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Order_items" sheetId="2" r:id="rId6"/>
    <sheet state="visible" name="Products" sheetId="3" r:id="rId7"/>
    <sheet state="visible" name="Data_Analysis" sheetId="4" r:id="rId8"/>
    <sheet state="visible" name="Pivot_Tables" sheetId="5" r:id="rId9"/>
    <sheet state="visible" name="Dashbaord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<sst xmlns="http://schemas.openxmlformats.org/spreadsheetml/2006/main" count="11183" uniqueCount="396">
  <si>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</si>
  <si>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</si>
  <si>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</si>
  <si>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</si>
  <si>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</si>
  <si>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</si>
  <si>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</si>
  <si>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</si>
  <si>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</si>
  <si>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</si>
  <si>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</si>
  <si>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</si>
  <si>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</si>
  <si>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Order_ID</t>
  </si>
  <si>
    <t>Order_Date</t>
  </si>
  <si>
    <t>Product_ID</t>
  </si>
  <si>
    <t>Product_Name</t>
  </si>
  <si>
    <t>Category</t>
  </si>
  <si>
    <t>Brand</t>
  </si>
  <si>
    <t>Quantity</t>
  </si>
  <si>
    <t>Price</t>
  </si>
  <si>
    <t>Sales</t>
  </si>
  <si>
    <t>Payment_Method</t>
  </si>
  <si>
    <t>Order_Yearly</t>
  </si>
  <si>
    <t>Order_Monthly</t>
  </si>
  <si>
    <t>Potatoes</t>
  </si>
  <si>
    <t>order_id</t>
  </si>
  <si>
    <t>Ramaswamy-Tata</t>
  </si>
  <si>
    <t>quantity</t>
  </si>
  <si>
    <t>unit_price</t>
  </si>
  <si>
    <t>Chadha and Sons</t>
  </si>
  <si>
    <t>customer_id</t>
  </si>
  <si>
    <t>Tomatoes</t>
  </si>
  <si>
    <t>order_date</t>
  </si>
  <si>
    <t>Barad and Sons</t>
  </si>
  <si>
    <t>promised_delivery_time</t>
  </si>
  <si>
    <t>actual_delivery_time</t>
  </si>
  <si>
    <t>delivery_status</t>
  </si>
  <si>
    <t>payment_method</t>
  </si>
  <si>
    <t>delivery_partner_id</t>
  </si>
  <si>
    <t>store_id</t>
  </si>
  <si>
    <t>Sangha, Nagar and Varty</t>
  </si>
  <si>
    <t>Bananas</t>
  </si>
  <si>
    <t>Doshi, Sarraf and Sama</t>
  </si>
  <si>
    <t>On Time</t>
  </si>
  <si>
    <t>Cash</t>
  </si>
  <si>
    <t>Ramakrishnan-Ghose</t>
  </si>
  <si>
    <t>Agarwal-Dhar</t>
  </si>
  <si>
    <t>Mangoes</t>
  </si>
  <si>
    <t>Suresh, Bose and Bajwa</t>
  </si>
  <si>
    <t>UPI</t>
  </si>
  <si>
    <t>Mandal-Kar</t>
  </si>
  <si>
    <t>Yogi Group</t>
  </si>
  <si>
    <t>Carrots</t>
  </si>
  <si>
    <t>Uppal Group</t>
  </si>
  <si>
    <t>Card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</si>
  <si>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</si>
  <si>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</si>
  <si>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</si>
  <si>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</si>
  <si>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</si>
  <si>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</si>
  <si>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</si>
  <si>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</si>
  <si>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</si>
  <si>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</si>
  <si>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</si>
  <si>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</si>
  <si>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</si>
  <si>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</si>
  <si>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</si>
  <si>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Slightly Delayed</t>
  </si>
  <si>
    <t>Subramanian, Chaudhuri and Dora</t>
  </si>
  <si>
    <t>Wallet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</si>
  <si>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</si>
  <si>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</si>
  <si>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</si>
  <si>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</si>
  <si>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</si>
  <si>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</si>
  <si>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</si>
  <si>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</si>
  <si>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</si>
  <si>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</si>
  <si>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</si>
  <si>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</si>
  <si>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</si>
  <si>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</si>
  <si>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</si>
  <si>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</si>
  <si>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</si>
  <si>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</si>
  <si>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</si>
  <si>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</si>
  <si>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</si>
  <si>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</si>
  <si>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</si>
  <si>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</si>
  <si>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</si>
  <si>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</si>
  <si>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</si>
  <si>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</si>
  <si>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</si>
  <si>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</si>
  <si>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</si>
  <si>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</si>
  <si>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</si>
  <si>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</si>
  <si>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</si>
  <si>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</si>
  <si>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</si>
  <si>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</si>
  <si>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</si>
  <si>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</si>
  <si>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</si>
  <si>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</si>
  <si>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</si>
  <si>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</si>
  <si>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</si>
  <si>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</si>
  <si>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</si>
  <si>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</si>
  <si>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</si>
  <si>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</si>
  <si>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Significantly Delayed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</si>
  <si>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</si>
  <si>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</si>
  <si>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</si>
  <si>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</si>
  <si>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</si>
  <si>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</si>
  <si>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</si>
  <si>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</si>
  <si>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</si>
  <si>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</si>
  <si>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</si>
  <si>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</si>
  <si>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</si>
  <si>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</si>
  <si>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</si>
  <si>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</si>
  <si>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</si>
  <si>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</si>
  <si>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</si>
  <si>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</si>
  <si>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</si>
  <si>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</si>
  <si>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</si>
  <si>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</si>
  <si>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D’Alia-Dey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</si>
  <si>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</si>
  <si>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</si>
  <si>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</si>
  <si>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</si>
  <si>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</si>
  <si>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</si>
  <si>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</si>
  <si>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</si>
  <si>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</si>
  <si>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</si>
  <si>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</si>
  <si>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</si>
  <si>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</si>
  <si>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</si>
  <si>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</si>
  <si>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</si>
  <si>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</si>
  <si>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</si>
  <si>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</si>
  <si>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</si>
  <si>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</si>
  <si>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</si>
  <si>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</si>
  <si>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</si>
  <si>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</si>
  <si>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</si>
  <si>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</si>
  <si>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</si>
  <si>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</si>
  <si>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</si>
  <si>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</si>
  <si>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</si>
  <si>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</si>
  <si>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</si>
  <si>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</si>
  <si>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</si>
  <si>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</si>
  <si>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</si>
  <si>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</si>
  <si>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</si>
  <si>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</si>
  <si>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</si>
  <si>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</si>
  <si>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</si>
  <si>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</si>
  <si>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</si>
  <si>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</si>
  <si>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</si>
  <si>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</si>
  <si>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</si>
  <si>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</si>
  <si>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</si>
  <si>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</si>
  <si>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</si>
  <si>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</si>
  <si>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</si>
  <si>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</si>
  <si>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</si>
  <si>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</si>
  <si>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</si>
  <si>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</si>
  <si>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</si>
  <si>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</si>
  <si>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</si>
  <si>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</si>
  <si>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</si>
  <si>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</si>
  <si>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</si>
  <si>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</si>
  <si>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</si>
  <si>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</si>
  <si>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</si>
  <si>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</si>
  <si>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</si>
  <si>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</si>
  <si>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</si>
  <si>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</si>
  <si>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</si>
  <si>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</si>
  <si>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</si>
  <si>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</si>
  <si>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</si>
  <si>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</si>
  <si>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</si>
  <si>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</si>
  <si>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</si>
  <si>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</si>
  <si>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</si>
  <si>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</si>
  <si>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</si>
  <si>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</si>
  <si>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</si>
  <si>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</si>
  <si>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</si>
  <si>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</si>
  <si>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</si>
  <si>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</si>
  <si>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</si>
  <si>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</si>
  <si>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</si>
  <si>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</si>
  <si>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</si>
  <si>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</si>
  <si>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</si>
  <si>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</si>
  <si>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</si>
  <si>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</si>
  <si>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</si>
  <si>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</si>
  <si>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</si>
  <si>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</si>
  <si>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</si>
  <si>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</si>
  <si>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</si>
  <si>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</si>
  <si>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</si>
  <si>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</si>
  <si>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</si>
  <si>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</si>
  <si>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</si>
  <si>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</si>
  <si>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</si>
  <si>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</si>
  <si>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</si>
  <si>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</si>
  <si>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</si>
  <si>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</si>
  <si>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</si>
  <si>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</si>
  <si>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</si>
  <si>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</si>
  <si>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</si>
  <si>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</si>
  <si>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</si>
  <si>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</si>
  <si>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</si>
  <si>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</si>
  <si>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</si>
  <si>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</si>
  <si>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</si>
  <si>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</si>
  <si>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</si>
  <si>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</si>
  <si>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</si>
  <si>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</si>
  <si>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</si>
  <si>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</si>
  <si>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</si>
  <si>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</si>
  <si>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</si>
  <si>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</si>
  <si>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</si>
  <si>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</si>
  <si>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</si>
  <si>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</si>
  <si>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</si>
  <si>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</si>
  <si>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</si>
  <si>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</si>
  <si>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</si>
  <si>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</si>
  <si>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</si>
  <si>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</si>
  <si>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</si>
  <si>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</si>
  <si>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</si>
  <si>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</si>
  <si>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</si>
  <si>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</si>
  <si>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</si>
  <si>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</si>
  <si>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</si>
  <si>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</si>
  <si>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</si>
  <si>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</si>
  <si>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</si>
  <si>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</si>
  <si>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</si>
  <si>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</si>
  <si>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</si>
  <si>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</si>
  <si>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</si>
  <si>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</si>
  <si>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</si>
  <si>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</si>
  <si>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</si>
  <si>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</si>
  <si>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</si>
  <si>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</si>
  <si>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</si>
  <si>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</si>
  <si>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</si>
  <si>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</si>
  <si>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</si>
  <si>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</si>
  <si>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</si>
  <si>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</si>
  <si>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</si>
  <si>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</si>
  <si>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</si>
  <si>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</si>
  <si>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</si>
  <si>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</si>
  <si>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</si>
  <si>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</si>
  <si>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</si>
  <si>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</si>
  <si>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</si>
  <si>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</si>
  <si>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</si>
  <si>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</si>
  <si>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</si>
  <si>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</si>
  <si>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</si>
  <si>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</si>
  <si>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</si>
  <si>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</si>
  <si>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</si>
  <si>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</si>
  <si>
    <t>Sales by Month</t>
  </si>
  <si>
    <t>Sales by Category</t>
  </si>
  <si>
    <t>Top 10 Products</t>
  </si>
  <si>
    <t>Sales by Brand</t>
  </si>
  <si>
    <t>Quantity by Category</t>
  </si>
  <si>
    <t>Payment Method</t>
  </si>
  <si>
    <t>SUM of Sales</t>
  </si>
  <si>
    <t>SUM of Quantity</t>
  </si>
  <si>
    <t>SUM of Order_ID</t>
  </si>
  <si>
    <t>Apr</t>
  </si>
  <si>
    <t>Aug</t>
  </si>
  <si>
    <t>Dec</t>
  </si>
  <si>
    <t>Feb</t>
  </si>
  <si>
    <t>Jan</t>
  </si>
  <si>
    <t>Grand Total</t>
  </si>
  <si>
    <t>Jul</t>
  </si>
  <si>
    <t>Jun</t>
  </si>
  <si>
    <t>Mar</t>
  </si>
  <si>
    <t>May</t>
  </si>
  <si>
    <t>Nov</t>
  </si>
  <si>
    <t>Oct</t>
  </si>
  <si>
    <t>Sep</t>
  </si>
  <si>
    <t>BLINKIT SALES DASHBOARD</t>
  </si>
  <si>
    <t xml:space="preserve">TOTAL SALES </t>
  </si>
  <si>
    <t xml:space="preserve"> TOTAL ORDERS  </t>
  </si>
  <si>
    <t>TOTAL QUANTITY</t>
  </si>
  <si>
    <t>AVG ORDER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</si>
</sst>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yyyy-mm-dd hh:mm:ss"/>
    <numFmt numFmtId="166" formatCode="[$₹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Times New Roman"/>
    </font>
    <font>
      <sz val="18.0"/>
      <color theme="1"/>
      <name val="Arial"/>
      <scheme val="minor"/>
    </font>
    <font>
      <sz val="16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9B1"/>
        <bgColor rgb="FFFFF9B1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2" fontId="4" numFmtId="0" xfId="0" applyAlignment="1" applyBorder="1" applyFill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4" fontId="4" numFmtId="0" xfId="0" applyAlignment="1" applyBorder="1" applyFill="1" applyFont="1">
      <alignment horizontal="center" readingOrder="0"/>
    </xf>
    <xf borderId="2" fillId="5" fontId="4" numFmtId="0" xfId="0" applyAlignment="1" applyBorder="1" applyFill="1" applyFont="1">
      <alignment horizontal="center" readingOrder="0"/>
    </xf>
    <xf borderId="3" fillId="2" fontId="4" numFmtId="166" xfId="0" applyAlignment="1" applyBorder="1" applyFill="1" applyFont="1" applyNumberFormat="1">
      <alignment horizontal="center"/>
    </xf>
    <xf borderId="4" fillId="3" fontId="4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/>
    </xf>
    <xf borderId="4" fillId="5" fontId="4" numFmtId="166" xfId="0" applyAlignment="1" applyBorder="1" applyFill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Produ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_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r_ite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Monthly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Pivot_Tables!$B$1:$B$2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Pivot_Tables!$A$3:$A$5002</c:f>
            </c:strRef>
          </c:cat>
          <c:val>
            <c:numRef>
              <c:f>Pivot_Tables!$B$3:$B$5002</c:f>
              <c:numCache/>
            </c:numRef>
          </c:val>
          <c:smooth val="0"/>
        </c:ser>
        <c:axId val="49502673"/>
        <c:axId val="1584105947"/>
      </c:lineChart>
      <c:catAx>
        <c:axId val="49502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Order_Monthly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105947"/>
      </c:catAx>
      <c:valAx>
        <c:axId val="1584105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02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Products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Pivot_Tables!$H$1:$H$2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Pivot_Tables!$G$3:$G$11</c:f>
            </c:strRef>
          </c:cat>
          <c:val>
            <c:numRef>
              <c:f>Pivot_Tables!$H$3:$H$11</c:f>
              <c:numCache/>
            </c:numRef>
          </c:val>
        </c:ser>
        <c:axId val="1502919662"/>
        <c:axId val="928839211"/>
      </c:barChart>
      <c:catAx>
        <c:axId val="15029196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8839211"/>
      </c:catAx>
      <c:valAx>
        <c:axId val="9288392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9196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Brand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Pivot_Tables!$K$1:$K$2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Pivot_Tables!$J$3:$J$269</c:f>
            </c:strRef>
          </c:cat>
          <c:val>
            <c:numRef>
              <c:f>Pivot_Tables!$K$3:$K$269</c:f>
              <c:numCache/>
            </c:numRef>
          </c:val>
        </c:ser>
        <c:axId val="1499451776"/>
        <c:axId val="747893423"/>
      </c:barChart>
      <c:catAx>
        <c:axId val="14994517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893423"/>
      </c:catAx>
      <c:valAx>
        <c:axId val="7478934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4517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X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Pivot_Tables!$N$1:$N$2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Pivot_Tables!$M$3:$M$13</c:f>
            </c:strRef>
          </c:cat>
          <c:val>
            <c:numRef>
              <c:f>Pivot_Tables!$N$3:$N$13</c:f>
              <c:numCache/>
            </c:numRef>
          </c:val>
        </c:ser>
        <c:axId val="658699149"/>
        <c:axId val="656354707"/>
      </c:barChart>
      <c:catAx>
        <c:axId val="658699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6354707"/>
      </c:catAx>
      <c:valAx>
        <c:axId val="656354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8699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Payment Method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Pivot_Tables!$Q$1:$Q$2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Pivot_Tables!$P$3:$P$7</c:f>
            </c:strRef>
          </c:cat>
          <c:val>
            <c:numRef>
              <c:f>Pivot_Tables!$Q$3:$Q$7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Pivot_Tables!$E$1:$E$2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Pivot_Tables!$D$3:$D$13</c:f>
            </c:strRef>
          </c:cat>
          <c:val>
            <c:numRef>
              <c:f>Pivot_Tables!$E$3:$E$13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6</xdr:row>
      <xdr:rowOff>57150</xdr:rowOff>
    </xdr:from>
    <xdr:ext cx="87725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695325</xdr:colOff>
      <xdr:row>25</xdr:row>
      <xdr:rowOff>0</xdr:rowOff>
    </xdr:from>
    <xdr:ext cx="4048125" cy="2867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</xdr:colOff>
      <xdr:row>40</xdr:row>
      <xdr:rowOff>28575</xdr:rowOff>
    </xdr:from>
    <xdr:ext cx="8772525" cy="30480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56</xdr:row>
      <xdr:rowOff>142875</xdr:rowOff>
    </xdr:from>
    <xdr:ext cx="4591050" cy="3257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628650</xdr:colOff>
      <xdr:row>56</xdr:row>
      <xdr:rowOff>142875</xdr:rowOff>
    </xdr:from>
    <xdr:ext cx="4057650" cy="32575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9525</xdr:colOff>
      <xdr:row>25</xdr:row>
      <xdr:rowOff>0</xdr:rowOff>
    </xdr:from>
    <xdr:ext cx="4724400" cy="28670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5001" sheet="Data_Analysis"/>
  </cacheSource>
  <cacheFields>
    <cacheField name="Order_ID" numFmtId="0">
      <sharedItems containsSemiMixedTypes="0" containsString="0" containsNumber="1" containsInteger="1">
        <n v="1.961864118E9"/>
        <n v="1.549769649E9"/>
        <n v="9.185164487E9"/>
        <n v="9.644738826E9"/>
        <n v="5.42768429E9"/>
        <n v="3.265154092E9"/>
        <n v="4.898355547E9"/>
        <n v="6.568151549E9"/>
        <n v="6.006693867E9"/>
        <n v="3.7418699E8"/>
        <n v="4.455336265E9"/>
        <n v="3.539286337E9"/>
        <n v="9.171116867E9"/>
        <n v="5.504941865E9"/>
        <n v="5.868326481E9"/>
        <n v="2.137046916E9"/>
        <n v="8.195544338E9"/>
        <n v="2.88970005E9"/>
        <n v="6.5827885E7"/>
        <n v="4.656471694E9"/>
        <n v="6.625178717E9"/>
        <n v="7.169557514E9"/>
        <n v="2.268306684E9"/>
        <n v="6.905293278E9"/>
        <n v="1.769493463E9"/>
        <n v="5.003387344E9"/>
        <n v="2.064484752E9"/>
        <n v="9.64822979E8"/>
        <n v="6.037899648E9"/>
        <n v="9.347571484E9"/>
        <n v="3.286177534E9"/>
        <n v="9.073572548E9"/>
        <n v="8.395583761E9"/>
        <n v="6.355378227E9"/>
        <n v="2.77376321E8"/>
        <n v="8.559748526E9"/>
        <n v="1.458051433E9"/>
        <n v="5.83830264E9"/>
        <n v="1.380971977E9"/>
        <n v="1.221099013E9"/>
        <n v="6.771166303E9"/>
        <n v="7.111337755E9"/>
        <n v="5.562922993E9"/>
        <n v="5.630957897E9"/>
        <n v="1.787380558E9"/>
        <n v="3.2613017E7"/>
        <n v="2.03904167E9"/>
        <n v="2.10693801E8"/>
        <n v="8.120002258E9"/>
        <n v="2.177917034E9"/>
        <n v="4.254814926E9"/>
        <n v="6.07417279E9"/>
        <n v="3.381573131E9"/>
        <n v="3.773745777E9"/>
        <n v="9.251939156E9"/>
        <n v="3.872982303E9"/>
        <n v="2.625987757E9"/>
        <n v="3.162249401E9"/>
        <n v="3.108986741E9"/>
        <n v="1.851474741E9"/>
        <n v="2.425099132E9"/>
        <n v="6.706793332E9"/>
        <n v="2.149289255E9"/>
        <n v="1.971008155E9"/>
        <n v="2.08709346E9"/>
        <n v="2.116712588E9"/>
        <n v="6.05435879E9"/>
        <n v="5.32660797E8"/>
        <n v="1.491991005E9"/>
        <n v="4.136019599E9"/>
        <n v="2.122832513E9"/>
        <n v="3.717703595E9"/>
        <n v="3.194733693E9"/>
        <n v="4.471162437E9"/>
        <n v="1.609331948E9"/>
        <n v="6.920030794E9"/>
        <n v="5.127172657E9"/>
        <n v="8.607115856E9"/>
        <n v="7.154957395E9"/>
        <n v="2.070762702E9"/>
        <n v="3.697242439E9"/>
        <n v="3.063427913E9"/>
        <n v="2.060061337E9"/>
        <n v="4.625892678E9"/>
        <n v="6.04569817E9"/>
        <n v="7.876289647E9"/>
        <n v="3.434084714E9"/>
        <n v="9.031695663E9"/>
        <n v="1.955989715E9"/>
        <n v="3.459500455E9"/>
        <n v="5.953376503E9"/>
        <n v="1.21874867E8"/>
        <n v="2.460545397E9"/>
        <n v="9.690050839E9"/>
        <n v="2.574349065E9"/>
        <n v="2.461936988E9"/>
        <n v="6.447596416E9"/>
        <n v="7.228452275E9"/>
        <n v="6.696750742E9"/>
        <n v="8.22235931E8"/>
        <n v="7.678251499E9"/>
        <n v="2.497341976E9"/>
        <n v="9.107314128E9"/>
        <n v="9.855726256E9"/>
        <n v="9.398719862E9"/>
        <n v="3.79494532E8"/>
        <n v="1.048784963E9"/>
        <n v="4.386246924E9"/>
        <n v="2.050362692E9"/>
        <n v="4.142963293E9"/>
        <n v="9.753528654E9"/>
        <n v="8.126970833E9"/>
        <n v="9.747814712E9"/>
        <n v="6.281619403E9"/>
        <n v="4.36184281E8"/>
        <n v="9.79923126E9"/>
        <n v="4.071811527E9"/>
        <n v="5.645359563E9"/>
        <n v="9.411813703E9"/>
        <n v="4.270217473E9"/>
        <n v="2.79851011E8"/>
        <n v="6.260524887E9"/>
        <n v="5.853998391E9"/>
        <n v="9.931976872E9"/>
        <n v="8.432209832E9"/>
        <n v="6.023721507E9"/>
        <n v="3.042338919E9"/>
        <n v="2.33646065E8"/>
        <n v="9.870610018E9"/>
        <n v="1.398230967E9"/>
        <n v="8.615488922E9"/>
        <n v="2.748841057E9"/>
        <n v="1.375867721E9"/>
        <n v="8.595141097E9"/>
        <n v="4.673382071E9"/>
        <n v="2.948696008E9"/>
        <n v="6.839692624E9"/>
        <n v="5.770951298E9"/>
        <n v="5.084771819E9"/>
        <n v="4.22403644E8"/>
        <n v="7.176758896E9"/>
        <n v="8.252905093E9"/>
        <n v="1.488561572E9"/>
        <n v="6.212984517E9"/>
        <n v="6.309784337E9"/>
        <n v="4.613890018E9"/>
        <n v="3.429728472E9"/>
        <n v="2.67738904E8"/>
        <n v="3.850416839E9"/>
        <n v="3.412702479E9"/>
        <n v="2.016183232E9"/>
        <n v="3.810280204E9"/>
        <n v="2.416767295E9"/>
        <n v="2.283439407E9"/>
        <n v="4.328802292E9"/>
        <n v="7.072715691E9"/>
        <n v="5.640741373E9"/>
        <n v="6.931094066E9"/>
        <n v="3.417088709E9"/>
        <n v="4.424404315E9"/>
        <n v="2.444087306E9"/>
        <n v="4.86085268E8"/>
        <n v="1.73131262E9"/>
        <n v="6.475582506E9"/>
        <n v="1.868581378E9"/>
        <n v="8.884235937E9"/>
        <n v="4.590662628E9"/>
        <n v="9.9230254E8"/>
        <n v="7.169974633E9"/>
        <n v="6.703651257E9"/>
        <n v="7.180810221E9"/>
        <n v="7.875587578E9"/>
        <n v="2.578671497E9"/>
        <n v="6.284350691E9"/>
        <n v="5.383261788E9"/>
        <n v="6.590867973E9"/>
        <n v="8.787105023E9"/>
        <n v="1.402916311E9"/>
        <n v="9.715205272E9"/>
        <n v="3.946852375E9"/>
        <n v="3.367039425E9"/>
        <n v="6.87711388E8"/>
        <n v="6.47012431E8"/>
        <n v="7.143278295E9"/>
        <n v="9.736844695E9"/>
        <n v="5.93328968E9"/>
        <n v="9.494303116E9"/>
        <n v="9.337878102E9"/>
        <n v="6.872621077E9"/>
        <n v="7.330237253E9"/>
        <n v="7.942616242E9"/>
        <n v="2.38520071E8"/>
        <n v="5.812379362E9"/>
        <n v="2.616623847E9"/>
        <n v="2.04085448E9"/>
        <n v="5.45648456E9"/>
        <n v="8.83309006E8"/>
        <n v="6.528341992E9"/>
        <n v="3.263203775E9"/>
        <n v="3.660010934E9"/>
        <n v="7.944885043E9"/>
        <n v="2.506369831E9"/>
        <n v="6.97061213E8"/>
        <n v="7.079057004E9"/>
        <n v="1.556153632E9"/>
        <n v="2.161235338E9"/>
        <n v="1.247978468E9"/>
        <n v="5.437627061E9"/>
        <n v="9.091960039E9"/>
        <n v="6.19198317E8"/>
        <n v="9.833179291E9"/>
        <n v="4.148760273E9"/>
        <n v="7.206041763E9"/>
        <n v="6.90097648E8"/>
        <n v="4.197061567E9"/>
        <n v="2.009394836E9"/>
        <n v="2.77502363E8"/>
        <n v="4.356959622E9"/>
        <n v="1.74306009E8"/>
        <n v="9.582674091E9"/>
        <n v="8.675579025E9"/>
        <n v="5.195999941E9"/>
        <n v="5.210007923E9"/>
        <n v="6.59577196E9"/>
        <n v="4.247338382E9"/>
        <n v="8.19143326E8"/>
        <n v="3.83084475E9"/>
        <n v="1.687314172E9"/>
        <n v="6.756007265E9"/>
        <n v="4.89762747E8"/>
        <n v="7.509195875E9"/>
        <n v="2.37091707E9"/>
        <n v="2.055388266E9"/>
        <n v="8.969304162E9"/>
        <n v="5.412674107E9"/>
        <n v="1.536516619E9"/>
        <n v="3.858907413E9"/>
        <n v="4.976389251E9"/>
        <n v="2.218319201E9"/>
        <n v="6.729422433E9"/>
        <n v="1.354097448E9"/>
        <n v="8.952275304E9"/>
        <n v="4.36603801E8"/>
        <n v="5.273875984E9"/>
        <n v="9.290203003E9"/>
        <n v="6.240982373E9"/>
        <n v="2.718348206E9"/>
        <n v="4.903544026E9"/>
        <n v="2.827266949E9"/>
        <n v="4.278423074E9"/>
        <n v="6.45916247E8"/>
        <n v="5.816647866E9"/>
        <n v="7.282397914E9"/>
        <n v="3.260611473E9"/>
        <n v="8.638163868E9"/>
        <n v="1.77850987E8"/>
        <n v="9.653859166E9"/>
        <n v="9.99133869E9"/>
        <n v="1.714593246E9"/>
        <n v="9.742461226E9"/>
        <n v="3.314393477E9"/>
        <n v="4.188317986E9"/>
        <n v="1.646665366E9"/>
        <n v="9.558804585E9"/>
        <n v="9.047652469E9"/>
        <n v="2.893800377E9"/>
        <n v="6.139157985E9"/>
        <n v="6.029394789E9"/>
        <n v="5.874940276E9"/>
        <n v="5.205211911E9"/>
        <n v="5.314758068E9"/>
        <n v="4.8486971E8"/>
        <n v="9.957728938E9"/>
        <n v="3.136056666E9"/>
        <n v="4.926104391E9"/>
        <n v="1.827844756E9"/>
        <n v="7.032037874E9"/>
        <n v="3.779230503E9"/>
        <n v="3.473012553E9"/>
        <n v="7.988504487E9"/>
        <n v="7.193792738E9"/>
        <n v="1.533583386E9"/>
        <n v="7.750989397E9"/>
        <n v="4.434816229E9"/>
        <n v="6.896732047E9"/>
        <n v="4.740837071E9"/>
        <n v="6.649631729E9"/>
        <n v="5.351526726E9"/>
        <n v="1.506082041E9"/>
        <n v="1.023260165E9"/>
        <n v="8.257032403E9"/>
        <n v="7.216524192E9"/>
        <n v="8.61979582E9"/>
        <n v="6.494708839E9"/>
        <n v="9.859249765E9"/>
        <n v="3.528020011E9"/>
        <n v="5.937934264E9"/>
        <n v="2.976477423E9"/>
        <n v="1.002438039E9"/>
        <n v="2.571163022E9"/>
        <n v="6.850221497E9"/>
        <n v="4.706569127E9"/>
        <n v="8.168261752E9"/>
        <n v="5.828325906E9"/>
        <n v="5.012271549E9"/>
        <n v="8.110316958E9"/>
        <n v="3.190808443E9"/>
        <n v="7.175472728E9"/>
        <n v="6.011117738E9"/>
        <n v="5.592928753E9"/>
        <n v="3.952040848E9"/>
        <n v="7.02647952E9"/>
        <n v="6.572695161E9"/>
        <n v="9.090769419E9"/>
        <n v="5.97948911E9"/>
        <n v="9.64698323E8"/>
        <n v="2.304242664E9"/>
        <n v="2.483843748E9"/>
        <n v="2.560588609E9"/>
        <n v="9.268920928E9"/>
        <n v="9.554019312E9"/>
        <n v="3.749174258E9"/>
        <n v="3.947164241E9"/>
        <n v="4.87327038E8"/>
        <n v="8.830321199E9"/>
        <n v="3.811318591E9"/>
        <n v="6.795601573E9"/>
        <n v="2.348495717E9"/>
        <n v="9.505736584E9"/>
        <n v="1.857227304E9"/>
        <n v="5.506485302E9"/>
        <n v="6.074837981E9"/>
        <n v="4.150569633E9"/>
        <n v="6.09838437E8"/>
        <n v="5.229657139E9"/>
        <n v="2.58963935E9"/>
        <n v="7.656948165E9"/>
        <n v="1.806563605E9"/>
        <n v="3.59819834E8"/>
        <n v="1.908423841E9"/>
        <n v="2.99859815E8"/>
        <n v="9.23659418E8"/>
        <n v="3.560625119E9"/>
        <n v="7.11149068E9"/>
        <n v="5.766981431E9"/>
        <n v="8.609945311E9"/>
        <n v="1.691260635E9"/>
        <n v="8.742091504E9"/>
        <n v="1.997833025E9"/>
        <n v="3.588296877E9"/>
        <n v="2.40480499E9"/>
        <n v="8.091385479E9"/>
        <n v="7.133174424E9"/>
        <n v="6.110446321E9"/>
        <n v="6.96458605E9"/>
        <n v="2.351986014E9"/>
        <n v="3.5256972E8"/>
        <n v="1.235280275E9"/>
        <n v="9.399859705E9"/>
        <n v="7.530379037E9"/>
        <n v="5.952886441E9"/>
        <n v="5.815833211E9"/>
        <n v="7.307394687E9"/>
        <n v="6.033014029E9"/>
        <n v="1.409944718E9"/>
        <n v="1.8113822E9"/>
        <n v="4.485391413E9"/>
        <n v="4.076279641E9"/>
        <n v="2.965387566E9"/>
        <n v="9.397774189E9"/>
        <n v="1.437159967E9"/>
        <n v="8.397785448E9"/>
        <n v="2.778606949E9"/>
        <n v="1.774096863E9"/>
        <n v="1.497256618E9"/>
        <n v="7.3409551E8"/>
        <n v="5.755859055E9"/>
        <n v="5.840290569E9"/>
        <n v="8.200985533E9"/>
        <n v="3.255590064E9"/>
        <n v="4.258404747E9"/>
        <n v="2.455161115E9"/>
        <n v="4.448004569E9"/>
        <n v="5.951090793E9"/>
        <n v="7.402491996E9"/>
        <n v="8.532411923E9"/>
        <n v="7.130555385E9"/>
        <n v="4.338197132E9"/>
        <n v="8.044366071E9"/>
        <n v="4.135251774E9"/>
        <n v="6.331483812E9"/>
        <n v="6.705171E9"/>
        <n v="7.850128898E9"/>
        <n v="3.602554049E9"/>
        <n v="1.070259187E9"/>
        <n v="8.412338399E9"/>
        <n v="1.478022303E9"/>
        <n v="2.376108199E9"/>
        <n v="5.243035202E9"/>
        <n v="3.687581971E9"/>
        <n v="7.008586055E9"/>
        <n v="5.142069216E9"/>
        <n v="4.152441944E9"/>
        <n v="5.601670348E9"/>
        <n v="6.05105099E8"/>
        <n v="4.05493614E9"/>
        <n v="8.741892156E9"/>
        <n v="9.143640828E9"/>
        <n v="6.900876252E9"/>
        <n v="9.801174908E9"/>
        <n v="5.51343632E8"/>
        <n v="7.961173808E9"/>
        <n v="3.28909145E8"/>
        <n v="5.551173528E9"/>
        <n v="4.461788759E9"/>
        <n v="7.256212429E9"/>
        <n v="9.104077642E9"/>
        <n v="2.914056235E9"/>
        <n v="9.127632807E9"/>
        <n v="6.070154414E9"/>
        <n v="2.318969828E9"/>
        <n v="3.813047994E9"/>
        <n v="1.416102774E9"/>
        <n v="8.086834412E9"/>
        <n v="6.193826826E9"/>
        <n v="8.444509148E9"/>
        <n v="4.233213E7"/>
        <n v="6.00934212E9"/>
        <n v="4.818516411E9"/>
        <n v="1.039229544E9"/>
        <n v="1.515943657E9"/>
        <n v="9.183547951E9"/>
        <n v="8.478376092E9"/>
        <n v="1.454073903E9"/>
        <n v="2.855402284E9"/>
        <n v="7.245730533E9"/>
        <n v="2.272892659E9"/>
        <n v="9.087377568E9"/>
        <n v="8.443685057E9"/>
        <n v="1.59098873E9"/>
        <n v="7.357811417E9"/>
        <n v="3.94951937E8"/>
        <n v="3.967445448E9"/>
        <n v="6.101022928E9"/>
        <n v="6.322372546E9"/>
        <n v="9.778782281E9"/>
        <n v="3.867563962E9"/>
        <n v="9.277710098E9"/>
        <n v="7.669322773E9"/>
        <n v="3.917427529E9"/>
        <n v="1.934158144E9"/>
        <n v="3.157338466E9"/>
        <n v="9.640662474E9"/>
        <n v="2.356272189E9"/>
        <n v="1.380510406E9"/>
        <n v="8.008377895E9"/>
        <n v="3.680678403E9"/>
        <n v="2.847236502E9"/>
        <n v="5.212392063E9"/>
        <n v="3.804024939E9"/>
        <n v="5.395870775E9"/>
        <n v="5.11736499E8"/>
        <n v="2.895886759E9"/>
        <n v="6.638513435E9"/>
        <n v="4.16808378E9"/>
        <n v="2.501516144E9"/>
        <n v="7.141387557E9"/>
        <n v="2.747350024E9"/>
        <n v="9.503407492E9"/>
        <n v="4.845607487E9"/>
        <n v="2.051769691E9"/>
        <n v="1.092990139E9"/>
        <n v="5.527612319E9"/>
        <n v="8.852367079E9"/>
        <n v="1.666202264E9"/>
        <n v="8.606484804E9"/>
        <n v="8.905341102E9"/>
        <n v="5.418735913E9"/>
        <n v="9.70377475E8"/>
        <n v="7.320527109E9"/>
        <n v="5120698.0"/>
        <n v="3.812396179E9"/>
        <n v="8.178951021E9"/>
        <n v="2.479115586E9"/>
        <n v="6.239453389E9"/>
        <n v="3.136508414E9"/>
        <n v="5.521273487E9"/>
        <n v="5.445047872E9"/>
        <n v="3.67852513E9"/>
        <n v="9.32805696E9"/>
        <n v="2.109203997E9"/>
        <n v="5.56665455E8"/>
        <n v="6.573705785E9"/>
        <n v="2.609502403E9"/>
        <n v="1.46329393E9"/>
        <n v="8.132887999E9"/>
        <n v="7.178789018E9"/>
        <n v="2.295700159E9"/>
        <n v="9.277089038E9"/>
        <n v="1.45057465E8"/>
        <n v="9.452353274E9"/>
        <n v="5.434328922E9"/>
        <n v="3.327051807E9"/>
        <n v="1.461604569E9"/>
        <n v="6.06518084E8"/>
        <n v="7.637625389E9"/>
        <n v="7.311621328E9"/>
        <n v="8.790217194E9"/>
        <n v="1.772445313E9"/>
        <n v="1.59394992E8"/>
        <n v="7.992910755E9"/>
        <n v="1.786931285E9"/>
        <n v="2.225520858E9"/>
        <n v="5.63573874E9"/>
        <n v="2.230824358E9"/>
        <n v="9.217211301E9"/>
        <n v="4.501870609E9"/>
        <n v="8.38401679E8"/>
        <n v="9.587315528E9"/>
        <n v="3.122936945E9"/>
        <n v="6.093390755E9"/>
        <n v="2.032956677E9"/>
        <n v="1.488430001E9"/>
        <n v="6.15391848E8"/>
        <n v="8.686093533E9"/>
        <n v="7.038758506E9"/>
        <n v="2.385966456E9"/>
        <n v="2.59622674E8"/>
        <n v="2.580381935E9"/>
        <n v="5.035471587E9"/>
        <n v="9.421270813E9"/>
        <n v="1.831516625E9"/>
        <n v="1.918841793E9"/>
        <n v="1.757159071E9"/>
        <n v="7.58946463E9"/>
        <n v="1.57708546E9"/>
        <n v="2.279018877E9"/>
        <n v="7.431412128E9"/>
        <n v="8.781520615E9"/>
        <n v="1.276192882E9"/>
        <n v="4.065794921E9"/>
        <n v="1.690800946E9"/>
        <n v="8.7788347E8"/>
        <n v="7.322044533E9"/>
        <n v="5.243163885E9"/>
        <n v="4.360255357E9"/>
        <n v="9.623306038E9"/>
        <n v="6.282385286E9"/>
        <n v="1.001900652E9"/>
        <n v="5.161988291E9"/>
        <n v="3.597752998E9"/>
        <n v="9.07432531E9"/>
        <n v="8.875965392E9"/>
        <n v="9.71081962E8"/>
        <n v="1.948332638E9"/>
        <n v="1.78555878E9"/>
        <n v="7.590462053E9"/>
        <n v="2.13574386E9"/>
        <n v="9.851365751E9"/>
        <n v="9.24309048E9"/>
        <n v="7.168596454E9"/>
        <n v="2.483565595E9"/>
        <n v="2.484470052E9"/>
        <n v="7.70258827E9"/>
        <n v="5.992338333E9"/>
        <n v="9.196796718E9"/>
        <n v="3.291765954E9"/>
        <n v="6.52616858E8"/>
        <n v="2.613508245E9"/>
        <n v="8.169361928E9"/>
        <n v="9.395982132E9"/>
        <n v="1.914701538E9"/>
        <n v="6.236279358E9"/>
        <n v="2.288561509E9"/>
        <n v="2.010415757E9"/>
        <n v="7.164827734E9"/>
        <n v="7.971819985E9"/>
        <n v="8.234021674E9"/>
        <n v="4.274404843E9"/>
        <n v="7.353519273E9"/>
        <n v="8.539612501E9"/>
        <n v="5.894327065E9"/>
        <n v="7.7053363E7"/>
        <n v="4.467084478E9"/>
        <n v="3.51403623E9"/>
        <n v="4.720421794E9"/>
        <n v="3.202903413E9"/>
        <n v="6.938082428E9"/>
        <n v="9.202941711E9"/>
        <n v="8.96352296E9"/>
        <n v="9.266835891E9"/>
        <n v="5.265722064E9"/>
        <n v="5.514326011E9"/>
        <n v="9.578652103E9"/>
        <n v="3.559061334E9"/>
        <n v="6.37944734E8"/>
        <n v="7.454643275E9"/>
        <n v="4.31934235E9"/>
        <n v="7.568450733E9"/>
        <n v="7.34744305E8"/>
        <n v="5.23333105E9"/>
        <n v="8.326867788E9"/>
        <n v="8.368819094E9"/>
        <n v="8.700151605E9"/>
        <n v="6.269179048E9"/>
        <n v="1.265254177E9"/>
        <n v="9.858963919E9"/>
        <n v="7.279564594E9"/>
        <n v="6.983253839E9"/>
        <n v="9.479808024E9"/>
        <n v="3.583522679E9"/>
        <n v="1.923226423E9"/>
        <n v="6.6419808E8"/>
        <n v="4.224700084E9"/>
        <n v="9.69621016E8"/>
        <n v="8.17827582E9"/>
        <n v="4.949766982E9"/>
        <n v="5.258344385E9"/>
        <n v="8.10193064E9"/>
        <n v="6.703316563E9"/>
        <n v="7.68029769E9"/>
        <n v="7.256340388E9"/>
        <n v="2.538269668E9"/>
        <n v="7.506762237E9"/>
        <n v="6.585436114E9"/>
        <n v="9.852996866E9"/>
        <n v="1.991135167E9"/>
        <n v="7.765110772E9"/>
        <n v="3.520718052E9"/>
        <n v="5.388573375E9"/>
        <n v="8.977771682E9"/>
        <n v="3.596900942E9"/>
        <n v="1.55295996E8"/>
        <n v="1.945536198E9"/>
        <n v="2.550246555E9"/>
        <n v="4.287631655E9"/>
        <n v="2.033683703E9"/>
        <n v="9.453583714E9"/>
        <n v="8.52886125E8"/>
        <n v="5.705899665E9"/>
        <n v="5.706043483E9"/>
        <n v="5.190422833E9"/>
        <n v="7.178188501E9"/>
        <n v="2.864819888E9"/>
        <n v="7.107216633E9"/>
        <n v="1.685382357E9"/>
        <n v="7.562902958E9"/>
        <n v="2.819953077E9"/>
        <n v="8.453462258E9"/>
        <n v="4.605056279E9"/>
        <n v="5.998035939E9"/>
        <n v="2.31150169E9"/>
        <n v="3.56495722E8"/>
        <n v="2.695448838E9"/>
        <n v="6.986791144E9"/>
        <n v="8.619571588E9"/>
        <n v="4.088553674E9"/>
        <n v="8.177907004E9"/>
        <n v="8.533749006E9"/>
        <n v="8.694014791E9"/>
        <n v="6.311012195E9"/>
        <n v="1.312767771E9"/>
        <n v="2.14919848E8"/>
        <n v="5.521682945E9"/>
        <n v="5.305770811E9"/>
        <n v="5.842420654E9"/>
        <n v="4.566893863E9"/>
        <n v="1.523729855E9"/>
        <n v="2.899786983E9"/>
        <n v="9.202528884E9"/>
        <n v="4.338327693E9"/>
        <n v="6.295686357E9"/>
        <n v="6.396194687E9"/>
        <n v="5.662786245E9"/>
        <n v="4.868150114E9"/>
        <n v="5.02764834E8"/>
        <n v="5.056125341E9"/>
        <n v="6.388618916E9"/>
        <n v="3.508668494E9"/>
        <n v="5.289436093E9"/>
        <n v="7.596333614E9"/>
        <n v="6.284076508E9"/>
        <n v="3.40050407E8"/>
        <n v="5.927472701E9"/>
        <n v="9.216536492E9"/>
        <n v="3.742662928E9"/>
        <n v="4.797768073E9"/>
        <n v="6.76793547E9"/>
        <n v="1.963703928E9"/>
        <n v="5.52470423E8"/>
        <n v="7.3943487E8"/>
        <n v="7.930373606E9"/>
        <n v="5.374978054E9"/>
        <n v="4.361797433E9"/>
        <n v="2.002067527E9"/>
        <n v="4.228110436E9"/>
        <n v="1.251118825E9"/>
        <n v="7.165265639E9"/>
        <n v="1.255323701E9"/>
        <n v="8.07934194E8"/>
        <n v="7.968718292E9"/>
        <n v="2.620531979E9"/>
        <n v="6.943430459E9"/>
        <n v="5.607355353E9"/>
        <n v="6.696352636E9"/>
        <n v="9.325920156E9"/>
        <n v="2.286477025E9"/>
        <n v="6.704773223E9"/>
        <n v="1.435353007E9"/>
        <n v="8.080970647E9"/>
        <n v="5.881633926E9"/>
        <n v="4.435459085E9"/>
        <n v="6.172529406E9"/>
        <n v="9.127879048E9"/>
        <n v="3.80654511E9"/>
        <n v="6.919395718E9"/>
        <n v="5.277462976E9"/>
        <n v="3.606274277E9"/>
        <n v="2.065203676E9"/>
        <n v="4.042066387E9"/>
        <n v="3.604982656E9"/>
        <n v="1.149676745E9"/>
        <n v="3.895011687E9"/>
        <n v="7.72505056E8"/>
        <n v="5.574765914E9"/>
        <n v="8.81261674E9"/>
        <n v="1.486655525E9"/>
        <n v="8.423025639E9"/>
        <n v="9.020705185E9"/>
        <n v="7.719808698E9"/>
        <n v="3.41403663E9"/>
        <n v="4.157869967E9"/>
        <n v="4.873887251E9"/>
        <n v="8.031946454E9"/>
        <n v="8.16805617E9"/>
        <n v="3.108512811E9"/>
        <n v="1.680591951E9"/>
        <n v="5.59245731E8"/>
        <n v="8.655600303E9"/>
        <n v="8.247327365E9"/>
        <n v="9.153347285E9"/>
        <n v="1.977533409E9"/>
        <n v="2.433646621E9"/>
        <n v="2.2830983E7"/>
        <n v="1.143763031E9"/>
        <n v="8.524056436E9"/>
        <n v="4.262338791E9"/>
        <n v="1.87728451E8"/>
        <n v="6.754346312E9"/>
        <n v="5.790622967E9"/>
        <n v="4.305348838E9"/>
        <n v="2.902411553E9"/>
        <n v="3.69119977E9"/>
        <n v="7.75709102E8"/>
        <n v="5.26250857E9"/>
        <n v="1.92109127E8"/>
        <n v="1.108215973E9"/>
        <n v="1.719134546E9"/>
        <n v="5.280263316E9"/>
        <n v="9.448306266E9"/>
        <n v="8.023626961E9"/>
        <n v="1.118405605E9"/>
        <n v="8.226034341E9"/>
        <n v="6.976835753E9"/>
        <n v="9.171564499E9"/>
        <n v="5.393607402E9"/>
        <n v="5.670040592E9"/>
        <n v="6.73689189E9"/>
        <n v="1.223255075E9"/>
        <n v="8.15841363E9"/>
        <n v="7.867573412E9"/>
        <n v="1.624690598E9"/>
        <n v="8.968945932E9"/>
        <n v="1.645212433E9"/>
        <n v="9.187046038E9"/>
        <n v="9.305357757E9"/>
        <n v="8.312320295E9"/>
        <n v="3.256941332E9"/>
        <n v="8.980502814E9"/>
        <n v="9.270396838E9"/>
        <n v="2.892588628E9"/>
        <n v="8.7741588E9"/>
        <n v="2.056131802E9"/>
        <n v="3.528007192E9"/>
        <n v="2.845333894E9"/>
        <n v="6.602340187E9"/>
        <n v="7.21004875E8"/>
        <n v="7.43589536E9"/>
        <n v="4.217659083E9"/>
        <n v="9.710865146E9"/>
        <n v="5.375295409E9"/>
        <n v="6.286044248E9"/>
        <n v="1.708282193E9"/>
        <n v="5.746303677E9"/>
        <n v="3.271726381E9"/>
        <n v="9.802569856E9"/>
        <n v="6.62460037E8"/>
        <n v="8.664447334E9"/>
        <n v="3.886370975E9"/>
        <n v="3.547006553E9"/>
        <n v="2.575965518E9"/>
        <n v="1.529363954E9"/>
        <n v="8.463856241E9"/>
        <n v="2.485242479E9"/>
        <n v="9.850673433E9"/>
        <n v="2.558680592E9"/>
        <n v="2.859167116E9"/>
        <n v="1.222236371E9"/>
        <n v="3.44177904E8"/>
        <n v="6.126334783E9"/>
        <n v="3.742575364E9"/>
        <n v="9.272166174E9"/>
        <n v="9.416522701E9"/>
        <n v="7.305871805E9"/>
        <n v="8.029681E7"/>
        <n v="2.806868282E9"/>
        <n v="7.07033578E8"/>
        <n v="9.026783092E9"/>
        <n v="6.229466619E9"/>
        <n v="4.0872027E8"/>
        <n v="8.870165072E9"/>
        <n v="1.97931949E9"/>
        <n v="8.40761323E8"/>
        <n v="7.44721438E8"/>
        <n v="7.421707488E9"/>
        <n v="1.212718824E9"/>
        <n v="9.603256001E9"/>
        <n v="5.626888972E9"/>
        <n v="2.300753276E9"/>
        <n v="8.69629562E8"/>
        <n v="3.42913752E9"/>
        <n v="9.957927297E9"/>
        <n v="2.02466684E8"/>
        <n v="8.465721207E9"/>
        <n v="6.194827199E9"/>
        <n v="3.942174431E9"/>
        <n v="3.189863462E9"/>
        <n v="5.923573134E9"/>
        <n v="6.659747528E9"/>
        <n v="6.037541687E9"/>
        <n v="2.585438297E9"/>
        <n v="8.065774615E9"/>
        <n v="1.816814476E9"/>
        <n v="5.278014717E9"/>
        <n v="4.265447949E9"/>
        <n v="6.752221435E9"/>
        <n v="8.943989258E9"/>
        <n v="4.068367936E9"/>
        <n v="5.735156904E9"/>
        <n v="2.405929115E9"/>
        <n v="7.91316726E9"/>
        <n v="1.989751369E9"/>
        <n v="7.338050095E9"/>
        <n v="9.950986048E9"/>
        <n v="5.098703807E9"/>
        <n v="6.937485392E9"/>
        <n v="1.266440097E9"/>
        <n v="7.415490509E9"/>
        <n v="7.284991749E9"/>
        <n v="4.645792703E9"/>
        <n v="3.174938939E9"/>
        <n v="1.752712049E9"/>
        <n v="8.18720183E9"/>
        <n v="6.900896329E9"/>
        <n v="3.793977529E9"/>
        <n v="1.94459698E8"/>
        <n v="9.330447952E9"/>
        <n v="2.097372277E9"/>
        <n v="7.060954153E9"/>
        <n v="2.921310646E9"/>
        <n v="3.983082555E9"/>
        <n v="4.867298468E9"/>
        <n v="3.402631472E9"/>
        <n v="1.648146562E9"/>
        <n v="5.90776601E9"/>
        <n v="9.233577456E9"/>
        <n v="4.084808075E9"/>
        <n v="7.21704955E9"/>
        <n v="1.831943568E9"/>
        <n v="8.707473624E9"/>
        <n v="7.075868285E9"/>
        <n v="5.164162918E9"/>
        <n v="2.175298644E9"/>
        <n v="5.882568464E9"/>
        <n v="7.847708619E9"/>
        <n v="6.366048116E9"/>
        <n v="4.926287333E9"/>
        <n v="5.532838325E9"/>
        <n v="2.567996236E9"/>
        <n v="2.655613624E9"/>
        <n v="7.706089549E9"/>
        <n v="8.257370396E9"/>
        <n v="8.623808984E9"/>
        <n v="7.579506101E9"/>
        <n v="8.861024199E9"/>
        <n v="7.666131311E9"/>
        <n v="1.03589925E8"/>
        <n v="7.346858138E9"/>
        <n v="4.963962664E9"/>
        <n v="9.069936094E9"/>
        <n v="4.665363191E9"/>
        <n v="8.88510905E8"/>
        <n v="6.876091286E9"/>
        <n v="2.592923105E9"/>
        <n v="2.468550508E9"/>
        <n v="5.302956276E9"/>
        <n v="9.409714182E9"/>
        <n v="1.44622157E9"/>
        <n v="8.25003636E9"/>
        <n v="4.47464341E8"/>
        <n v="1.5642223E7"/>
        <n v="3.285378238E9"/>
        <n v="2.356483296E9"/>
        <n v="3.382911339E9"/>
        <n v="3.690872026E9"/>
        <n v="6.755367585E9"/>
        <n v="6.835850079E9"/>
        <n v="9.345418784E9"/>
        <n v="7.185243614E9"/>
        <n v="2.319044818E9"/>
        <n v="9.31834374E8"/>
        <n v="8.485398781E9"/>
        <n v="9.806464912E9"/>
        <n v="8.214365128E9"/>
        <n v="1.37089318E8"/>
        <n v="7.61560242E9"/>
        <n v="3.995348964E9"/>
        <n v="3.81654283E9"/>
        <n v="9.665004924E9"/>
        <n v="1.728547597E9"/>
        <n v="5.311190131E9"/>
        <n v="9.581592141E9"/>
        <n v="4.848863693E9"/>
        <n v="6.374883107E9"/>
        <n v="3.270131216E9"/>
        <n v="2.643382562E9"/>
        <n v="5.212524996E9"/>
        <n v="9.594095277E9"/>
        <n v="8.375863419E9"/>
        <n v="7.523880783E9"/>
        <n v="9.670158103E9"/>
        <n v="4.344108631E9"/>
        <n v="2237858.0"/>
        <n v="3.217791988E9"/>
        <n v="3.355718103E9"/>
        <n v="9.590518103E9"/>
        <n v="6.610120274E9"/>
        <n v="1.180899898E9"/>
        <n v="8.758992688E9"/>
        <n v="6.965716176E9"/>
        <n v="5.527742274E9"/>
        <n v="8.26610039E8"/>
        <n v="3.303891913E9"/>
        <n v="2.489292878E9"/>
        <n v="8.58985163E9"/>
        <n v="4.598897781E9"/>
        <n v="6.932356214E9"/>
        <n v="3.499004322E9"/>
        <n v="7.517620171E9"/>
        <n v="1.72987148E8"/>
        <n v="8.347207794E9"/>
        <n v="9.472355181E9"/>
        <n v="1.315064289E9"/>
        <n v="9.371869941E9"/>
        <n v="5.184568404E9"/>
        <n v="5.891002534E9"/>
        <n v="1.479730711E9"/>
        <n v="7.651037338E9"/>
        <n v="8.763754537E9"/>
        <n v="7.683813608E9"/>
        <n v="6.722955128E9"/>
        <n v="8.25927468E9"/>
        <n v="4.620484274E9"/>
        <n v="8.260569466E9"/>
        <n v="8.498916204E9"/>
        <n v="3.209538967E9"/>
        <n v="2.57064042E9"/>
        <n v="2.066843639E9"/>
        <n v="7.402125753E9"/>
        <n v="9.171089443E9"/>
        <n v="3.272079644E9"/>
        <n v="4.3811105E8"/>
        <n v="7.416160835E9"/>
        <n v="4.075074492E9"/>
        <n v="5.536024334E9"/>
        <n v="2.013140214E9"/>
        <n v="1.113582397E9"/>
        <n v="1.083928258E9"/>
        <n v="4.906957374E9"/>
        <n v="1.876614122E9"/>
        <n v="6.556180328E9"/>
        <n v="7.960553477E9"/>
        <n v="6.335972517E9"/>
        <n v="6.254948159E9"/>
        <n v="7.527936057E9"/>
        <n v="6.257851675E9"/>
        <n v="6.83261095E9"/>
        <n v="5.085005195E9"/>
        <n v="2.177207547E9"/>
        <n v="3.043364543E9"/>
        <n v="2.823404098E9"/>
        <n v="6.46676955E8"/>
        <n v="5.756607486E9"/>
        <n v="9.373691795E9"/>
        <n v="2.611601543E9"/>
        <n v="1.491360686E9"/>
        <n v="1.824533423E9"/>
        <n v="2.913841018E9"/>
        <n v="3.141803761E9"/>
        <n v="6.184484468E9"/>
        <n v="4.59932774E9"/>
        <n v="7.479207574E9"/>
        <n v="2.996133401E9"/>
        <n v="5.97241004E9"/>
        <n v="4.007593324E9"/>
        <n v="3.428454405E9"/>
        <n v="1.160646195E9"/>
        <n v="4.376524554E9"/>
        <n v="1.519072771E9"/>
        <n v="8.203685394E9"/>
        <n v="7.90678985E9"/>
        <n v="8.073770046E9"/>
        <n v="5.190202949E9"/>
        <n v="8.542325207E9"/>
        <n v="7.56673005E9"/>
        <n v="1.76509722E8"/>
        <n v="1.894603222E9"/>
        <n v="2.694800415E9"/>
        <n v="5.879390688E9"/>
        <n v="1.197715978E9"/>
        <n v="7.790696031E9"/>
        <n v="2.189360099E9"/>
        <n v="3.542041943E9"/>
        <n v="9.202469009E9"/>
        <n v="3.98582999E9"/>
        <n v="4.341872315E9"/>
        <n v="4.748123248E9"/>
        <n v="9.9905061E7"/>
        <n v="9.118004489E9"/>
        <n v="1.69693661E9"/>
        <n v="1.55669553E8"/>
        <n v="2.885541999E9"/>
        <n v="2.846340681E9"/>
        <n v="9.63715332E8"/>
        <n v="2.807634451E9"/>
        <n v="3.046341241E9"/>
        <n v="4.85687952E8"/>
        <n v="7.66090437E9"/>
        <n v="9.753033954E9"/>
        <n v="9.509887699E9"/>
        <n v="1.054122071E9"/>
        <n v="9.135272808E9"/>
        <n v="5.97447215E8"/>
        <n v="5.562099656E9"/>
        <n v="4.122736828E9"/>
        <n v="7.238138072E9"/>
        <n v="6.244736404E9"/>
        <n v="1.297341963E9"/>
        <n v="3.842442278E9"/>
        <n v="9.57668486E9"/>
        <n v="1.592757566E9"/>
        <n v="5.060677329E9"/>
        <n v="2.241930006E9"/>
        <n v="3.246505078E9"/>
        <n v="5.870152806E9"/>
        <n v="8.919999754E9"/>
        <n v="1.080338783E9"/>
        <n v="4.641905606E9"/>
        <n v="9.456413999E9"/>
        <n v="4.764056827E9"/>
        <n v="5.168057633E9"/>
        <n v="1.442559656E9"/>
        <n v="6.590257283E9"/>
        <n v="3.429671763E9"/>
        <n v="4.750086089E9"/>
        <n v="3.204128006E9"/>
        <n v="3.171917027E9"/>
        <n v="8.814047085E9"/>
        <n v="1.889723479E9"/>
        <n v="9.42025494E8"/>
        <n v="4.1044445E9"/>
        <n v="7.562260313E9"/>
        <n v="7.140244766E9"/>
        <n v="7.967974077E9"/>
        <n v="7.456822422E9"/>
        <n v="4.813468096E9"/>
        <n v="8.61857602E9"/>
        <n v="3.727646442E9"/>
        <n v="9.208156337E9"/>
        <n v="8.328118787E9"/>
        <n v="5.80528836E8"/>
        <n v="3.35066263E9"/>
        <n v="6.716381725E9"/>
        <n v="2.249567137E9"/>
        <n v="7.484465509E9"/>
        <n v="2.577208156E9"/>
        <n v="3.321905621E9"/>
        <n v="6.686839282E9"/>
        <n v="5.095558661E9"/>
        <n v="1.12658009E8"/>
        <n v="1.343610513E9"/>
        <n v="7.190610535E9"/>
        <n v="5.069426001E9"/>
        <n v="5.655369002E9"/>
        <n v="5.76153016E9"/>
        <n v="4.772519706E9"/>
        <n v="8.209051735E9"/>
        <n v="4.870391666E9"/>
        <n v="7.777975083E9"/>
        <n v="8.713948756E9"/>
        <n v="6.191050157E9"/>
        <n v="4.060449266E9"/>
        <n v="5.657605506E9"/>
        <n v="8.851743592E9"/>
        <n v="4.689717606E9"/>
        <n v="2.860246948E9"/>
        <n v="2.875550803E9"/>
        <n v="5.340575011E9"/>
        <n v="7.717156533E9"/>
        <n v="8.297255359E9"/>
        <n v="7.873234939E9"/>
        <n v="3.668515922E9"/>
        <n v="8.35669033E9"/>
        <n v="3.508620293E9"/>
        <n v="9.998297778E9"/>
        <n v="3.89842171E9"/>
        <n v="3.960980694E9"/>
        <n v="5.008395294E9"/>
        <n v="3.722869004E9"/>
        <n v="8.391555591E9"/>
        <n v="8.063730776E9"/>
        <n v="9.052752169E9"/>
        <n v="7.471416647E9"/>
        <n v="8.48332407E8"/>
        <n v="4.062701987E9"/>
        <n v="8.723912832E9"/>
        <n v="9.099298435E9"/>
        <n v="5.645691241E9"/>
        <n v="8.258019846E9"/>
        <n v="2.732162016E9"/>
        <n v="1.561902412E9"/>
        <n v="8.979476889E9"/>
        <n v="8.373953053E9"/>
        <n v="7.021309133E9"/>
        <n v="3.447085029E9"/>
        <n v="9.284767341E9"/>
        <n v="9.77043194E9"/>
        <n v="9.65012439E9"/>
        <n v="9.826894858E9"/>
        <n v="4.466839873E9"/>
        <n v="4.3314719E9"/>
        <n v="5.777824005E9"/>
        <n v="8.795242622E9"/>
        <n v="8.561878376E9"/>
        <n v="2.113243643E9"/>
        <n v="8.49782034E9"/>
        <n v="3.167184563E9"/>
        <n v="9.997121955E9"/>
        <n v="2.954397481E9"/>
        <n v="8.125884987E9"/>
        <n v="3.765873352E9"/>
        <n v="7.733310993E9"/>
        <n v="7.38093341E8"/>
        <n v="1.837574319E9"/>
        <n v="2.468420564E9"/>
        <n v="5.368005763E9"/>
        <n v="3.823949592E9"/>
        <n v="6.298008063E9"/>
        <n v="2.499190829E9"/>
        <n v="4.91116137E8"/>
        <n v="2.206269404E9"/>
        <n v="1.330806043E9"/>
        <n v="6.770858376E9"/>
        <n v="4.466716432E9"/>
        <n v="8.292554686E9"/>
        <n v="4.204069161E9"/>
        <n v="2.163079658E9"/>
        <n v="6.971561757E9"/>
        <n v="7.96525306E9"/>
        <n v="8.939040193E9"/>
        <n v="8.322028211E9"/>
        <n v="6.865922682E9"/>
        <n v="5.912729079E9"/>
        <n v="8.76477613E9"/>
        <n v="7.769965629E9"/>
        <n v="2.166463032E9"/>
        <n v="7.035343259E9"/>
        <n v="8.914775994E9"/>
        <n v="7.565647347E9"/>
        <n v="6.17221512E9"/>
        <n v="4.043585691E9"/>
        <n v="3.73518618E9"/>
        <n v="5.281459433E9"/>
        <n v="4.24087401E8"/>
        <n v="8.84327245E8"/>
        <n v="6.31800897E9"/>
        <n v="3.792751421E9"/>
        <n v="5.471255539E9"/>
        <n v="9.917290378E9"/>
        <n v="2.08989475E8"/>
        <n v="7.672827556E9"/>
        <n v="3.792912325E9"/>
        <n v="2.478533601E9"/>
        <n v="2.255745327E9"/>
        <n v="8.612261848E9"/>
        <n v="6.949810049E9"/>
        <n v="2.399456941E9"/>
        <n v="6.292969164E9"/>
        <n v="2.929485756E9"/>
        <n v="8.757869416E9"/>
        <n v="2.653966619E9"/>
        <n v="3.36103625E8"/>
        <n v="3.727289407E9"/>
        <n v="7.01250513E8"/>
        <n v="1.01816977E8"/>
        <n v="7.838223552E9"/>
        <n v="4.123140013E9"/>
        <n v="9.821008306E9"/>
        <n v="5.414882934E9"/>
        <n v="9.25731314E9"/>
        <n v="3.857021231E9"/>
        <n v="1.606381345E9"/>
        <n v="2.39830094E8"/>
        <n v="5.80582858E8"/>
        <n v="4.191340899E9"/>
        <n v="1.013630716E9"/>
        <n v="8.220017366E9"/>
        <n v="4.353485612E9"/>
        <n v="8.682172393E9"/>
        <n v="4.085089017E9"/>
        <n v="1.287686307E9"/>
        <n v="4.425450216E9"/>
        <n v="7.79934657E9"/>
        <n v="5.917975686E9"/>
        <n v="9.588500388E9"/>
        <n v="3.963207709E9"/>
        <n v="2.217466286E9"/>
        <n v="7.130088913E9"/>
        <n v="9.064682961E9"/>
        <n v="6.060156146E9"/>
        <n v="3.106610673E9"/>
        <n v="4.42408751E8"/>
        <n v="3.53571238E8"/>
        <n v="4.670530333E9"/>
        <n v="4.961370923E9"/>
        <n v="8.946821991E9"/>
        <n v="5.720622852E9"/>
        <n v="7.305353953E9"/>
        <n v="1.402723627E9"/>
        <n v="9.820620357E9"/>
        <n v="1.930286155E9"/>
        <n v="6.75902995E9"/>
        <n v="9.032188284E9"/>
        <n v="9.490161602E9"/>
        <n v="8.565257085E9"/>
        <n v="4.88484596E9"/>
        <n v="6.181604084E9"/>
        <n v="2.718508408E9"/>
        <n v="8.354866E9"/>
        <n v="8.025728977E9"/>
        <n v="6.531356394E9"/>
        <n v="5.489184758E9"/>
        <n v="1.377599881E9"/>
        <n v="2.27162938E8"/>
        <n v="3.449083612E9"/>
        <n v="5.662514948E9"/>
        <n v="2.034571482E9"/>
        <n v="3.48782569E8"/>
        <n v="8.697396531E9"/>
        <n v="3.53845545E9"/>
        <n v="7.513290139E9"/>
        <n v="8.320461939E9"/>
        <n v="8.217899522E9"/>
        <n v="4.217056877E9"/>
        <n v="3.684167813E9"/>
        <n v="5.351904164E9"/>
        <n v="2.731829604E9"/>
        <n v="7.162485958E9"/>
        <n v="4.830502113E9"/>
        <n v="9.797013595E9"/>
        <n v="9.487843345E9"/>
        <n v="2.148242015E9"/>
        <n v="7.465258008E9"/>
        <n v="8.87527447E9"/>
        <n v="7.04971791E9"/>
        <n v="4.829897426E9"/>
        <n v="3.532186218E9"/>
        <n v="6.8976749E9"/>
        <n v="1.63895717E8"/>
        <n v="9.857592403E9"/>
        <n v="2.521197661E9"/>
        <n v="4.88314125E8"/>
        <n v="5.073549838E9"/>
        <n v="6.399568661E9"/>
        <n v="3.672658084E9"/>
        <n v="8.273236145E9"/>
        <n v="3.411233779E9"/>
        <n v="8.024667539E9"/>
        <n v="6.112199794E9"/>
        <n v="9.48447316E9"/>
        <n v="9.729709418E9"/>
        <n v="7.900224799E9"/>
        <n v="1.82141449E9"/>
        <n v="5.813507399E9"/>
        <n v="3.928003125E9"/>
        <n v="5.271866987E9"/>
        <n v="9.794537731E9"/>
        <n v="4.852718488E9"/>
        <n v="8.300546273E9"/>
        <n v="9.76104194E8"/>
        <n v="5.373961125E9"/>
        <n v="6.056126973E9"/>
        <n v="6.352881332E9"/>
        <n v="1.643234106E9"/>
        <n v="8.697966993E9"/>
        <n v="2.276061263E9"/>
        <n v="4.045613782E9"/>
        <n v="2.959828441E9"/>
        <n v="3.514589876E9"/>
        <n v="9.444081952E9"/>
        <n v="8.183959589E9"/>
        <n v="1.712832927E9"/>
        <n v="8.162867215E9"/>
        <n v="4.160230443E9"/>
        <n v="9.787535949E9"/>
        <n v="3.423995261E9"/>
        <n v="1.523343168E9"/>
        <n v="1.948066291E9"/>
        <n v="2.021361582E9"/>
        <n v="7.491420331E9"/>
        <n v="9.94840771E8"/>
        <n v="6.277344634E9"/>
        <n v="4.092653338E9"/>
        <n v="7.213712604E9"/>
        <n v="7.326709115E9"/>
        <n v="9.419789569E9"/>
        <n v="5.388191488E9"/>
        <n v="9.065873433E9"/>
        <n v="4.627342297E9"/>
        <n v="4.286971111E9"/>
        <n v="6.45282074E8"/>
        <n v="7.260939789E9"/>
        <n v="1.716322448E9"/>
        <n v="4.293959647E9"/>
        <n v="3.3319353E9"/>
        <n v="1.775389576E9"/>
        <n v="8.194774262E9"/>
        <n v="3.615279775E9"/>
        <n v="1.1467999E7"/>
        <n v="3.971267196E9"/>
        <n v="1.584863963E9"/>
        <n v="1.557893814E9"/>
        <n v="8.172695964E9"/>
        <n v="7.462800868E9"/>
        <n v="5.438961669E9"/>
        <n v="4.904849001E9"/>
        <n v="4.81698082E9"/>
        <n v="9.004078716E9"/>
        <n v="8.350353728E9"/>
        <n v="1.204084245E9"/>
        <n v="4.142209897E9"/>
        <n v="1.25551624E8"/>
        <n v="9.970545044E9"/>
        <n v="7.976032064E9"/>
        <n v="8.691567542E9"/>
        <n v="3.59274759E9"/>
        <n v="7.495753437E9"/>
        <n v="3.96584712E9"/>
        <n v="9.365984533E9"/>
        <n v="2.948242102E9"/>
        <n v="6.161193691E9"/>
        <n v="5.964122835E9"/>
        <n v="8.879377902E9"/>
        <n v="8.158068874E9"/>
        <n v="7.039570964E9"/>
        <n v="5.482913265E9"/>
        <n v="1.018255782E9"/>
        <n v="8.441505853E9"/>
        <n v="3.850018395E9"/>
        <n v="4.884197611E9"/>
        <n v="5.321849748E9"/>
        <n v="9.808738347E9"/>
        <n v="8.727249149E9"/>
        <n v="2.77215478E9"/>
        <n v="9.128056381E9"/>
        <n v="4.461463308E9"/>
        <n v="5.636483988E9"/>
        <n v="1.532065529E9"/>
        <n v="9.933994647E9"/>
        <n v="4.823026749E9"/>
        <n v="7.453442245E9"/>
        <n v="6.519941559E9"/>
        <n v="3.798769654E9"/>
        <n v="5.034289521E9"/>
        <n v="6.971088688E9"/>
        <n v="5.650184107E9"/>
        <n v="5.770410311E9"/>
        <n v="2.74530126E8"/>
        <n v="4.819831152E9"/>
        <n v="6.977688323E9"/>
        <n v="2.035952734E9"/>
        <n v="3.665334102E9"/>
        <n v="1.862413314E9"/>
        <n v="4.466643926E9"/>
        <n v="4.470717835E9"/>
        <n v="3.018086191E9"/>
        <n v="2.447983559E9"/>
        <n v="5.116322704E9"/>
        <n v="8.941550852E9"/>
        <n v="8.02677385E9"/>
        <n v="2.102402075E9"/>
        <n v="9.89844439E8"/>
        <n v="8.426805628E9"/>
        <n v="7.662188403E9"/>
        <n v="9.14165414E9"/>
        <n v="5.696947751E9"/>
        <n v="8.95387154E9"/>
        <n v="1.76777876E9"/>
        <n v="5.516201271E9"/>
        <n v="9.358248664E9"/>
        <n v="1.530424665E9"/>
        <n v="7.81629336E9"/>
        <n v="1.602396548E9"/>
        <n v="7.938126128E9"/>
        <n v="2.71744331E8"/>
        <n v="3.8731136E8"/>
        <n v="1.2861231E9"/>
        <n v="4.832392771E9"/>
        <n v="4.800106448E9"/>
        <n v="5.500008514E9"/>
        <n v="7.879575037E9"/>
        <n v="5.0845914E7"/>
        <n v="9.766990467E9"/>
        <n v="4.215602937E9"/>
        <n v="2.38484255E8"/>
        <n v="3.293988248E9"/>
        <n v="5.296157775E9"/>
        <n v="1.143489067E9"/>
        <n v="8.524452029E9"/>
        <n v="4.256779885E9"/>
        <n v="7.744686996E9"/>
        <n v="5.427462399E9"/>
        <n v="8.596751747E9"/>
        <n v="4.746468643E9"/>
        <n v="3.010047327E9"/>
        <n v="1.236959246E9"/>
        <n v="6.600422315E9"/>
        <n v="3.22725241E9"/>
        <n v="6.972292408E9"/>
        <n v="7.56275447E9"/>
        <n v="7.361971676E9"/>
        <n v="8.875605037E9"/>
        <n v="8.508253527E9"/>
        <n v="6.7987756E9"/>
        <n v="3.624810422E9"/>
        <n v="4.740213452E9"/>
        <n v="3.825468344E9"/>
        <n v="9.02245665E8"/>
        <n v="6.874299189E9"/>
        <n v="1.127125313E9"/>
        <n v="3.606548818E9"/>
        <n v="5.750044154E9"/>
        <n v="3.872847781E9"/>
        <n v="5.939554684E9"/>
        <n v="6.76412814E8"/>
        <n v="4.248390724E9"/>
        <n v="8.93868715E9"/>
        <n v="7.898867047E9"/>
        <n v="2.142065357E9"/>
        <n v="9.024719693E9"/>
        <n v="8.976616698E9"/>
        <n v="8.79258684E9"/>
        <n v="5.375387413E9"/>
        <n v="4.252164097E9"/>
        <n v="8.423273411E9"/>
        <n v="2.551179741E9"/>
        <n v="2.27511348E8"/>
        <n v="4.434464045E9"/>
        <n v="7.041011843E9"/>
        <n v="6.510283268E9"/>
        <n v="6.853654698E9"/>
        <n v="9.338996795E9"/>
        <n v="7.346145952E9"/>
        <n v="6.49706961E9"/>
        <n v="1.741402363E9"/>
        <n v="4.825878367E9"/>
        <n v="7.019011442E9"/>
        <n v="1.674463798E9"/>
        <n v="3.05684588E8"/>
        <n v="5.967495442E9"/>
        <n v="2.571047526E9"/>
        <n v="7.784811086E9"/>
        <n v="7.94200523E9"/>
        <n v="6.653543195E9"/>
        <n v="3.97928918E8"/>
        <n v="7.7612014E8"/>
        <n v="8.293188779E9"/>
        <n v="1.78737268E8"/>
        <n v="5.246598523E9"/>
        <n v="1.172544737E9"/>
        <n v="6.419533291E9"/>
        <n v="8.82083749E8"/>
        <n v="3.185510401E9"/>
        <n v="7.760767006E9"/>
        <n v="3.83387815E9"/>
        <n v="3.69899578E8"/>
        <n v="1.944466212E9"/>
        <n v="4.064447117E9"/>
        <n v="1.553685597E9"/>
        <n v="3.682284811E9"/>
        <n v="2.91439357E8"/>
        <n v="8.285784194E9"/>
        <n v="5.058742647E9"/>
        <n v="6.917020296E9"/>
        <n v="6.671181961E9"/>
        <n v="5.123439997E9"/>
        <n v="8.510183245E9"/>
        <n v="6.081384585E9"/>
        <n v="4.423613746E9"/>
        <n v="1.530472691E9"/>
        <n v="7.009303199E9"/>
        <n v="5.386652055E9"/>
        <n v="4.413239746E9"/>
        <n v="4.988875078E9"/>
        <n v="1.617565217E9"/>
        <n v="3.92038758E8"/>
        <n v="1.828727552E9"/>
        <n v="7.119397338E9"/>
        <n v="2.611271708E9"/>
        <n v="7.162509481E9"/>
        <n v="1.31913576E8"/>
        <n v="6.62720149E9"/>
        <n v="4.644950813E9"/>
        <n v="9.434934993E9"/>
        <n v="2.556317798E9"/>
        <n v="2.826150539E9"/>
        <n v="4.283803308E9"/>
        <n v="6.873424093E9"/>
        <n v="4.741294126E9"/>
        <n v="4.967241271E9"/>
        <n v="9.554079946E9"/>
        <n v="4.601205399E9"/>
        <n v="5.633967304E9"/>
        <n v="4.168163237E9"/>
        <n v="5.92429736E9"/>
        <n v="2.120299901E9"/>
        <n v="1.070876534E9"/>
        <n v="7.032280048E9"/>
        <n v="1.56346853E8"/>
        <n v="6.873267326E9"/>
        <n v="1.370661468E9"/>
        <n v="3.612128358E9"/>
        <n v="1.736953222E9"/>
        <n v="9.107923488E9"/>
        <n v="4.3788776E9"/>
        <n v="3.232762361E9"/>
        <n v="1.831641377E9"/>
        <n v="5.62428866E8"/>
        <n v="4.607715908E9"/>
        <n v="4.804575203E9"/>
        <n v="8.287234948E9"/>
        <n v="6.074452586E9"/>
        <n v="6.821790656E9"/>
        <n v="7.82194252E9"/>
        <n v="3.01249627E9"/>
        <n v="8.98037075E9"/>
        <n v="6.535672015E9"/>
        <n v="6.999060704E9"/>
        <n v="9.403732731E9"/>
        <n v="5.649255352E9"/>
        <n v="5.034409841E9"/>
        <n v="9.072111617E9"/>
        <n v="9.556880451E9"/>
        <n v="4.602796463E9"/>
        <n v="6.061353924E9"/>
        <n v="4.36651908E9"/>
        <n v="1.324817141E9"/>
        <n v="5.419080144E9"/>
        <n v="8.813470284E9"/>
        <n v="3.182992799E9"/>
        <n v="7.792996715E9"/>
        <n v="6.962624734E9"/>
        <n v="5.948662456E9"/>
        <n v="3.395675979E9"/>
        <n v="7.550368787E9"/>
        <n v="8.357671697E9"/>
        <n v="9.600704922E9"/>
        <n v="9.915229426E9"/>
        <n v="9.927474026E9"/>
        <n v="6.310535397E9"/>
        <n v="8.04594143E9"/>
        <n v="4.390394582E9"/>
        <n v="5.062545226E9"/>
        <n v="2.836701831E9"/>
        <n v="4.115492281E9"/>
        <n v="3.554645781E9"/>
        <n v="3.983605701E9"/>
        <n v="8.581516385E9"/>
        <n v="8.290229112E9"/>
        <n v="1.195560119E9"/>
        <n v="5.077327994E9"/>
        <n v="2.945185661E9"/>
        <n v="3.951005873E9"/>
        <n v="3.490816523E9"/>
        <n v="6.739114301E9"/>
        <n v="5.728818155E9"/>
        <n v="7.713651693E9"/>
        <n v="5.452048621E9"/>
        <n v="2.297027645E9"/>
        <n v="2.438302298E9"/>
        <n v="5.78811216E8"/>
        <n v="8.68471072E9"/>
        <n v="1.249797614E9"/>
        <n v="8.013026217E9"/>
        <n v="5.421697986E9"/>
        <n v="8.922741261E9"/>
        <n v="3.441102335E9"/>
        <n v="6.065607924E9"/>
        <n v="5.15339565E9"/>
        <n v="2.215235447E9"/>
        <n v="5.678676134E9"/>
        <n v="5.045588926E9"/>
        <n v="1.677502866E9"/>
        <n v="4.777610024E9"/>
        <n v="4.77350788E8"/>
        <n v="4.616699342E9"/>
        <n v="8.849914077E9"/>
        <n v="9.183435457E9"/>
        <n v="6.922646336E9"/>
        <n v="3.228806806E9"/>
        <n v="4.893095476E9"/>
        <n v="7.773468233E9"/>
        <n v="5.928657526E9"/>
        <n v="4.435936422E9"/>
        <n v="6.031122324E9"/>
        <n v="7.286969496E9"/>
        <n v="4.665508413E9"/>
        <n v="9.224598372E9"/>
        <n v="8.42020543E8"/>
        <n v="7.237143327E9"/>
        <n v="5.095141954E9"/>
        <n v="6.229535077E9"/>
        <n v="2.984879441E9"/>
        <n v="7.85895477E8"/>
        <n v="6.220343481E9"/>
        <n v="5.897343054E9"/>
        <n v="60465.0"/>
        <n v="2.245476104E9"/>
        <n v="6.347292505E9"/>
        <n v="8.321900643E9"/>
        <n v="9.639033064E9"/>
        <n v="2.748368258E9"/>
        <n v="1.444371693E9"/>
        <n v="7.111342746E9"/>
        <n v="9.457576236E9"/>
        <n v="4.167252733E9"/>
        <n v="4.30487501E9"/>
        <n v="4.870910859E9"/>
        <n v="3.674118222E9"/>
        <n v="3.8408517E7"/>
        <n v="3.081609596E9"/>
        <n v="1.390229631E9"/>
        <n v="7.498092418E9"/>
        <n v="3.334055527E9"/>
        <n v="8.729426842E9"/>
        <n v="1.722808791E9"/>
        <n v="9.775070757E9"/>
        <n v="4.737779056E9"/>
        <n v="2.047483376E9"/>
        <n v="4.758632331E9"/>
        <n v="4.741574337E9"/>
        <n v="5.805120939E9"/>
        <n v="7550508.0"/>
        <n v="1.966056265E9"/>
        <n v="6.363072906E9"/>
        <n v="7.389054351E9"/>
        <n v="7.146572423E9"/>
        <n v="4.590810848E9"/>
        <n v="9.226364404E9"/>
        <n v="6.687792641E9"/>
        <n v="5.183577434E9"/>
        <n v="7.440785414E9"/>
        <n v="7.932057095E9"/>
        <n v="6.126906924E9"/>
        <n v="8.997788831E9"/>
        <n v="3.480516243E9"/>
        <n v="1.23469285E9"/>
        <n v="4.95491188E9"/>
        <n v="5.04060154E8"/>
        <n v="8.723752267E9"/>
        <n v="5.724116944E9"/>
        <n v="8.161349145E9"/>
        <n v="2.98525438E9"/>
        <n v="9.837170359E9"/>
        <n v="3.915323515E9"/>
        <n v="8.829163586E9"/>
        <n v="9.61526405E8"/>
        <n v="5.792721465E9"/>
        <n v="8.09411796E9"/>
        <n v="9.318325652E9"/>
        <n v="8.52676412E8"/>
        <n v="6.487883093E9"/>
        <n v="5.398965602E9"/>
        <n v="6.149664144E9"/>
        <n v="6.231586256E9"/>
        <n v="4.598622116E9"/>
        <n v="8.971796779E9"/>
        <n v="2.148246883E9"/>
        <n v="4.357632507E9"/>
        <n v="3.323576462E9"/>
        <n v="4.220834107E9"/>
        <n v="4.409513224E9"/>
        <n v="5.610159677E9"/>
        <n v="6.259219127E9"/>
        <n v="5.628497118E9"/>
        <n v="1.50857639E9"/>
        <n v="5.92295306E9"/>
        <n v="5.130838561E9"/>
        <n v="3.217749279E9"/>
        <n v="9.279422297E9"/>
        <n v="2.22955546E8"/>
        <n v="8.290493339E9"/>
        <n v="6.418952352E9"/>
        <n v="8.978231928E9"/>
        <n v="3.746306403E9"/>
        <n v="3.157198428E9"/>
        <n v="9.81939883E8"/>
        <n v="6.569836274E9"/>
        <n v="5.695124358E9"/>
        <n v="7.73335066E8"/>
        <n v="3.618712852E9"/>
        <n v="6.009732867E9"/>
        <n v="7.269785858E9"/>
        <n v="5.798831066E9"/>
        <n v="5.33065412E9"/>
        <n v="4.62189338E8"/>
        <n v="7.536187765E9"/>
        <n v="9.938820107E9"/>
        <n v="9.410751894E9"/>
        <n v="9.172888683E9"/>
        <n v="8.018695018E9"/>
        <n v="7.456610316E9"/>
        <n v="5.627902734E9"/>
        <n v="5.18976894E9"/>
        <n v="1.73709007E8"/>
        <n v="1.485229334E9"/>
        <n v="9.334479603E9"/>
        <n v="8.67421151E9"/>
        <n v="3.90257855E8"/>
        <n v="6.642374542E9"/>
        <n v="6.585999443E9"/>
        <n v="6.22705569E8"/>
        <n v="1.635083835E9"/>
        <n v="7.359512417E9"/>
        <n v="9.237698013E9"/>
        <n v="3.492935177E9"/>
        <n v="4.324086468E9"/>
        <n v="9.171218505E9"/>
        <n v="5.068157547E9"/>
        <n v="8.558710948E9"/>
        <n v="3.184669775E9"/>
        <n v="7.079324691E9"/>
        <n v="4.210311922E9"/>
        <n v="7.66003707E9"/>
        <n v="9.410025634E9"/>
        <n v="6.79858901E9"/>
        <n v="5.401466202E9"/>
        <n v="9.102648124E9"/>
        <n v="1.96995667E9"/>
        <n v="1.19422846E9"/>
        <n v="9.628463148E9"/>
        <n v="7.745364283E9"/>
        <n v="9.892343037E9"/>
        <n v="1.588828749E9"/>
        <n v="4.037647778E9"/>
        <n v="6.664301655E9"/>
        <n v="7.096225581E9"/>
        <n v="7.9029185E7"/>
        <n v="7.831967187E9"/>
        <n v="4.8221479E8"/>
        <n v="5.931307224E9"/>
        <n v="6.410432854E9"/>
        <n v="6.124624375E9"/>
        <n v="8.992870838E9"/>
        <n v="8.377146126E9"/>
        <n v="7.852428533E9"/>
        <n v="9.25887687E9"/>
        <n v="6.810940082E9"/>
        <n v="3.330538479E9"/>
        <n v="7.270469981E9"/>
        <n v="5.63624157E9"/>
        <n v="4.467471002E9"/>
        <n v="6.201821502E9"/>
        <n v="6.144140039E9"/>
        <n v="3.310749597E9"/>
        <n v="5.085488484E9"/>
        <n v="5.87498345E8"/>
        <n v="5.136205193E9"/>
        <n v="9.32131913E9"/>
        <n v="9.113393578E9"/>
        <n v="3.860678807E9"/>
        <n v="3.603683788E9"/>
        <n v="4.472082279E9"/>
        <n v="4.104732514E9"/>
        <n v="9.050314096E9"/>
        <n v="9.29610587E9"/>
        <n v="4.678456188E9"/>
        <n v="8.12386333E8"/>
        <n v="8.100314462E9"/>
        <n v="7.81509952E8"/>
        <n v="1.918416669E9"/>
        <n v="1.152165724E9"/>
        <n v="9.664390656E9"/>
        <n v="2.686950796E9"/>
        <n v="7.332801173E9"/>
        <n v="3.503438244E9"/>
        <n v="4.044591373E9"/>
        <n v="7.817195618E9"/>
        <n v="8.974710941E9"/>
        <n v="2.811268404E9"/>
        <n v="7.251548462E9"/>
        <n v="3.52037003E8"/>
        <n v="8.510312737E9"/>
        <n v="3.242700095E9"/>
        <n v="5.833898647E9"/>
        <n v="7.212771842E9"/>
        <n v="7.79975705E9"/>
        <n v="9.593303695E9"/>
        <n v="7.709693536E9"/>
        <n v="5.092922964E9"/>
        <n v="8.318806722E9"/>
        <n v="4.352870279E9"/>
        <n v="6.722040962E9"/>
        <n v="1.690831615E9"/>
        <n v="6.475689021E9"/>
        <n v="8.361280131E9"/>
        <n v="2.664549359E9"/>
        <n v="9.510912773E9"/>
        <n v="3.654462337E9"/>
        <n v="2.308652017E9"/>
        <n v="8.300200841E9"/>
        <n v="5.027243163E9"/>
        <n v="7.13290065E8"/>
        <n v="2.00643435E9"/>
        <n v="6.58722127E9"/>
        <n v="9.69705468E8"/>
        <n v="4.492000627E9"/>
        <n v="9.77290328E8"/>
        <n v="8.735245723E9"/>
        <n v="6.29953909E9"/>
        <n v="2.177211652E9"/>
        <n v="8.972569491E9"/>
        <n v="7.658414712E9"/>
        <n v="2.06935554E9"/>
        <n v="4.084790776E9"/>
        <n v="8.716008121E9"/>
        <n v="9.781965606E9"/>
        <n v="8.380133046E9"/>
        <n v="6.91827543E8"/>
        <n v="5.750245858E9"/>
        <n v="1.578150657E9"/>
        <n v="9.069556587E9"/>
        <n v="8.396347551E9"/>
        <n v="6.083487488E9"/>
        <n v="3.191281184E9"/>
        <n v="6.397409024E9"/>
        <n v="9.021529086E9"/>
        <n v="8.214544415E9"/>
        <n v="8.569302709E9"/>
        <n v="2.21919287E9"/>
        <n v="8.537081061E9"/>
        <n v="9.284683425E9"/>
        <n v="9.774193601E9"/>
        <n v="7.496826261E9"/>
        <n v="1.058749075E9"/>
        <n v="7.128038799E9"/>
        <n v="3.59631835E9"/>
        <n v="3.187042843E9"/>
        <n v="4.673500573E9"/>
        <n v="8.81900445E8"/>
        <n v="9.874112459E9"/>
        <n v="4.531430634E9"/>
        <n v="6.715699166E9"/>
        <n v="4.171748538E9"/>
        <n v="4.093115982E9"/>
        <n v="2.51527984E9"/>
        <n v="4.981424948E9"/>
        <n v="1.911064507E9"/>
        <n v="6.438392384E9"/>
        <n v="5.8598404E9"/>
        <n v="7.640576778E9"/>
        <n v="5.453475937E9"/>
        <n v="6.536103E8"/>
        <n v="7.30299055E8"/>
        <n v="8.396250231E9"/>
        <n v="8.556969682E9"/>
        <n v="7.159670875E9"/>
        <n v="4.922278509E9"/>
        <n v="8.151274002E9"/>
        <n v="5.3739781E9"/>
        <n v="6.21020701E9"/>
        <n v="1.837403174E9"/>
        <n v="1.148265823E9"/>
        <n v="8.472487149E9"/>
        <n v="9.111535172E9"/>
        <n v="6.558001978E9"/>
        <n v="2.762095386E9"/>
        <n v="2.406325099E9"/>
        <n v="4.274182127E9"/>
        <n v="7.271609994E9"/>
        <n v="9.182539734E9"/>
        <n v="7.891517071E9"/>
        <n v="3.666182849E9"/>
        <n v="8.724590445E9"/>
        <n v="7.919863938E9"/>
        <n v="3.545539999E9"/>
        <n v="7.463392603E9"/>
        <n v="7.296733293E9"/>
        <n v="7.118924734E9"/>
        <n v="2.529809156E9"/>
        <n v="2.216699744E9"/>
        <n v="8.257221712E9"/>
        <n v="1.357352531E9"/>
        <n v="2.10813859E9"/>
        <n v="5.648212121E9"/>
        <n v="3.951878528E9"/>
        <n v="8.310385249E9"/>
        <n v="7.513562596E9"/>
        <n v="6.304586678E9"/>
        <n v="5.222812863E9"/>
        <n v="5.393039591E9"/>
        <n v="6.708586922E9"/>
        <n v="3.177552965E9"/>
        <n v="6.07125614E8"/>
        <n v="1.39417019E8"/>
        <n v="1.893231742E9"/>
        <n v="3.580010065E9"/>
        <n v="9.62319394E8"/>
        <n v="8.321726382E9"/>
        <n v="1.485682761E9"/>
        <n v="5.008756947E9"/>
        <n v="1.334996274E9"/>
        <n v="2.914506024E9"/>
        <n v="8.811831663E9"/>
        <n v="8.75427533E8"/>
        <n v="5.865390748E9"/>
        <n v="4.054828941E9"/>
        <n v="1.257568604E9"/>
        <n v="2.738862626E9"/>
        <n v="7.352532839E9"/>
        <n v="5.20221662E8"/>
        <n v="7.818925535E9"/>
        <n v="3.47602375E9"/>
        <n v="8.945838922E9"/>
        <n v="2.233053313E9"/>
        <n v="1.844073851E9"/>
        <n v="8.348125769E9"/>
        <n v="8.475818223E9"/>
        <n v="4.270941188E9"/>
        <n v="2.611200126E9"/>
        <n v="8.573833987E9"/>
        <n v="2.979246068E9"/>
        <n v="6.779895105E9"/>
        <n v="1.731478314E9"/>
        <n v="3.692405872E9"/>
        <n v="8.853713324E9"/>
        <n v="9.79766779E8"/>
        <n v="5.709672475E9"/>
        <n v="3.855709201E9"/>
        <n v="6.861065282E9"/>
        <n v="7.919724613E9"/>
        <n v="7.882742057E9"/>
        <n v="1.929002406E9"/>
        <n v="2.458349464E9"/>
        <n v="6.608328221E9"/>
        <n v="7.736615348E9"/>
        <n v="2.591738507E9"/>
        <n v="6.751537971E9"/>
        <n v="9.768154003E9"/>
        <n v="5.88728886E9"/>
        <n v="3.559865135E9"/>
        <n v="2.09044447E8"/>
        <n v="9.643668734E9"/>
        <n v="6.115465612E9"/>
        <n v="8.493723088E9"/>
        <n v="6.392024503E9"/>
        <n v="9.863468109E9"/>
        <n v="5.448628635E9"/>
        <n v="3.329455953E9"/>
        <n v="3.584190892E9"/>
        <n v="9.097056321E9"/>
        <n v="5.25741957E8"/>
        <n v="5.387395051E9"/>
        <n v="6.79924606E9"/>
        <n v="8.986314607E9"/>
        <n v="1.085912198E9"/>
        <n v="3.423328091E9"/>
        <n v="9.848366909E9"/>
        <n v="9.3602177E8"/>
        <n v="8.916215165E9"/>
        <n v="3.89558867E8"/>
        <n v="7.61688353E9"/>
        <n v="3.851744248E9"/>
        <n v="4.953665655E9"/>
        <n v="9.62864152E8"/>
        <n v="9.23668833E8"/>
        <n v="4.02212233E9"/>
        <n v="4.5648468E9"/>
        <n v="6.90652905E8"/>
        <n v="7.16741661E8"/>
        <n v="6.575532281E9"/>
        <n v="7.486807731E9"/>
        <n v="9.721870982E9"/>
        <n v="8.105823343E9"/>
        <n v="7.113554979E9"/>
        <n v="5.07373134E8"/>
        <n v="4.674132573E9"/>
        <n v="4.87395969E8"/>
        <n v="3.96200746E9"/>
        <n v="2.272882287E9"/>
        <n v="4.426246696E9"/>
        <n v="1.714709914E9"/>
        <n v="3.159133564E9"/>
        <n v="4.53173974E9"/>
        <n v="3.158981349E9"/>
        <n v="1.789010378E9"/>
        <n v="7.05203916E8"/>
        <n v="7.255510932E9"/>
        <n v="1.991167685E9"/>
        <n v="5.103721089E9"/>
        <n v="9.674006557E9"/>
        <n v="1.073466441E9"/>
        <n v="5.40700647E9"/>
        <n v="7.47347782E8"/>
        <n v="8.554063149E9"/>
        <n v="4.85521547E9"/>
        <n v="5.008998072E9"/>
        <n v="9.696466906E9"/>
        <n v="7.189534591E9"/>
        <n v="9.965941354E9"/>
        <n v="1.275232752E9"/>
        <n v="3.4347937E8"/>
        <n v="2.485933387E9"/>
        <n v="6.735843326E9"/>
        <n v="6.384313098E9"/>
        <n v="1.022032613E9"/>
        <n v="8.026892264E9"/>
        <n v="7.158825499E9"/>
        <n v="5.327013494E9"/>
        <n v="1.002526452E9"/>
        <n v="4.650525854E9"/>
        <n v="6.260291784E9"/>
        <n v="1.884314278E9"/>
        <n v="7.074219396E9"/>
        <n v="8.07183459E8"/>
        <n v="5.9853994E8"/>
        <n v="4.2770249E8"/>
        <n v="9.55844536E8"/>
        <n v="5.397640599E9"/>
        <n v="3.451246886E9"/>
        <n v="8.487733248E9"/>
        <n v="2.921621434E9"/>
        <n v="4.757133884E9"/>
        <n v="1.793847102E9"/>
        <n v="6.197760573E9"/>
        <n v="6.818660907E9"/>
        <n v="7.80758713E9"/>
        <n v="4.540563647E9"/>
        <n v="2.480913332E9"/>
        <n v="5.735481292E9"/>
        <n v="7.112326373E9"/>
        <n v="6.14274161E8"/>
        <n v="5.512258335E9"/>
        <n v="1.214757247E9"/>
        <n v="4.211686231E9"/>
        <n v="5.28808859E9"/>
        <n v="1.193525681E9"/>
        <n v="5.132095929E9"/>
        <n v="7.703144556E9"/>
        <n v="6.786199145E9"/>
        <n v="2.46362738E9"/>
        <n v="6.331115638E9"/>
        <n v="9.212312136E9"/>
        <n v="6.788500162E9"/>
        <n v="2.166421384E9"/>
        <n v="2.7445098E9"/>
        <n v="8.806260669E9"/>
        <n v="7.773287963E9"/>
        <n v="8.153845667E9"/>
        <n v="8.345887091E9"/>
        <n v="6.63842905E9"/>
        <n v="4.132900691E9"/>
        <n v="2.119346062E9"/>
        <n v="6.89310626E8"/>
        <n v="9.246993674E9"/>
        <n v="2.282234185E9"/>
        <n v="9.697170386E9"/>
        <n v="6.376147802E9"/>
        <n v="7.415158732E9"/>
        <n v="3.43300311E8"/>
        <n v="3.922539531E9"/>
        <n v="7.634516705E9"/>
        <n v="8.731122718E9"/>
        <n v="9.471236505E9"/>
        <n v="9.497014025E9"/>
        <n v="5.92358946E8"/>
        <n v="9.680783354E9"/>
        <n v="6.109792602E9"/>
        <n v="2.734817654E9"/>
        <n v="6.380542008E9"/>
        <n v="4.784760589E9"/>
        <n v="1.577703194E9"/>
        <n v="6.758737749E9"/>
        <n v="4.08164045E9"/>
        <n v="9.25826699E9"/>
        <n v="2.109410707E9"/>
        <n v="5.76022547E8"/>
        <n v="2.106943908E9"/>
        <n v="6.541281594E9"/>
        <n v="2.664220988E9"/>
        <n v="4.93514666E8"/>
        <n v="9.658669384E9"/>
        <n v="8.765283513E9"/>
        <n v="6.421427812E9"/>
        <n v="4.467093205E9"/>
        <n v="7.560862152E9"/>
        <n v="8.218080678E9"/>
        <n v="8.196173573E9"/>
        <n v="1.174856327E9"/>
        <n v="9.754365788E9"/>
        <n v="8.398774908E9"/>
        <n v="6.26433439E8"/>
        <n v="3.097299525E9"/>
        <n v="5.367488413E9"/>
        <n v="3.700795655E9"/>
        <n v="3.161904185E9"/>
        <n v="8.149944548E9"/>
        <n v="4.961830447E9"/>
        <n v="6.13578154E8"/>
        <n v="2.5824667E9"/>
        <n v="3.840910839E9"/>
        <n v="3.99559401E8"/>
        <n v="4.037817241E9"/>
        <n v="5.82598096E8"/>
        <n v="9.218060399E9"/>
        <n v="6.650174202E9"/>
        <n v="2.715902884E9"/>
        <n v="7.957986242E9"/>
        <n v="7.148568995E9"/>
        <n v="6.70358911E8"/>
        <n v="6.098277214E9"/>
        <n v="4.621664126E9"/>
        <n v="6.336460663E9"/>
        <n v="9.09027635E8"/>
        <n v="2.854202683E9"/>
        <n v="7.936387697E9"/>
        <n v="8.337736091E9"/>
        <n v="4.404350734E9"/>
        <n v="6.565246127E9"/>
        <n v="3.494650073E9"/>
        <n v="1.920923798E9"/>
        <n v="5.069524975E9"/>
        <n v="3.87336852E9"/>
        <n v="3.111414152E9"/>
        <n v="7.104489974E9"/>
        <n v="3.211566084E9"/>
        <n v="2.416717644E9"/>
        <n v="4.535670244E9"/>
        <n v="7.30995846E9"/>
        <n v="9.996182478E9"/>
        <n v="2.231942521E9"/>
        <n v="5.54028972E8"/>
        <n v="8.75600129E9"/>
        <n v="8.047899303E9"/>
        <n v="9.720683332E9"/>
        <n v="2.18670241E8"/>
        <n v="1.382880255E9"/>
        <n v="3.32975964E8"/>
        <n v="2.638683222E9"/>
        <n v="9.150146711E9"/>
        <n v="1.553626879E9"/>
        <n v="9.271384187E9"/>
        <n v="1.409544327E9"/>
        <n v="6.37100019E8"/>
        <n v="1.86083059E8"/>
        <n v="1.80407353E9"/>
        <n v="5.291430311E9"/>
        <n v="6.947225582E9"/>
        <n v="5.710643134E9"/>
        <n v="8.32973363E9"/>
        <n v="6.772651293E9"/>
        <n v="5.8121279E8"/>
        <n v="4.766571706E9"/>
        <n v="9.961298199E9"/>
        <n v="8.102675591E9"/>
        <n v="6.04050223E8"/>
        <n v="7.82327552E8"/>
        <n v="6.156638188E9"/>
        <n v="6.475299855E9"/>
        <n v="6.89110145E8"/>
        <n v="2.785467351E9"/>
        <n v="7.188270379E9"/>
        <n v="9.209192342E9"/>
        <n v="3.19301631E9"/>
        <n v="9.743228131E9"/>
        <n v="4.417542973E9"/>
        <n v="3.0658572E9"/>
        <n v="6.994732191E9"/>
        <n v="7.663189769E9"/>
        <n v="5.012619147E9"/>
        <n v="7.456088789E9"/>
        <n v="3.270559373E9"/>
        <n v="4.703798183E9"/>
        <n v="3.968840556E9"/>
        <n v="2.331647373E9"/>
        <n v="6.683347454E9"/>
        <n v="5.71025922E9"/>
        <n v="9.871546057E9"/>
        <n v="5.459704311E9"/>
        <n v="3.426702134E9"/>
        <n v="7.671357353E9"/>
        <n v="9.656230693E9"/>
        <n v="3.315369956E9"/>
        <n v="1.76228772E9"/>
        <n v="4.816206081E9"/>
        <n v="2.808133351E9"/>
        <n v="3.444569396E9"/>
        <n v="9.704671447E9"/>
        <n v="6.454001692E9"/>
        <n v="2.624508626E9"/>
        <n v="9.3227382E8"/>
        <n v="7.908614088E9"/>
        <n v="9.730765358E9"/>
        <n v="4.748284156E9"/>
        <n v="1.829286278E9"/>
        <n v="3.180415318E9"/>
        <n v="1.008158736E9"/>
        <n v="5.092816701E9"/>
        <n v="4.339850858E9"/>
        <n v="1.564040362E9"/>
        <n v="4.8568278E9"/>
        <n v="2.465711187E9"/>
        <n v="7.741314063E9"/>
        <n v="6.973696848E9"/>
        <n v="4.43178123E8"/>
        <n v="2.155491764E9"/>
        <n v="2.82887897E8"/>
        <n v="1.014190951E9"/>
        <n v="4.632027192E9"/>
        <n v="9.196809062E9"/>
        <n v="3.802671506E9"/>
        <n v="9.31138604E8"/>
        <n v="6.507222211E9"/>
        <n v="9.091185978E9"/>
        <n v="6.314310505E9"/>
        <n v="2.711467206E9"/>
        <n v="1.359318731E9"/>
        <n v="4.52104205E9"/>
        <n v="1.317016672E9"/>
        <n v="7.624598493E9"/>
        <n v="1.75343123E9"/>
        <n v="8.650539199E9"/>
        <n v="3.276478503E9"/>
        <n v="5.080943123E9"/>
        <n v="6.158083683E9"/>
        <n v="9.228072842E9"/>
        <n v="4.028432722E9"/>
        <n v="3.679730192E9"/>
        <n v="7.1793937E7"/>
        <n v="4.7467466E7"/>
        <n v="4.538136436E9"/>
        <n v="8.750169461E9"/>
        <n v="9.371021811E9"/>
        <n v="6.79274212E8"/>
        <n v="6.601671674E9"/>
        <n v="2.7084415E9"/>
        <n v="9.54848022E9"/>
        <n v="5.440864021E9"/>
        <n v="5.705224767E9"/>
        <n v="9.945458771E9"/>
        <n v="3.36832815E8"/>
        <n v="9.543126726E9"/>
        <n v="5.134666123E9"/>
        <n v="5.66365788E9"/>
        <n v="5.352647396E9"/>
        <n v="7.995172779E9"/>
        <n v="6.05779703E8"/>
        <n v="6.85688121E8"/>
        <n v="5.966726971E9"/>
        <n v="6.763510083E9"/>
        <n v="6.735813139E9"/>
        <n v="8.361205778E9"/>
        <n v="3.640952655E9"/>
        <n v="6.395279829E9"/>
        <n v="3.39410846E8"/>
        <n v="8.924056486E9"/>
        <n v="6.616322616E9"/>
        <n v="4.178578583E9"/>
        <n v="7.558107764E9"/>
        <n v="7.894708851E9"/>
        <n v="1.916638346E9"/>
        <n v="4.973943462E9"/>
        <n v="6.567129123E9"/>
        <n v="8.702642032E9"/>
        <n v="7.857954356E9"/>
        <n v="5.3762185E9"/>
        <n v="3.452449295E9"/>
        <n v="1.694826296E9"/>
        <n v="9.449954611E9"/>
        <n v="7.722059222E9"/>
        <n v="2.871448124E9"/>
        <n v="4.158839033E9"/>
        <n v="9.936118648E9"/>
        <n v="6.804747901E9"/>
        <n v="7.579444448E9"/>
        <n v="4.379043082E9"/>
        <n v="4.212894712E9"/>
        <n v="7.962511808E9"/>
        <n v="6.478815087E9"/>
        <n v="6.239166986E9"/>
        <n v="9.89486346E9"/>
        <n v="2.982638677E9"/>
        <n v="3.284797515E9"/>
        <n v="8.895501673E9"/>
        <n v="9.14992221E8"/>
        <n v="2.067729457E9"/>
        <n v="5.389250154E9"/>
        <n v="4.352973016E9"/>
        <n v="7.667555396E9"/>
        <n v="1.68804744E8"/>
        <n v="8.54218304E8"/>
        <n v="2.61661824E9"/>
        <n v="8.891144024E9"/>
        <n v="4.60685632E9"/>
        <n v="1.876194333E9"/>
        <n v="1.471186096E9"/>
        <n v="4.763556417E9"/>
        <n v="5.961097387E9"/>
        <n v="1.509646137E9"/>
        <n v="7.533431274E9"/>
        <n v="3.598818329E9"/>
        <n v="2.56133779E9"/>
        <n v="2.359692348E9"/>
        <n v="3.146098826E9"/>
        <n v="8.638050442E9"/>
        <n v="1.83385418E9"/>
        <n v="5.687148136E9"/>
        <n v="7.133253616E9"/>
        <n v="7.899569162E9"/>
        <n v="6.119637917E9"/>
        <n v="4.924477011E9"/>
        <n v="5.77458306E8"/>
        <n v="1.60528723E9"/>
        <n v="5.74307472E9"/>
        <n v="1.645477578E9"/>
        <n v="6.23131127E9"/>
        <n v="4.629648516E9"/>
        <n v="2.706229594E9"/>
        <n v="6.814009039E9"/>
        <n v="5.604135912E9"/>
        <n v="7.66789724E8"/>
        <n v="2.727595593E9"/>
        <n v="9.887978407E9"/>
        <n v="6.825742544E9"/>
        <n v="7.081192087E9"/>
        <n v="3.185620074E9"/>
        <n v="7.162086351E9"/>
        <n v="5.504768409E9"/>
        <n v="6.721093047E9"/>
        <n v="1.134990529E9"/>
        <n v="4.632975114E9"/>
        <n v="1.471897083E9"/>
        <n v="6.081974624E9"/>
        <n v="8.06680874E8"/>
        <n v="8.213018419E9"/>
        <n v="4.610876894E9"/>
        <n v="9.11618024E9"/>
        <n v="8.916648395E9"/>
        <n v="3.626990751E9"/>
        <n v="2.544173358E9"/>
        <n v="3.65407557E9"/>
        <n v="9.846277624E9"/>
        <n v="8.600159148E9"/>
        <n v="9.184012674E9"/>
        <n v="5.842678913E9"/>
        <n v="6.284066457E9"/>
        <n v="9.57188879E8"/>
        <n v="2.027766693E9"/>
        <n v="5.201172375E9"/>
        <n v="5.211206337E9"/>
        <n v="5.19985157E8"/>
        <n v="2.599819074E9"/>
        <n v="6.564176767E9"/>
        <n v="5.969684091E9"/>
        <n v="8.152246475E9"/>
        <n v="1.954493018E9"/>
        <n v="3.695589383E9"/>
        <n v="6.34080781E9"/>
        <n v="8.029845822E9"/>
        <n v="8.20875557E9"/>
        <n v="9.622488249E9"/>
        <n v="5.410788959E9"/>
        <n v="7.087374685E9"/>
        <n v="1.4695563E9"/>
        <n v="8.64290652E8"/>
        <n v="3.052167498E9"/>
        <n v="8.370088792E9"/>
        <n v="8.955500595E9"/>
        <n v="6.946637946E9"/>
        <n v="5.461546808E9"/>
        <n v="9.921425481E9"/>
        <n v="3.583323379E9"/>
        <n v="3.427534518E9"/>
        <n v="9.997994965E9"/>
        <n v="5.015358514E9"/>
        <n v="5.769065545E9"/>
        <n v="4.06281557E9"/>
        <n v="3.9405769E7"/>
        <n v="9.553518696E9"/>
        <n v="8.023712979E9"/>
        <n v="1.1117471E9"/>
        <n v="3.598180305E9"/>
        <n v="8.171660349E9"/>
        <n v="3.644704128E9"/>
        <n v="1.254907139E9"/>
        <n v="9.810593187E9"/>
        <n v="3.20562987E9"/>
        <n v="8.608459871E9"/>
        <n v="2.730458449E9"/>
        <n v="2.807397566E9"/>
        <n v="7.217535512E9"/>
        <n v="3.321951407E9"/>
        <n v="7.189146676E9"/>
        <n v="5.601251774E9"/>
        <n v="8.884350133E9"/>
        <n v="8.168306307E9"/>
        <n v="7.689275881E9"/>
        <n v="6.593510732E9"/>
        <n v="3.066405445E9"/>
        <n v="5.319633841E9"/>
        <n v="1.113665104E9"/>
        <n v="8.436983782E9"/>
        <n v="1.958942711E9"/>
        <n v="6.485627928E9"/>
        <n v="8.147959428E9"/>
        <n v="3.697060283E9"/>
        <n v="2.039437258E9"/>
        <n v="7.655293952E9"/>
        <n v="3.9791095E7"/>
        <n v="8.071046067E9"/>
        <n v="2.656326203E9"/>
        <n v="2.36686684E9"/>
        <n v="8.227348656E9"/>
        <n v="3.917024194E9"/>
        <n v="3101265.0"/>
        <n v="9.90783588E9"/>
        <n v="3.396210655E9"/>
        <n v="3.000018472E9"/>
        <n v="7.166339556E9"/>
        <n v="2.194351161E9"/>
        <n v="3.224986973E9"/>
        <n v="6.882280967E9"/>
        <n v="8.556188247E9"/>
        <n v="5.236345617E9"/>
        <n v="5.153146875E9"/>
        <n v="2.011151353E9"/>
        <n v="9.880145668E9"/>
        <n v="2.72426421E9"/>
        <n v="8.71734663E8"/>
        <n v="3.883638432E9"/>
        <n v="1.282422181E9"/>
        <n v="4.500802008E9"/>
        <n v="8.209715885E9"/>
        <n v="9.391482926E9"/>
        <n v="7.217765772E9"/>
        <n v="7.848556658E9"/>
        <n v="9.000851345E9"/>
        <n v="3.019634875E9"/>
        <n v="7.013612817E9"/>
        <n v="5.9461109E7"/>
        <n v="7.40245864E8"/>
        <n v="8.432648823E9"/>
        <n v="5.863164527E9"/>
        <n v="8.615999186E9"/>
        <n v="1.743268828E9"/>
        <n v="5.47536974E9"/>
        <n v="6.520584496E9"/>
        <n v="3.854394048E9"/>
        <n v="4.105779656E9"/>
        <n v="5.960266785E9"/>
        <n v="7.380998329E9"/>
        <n v="4.60625201E8"/>
        <n v="5.442705208E9"/>
        <n v="6.43302284E8"/>
        <n v="6.141016209E9"/>
        <n v="4.058658914E9"/>
        <n v="4.731454539E9"/>
        <n v="1.4840871E8"/>
        <n v="3.263142674E9"/>
        <n v="9.591201821E9"/>
        <n v="2.227944524E9"/>
        <n v="2.307375554E9"/>
        <n v="8.521887524E9"/>
        <n v="3.298709387E9"/>
        <n v="8.608686211E9"/>
        <n v="5.125482761E9"/>
        <n v="7.388146343E9"/>
        <n v="7.064723322E9"/>
        <n v="1.766291529E9"/>
        <n v="8.183491568E9"/>
        <n v="6.419111681E9"/>
        <n v="9.193945481E9"/>
        <n v="3.937750618E9"/>
        <n v="2.056682923E9"/>
        <n v="7.229998672E9"/>
        <n v="7.028582657E9"/>
        <n v="1.732091066E9"/>
        <n v="9.389363975E9"/>
        <n v="9.47705093E9"/>
        <n v="6.808771388E9"/>
        <n v="7.616458551E9"/>
        <n v="2.784959025E9"/>
        <n v="2.716611235E9"/>
        <n v="3.797871396E9"/>
        <n v="5.895445193E9"/>
        <n v="5.281640953E9"/>
        <n v="9.006387145E9"/>
        <n v="2.015702046E9"/>
        <n v="9.260334793E9"/>
        <n v="5.912752928E9"/>
        <n v="7.691723645E9"/>
        <n v="9.16690479E9"/>
        <n v="1.668797251E9"/>
        <n v="3.350348511E9"/>
        <n v="2.475154947E9"/>
        <n v="1.348544692E9"/>
        <n v="6.770208707E9"/>
        <n v="9.500356395E9"/>
        <n v="6.280233997E9"/>
        <n v="9.35645101E8"/>
        <n v="3.492077995E9"/>
        <n v="6.971044672E9"/>
        <n v="9.417710958E9"/>
        <n v="1.14851727E8"/>
        <n v="7.52150334E9"/>
        <n v="7.709878408E9"/>
        <n v="7.941755463E9"/>
        <n v="4.540271027E9"/>
        <n v="8.022168472E9"/>
        <n v="3.808358945E9"/>
        <n v="5.112444865E9"/>
        <n v="9.965551056E9"/>
        <n v="7.695708103E9"/>
        <n v="7.022728237E9"/>
        <n v="2.062715135E9"/>
        <n v="3.287815959E9"/>
        <n v="9.015471552E9"/>
        <n v="1.595123446E9"/>
        <n v="4.88857744E9"/>
        <n v="9.03905333E9"/>
        <n v="3.091360904E9"/>
        <n v="6.821938492E9"/>
        <n v="4.55378564E9"/>
        <n v="4.005611015E9"/>
        <n v="8.480910658E9"/>
        <n v="1.922667245E9"/>
        <n v="3.79758677E8"/>
        <n v="4.903380842E9"/>
        <n v="9.244122658E9"/>
        <n v="5.054410467E9"/>
        <n v="9.877212995E9"/>
        <n v="8.375236356E9"/>
        <n v="2.65206323E9"/>
        <n v="7.258243894E9"/>
        <n v="5.980648426E9"/>
        <n v="3.65104159E8"/>
        <n v="7.038005775E9"/>
        <n v="1.456792223E9"/>
        <n v="6.673964264E9"/>
        <n v="5.780280518E9"/>
        <n v="6.220137166E9"/>
        <n v="2.615887425E9"/>
        <n v="5.610987488E9"/>
        <n v="6.038240765E9"/>
        <n v="5.004974422E9"/>
        <n v="2.349863203E9"/>
        <n v="9.487956261E9"/>
        <n v="7.169945062E9"/>
        <n v="5.393866026E9"/>
        <n v="7.266772806E9"/>
        <n v="2.411227007E9"/>
        <n v="9.6072865E8"/>
        <n v="2.326500581E9"/>
        <n v="9.489310879E9"/>
        <n v="2.341242955E9"/>
        <n v="1.023485121E9"/>
        <n v="9.742218709E9"/>
        <n v="9.03993382E9"/>
        <n v="1.391881327E9"/>
        <n v="3.360648053E9"/>
        <n v="9.75841898E9"/>
        <n v="9.859459525E9"/>
        <n v="6.924226309E9"/>
        <n v="7.67205292E9"/>
        <n v="4.597359399E9"/>
        <n v="6.65402174E8"/>
        <n v="3.986082657E9"/>
        <n v="4.275746826E9"/>
        <n v="5.25864604E8"/>
        <n v="4.473658819E9"/>
        <n v="8.824559505E9"/>
        <n v="1.824646473E9"/>
        <n v="7.76389097E8"/>
        <n v="4.908634706E9"/>
        <n v="3.516204561E9"/>
        <n v="9.510792757E9"/>
        <n v="3.504903228E9"/>
        <n v="3.438202422E9"/>
        <n v="3.007616042E9"/>
        <n v="4.656199468E9"/>
        <n v="6.994560237E9"/>
        <n v="8.442552565E9"/>
        <n v="4.14299117E8"/>
        <n v="8.146956033E9"/>
        <n v="7.919748594E9"/>
        <n v="7.83417102E9"/>
        <n v="3.735968672E9"/>
        <n v="3.864051985E9"/>
        <n v="8.299074079E9"/>
        <n v="8.91333736E8"/>
        <n v="2.874220576E9"/>
        <n v="6.375536946E9"/>
        <n v="1.966054573E9"/>
        <n v="1.565942558E9"/>
        <n v="4.624281313E9"/>
        <n v="6.884010758E9"/>
        <n v="4.351744653E9"/>
        <n v="8.698000932E9"/>
        <n v="3.844380421E9"/>
        <n v="7.105842598E9"/>
        <n v="8.993722297E9"/>
        <n v="2.929439019E9"/>
        <n v="1.66185432E9"/>
        <n v="3.082165628E9"/>
        <n v="1.745045814E9"/>
        <n v="8.1338788E8"/>
        <n v="8.1898794E9"/>
        <n v="8.465045467E9"/>
        <n v="9.232350528E9"/>
        <n v="1.728666371E9"/>
        <n v="6.131815766E9"/>
        <n v="6.438773635E9"/>
        <n v="6.912676966E9"/>
        <n v="2.840314717E9"/>
        <n v="9.508359721E9"/>
        <n v="2.244679313E9"/>
        <n v="9.407544177E9"/>
        <n v="2.528398796E9"/>
        <n v="9.464988762E9"/>
        <n v="6.373867899E9"/>
        <n v="4.02818511E9"/>
        <n v="9.717018638E9"/>
        <n v="4.898477588E9"/>
        <n v="4.723165081E9"/>
        <n v="2.845954128E9"/>
        <n v="2.3158044E7"/>
        <n v="1.486548042E9"/>
        <n v="7.08351411E8"/>
        <n v="5.512110908E9"/>
        <n v="2.295441899E9"/>
        <n v="4.867173151E9"/>
        <n v="4.635037652E9"/>
        <n v="2.209259378E9"/>
        <n v="4.079286483E9"/>
        <n v="9.506078962E9"/>
        <n v="6.894691072E9"/>
        <n v="4.481256065E9"/>
        <n v="5.050919809E9"/>
        <n v="1.328085383E9"/>
        <n v="5.382246981E9"/>
        <n v="5.647827263E9"/>
        <n v="9.244268951E9"/>
        <n v="6.217777735E9"/>
        <n v="3.682639473E9"/>
        <n v="3.859331666E9"/>
        <n v="7.971689217E9"/>
        <n v="6.822492679E9"/>
        <n v="7.211194993E9"/>
        <n v="4.61485679E8"/>
        <n v="3.209732414E9"/>
        <n v="6.53769473E9"/>
        <n v="7.653097776E9"/>
        <n v="4.928556641E9"/>
        <n v="5.9055181E9"/>
        <n v="8.337948336E9"/>
        <n v="8.814435884E9"/>
        <n v="6.645415772E9"/>
        <n v="5.27403995E9"/>
        <n v="7.40405255E9"/>
        <n v="8.179058864E9"/>
        <n v="5.195997912E9"/>
        <n v="3.320194259E9"/>
        <n v="8.185684967E9"/>
        <n v="2.324568019E9"/>
        <n v="3.52264515E9"/>
        <n v="4.510488834E9"/>
        <n v="9.433427403E9"/>
        <n v="8.065436106E9"/>
        <n v="8.46586265E8"/>
        <n v="4.337013612E9"/>
        <n v="8.91602399E9"/>
        <n v="6.01880543E9"/>
        <n v="2.676353168E9"/>
        <n v="1.0697246E9"/>
        <n v="5.503476312E9"/>
        <n v="4.43967791E9"/>
        <n v="8.045361592E9"/>
        <n v="1.873731593E9"/>
        <n v="1.126011099E9"/>
        <n v="4.100626744E9"/>
        <n v="8.616880376E9"/>
        <n v="1.42791194E9"/>
        <n v="4.416398885E9"/>
        <n v="2.584579895E9"/>
        <n v="7.770651576E9"/>
        <n v="3.705985582E9"/>
        <n v="5.160295213E9"/>
        <n v="4.374285559E9"/>
        <n v="9.096638812E9"/>
        <n v="2.888179397E9"/>
        <n v="3.387165389E9"/>
        <n v="1.925647539E9"/>
        <n v="6.160848562E9"/>
        <n v="2.343495895E9"/>
        <n v="8.812220964E9"/>
        <n v="8.640364495E9"/>
        <n v="4.610687284E9"/>
        <n v="1.89431942E8"/>
        <n v="1.746826454E9"/>
        <n v="9.48345459E8"/>
        <n v="9.959881029E9"/>
        <n v="6.21213006E8"/>
        <n v="1.772464528E9"/>
        <n v="7.732863862E9"/>
        <n v="3.064828239E9"/>
        <n v="6.363526452E9"/>
        <n v="6.988011282E9"/>
        <n v="8.523250818E9"/>
        <n v="5.595210484E9"/>
        <n v="1.461081366E9"/>
        <n v="4.922364507E9"/>
        <n v="6.597871211E9"/>
        <n v="2.719816862E9"/>
        <n v="9.83078865E9"/>
        <n v="1.40980199E8"/>
        <n v="7.595842583E9"/>
        <n v="2.390228992E9"/>
        <n v="8.178738469E9"/>
        <n v="9.964671001E9"/>
        <n v="1.258689954E9"/>
        <n v="4.647158015E9"/>
        <n v="2.382974038E9"/>
        <n v="3.663827875E9"/>
        <n v="6.501113916E9"/>
        <n v="3.300719369E9"/>
        <n v="3.239722852E9"/>
        <n v="6.69489903E9"/>
        <n v="9.92895707E8"/>
        <n v="8.432150432E9"/>
        <n v="6.220520171E9"/>
        <n v="7.35608722E8"/>
        <n v="7.303161073E9"/>
        <n v="9.783380107E9"/>
        <n v="3.835886077E9"/>
        <n v="8.140652447E9"/>
        <n v="6.412390967E9"/>
        <n v="6.688575911E9"/>
        <n v="3.890111511E9"/>
        <n v="5.145256852E9"/>
        <n v="7.375057413E9"/>
        <n v="3.047491006E9"/>
        <n v="7.71573811E9"/>
        <n v="6.19155416E9"/>
        <n v="8.96919031E8"/>
        <n v="1.535818185E9"/>
        <n v="4.428830794E9"/>
        <n v="3.610035622E9"/>
        <n v="8.674445072E9"/>
        <n v="9.623704312E9"/>
        <n v="7.786002894E9"/>
        <n v="3.264409553E9"/>
        <n v="7.736534043E9"/>
        <n v="5.936596117E9"/>
        <n v="1.980087245E9"/>
        <n v="8.861557989E9"/>
        <n v="6.702391437E9"/>
        <n v="6.385452188E9"/>
        <n v="8.81321638E9"/>
        <n v="5.563712992E9"/>
        <n v="9.66468552E8"/>
        <n v="4.368529506E9"/>
        <n v="3.777009463E9"/>
        <n v="3.560912801E9"/>
        <n v="1.741224538E9"/>
        <n v="4.579251445E9"/>
        <n v="3.438127101E9"/>
        <n v="9.741958794E9"/>
        <n v="8.82082341E8"/>
        <n v="3.629321763E9"/>
        <n v="8.88938572E8"/>
        <n v="5.263181887E9"/>
        <n v="7.071557807E9"/>
        <n v="6.888804296E9"/>
        <n v="8.14182718E8"/>
        <n v="3.51352474E9"/>
        <n v="1.234169434E9"/>
        <n v="2.577990012E9"/>
        <n v="8.446065263E9"/>
        <n v="4.220970302E9"/>
        <n v="5.712516128E9"/>
        <n v="8.07167715E8"/>
        <n v="2.13972345E8"/>
        <n v="1.013762407E9"/>
        <n v="5.234194751E9"/>
        <n v="1.389077693E9"/>
        <n v="1.895143216E9"/>
        <n v="3.667250123E9"/>
        <n v="6.430529802E9"/>
        <n v="4.8562777E9"/>
        <n v="1.492403962E9"/>
        <n v="4.348167632E9"/>
        <n v="3.682471195E9"/>
        <n v="6.888837939E9"/>
        <n v="2.278004109E9"/>
        <n v="7.471013149E9"/>
        <n v="7.55745232E8"/>
        <n v="2.963187161E9"/>
        <n v="3.980591844E9"/>
        <n v="9.960808976E9"/>
        <n v="8.740552E9"/>
        <n v="9.230099449E9"/>
        <n v="4.277432248E9"/>
        <n v="3.624765984E9"/>
        <n v="8.533110341E9"/>
        <n v="5.036664068E9"/>
        <n v="9.989636336E9"/>
        <n v="2.843642858E9"/>
        <n v="7.510849424E9"/>
        <n v="8.74480631E9"/>
        <n v="7.605774154E9"/>
        <n v="6.904233594E9"/>
        <n v="6.37133606E9"/>
        <n v="8.13762453E9"/>
        <n v="9.131474241E9"/>
        <n v="7.413772322E9"/>
        <n v="9.400852015E9"/>
        <n v="4.867437863E9"/>
        <n v="4.219458877E9"/>
        <n v="3.5135941E7"/>
        <n v="4.754258275E9"/>
        <n v="9.195687538E9"/>
        <n v="3.44554037E8"/>
        <n v="7.503255456E9"/>
        <n v="5.903638531E9"/>
        <n v="1.670694517E9"/>
        <n v="2.369121788E9"/>
        <n v="6.012082951E9"/>
        <n v="3.675914158E9"/>
        <n v="1.396605672E9"/>
        <n v="4.260996213E9"/>
        <n v="4.749534376E9"/>
        <n v="6.095091385E9"/>
        <n v="1.131338162E9"/>
        <n v="6.10023672E9"/>
        <n v="3.363683548E9"/>
        <n v="8.721540965E9"/>
        <n v="1.712456261E9"/>
        <n v="7.60930025E8"/>
        <n v="5.652465358E9"/>
        <n v="3.580915899E9"/>
        <n v="1.174382816E9"/>
        <n v="3.200474667E9"/>
        <n v="7.474651061E9"/>
        <n v="1.892282465E9"/>
        <n v="3.859828998E9"/>
        <n v="2.554590672E9"/>
        <n v="9.667675052E9"/>
        <n v="8.382437838E9"/>
        <n v="6.247090607E9"/>
        <n v="5.004073261E9"/>
        <n v="6.595898122E9"/>
        <n v="9.844371682E9"/>
        <n v="7.198169379E9"/>
        <n v="2.815855636E9"/>
        <n v="6.033660622E9"/>
        <n v="7.944056454E9"/>
        <n v="4.35426444E9"/>
        <n v="5.62309609E9"/>
        <n v="7.01856661E8"/>
        <n v="1.911276445E9"/>
        <n v="9.323909987E9"/>
        <n v="1.988898073E9"/>
        <n v="6.457671753E9"/>
        <n v="3.556497272E9"/>
        <n v="2.182762247E9"/>
        <n v="6.026842782E9"/>
        <n v="1.227108607E9"/>
        <n v="9.362226645E9"/>
        <n v="6.313785973E9"/>
        <n v="1.297253359E9"/>
        <n v="6.138091203E9"/>
        <n v="4.77073935E9"/>
        <n v="6.253838449E9"/>
        <n v="1.015708455E9"/>
        <n v="2.201201842E9"/>
        <n v="2.00000051E8"/>
        <n v="4.09570377E8"/>
        <n v="5.944464513E9"/>
        <n v="7.064377287E9"/>
        <n v="7.763036477E9"/>
        <n v="7.494002152E9"/>
        <n v="6.92127479E8"/>
        <n v="7.544245121E9"/>
        <n v="4.42964119E9"/>
        <n v="8.093366865E9"/>
        <n v="6.269075067E9"/>
        <n v="4.05630411E9"/>
        <n v="4.447978623E9"/>
        <n v="5.875285677E9"/>
        <n v="4.177774653E9"/>
        <n v="5.02632296E8"/>
        <n v="5.037688536E9"/>
        <n v="6.844277478E9"/>
        <n v="3.368317718E9"/>
        <n v="9.13881994E8"/>
        <n v="6.445700839E9"/>
        <n v="1.01613683E8"/>
        <n v="7.094586913E9"/>
        <n v="2.478557609E9"/>
        <n v="9.516720368E9"/>
        <n v="3.808010352E9"/>
        <n v="7.921886899E9"/>
        <n v="6.818712547E9"/>
        <n v="4.538204462E9"/>
        <n v="2.00833163E9"/>
        <n v="3.901338038E9"/>
        <n v="1.483786406E9"/>
        <n v="5.022936426E9"/>
        <n v="5.470875365E9"/>
        <n v="7.144611408E9"/>
        <n v="9.411421675E9"/>
        <n v="7.315949343E9"/>
        <n v="9.430475133E9"/>
        <n v="3.062145702E9"/>
        <n v="6.500458984E9"/>
        <n v="7.429306851E9"/>
        <n v="2.687236003E9"/>
        <n v="1.885906938E9"/>
        <n v="9.949334146E9"/>
        <n v="2.555454584E9"/>
        <n v="2.503209946E9"/>
        <n v="2.329563439E9"/>
        <n v="1.041536174E9"/>
        <n v="6.631188689E9"/>
        <n v="9.300178512E9"/>
        <n v="1.086881691E9"/>
        <n v="8.00888098E9"/>
        <n v="2.417680703E9"/>
        <n v="1.11773099E9"/>
        <n v="1.678557345E9"/>
        <n v="4.505129824E9"/>
        <n v="8.737295686E9"/>
        <n v="7.997347191E9"/>
        <n v="1.930645698E9"/>
        <n v="5.39337359E9"/>
        <n v="5.851854765E9"/>
        <n v="3.76517952E9"/>
        <n v="6.83969424E8"/>
        <n v="8.459624382E9"/>
        <n v="7.110044004E9"/>
        <n v="4.302375314E9"/>
        <n v="1.245307588E9"/>
        <n v="3.876260101E9"/>
        <n v="3.162263618E9"/>
        <n v="6.55792395E8"/>
        <n v="7.624743284E9"/>
        <n v="4.783962671E9"/>
        <n v="7.166787473E9"/>
        <n v="9.39522807E9"/>
        <n v="9.02157975E8"/>
        <n v="6.947741744E9"/>
        <n v="4.788498083E9"/>
        <n v="8.070127087E9"/>
        <n v="5.191429552E9"/>
        <n v="5.220651138E9"/>
        <n v="2.758734705E9"/>
        <n v="2.907887532E9"/>
        <n v="7.388846009E9"/>
        <n v="2.606843929E9"/>
        <n v="5.637567433E9"/>
        <n v="8.838095431E9"/>
        <n v="1.564649286E9"/>
        <n v="4.098166849E9"/>
        <n v="8.091143423E9"/>
        <n v="3.024045336E9"/>
        <n v="6.152984028E9"/>
        <n v="3.450790653E9"/>
        <n v="8.0289179E9"/>
        <n v="7.781884407E9"/>
        <n v="3.483689828E9"/>
        <n v="8.341286014E9"/>
        <n v="7.936106887E9"/>
        <n v="2.247354978E9"/>
        <n v="5.347701114E9"/>
        <n v="7.846068436E9"/>
        <n v="9.893439302E9"/>
        <n v="4.160816433E9"/>
        <n v="6.000890622E9"/>
        <n v="7.317676958E9"/>
        <n v="8.620144614E9"/>
        <n v="3.940758882E9"/>
        <n v="5.216555041E9"/>
        <n v="5.144793312E9"/>
        <n v="7.241413847E9"/>
        <n v="3.567610983E9"/>
        <n v="1.6878685E7"/>
        <n v="9.51657166E8"/>
        <n v="4.189022307E9"/>
        <n v="7.378521428E9"/>
        <n v="6.266311709E9"/>
        <n v="7.985347262E9"/>
        <n v="9.92764262E8"/>
        <n v="3.080291353E9"/>
        <n v="5.532188237E9"/>
        <n v="6.814658453E9"/>
        <n v="4.861499558E9"/>
        <n v="2.52104257E9"/>
        <n v="5.217781278E9"/>
        <n v="8.006034379E9"/>
        <n v="7.380913411E9"/>
        <n v="7.706841114E9"/>
        <n v="1.561779937E9"/>
        <n v="7.196559586E9"/>
        <n v="2.359961993E9"/>
        <n v="2.43819964E8"/>
        <n v="4.806735178E9"/>
        <n v="9.1987623E9"/>
        <n v="1.105231941E9"/>
        <n v="5.533955218E9"/>
        <n v="5.130246751E9"/>
        <n v="4.528445001E9"/>
        <n v="9.503959018E9"/>
        <n v="4.107052604E9"/>
        <n v="5.578822558E9"/>
        <n v="5.506634472E9"/>
        <n v="4.112426763E9"/>
        <n v="7.157334145E9"/>
        <n v="8.423458672E9"/>
        <n v="3.01168347E9"/>
        <n v="1.88494729E9"/>
        <n v="5.58163882E8"/>
        <n v="8.24869105E8"/>
        <n v="4.193492511E9"/>
        <n v="1.20996684E8"/>
        <n v="2.53193278E9"/>
        <n v="8.095547865E9"/>
        <n v="6.894204435E9"/>
        <n v="9.514917126E9"/>
        <n v="9.329665908E9"/>
        <n v="1.43540636E9"/>
        <n v="3.460843508E9"/>
        <n v="4.762084133E9"/>
        <n v="3.8848623E9"/>
        <n v="1.990946411E9"/>
        <n v="5.054937065E9"/>
        <n v="9.431652023E9"/>
        <n v="2.268736598E9"/>
        <n v="2.793638565E9"/>
        <n v="4.168839407E9"/>
        <n v="7.406514357E9"/>
        <n v="6.087916798E9"/>
        <n v="4.319962076E9"/>
        <n v="3.904134741E9"/>
        <n v="3.770123374E9"/>
        <n v="4.494390731E9"/>
        <n v="6.109777696E9"/>
        <n v="1.401372388E9"/>
        <n v="4.283973398E9"/>
        <n v="3.261847147E9"/>
        <n v="3.153811191E9"/>
        <n v="2.639216409E9"/>
        <n v="5.948575331E9"/>
        <n v="7.792925364E9"/>
        <n v="7.28647875E9"/>
        <n v="9.77650563E9"/>
        <n v="4.527342708E9"/>
        <n v="1.124359689E9"/>
        <n v="3.717458742E9"/>
        <n v="2.83675535E8"/>
        <n v="6.039353394E9"/>
        <n v="6.735917931E9"/>
        <n v="5.155256671E9"/>
        <n v="3.984108726E9"/>
        <n v="2.491374111E9"/>
        <n v="2.043371805E9"/>
        <n v="9.657782153E9"/>
        <n v="9.237289778E9"/>
        <n v="8.917116859E9"/>
        <n v="7.20578658E8"/>
        <n v="9.12221053E9"/>
        <n v="3.540524256E9"/>
        <n v="1.909520255E9"/>
        <n v="8.022279737E9"/>
        <n v="7.381549355E9"/>
        <n v="3.998829973E9"/>
        <n v="2.895464675E9"/>
        <n v="3.971098657E9"/>
        <n v="5.278249111E9"/>
        <n v="9.810576443E9"/>
        <n v="4.12884441E9"/>
        <n v="6.103869123E9"/>
        <n v="6.595041423E9"/>
        <n v="3.991011923E9"/>
        <n v="5.275440923E9"/>
        <n v="6.468633344E9"/>
        <n v="9.992859795E9"/>
        <n v="7.518488485E9"/>
        <n v="9.746950023E9"/>
        <n v="2.72143355E9"/>
        <n v="6.131680348E9"/>
        <n v="2.2815445E9"/>
        <n v="4.283802879E9"/>
        <n v="8.621732366E9"/>
        <n v="3.797679856E9"/>
        <n v="8.532100929E9"/>
        <n v="2.973976544E9"/>
        <n v="8.14260962E8"/>
        <n v="9.411848231E9"/>
        <n v="6.637284724E9"/>
        <n v="6.497594124E9"/>
        <n v="7.213146086E9"/>
        <n v="5.110274761E9"/>
        <n v="1.112110363E9"/>
        <n v="1.209202931E9"/>
        <n v="6.384745391E9"/>
        <n v="3.367452972E9"/>
        <n v="2.317597587E9"/>
        <n v="2.254884198E9"/>
        <n v="6.79196318E8"/>
        <n v="2.185319815E9"/>
        <n v="5.965281449E9"/>
        <n v="8.616726869E9"/>
        <n v="4.78602751E9"/>
        <n v="4.910445344E9"/>
        <n v="7.629577899E9"/>
        <n v="4.769055037E9"/>
        <n v="8.476029654E9"/>
        <n v="7.809866112E9"/>
        <n v="5.453896364E9"/>
        <n v="9.080432189E9"/>
        <n v="3.079758919E9"/>
        <n v="4.076039325E9"/>
        <n v="9.239241275E9"/>
        <n v="4.864829217E9"/>
        <n v="5.108704843E9"/>
        <n v="8.04980541E9"/>
        <n v="4.711642504E9"/>
        <n v="8.952094523E9"/>
        <n v="4.285784267E9"/>
        <n v="7.494670835E9"/>
        <n v="7.667090453E9"/>
        <n v="2.193572534E9"/>
        <n v="5.357089776E9"/>
        <n v="1.191016829E9"/>
        <n v="5.49484032E8"/>
        <n v="8.1640769E9"/>
        <n v="7.136165651E9"/>
        <n v="5.368349643E9"/>
        <n v="6.965901435E9"/>
        <n v="6.687307827E9"/>
        <n v="4.75294138E8"/>
        <n v="9.047534059E9"/>
        <n v="2.807487047E9"/>
        <n v="5.840148195E9"/>
        <n v="3.758135932E9"/>
        <n v="1.978476136E9"/>
        <n v="4.23648434E8"/>
        <n v="7.20186833E9"/>
        <n v="9.710106935E9"/>
        <n v="4.432235479E9"/>
        <n v="6.951956244E9"/>
        <n v="3.78485826E8"/>
        <n v="8.982211913E9"/>
        <n v="6.487868576E9"/>
        <n v="2.973502797E9"/>
        <n v="4.105022903E9"/>
        <n v="3.668828731E9"/>
        <n v="8.644734267E9"/>
        <n v="3.757871565E9"/>
        <n v="5.770510806E9"/>
        <n v="4.514836077E9"/>
        <n v="5.927852227E9"/>
        <n v="3.50719542E8"/>
        <n v="8.68288823E8"/>
        <n v="7.199670826E9"/>
        <n v="3.091948113E9"/>
        <n v="5.793742966E9"/>
        <n v="7.347109009E9"/>
        <n v="7.078912146E9"/>
        <n v="2.480856222E9"/>
        <n v="2.81421547E8"/>
        <n v="5.226963306E9"/>
        <n v="7.316642056E9"/>
        <n v="8.99741529E9"/>
        <n v="6.737025662E9"/>
        <n v="8.395290763E9"/>
        <n v="7.261119579E9"/>
        <n v="9.938037878E9"/>
        <n v="7.154987905E9"/>
        <n v="3.605534244E9"/>
        <n v="5.62660104E9"/>
        <n v="2.577064886E9"/>
        <n v="2.561362173E9"/>
        <n v="2.793120553E9"/>
        <n v="4.476563699E9"/>
        <n v="1.580021952E9"/>
        <n v="7.263454149E9"/>
        <n v="4.371924002E9"/>
        <n v="2.955277471E9"/>
        <n v="9.445490338E9"/>
        <n v="2.668915104E9"/>
        <n v="1.045621584E9"/>
        <n v="4.550545705E9"/>
        <n v="3.373390154E9"/>
        <n v="5.142985961E9"/>
        <n v="6.49220272E8"/>
        <n v="5.023958886E9"/>
        <n v="9.993542681E9"/>
        <n v="4.380367305E9"/>
        <n v="3.626113485E9"/>
        <n v="4.399099668E9"/>
        <n v="3.760880745E9"/>
        <n v="1.803155516E9"/>
        <n v="4.413782983E9"/>
        <n v="6.766424456E9"/>
        <n v="8.701531535E9"/>
        <n v="3.961971562E9"/>
        <n v="1.337510774E9"/>
        <n v="8.859147707E9"/>
        <n v="5.850669672E9"/>
        <n v="1.183906926E9"/>
        <n v="6.277509652E9"/>
        <n v="7.2748189E7"/>
        <n v="3.164922639E9"/>
        <n v="1.768504415E9"/>
        <n v="8.173155169E9"/>
        <n v="6.164820061E9"/>
        <n v="7.68283559E8"/>
        <n v="5.091744424E9"/>
        <n v="9.32482893E8"/>
        <n v="4.58814864E9"/>
        <n v="8.120457107E9"/>
        <n v="6.107471725E9"/>
        <n v="7.001417958E9"/>
        <n v="7.983443604E9"/>
        <n v="3.057907418E9"/>
        <n v="3.312147996E9"/>
        <n v="6.822269883E9"/>
        <n v="5.004539711E9"/>
        <n v="2.426015858E9"/>
        <n v="4.415332793E9"/>
        <n v="1.256813796E9"/>
        <n v="6.33633688E8"/>
        <n v="8.311814996E9"/>
        <n v="1.441735184E9"/>
        <n v="1.52574284E9"/>
        <n v="1.947080315E9"/>
        <n v="5.682081545E9"/>
        <n v="8.100817128E9"/>
        <n v="6.051792089E9"/>
        <n v="1.158173915E9"/>
        <n v="2.66072469E8"/>
        <n v="2.529883737E9"/>
        <n v="9.090089969E9"/>
        <n v="7.102272749E9"/>
        <n v="4.94892508E9"/>
        <n v="9.463013186E9"/>
        <n v="5.581013292E9"/>
        <n v="7.009619835E9"/>
        <n v="9.17728395E9"/>
        <n v="9.359187866E9"/>
        <n v="1.524480475E9"/>
        <n v="3.829990099E9"/>
        <n v="1.058609445E9"/>
        <n v="1.022764286E9"/>
        <n v="1.913299658E9"/>
        <n v="5.305443623E9"/>
        <n v="4.074369199E9"/>
        <n v="9.966404015E9"/>
        <n v="3.192917514E9"/>
        <n v="1.25671821E9"/>
        <n v="6.067839426E9"/>
        <n v="2.254923956E9"/>
        <n v="7.367673526E9"/>
        <n v="9.467422683E9"/>
        <n v="8.19853692E8"/>
        <n v="3.070834475E9"/>
        <n v="3.620552357E9"/>
        <n v="5.938542755E9"/>
        <n v="9.315535975E9"/>
        <n v="3.547873471E9"/>
        <n v="6.546999829E9"/>
        <n v="9.039495201E9"/>
        <n v="9.9708985E7"/>
        <n v="6.312811061E9"/>
        <n v="3.91588522E9"/>
        <n v="6.654736751E9"/>
        <n v="8.41915361E8"/>
        <n v="2.5432338E9"/>
        <n v="5.271947935E9"/>
        <n v="6.339554317E9"/>
        <n v="1.840475676E9"/>
        <n v="6.812031667E9"/>
        <n v="3.031698482E9"/>
        <n v="7.90202552E9"/>
        <n v="1.969446314E9"/>
        <n v="9.949497098E9"/>
        <n v="4.572338018E9"/>
        <n v="2.964153358E9"/>
        <n v="7.642038633E9"/>
        <n v="8.208980848E9"/>
        <n v="3.343789681E9"/>
        <n v="9.478305481E9"/>
        <n v="3.475260976E9"/>
        <n v="3.665443705E9"/>
        <n v="6.73592541E8"/>
        <n v="8.07494932E9"/>
        <n v="8.056021378E9"/>
        <n v="2.331582E9"/>
        <n v="5.844776722E9"/>
        <n v="8.42646586E9"/>
        <n v="9.057555029E9"/>
        <n v="2.210486526E9"/>
        <n v="6.421432903E9"/>
        <n v="3.562901354E9"/>
        <n v="8.194268842E9"/>
        <n v="7.524467684E9"/>
        <n v="1.254195766E9"/>
        <n v="6.476646153E9"/>
        <n v="8.278568103E9"/>
        <n v="8.589621333E9"/>
        <n v="8.53168372E9"/>
        <n v="3.27291657E8"/>
        <n v="6.159164139E9"/>
        <n v="8.029863164E9"/>
        <n v="9.387824629E9"/>
        <n v="3.289836195E9"/>
        <n v="5.001931575E9"/>
        <n v="7.25829282E9"/>
        <n v="4.924862857E9"/>
        <n v="8.666314034E9"/>
        <n v="6.775326324E9"/>
        <n v="6.092636899E9"/>
        <n v="4.115558056E9"/>
        <n v="2.352136184E9"/>
        <n v="1.706445141E9"/>
        <n v="9.000165912E9"/>
        <n v="7.45730585E9"/>
        <n v="9.68597382E9"/>
        <n v="1.68067196E8"/>
        <n v="6.105240201E9"/>
        <n v="1.888247163E9"/>
        <n v="7.145162326E9"/>
        <n v="7.611231659E9"/>
        <n v="4.508784747E9"/>
        <n v="2.567590825E9"/>
        <n v="9.255982861E9"/>
        <n v="4.102063254E9"/>
        <n v="7.37393174E9"/>
        <n v="5.682816404E9"/>
        <n v="5.44018743E8"/>
        <n v="3.292929952E9"/>
        <n v="9.144790321E9"/>
        <n v="9.075991438E9"/>
        <n v="3.63481381E9"/>
        <n v="8.250406975E9"/>
        <n v="5.877618756E9"/>
        <n v="2.419292139E9"/>
        <n v="9.547123332E9"/>
        <n v="6.968636396E9"/>
        <n v="5.247557644E9"/>
        <n v="7.731193394E9"/>
        <n v="6.04832112E9"/>
        <n v="8.494582006E9"/>
        <n v="5.600781757E9"/>
        <n v="4.95091707E8"/>
        <n v="3.239613823E9"/>
        <n v="3.643352219E9"/>
        <n v="2.051599638E9"/>
        <n v="3.514859549E9"/>
        <n v="3.907599008E9"/>
        <n v="1.534993603E9"/>
        <n v="8.980701254E9"/>
        <n v="6.695408903E9"/>
        <n v="3.268455899E9"/>
        <n v="7.809161755E9"/>
        <n v="8.873697539E9"/>
        <n v="8.60394164E9"/>
        <n v="8.308184279E9"/>
        <n v="7.572826287E9"/>
        <n v="7.478396641E9"/>
        <n v="3.569283921E9"/>
        <n v="9.947619677E9"/>
        <n v="5.396237918E9"/>
        <n v="4.55878765E8"/>
        <n v="2.07919508E9"/>
        <n v="6.104211214E9"/>
        <n v="9.442939134E9"/>
        <n v="3.317293496E9"/>
        <n v="8.243326501E9"/>
        <n v="4.109483569E9"/>
        <n v="5.390352336E9"/>
        <n v="2.581584982E9"/>
        <n v="1.668737869E9"/>
        <n v="5.046906329E9"/>
        <n v="2.536833157E9"/>
        <n v="9.176170352E9"/>
        <n v="8.33930925E8"/>
        <n v="8.515226099E9"/>
        <n v="2.023020278E9"/>
        <n v="2.840526544E9"/>
        <n v="7.267422945E9"/>
        <n v="9.400777426E9"/>
        <n v="3.298603544E9"/>
        <n v="4.479973293E9"/>
        <n v="3.56236208E8"/>
        <n v="6.699845542E9"/>
        <n v="3.106057977E9"/>
        <n v="1.905367587E9"/>
        <n v="1.69590729E8"/>
        <n v="9.820743709E9"/>
        <n v="6.605882211E9"/>
        <n v="9.517765444E9"/>
        <n v="7.766311749E9"/>
        <n v="7.42238239E8"/>
        <n v="3.146141485E9"/>
        <n v="6.633702824E9"/>
        <n v="5.033749011E9"/>
        <n v="4.009496217E9"/>
        <n v="4.284473821E9"/>
        <n v="8.860588793E9"/>
        <n v="5.305428485E9"/>
        <n v="6.76278878E8"/>
        <n v="9.459854097E9"/>
        <n v="3.895596621E9"/>
        <n v="7.75091511E9"/>
        <n v="5.173951989E9"/>
        <n v="6.388954643E9"/>
        <n v="5.819387689E9"/>
        <n v="4.184037584E9"/>
        <n v="9.525140554E9"/>
        <n v="1.617927874E9"/>
        <n v="1.543944105E9"/>
        <n v="3.4158053E8"/>
        <n v="5.133661902E9"/>
        <n v="4.557328309E9"/>
        <n v="4.479421205E9"/>
        <n v="5.740294639E9"/>
        <n v="8.114060961E9"/>
        <n v="5.744553133E9"/>
        <n v="5.029893308E9"/>
        <n v="9.663384689E9"/>
        <n v="7.919240958E9"/>
        <n v="5.211751826E9"/>
        <n v="8.713129069E9"/>
        <n v="1.407304162E9"/>
        <n v="3.793875046E9"/>
        <n v="4.903700958E9"/>
        <n v="1.989547877E9"/>
        <n v="9.584857115E9"/>
        <n v="7.236760938E9"/>
        <n v="4.346903287E9"/>
        <n v="6.353755071E9"/>
        <n v="8.9194627E7"/>
        <n v="5.44919267E8"/>
        <n v="6.665075012E9"/>
        <n v="4.46138966E9"/>
        <n v="8.789328634E9"/>
        <n v="1.47066568E8"/>
        <n v="6.712947216E9"/>
        <n v="4.73115856E9"/>
        <n v="6.228958238E9"/>
        <n v="8.006440384E9"/>
        <n v="7.330672658E9"/>
        <n v="1.766200974E9"/>
        <n v="2.878422829E9"/>
        <n v="5.862535621E9"/>
        <n v="3.781134163E9"/>
        <n v="7.835720444E9"/>
        <n v="1.952343673E9"/>
        <n v="9.406096007E9"/>
        <n v="1.136528533E9"/>
        <n v="9.137126466E9"/>
        <n v="1.495517558E9"/>
        <n v="1.643011737E9"/>
        <n v="4.067366774E9"/>
        <n v="1.683118802E9"/>
        <n v="5.770514189E9"/>
        <n v="9.612669334E9"/>
        <n v="3.262295808E9"/>
        <n v="1.593291198E9"/>
        <n v="5.327721432E9"/>
        <n v="4.879497185E9"/>
        <n v="6.883107728E9"/>
        <n v="1.643246998E9"/>
        <n v="9.13309291E8"/>
        <n v="8.298829689E9"/>
        <n v="7.155488252E9"/>
        <n v="8.316192789E9"/>
        <n v="3.589756658E9"/>
        <n v="8.371900149E9"/>
        <n v="6.659686612E9"/>
        <n v="2.9376765E9"/>
        <n v="9.908301442E9"/>
        <n v="3.32504933E9"/>
        <n v="2.330986566E9"/>
        <n v="1.495975802E9"/>
        <n v="4.207249029E9"/>
        <n v="1.150143976E9"/>
        <n v="8.443390148E9"/>
        <n v="8.358703267E9"/>
        <n v="1.608084881E9"/>
        <n v="2.744486953E9"/>
        <n v="3.036885153E9"/>
        <n v="7.335148205E9"/>
        <n v="2.356580295E9"/>
        <n v="8.999547266E9"/>
        <n v="3.094439783E9"/>
        <n v="2.753579193E9"/>
        <n v="7.683077217E9"/>
        <n v="2.366099898E9"/>
        <n v="1.252810532E9"/>
        <n v="6.493039553E9"/>
        <n v="9.274842886E9"/>
        <n v="8.255275254E9"/>
        <n v="2.136873695E9"/>
        <n v="3.253225736E9"/>
        <n v="7.712604853E9"/>
        <n v="5.698803942E9"/>
        <n v="4.393804577E9"/>
        <n v="9.307961643E9"/>
        <n v="1.4103943E7"/>
        <n v="4.183595096E9"/>
        <n v="9.915365099E9"/>
        <n v="7.979108696E9"/>
        <n v="8.756485728E9"/>
        <n v="4.859441294E9"/>
        <n v="8.100291984E9"/>
        <n v="7.825714018E9"/>
        <n v="1.785144322E9"/>
        <n v="2.42240959E8"/>
        <n v="3.527621284E9"/>
        <n v="2.254856113E9"/>
        <n v="4.295420935E9"/>
        <n v="8.739415992E9"/>
        <n v="2.123879653E9"/>
        <n v="1.054974834E9"/>
        <n v="6.66059655E9"/>
        <n v="1.633238374E9"/>
        <n v="8.13324633E9"/>
        <n v="4.696656818E9"/>
        <n v="7.590214417E9"/>
        <n v="1.73621292E9"/>
        <n v="4.507702369E9"/>
        <n v="6.458765046E9"/>
        <n v="4.7953423E7"/>
        <n v="1.263714922E9"/>
        <n v="2.06176886E9"/>
        <n v="4.264335652E9"/>
        <n v="3.087181728E9"/>
        <n v="5.99772156E8"/>
        <n v="6.074313668E9"/>
        <n v="5.497551107E9"/>
        <n v="9.102202025E9"/>
        <n v="8.794436743E9"/>
        <n v="3.299603042E9"/>
        <n v="2.43077069E8"/>
        <n v="6.749594412E9"/>
        <n v="5.378344982E9"/>
        <n v="9.103834515E9"/>
        <n v="6.23743772E9"/>
        <n v="2.719670578E9"/>
        <n v="2.748681349E9"/>
        <n v="9.851618724E9"/>
        <n v="7.013533376E9"/>
        <n v="9.727047029E9"/>
        <n v="1.191540022E9"/>
        <n v="5.733572517E9"/>
        <n v="9.647928644E9"/>
        <n v="9.696598689E9"/>
        <n v="1.09120752E9"/>
        <n v="7.995971909E9"/>
        <n v="6.077755741E9"/>
        <n v="1.240745644E9"/>
        <n v="1.397810713E9"/>
        <n v="5.149614189E9"/>
        <n v="7.453349798E9"/>
        <n v="7.570986632E9"/>
        <n v="5.29293122E9"/>
        <n v="2.65449923E9"/>
        <n v="2.327587597E9"/>
        <n v="5.852189277E9"/>
        <n v="8.94321153E9"/>
        <n v="3.305649506E9"/>
        <n v="5.38997323E8"/>
        <n v="2.96618761E9"/>
        <n v="8.66693541E8"/>
        <n v="4.40721658E8"/>
        <n v="2.084323012E9"/>
        <n v="4.87631441E9"/>
        <n v="2.401282648E9"/>
        <n v="2.117291471E9"/>
        <n v="5.455295163E9"/>
        <n v="3.219761206E9"/>
        <n v="7.423918026E9"/>
        <n v="1.793817443E9"/>
        <n v="2.64460922E9"/>
        <n v="1.35349278E9"/>
        <n v="1.230061693E9"/>
        <n v="6.299572675E9"/>
        <n v="5.956863364E9"/>
        <n v="6.788884093E9"/>
        <n v="6.120799223E9"/>
        <n v="3.89285403E9"/>
        <n v="1.883324334E9"/>
        <n v="4.541530278E9"/>
        <n v="8.807380767E9"/>
        <n v="5.865396281E9"/>
        <n v="3.40451825E8"/>
        <n v="3.327784606E9"/>
        <n v="5.990129875E9"/>
        <n v="8.808930721E9"/>
        <n v="8.116880443E9"/>
        <n v="9.93392672E9"/>
        <n v="7.76562418E8"/>
        <n v="6.105793582E9"/>
        <n v="9.247779866E9"/>
        <n v="5.456672526E9"/>
        <n v="6.67699491E9"/>
        <n v="9.353512235E9"/>
        <n v="6.539196955E9"/>
        <n v="7.886908865E9"/>
        <n v="7.548844176E9"/>
        <n v="3.37573538E9"/>
        <n v="3.260419E7"/>
        <n v="5.731985133E9"/>
        <n v="7.586577278E9"/>
        <n v="7.765930124E9"/>
        <n v="2.99059193E8"/>
        <n v="1.35053432E8"/>
        <n v="9.618593702E9"/>
        <n v="2.802699236E9"/>
        <n v="2.044567188E9"/>
        <n v="9.13489768E8"/>
        <n v="6.856986497E9"/>
        <n v="7.29289857E9"/>
        <n v="6.223087303E9"/>
        <n v="4.03352765E8"/>
        <n v="7.004560997E9"/>
        <n v="8.159868515E9"/>
        <n v="8.854320668E9"/>
        <n v="2.285302205E9"/>
        <n v="5.160584867E9"/>
        <n v="4.314105605E9"/>
        <n v="9.895756835E9"/>
        <n v="1.975300826E9"/>
        <n v="2.214666083E9"/>
        <n v="4.735339432E9"/>
        <n v="9.86354012E9"/>
        <n v="8.789376461E9"/>
        <n v="4.78459122E9"/>
        <n v="6.759658833E9"/>
        <n v="1.241631129E9"/>
        <n v="8.803314647E9"/>
        <n v="1.016410657E9"/>
        <n v="8.284240513E9"/>
        <n v="3.43239069E8"/>
        <n v="3.941137932E9"/>
        <n v="8.95557384E9"/>
        <n v="6.832435511E9"/>
        <n v="3.014319697E9"/>
        <n v="7.367717333E9"/>
        <n v="9.389677233E9"/>
        <n v="2.929883167E9"/>
        <n v="9.045592834E9"/>
        <n v="7.128308885E9"/>
        <n v="2.060028411E9"/>
        <n v="3.85630192E9"/>
        <n v="7.248479077E9"/>
        <n v="2.738466605E9"/>
        <n v="9.80135323E9"/>
        <n v="2.10361326E9"/>
        <n v="7.624166218E9"/>
        <n v="4.692680597E9"/>
        <n v="2.028074931E9"/>
        <n v="6.247819401E9"/>
        <n v="6.29987962E9"/>
        <n v="3.398014747E9"/>
        <n v="4.52608767E9"/>
        <n v="4.473653758E9"/>
        <n v="1.286821727E9"/>
        <n v="5.566617391E9"/>
        <n v="6.630935939E9"/>
        <n v="8.676443273E9"/>
        <n v="4.39562091E8"/>
        <n v="7.361440096E9"/>
        <n v="2.480611325E9"/>
        <n v="5.091640382E9"/>
        <n v="1.443292147E9"/>
        <n v="3.342653518E9"/>
        <n v="3.836073957E9"/>
        <n v="4.192669219E9"/>
        <n v="6.922121165E9"/>
        <n v="4.850653474E9"/>
        <n v="1.229660813E9"/>
        <n v="5.194396051E9"/>
        <n v="8.971899775E9"/>
        <n v="5.619049608E9"/>
        <n v="9.943996342E9"/>
        <n v="4.548721519E9"/>
        <n v="6.211537502E9"/>
        <n v="3.47093563E8"/>
        <n v="1.855924568E9"/>
        <n v="5.914484553E9"/>
        <n v="8.068903161E9"/>
        <n v="2.147159735E9"/>
        <n v="9.006983686E9"/>
        <n v="7.606134274E9"/>
        <n v="4.034750827E9"/>
        <n v="8.51062565E8"/>
        <n v="4.283323746E9"/>
        <n v="7.842390585E9"/>
        <n v="2.449548943E9"/>
        <n v="7.067924535E9"/>
        <n v="1.602291242E9"/>
        <n v="7.067630786E9"/>
        <n v="9.726762425E9"/>
        <n v="1.129887168E9"/>
        <n v="3.371892236E9"/>
        <n v="6.532953824E9"/>
        <n v="2.52964377E8"/>
        <n v="6.270495384E9"/>
        <n v="2.450770184E9"/>
        <n v="7.543192113E9"/>
        <n v="9.890817032E9"/>
        <n v="1.83165359E8"/>
        <n v="2.136907826E9"/>
        <n v="2.801605687E9"/>
        <n v="8.869292457E9"/>
        <n v="5.414471648E9"/>
        <n v="7.827370415E9"/>
        <n v="7.216662926E9"/>
        <n v="3.49410429E8"/>
        <n v="8.512030806E9"/>
        <n v="8.003807551E9"/>
        <n v="2.74320517E8"/>
        <n v="2.150447285E9"/>
        <n v="5.08938545E9"/>
        <n v="8.622799862E9"/>
        <n v="2.773034272E9"/>
        <n v="4.028266143E9"/>
        <n v="9.691888826E9"/>
        <n v="8.891340263E9"/>
        <n v="1.149293318E9"/>
        <n v="1.288695184E9"/>
        <n v="5.229336544E9"/>
        <n v="1.96885435E8"/>
        <n v="6.961457996E9"/>
        <n v="5.059907679E9"/>
        <n v="9.046226901E9"/>
        <n v="5.15408216E8"/>
        <n v="9.048597167E9"/>
        <n v="4.308216668E9"/>
        <n v="8.671875127E9"/>
        <n v="9.622968817E9"/>
        <n v="7.832599414E9"/>
        <n v="5.533307028E9"/>
        <n v="7.52185231E8"/>
        <n v="5.859787209E9"/>
        <n v="1.73671315E9"/>
        <n v="3.620570172E9"/>
        <n v="5.758119413E9"/>
        <n v="2.204489775E9"/>
        <n v="5.881059783E9"/>
        <n v="9.475167773E9"/>
        <n v="4.635228647E9"/>
        <n v="8.394536341E9"/>
        <n v="4.72642755E9"/>
        <n v="5.387935727E9"/>
        <n v="1.886705751E9"/>
        <n v="4.224014067E9"/>
        <n v="8.726515908E9"/>
        <n v="7.388091459E9"/>
        <n v="9.320256091E9"/>
        <n v="3.872093894E9"/>
        <n v="9.92848455E8"/>
        <n v="4.458723519E9"/>
        <n v="7.755662096E9"/>
        <n v="5.779793224E9"/>
        <n v="8.253576531E9"/>
        <n v="4.993169316E9"/>
        <n v="8.28017545E8"/>
        <n v="2.012368621E9"/>
        <n v="6.603205997E9"/>
        <n v="8.33581472E8"/>
        <n v="8.755782101E9"/>
        <n v="1.049830215E9"/>
        <n v="2.399383238E9"/>
        <n v="1.43399998E8"/>
        <n v="2.444273306E9"/>
        <n v="1.309618968E9"/>
        <n v="3.972788794E9"/>
        <n v="2.356073413E9"/>
        <n v="3.775683944E9"/>
        <n v="8.994776653E9"/>
        <n v="8.12407572E9"/>
        <n v="5.534171862E9"/>
        <n v="4.825558658E9"/>
        <n v="1.541676341E9"/>
        <n v="5.360755658E9"/>
        <n v="8.44328418E8"/>
        <n v="1.843468816E9"/>
        <n v="3.77148457E9"/>
        <n v="2.458783424E9"/>
        <n v="2.272849018E9"/>
        <n v="8.549503132E9"/>
        <n v="4.032847942E9"/>
        <n v="8.224665612E9"/>
        <n v="8.007222259E9"/>
        <n v="3.522030676E9"/>
        <n v="3.224743071E9"/>
        <n v="7.474790671E9"/>
        <n v="7.88474595E9"/>
        <n v="8.26950293E9"/>
        <n v="9.85347383E8"/>
        <n v="5.932091553E9"/>
        <n v="6.9932727E7"/>
        <n v="2.715027145E9"/>
        <n v="5.234261944E9"/>
        <n v="2.818967815E9"/>
        <n v="1.598213217E9"/>
        <n v="9.087747856E9"/>
        <n v="9.606925547E9"/>
        <n v="9.866554851E9"/>
        <n v="3.719294769E9"/>
        <n v="3.57652984E9"/>
        <n v="5.478986113E9"/>
        <n v="6.724582316E9"/>
        <n v="4.391559649E9"/>
        <n v="9.5302584E9"/>
        <n v="6.09162117E8"/>
        <n v="7.55143077E8"/>
        <n v="5.239439928E9"/>
        <n v="1.328248068E9"/>
        <n v="1.440606577E9"/>
        <n v="8.884389971E9"/>
        <n v="7.307977336E9"/>
        <n v="5.953535252E9"/>
        <n v="6.13302541E9"/>
        <n v="7.98088726E8"/>
        <n v="3.372412988E9"/>
        <n v="4.910060567E9"/>
        <n v="8.708211566E9"/>
        <n v="2.126853184E9"/>
        <n v="4.390795259E9"/>
        <n v="9.030686359E9"/>
        <n v="8.565611606E9"/>
        <n v="6.782020758E9"/>
        <n v="5.61884159E8"/>
        <n v="2.767430579E9"/>
        <n v="5.934372451E9"/>
        <n v="6.833977302E9"/>
        <n v="8.396649871E9"/>
        <n v="1.937188757E9"/>
        <n v="3.142198801E9"/>
        <n v="6.087109745E9"/>
        <n v="8.895262247E9"/>
        <n v="5.138524153E9"/>
        <n v="9.789995549E9"/>
        <n v="7.485459856E9"/>
        <n v="4.033626537E9"/>
        <n v="9.370915142E9"/>
        <n v="7.211325894E9"/>
        <n v="3.482827003E9"/>
        <n v="6.656246719E9"/>
        <n v="6.092663288E9"/>
        <n v="9.346041594E9"/>
        <n v="9.105127475E9"/>
        <n v="6.120818381E9"/>
        <n v="5.174370629E9"/>
        <n v="3.244930036E9"/>
        <n v="2.976493998E9"/>
        <n v="7.971593791E9"/>
        <n v="4.052544342E9"/>
        <n v="6.264003424E9"/>
        <n v="3.436107152E9"/>
        <n v="8.546631319E9"/>
        <n v="6.40960551E8"/>
        <n v="1.141173434E9"/>
        <n v="5.2830938E8"/>
        <n v="2.387509904E9"/>
        <n v="6.791931269E9"/>
        <n v="4.063689432E9"/>
        <n v="1.206887762E9"/>
        <n v="6.409437174E9"/>
        <n v="1.355164713E9"/>
        <n v="2.604772138E9"/>
        <n v="5.86809379E9"/>
        <n v="1.0161194E7"/>
        <n v="8.930380639E9"/>
        <n v="2.247940574E9"/>
        <n v="6.190907327E9"/>
        <n v="1.27277515E8"/>
        <n v="8.209093135E9"/>
        <n v="4.419380079E9"/>
        <n v="2.954606845E9"/>
        <n v="5.128739359E9"/>
        <n v="8.183315245E9"/>
        <n v="8.820606892E9"/>
        <n v="7.77922834E9"/>
        <n v="8.459230018E9"/>
        <n v="7.0604688E9"/>
        <n v="2.18821567E8"/>
        <n v="7.795766861E9"/>
        <n v="4.285804383E9"/>
        <n v="5.961051248E9"/>
        <n v="5.630323534E9"/>
        <n v="4.642824835E9"/>
        <n v="3.060527554E9"/>
        <n v="4.048252396E9"/>
        <n v="1.271431612E9"/>
        <n v="8.981940261E9"/>
        <n v="3.89623951E9"/>
        <n v="7.1131641E8"/>
        <n v="9.863502398E9"/>
        <n v="2.93770293E8"/>
        <n v="8.90800429E8"/>
        <n v="1.270503169E9"/>
        <n v="1.68180571E8"/>
        <n v="1.11296281E8"/>
        <n v="7.329085364E9"/>
        <n v="1.129130498E9"/>
        <n v="9.96939836E8"/>
        <n v="8.263379807E9"/>
        <n v="5.735975899E9"/>
        <n v="9.651034668E9"/>
        <n v="3.103539793E9"/>
        <n v="1.611921781E9"/>
        <n v="7.532381028E9"/>
        <n v="7.803665404E9"/>
        <n v="4.66184886E8"/>
        <n v="4.69251805E9"/>
        <n v="9408428.0"/>
        <n v="8.766330526E9"/>
        <n v="9.221423039E9"/>
        <n v="4.268661538E9"/>
        <n v="1.378809665E9"/>
        <n v="4.917941248E9"/>
        <n v="5.132792285E9"/>
        <n v="3.776678112E9"/>
        <n v="6.940411801E9"/>
        <n v="7.422521525E9"/>
        <n v="4.419022028E9"/>
        <n v="8.016651984E9"/>
        <n v="2.361722422E9"/>
        <n v="1.001453982E9"/>
        <n v="9.093918346E9"/>
        <n v="3.969014433E9"/>
        <n v="9.68456172E9"/>
        <n v="7.031115362E9"/>
        <n v="8.204766849E9"/>
        <n v="2.785412612E9"/>
        <n v="2.624138741E9"/>
        <n v="7.48376248E8"/>
        <n v="6.09678744E9"/>
        <n v="8.787660233E9"/>
        <n v="3.845481278E9"/>
        <n v="4.636134267E9"/>
        <n v="4.53882534E9"/>
        <n v="4.553101047E9"/>
        <n v="2.193853405E9"/>
        <n v="1.642059453E9"/>
        <n v="5.89033933E9"/>
        <n v="3.13663478E8"/>
        <n v="8.59157632E9"/>
        <n v="4.728104591E9"/>
        <n v="8.276401643E9"/>
        <n v="8.709694061E9"/>
        <n v="4.080156881E9"/>
        <n v="7.485829116E9"/>
        <n v="7.378865582E9"/>
        <n v="3.35575667E8"/>
        <n v="1.621109077E9"/>
        <n v="7.468088555E9"/>
        <n v="3.676517886E9"/>
        <n v="1.746921111E9"/>
        <n v="7.774691391E9"/>
        <n v="8.220678247E9"/>
        <n v="6.04860408E9"/>
        <n v="8.545716586E9"/>
        <n v="5.30870056E8"/>
        <n v="4.055690435E9"/>
        <n v="7.09653035E9"/>
        <n v="7.083649345E9"/>
        <n v="8.36457367E8"/>
        <n v="7.698126312E9"/>
        <n v="2.26729776E9"/>
        <n v="1.717841423E9"/>
        <n v="4.330597536E9"/>
        <n v="3.687593721E9"/>
        <n v="6.660740926E9"/>
        <n v="9.439713009E9"/>
        <n v="5.281121057E9"/>
        <n v="7.044351561E9"/>
        <n v="9.121393476E9"/>
        <n v="7.202170939E9"/>
        <n v="1.429047127E9"/>
        <n v="8.551965787E9"/>
        <n v="6.756882357E9"/>
        <n v="6.18929241E8"/>
        <n v="9.711157887E9"/>
        <n v="3.54149805E8"/>
        <n v="2.31328814E8"/>
        <n v="5.23916986E8"/>
        <n v="1.930887811E9"/>
        <n v="9.958741781E9"/>
        <n v="6.727230123E9"/>
        <n v="9.487368442E9"/>
        <n v="6.71459763E8"/>
        <n v="9.129957352E9"/>
        <n v="9.20607369E9"/>
        <n v="5.587148302E9"/>
        <n v="6.936256414E9"/>
        <n v="3.341228576E9"/>
        <n v="4.817323453E9"/>
        <n v="1.163454835E9"/>
        <n v="5.236061455E9"/>
        <n v="5.982829268E9"/>
        <n v="1.901688056E9"/>
        <n v="5.936051107E9"/>
        <n v="3.018272105E9"/>
        <n v="3.656191983E9"/>
        <n v="5.186692805E9"/>
        <n v="7.281243151E9"/>
        <n v="7.90600494E9"/>
        <n v="6.354703603E9"/>
        <n v="6.444064733E9"/>
        <n v="2.405783093E9"/>
        <n v="6.3363146E7"/>
        <n v="7.0403135E9"/>
        <n v="5.844807259E9"/>
        <n v="1.931703221E9"/>
        <n v="3.52533603E9"/>
        <n v="4.359807852E9"/>
        <n v="6.946959356E9"/>
        <n v="7.82338627E8"/>
        <n v="4.942714391E9"/>
        <n v="9.19307194E8"/>
        <n v="6.509263423E9"/>
        <n v="7.200105089E9"/>
        <n v="7.120372196E9"/>
        <n v="8.710393245E9"/>
        <n v="8.86203645E9"/>
        <n v="2.087769338E9"/>
        <n v="3.349267712E9"/>
        <n v="1.689937124E9"/>
        <n v="4.498769995E9"/>
        <n v="3.729771871E9"/>
        <n v="9.065518834E9"/>
        <n v="7.52446529E9"/>
        <n v="2.319921666E9"/>
        <n v="9.541612277E9"/>
        <n v="6.303548068E9"/>
        <n v="5.867651793E9"/>
        <n v="6.405947025E9"/>
        <n v="2.150790907E9"/>
        <n v="2.12856641E8"/>
        <n v="1.686508921E9"/>
        <n v="5.879579208E9"/>
        <n v="1.882682579E9"/>
        <n v="8.370410622E9"/>
        <n v="3.68599691E8"/>
        <n v="9.282982332E9"/>
        <n v="4.8748801E9"/>
        <n v="1.02639985E8"/>
        <n v="5.288207551E9"/>
        <n v="6.93932743E8"/>
        <n v="2.325405669E9"/>
        <n v="8.152364696E9"/>
        <n v="7.682359398E9"/>
        <n v="1.742951029E9"/>
        <n v="4.799787645E9"/>
        <n v="8.498666384E9"/>
        <n v="5.013572642E9"/>
        <n v="8.403006958E9"/>
        <n v="4.688831157E9"/>
        <n v="3.9457821E8"/>
        <n v="8.681711802E9"/>
        <n v="9.311399064E9"/>
        <n v="2.620581496E9"/>
        <n v="5.116898322E9"/>
        <n v="5.995819849E9"/>
        <n v="7.690500286E9"/>
        <n v="6.107283203E9"/>
        <n v="3.170417508E9"/>
        <n v="8.05682701E8"/>
        <n v="8.960508625E9"/>
        <n v="5.580397726E9"/>
        <n v="1.506599381E9"/>
        <n v="8.424478165E9"/>
        <n v="6.083333956E9"/>
        <n v="9.61132786E9"/>
        <n v="9.539444766E9"/>
        <n v="7.56168939E8"/>
        <n v="7.762624518E9"/>
        <n v="3.681781563E9"/>
        <n v="1.571085226E9"/>
        <n v="4.244306883E9"/>
        <n v="7.333141591E9"/>
        <n v="1.199945706E9"/>
        <n v="5.895644119E9"/>
        <n v="7.11291921E9"/>
        <n v="8.315937318E9"/>
        <n v="5.331800057E9"/>
        <n v="5.989265505E9"/>
        <n v="7.906361274E9"/>
        <n v="6.312476146E9"/>
        <n v="9.436272631E9"/>
        <n v="8.289791792E9"/>
        <n v="7.659532788E9"/>
        <n v="1.498157233E9"/>
        <n v="8.560951754E9"/>
        <n v="8.764192824E9"/>
        <n v="1.900542981E9"/>
        <n v="9.445683691E9"/>
        <n v="7.719808335E9"/>
        <n v="4.86564496E9"/>
        <n v="6.518276143E9"/>
        <n v="2.211459584E9"/>
        <n v="6.811633572E9"/>
        <n v="1.82157324E9"/>
        <n v="8.848227434E9"/>
        <n v="7.812276711E9"/>
        <n v="9.39966106E8"/>
        <n v="4.099108156E9"/>
        <n v="5.684182622E9"/>
        <n v="4.916740946E9"/>
        <n v="9.7323076E9"/>
        <n v="9.280329883E9"/>
        <n v="4.284285927E9"/>
        <n v="8701796.0"/>
        <n v="6.834734512E9"/>
        <n v="7.127377458E9"/>
        <n v="4.754481356E9"/>
        <n v="4.726007482E9"/>
        <n v="2.320560482E9"/>
        <n v="1.456550348E9"/>
        <n v="5.370744569E9"/>
        <n v="5.819887962E9"/>
        <n v="1.929465827E9"/>
        <n v="9.430139302E9"/>
        <n v="3.632715912E9"/>
        <n v="3.356214803E9"/>
        <n v="2.27786485E9"/>
        <n v="1.754472592E9"/>
        <n v="1.833208408E9"/>
        <n v="6.567954047E9"/>
        <n v="9.409585531E9"/>
        <n v="7.31371161E8"/>
        <n v="7.863496069E9"/>
        <n v="9.043955242E9"/>
        <n v="8.257564936E9"/>
        <n v="7.487631571E9"/>
        <n v="4.243307535E9"/>
        <n v="5.490221933E9"/>
        <n v="5.77600718E8"/>
        <n v="1.815462789E9"/>
        <n v="8.96786012E8"/>
        <n v="2.610552179E9"/>
        <n v="6.244718082E9"/>
        <n v="1.837634871E9"/>
        <n v="8.684571382E9"/>
        <n v="1.659181364E9"/>
        <n v="5.626641031E9"/>
        <n v="1.589326447E9"/>
        <n v="5.018325783E9"/>
        <n v="5.111073873E9"/>
        <n v="5.953426781E9"/>
        <n v="8.966870214E9"/>
        <n v="6.962915277E9"/>
        <n v="4.309308088E9"/>
        <n v="5.3910682E9"/>
        <n v="4.394681222E9"/>
        <n v="4.791895461E9"/>
        <n v="7.27201174E9"/>
        <n v="8.7784691E7"/>
        <n v="4.93910527E9"/>
        <n v="4.622303035E9"/>
        <n v="3.460208027E9"/>
        <n v="2.548125971E9"/>
        <n v="2.39011146E9"/>
        <n v="8.309485249E9"/>
        <n v="8.32254348E9"/>
        <n v="2.819200158E9"/>
        <n v="7.087151227E9"/>
        <n v="6.704234561E9"/>
        <n v="6.998410196E9"/>
        <n v="7.07035635E8"/>
        <n v="5.43400704E8"/>
        <n v="3.604694195E9"/>
        <n v="3.560549947E9"/>
        <n v="9.982178143E9"/>
        <n v="1.423646541E9"/>
        <n v="7.441941402E9"/>
        <n v="8.395661807E9"/>
        <n v="5.480656353E9"/>
        <n v="4.561602092E9"/>
        <n v="1.695982633E9"/>
        <n v="6.309447153E9"/>
        <n v="4.796733514E9"/>
        <n v="2.858966982E9"/>
        <n v="6.948607495E9"/>
        <n v="4.959271803E9"/>
        <n v="5.669689881E9"/>
        <n v="5.352265711E9"/>
        <n v="5.498551836E9"/>
        <n v="6.556845822E9"/>
        <n v="5.167008199E9"/>
        <n v="9.66294309E8"/>
        <n v="3.163611427E9"/>
        <n v="2.03136866E8"/>
        <n v="1.815555165E9"/>
        <n v="1.874499212E9"/>
        <n v="4.012779165E9"/>
        <n v="3.669023899E9"/>
        <n v="9.29638162E9"/>
        <n v="2.725513934E9"/>
        <n v="5.564338561E9"/>
        <n v="4.701778121E9"/>
        <n v="9.529272337E9"/>
        <n v="8.6991065E8"/>
        <n v="2.127080399E9"/>
        <n v="3.547439109E9"/>
        <n v="9.97535715E8"/>
        <n v="2.442453181E9"/>
        <n v="1.182120536E9"/>
        <n v="2.819297954E9"/>
        <n v="9.870956079E9"/>
        <n v="6.032675432E9"/>
        <n v="3.29790912E8"/>
        <n v="6.459815532E9"/>
        <n v="9.214523757E9"/>
        <n v="9.450279027E9"/>
        <n v="6.265551101E9"/>
        <n v="4.138526838E9"/>
        <n v="8.005579633E9"/>
        <n v="3.44298417E9"/>
        <n v="8.711550413E9"/>
        <n v="2.509593585E9"/>
        <n v="6.12655737E9"/>
        <n v="9.876119035E9"/>
        <n v="3.739042166E9"/>
        <n v="7.938944124E9"/>
        <n v="5.06804807E8"/>
        <n v="3.577900599E9"/>
        <n v="8.337599633E9"/>
        <n v="8.611745429E9"/>
        <n v="2.990223879E9"/>
        <n v="5.2324496E7"/>
        <n v="6.594929133E9"/>
        <n v="2.48023583E9"/>
        <n v="9.667072962E9"/>
        <n v="2.77700053E8"/>
        <n v="5.691623788E9"/>
        <n v="6.845696161E9"/>
        <n v="4.098488449E9"/>
        <n v="5.653623743E9"/>
        <n v="6.416399784E9"/>
        <n v="4.365565386E9"/>
        <n v="6.423269418E9"/>
        <n v="1.02053459E9"/>
        <n v="4.015289878E9"/>
        <n v="9.959668334E9"/>
        <n v="8.05438779E9"/>
        <n v="4.79534431E9"/>
        <n v="2.205862234E9"/>
        <n v="4.686249863E9"/>
        <n v="1.27052477E9"/>
        <n v="5.743550453E9"/>
        <n v="5.309699078E9"/>
        <n v="7.56576803E9"/>
        <n v="3.210260715E9"/>
        <n v="6.657245289E9"/>
        <n v="7.854526965E9"/>
        <n v="2.770948451E9"/>
        <n v="6.24070426E8"/>
        <n v="8.91583492E8"/>
        <n v="5.811206654E9"/>
        <n v="8.09894905E8"/>
        <n v="8.209000496E9"/>
        <n v="4.901288364E9"/>
        <n v="5.890338566E9"/>
        <n v="2.745295248E9"/>
        <n v="5.708700204E9"/>
        <n v="8.643851643E9"/>
        <n v="4.525287277E9"/>
        <n v="6.154459753E9"/>
        <n v="2.587790388E9"/>
        <n v="2.665891587E9"/>
        <n v="6.996561687E9"/>
        <n v="9.61607638E8"/>
        <n v="4.385491839E9"/>
        <n v="1.27920019E9"/>
        <n v="9.668698616E9"/>
        <n v="4.813038298E9"/>
        <n v="2.030125421E9"/>
        <n v="6.997235339E9"/>
        <n v="7.438342576E9"/>
        <n v="9.958423263E9"/>
        <n v="3.416693628E9"/>
        <n v="3.440579647E9"/>
        <n v="5.307231496E9"/>
        <n v="4.779055734E9"/>
        <n v="3.834705841E9"/>
        <n v="9.080324081E9"/>
        <n v="2.500757555E9"/>
        <n v="1.292986566E9"/>
        <n v="6.602362287E9"/>
        <n v="1.84844043E8"/>
        <n v="9.36587253E8"/>
        <n v="2.834429147E9"/>
        <n v="1.14306835E8"/>
        <n v="1.675849477E9"/>
        <n v="5.191052705E9"/>
        <n v="7.068834722E9"/>
        <n v="5.051330893E9"/>
        <n v="6.06549642E9"/>
        <n v="7.574848635E9"/>
        <n v="8.793868975E9"/>
        <n v="5.381466176E9"/>
        <n v="7.70936648E9"/>
        <n v="4.93666793E9"/>
        <n v="6.860925755E9"/>
        <n v="5.486433396E9"/>
        <n v="7.089292009E9"/>
        <n v="5.350760367E9"/>
        <n v="5.581769906E9"/>
        <n v="6.256637306E9"/>
        <n v="2.999946056E9"/>
        <n v="5.218488175E9"/>
        <n v="8.297436592E9"/>
        <n v="1.806118907E9"/>
        <n v="6.999224625E9"/>
        <n v="1.809997641E9"/>
        <n v="7.528090614E9"/>
        <n v="4.884904912E9"/>
        <n v="9.811235698E9"/>
        <n v="5.616653529E9"/>
        <n v="7.188183056E9"/>
        <n v="7.898301143E9"/>
        <n v="5.222677885E9"/>
        <n v="8.544952346E9"/>
        <n v="9.403371764E9"/>
        <n v="3.956205476E9"/>
        <n v="5.678362658E9"/>
        <n v="8.131610255E9"/>
        <n v="4.72265399E9"/>
        <n v="6.613853662E9"/>
        <n v="8.274987671E9"/>
        <n v="5.519983123E9"/>
        <n v="2.746329488E9"/>
        <n v="6.443285614E9"/>
        <n v="6.932426427E9"/>
        <n v="1.796512004E9"/>
        <n v="1.464518253E9"/>
        <n v="3.585105627E9"/>
        <n v="5.387247994E9"/>
        <n v="7.568171531E9"/>
        <n v="4.111193446E9"/>
        <n v="8.683154153E9"/>
        <n v="5.712367183E9"/>
        <n v="3.952854723E9"/>
        <n v="4.631387671E9"/>
        <n v="2.145309969E9"/>
        <n v="4.314762741E9"/>
        <n v="7.401889152E9"/>
        <n v="1.932040824E9"/>
        <n v="9.836424713E9"/>
        <n v="9.882312203E9"/>
        <n v="3.082649585E9"/>
        <n v="6.033878151E9"/>
        <n v="6.395547592E9"/>
        <n v="3.72962997E8"/>
        <n v="2.988215377E9"/>
        <n v="7.081583361E9"/>
        <n v="1.860491452E9"/>
        <n v="7.499656197E9"/>
        <n v="4.507112412E9"/>
        <n v="9.214595868E9"/>
        <n v="2.53430904E8"/>
        <n v="5.574588218E9"/>
        <n v="2.817281674E9"/>
        <n v="4.932779616E9"/>
        <n v="7.93287965E9"/>
        <n v="9.97698125E8"/>
        <n v="2.403547563E9"/>
        <n v="8.875483494E9"/>
        <n v="8.83548284E8"/>
        <n v="2.364229435E9"/>
        <n v="6.845869445E9"/>
        <n v="3.97818832E8"/>
        <n v="3.04166272E8"/>
        <n v="1.575626085E9"/>
        <n v="3.945644714E9"/>
        <n v="8.370213291E9"/>
        <n v="2.185375786E9"/>
        <n v="1.828975788E9"/>
        <n v="4.319450104E9"/>
        <n v="5.059765199E9"/>
        <n v="5.360089735E9"/>
        <n v="8.008211695E9"/>
        <n v="4.400031082E9"/>
        <n v="9.582738204E9"/>
        <n v="1.368450162E9"/>
        <n v="5.6705032E7"/>
        <n v="2.40716864E9"/>
        <n v="5.30588807E8"/>
        <n v="9.975541696E9"/>
        <n v="8.602707005E9"/>
        <n v="2.382595056E9"/>
        <n v="8.056162498E9"/>
        <n v="4.593039089E9"/>
        <n v="7.311288658E9"/>
        <n v="9.15721713E9"/>
        <n v="9.328094731E9"/>
        <n v="3.25926612E9"/>
        <n v="4.656541041E9"/>
        <n v="7.30839483E8"/>
        <n v="6.185824257E9"/>
        <n v="2.25195662E8"/>
        <n v="6.771104541E9"/>
        <n v="6.146830622E9"/>
        <n v="1.380326453E9"/>
        <n v="7.2852362E8"/>
        <n v="2.7296314E7"/>
        <n v="2.608278705E9"/>
        <n v="6.786366774E9"/>
        <n v="5.57247575E9"/>
        <n v="8.276417383E9"/>
        <n v="7.84435014E8"/>
        <n v="9.442274046E9"/>
        <n v="2.470025903E9"/>
        <n v="6.774241153E9"/>
        <n v="3.874644184E9"/>
        <n v="8.078065454E9"/>
        <n v="3.4011326E8"/>
        <n v="2.978839318E9"/>
        <n v="3.896922017E9"/>
        <n v="7.621954956E9"/>
        <n v="5.81178324E8"/>
        <n v="8.46917068E9"/>
        <n v="6.779626333E9"/>
        <n v="6.335704206E9"/>
        <n v="8.31434249E9"/>
        <n v="1.948795658E9"/>
        <n v="9.187864807E9"/>
        <n v="8.399666962E9"/>
        <n v="6.196321055E9"/>
        <n v="8.128518434E9"/>
        <n v="9.854897999E9"/>
        <n v="2.603584546E9"/>
        <n v="1.295119665E9"/>
        <n v="5.99975885E8"/>
        <n v="5.834861324E9"/>
        <n v="2.032005162E9"/>
        <n v="8.391900458E9"/>
        <n v="1.887687323E9"/>
        <n v="2.120411967E9"/>
        <n v="3.158340906E9"/>
        <n v="2.387343456E9"/>
        <n v="3.38609144E8"/>
        <n v="9.056190831E9"/>
        <n v="2.803081135E9"/>
        <n v="5.970759669E9"/>
        <n v="3.226693729E9"/>
        <n v="8.132845656E9"/>
        <n v="7.850550725E9"/>
        <n v="2.934547619E9"/>
        <n v="6.08179182E8"/>
        <n v="5.191326847E9"/>
        <n v="7.614561036E9"/>
        <n v="2.947791133E9"/>
        <n v="6.538760883E9"/>
        <n v="8.872250952E9"/>
        <n v="8.173258734E9"/>
        <n v="5.465833352E9"/>
        <n v="2.106569369E9"/>
        <n v="9.0394405E9"/>
        <n v="8.281482042E9"/>
        <n v="4.79528548E8"/>
        <n v="8.087519921E9"/>
        <n v="4.869691623E9"/>
        <n v="7.155177625E9"/>
        <n v="7.25449939E9"/>
        <n v="7.39443926E9"/>
        <n v="6.581715589E9"/>
        <n v="9.45700901E9"/>
        <n v="2.859660695E9"/>
        <n v="6.392348668E9"/>
        <n v="6.93301159E9"/>
        <n v="5.809441378E9"/>
        <n v="4.1111302E8"/>
        <n v="5.512796364E9"/>
        <n v="2.610813239E9"/>
        <n v="3.236748462E9"/>
        <n v="6.652395897E9"/>
        <n v="5.517901926E9"/>
        <n v="2.174753933E9"/>
        <n v="1.525700767E9"/>
        <n v="7.232692149E9"/>
        <n v="8.556607504E9"/>
        <n v="5.841260317E9"/>
        <n v="9.47142784E9"/>
        <n v="2.070610257E9"/>
        <n v="1.884811437E9"/>
        <n v="5.331747573E9"/>
        <n v="9.977285985E9"/>
        <n v="1.71517507E9"/>
        <n v="4.117790162E9"/>
        <n v="9.051644316E9"/>
        <n v="4.903335316E9"/>
        <n v="3.341481363E9"/>
        <n v="4.07453777E9"/>
        <n v="5.374589112E9"/>
        <n v="6.401406847E9"/>
        <n v="6.98439139E8"/>
        <n v="8.81367843E8"/>
        <n v="6.438115781E9"/>
        <n v="1.706198744E9"/>
        <n v="3.115167739E9"/>
        <n v="8.608111158E9"/>
        <n v="8.167540645E9"/>
        <n v="8.98210033E8"/>
        <n v="5.415454466E9"/>
        <n v="9.240312177E9"/>
        <n v="4.880265969E9"/>
        <n v="5.056583192E9"/>
        <n v="1.921412688E9"/>
        <n v="5.829741995E9"/>
        <n v="9.83074237E9"/>
        <n v="5.09041342E8"/>
        <n v="8.420144998E9"/>
        <n v="7.353766541E9"/>
        <n v="8.61797944E9"/>
        <n v="6.80476823E8"/>
        <n v="5.424536852E9"/>
        <n v="1.142004448E9"/>
        <n v="1.814491335E9"/>
        <n v="4.45929405E8"/>
        <n v="3.849003596E9"/>
        <n v="6.36775767E9"/>
        <n v="4.925321106E9"/>
        <n v="4.463294381E9"/>
        <n v="9.077946933E9"/>
        <n v="6.688079478E9"/>
        <n v="8.712304346E9"/>
        <n v="3.748957111E9"/>
        <n v="2.388792163E9"/>
        <n v="2.583035857E9"/>
        <n v="2.649487718E9"/>
        <n v="5.936628691E9"/>
        <n v="7.662682121E9"/>
        <n v="7.36115661E8"/>
        <n v="2.44874195E9"/>
        <n v="9.321629905E9"/>
        <n v="9.020583379E9"/>
        <n v="2.642275862E9"/>
        <n v="6.932431317E9"/>
        <n v="9.126871366E9"/>
        <n v="3.244572785E9"/>
        <n v="6.485432691E9"/>
        <n v="6.047222755E9"/>
        <n v="6.167501412E9"/>
        <n v="2.052163872E9"/>
        <n v="7.740339645E9"/>
        <n v="2.761855959E9"/>
        <n v="8.010347195E9"/>
        <n v="2.384153985E9"/>
        <n v="3.584794157E9"/>
        <n v="8.186709947E9"/>
        <n v="6.027355216E9"/>
        <n v="9.823160533E9"/>
        <n v="8.694663463E9"/>
        <n v="1.296772969E9"/>
        <n v="5.856838171E9"/>
        <n v="9.15473142E8"/>
        <n v="6.99209768E9"/>
        <n v="6.870670122E9"/>
        <n v="6.626994121E9"/>
        <n v="6.1258135E9"/>
        <n v="6.899859775E9"/>
        <n v="1.825560091E9"/>
        <n v="1.320638425E9"/>
        <n v="5.320995509E9"/>
        <n v="4.249535395E9"/>
        <n v="8.04881381E8"/>
        <n v="4.858560187E9"/>
        <n v="6.425666148E9"/>
        <n v="9.021754099E9"/>
        <n v="7.72820568E9"/>
        <n v="9.346166799E9"/>
        <n v="3.377313085E9"/>
        <n v="8.167716321E9"/>
        <n v="2.024637181E9"/>
        <n v="9.31063029E9"/>
        <n v="2.276505075E9"/>
        <n v="6.615188116E9"/>
        <n v="6.858336318E9"/>
        <n v="7.601638642E9"/>
        <n v="1.191565627E9"/>
        <n v="4.785021992E9"/>
        <n v="3.452964753E9"/>
        <n v="3.490919801E9"/>
        <n v="1.05578518E8"/>
        <n v="2.978719561E9"/>
        <n v="9.97901079E9"/>
        <n v="4.435636116E9"/>
        <n v="5.909879259E9"/>
        <n v="2.686390867E9"/>
        <n v="6.698537E9"/>
        <n v="4.395604675E9"/>
        <n v="3.475041787E9"/>
        <n v="5.817989751E9"/>
        <n v="1.433129858E9"/>
        <n v="3.571922553E9"/>
        <n v="7.940229189E9"/>
        <n v="3.801240688E9"/>
        <n v="1.29526829E9"/>
        <n v="4.55263667E9"/>
        <n v="6.805071689E9"/>
        <n v="8.026827967E9"/>
        <n v="6.417774057E9"/>
        <n v="7.877665931E9"/>
        <n v="7.754237266E9"/>
        <n v="7.985418058E9"/>
        <n v="5.287733777E9"/>
        <n v="7.112725384E9"/>
        <n v="6.261926473E9"/>
        <n v="1.495465938E9"/>
        <n v="7.891205593E9"/>
        <n v="9.24888012E8"/>
        <n v="9.43278538E8"/>
        <n v="9.981950902E9"/>
        <n v="7.769253886E9"/>
        <n v="9.350977708E9"/>
        <n v="4.525211942E9"/>
        <n v="7.232049635E9"/>
        <n v="6.79546532E8"/>
        <n v="4.665187954E9"/>
        <n v="3.914760118E9"/>
        <n v="1.55568486E8"/>
        <n v="3.773972929E9"/>
        <n v="2.168808412E9"/>
        <n v="7.697315553E9"/>
        <n v="8.04414742E8"/>
        <n v="9.18328199E8"/>
        <n v="3.084493525E9"/>
        <n v="8.047256E9"/>
        <n v="5.176597414E9"/>
        <n v="1.10303417E8"/>
        <n v="1.809212176E9"/>
        <n v="1.765001264E9"/>
        <n v="4.220306391E9"/>
        <n v="1.275637731E9"/>
        <n v="7.729557529E9"/>
        <n v="9.279017414E9"/>
        <n v="8.726185624E9"/>
        <n v="3.192177869E9"/>
        <n v="5.033541164E9"/>
        <n v="4.495977117E9"/>
        <n v="8.86697745E9"/>
        <n v="7.54203017E9"/>
        <n v="8.782031586E9"/>
        <n v="7.177553918E9"/>
        <n v="9.157563215E9"/>
        <n v="9.89452284E8"/>
        <n v="9.972678893E9"/>
        <n v="8.561203503E9"/>
        <n v="1.388300707E9"/>
        <n v="4.054816025E9"/>
        <n v="9.943206333E9"/>
        <n v="3.948498236E9"/>
        <n v="8.096169523E9"/>
        <n v="8.803091944E9"/>
        <n v="7.409519974E9"/>
        <n v="4.562785E8"/>
        <n v="9.91296534E9"/>
        <n v="2.802653261E9"/>
        <n v="8.629948751E9"/>
        <n v="9.169008097E9"/>
        <n v="3.186513319E9"/>
        <n v="8.837578937E9"/>
        <n v="1.468095888E9"/>
        <n v="3.055120492E9"/>
        <n v="6.083457185E9"/>
        <n v="7.154956248E9"/>
        <n v="2.46971181E8"/>
        <n v="2.452915406E9"/>
        <n v="9.45818339E9"/>
        <n v="5.76571858E8"/>
        <n v="9.544803182E9"/>
        <n v="2.121652047E9"/>
        <n v="8.891725854E9"/>
        <n v="4.870772869E9"/>
        <n v="2.62562615E8"/>
        <n v="5.142912812E9"/>
        <n v="1.2252895E9"/>
        <n v="7.337555525E9"/>
        <n v="5.719806088E9"/>
        <n v="6.890191424E9"/>
        <n v="5.695198653E9"/>
        <n v="4.82670263E8"/>
        <n v="7.857904467E9"/>
        <n v="6.14435661E8"/>
        <n v="2.284551326E9"/>
        <n v="8.61499129E9"/>
        <n v="9.8655663E9"/>
        <n v="6.672582413E9"/>
        <n v="3.004834987E9"/>
        <n v="4.486349175E9"/>
        <n v="3.098655541E9"/>
        <n v="1.912293606E9"/>
        <n v="7.465280557E9"/>
        <n v="3.43050015E8"/>
        <n v="6.414606364E9"/>
        <n v="4.092550629E9"/>
        <n v="9.810964144E9"/>
        <n v="6.513851276E9"/>
        <n v="6.080784069E9"/>
        <n v="1.967283733E9"/>
        <n v="2.683672396E9"/>
        <n v="1.464736195E9"/>
        <n v="3.258963661E9"/>
        <n v="9.956872454E9"/>
        <n v="8.67630114E8"/>
        <n v="3.33375274E9"/>
        <n v="4.835197446E9"/>
        <n v="1.888517793E9"/>
        <n v="5.148599328E9"/>
        <n v="3.405089431E9"/>
        <n v="9.286199495E9"/>
        <n v="6.418255337E9"/>
        <n v="7.442478777E9"/>
        <n v="5.170777528E9"/>
        <n v="1.255941187E9"/>
        <n v="4.704980993E9"/>
        <n v="7.310604669E9"/>
        <n v="7.970608721E9"/>
        <n v="3.164727163E9"/>
        <n v="2.388064449E9"/>
        <n v="7.57816226E8"/>
        <n v="2.59772553E8"/>
        <n v="8.388644219E9"/>
        <n v="1.545044936E9"/>
        <n v="6.99557131E9"/>
        <n v="8.801161214E9"/>
        <n v="1.7513194E9"/>
        <n v="1.0448052E7"/>
        <n v="3.047076079E9"/>
        <n v="5.08586078E9"/>
        <n v="6.213909425E9"/>
        <n v="3.712789789E9"/>
        <n v="2.78794976E8"/>
        <n v="3.420357591E9"/>
        <n v="4.551386734E9"/>
        <n v="7.609681987E9"/>
        <n v="1.721655048E9"/>
        <n v="7.040151151E9"/>
        <n v="6.719661881E9"/>
        <n v="5.195004299E9"/>
        <n v="5.441946621E9"/>
        <n v="3.508992095E9"/>
        <n v="8.45444918E9"/>
        <n v="9.251851237E9"/>
        <n v="6.739811103E9"/>
        <n v="7.590827828E9"/>
        <n v="3.10213322E8"/>
        <n v="9.34908369E8"/>
        <n v="3.817617199E9"/>
        <n v="2.62270903E9"/>
        <n v="3.843689992E9"/>
        <n v="8.73239564E9"/>
        <n v="3.88972133E9"/>
        <n v="7.064093619E9"/>
        <n v="6.798661163E9"/>
        <n v="2.87830783E9"/>
        <n v="4.133369643E9"/>
        <n v="3.394787348E9"/>
        <n v="4.830380663E9"/>
        <n v="3.441042301E9"/>
        <n v="3.984353474E9"/>
        <n v="4.495916529E9"/>
        <n v="5.075205264E9"/>
        <n v="6.129180304E9"/>
        <n v="3.311686914E9"/>
        <n v="3.907403745E9"/>
        <n v="9.924696305E9"/>
        <n v="7.348508805E9"/>
        <n v="1.665004352E9"/>
        <n v="1.049800958E9"/>
        <n v="2.937550786E9"/>
        <n v="4.86724008E8"/>
        <n v="9.361578823E9"/>
        <n v="6.249585672E9"/>
        <n v="2.111712383E9"/>
        <n v="2.962076108E9"/>
        <n v="7.509638056E9"/>
        <n v="6.074743537E9"/>
        <n v="3.560026527E9"/>
        <n v="7.005103077E9"/>
        <n v="8.17582675E9"/>
        <n v="8.57294602E9"/>
        <n v="2.936701883E9"/>
        <n v="9.94832464E9"/>
        <n v="2.865872281E9"/>
        <n v="5.785351358E9"/>
        <n v="5.204776107E9"/>
        <n v="8.689865723E9"/>
        <n v="7.822329516E9"/>
        <n v="5.99539395E9"/>
        <n v="5.458784818E9"/>
        <n v="5.611686165E9"/>
        <n v="6.390653932E9"/>
        <n v="1.215008706E9"/>
        <n v="7.357727116E9"/>
        <n v="7.562975685E9"/>
        <n v="3.118070064E9"/>
        <n v="8.25575387E9"/>
        <n v="5.924715529E9"/>
        <n v="9.593816617E9"/>
        <n v="6.143213997E9"/>
        <n v="4.516009647E9"/>
        <n v="2.91900074E8"/>
        <n v="3.178700341E9"/>
        <n v="4.231742059E9"/>
        <n v="7.437613292E9"/>
        <n v="5.609346062E9"/>
        <n v="9.0903382E8"/>
        <n v="4.70624828E8"/>
        <n v="9.608676386E9"/>
        <n v="6.846160702E9"/>
        <n v="4.248168019E9"/>
        <n v="9.0579093E9"/>
        <n v="2.171816966E9"/>
        <n v="1.387025817E9"/>
        <n v="6.801124715E9"/>
        <n v="6.117979297E9"/>
        <n v="4.902314626E9"/>
        <n v="3.61595059E8"/>
        <n v="5.309683159E9"/>
        <n v="2.300265337E9"/>
        <n v="1.99903168E8"/>
        <n v="4.923840119E9"/>
        <n v="2.209550085E9"/>
        <n v="1.2017811E8"/>
        <n v="6.647259959E9"/>
        <n v="3.859980017E9"/>
        <n v="9.196827234E9"/>
        <n v="3.499440849E9"/>
        <n v="7.114775833E9"/>
        <n v="7.812364366E9"/>
        <n v="7.525899857E9"/>
        <n v="3.917847107E9"/>
        <n v="1.229828587E9"/>
        <n v="4.249345096E9"/>
        <n v="4.00240758E9"/>
        <n v="5.982122427E9"/>
        <n v="3.280431261E9"/>
        <n v="5.066338759E9"/>
        <n v="9.087426355E9"/>
        <n v="5512907.0"/>
        <n v="4.174741467E9"/>
        <n v="6.270463968E9"/>
        <n v="1.239385001E9"/>
        <n v="5.250202756E9"/>
        <n v="4.099185509E9"/>
        <n v="7.87590345E9"/>
        <n v="7.561642939E9"/>
        <n v="5.438908316E9"/>
        <n v="3.57437373E8"/>
        <n v="8.972877222E9"/>
        <n v="1.163798451E9"/>
        <n v="3.588229485E9"/>
        <n v="1.205823348E9"/>
        <n v="2.867008541E9"/>
        <n v="5.794917332E9"/>
        <n v="4.726520098E9"/>
        <n v="6.251716165E9"/>
        <n v="5.991829458E9"/>
        <n v="1.142626566E9"/>
        <n v="2.595161999E9"/>
        <n v="8.865698939E9"/>
        <n v="1.776582175E9"/>
        <n v="7.323157341E9"/>
        <n v="8.997413283E9"/>
        <n v="2.548452255E9"/>
        <n v="7.906839225E9"/>
        <n v="4.1139272E9"/>
        <n v="4.233626614E9"/>
        <n v="2.886463378E9"/>
        <n v="1.823348306E9"/>
        <n v="8.706556166E9"/>
        <n v="5.13943384E9"/>
        <n v="7.69731596E8"/>
        <n v="1.346090496E9"/>
        <n v="9.339629293E9"/>
        <n v="3.043993017E9"/>
        <n v="2.74863669E8"/>
        <n v="3.736611791E9"/>
        <n v="9.628875555E9"/>
        <n v="6.367306297E9"/>
        <n v="4.393113152E9"/>
        <n v="1.239928207E9"/>
        <n v="5.473002872E9"/>
        <n v="6.536847919E9"/>
        <n v="5.480709564E9"/>
        <n v="1.393100618E9"/>
        <n v="6.999330116E9"/>
        <n v="7.81684269E9"/>
        <n v="3.186586558E9"/>
        <n v="7.927955136E9"/>
        <n v="3.518172697E9"/>
        <n v="4.557188271E9"/>
        <n v="2.893244627E9"/>
        <n v="1.996683408E9"/>
        <n v="1.673794089E9"/>
        <n v="9.931161723E9"/>
        <n v="8.56799416E8"/>
        <n v="6.668508959E9"/>
        <n v="4.914874727E9"/>
        <n v="7.869104895E9"/>
        <n v="5.094989752E9"/>
        <n v="4.305377896E9"/>
        <n v="7.017136473E9"/>
        <n v="3.303209513E9"/>
        <n v="8.607953669E9"/>
        <n v="1.940918101E9"/>
        <n v="6.494615659E9"/>
        <n v="4.280890409E9"/>
        <n v="7.598489331E9"/>
        <n v="8.755280486E9"/>
        <n v="8.281093933E9"/>
        <n v="7.415765726E9"/>
        <n v="6.266072804E9"/>
        <n v="1.542448934E9"/>
        <n v="2.896979776E9"/>
        <n v="1.69867835E8"/>
        <n v="9.493456526E9"/>
        <n v="9.42326183E9"/>
        <n v="5.793453795E9"/>
        <n v="2.141680269E9"/>
        <n v="6.457122136E9"/>
        <n v="8.447536518E9"/>
        <n v="3.191672889E9"/>
        <n v="2.521995712E9"/>
        <n v="8.194578267E9"/>
        <n v="2.811341619E9"/>
        <n v="5.562576298E9"/>
        <n v="7.446009755E9"/>
        <n v="7.343262659E9"/>
        <n v="7.147677361E9"/>
        <n v="8.732072897E9"/>
        <n v="6.418604551E9"/>
        <n v="4.989511905E9"/>
        <n v="2.520527893E9"/>
        <n v="4.75398982E9"/>
        <n v="8.285547588E9"/>
        <n v="5.824924668E9"/>
        <n v="7.703854141E9"/>
        <n v="7.380361209E9"/>
        <n v="5.053033745E9"/>
        <n v="4.859489972E9"/>
        <n v="9.690396315E9"/>
        <n v="4.48732557E8"/>
        <n v="4.927306668E9"/>
        <n v="1.669690997E9"/>
        <n v="8.340761903E9"/>
        <n v="5.93630179E9"/>
        <n v="5.710579377E9"/>
        <n v="2.49481373E9"/>
      </sharedItems>
    </cacheField>
    <cacheField name="Order_Date" numFmtId="164">
      <sharedItems containsSemiMixedTypes="0" containsDate="1" containsString="0">
        <d v="2024-07-17T08:34:01Z"/>
        <d v="2024-05-28T13:14:29Z"/>
        <d v="2024-09-23T13:07:12Z"/>
        <d v="2023-11-24T16:16:56Z"/>
        <d v="2023-11-20T05:00:39Z"/>
        <d v="2023-03-18T16:29:51Z"/>
        <d v="2023-04-16T18:50:37Z"/>
        <d v="2024-03-31T06:26:48Z"/>
        <d v="2023-07-13T23:49:36Z"/>
        <d v="2023-08-09T01:17:30Z"/>
        <d v="2023-08-30T19:37:06Z"/>
        <d v="2023-04-25T20:32:24Z"/>
        <d v="2023-10-22T11:15:33Z"/>
        <d v="2024-01-28T02:39:11Z"/>
        <d v="2024-03-15T21:07:07Z"/>
        <d v="2024-02-03T08:50:32Z"/>
        <d v="2023-04-26T04:03:57Z"/>
        <d v="2024-04-30T16:22:26Z"/>
        <d v="2023-07-27T00:13:05Z"/>
        <d v="2023-12-09T08:08:08Z"/>
        <d v="2023-07-01T04:24:22Z"/>
        <d v="2023-03-21T05:27:13Z"/>
        <d v="2024-05-28T14:59:08Z"/>
        <d v="2024-06-16T10:23:23Z"/>
        <d v="2024-06-26T07:13:47Z"/>
        <d v="2024-06-23T10:53:47Z"/>
        <d v="2024-05-07T22:42:49Z"/>
        <d v="2024-07-13T10:38:00Z"/>
        <d v="2024-03-27T17:44:43Z"/>
        <d v="2024-11-02T17:15:15Z"/>
        <d v="2023-06-24T23:52:15Z"/>
        <d v="2023-05-02T23:13:42Z"/>
        <d v="2024-08-04T23:35:44Z"/>
        <d v="2023-08-11T16:52:36Z"/>
        <d v="2024-07-28T04:25:12Z"/>
        <d v="2023-04-05T18:07:19Z"/>
        <d v="2024-04-26T09:14:56Z"/>
        <d v="2023-05-12T05:46:25Z"/>
        <d v="2024-06-02T13:04:55Z"/>
        <d v="2023-07-23T10:45:59Z"/>
        <d v="2023-07-24T04:21:07Z"/>
        <d v="2023-05-06T05:52:44Z"/>
        <d v="2023-12-06T02:04:19Z"/>
        <d v="2024-06-18T07:17:42Z"/>
        <d v="2023-11-08T17:24:58Z"/>
        <d v="2023-03-17T00:20:41Z"/>
        <d v="2024-11-01T09:45:47Z"/>
        <d v="2024-08-21T03:59:25Z"/>
        <d v="2024-01-01T00:05:08Z"/>
        <d v="2024-02-08T20:03:51Z"/>
        <d v="2024-04-21T06:14:58Z"/>
        <d v="2023-07-26T02:15:37Z"/>
        <d v="2024-07-16T00:33:21Z"/>
        <d v="2024-05-02T14:40:25Z"/>
        <d v="2023-12-30T12:39:53Z"/>
        <d v="2024-02-03T01:04:33Z"/>
        <d v="2023-08-01T07:42:43Z"/>
        <d v="2024-05-03T13:21:58Z"/>
        <d v="2023-10-17T19:29:19Z"/>
        <d v="2023-11-01T13:29:17Z"/>
        <d v="2023-08-15T01:15:08Z"/>
        <d v="2024-10-09T21:50:33Z"/>
        <d v="2024-11-01T15:00:29Z"/>
        <d v="2023-10-23T22:23:41Z"/>
        <d v="2024-07-11T11:31:57Z"/>
        <d v="2023-11-11T20:33:38Z"/>
        <d v="2024-01-26T10:11:06Z"/>
        <d v="2024-05-20T06:25:18Z"/>
        <d v="2024-03-04T08:49:03Z"/>
        <d v="2024-03-23T18:38:14Z"/>
        <d v="2024-02-17T19:48:14Z"/>
        <d v="2023-04-24T21:33:02Z"/>
        <d v="2023-07-05T10:13:13Z"/>
        <d v="2024-02-06T12:38:50Z"/>
        <d v="2024-01-04T14:06:21Z"/>
        <d v="2024-06-24T02:37:36Z"/>
        <d v="2024-06-11T18:11:31Z"/>
        <d v="2023-10-09T04:42:34Z"/>
        <d v="2023-04-09T10:10:33Z"/>
        <d v="2023-10-04T10:20:55Z"/>
        <d v="2024-10-15T12:30:13Z"/>
        <d v="2023-09-21T02:17:46Z"/>
        <d v="2023-04-15T22:56:08Z"/>
        <d v="2023-06-18T19:23:45Z"/>
        <d v="2024-01-24T17:03:49Z"/>
        <d v="2024-08-07T07:55:29Z"/>
        <d v="2024-02-02T02:54:20Z"/>
        <d v="2024-01-17T01:23:06Z"/>
        <d v="2023-12-27T06:52:23Z"/>
        <d v="2023-12-18T00:37:55Z"/>
        <d v="2024-05-25T03:53:54Z"/>
        <d v="2023-03-28T00:53:55Z"/>
        <d v="2024-10-27T11:26:03Z"/>
        <d v="2024-01-13T02:34:24Z"/>
        <d v="2024-04-17T14:33:32Z"/>
        <d v="2023-07-20T23:11:57Z"/>
        <d v="2023-10-08T18:18:29Z"/>
        <d v="2023-05-13T01:06:33Z"/>
        <d v="2023-04-02T17:43:16Z"/>
        <d v="2023-08-09T07:17:16Z"/>
        <d v="2023-04-23T13:27:40Z"/>
        <d v="2023-09-21T09:06:49Z"/>
        <d v="2024-05-20T16:19:17Z"/>
        <d v="2023-05-17T07:50:53Z"/>
        <d v="2024-07-19T09:22:31Z"/>
        <d v="2024-07-07T13:29:33Z"/>
        <d v="2023-09-07T13:18:38Z"/>
        <d v="2024-08-27T10:06:15Z"/>
        <d v="2024-10-30T11:23:04Z"/>
        <d v="2024-11-03T03:45:46Z"/>
        <d v="2024-07-26T07:24:16Z"/>
        <d v="2024-09-14T20:27:40Z"/>
        <d v="2023-12-16T15:38:05Z"/>
        <d v="2023-04-09T18:56:42Z"/>
        <d v="2023-11-20T12:36:18Z"/>
        <d v="2024-03-07T08:59:56Z"/>
        <d v="2023-07-26T15:38:48Z"/>
        <d v="2024-08-08T23:28:23Z"/>
        <d v="2023-09-25T22:56:09Z"/>
        <d v="2024-02-01T08:48:55Z"/>
        <d v="2023-04-11T09:45:14Z"/>
        <d v="2024-06-01T06:43:44Z"/>
        <d v="2023-09-08T02:48:14Z"/>
        <d v="2024-06-24T05:17:20Z"/>
        <d v="2024-03-20T03:24:23Z"/>
        <d v="2024-04-07T00:19:29Z"/>
        <d v="2023-05-17T14:52:39Z"/>
        <d v="2023-09-19T22:28:29Z"/>
        <d v="2024-02-08T05:23:21Z"/>
        <d v="2024-04-22T09:58:26Z"/>
        <d v="2023-11-04T00:06:14Z"/>
        <d v="2023-12-30T05:03:21Z"/>
        <d v="2024-07-15T16:57:54Z"/>
        <d v="2024-03-31T10:24:16Z"/>
        <d v="2024-01-16T13:25:12Z"/>
        <d v="2024-04-10T10:05:48Z"/>
        <d v="2023-11-19T01:53:50Z"/>
        <d v="2023-10-02T18:09:57Z"/>
        <d v="2024-08-29T21:54:24Z"/>
        <d v="2023-05-27T23:26:14Z"/>
        <d v="2023-07-13T12:50:53Z"/>
        <d v="2024-04-21T23:13:31Z"/>
        <d v="2024-08-27T08:18:40Z"/>
        <d v="2024-03-16T21:47:29Z"/>
        <d v="2024-05-06T17:37:10Z"/>
        <d v="2023-10-24T12:43:17Z"/>
        <d v="2023-03-31T08:31:30Z"/>
        <d v="2023-10-24T23:10:36Z"/>
        <d v="2024-07-01T02:05:28Z"/>
        <d v="2023-12-24T07:32:20Z"/>
        <d v="2023-07-19T04:15:07Z"/>
        <d v="2023-10-26T17:52:28Z"/>
        <d v="2024-07-05T03:36:54Z"/>
        <d v="2023-07-14T02:18:09Z"/>
        <d v="2023-06-14T19:43:21Z"/>
        <d v="2023-12-25T19:14:20Z"/>
        <d v="2024-05-10T06:46:20Z"/>
        <d v="2023-11-15T21:59:17Z"/>
        <d v="2024-05-30T17:24:44Z"/>
        <d v="2023-07-16T07:24:04Z"/>
        <d v="2023-07-28T08:25:29Z"/>
        <d v="2023-12-11T19:39:16Z"/>
        <d v="2023-05-08T20:32:00Z"/>
        <d v="2023-09-23T04:50:27Z"/>
        <d v="2024-03-29T18:27:14Z"/>
        <d v="2024-08-09T11:51:55Z"/>
        <d v="2024-01-10T11:48:31Z"/>
        <d v="2023-11-26T21:32:11Z"/>
        <d v="2024-10-16T16:03:22Z"/>
        <d v="2024-01-17T01:26:31Z"/>
        <d v="2023-09-10T16:44:46Z"/>
        <d v="2024-07-15T08:47:10Z"/>
        <d v="2024-01-25T00:04:47Z"/>
        <d v="2024-06-20T01:00:52Z"/>
        <d v="2023-10-18T21:18:10Z"/>
        <d v="2023-11-20T08:37:18Z"/>
        <d v="2024-05-07T22:54:29Z"/>
        <d v="2024-04-23T12:52:28Z"/>
        <d v="2024-10-21T21:55:22Z"/>
        <d v="2024-07-04T12:26:55Z"/>
        <d v="2024-03-10T03:46:29Z"/>
        <d v="2024-02-02T10:13:42Z"/>
        <d v="2024-06-16T13:11:54Z"/>
        <d v="2024-02-13T15:28:08Z"/>
        <d v="2024-04-09T20:00:46Z"/>
        <d v="2023-12-07T04:30:24Z"/>
        <d v="2024-07-21T10:44:40Z"/>
        <d v="2023-05-16T03:51:12Z"/>
        <d v="2023-09-14T18:19:29Z"/>
        <d v="2023-12-07T12:22:17Z"/>
        <d v="2023-09-30T08:07:45Z"/>
        <d v="2024-02-20T05:25:38Z"/>
        <d v="2023-08-05T10:51:03Z"/>
        <d v="2024-01-19T19:08:25Z"/>
        <d v="2023-12-10T00:09:16Z"/>
        <d v="2024-09-26T01:56:49Z"/>
        <d v="2024-04-09T08:12:20Z"/>
        <d v="2024-01-29T03:28:43Z"/>
        <d v="2024-09-28T15:27:48Z"/>
        <d v="2024-01-31T15:31:03Z"/>
        <d v="2024-05-26T08:18:38Z"/>
        <d v="2023-06-16T13:05:30Z"/>
        <d v="2023-03-25T09:41:55Z"/>
        <d v="2023-09-30T08:52:45Z"/>
        <d v="2024-05-04T08:35:19Z"/>
        <d v="2024-04-12T15:00:38Z"/>
        <d v="2024-07-19T01:53:39Z"/>
        <d v="2024-08-22T02:04:33Z"/>
        <d v="2024-02-11T09:54:55Z"/>
        <d v="2023-11-20T16:57:35Z"/>
        <d v="2023-05-04T18:32:00Z"/>
        <d v="2024-05-22T01:40:57Z"/>
        <d v="2023-05-30T19:17:37Z"/>
        <d v="2023-12-27T20:11:22Z"/>
        <d v="2024-02-04T03:20:32Z"/>
        <d v="2023-10-24T22:11:10Z"/>
        <d v="2023-12-28T13:54:57Z"/>
        <d v="2024-01-16T07:41:08Z"/>
        <d v="2024-08-09T00:24:44Z"/>
        <d v="2024-08-16T11:20:21Z"/>
        <d v="2024-07-06T11:59:17Z"/>
        <d v="2024-07-19T18:51:00Z"/>
        <d v="2024-10-01T05:12:34Z"/>
        <d v="2023-04-05T03:22:22Z"/>
        <d v="2023-12-05T02:01:24Z"/>
        <d v="2024-01-10T19:18:29Z"/>
        <d v="2023-08-06T15:56:31Z"/>
        <d v="2024-03-13T18:42:43Z"/>
        <d v="2023-07-27T18:19:10Z"/>
        <d v="2024-09-27T16:36:39Z"/>
        <d v="2023-11-26T19:55:46Z"/>
        <d v="2023-07-25T05:54:42Z"/>
        <d v="2023-06-23T06:31:41Z"/>
        <d v="2023-10-12T14:44:50Z"/>
        <d v="2024-10-06T21:41:05Z"/>
        <d v="2023-11-25T07:50:28Z"/>
        <d v="2023-07-27T18:31:30Z"/>
        <d v="2023-09-05T10:02:35Z"/>
        <d v="2024-11-01T02:59:02Z"/>
        <d v="2023-07-19T13:45:45Z"/>
        <d v="2023-06-21T17:33:21Z"/>
        <d v="2024-08-31T08:12:32Z"/>
        <d v="2023-12-28T09:54:53Z"/>
        <d v="2023-05-31T03:32:44Z"/>
        <d v="2024-04-01T12:19:55Z"/>
        <d v="2023-04-26T03:12:48Z"/>
        <d v="2023-11-08T10:22:06Z"/>
        <d v="2024-05-11T04:29:41Z"/>
        <d v="2024-09-17T07:51:52Z"/>
        <d v="2023-12-17T04:48:47Z"/>
        <d v="2023-10-10T02:52:20Z"/>
        <d v="2024-09-26T05:13:41Z"/>
        <d v="2024-07-14T01:15:08Z"/>
        <d v="2024-02-06T13:34:26Z"/>
        <d v="2023-06-07T03:25:59Z"/>
        <d v="2023-11-07T14:08:48Z"/>
        <d v="2023-03-16T19:23:51Z"/>
        <d v="2024-07-29T11:34:33Z"/>
        <d v="2024-10-20T09:52:38Z"/>
        <d v="2024-01-01T00:24:00Z"/>
        <d v="2024-10-26T13:36:56Z"/>
        <d v="2023-03-20T01:44:55Z"/>
        <d v="2024-07-26T18:45:20Z"/>
        <d v="2024-03-15T11:58:19Z"/>
        <d v="2024-08-05T03:13:47Z"/>
        <d v="2024-03-22T11:38:50Z"/>
        <d v="2024-02-03T13:33:26Z"/>
        <d v="2023-04-30T06:03:14Z"/>
        <d v="2024-04-11T06:28:42Z"/>
        <d v="2024-09-27T18:32:45Z"/>
        <d v="2024-02-03T00:17:30Z"/>
        <d v="2023-09-09T11:46:42Z"/>
        <d v="2024-08-05T21:29:11Z"/>
        <d v="2024-04-29T03:24:15Z"/>
        <d v="2023-10-24T07:42:01Z"/>
        <d v="2023-04-07T11:32:25Z"/>
        <d v="2024-06-13T19:06:38Z"/>
        <d v="2023-07-11T05:19:38Z"/>
        <d v="2024-02-16T21:32:26Z"/>
        <d v="2024-05-14T11:32:09Z"/>
        <d v="2024-06-05T15:34:59Z"/>
        <d v="2023-08-28T20:16:24Z"/>
        <d v="2024-01-07T01:01:22Z"/>
        <d v="2023-09-14T06:52:00Z"/>
        <d v="2024-04-18T17:58:30Z"/>
        <d v="2023-11-01T15:26:13Z"/>
        <d v="2024-09-30T09:24:51Z"/>
        <d v="2023-03-28T18:51:51Z"/>
        <d v="2023-05-04T07:48:45Z"/>
        <d v="2024-02-16T19:06:29Z"/>
        <d v="2024-09-18T21:17:58Z"/>
        <d v="2024-09-01T16:23:34Z"/>
        <d v="2024-09-04T09:17:19Z"/>
        <d v="2023-06-18T16:06:43Z"/>
        <d v="2024-05-13T13:57:42Z"/>
        <d v="2023-11-12T11:51:12Z"/>
        <d v="2024-09-11T19:24:19Z"/>
        <d v="2023-08-17T07:32:10Z"/>
        <d v="2024-02-17T03:28:02Z"/>
        <d v="2024-02-06T22:03:16Z"/>
        <d v="2024-07-21T22:37:39Z"/>
        <d v="2023-07-27T18:37:32Z"/>
        <d v="2024-04-22T06:11:39Z"/>
        <d v="2023-12-04T11:40:56Z"/>
        <d v="2024-09-21T10:04:21Z"/>
        <d v="2024-01-30T19:28:34Z"/>
        <d v="2024-01-10T08:50:54Z"/>
        <d v="2023-09-12T11:51:20Z"/>
        <d v="2024-01-07T10:51:31Z"/>
        <d v="2024-08-23T20:45:57Z"/>
        <d v="2024-05-09T00:30:37Z"/>
        <d v="2024-07-17T22:05:57Z"/>
        <d v="2024-03-18T08:19:53Z"/>
        <d v="2024-09-02T03:14:47Z"/>
        <d v="2023-09-07T07:49:52Z"/>
        <d v="2024-09-30T23:16:20Z"/>
        <d v="2024-03-21T08:29:02Z"/>
        <d v="2023-05-24T09:19:37Z"/>
        <d v="2024-06-21T01:18:07Z"/>
        <d v="2023-07-05T12:33:39Z"/>
        <d v="2023-09-08T01:54:46Z"/>
        <d v="2024-02-13T07:46:49Z"/>
        <d v="2024-11-04T20:29:15Z"/>
        <d v="2023-10-05T00:26:02Z"/>
        <d v="2024-08-10T06:00:16Z"/>
        <d v="2023-07-07T12:56:03Z"/>
        <d v="2023-12-13T02:39:49Z"/>
        <d v="2023-06-27T00:54:54Z"/>
        <d v="2024-06-04T05:37:56Z"/>
        <d v="2024-03-19T07:47:02Z"/>
        <d v="2023-05-19T06:41:57Z"/>
        <d v="2024-04-20T12:49:11Z"/>
        <d v="2023-10-29T11:22:51Z"/>
        <d v="2023-12-13T04:58:58Z"/>
        <d v="2023-10-03T11:53:27Z"/>
        <d v="2023-08-01T10:46:34Z"/>
        <d v="2023-06-07T10:23:28Z"/>
        <d v="2023-12-24T00:23:24Z"/>
        <d v="2023-12-27T12:39:23Z"/>
        <d v="2023-10-28T04:57:00Z"/>
        <d v="2024-01-16T02:45:51Z"/>
        <d v="2023-04-16T13:14:50Z"/>
        <d v="2023-05-13T19:53:58Z"/>
        <d v="2024-01-24T19:15:43Z"/>
        <d v="2024-01-14T04:28:49Z"/>
        <d v="2024-05-03T10:00:04Z"/>
        <d v="2024-06-17T10:23:39Z"/>
        <d v="2023-07-03T23:26:52Z"/>
        <d v="2023-07-28T23:24:23Z"/>
        <d v="2024-08-13T08:04:17Z"/>
        <d v="2023-12-24T12:32:31Z"/>
        <d v="2024-04-09T15:13:24Z"/>
        <d v="2023-06-22T03:24:19Z"/>
        <d v="2024-10-27T01:56:26Z"/>
        <d v="2024-08-04T18:38:03Z"/>
        <d v="2023-04-21T12:54:41Z"/>
        <d v="2023-06-23T00:25:26Z"/>
        <d v="2023-08-09T22:42:03Z"/>
        <d v="2023-10-29T01:13:16Z"/>
        <d v="2024-08-02T19:47:04Z"/>
        <d v="2024-03-12T11:22:17Z"/>
        <d v="2024-02-08T19:08:31Z"/>
        <d v="2024-05-01T10:47:18Z"/>
        <d v="2024-10-21T13:54:53Z"/>
        <d v="2023-08-19T14:10:37Z"/>
        <d v="2023-08-25T19:03:17Z"/>
        <d v="2023-12-21T08:58:06Z"/>
        <d v="2023-07-12T17:23:25Z"/>
        <d v="2023-08-16T11:38:40Z"/>
        <d v="2023-06-28T08:13:42Z"/>
        <d v="2024-06-07T01:48:08Z"/>
        <d v="2024-09-04T02:53:31Z"/>
        <d v="2024-10-13T13:58:43Z"/>
        <d v="2023-06-13T05:30:19Z"/>
        <d v="2023-04-26T23:27:32Z"/>
        <d v="2024-06-03T21:33:06Z"/>
        <d v="2024-10-30T14:19:27Z"/>
        <d v="2023-09-18T03:57:40Z"/>
        <d v="2024-01-08T07:20:54Z"/>
        <d v="2023-04-21T04:37:28Z"/>
        <d v="2024-10-11T02:10:11Z"/>
        <d v="2024-01-29T08:59:28Z"/>
        <d v="2024-01-10T02:02:49Z"/>
        <d v="2024-04-20T19:08:47Z"/>
        <d v="2024-07-14T06:46:07Z"/>
        <d v="2024-07-16T18:56:51Z"/>
        <d v="2024-01-16T14:35:27Z"/>
        <d v="2024-10-11T07:09:49Z"/>
        <d v="2023-04-30T13:56:24Z"/>
        <d v="2024-10-09T11:47:45Z"/>
        <d v="2024-09-06T22:45:14Z"/>
        <d v="2023-09-04T20:28:35Z"/>
        <d v="2024-06-28T07:30:48Z"/>
        <d v="2023-07-28T15:01:30Z"/>
        <d v="2023-06-09T11:06:16Z"/>
        <d v="2024-10-28T18:46:06Z"/>
        <d v="2023-12-31T15:58:50Z"/>
        <d v="2024-05-13T16:07:25Z"/>
        <d v="2024-10-20T00:39:24Z"/>
        <d v="2024-10-05T13:55:42Z"/>
        <d v="2023-05-24T05:13:04Z"/>
        <d v="2024-02-25T15:03:22Z"/>
        <d v="2023-04-25T10:22:51Z"/>
        <d v="2024-10-29T00:23:22Z"/>
        <d v="2023-12-30T08:15:15Z"/>
        <d v="2024-04-19T08:01:53Z"/>
        <d v="2023-11-15T04:50:43Z"/>
        <d v="2023-07-18T13:12:02Z"/>
        <d v="2024-02-21T16:57:14Z"/>
        <d v="2024-04-27T11:49:38Z"/>
        <d v="2024-02-20T19:51:10Z"/>
        <d v="2023-06-05T00:30:45Z"/>
        <d v="2024-09-26T16:42:13Z"/>
        <d v="2024-11-03T06:05:51Z"/>
        <d v="2024-04-23T20:44:08Z"/>
        <d v="2024-03-16T22:00:36Z"/>
        <d v="2024-10-24T13:19:46Z"/>
        <d v="2024-01-02T12:50:42Z"/>
        <d v="2023-05-30T13:09:30Z"/>
        <d v="2023-06-19T19:05:34Z"/>
        <d v="2023-03-26T20:02:49Z"/>
        <d v="2023-12-20T00:00:10Z"/>
        <d v="2024-04-27T16:28:05Z"/>
        <d v="2024-03-08T19:23:33Z"/>
        <d v="2023-08-05T01:14:47Z"/>
        <d v="2024-02-21T22:35:12Z"/>
        <d v="2024-10-17T17:08:04Z"/>
        <d v="2024-03-02T08:57:40Z"/>
        <d v="2023-10-09T12:07:11Z"/>
        <d v="2024-08-10T17:00:09Z"/>
        <d v="2023-09-07T18:30:15Z"/>
        <d v="2024-01-20T19:50:24Z"/>
        <d v="2023-04-17T02:06:57Z"/>
        <d v="2023-09-16T08:57:33Z"/>
        <d v="2023-07-30T00:48:32Z"/>
        <d v="2024-05-26T07:53:37Z"/>
        <d v="2023-07-26T10:49:54Z"/>
        <d v="2024-02-21T02:16:52Z"/>
        <d v="2023-07-02T01:45:40Z"/>
        <d v="2023-12-21T22:30:21Z"/>
        <d v="2024-09-29T09:42:08Z"/>
        <d v="2024-04-24T18:01:02Z"/>
        <d v="2023-11-02T14:51:51Z"/>
        <d v="2024-10-02T18:07:29Z"/>
        <d v="2024-02-19T09:59:21Z"/>
        <d v="2023-04-14T21:43:40Z"/>
        <d v="2023-12-24T17:29:37Z"/>
        <d v="2023-04-02T16:32:17Z"/>
        <d v="2023-08-29T13:05:04Z"/>
        <d v="2024-10-12T11:58:44Z"/>
        <d v="2024-04-02T17:08:27Z"/>
        <d v="2023-08-24T15:58:23Z"/>
        <d v="2024-04-09T14:08:50Z"/>
        <d v="2024-04-09T02:07:11Z"/>
        <d v="2024-07-27T20:15:20Z"/>
        <d v="2023-06-26T13:17:29Z"/>
        <d v="2023-03-31T00:13:37Z"/>
        <d v="2024-07-16T10:47:30Z"/>
        <d v="2024-06-17T02:44:31Z"/>
        <d v="2024-01-27T21:13:51Z"/>
        <d v="2024-08-01T19:15:33Z"/>
        <d v="2024-10-24T21:20:11Z"/>
        <d v="2023-09-07T22:24:10Z"/>
        <d v="2024-08-04T13:03:07Z"/>
        <d v="2024-06-09T04:29:32Z"/>
        <d v="2024-10-01T09:14:18Z"/>
        <d v="2023-08-18T21:12:53Z"/>
        <d v="2024-08-16T13:12:40Z"/>
        <d v="2023-08-25T22:40:34Z"/>
        <d v="2023-03-17T18:51:57Z"/>
        <d v="2023-09-06T16:24:21Z"/>
        <d v="2024-10-01T01:17:29Z"/>
        <d v="2024-09-11T23:57:55Z"/>
        <d v="2024-04-07T05:11:02Z"/>
        <d v="2023-05-07T10:21:06Z"/>
        <d v="2024-06-18T15:23:30Z"/>
        <d v="2024-02-08T04:09:21Z"/>
        <d v="2024-07-11T11:40:20Z"/>
        <d v="2024-09-03T22:45:37Z"/>
        <d v="2024-01-18T12:45:56Z"/>
        <d v="2023-06-09T12:10:20Z"/>
        <d v="2023-07-22T08:32:43Z"/>
        <d v="2024-03-24T18:55:35Z"/>
        <d v="2024-03-14T18:40:17Z"/>
        <d v="2023-10-08T01:15:57Z"/>
        <d v="2024-07-22T15:22:23Z"/>
        <d v="2024-05-18T15:03:26Z"/>
        <d v="2023-10-17T05:34:18Z"/>
        <d v="2023-03-20T18:18:25Z"/>
        <d v="2024-08-14T06:21:10Z"/>
        <d v="2024-05-04T18:20:04Z"/>
        <d v="2024-02-08T01:04:11Z"/>
        <d v="2023-11-23T12:34:22Z"/>
        <d v="2024-10-31T18:23:21Z"/>
        <d v="2024-06-06T14:26:05Z"/>
        <d v="2024-02-25T16:07:58Z"/>
        <d v="2023-09-12T08:53:53Z"/>
        <d v="2024-03-11T12:32:17Z"/>
        <d v="2023-04-15T20:02:46Z"/>
        <d v="2024-11-02T08:51:51Z"/>
        <d v="2024-10-10T19:27:15Z"/>
        <d v="2024-02-08T07:35:10Z"/>
        <d v="2023-10-02T16:46:07Z"/>
        <d v="2024-04-26T02:03:57Z"/>
        <d v="2023-10-28T16:01:12Z"/>
        <d v="2023-10-15T20:26:10Z"/>
        <d v="2024-04-07T02:34:51Z"/>
        <d v="2024-03-25T01:29:32Z"/>
        <d v="2023-07-21T00:30:42Z"/>
        <d v="2024-08-06T06:44:30Z"/>
        <d v="2023-07-12T09:11:08Z"/>
        <d v="2023-06-29T04:47:55Z"/>
        <d v="2023-11-22T13:01:16Z"/>
        <d v="2023-09-28T14:29:27Z"/>
        <d v="2023-05-24T15:21:07Z"/>
        <d v="2023-06-15T10:25:23Z"/>
        <d v="2024-07-10T08:10:58Z"/>
        <d v="2023-07-23T07:24:40Z"/>
        <d v="2024-08-07T00:05:21Z"/>
        <d v="2023-05-06T23:07:29Z"/>
        <d v="2023-11-24T13:24:41Z"/>
        <d v="2024-05-02T21:28:42Z"/>
        <d v="2024-08-04T15:09:28Z"/>
        <d v="2024-09-12T21:42:22Z"/>
        <d v="2024-02-06T05:53:02Z"/>
        <d v="2023-05-08T06:18:49Z"/>
        <d v="2023-08-22T07:49:07Z"/>
        <d v="2023-05-05T00:35:33Z"/>
        <d v="2024-05-05T09:52:12Z"/>
        <d v="2024-01-05T02:05:57Z"/>
        <d v="2024-04-22T06:03:15Z"/>
        <d v="2024-03-29T20:09:02Z"/>
        <d v="2024-06-17T21:03:29Z"/>
        <d v="2024-03-13T09:54:17Z"/>
        <d v="2024-07-12T13:13:16Z"/>
        <d v="2023-09-22T09:53:14Z"/>
        <d v="2024-06-10T14:24:22Z"/>
        <d v="2023-05-29T04:05:50Z"/>
        <d v="2024-04-14T08:14:14Z"/>
        <d v="2024-01-08T07:33:48Z"/>
        <d v="2024-03-21T11:14:24Z"/>
        <d v="2023-03-29T14:40:35Z"/>
        <d v="2023-06-07T13:30:04Z"/>
        <d v="2023-10-13T23:38:34Z"/>
        <d v="2023-05-19T13:35:25Z"/>
        <d v="2023-05-14T07:57:31Z"/>
        <d v="2023-11-10T05:31:21Z"/>
        <d v="2023-10-28T06:44:45Z"/>
        <d v="2024-09-08T20:08:07Z"/>
        <d v="2024-07-01T00:54:01Z"/>
        <d v="2024-04-03T13:29:54Z"/>
        <d v="2024-04-23T16:11:59Z"/>
        <d v="2024-01-22T19:05:23Z"/>
        <d v="2024-08-29T01:39:23Z"/>
        <d v="2024-06-08T17:07:02Z"/>
        <d v="2024-06-28T16:56:00Z"/>
        <d v="2024-06-26T16:29:40Z"/>
        <d v="2024-03-22T08:24:49Z"/>
        <d v="2023-10-03T16:06:50Z"/>
        <d v="2023-03-21T19:45:16Z"/>
        <d v="2023-03-22T02:45:18Z"/>
        <d v="2023-03-24T06:16:52Z"/>
        <d v="2024-01-09T19:29:32Z"/>
        <d v="2024-04-26T20:38:36Z"/>
        <d v="2023-04-03T23:28:44Z"/>
        <d v="2023-07-06T21:46:44Z"/>
        <d v="2023-08-30T07:00:43Z"/>
        <d v="2023-05-22T11:53:45Z"/>
        <d v="2023-12-28T16:43:38Z"/>
        <d v="2024-01-10T15:19:09Z"/>
        <d v="2023-07-05T12:19:11Z"/>
        <d v="2023-07-09T14:00:48Z"/>
        <d v="2024-05-26T05:24:47Z"/>
        <d v="2023-12-04T19:19:13Z"/>
        <d v="2024-06-20T08:47:21Z"/>
        <d v="2023-03-16T08:10:44Z"/>
        <d v="2024-04-15T02:48:52Z"/>
        <d v="2024-01-29T10:54:13Z"/>
        <d v="2024-09-30T01:43:49Z"/>
        <d v="2023-09-22T12:58:20Z"/>
        <d v="2024-09-20T13:30:47Z"/>
        <d v="2024-03-15T13:35:58Z"/>
        <d v="2023-05-04T19:19:43Z"/>
        <d v="2024-03-03T12:48:19Z"/>
        <d v="2023-07-11T03:03:24Z"/>
        <d v="2024-01-16T06:50:16Z"/>
        <d v="2023-08-04T18:34:57Z"/>
        <d v="2024-03-08T20:39:16Z"/>
        <d v="2024-03-24T14:45:54Z"/>
        <d v="2023-11-02T02:43:47Z"/>
        <d v="2024-06-13T02:17:05Z"/>
        <d v="2023-07-16T02:33:21Z"/>
        <d v="2024-02-04T16:12:37Z"/>
        <d v="2024-03-13T05:17:39Z"/>
        <d v="2023-06-09T13:18:53Z"/>
        <d v="2023-04-01T09:22:52Z"/>
        <d v="2024-07-14T08:42:33Z"/>
        <d v="2024-08-27T20:15:26Z"/>
        <d v="2023-04-09T08:22:53Z"/>
        <d v="2024-06-08T11:59:34Z"/>
        <d v="2023-05-01T16:36:35Z"/>
        <d v="2023-09-20T01:05:39Z"/>
        <d v="2024-08-15T02:54:26Z"/>
        <d v="2023-08-04T09:15:27Z"/>
        <d v="2023-11-11T15:50:53Z"/>
        <d v="2023-09-24T14:15:04Z"/>
        <d v="2023-07-02T06:49:46Z"/>
        <d v="2024-01-19T09:50:36Z"/>
        <d v="2024-04-03T20:29:42Z"/>
        <d v="2023-10-16T05:38:38Z"/>
        <d v="2023-09-06T11:49:56Z"/>
        <d v="2024-07-28T07:37:08Z"/>
        <d v="2023-08-12T06:32:49Z"/>
        <d v="2024-08-28T23:22:09Z"/>
        <d v="2024-01-23T19:23:23Z"/>
        <d v="2024-04-05T09:50:05Z"/>
        <d v="2024-09-11T00:18:18Z"/>
        <d v="2023-10-14T17:48:54Z"/>
        <d v="2023-06-12T05:44:25Z"/>
        <d v="2024-01-25T17:54:37Z"/>
        <d v="2024-02-12T06:56:34Z"/>
        <d v="2023-10-08T07:25:22Z"/>
        <d v="2023-06-23T08:12:16Z"/>
        <d v="2023-06-10T01:44:16Z"/>
        <d v="2024-03-13T21:43:46Z"/>
        <d v="2024-06-26T12:36:19Z"/>
        <d v="2023-12-19T20:18:46Z"/>
        <d v="2024-06-01T21:54:06Z"/>
        <d v="2023-07-07T23:42:08Z"/>
        <d v="2024-03-07T12:50:53Z"/>
        <d v="2023-04-29T18:14:35Z"/>
        <d v="2023-11-03T09:38:26Z"/>
        <d v="2024-06-29T02:58:57Z"/>
        <d v="2023-05-03T14:54:29Z"/>
        <d v="2023-04-06T14:27:46Z"/>
        <d v="2023-11-15T04:16:13Z"/>
        <d v="2024-01-24T17:33:29Z"/>
        <d v="2023-09-01T04:15:52Z"/>
        <d v="2023-07-14T01:58:44Z"/>
        <d v="2024-05-27T19:16:33Z"/>
        <d v="2024-07-17T18:55:41Z"/>
        <d v="2023-03-27T11:28:42Z"/>
        <d v="2024-04-18T13:28:11Z"/>
        <d v="2024-04-19T19:38:25Z"/>
        <d v="2024-06-27T05:10:48Z"/>
        <d v="2023-05-04T18:35:27Z"/>
        <d v="2023-06-08T22:26:55Z"/>
        <d v="2023-11-22T08:33:47Z"/>
        <d v="2024-02-10T11:44:52Z"/>
        <d v="2024-05-04T16:33:12Z"/>
        <d v="2024-02-22T01:21:53Z"/>
        <d v="2024-03-26T04:58:36Z"/>
        <d v="2024-06-02T00:20:24Z"/>
        <d v="2023-06-10T23:54:52Z"/>
        <d v="2023-09-08T14:24:07Z"/>
        <d v="2024-01-17T05:28:00Z"/>
        <d v="2023-08-25T10:14:30Z"/>
        <d v="2024-01-08T21:14:32Z"/>
        <d v="2024-10-30T16:37:32Z"/>
        <d v="2023-08-06T05:36:59Z"/>
        <d v="2023-07-27T14:54:16Z"/>
        <d v="2024-09-17T05:59:27Z"/>
        <d v="2024-01-06T07:43:13Z"/>
        <d v="2024-07-24T07:21:55Z"/>
        <d v="2024-10-31T07:17:51Z"/>
        <d v="2024-05-06T11:58:12Z"/>
        <d v="2023-10-28T09:34:39Z"/>
        <d v="2024-09-03T04:50:19Z"/>
        <d v="2023-10-24T12:09:46Z"/>
        <d v="2024-05-27T13:54:56Z"/>
        <d v="2024-05-19T02:21:08Z"/>
        <d v="2024-01-10T07:54:01Z"/>
        <d v="2024-01-20T20:37:11Z"/>
        <d v="2023-04-21T00:24:45Z"/>
        <d v="2024-01-08T03:21:32Z"/>
        <d v="2024-08-02T18:00:51Z"/>
        <d v="2023-05-23T01:52:56Z"/>
        <d v="2024-01-26T22:01:18Z"/>
        <d v="2024-01-25T01:04:27Z"/>
        <d v="2024-04-18T13:18:14Z"/>
        <d v="2023-03-30T05:26:58Z"/>
        <d v="2024-07-19T22:39:09Z"/>
        <d v="2024-10-15T13:14:58Z"/>
        <d v="2024-01-12T16:56:03Z"/>
        <d v="2024-10-04T03:41:44Z"/>
        <d v="2023-06-03T06:52:14Z"/>
        <d v="2023-07-06T03:33:08Z"/>
        <d v="2024-04-17T01:23:52Z"/>
        <d v="2024-07-06T00:10:31Z"/>
        <d v="2024-02-27T02:32:38Z"/>
        <d v="2023-09-05T23:05:17Z"/>
        <d v="2023-08-09T22:14:42Z"/>
        <d v="2024-07-08T14:00:52Z"/>
        <d v="2023-08-05T07:22:21Z"/>
        <d v="2023-11-06T23:08:27Z"/>
        <d v="2023-07-23T19:21:30Z"/>
        <d v="2023-05-04T00:13:04Z"/>
        <d v="2023-08-20T19:02:24Z"/>
        <d v="2024-03-06T11:57:35Z"/>
        <d v="2024-01-13T01:41:40Z"/>
        <d v="2023-10-30T20:00:38Z"/>
        <d v="2024-02-24T12:40:18Z"/>
        <d v="2024-10-05T17:21:33Z"/>
        <d v="2023-06-23T09:33:06Z"/>
        <d v="2023-06-18T15:12:00Z"/>
        <d v="2024-10-12T10:36:00Z"/>
        <d v="2023-06-02T22:03:32Z"/>
        <d v="2024-07-22T09:39:46Z"/>
        <d v="2024-01-19T09:04:09Z"/>
        <d v="2023-11-25T17:44:31Z"/>
        <d v="2023-04-21T18:43:44Z"/>
        <d v="2023-08-19T14:41:57Z"/>
        <d v="2024-05-21T02:04:06Z"/>
        <d v="2024-08-27T07:17:45Z"/>
        <d v="2024-08-17T11:54:42Z"/>
        <d v="2024-02-16T21:33:40Z"/>
        <d v="2024-10-19T15:37:39Z"/>
        <d v="2023-08-08T10:47:04Z"/>
        <d v="2024-01-15T09:32:36Z"/>
        <d v="2024-01-03T04:02:09Z"/>
        <d v="2024-09-19T17:04:31Z"/>
        <d v="2023-10-20T20:14:01Z"/>
        <d v="2024-03-23T19:38:44Z"/>
        <d v="2023-07-13T01:07:54Z"/>
        <d v="2024-10-25T23:30:56Z"/>
        <d v="2023-06-26T21:13:15Z"/>
        <d v="2024-04-21T13:15:43Z"/>
        <d v="2024-06-06T13:14:56Z"/>
        <d v="2023-12-29T19:19:39Z"/>
        <d v="2023-08-18T11:32:57Z"/>
        <d v="2024-04-05T03:00:07Z"/>
        <d v="2023-05-05T14:12:39Z"/>
        <d v="2023-09-20T00:43:50Z"/>
        <d v="2023-08-29T20:55:54Z"/>
        <d v="2023-08-28T04:52:58Z"/>
        <d v="2024-02-10T08:25:16Z"/>
        <d v="2024-03-11T21:02:51Z"/>
        <d v="2024-09-08T15:54:50Z"/>
        <d v="2024-04-27T17:40:20Z"/>
        <d v="2024-09-25T11:15:52Z"/>
        <d v="2023-06-22T02:54:54Z"/>
        <d v="2023-12-18T12:09:20Z"/>
        <d v="2024-11-03T10:59:49Z"/>
        <d v="2023-06-04T21:10:12Z"/>
        <d v="2024-08-09T21:38:00Z"/>
        <d v="2023-09-06T13:44:20Z"/>
        <d v="2024-10-17T07:38:55Z"/>
        <d v="2023-11-27T21:06:51Z"/>
        <d v="2023-06-19T12:32:50Z"/>
        <d v="2024-02-27T00:21:45Z"/>
        <d v="2024-03-03T20:35:10Z"/>
        <d v="2023-11-01T02:22:55Z"/>
        <d v="2024-05-13T05:20:17Z"/>
        <d v="2023-08-26T02:57:43Z"/>
        <d v="2024-07-06T11:07:05Z"/>
        <d v="2024-09-16T08:29:24Z"/>
        <d v="2023-12-17T09:36:04Z"/>
        <d v="2024-07-10T13:12:50Z"/>
        <d v="2024-06-28T12:35:57Z"/>
        <d v="2024-04-16T04:39:11Z"/>
        <d v="2023-09-26T01:35:06Z"/>
        <d v="2023-06-26T11:26:10Z"/>
        <d v="2023-11-25T02:41:53Z"/>
        <d v="2024-02-22T13:49:28Z"/>
        <d v="2023-12-03T23:53:09Z"/>
        <d v="2023-12-17T20:04:17Z"/>
        <d v="2024-05-25T05:39:22Z"/>
        <d v="2024-10-21T09:29:41Z"/>
        <d v="2023-08-18T00:01:18Z"/>
        <d v="2024-08-30T16:40:12Z"/>
        <d v="2023-09-14T01:54:24Z"/>
        <d v="2024-03-23T03:57:00Z"/>
        <d v="2024-09-07T07:00:44Z"/>
        <d v="2024-08-07T04:29:32Z"/>
        <d v="2023-06-13T14:39:57Z"/>
        <d v="2023-05-12T22:06:22Z"/>
        <d v="2024-06-29T22:21:03Z"/>
        <d v="2023-11-22T08:49:51Z"/>
        <d v="2024-10-15T19:30:03Z"/>
        <d v="2023-07-06T08:47:05Z"/>
        <d v="2024-04-19T18:35:27Z"/>
        <d v="2023-12-12T08:29:51Z"/>
        <d v="2023-09-02T05:01:17Z"/>
        <d v="2023-07-11T09:54:59Z"/>
        <d v="2024-04-28T13:19:13Z"/>
        <d v="2024-03-11T12:09:24Z"/>
        <d v="2023-10-09T05:03:34Z"/>
        <d v="2024-09-04T00:42:32Z"/>
        <d v="2024-01-18T19:28:33Z"/>
        <d v="2023-05-11T05:34:09Z"/>
        <d v="2024-10-05T05:59:07Z"/>
        <d v="2023-05-05T22:17:54Z"/>
        <d v="2024-01-25T10:03:18Z"/>
        <d v="2024-06-08T13:32:21Z"/>
        <d v="2024-03-15T00:40:28Z"/>
        <d v="2024-04-07T09:13:19Z"/>
        <d v="2024-10-11T00:49:10Z"/>
        <d v="2024-03-08T04:32:20Z"/>
        <d v="2024-05-08T19:31:11Z"/>
        <d v="2024-05-29T22:09:17Z"/>
        <d v="2024-10-25T23:31:21Z"/>
        <d v="2024-03-27T00:21:11Z"/>
        <d v="2023-04-10T21:05:09Z"/>
        <d v="2023-04-11T06:16:55Z"/>
        <d v="2023-05-06T05:42:40Z"/>
        <d v="2023-05-31T22:19:27Z"/>
        <d v="2024-10-15T17:45:27Z"/>
        <d v="2024-08-15T00:01:13Z"/>
        <d v="2023-08-18T00:38:42Z"/>
        <d v="2024-07-03T08:33:55Z"/>
        <d v="2023-05-08T17:23:01Z"/>
        <d v="2023-07-27T06:22:38Z"/>
        <d v="2024-01-22T03:06:25Z"/>
        <d v="2024-09-11T14:29:55Z"/>
        <d v="2024-06-05T03:37:45Z"/>
        <d v="2024-09-26T15:13:34Z"/>
        <d v="2024-01-30T00:32:25Z"/>
        <d v="2023-10-09T16:29:24Z"/>
        <d v="2023-06-05T07:14:36Z"/>
        <d v="2024-06-26T22:03:35Z"/>
        <d v="2023-11-03T10:06:42Z"/>
        <d v="2024-01-14T01:21:07Z"/>
        <d v="2024-03-09T06:15:43Z"/>
        <d v="2024-02-25T12:46:11Z"/>
        <d v="2023-11-03T22:42:39Z"/>
        <d v="2024-01-01T09:56:45Z"/>
        <d v="2023-05-08T15:47:46Z"/>
        <d v="2024-04-13T17:15:30Z"/>
        <d v="2023-12-07T04:19:20Z"/>
        <d v="2023-05-05T21:23:44Z"/>
        <d v="2024-03-16T19:24:52Z"/>
        <d v="2023-06-07T05:18:44Z"/>
        <d v="2023-08-08T06:00:23Z"/>
        <d v="2024-06-21T09:02:00Z"/>
        <d v="2023-12-20T18:58:47Z"/>
        <d v="2024-02-17T04:52:33Z"/>
        <d v="2024-06-17T13:27:48Z"/>
        <d v="2024-02-17T20:02:29Z"/>
        <d v="2024-09-28T18:29:40Z"/>
        <d v="2023-12-10T22:25:05Z"/>
        <d v="2023-08-20T12:58:45Z"/>
        <d v="2023-12-12T10:53:21Z"/>
        <d v="2024-11-04T13:50:21Z"/>
        <d v="2024-04-15T03:39:28Z"/>
        <d v="2024-08-16T02:20:34Z"/>
        <d v="2024-02-10T15:58:18Z"/>
        <d v="2023-12-10T10:59:33Z"/>
        <d v="2024-09-21T01:54:08Z"/>
        <d v="2023-04-01T16:22:21Z"/>
        <d v="2024-09-09T08:59:24Z"/>
        <d v="2023-04-19T00:52:00Z"/>
        <d v="2023-05-18T22:59:49Z"/>
        <d v="2024-10-15T03:02:28Z"/>
        <d v="2023-09-09T08:37:21Z"/>
        <d v="2024-06-10T02:03:34Z"/>
        <d v="2023-05-23T22:47:56Z"/>
        <d v="2024-01-01T03:28:25Z"/>
        <d v="2023-07-08T14:04:31Z"/>
        <d v="2023-12-10T09:28:57Z"/>
        <d v="2023-12-04T23:04:48Z"/>
        <d v="2023-03-27T06:15:38Z"/>
        <d v="2024-08-31T16:03:49Z"/>
        <d v="2024-04-30T04:27:38Z"/>
        <d v="2024-02-01T02:23:06Z"/>
        <d v="2023-09-02T19:12:26Z"/>
        <d v="2023-06-15T15:44:24Z"/>
        <d v="2024-03-30T18:24:14Z"/>
        <d v="2024-01-25T04:46:48Z"/>
        <d v="2023-11-01T20:55:47Z"/>
        <d v="2024-07-08T14:27:33Z"/>
        <d v="2023-06-05T05:54:09Z"/>
        <d v="2024-04-23T09:33:05Z"/>
        <d v="2024-05-03T21:25:40Z"/>
        <d v="2023-05-14T23:08:30Z"/>
        <d v="2024-10-07T14:03:49Z"/>
        <d v="2023-12-30T04:00:41Z"/>
        <d v="2024-10-11T17:45:30Z"/>
        <d v="2024-07-11T09:32:17Z"/>
        <d v="2024-05-23T17:20:24Z"/>
        <d v="2023-12-20T08:27:35Z"/>
        <d v="2024-03-01T06:04:05Z"/>
        <d v="2023-11-18T14:59:10Z"/>
        <d v="2024-05-11T05:13:19Z"/>
        <d v="2023-04-13T08:26:05Z"/>
        <d v="2023-10-23T00:57:21Z"/>
        <d v="2024-08-05T08:56:18Z"/>
        <d v="2023-08-08T02:39:21Z"/>
        <d v="2024-07-24T23:26:26Z"/>
        <d v="2023-10-31T08:04:08Z"/>
        <d v="2024-06-26T13:15:57Z"/>
        <d v="2023-10-08T04:09:20Z"/>
        <d v="2023-12-24T08:13:46Z"/>
        <d v="2024-04-13T05:34:58Z"/>
        <d v="2023-04-06T01:16:48Z"/>
        <d v="2023-11-29T05:51:08Z"/>
        <d v="2023-05-01T15:46:52Z"/>
        <d v="2024-05-17T23:30:05Z"/>
        <d v="2023-11-22T16:43:38Z"/>
        <d v="2023-09-28T11:44:23Z"/>
        <d v="2024-06-23T12:54:13Z"/>
        <d v="2024-10-13T19:46:11Z"/>
        <d v="2024-06-27T18:06:56Z"/>
        <d v="2024-10-05T00:23:02Z"/>
        <d v="2023-04-23T00:02:24Z"/>
        <d v="2024-08-21T13:50:50Z"/>
        <d v="2024-01-22T22:37:17Z"/>
        <d v="2023-05-25T05:14:31Z"/>
        <d v="2024-09-26T09:57:18Z"/>
        <d v="2024-06-21T14:01:28Z"/>
        <d v="2024-03-03T12:48:39Z"/>
        <d v="2023-11-06T21:10:23Z"/>
        <d v="2024-08-15T05:21:32Z"/>
        <d v="2023-07-25T17:06:01Z"/>
        <d v="2023-12-12T14:35:18Z"/>
        <d v="2023-07-09T08:07:37Z"/>
        <d v="2024-09-03T18:44:34Z"/>
        <d v="2023-08-13T22:56:33Z"/>
        <d v="2024-02-22T10:03:24Z"/>
        <d v="2024-01-10T19:01:39Z"/>
        <d v="2024-04-06T20:31:22Z"/>
        <d v="2024-09-30T12:51:20Z"/>
        <d v="2024-04-20T19:01:45Z"/>
        <d v="2024-08-21T12:00:48Z"/>
        <d v="2024-07-10T18:08:38Z"/>
        <d v="2024-05-23T15:38:38Z"/>
        <d v="2024-05-30T09:20:58Z"/>
        <d v="2024-06-03T16:20:56Z"/>
        <d v="2023-08-18T14:48:14Z"/>
        <d v="2023-07-29T15:32:25Z"/>
        <d v="2024-06-09T07:47:29Z"/>
        <d v="2024-03-04T00:42:19Z"/>
        <d v="2024-01-22T23:20:37Z"/>
        <d v="2024-09-12T04:43:20Z"/>
        <d v="2023-08-19T08:10:07Z"/>
        <d v="2024-02-10T15:02:10Z"/>
        <d v="2023-07-24T22:30:03Z"/>
        <d v="2023-12-10T22:06:30Z"/>
        <d v="2024-03-10T04:41:08Z"/>
        <d v="2024-08-26T12:11:17Z"/>
        <d v="2024-10-13T13:46:50Z"/>
        <d v="2024-03-11T12:51:36Z"/>
        <d v="2023-03-29T11:14:06Z"/>
        <d v="2023-04-02T03:45:11Z"/>
        <d v="2023-08-10T13:48:13Z"/>
        <d v="2023-09-10T22:35:21Z"/>
        <d v="2024-03-01T19:18:57Z"/>
        <d v="2024-07-19T01:16:09Z"/>
        <d v="2023-04-17T02:53:44Z"/>
        <d v="2024-06-22T16:53:41Z"/>
        <d v="2023-04-13T02:15:14Z"/>
        <d v="2023-12-16T05:20:27Z"/>
        <d v="2023-08-17T13:52:16Z"/>
        <d v="2024-01-15T21:29:58Z"/>
        <d v="2023-10-01T08:51:12Z"/>
        <d v="2024-05-28T14:12:08Z"/>
        <d v="2023-07-12T20:42:25Z"/>
        <d v="2023-04-04T05:34:45Z"/>
        <d v="2023-05-04T18:04:47Z"/>
        <d v="2023-04-16T18:10:53Z"/>
        <d v="2024-11-03T16:39:53Z"/>
        <d v="2024-08-17T22:01:06Z"/>
        <d v="2024-01-23T06:37:09Z"/>
        <d v="2024-07-27T03:05:12Z"/>
        <d v="2023-10-11T23:57:41Z"/>
        <d v="2024-03-27T12:45:24Z"/>
        <d v="2023-09-29T15:59:08Z"/>
        <d v="2024-09-02T09:49:44Z"/>
        <d v="2023-11-21T18:34:51Z"/>
        <d v="2024-10-07T05:34:23Z"/>
        <d v="2023-06-06T21:29:26Z"/>
        <d v="2023-03-19T21:52:23Z"/>
        <d v="2023-04-11T06:25:28Z"/>
        <d v="2024-09-10T15:50:36Z"/>
        <d v="2023-12-15T04:01:23Z"/>
        <d v="2024-03-22T19:29:28Z"/>
        <d v="2024-05-07T09:15:34Z"/>
        <d v="2023-04-28T10:31:24Z"/>
        <d v="2024-05-25T00:12:13Z"/>
        <d v="2023-11-01T18:12:28Z"/>
        <d v="2024-09-10T20:04:14Z"/>
        <d v="2023-06-06T14:31:34Z"/>
        <d v="2024-05-03T23:36:13Z"/>
        <d v="2023-04-30T11:05:04Z"/>
        <d v="2023-12-13T11:06:33Z"/>
        <d v="2023-04-30T16:32:38Z"/>
        <d v="2024-05-14T16:20:19Z"/>
        <d v="2023-12-17T14:29:17Z"/>
        <d v="2023-12-21T19:36:22Z"/>
        <d v="2023-09-16T19:50:47Z"/>
        <d v="2023-08-23T23:22:54Z"/>
        <d v="2024-06-03T20:39:59Z"/>
        <d v="2024-02-24T05:24:38Z"/>
        <d v="2023-07-08T19:55:51Z"/>
        <d v="2023-10-16T07:14:34Z"/>
        <d v="2023-12-10T14:03:53Z"/>
        <d v="2024-04-23T22:08:04Z"/>
        <d v="2023-09-01T09:13:43Z"/>
        <d v="2024-03-05T19:55:27Z"/>
        <d v="2024-02-09T04:43:35Z"/>
        <d v="2023-07-25T10:41:58Z"/>
        <d v="2024-03-03T03:19:55Z"/>
        <d v="2023-11-09T00:38:42Z"/>
        <d v="2023-10-22T05:36:13Z"/>
        <d v="2024-03-23T21:15:54Z"/>
        <d v="2023-07-23T00:37:11Z"/>
        <d v="2023-03-21T15:49:01Z"/>
        <d v="2023-05-21T12:55:19Z"/>
        <d v="2023-11-26T03:57:27Z"/>
        <d v="2023-10-09T15:22:40Z"/>
        <d v="2024-10-14T03:35:47Z"/>
        <d v="2023-08-25T15:35:17Z"/>
        <d v="2024-04-03T01:48:33Z"/>
        <d v="2024-04-14T22:04:03Z"/>
        <d v="2024-08-11T07:22:14Z"/>
        <d v="2024-06-21T10:08:44Z"/>
        <d v="2023-08-13T22:37:01Z"/>
        <d v="2023-04-24T17:02:19Z"/>
        <d v="2023-03-16T09:09:00Z"/>
        <d v="2024-08-01T04:03:15Z"/>
        <d v="2024-02-23T06:58:38Z"/>
        <d v="2024-10-08T20:15:00Z"/>
        <d v="2024-05-14T03:01:34Z"/>
        <d v="2023-09-09T12:34:28Z"/>
        <d v="2024-07-17T17:30:24Z"/>
        <d v="2023-05-14T12:59:57Z"/>
        <d v="2023-10-16T22:34:31Z"/>
        <d v="2023-10-16T07:17:33Z"/>
        <d v="2024-04-04T07:26:06Z"/>
        <d v="2023-09-07T19:36:09Z"/>
        <d v="2023-11-12T07:20:23Z"/>
        <d v="2023-05-12T16:58:08Z"/>
        <d v="2023-08-19T05:59:43Z"/>
        <d v="2024-09-06T01:07:42Z"/>
        <d v="2023-11-13T01:11:40Z"/>
        <d v="2024-07-19T00:58:05Z"/>
        <d v="2023-11-03T13:00:48Z"/>
        <d v="2023-08-01T10:02:42Z"/>
        <d v="2023-11-16T20:08:23Z"/>
        <d v="2024-02-02T14:35:12Z"/>
        <d v="2023-09-13T23:26:44Z"/>
        <d v="2023-04-06T14:25:38Z"/>
        <d v="2023-09-13T22:13:12Z"/>
        <d v="2023-06-08T06:18:52Z"/>
        <d v="2024-07-18T22:25:26Z"/>
        <d v="2024-03-15T00:16:18Z"/>
        <d v="2023-10-03T17:13:24Z"/>
        <d v="2023-03-26T19:36:56Z"/>
        <d v="2024-05-09T14:16:30Z"/>
        <d v="2023-07-02T01:33:28Z"/>
        <d v="2024-01-13T11:09:16Z"/>
        <d v="2023-11-22T08:36:23Z"/>
        <d v="2024-03-01T23:06:19Z"/>
        <d v="2024-09-04T22:09:51Z"/>
        <d v="2024-06-12T02:35:04Z"/>
        <d v="2024-07-02T12:55:31Z"/>
        <d v="2024-08-26T05:41:35Z"/>
        <d v="2024-08-19T09:19:35Z"/>
        <d v="2024-07-28T21:44:40Z"/>
        <d v="2024-10-27T02:43:39Z"/>
        <d v="2023-04-28T20:05:38Z"/>
        <d v="2024-07-17T15:09:40Z"/>
        <d v="2024-03-29T08:13:16Z"/>
        <d v="2023-11-05T03:05:55Z"/>
        <d v="2024-08-15T20:41:26Z"/>
        <d v="2024-03-23T03:57:26Z"/>
        <d v="2023-12-07T13:24:38Z"/>
        <d v="2023-07-21T21:48:46Z"/>
        <d v="2024-09-18T04:06:11Z"/>
        <d v="2023-08-26T23:31:36Z"/>
        <d v="2024-07-19T20:09:14Z"/>
        <d v="2024-07-11T01:35:53Z"/>
        <d v="2023-05-10T07:54:52Z"/>
        <d v="2023-10-02T09:29:52Z"/>
        <d v="2024-03-26T20:11:54Z"/>
        <d v="2023-08-16T20:03:15Z"/>
        <d v="2023-11-22T13:26:45Z"/>
        <d v="2024-03-31T08:18:11Z"/>
        <d v="2023-04-10T10:34:09Z"/>
        <d v="2024-06-24T07:55:26Z"/>
        <d v="2024-03-02T22:50:09Z"/>
        <d v="2024-10-13T02:34:41Z"/>
        <d v="2024-03-23T02:19:57Z"/>
        <d v="2023-08-06T14:21:46Z"/>
        <d v="2024-07-06T06:00:25Z"/>
        <d v="2023-12-08T16:49:23Z"/>
        <d v="2024-02-10T04:00:20Z"/>
        <d v="2024-01-18T14:45:23Z"/>
        <d v="2023-07-21T16:05:58Z"/>
        <d v="2024-09-23T10:09:54Z"/>
        <d v="2023-05-14T22:03:21Z"/>
        <d v="2023-10-20T10:17:06Z"/>
        <d v="2023-07-03T22:08:47Z"/>
        <d v="2023-05-05T11:01:58Z"/>
        <d v="2024-04-06T10:05:47Z"/>
        <d v="2024-09-27T19:15:45Z"/>
        <d v="2024-10-08T07:09:12Z"/>
        <d v="2024-10-19T19:54:37Z"/>
        <d v="2023-07-24T09:30:56Z"/>
        <d v="2023-05-06T13:12:43Z"/>
        <d v="2023-07-11T17:41:34Z"/>
        <d v="2023-07-17T13:42:50Z"/>
        <d v="2024-03-22T07:19:34Z"/>
        <d v="2024-01-13T01:45:41Z"/>
        <d v="2023-08-25T10:12:03Z"/>
        <d v="2024-02-23T18:32:21Z"/>
        <d v="2023-03-28T08:47:18Z"/>
        <d v="2024-02-13T22:25:18Z"/>
        <d v="2024-03-23T20:30:02Z"/>
        <d v="2024-06-24T17:49:10Z"/>
        <d v="2023-11-16T00:05:39Z"/>
        <d v="2023-05-11T20:36:55Z"/>
        <d v="2024-03-09T00:27:33Z"/>
        <d v="2024-05-30T20:18:11Z"/>
        <d v="2024-02-13T12:03:52Z"/>
        <d v="2023-07-05T07:24:52Z"/>
        <d v="2024-09-25T22:16:59Z"/>
        <d v="2024-02-28T14:00:15Z"/>
        <d v="2023-09-28T19:00:26Z"/>
        <d v="2023-04-04T05:01:24Z"/>
        <d v="2023-06-26T16:35:06Z"/>
        <d v="2024-09-10T22:33:39Z"/>
        <d v="2023-08-23T14:13:44Z"/>
        <d v="2023-07-15T18:05:56Z"/>
        <d v="2023-08-03T20:45:13Z"/>
        <d v="2023-09-22T17:07:28Z"/>
        <d v="2023-08-31T06:53:03Z"/>
        <d v="2024-06-21T22:46:59Z"/>
        <d v="2023-12-22T09:09:45Z"/>
        <d v="2023-07-20T05:40:36Z"/>
        <d v="2023-08-25T07:00:51Z"/>
        <d v="2024-09-21T20:01:23Z"/>
        <d v="2024-01-11T01:46:07Z"/>
        <d v="2023-03-29T15:39:40Z"/>
        <d v="2024-04-22T08:52:55Z"/>
        <d v="2023-12-18T04:18:37Z"/>
        <d v="2024-01-19T09:40:56Z"/>
        <d v="2024-02-22T10:18:09Z"/>
        <d v="2023-12-10T07:21:34Z"/>
        <d v="2024-01-24T17:43:28Z"/>
        <d v="2023-05-27T09:57:51Z"/>
        <d v="2023-06-08T19:42:33Z"/>
        <d v="2023-06-06T22:26:51Z"/>
        <d v="2024-10-25T21:54:38Z"/>
        <d v="2024-08-06T13:41:46Z"/>
        <d v="2023-04-25T04:28:16Z"/>
        <d v="2024-03-04T14:28:23Z"/>
        <d v="2024-06-06T23:04:27Z"/>
        <d v="2024-04-24T15:27:40Z"/>
        <d v="2024-06-21T12:59:40Z"/>
        <d v="2023-12-09T07:05:48Z"/>
        <d v="2024-07-20T08:44:16Z"/>
        <d v="2023-03-22T23:08:39Z"/>
        <d v="2023-03-26T04:13:28Z"/>
        <d v="2024-01-29T07:22:42Z"/>
        <d v="2023-12-17T10:59:50Z"/>
        <d v="2023-11-16T18:11:42Z"/>
        <d v="2023-09-07T17:16:42Z"/>
        <d v="2024-04-21T00:03:15Z"/>
        <d v="2024-01-31T10:54:45Z"/>
        <d v="2024-05-03T01:00:23Z"/>
        <d v="2024-10-16T15:56:16Z"/>
        <d v="2023-03-31T09:44:22Z"/>
        <d v="2024-03-17T06:44:48Z"/>
        <d v="2024-06-19T06:16:01Z"/>
        <d v="2023-06-30T16:02:02Z"/>
        <d v="2024-07-30T05:38:00Z"/>
        <d v="2023-04-13T23:05:51Z"/>
        <d v="2023-07-19T05:59:20Z"/>
        <d v="2023-10-31T10:45:49Z"/>
        <d v="2024-01-19T08:13:03Z"/>
        <d v="2024-05-16T23:30:53Z"/>
        <d v="2024-04-03T10:18:32Z"/>
        <d v="2024-01-11T04:57:34Z"/>
        <d v="2023-06-09T17:52:04Z"/>
        <d v="2024-03-27T15:19:04Z"/>
        <d v="2023-08-16T17:40:31Z"/>
        <d v="2023-12-28T16:36:25Z"/>
        <d v="2023-12-15T19:00:03Z"/>
        <d v="2024-02-13T10:06:42Z"/>
        <d v="2024-09-17T13:06:27Z"/>
        <d v="2023-11-04T17:02:43Z"/>
        <d v="2024-06-16T13:41:39Z"/>
        <d v="2024-08-10T01:18:51Z"/>
        <d v="2023-12-14T13:17:27Z"/>
        <d v="2023-04-21T16:44:32Z"/>
        <d v="2023-10-30T21:27:11Z"/>
        <d v="2024-07-11T08:27:04Z"/>
        <d v="2024-02-13T23:37:11Z"/>
        <d v="2024-10-24T01:21:49Z"/>
        <d v="2024-06-03T07:32:45Z"/>
        <d v="2024-02-21T22:37:16Z"/>
        <d v="2024-03-16T15:31:54Z"/>
        <d v="2024-10-10T06:40:31Z"/>
        <d v="2024-04-19T10:40:15Z"/>
        <d v="2023-09-25T00:18:47Z"/>
        <d v="2024-05-11T19:09:20Z"/>
        <d v="2024-08-11T20:09:30Z"/>
        <d v="2023-05-31T10:11:04Z"/>
        <d v="2024-01-05T13:00:28Z"/>
        <d v="2023-03-16T11:38:32Z"/>
        <d v="2023-07-01T01:43:54Z"/>
        <d v="2024-06-03T19:56:50Z"/>
        <d v="2024-11-01T14:24:12Z"/>
        <d v="2023-05-01T03:18:08Z"/>
        <d v="2024-06-18T20:01:36Z"/>
        <d v="2023-09-25T13:16:55Z"/>
        <d v="2024-10-16T06:51:41Z"/>
        <d v="2024-07-09T07:11:40Z"/>
        <d v="2024-10-13T00:37:39Z"/>
        <d v="2024-05-03T03:46:06Z"/>
        <d v="2024-07-12T17:07:26Z"/>
        <d v="2024-05-16T19:07:33Z"/>
        <d v="2024-06-17T12:19:04Z"/>
        <d v="2024-09-03T18:54:33Z"/>
        <d v="2024-02-20T06:23:43Z"/>
        <d v="2023-12-07T13:30:45Z"/>
        <d v="2024-11-03T01:29:11Z"/>
        <d v="2023-04-05T15:32:16Z"/>
        <d v="2023-12-28T21:01:27Z"/>
        <d v="2024-06-16T14:09:42Z"/>
        <d v="2023-09-28T19:55:57Z"/>
        <d v="2023-03-22T12:45:37Z"/>
        <d v="2023-08-17T09:02:54Z"/>
        <d v="2023-09-11T17:42:04Z"/>
        <d v="2023-05-26T01:31:29Z"/>
        <d v="2024-05-19T06:25:26Z"/>
        <d v="2023-05-28T08:30:25Z"/>
        <d v="2024-08-31T13:06:53Z"/>
        <d v="2024-10-15T02:26:39Z"/>
        <d v="2024-06-11T22:29:40Z"/>
        <d v="2024-01-18T17:59:19Z"/>
        <d v="2023-06-11T17:35:51Z"/>
        <d v="2023-10-03T23:56:26Z"/>
        <d v="2024-06-04T21:07:32Z"/>
        <d v="2024-07-05T10:03:17Z"/>
        <d v="2024-01-04T20:24:27Z"/>
        <d v="2023-04-08T13:12:35Z"/>
        <d v="2023-06-29T14:19:03Z"/>
        <d v="2024-07-04T13:14:05Z"/>
        <d v="2023-05-25T18:55:12Z"/>
        <d v="2024-06-10T17:56:21Z"/>
        <d v="2023-10-19T17:31:57Z"/>
        <d v="2024-01-01T15:51:24Z"/>
        <d v="2024-05-30T17:53:58Z"/>
        <d v="2024-02-04T16:10:26Z"/>
        <d v="2024-04-29T11:58:27Z"/>
        <d v="2023-04-16T14:43:16Z"/>
        <d v="2024-01-04T08:02:14Z"/>
        <d v="2024-05-16T04:45:13Z"/>
        <d v="2023-12-05T10:13:47Z"/>
        <d v="2024-09-02T20:09:02Z"/>
        <d v="2023-12-03T12:46:14Z"/>
        <d v="2023-08-24T19:32:01Z"/>
        <d v="2023-04-26T12:02:47Z"/>
        <d v="2023-09-24T20:51:44Z"/>
        <d v="2023-09-05T12:52:44Z"/>
        <d v="2023-10-22T04:07:32Z"/>
        <d v="2023-08-04T03:52:55Z"/>
        <d v="2024-02-15T18:21:22Z"/>
        <d v="2024-08-15T15:53:16Z"/>
        <d v="2023-05-09T14:33:55Z"/>
        <d v="2024-03-15T15:16:26Z"/>
        <d v="2024-08-17T10:02:54Z"/>
        <d v="2024-04-18T07:07:08Z"/>
        <d v="2023-11-10T12:36:44Z"/>
        <d v="2023-05-20T02:56:48Z"/>
        <d v="2024-02-20T20:09:09Z"/>
        <d v="2023-09-23T08:26:21Z"/>
        <d v="2023-10-23T18:35:21Z"/>
        <d v="2024-09-05T21:10:40Z"/>
        <d v="2023-05-21T18:41:42Z"/>
        <d v="2024-04-17T04:26:13Z"/>
        <d v="2024-10-08T11:33:14Z"/>
        <d v="2024-03-26T19:44:46Z"/>
        <d v="2024-09-13T08:19:52Z"/>
        <d v="2024-08-06T16:09:48Z"/>
        <d v="2024-02-12T20:15:18Z"/>
        <d v="2023-12-06T18:31:13Z"/>
        <d v="2024-01-26T14:46:09Z"/>
        <d v="2024-05-15T23:55:43Z"/>
        <d v="2024-06-11T06:16:15Z"/>
        <d v="2023-04-30T23:48:24Z"/>
        <d v="2023-10-25T21:17:48Z"/>
        <d v="2024-04-20T16:25:48Z"/>
        <d v="2024-05-11T05:44:42Z"/>
        <d v="2023-06-05T00:50:37Z"/>
        <d v="2023-08-08T13:57:04Z"/>
        <d v="2024-05-13T12:53:01Z"/>
        <d v="2023-11-02T04:41:21Z"/>
        <d v="2023-10-24T11:31:41Z"/>
        <d v="2024-02-20T00:32:46Z"/>
        <d v="2023-04-05T18:11:51Z"/>
        <d v="2024-04-28T08:04:04Z"/>
        <d v="2023-12-17T21:03:56Z"/>
        <d v="2024-05-10T13:53:48Z"/>
        <d v="2024-09-02T15:50:41Z"/>
        <d v="2024-04-13T23:12:45Z"/>
        <d v="2024-07-22T05:53:11Z"/>
        <d v="2024-09-21T20:45:43Z"/>
        <d v="2023-04-25T21:30:46Z"/>
        <d v="2023-03-30T05:26:05Z"/>
        <d v="2024-07-03T04:57:31Z"/>
        <d v="2024-10-21T07:33:08Z"/>
        <d v="2024-04-15T09:01:04Z"/>
        <d v="2023-12-07T13:30:43Z"/>
        <d v="2024-08-27T01:26:03Z"/>
        <d v="2023-05-27T12:57:31Z"/>
        <d v="2024-04-29T20:42:44Z"/>
        <d v="2023-09-05T10:12:24Z"/>
        <d v="2024-05-07T21:56:34Z"/>
        <d v="2024-11-01T03:43:48Z"/>
        <d v="2024-07-02T22:31:53Z"/>
        <d v="2024-01-22T23:09:41Z"/>
        <d v="2024-09-12T03:52:26Z"/>
        <d v="2024-03-02T05:46:49Z"/>
        <d v="2024-10-06T16:59:05Z"/>
        <d v="2023-08-09T08:21:43Z"/>
        <d v="2024-03-15T17:59:14Z"/>
        <d v="2023-10-17T21:03:10Z"/>
        <d v="2023-11-27T01:02:59Z"/>
        <d v="2023-12-16T14:27:59Z"/>
        <d v="2024-03-16T02:24:19Z"/>
        <d v="2024-08-24T15:27:13Z"/>
        <d v="2024-04-15T03:56:39Z"/>
        <d v="2023-04-02T13:59:48Z"/>
        <d v="2023-05-06T21:35:32Z"/>
        <d v="2024-07-21T18:56:11Z"/>
        <d v="2024-10-02T21:52:43Z"/>
        <d v="2024-05-20T13:29:16Z"/>
        <d v="2024-05-22T03:16:45Z"/>
        <d v="2023-10-15T22:56:35Z"/>
        <d v="2024-07-23T19:18:11Z"/>
        <d v="2024-04-24T14:11:22Z"/>
        <d v="2023-11-17T07:02:37Z"/>
        <d v="2023-11-26T00:36:32Z"/>
        <d v="2024-07-17T10:35:23Z"/>
        <d v="2024-03-31T03:47:25Z"/>
        <d v="2023-10-23T19:10:27Z"/>
        <d v="2023-08-28T10:50:50Z"/>
        <d v="2024-05-27T03:23:40Z"/>
        <d v="2023-05-25T23:45:35Z"/>
        <d v="2023-10-28T13:37:51Z"/>
        <d v="2023-09-06T16:10:18Z"/>
        <d v="2023-10-03T21:16:36Z"/>
        <d v="2023-06-15T21:38:22Z"/>
        <d v="2024-03-10T06:34:09Z"/>
        <d v="2024-10-06T06:32:32Z"/>
        <d v="2023-11-01T18:30:36Z"/>
        <d v="2023-04-23T18:37:26Z"/>
        <d v="2024-01-14T02:35:53Z"/>
        <d v="2024-07-21T18:13:06Z"/>
        <d v="2024-04-02T12:45:33Z"/>
        <d v="2024-07-07T09:17:06Z"/>
        <d v="2023-10-19T17:27:14Z"/>
        <d v="2024-09-10T05:20:18Z"/>
        <d v="2023-11-30T05:46:13Z"/>
        <d v="2023-03-27T20:30:31Z"/>
        <d v="2023-08-21T08:46:05Z"/>
        <d v="2024-01-25T08:02:43Z"/>
        <d v="2023-09-26T01:28:11Z"/>
        <d v="2023-09-07T20:00:27Z"/>
        <d v="2024-08-12T21:32:30Z"/>
        <d v="2023-08-08T22:18:41Z"/>
        <d v="2024-05-03T15:57:32Z"/>
        <d v="2024-06-27T08:52:11Z"/>
        <d v="2024-04-24T12:09:13Z"/>
        <d v="2023-06-02T00:26:35Z"/>
        <d v="2023-05-05T14:56:43Z"/>
        <d v="2024-06-25T19:46:13Z"/>
        <d v="2023-10-12T14:54:53Z"/>
        <d v="2023-05-30T13:36:08Z"/>
        <d v="2024-03-29T18:12:05Z"/>
        <d v="2024-03-09T06:13:43Z"/>
        <d v="2024-07-25T20:24:13Z"/>
        <d v="2024-04-13T03:10:23Z"/>
        <d v="2024-08-08T15:18:48Z"/>
        <d v="2024-09-08T06:11:07Z"/>
        <d v="2023-11-10T08:12:55Z"/>
        <d v="2023-06-09T20:31:07Z"/>
        <d v="2023-04-19T19:07:09Z"/>
        <d v="2024-03-01T00:19:24Z"/>
        <d v="2024-03-28T23:36:11Z"/>
        <d v="2023-06-27T00:24:22Z"/>
        <d v="2024-07-18T14:39:59Z"/>
        <d v="2024-06-10T07:16:02Z"/>
        <d v="2023-06-16T08:01:25Z"/>
        <d v="2024-01-29T17:42:04Z"/>
        <d v="2023-12-07T06:28:36Z"/>
        <d v="2024-02-27T06:30:56Z"/>
        <d v="2024-08-08T15:42:46Z"/>
        <d v="2024-09-08T06:29:25Z"/>
        <d v="2024-05-10T19:43:01Z"/>
        <d v="2024-09-28T12:27:14Z"/>
        <d v="2024-05-15T13:00:17Z"/>
        <d v="2023-07-18T10:53:19Z"/>
        <d v="2023-06-21T08:14:44Z"/>
        <d v="2023-12-31T10:23:35Z"/>
        <d v="2023-04-08T21:52:31Z"/>
        <d v="2024-09-22T19:35:16Z"/>
        <d v="2023-06-07T22:05:08Z"/>
        <d v="2023-04-17T19:19:33Z"/>
        <d v="2024-11-04T01:16:31Z"/>
        <d v="2024-05-31T16:08:45Z"/>
        <d v="2024-04-08T20:33:57Z"/>
        <d v="2023-07-08T00:21:18Z"/>
        <d v="2024-02-07T15:51:05Z"/>
        <d v="2024-10-03T20:46:07Z"/>
        <d v="2024-06-20T04:21:38Z"/>
        <d v="2024-04-20T22:07:04Z"/>
        <d v="2023-10-23T19:16:23Z"/>
        <d v="2024-07-14T05:30:01Z"/>
        <d v="2023-07-23T11:54:05Z"/>
        <d v="2023-04-17T22:41:34Z"/>
        <d v="2023-05-09T07:35:06Z"/>
        <d v="2023-07-14T13:55:04Z"/>
        <d v="2023-11-06T03:35:25Z"/>
        <d v="2023-11-14T16:17:02Z"/>
        <d v="2023-04-14T03:24:44Z"/>
        <d v="2024-07-10T14:21:12Z"/>
        <d v="2023-12-19T23:59:54Z"/>
        <d v="2023-04-21T23:29:46Z"/>
        <d v="2023-07-27T17:54:35Z"/>
        <d v="2024-09-09T23:44:19Z"/>
        <d v="2023-06-16T08:24:00Z"/>
        <d v="2023-08-21T04:01:18Z"/>
        <d v="2023-08-07T02:54:16Z"/>
        <d v="2023-12-30T23:53:40Z"/>
        <d v="2023-11-02T14:44:52Z"/>
        <d v="2023-12-10T05:17:22Z"/>
        <d v="2024-05-03T18:08:17Z"/>
        <d v="2024-01-07T12:19:33Z"/>
        <d v="2023-04-09T04:18:56Z"/>
        <d v="2023-06-30T08:18:31Z"/>
        <d v="2023-10-04T05:29:08Z"/>
        <d v="2024-04-11T04:03:43Z"/>
        <d v="2024-09-29T07:44:45Z"/>
        <d v="2024-07-27T10:24:02Z"/>
        <d v="2023-09-14T17:01:41Z"/>
        <d v="2023-11-07T01:00:32Z"/>
        <d v="2023-06-01T17:29:29Z"/>
        <d v="2023-09-27T21:39:59Z"/>
        <d v="2024-06-21T13:57:00Z"/>
        <d v="2024-03-09T06:33:08Z"/>
        <d v="2023-08-17T19:31:04Z"/>
        <d v="2023-12-15T20:11:52Z"/>
        <d v="2024-10-06T20:17:02Z"/>
        <d v="2023-09-19T00:26:15Z"/>
        <d v="2024-02-16T07:53:12Z"/>
        <d v="2023-11-16T05:37:14Z"/>
        <d v="2024-02-15T23:27:04Z"/>
        <d v="2023-08-23T00:44:18Z"/>
        <d v="2023-09-27T10:02:27Z"/>
        <d v="2024-09-05T20:54:09Z"/>
        <d v="2023-10-09T22:39:35Z"/>
        <d v="2024-08-10T01:08:44Z"/>
        <d v="2024-02-22T12:29:12Z"/>
        <d v="2023-04-09T08:04:44Z"/>
        <d v="2024-08-08T08:14:01Z"/>
        <d v="2023-08-14T11:33:32Z"/>
        <d v="2023-12-15T19:19:22Z"/>
        <d v="2023-05-12T04:48:09Z"/>
        <d v="2024-09-16T22:40:01Z"/>
        <d v="2023-09-16T20:38:34Z"/>
        <d v="2023-06-11T16:33:08Z"/>
        <d v="2024-07-26T03:29:27Z"/>
        <d v="2023-08-22T20:17:51Z"/>
        <d v="2023-04-25T06:25:28Z"/>
        <d v="2023-05-03T15:13:52Z"/>
        <d v="2024-01-27T07:45:34Z"/>
        <d v="2024-06-06T19:22:30Z"/>
        <d v="2023-08-23T03:20:08Z"/>
        <d v="2023-06-14T15:09:28Z"/>
        <d v="2023-04-04T23:31:41Z"/>
        <d v="2023-09-28T06:58:17Z"/>
        <d v="2023-05-23T23:13:33Z"/>
        <d v="2024-04-10T02:09:31Z"/>
        <d v="2024-08-01T15:43:56Z"/>
        <d v="2023-09-22T00:04:24Z"/>
        <d v="2024-02-06T00:46:34Z"/>
        <d v="2024-06-12T01:40:22Z"/>
        <d v="2023-08-06T11:20:58Z"/>
        <d v="2024-01-09T18:21:36Z"/>
        <d v="2024-03-12T19:24:44Z"/>
        <d v="2024-04-10T17:18:57Z"/>
        <d v="2024-06-12T11:13:45Z"/>
        <d v="2024-10-07T14:04:11Z"/>
        <d v="2023-06-30T19:38:42Z"/>
        <d v="2024-09-21T13:31:34Z"/>
        <d v="2024-08-25T19:41:28Z"/>
        <d v="2024-07-18T15:25:29Z"/>
        <d v="2023-06-19T00:18:51Z"/>
        <d v="2024-09-07T06:11:07Z"/>
        <d v="2023-03-25T08:20:32Z"/>
        <d v="2023-09-15T14:53:44Z"/>
        <d v="2024-09-14T03:54:21Z"/>
        <d v="2023-11-12T03:51:53Z"/>
        <d v="2024-10-16T09:48:02Z"/>
        <d v="2023-06-18T19:52:44Z"/>
        <d v="2023-11-22T16:46:33Z"/>
        <d v="2023-11-24T07:36:36Z"/>
        <d v="2023-07-28T05:02:16Z"/>
        <d v="2023-06-18T12:52:28Z"/>
        <d v="2024-10-14T00:24:10Z"/>
        <d v="2023-08-19T12:04:44Z"/>
        <d v="2024-06-23T18:54:35Z"/>
        <d v="2023-08-19T14:17:49Z"/>
        <d v="2024-09-09T14:02:49Z"/>
        <d v="2024-02-25T22:19:59Z"/>
        <d v="2024-10-28T00:27:04Z"/>
        <d v="2024-07-18T20:57:10Z"/>
        <d v="2023-04-11T02:13:39Z"/>
        <d v="2024-09-30T15:47:01Z"/>
        <d v="2024-09-17T23:35:30Z"/>
        <d v="2024-07-10T21:48:57Z"/>
        <d v="2023-10-13T05:37:23Z"/>
        <d v="2024-02-15T18:57:33Z"/>
        <d v="2024-10-01T20:56:57Z"/>
        <d v="2024-03-04T04:03:00Z"/>
        <d v="2023-08-27T18:01:35Z"/>
        <d v="2024-08-09T14:17:38Z"/>
        <d v="2024-02-25T10:37:03Z"/>
        <d v="2024-04-16T15:24:06Z"/>
        <d v="2023-04-10T07:24:44Z"/>
        <d v="2023-07-23T15:48:57Z"/>
        <d v="2024-06-01T12:51:43Z"/>
        <d v="2024-07-23T18:36:20Z"/>
        <d v="2024-03-26T14:32:53Z"/>
        <d v="2024-10-28T22:53:36Z"/>
        <d v="2024-04-26T05:34:58Z"/>
        <d v="2024-10-17T00:59:37Z"/>
        <d v="2023-10-17T03:00:39Z"/>
        <d v="2023-12-10T14:55:32Z"/>
        <d v="2023-08-21T09:02:19Z"/>
        <d v="2024-08-09T07:08:04Z"/>
        <d v="2023-09-14T03:54:55Z"/>
        <d v="2023-11-05T10:24:11Z"/>
        <d v="2023-12-08T04:15:17Z"/>
        <d v="2024-02-10T23:18:46Z"/>
        <d v="2024-09-05T08:27:06Z"/>
        <d v="2023-05-03T22:35:20Z"/>
        <d v="2023-12-23T09:57:12Z"/>
        <d v="2023-07-14T20:15:51Z"/>
        <d v="2024-01-30T19:14:01Z"/>
        <d v="2023-07-06T00:28:47Z"/>
        <d v="2024-09-09T21:59:31Z"/>
        <d v="2024-06-12T09:32:04Z"/>
        <d v="2024-02-21T19:01:21Z"/>
        <d v="2023-09-15T22:21:31Z"/>
        <d v="2023-03-30T09:00:22Z"/>
        <d v="2024-02-10T07:52:23Z"/>
        <d v="2023-09-27T02:02:46Z"/>
        <d v="2024-04-24T23:13:39Z"/>
        <d v="2024-02-18T14:00:30Z"/>
        <d v="2023-11-20T04:53:01Z"/>
        <d v="2023-11-27T11:09:25Z"/>
        <d v="2023-07-24T15:36:05Z"/>
        <d v="2024-03-19T04:14:41Z"/>
        <d v="2023-04-17T19:29:17Z"/>
        <d v="2024-08-24T22:51:27Z"/>
        <d v="2023-05-23T21:43:41Z"/>
        <d v="2024-10-07T07:48:35Z"/>
        <d v="2023-09-01T08:30:26Z"/>
        <d v="2024-08-03T13:10:35Z"/>
        <d v="2024-02-12T23:57:16Z"/>
        <d v="2023-04-06T03:45:57Z"/>
        <d v="2023-09-15T14:47:03Z"/>
        <d v="2023-05-05T08:41:49Z"/>
        <d v="2023-04-28T15:55:23Z"/>
        <d v="2024-05-26T15:50:08Z"/>
        <d v="2024-10-30T23:39:54Z"/>
        <d v="2023-08-15T03:17:51Z"/>
        <d v="2024-09-15T22:20:56Z"/>
        <d v="2023-10-08T11:26:54Z"/>
        <d v="2024-09-12T05:20:17Z"/>
        <d v="2024-03-03T22:15:37Z"/>
        <d v="2023-05-29T17:54:41Z"/>
        <d v="2023-08-17T22:02:37Z"/>
        <d v="2024-11-01T16:44:12Z"/>
        <d v="2024-01-04T05:16:34Z"/>
        <d v="2023-10-18T13:55:00Z"/>
        <d v="2024-01-03T15:04:47Z"/>
        <d v="2023-04-27T08:57:43Z"/>
        <d v="2023-06-29T18:25:14Z"/>
        <d v="2023-06-10T15:59:50Z"/>
        <d v="2023-12-30T17:50:47Z"/>
        <d v="2024-04-14T00:42:08Z"/>
        <d v="2023-11-13T12:31:56Z"/>
        <d v="2024-02-03T02:47:57Z"/>
        <d v="2023-03-28T04:07:24Z"/>
        <d v="2023-05-26T17:46:19Z"/>
        <d v="2023-05-24T15:07:03Z"/>
        <d v="2024-11-02T11:28:29Z"/>
        <d v="2023-11-28T04:16:44Z"/>
        <d v="2024-06-13T14:15:45Z"/>
        <d v="2024-01-07T01:31:47Z"/>
        <d v="2024-04-25T14:58:42Z"/>
        <d v="2024-01-27T12:28:20Z"/>
        <d v="2023-12-14T19:30:41Z"/>
        <d v="2024-03-09T05:06:27Z"/>
        <d v="2023-04-03T17:20:14Z"/>
        <d v="2023-08-01T20:07:55Z"/>
        <d v="2023-07-09T12:02:20Z"/>
        <d v="2024-10-03T15:03:55Z"/>
        <d v="2024-01-27T20:17:17Z"/>
        <d v="2023-03-26T18:06:22Z"/>
        <d v="2023-11-03T00:57:05Z"/>
        <d v="2023-08-07T01:57:01Z"/>
        <d v="2024-10-22T15:15:22Z"/>
        <d v="2024-04-17T20:56:49Z"/>
        <d v="2023-04-24T00:00:48Z"/>
        <d v="2024-06-18T10:23:42Z"/>
        <d v="2023-09-12T02:25:31Z"/>
        <d v="2024-06-27T18:33:11Z"/>
        <d v="2023-03-21T12:31:23Z"/>
        <d v="2023-05-26T02:27:40Z"/>
        <d v="2024-08-11T00:35:08Z"/>
        <d v="2023-11-04T00:26:33Z"/>
        <d v="2024-05-08T08:15:44Z"/>
        <d v="2023-03-23T15:24:35Z"/>
        <d v="2024-09-16T17:11:09Z"/>
        <d v="2024-09-21T15:30:00Z"/>
        <d v="2023-07-04T16:03:56Z"/>
        <d v="2024-01-18T08:32:32Z"/>
        <d v="2024-05-25T03:32:47Z"/>
        <d v="2023-10-12T05:02:47Z"/>
        <d v="2023-04-16T07:19:57Z"/>
        <d v="2024-01-30T00:01:27Z"/>
        <d v="2024-10-21T23:54:41Z"/>
        <d v="2023-06-23T23:49:44Z"/>
        <d v="2023-06-29T08:21:20Z"/>
        <d v="2024-10-04T21:08:49Z"/>
        <d v="2023-10-05T08:15:49Z"/>
        <d v="2023-10-14T12:34:49Z"/>
        <d v="2023-12-01T19:44:39Z"/>
        <d v="2024-06-25T15:25:20Z"/>
        <d v="2023-06-21T15:49:03Z"/>
        <d v="2023-11-02T01:31:14Z"/>
        <d v="2024-03-31T13:19:14Z"/>
        <d v="2024-08-14T11:06:48Z"/>
        <d v="2023-06-09T20:54:07Z"/>
        <d v="2023-08-05T08:19:54Z"/>
        <d v="2024-04-01T05:57:44Z"/>
        <d v="2024-04-22T07:45:06Z"/>
        <d v="2023-03-19T18:55:34Z"/>
        <d v="2023-06-02T23:01:29Z"/>
        <d v="2023-03-21T04:16:27Z"/>
        <d v="2024-10-23T05:23:29Z"/>
        <d v="2023-06-01T09:19:59Z"/>
        <d v="2024-06-24T19:43:14Z"/>
        <d v="2023-10-31T21:33:55Z"/>
        <d v="2024-08-15T21:12:38Z"/>
        <d v="2023-08-03T23:54:52Z"/>
        <d v="2023-05-06T08:21:49Z"/>
        <d v="2024-10-19T15:38:16Z"/>
        <d v="2023-11-29T18:09:10Z"/>
        <d v="2023-11-27T16:52:53Z"/>
        <d v="2024-01-27T05:15:05Z"/>
        <d v="2023-07-04T04:47:00Z"/>
        <d v="2024-07-25T07:34:25Z"/>
        <d v="2023-11-26T08:38:03Z"/>
        <d v="2023-04-09T04:16:53Z"/>
        <d v="2023-08-07T07:39:06Z"/>
        <d v="2023-10-12T11:56:11Z"/>
        <d v="2023-04-18T12:19:04Z"/>
        <d v="2023-06-07T03:07:57Z"/>
        <d v="2023-05-16T12:18:04Z"/>
        <d v="2024-03-15T06:50:36Z"/>
        <d v="2024-08-08T23:52:43Z"/>
        <d v="2023-10-15T15:42:58Z"/>
        <d v="2023-09-06T03:07:59Z"/>
        <d v="2024-02-09T01:49:09Z"/>
        <d v="2024-07-10T12:50:15Z"/>
        <d v="2023-10-20T10:54:27Z"/>
        <d v="2024-08-11T04:52:11Z"/>
        <d v="2024-07-08T15:33:40Z"/>
        <d v="2023-12-22T06:50:03Z"/>
        <d v="2023-06-01T18:32:03Z"/>
        <d v="2023-05-24T12:11:07Z"/>
        <d v="2023-11-22T23:38:13Z"/>
        <d v="2024-05-20T06:53:38Z"/>
        <d v="2024-01-03T19:52:56Z"/>
        <d v="2023-11-01T08:29:02Z"/>
        <d v="2023-09-20T03:04:19Z"/>
        <d v="2023-12-01T22:19:22Z"/>
        <d v="2023-03-23T23:23:53Z"/>
        <d v="2024-08-05T23:53:45Z"/>
        <d v="2024-03-19T05:50:32Z"/>
        <d v="2023-04-09T03:59:19Z"/>
        <d v="2023-07-18T20:40:32Z"/>
        <d v="2024-07-09T03:05:36Z"/>
        <d v="2024-06-20T20:28:08Z"/>
        <d v="2024-03-12T10:56:36Z"/>
        <d v="2023-11-04T05:17:43Z"/>
        <d v="2023-04-12T08:37:24Z"/>
        <d v="2024-09-11T00:36:04Z"/>
        <d v="2024-01-16T06:39:05Z"/>
        <d v="2024-10-10T13:33:00Z"/>
        <d v="2024-10-18T04:31:16Z"/>
        <d v="2023-04-04T10:06:06Z"/>
        <d v="2024-04-12T11:16:31Z"/>
        <d v="2024-08-11T14:07:16Z"/>
        <d v="2024-10-19T01:28:09Z"/>
        <d v="2024-06-09T05:12:42Z"/>
        <d v="2024-10-21T02:14:42Z"/>
        <d v="2023-05-03T23:11:50Z"/>
        <d v="2024-03-19T06:18:28Z"/>
        <d v="2024-07-03T07:25:02Z"/>
        <d v="2023-09-21T08:05:46Z"/>
        <d v="2024-09-13T02:31:41Z"/>
        <d v="2023-12-10T23:24:46Z"/>
        <d v="2023-09-29T21:58:34Z"/>
        <d v="2024-10-26T17:06:24Z"/>
        <d v="2023-08-31T12:25:40Z"/>
        <d v="2023-05-12T21:31:44Z"/>
        <d v="2024-10-24T08:05:56Z"/>
        <d v="2023-07-27T08:37:51Z"/>
        <d v="2024-09-13T18:08:03Z"/>
        <d v="2023-07-26T19:47:28Z"/>
        <d v="2023-09-29T04:16:36Z"/>
        <d v="2023-04-07T10:39:15Z"/>
        <d v="2023-09-27T18:47:23Z"/>
        <d v="2024-01-29T17:37:49Z"/>
        <d v="2023-08-31T15:44:34Z"/>
        <d v="2024-10-30T16:12:20Z"/>
        <d v="2023-07-03T01:48:54Z"/>
        <d v="2024-10-30T05:05:11Z"/>
        <d v="2023-05-03T16:43:24Z"/>
        <d v="2024-06-24T17:12:34Z"/>
        <d v="2024-05-16T05:05:56Z"/>
        <d v="2023-07-24T21:59:43Z"/>
        <d v="2023-10-14T05:20:24Z"/>
        <d v="2024-08-02T07:29:36Z"/>
        <d v="2024-08-04T03:58:54Z"/>
        <d v="2024-04-16T21:48:06Z"/>
        <d v="2024-11-03T03:47:18Z"/>
        <d v="2023-09-04T03:35:49Z"/>
        <d v="2024-04-15T19:33:23Z"/>
        <d v="2023-11-07T10:46:13Z"/>
        <d v="2024-07-25T06:19:25Z"/>
        <d v="2024-06-18T01:08:02Z"/>
        <d v="2023-05-04T00:11:26Z"/>
        <d v="2024-07-03T05:52:52Z"/>
        <d v="2023-03-16T19:11:26Z"/>
        <d v="2023-10-05T08:20:29Z"/>
        <d v="2023-10-09T03:17:24Z"/>
        <d v="2023-07-19T05:19:43Z"/>
        <d v="2023-04-16T20:15:21Z"/>
        <d v="2023-09-01T10:58:12Z"/>
        <d v="2023-04-22T18:15:18Z"/>
        <d v="2024-08-30T20:29:58Z"/>
        <d v="2023-06-10T06:26:25Z"/>
        <d v="2024-07-07T09:20:21Z"/>
        <d v="2023-09-27T08:43:18Z"/>
        <d v="2024-08-30T06:37:00Z"/>
        <d v="2024-08-15T20:42:56Z"/>
        <d v="2024-03-24T00:55:20Z"/>
        <d v="2024-02-25T04:33:09Z"/>
        <d v="2024-05-31T15:09:35Z"/>
        <d v="2023-10-10T13:05:06Z"/>
        <d v="2024-06-21T18:44:51Z"/>
        <d v="2024-05-13T02:47:12Z"/>
        <d v="2023-04-04T09:05:35Z"/>
        <d v="2023-05-17T20:54:34Z"/>
        <d v="2024-02-16T20:58:57Z"/>
        <d v="2024-01-28T03:08:47Z"/>
        <d v="2023-09-27T15:18:51Z"/>
        <d v="2024-09-26T19:49:44Z"/>
        <d v="2024-01-06T15:27:13Z"/>
        <d v="2024-10-24T01:26:23Z"/>
        <d v="2024-03-11T16:11:01Z"/>
        <d v="2024-08-25T16:54:55Z"/>
        <d v="2023-06-18T18:50:01Z"/>
        <d v="2024-07-31T02:40:27Z"/>
        <d v="2023-11-17T13:40:42Z"/>
        <d v="2023-03-17T05:37:10Z"/>
        <d v="2023-07-31T01:34:44Z"/>
        <d v="2024-06-27T13:54:51Z"/>
        <d v="2024-06-06T13:46:34Z"/>
        <d v="2023-06-06T00:47:41Z"/>
        <d v="2023-04-10T05:37:48Z"/>
        <d v="2023-11-27T08:46:41Z"/>
        <d v="2023-11-23T13:40:14Z"/>
        <d v="2024-09-12T04:06:44Z"/>
        <d v="2023-09-17T06:19:15Z"/>
        <d v="2024-02-27T17:32:31Z"/>
        <d v="2023-06-05T06:19:09Z"/>
        <d v="2024-03-14T16:02:39Z"/>
        <d v="2023-11-02T14:40:54Z"/>
        <d v="2024-01-23T16:21:51Z"/>
        <d v="2023-07-28T03:37:24Z"/>
        <d v="2024-06-21T20:13:31Z"/>
        <d v="2023-11-27T13:08:59Z"/>
        <d v="2024-05-03T13:04:47Z"/>
        <d v="2024-03-22T18:58:48Z"/>
        <d v="2023-07-05T04:10:43Z"/>
        <d v="2023-12-09T11:46:45Z"/>
        <d v="2024-06-28T03:45:22Z"/>
        <d v="2023-08-22T07:04:34Z"/>
        <d v="2023-12-31T11:47:11Z"/>
        <d v="2023-12-09T00:01:07Z"/>
        <d v="2023-04-19T14:13:34Z"/>
        <d v="2023-08-18T09:47:35Z"/>
        <d v="2023-10-15T04:30:26Z"/>
        <d v="2024-06-13T19:44:54Z"/>
        <d v="2023-05-26T07:15:43Z"/>
        <d v="2024-02-21T17:03:42Z"/>
        <d v="2023-12-12T12:42:19Z"/>
        <d v="2024-09-18T10:20:36Z"/>
        <d v="2024-02-10T14:36:00Z"/>
        <d v="2023-04-02T18:57:48Z"/>
        <d v="2023-05-08T22:55:16Z"/>
        <d v="2024-01-04T10:15:15Z"/>
        <d v="2023-08-09T09:21:19Z"/>
        <d v="2023-05-15T08:13:32Z"/>
        <d v="2023-06-12T14:45:29Z"/>
        <d v="2024-02-14T01:04:54Z"/>
        <d v="2024-04-19T14:16:19Z"/>
        <d v="2023-05-16T23:58:22Z"/>
        <d v="2024-09-03T04:46:02Z"/>
        <d v="2023-07-21T16:42:28Z"/>
        <d v="2024-07-07T17:24:52Z"/>
        <d v="2024-01-28T03:46:56Z"/>
        <d v="2024-03-06T14:58:39Z"/>
        <d v="2024-10-14T01:14:18Z"/>
        <d v="2023-10-09T08:46:04Z"/>
        <d v="2023-04-29T21:57:29Z"/>
        <d v="2024-05-31T20:17:20Z"/>
        <d v="2023-07-05T11:15:43Z"/>
        <d v="2023-09-05T19:40:37Z"/>
        <d v="2023-11-22T14:16:24Z"/>
        <d v="2024-07-25T12:29:19Z"/>
        <d v="2024-07-23T14:04:34Z"/>
        <d v="2023-11-14T02:28:33Z"/>
        <d v="2023-05-25T17:46:52Z"/>
        <d v="2023-05-20T20:52:25Z"/>
        <d v="2024-09-21T00:07:16Z"/>
        <d v="2024-06-17T09:06:43Z"/>
        <d v="2023-05-07T10:04:14Z"/>
        <d v="2023-09-23T03:12:41Z"/>
        <d v="2023-08-08T15:02:32Z"/>
        <d v="2024-03-15T15:34:39Z"/>
        <d v="2024-03-19T12:55:48Z"/>
        <d v="2023-11-05T11:13:41Z"/>
        <d v="2023-06-24T15:43:32Z"/>
        <d v="2023-12-23T00:58:59Z"/>
        <d v="2024-01-06T20:16:18Z"/>
        <d v="2023-05-30T10:49:32Z"/>
        <d v="2023-12-14T10:22:15Z"/>
        <d v="2023-07-04T15:53:03Z"/>
        <d v="2024-08-30T00:55:24Z"/>
        <d v="2023-06-29T22:32:02Z"/>
        <d v="2023-11-26T12:35:15Z"/>
        <d v="2023-09-14T17:57:43Z"/>
        <d v="2024-07-27T16:24:39Z"/>
        <d v="2024-09-09T14:15:37Z"/>
        <d v="2023-12-21T13:58:26Z"/>
        <d v="2023-07-12T16:39:41Z"/>
        <d v="2024-02-05T17:25:35Z"/>
        <d v="2023-04-15T13:23:53Z"/>
        <d v="2023-04-07T00:49:00Z"/>
        <d v="2024-10-16T06:10:47Z"/>
        <d v="2024-02-29T11:58:29Z"/>
        <d v="2023-09-30T19:12:44Z"/>
        <d v="2024-03-11T03:23:00Z"/>
        <d v="2023-07-01T16:09:53Z"/>
        <d v="2024-01-03T08:18:04Z"/>
        <d v="2024-03-16T18:58:55Z"/>
        <d v="2023-12-28T17:28:42Z"/>
        <d v="2023-10-07T19:29:11Z"/>
        <d v="2024-01-18T01:38:44Z"/>
        <d v="2023-08-16T01:03:14Z"/>
        <d v="2024-05-16T06:40:24Z"/>
        <d v="2023-05-30T10:59:10Z"/>
        <d v="2023-11-17T05:25:38Z"/>
        <d v="2023-08-26T23:09:46Z"/>
        <d v="2024-03-10T18:26:41Z"/>
        <d v="2024-10-13T09:36:43Z"/>
        <d v="2024-01-01T20:55:16Z"/>
        <d v="2023-10-15T14:42:31Z"/>
        <d v="2024-08-06T02:06:11Z"/>
        <d v="2024-09-26T23:24:36Z"/>
        <d v="2023-05-17T06:11:20Z"/>
        <d v="2023-08-01T19:08:52Z"/>
        <d v="2023-07-06T22:46:24Z"/>
        <d v="2023-05-24T17:04:41Z"/>
        <d v="2023-12-24T01:39:21Z"/>
        <d v="2024-10-13T22:25:34Z"/>
        <d v="2024-02-27T17:56:11Z"/>
        <d v="2024-09-14T20:08:42Z"/>
        <d v="2023-10-21T23:48:32Z"/>
        <d v="2024-02-13T17:38:08Z"/>
        <d v="2023-09-18T12:08:26Z"/>
        <d v="2023-04-24T03:31:24Z"/>
        <d v="2024-10-21T18:07:22Z"/>
        <d v="2024-02-26T03:07:04Z"/>
        <d v="2023-05-21T05:59:01Z"/>
        <d v="2024-06-22T09:14:03Z"/>
        <d v="2023-05-31T07:00:00Z"/>
        <d v="2024-06-15T15:52:32Z"/>
        <d v="2024-01-16T16:39:24Z"/>
        <d v="2023-06-27T08:18:16Z"/>
        <d v="2023-05-03T21:32:45Z"/>
        <d v="2024-10-29T08:25:53Z"/>
        <d v="2024-02-12T05:29:12Z"/>
        <d v="2024-05-08T17:42:04Z"/>
        <d v="2024-02-19T15:05:47Z"/>
        <d v="2024-08-11T16:29:49Z"/>
        <d v="2023-11-13T22:39:53Z"/>
        <d v="2024-09-26T16:46:47Z"/>
        <d v="2023-04-25T20:58:47Z"/>
        <d v="2023-07-06T15:35:53Z"/>
        <d v="2024-01-31T17:11:17Z"/>
        <d v="2024-11-03T11:37:13Z"/>
        <d v="2023-06-02T15:59:43Z"/>
        <d v="2024-08-29T23:35:57Z"/>
        <d v="2024-01-08T15:59:54Z"/>
        <d v="2024-02-11T09:20:45Z"/>
        <d v="2024-02-09T03:46:39Z"/>
        <d v="2023-10-10T05:21:44Z"/>
        <d v="2024-05-21T14:38:44Z"/>
        <d v="2024-06-14T02:41:43Z"/>
        <d v="2023-10-07T04:05:52Z"/>
        <d v="2023-06-07T13:43:08Z"/>
        <d v="2023-11-08T12:59:26Z"/>
        <d v="2023-12-28T00:03:12Z"/>
        <d v="2023-12-23T01:02:42Z"/>
        <d v="2023-07-29T19:09:41Z"/>
        <d v="2024-07-05T09:03:19Z"/>
        <d v="2023-09-25T15:08:53Z"/>
        <d v="2024-04-11T02:15:28Z"/>
        <d v="2024-10-04T07:41:16Z"/>
        <d v="2024-05-23T16:52:07Z"/>
        <d v="2024-05-17T13:22:20Z"/>
        <d v="2024-05-06T11:07:24Z"/>
        <d v="2023-07-09T20:06:51Z"/>
        <d v="2024-10-19T04:23:53Z"/>
        <d v="2023-05-09T02:49:46Z"/>
        <d v="2023-08-22T00:07:05Z"/>
        <d v="2023-04-15T13:22:44Z"/>
        <d v="2023-10-03T19:11:52Z"/>
        <d v="2023-08-26T16:15:41Z"/>
        <d v="2023-07-10T16:09:06Z"/>
        <d v="2024-02-27T16:10:19Z"/>
        <d v="2023-04-11T01:17:20Z"/>
        <d v="2024-03-27T11:56:09Z"/>
        <d v="2024-10-01T03:21:09Z"/>
        <d v="2023-12-15T21:50:57Z"/>
        <d v="2023-09-28T17:25:52Z"/>
        <d v="2024-01-21T04:31:08Z"/>
        <d v="2024-02-28T19:04:46Z"/>
        <d v="2023-07-20T19:20:42Z"/>
        <d v="2023-11-02T09:59:32Z"/>
        <d v="2023-06-02T20:43:59Z"/>
        <d v="2023-05-22T09:43:39Z"/>
        <d v="2023-10-14T20:23:47Z"/>
        <d v="2024-02-06T08:44:48Z"/>
        <d v="2023-12-08T18:15:56Z"/>
        <d v="2023-11-16T04:11:04Z"/>
        <d v="2024-01-13T09:26:19Z"/>
        <d v="2024-05-12T02:52:07Z"/>
        <d v="2024-02-11T13:33:15Z"/>
        <d v="2024-02-23T02:42:53Z"/>
        <d v="2024-09-10T12:43:15Z"/>
        <d v="2024-07-30T05:14:35Z"/>
        <d v="2023-07-31T12:17:00Z"/>
        <d v="2023-08-07T01:57:04Z"/>
        <d v="2024-04-23T22:02:29Z"/>
        <d v="2023-08-14T02:30:24Z"/>
        <d v="2024-04-23T22:23:51Z"/>
        <d v="2023-08-18T18:41:22Z"/>
        <d v="2023-03-21T15:25:10Z"/>
        <d v="2024-07-26T15:41:14Z"/>
        <d v="2023-12-25T21:38:52Z"/>
        <d v="2023-04-06T12:40:21Z"/>
        <d v="2023-07-04T15:36:23Z"/>
        <d v="2023-12-06T20:58:03Z"/>
        <d v="2024-10-31T07:36:44Z"/>
        <d v="2024-07-19T06:03:25Z"/>
        <d v="2024-01-23T03:50:24Z"/>
        <d v="2024-03-01T21:18:19Z"/>
        <d v="2024-01-07T15:10:40Z"/>
        <d v="2024-10-05T00:02:57Z"/>
        <d v="2024-05-18T13:05:12Z"/>
        <d v="2023-09-28T12:41:47Z"/>
        <d v="2023-12-30T06:17:00Z"/>
        <d v="2023-09-05T02:48:56Z"/>
        <d v="2024-01-28T04:18:04Z"/>
        <d v="2023-05-07T13:19:59Z"/>
        <d v="2024-03-01T05:42:55Z"/>
        <d v="2023-10-17T04:25:37Z"/>
        <d v="2024-04-08T07:50:28Z"/>
        <d v="2023-05-03T06:11:45Z"/>
        <d v="2024-09-18T07:54:17Z"/>
        <d v="2023-11-06T06:10:47Z"/>
        <d v="2024-08-30T06:54:42Z"/>
        <d v="2023-03-21T22:45:08Z"/>
        <d v="2023-09-24T21:34:59Z"/>
        <d v="2023-11-06T02:40:42Z"/>
        <d v="2024-02-02T04:58:39Z"/>
        <d v="2023-08-08T02:28:27Z"/>
        <d v="2023-09-12T00:13:47Z"/>
        <d v="2023-09-05T01:44:10Z"/>
        <d v="2023-04-30T08:27:50Z"/>
        <d v="2024-01-16T22:18:13Z"/>
        <d v="2024-07-19T06:35:56Z"/>
        <d v="2023-05-12T22:14:40Z"/>
        <d v="2023-12-04T19:25:48Z"/>
        <d v="2023-08-10T00:59:51Z"/>
        <d v="2024-04-24T17:11:57Z"/>
        <d v="2024-10-15T06:25:15Z"/>
        <d v="2024-03-25T01:04:48Z"/>
        <d v="2023-12-13T13:24:08Z"/>
        <d v="2023-11-12T10:08:16Z"/>
        <d v="2023-10-15T08:55:25Z"/>
        <d v="2023-11-27T04:04:09Z"/>
        <d v="2024-10-23T14:51:34Z"/>
        <d v="2024-10-21T20:15:16Z"/>
        <d v="2023-12-13T17:32:31Z"/>
        <d v="2024-07-31T07:37:21Z"/>
        <d v="2024-07-12T23:06:58Z"/>
        <d v="2023-11-22T22:35:31Z"/>
        <d v="2024-09-10T12:34:01Z"/>
        <d v="2023-08-05T08:36:09Z"/>
        <d v="2024-06-24T04:12:18Z"/>
        <d v="2023-10-25T08:51:16Z"/>
        <d v="2023-07-28T05:08:23Z"/>
        <d v="2024-08-04T20:52:03Z"/>
        <d v="2024-08-06T11:22:44Z"/>
        <d v="2024-03-02T13:26:21Z"/>
        <d v="2023-08-21T00:30:07Z"/>
        <d v="2023-05-02T13:10:57Z"/>
        <d v="2023-05-30T09:11:42Z"/>
        <d v="2024-05-24T14:58:37Z"/>
        <d v="2023-04-25T06:38:32Z"/>
        <d v="2024-06-09T04:26:22Z"/>
        <d v="2024-03-31T07:48:38Z"/>
        <d v="2024-01-05T09:11:09Z"/>
        <d v="2024-05-01T21:28:23Z"/>
        <d v="2023-08-18T15:16:56Z"/>
        <d v="2023-11-13T19:55:32Z"/>
        <d v="2023-08-24T07:35:20Z"/>
        <d v="2024-05-03T12:35:40Z"/>
        <d v="2024-07-10T17:30:21Z"/>
        <d v="2024-10-24T05:41:04Z"/>
        <d v="2023-12-07T02:25:53Z"/>
        <d v="2023-12-10T08:16:59Z"/>
        <d v="2023-09-24T14:10:07Z"/>
        <d v="2024-04-14T21:33:07Z"/>
        <d v="2024-04-18T08:19:55Z"/>
        <d v="2023-07-31T23:19:05Z"/>
        <d v="2024-01-17T10:55:53Z"/>
        <d v="2024-07-08T19:24:57Z"/>
        <d v="2023-09-15T23:42:07Z"/>
        <d v="2024-05-04T13:09:12Z"/>
        <d v="2023-09-05T11:59:41Z"/>
        <d v="2023-07-28T17:31:14Z"/>
        <d v="2024-01-20T21:29:03Z"/>
        <d v="2023-03-29T12:08:35Z"/>
        <d v="2024-05-24T20:01:10Z"/>
        <d v="2024-05-22T09:25:46Z"/>
        <d v="2023-04-26T12:34:26Z"/>
        <d v="2023-08-17T21:00:25Z"/>
        <d v="2024-08-03T13:51:39Z"/>
        <d v="2024-09-09T01:52:04Z"/>
        <d v="2023-03-27T07:49:31Z"/>
        <d v="2024-07-10T08:05:05Z"/>
        <d v="2023-12-11T13:20:26Z"/>
        <d v="2023-05-14T22:05:58Z"/>
        <d v="2023-10-16T13:16:53Z"/>
        <d v="2024-06-17T23:50:28Z"/>
        <d v="2023-05-13T11:18:17Z"/>
        <d v="2023-09-27T09:06:29Z"/>
        <d v="2024-03-23T00:19:43Z"/>
        <d v="2023-09-06T17:44:49Z"/>
        <d v="2023-06-09T04:56:26Z"/>
        <d v="2023-12-22T07:57:54Z"/>
        <d v="2024-09-17T00:09:49Z"/>
        <d v="2024-06-29T21:04:38Z"/>
        <d v="2023-12-21T05:49:15Z"/>
        <d v="2024-09-04T08:02:43Z"/>
        <d v="2024-08-03T00:58:53Z"/>
        <d v="2023-07-15T22:06:21Z"/>
        <d v="2023-12-06T02:27:00Z"/>
        <d v="2024-07-10T01:32:46Z"/>
        <d v="2024-05-18T15:43:45Z"/>
        <d v="2023-08-31T10:07:20Z"/>
        <d v="2023-10-17T13:03:52Z"/>
        <d v="2023-03-22T02:12:29Z"/>
        <d v="2024-08-09T08:44:33Z"/>
        <d v="2024-10-13T15:25:55Z"/>
        <d v="2024-09-18T07:34:35Z"/>
        <d v="2024-09-11T00:54:34Z"/>
        <d v="2023-07-03T12:44:21Z"/>
        <d v="2024-10-01T13:06:45Z"/>
        <d v="2023-11-10T03:43:03Z"/>
        <d v="2024-07-14T05:45:34Z"/>
        <d v="2024-10-07T10:23:41Z"/>
        <d v="2024-07-16T21:24:19Z"/>
        <d v="2024-01-05T20:01:50Z"/>
        <d v="2024-08-04T01:20:23Z"/>
        <d v="2024-09-24T15:36:04Z"/>
        <d v="2023-10-15T14:39:27Z"/>
        <d v="2023-04-23T05:36:37Z"/>
        <d v="2024-10-05T10:53:10Z"/>
        <d v="2024-11-03T04:48:42Z"/>
        <d v="2024-08-22T01:54:12Z"/>
        <d v="2023-04-09T01:52:19Z"/>
        <d v="2023-09-13T01:59:51Z"/>
        <d v="2023-04-12T09:38:01Z"/>
        <d v="2023-06-08T17:37:20Z"/>
        <d v="2024-03-21T03:58:41Z"/>
        <d v="2024-04-28T02:35:49Z"/>
        <d v="2023-10-26T01:52:58Z"/>
        <d v="2024-03-16T16:59:58Z"/>
        <d v="2024-03-31T07:48:47Z"/>
        <d v="2024-08-07T20:09:41Z"/>
        <d v="2024-04-07T05:57:50Z"/>
        <d v="2024-01-28T16:53:04Z"/>
        <d v="2023-11-18T10:31:04Z"/>
        <d v="2023-05-05T20:23:41Z"/>
        <d v="2023-11-20T23:03:29Z"/>
        <d v="2023-09-06T21:29:00Z"/>
        <d v="2024-02-23T20:01:21Z"/>
        <d v="2023-10-05T01:14:20Z"/>
        <d v="2023-10-24T12:37:26Z"/>
        <d v="2023-04-15T08:48:53Z"/>
        <d v="2024-05-04T18:57:03Z"/>
        <d v="2024-07-17T18:24:30Z"/>
        <d v="2024-06-16T21:24:53Z"/>
        <d v="2023-12-02T21:33:02Z"/>
        <d v="2024-02-26T19:43:25Z"/>
        <d v="2024-02-17T23:29:34Z"/>
        <d v="2023-10-12T15:30:57Z"/>
        <d v="2023-12-12T04:48:42Z"/>
        <d v="2023-06-10T18:37:56Z"/>
        <d v="2024-01-13T14:18:11Z"/>
        <d v="2024-07-24T23:07:04Z"/>
        <d v="2024-09-06T01:36:17Z"/>
        <d v="2024-08-03T04:51:31Z"/>
        <d v="2024-09-10T16:13:12Z"/>
        <d v="2023-09-10T19:54:37Z"/>
        <d v="2023-11-01T19:21:58Z"/>
        <d v="2023-12-19T13:40:46Z"/>
        <d v="2023-10-27T23:11:55Z"/>
        <d v="2024-10-25T08:35:30Z"/>
        <d v="2023-07-10T03:29:39Z"/>
        <d v="2024-08-27T03:36:14Z"/>
        <d v="2023-12-10T10:40:31Z"/>
        <d v="2023-04-06T07:37:41Z"/>
        <d v="2023-12-21T10:05:05Z"/>
        <d v="2023-03-22T13:39:16Z"/>
        <d v="2024-07-17T12:11:28Z"/>
        <d v="2023-08-28T06:50:04Z"/>
        <d v="2023-06-24T20:36:32Z"/>
        <d v="2023-10-18T18:01:41Z"/>
        <d v="2023-03-29T00:26:50Z"/>
        <d v="2024-04-04T00:35:20Z"/>
        <d v="2024-01-16T16:51:01Z"/>
        <d v="2024-05-18T16:03:10Z"/>
        <d v="2024-03-03T22:07:45Z"/>
        <d v="2024-05-01T07:47:34Z"/>
        <d v="2024-07-24T01:20:16Z"/>
        <d v="2023-10-04T08:14:42Z"/>
        <d v="2024-08-01T07:14:37Z"/>
        <d v="2023-06-28T21:55:05Z"/>
        <d v="2024-02-24T14:06:37Z"/>
        <d v="2023-09-12T18:28:43Z"/>
        <d v="2024-05-17T08:01:08Z"/>
        <d v="2024-01-20T02:48:17Z"/>
        <d v="2023-04-18T13:13:06Z"/>
        <d v="2023-12-24T02:28:15Z"/>
        <d v="2023-09-26T07:50:32Z"/>
        <d v="2023-05-06T17:37:11Z"/>
        <d v="2023-09-28T01:45:21Z"/>
        <d v="2024-06-23T20:18:46Z"/>
        <d v="2023-06-07T03:22:10Z"/>
        <d v="2024-08-11T13:26:47Z"/>
        <d v="2023-09-21T01:37:40Z"/>
        <d v="2024-10-30T05:28:47Z"/>
        <d v="2024-04-29T18:20:35Z"/>
        <d v="2024-10-26T14:35:25Z"/>
        <d v="2023-11-28T03:30:12Z"/>
        <d v="2024-07-13T16:18:13Z"/>
        <d v="2023-10-23T18:20:24Z"/>
        <d v="2024-07-01T20:22:07Z"/>
        <d v="2024-06-19T17:25:06Z"/>
        <d v="2023-10-19T19:02:56Z"/>
        <d v="2024-04-03T08:47:01Z"/>
        <d v="2023-04-16T16:59:10Z"/>
        <d v="2024-03-04T03:52:58Z"/>
        <d v="2023-12-15T18:31:13Z"/>
        <d v="2024-06-29T08:47:32Z"/>
        <d v="2023-05-05T17:44:23Z"/>
        <d v="2023-11-27T06:20:52Z"/>
        <d v="2024-02-03T22:50:53Z"/>
        <d v="2024-04-18T08:03:01Z"/>
        <d v="2023-07-07T19:53:54Z"/>
        <d v="2023-03-17T04:57:05Z"/>
        <d v="2023-10-13T22:08:45Z"/>
        <d v="2023-05-03T06:46:48Z"/>
        <d v="2024-05-12T13:19:57Z"/>
        <d v="2024-04-15T06:19:27Z"/>
        <d v="2024-03-05T06:50:05Z"/>
        <d v="2023-12-02T05:09:03Z"/>
        <d v="2024-07-09T08:44:54Z"/>
        <d v="2024-08-23T11:53:24Z"/>
        <d v="2024-06-26T02:36:03Z"/>
        <d v="2023-07-24T11:19:55Z"/>
        <d v="2023-08-01T12:35:29Z"/>
        <d v="2023-05-03T10:08:16Z"/>
        <d v="2023-04-09T00:01:59Z"/>
        <d v="2023-03-19T13:25:27Z"/>
        <d v="2023-12-23T06:48:16Z"/>
        <d v="2024-09-09T22:11:16Z"/>
        <d v="2023-08-11T06:31:20Z"/>
        <d v="2023-05-25T15:18:36Z"/>
        <d v="2023-04-15T15:28:40Z"/>
        <d v="2024-05-12T03:34:53Z"/>
        <d v="2023-12-01T10:39:33Z"/>
        <d v="2024-08-23T09:02:45Z"/>
        <d v="2024-02-18T16:36:29Z"/>
        <d v="2023-04-16T08:23:43Z"/>
        <d v="2023-04-21T07:44:03Z"/>
        <d v="2024-08-30T07:15:06Z"/>
        <d v="2023-05-12T14:07:49Z"/>
        <d v="2023-12-03T11:14:33Z"/>
        <d v="2024-09-25T19:12:11Z"/>
        <d v="2023-12-05T22:44:34Z"/>
        <d v="2023-09-09T17:10:08Z"/>
        <d v="2024-02-28T00:12:59Z"/>
        <d v="2024-05-06T02:04:58Z"/>
        <d v="2023-05-14T15:42:09Z"/>
        <d v="2023-08-20T21:45:23Z"/>
        <d v="2023-09-18T20:15:02Z"/>
        <d v="2023-09-27T17:13:16Z"/>
        <d v="2024-07-07T05:06:55Z"/>
        <d v="2024-06-10T15:00:16Z"/>
        <d v="2024-06-03T19:10:02Z"/>
        <d v="2023-10-25T22:24:54Z"/>
        <d v="2023-08-01T11:56:52Z"/>
        <d v="2024-08-20T03:23:58Z"/>
        <d v="2023-03-30T10:56:02Z"/>
        <d v="2024-09-13T19:17:00Z"/>
        <d v="2023-04-23T15:48:37Z"/>
        <d v="2024-08-29T00:57:24Z"/>
        <d v="2024-08-29T01:12:55Z"/>
        <d v="2023-09-19T23:21:12Z"/>
        <d v="2023-04-25T16:00:01Z"/>
        <d v="2024-07-09T02:43:22Z"/>
        <d v="2024-05-19T02:58:20Z"/>
        <d v="2023-07-30T07:51:28Z"/>
        <d v="2023-08-24T16:18:57Z"/>
        <d v="2024-01-15T06:54:51Z"/>
        <d v="2023-07-22T08:48:30Z"/>
        <d v="2024-02-16T04:34:10Z"/>
        <d v="2023-04-07T00:50:13Z"/>
        <d v="2024-08-27T22:36:25Z"/>
        <d v="2024-04-25T08:00:21Z"/>
        <d v="2024-09-20T23:46:52Z"/>
        <d v="2024-04-18T06:44:36Z"/>
        <d v="2024-03-24T13:44:38Z"/>
        <d v="2023-12-04T05:05:17Z"/>
        <d v="2024-04-03T14:28:23Z"/>
        <d v="2023-09-21T13:42:13Z"/>
        <d v="2024-03-08T17:19:17Z"/>
        <d v="2023-07-25T06:05:17Z"/>
        <d v="2024-05-21T17:41:24Z"/>
        <d v="2023-07-05T14:27:32Z"/>
        <d v="2024-04-20T23:44:39Z"/>
        <d v="2023-09-05T16:53:11Z"/>
        <d v="2023-05-23T03:28:54Z"/>
        <d v="2024-09-07T06:42:34Z"/>
        <d v="2024-10-24T11:37:31Z"/>
        <d v="2024-10-19T19:09:22Z"/>
        <d v="2023-07-09T06:22:00Z"/>
        <d v="2024-01-12T21:05:00Z"/>
        <d v="2023-09-08T12:13:28Z"/>
        <d v="2023-09-15T07:33:04Z"/>
        <d v="2023-06-02T17:35:56Z"/>
        <d v="2024-08-27T15:06:31Z"/>
        <d v="2023-12-09T04:14:59Z"/>
        <d v="2024-05-01T12:03:22Z"/>
        <d v="2024-05-02T13:28:58Z"/>
        <d v="2024-05-06T11:20:40Z"/>
        <d v="2023-10-11T20:42:36Z"/>
        <d v="2023-06-15T13:44:44Z"/>
        <d v="2024-03-07T23:02:42Z"/>
        <d v="2023-10-27T01:01:25Z"/>
        <d v="2023-09-06T18:01:18Z"/>
        <d v="2023-06-07T10:27:39Z"/>
        <d v="2023-04-04T01:07:06Z"/>
        <d v="2023-06-20T08:36:50Z"/>
        <d v="2023-06-01T16:31:24Z"/>
        <d v="2023-10-26T04:59:56Z"/>
        <d v="2023-05-06T15:36:15Z"/>
        <d v="2024-04-08T00:45:25Z"/>
        <d v="2023-12-03T10:48:35Z"/>
        <d v="2024-09-29T05:23:08Z"/>
        <d v="2024-03-13T22:01:27Z"/>
        <d v="2024-04-12T01:37:57Z"/>
        <d v="2023-06-28T17:22:05Z"/>
        <d v="2024-10-29T18:19:37Z"/>
        <d v="2023-09-09T12:41:26Z"/>
        <d v="2023-08-22T20:13:04Z"/>
        <d v="2024-01-20T18:49:03Z"/>
        <d v="2023-11-16T15:45:17Z"/>
        <d v="2023-10-09T06:35:23Z"/>
        <d v="2023-05-09T19:36:29Z"/>
        <d v="2023-08-12T07:24:03Z"/>
        <d v="2023-11-16T23:07:52Z"/>
        <d v="2024-05-28T05:42:27Z"/>
        <d v="2024-09-22T12:13:30Z"/>
        <d v="2024-03-04T18:42:25Z"/>
        <d v="2024-01-31T02:45:25Z"/>
        <d v="2024-06-06T16:01:20Z"/>
        <d v="2023-05-12T04:35:08Z"/>
        <d v="2024-06-09T14:49:20Z"/>
        <d v="2024-02-11T10:18:16Z"/>
        <d v="2024-07-18T08:01:45Z"/>
        <d v="2024-05-23T06:21:35Z"/>
        <d v="2023-03-25T08:37:29Z"/>
        <d v="2024-01-13T17:26:15Z"/>
        <d v="2024-09-10T03:50:34Z"/>
        <d v="2023-07-11T17:07:37Z"/>
        <d v="2023-07-27T04:17:11Z"/>
        <d v="2023-09-23T01:34:46Z"/>
        <d v="2024-09-15T02:36:25Z"/>
        <d v="2024-10-07T08:49:35Z"/>
        <d v="2024-02-03T11:37:39Z"/>
        <d v="2023-10-28T07:21:34Z"/>
        <d v="2023-11-04T06:29:07Z"/>
        <d v="2024-03-14T00:46:30Z"/>
        <d v="2023-04-06T20:40:40Z"/>
        <d v="2024-08-03T07:23:35Z"/>
        <d v="2024-03-27T08:38:09Z"/>
        <d v="2023-11-21T02:10:26Z"/>
        <d v="2023-04-01T00:44:27Z"/>
        <d v="2023-08-27T04:34:57Z"/>
        <d v="2024-04-12T17:05:00Z"/>
        <d v="2023-08-11T15:37:28Z"/>
        <d v="2023-07-29T03:19:44Z"/>
        <d v="2024-10-09T07:00:06Z"/>
        <d v="2024-08-31T00:34:00Z"/>
        <d v="2024-06-20T23:11:38Z"/>
        <d v="2023-11-16T23:29:41Z"/>
        <d v="2023-03-23T07:12:41Z"/>
        <d v="2023-06-24T00:46:15Z"/>
        <d v="2024-08-14T08:08:21Z"/>
        <d v="2023-08-15T08:52:13Z"/>
        <d v="2024-06-28T20:45:43Z"/>
        <d v="2024-01-13T19:20:13Z"/>
        <d v="2023-10-03T07:10:04Z"/>
        <d v="2023-08-08T06:37:33Z"/>
        <d v="2024-02-08T03:10:10Z"/>
        <d v="2023-07-20T07:52:09Z"/>
        <d v="2023-12-07T18:40:58Z"/>
        <d v="2023-08-21T22:22:49Z"/>
        <d v="2024-10-04T07:45:22Z"/>
        <d v="2023-11-03T13:06:48Z"/>
        <d v="2024-08-19T16:21:47Z"/>
        <d v="2024-08-20T23:33:16Z"/>
        <d v="2023-11-17T01:01:45Z"/>
        <d v="2023-07-16T13:01:35Z"/>
        <d v="2024-02-04T18:41:53Z"/>
        <d v="2023-07-29T09:53:46Z"/>
        <d v="2023-08-14T15:30:46Z"/>
        <d v="2023-11-15T01:00:52Z"/>
        <d v="2023-08-07T22:37:10Z"/>
        <d v="2024-03-10T14:22:58Z"/>
        <d v="2024-07-24T19:01:49Z"/>
        <d v="2023-05-15T17:15:03Z"/>
        <d v="2023-12-06T21:55:53Z"/>
        <d v="2024-03-19T20:30:47Z"/>
        <d v="2023-11-15T16:59:28Z"/>
        <d v="2023-04-10T20:32:03Z"/>
        <d v="2023-08-14T21:47:48Z"/>
        <d v="2023-05-23T18:17:19Z"/>
        <d v="2023-07-15T16:37:10Z"/>
        <d v="2023-05-10T19:15:23Z"/>
        <d v="2024-11-03T16:41:57Z"/>
        <d v="2023-06-25T00:32:19Z"/>
        <d v="2024-09-17T13:06:52Z"/>
        <d v="2023-08-15T05:35:55Z"/>
        <d v="2024-07-20T23:21:27Z"/>
        <d v="2024-06-02T11:01:26Z"/>
        <d v="2023-03-19T04:24:51Z"/>
        <d v="2024-01-12T21:44:51Z"/>
        <d v="2023-07-17T21:27:20Z"/>
        <d v="2024-01-07T13:28:44Z"/>
        <d v="2024-03-04T19:18:55Z"/>
        <d v="2023-06-07T03:23:41Z"/>
        <d v="2023-05-08T05:51:42Z"/>
        <d v="2024-04-11T11:04:11Z"/>
        <d v="2023-12-02T15:45:34Z"/>
        <d v="2023-04-07T22:30:36Z"/>
        <d v="2024-08-25T16:15:20Z"/>
        <d v="2024-01-13T01:15:18Z"/>
        <d v="2024-07-12T00:41:44Z"/>
        <d v="2023-07-05T23:53:30Z"/>
        <d v="2023-12-12T21:18:05Z"/>
        <d v="2024-06-26T09:26:51Z"/>
        <d v="2024-06-12T10:25:56Z"/>
        <d v="2024-09-21T17:43:45Z"/>
        <d v="2023-09-26T23:36:47Z"/>
        <d v="2023-10-30T02:05:01Z"/>
        <d v="2023-07-24T17:07:37Z"/>
        <d v="2023-05-16T19:30:48Z"/>
        <d v="2023-05-07T18:03:53Z"/>
        <d v="2024-02-18T03:58:21Z"/>
        <d v="2023-12-21T13:44:24Z"/>
        <d v="2023-05-17T05:10:03Z"/>
        <d v="2024-04-03T07:28:25Z"/>
        <d v="2024-10-12T13:22:22Z"/>
        <d v="2023-12-27T14:02:18Z"/>
        <d v="2024-08-12T20:45:12Z"/>
        <d v="2024-01-28T20:41:13Z"/>
        <d v="2024-02-24T04:51:16Z"/>
        <d v="2023-04-07T12:46:40Z"/>
        <d v="2023-07-11T11:05:50Z"/>
        <d v="2023-05-12T17:29:24Z"/>
        <d v="2023-07-19T06:27:04Z"/>
        <d v="2023-08-31T08:47:45Z"/>
        <d v="2024-05-09T18:36:38Z"/>
        <d v="2024-06-01T09:53:45Z"/>
        <d v="2023-07-13T04:51:45Z"/>
        <d v="2023-05-19T00:01:09Z"/>
        <d v="2024-05-27T18:40:01Z"/>
        <d v="2023-09-21T17:40:05Z"/>
        <d v="2024-02-10T06:37:24Z"/>
        <d v="2024-05-19T10:01:31Z"/>
        <d v="2023-11-11T22:24:06Z"/>
        <d v="2023-09-13T12:12:36Z"/>
        <d v="2024-05-20T18:34:01Z"/>
        <d v="2024-10-10T08:16:56Z"/>
        <d v="2024-09-22T20:04:15Z"/>
        <d v="2023-12-17T21:03:27Z"/>
        <d v="2024-02-03T05:39:09Z"/>
        <d v="2023-09-10T13:51:38Z"/>
        <d v="2023-06-14T08:49:51Z"/>
        <d v="2024-05-05T14:34:11Z"/>
        <d v="2024-06-11T22:58:08Z"/>
        <d v="2024-10-22T01:59:03Z"/>
        <d v="2024-05-12T08:53:28Z"/>
        <d v="2024-09-13T05:34:48Z"/>
        <d v="2024-07-23T13:43:34Z"/>
        <d v="2024-08-25T01:09:57Z"/>
        <d v="2023-12-12T05:58:54Z"/>
        <d v="2024-02-16T07:50:03Z"/>
        <d v="2024-04-06T10:58:05Z"/>
        <d v="2024-09-28T16:37:38Z"/>
        <d v="2023-11-16T18:30:26Z"/>
        <d v="2023-04-22T03:14:20Z"/>
        <d v="2023-12-01T17:46:08Z"/>
        <d v="2024-09-30T20:51:24Z"/>
        <d v="2024-05-23T03:21:47Z"/>
        <d v="2024-10-15T15:50:00Z"/>
        <d v="2023-10-24T02:12:18Z"/>
        <d v="2024-08-18T05:31:01Z"/>
        <d v="2024-06-22T07:50:15Z"/>
        <d v="2023-05-09T11:41:54Z"/>
        <d v="2024-02-16T07:42:13Z"/>
        <d v="2023-09-15T15:55:38Z"/>
        <d v="2023-10-05T18:10:58Z"/>
        <d v="2023-09-28T01:47:50Z"/>
        <d v="2023-06-06T08:29:54Z"/>
        <d v="2024-05-15T03:44:23Z"/>
        <d v="2024-02-28T16:49:31Z"/>
        <d v="2024-10-24T16:22:22Z"/>
        <d v="2024-06-03T01:50:59Z"/>
        <d v="2023-07-26T03:44:48Z"/>
        <d v="2024-02-19T14:40:22Z"/>
        <d v="2024-06-17T05:46:01Z"/>
        <d v="2023-05-25T15:23:42Z"/>
        <d v="2023-09-12T03:03:03Z"/>
        <d v="2024-07-05T14:03:12Z"/>
        <d v="2024-04-27T11:27:23Z"/>
        <d v="2024-03-10T16:58:45Z"/>
        <d v="2024-10-29T19:38:02Z"/>
        <d v="2023-09-09T08:10:47Z"/>
        <d v="2023-05-06T13:44:41Z"/>
        <d v="2023-05-18T10:58:35Z"/>
        <d v="2023-05-19T07:31:48Z"/>
        <d v="2023-11-13T17:50:55Z"/>
        <d v="2024-09-08T20:23:37Z"/>
        <d v="2024-05-02T18:06:34Z"/>
        <d v="2024-05-12T05:49:07Z"/>
        <d v="2023-10-24T05:26:59Z"/>
        <d v="2023-10-15T20:31:09Z"/>
        <d v="2024-04-02T17:11:26Z"/>
        <d v="2023-11-21T05:59:29Z"/>
        <d v="2023-07-29T21:02:03Z"/>
        <d v="2024-05-17T02:28:25Z"/>
        <d v="2024-08-27T03:15:33Z"/>
        <d v="2024-05-30T22:57:11Z"/>
        <d v="2024-04-13T18:07:18Z"/>
        <d v="2024-02-09T09:28:42Z"/>
        <d v="2024-01-05T06:57:10Z"/>
        <d v="2024-01-01T01:57:47Z"/>
        <d v="2024-01-30T08:20:13Z"/>
        <d v="2023-11-12T20:19:56Z"/>
        <d v="2023-06-07T08:48:45Z"/>
        <d v="2024-01-31T15:32:00Z"/>
        <d v="2024-04-13T14:08:15Z"/>
        <d v="2023-07-01T06:00:58Z"/>
        <d v="2023-07-27T05:09:13Z"/>
        <d v="2023-05-28T07:20:31Z"/>
        <d v="2023-09-24T11:44:47Z"/>
        <d v="2023-10-15T11:44:30Z"/>
        <d v="2024-07-12T18:52:29Z"/>
        <d v="2023-09-15T13:51:46Z"/>
        <d v="2024-01-24T10:55:37Z"/>
        <d v="2024-08-22T19:41:10Z"/>
        <d v="2023-08-26T10:11:23Z"/>
        <d v="2024-05-27T19:41:13Z"/>
        <d v="2023-09-10T20:59:23Z"/>
        <d v="2024-11-01T13:48:41Z"/>
        <d v="2024-05-12T10:04:49Z"/>
        <d v="2024-01-08T05:39:17Z"/>
        <d v="2023-09-01T00:03:51Z"/>
        <d v="2024-04-29T17:49:09Z"/>
        <d v="2023-05-05T09:21:14Z"/>
        <d v="2023-04-07T02:30:48Z"/>
        <d v="2024-02-19T06:09:33Z"/>
        <d v="2023-12-19T02:07:29Z"/>
        <d v="2023-09-18T20:11:21Z"/>
        <d v="2024-05-19T19:05:42Z"/>
        <d v="2023-07-16T09:59:48Z"/>
        <d v="2023-05-17T06:52:38Z"/>
        <d v="2024-07-10T06:45:25Z"/>
        <d v="2023-12-20T18:21:00Z"/>
        <d v="2024-08-04T13:29:48Z"/>
        <d v="2024-01-19T19:01:10Z"/>
        <d v="2023-05-18T00:30:10Z"/>
        <d v="2023-10-05T05:12:12Z"/>
        <d v="2024-01-14T11:00:14Z"/>
        <d v="2024-04-15T17:01:06Z"/>
        <d v="2024-05-01T22:08:36Z"/>
        <d v="2024-10-29T01:18:06Z"/>
        <d v="2023-08-23T20:29:30Z"/>
        <d v="2023-09-27T02:26:38Z"/>
        <d v="2023-06-23T23:55:59Z"/>
        <d v="2024-03-21T16:06:32Z"/>
        <d v="2023-09-20T15:55:11Z"/>
        <d v="2024-10-04T03:16:47Z"/>
        <d v="2024-05-30T06:58:58Z"/>
        <d v="2023-08-09T17:53:59Z"/>
        <d v="2024-09-30T09:35:04Z"/>
        <d v="2024-05-14T03:55:16Z"/>
        <d v="2024-02-20T22:33:43Z"/>
        <d v="2023-08-26T03:06:53Z"/>
        <d v="2024-06-06T21:04:35Z"/>
        <d v="2023-06-24T01:59:08Z"/>
        <d v="2024-05-16T15:41:47Z"/>
        <d v="2023-06-03T04:14:03Z"/>
        <d v="2024-08-20T15:38:50Z"/>
        <d v="2024-08-09T19:43:10Z"/>
        <d v="2024-04-13T19:32:29Z"/>
        <d v="2024-02-27T00:40:54Z"/>
        <d v="2024-05-19T00:42:46Z"/>
        <d v="2023-08-16T10:15:50Z"/>
        <d v="2024-06-16T04:26:49Z"/>
        <d v="2023-09-06T16:46:35Z"/>
        <d v="2024-08-13T16:37:43Z"/>
        <d v="2024-03-29T23:52:07Z"/>
        <d v="2023-08-28T20:19:24Z"/>
        <d v="2023-09-24T16:33:09Z"/>
        <d v="2023-12-26T22:43:09Z"/>
        <d v="2024-06-03T05:27:05Z"/>
        <d v="2024-03-12T16:42:38Z"/>
        <d v="2023-07-01T12:16:23Z"/>
        <d v="2024-05-04T01:18:51Z"/>
        <d v="2023-09-22T18:45:02Z"/>
        <d v="2023-11-22T02:11:55Z"/>
        <d v="2024-07-14T23:08:25Z"/>
        <d v="2023-12-15T03:26:00Z"/>
        <d v="2023-11-27T04:56:51Z"/>
        <d v="2023-07-02T02:09:47Z"/>
        <d v="2024-08-13T21:18:36Z"/>
        <d v="2024-10-18T05:43:01Z"/>
        <d v="2024-08-23T22:34:52Z"/>
        <d v="2023-12-09T22:09:35Z"/>
        <d v="2023-10-28T19:55:41Z"/>
        <d v="2023-08-14T12:07:35Z"/>
        <d v="2023-05-27T00:19:57Z"/>
        <d v="2023-07-03T18:13:28Z"/>
        <d v="2023-12-20T21:03:38Z"/>
        <d v="2023-07-25T07:28:56Z"/>
        <d v="2023-06-14T02:25:15Z"/>
        <d v="2023-04-10T00:45:20Z"/>
        <d v="2024-09-06T23:10:12Z"/>
        <d v="2024-06-09T14:40:18Z"/>
        <d v="2023-04-16T07:58:44Z"/>
        <d v="2024-07-21T05:29:04Z"/>
        <d v="2024-10-15T05:22:12Z"/>
        <d v="2024-01-12T18:22:15Z"/>
        <d v="2024-02-11T17:16:30Z"/>
        <d v="2024-09-25T13:18:53Z"/>
        <d v="2023-12-09T15:07:56Z"/>
        <d v="2024-07-01T21:17:49Z"/>
        <d v="2023-05-15T08:19:15Z"/>
        <d v="2023-07-05T11:42:10Z"/>
        <d v="2023-07-13T02:25:28Z"/>
        <d v="2024-09-27T03:45:48Z"/>
        <d v="2023-12-07T00:58:00Z"/>
        <d v="2024-09-20T03:03:14Z"/>
        <d v="2024-04-16T02:03:25Z"/>
        <d v="2024-02-17T12:37:53Z"/>
        <d v="2024-03-05T10:45:46Z"/>
        <d v="2024-03-24T21:04:29Z"/>
        <d v="2023-12-05T00:25:25Z"/>
        <d v="2024-08-14T13:46:11Z"/>
        <d v="2023-04-02T06:47:43Z"/>
        <d v="2024-02-10T07:33:39Z"/>
        <d v="2023-10-15T22:19:25Z"/>
        <d v="2023-09-09T05:31:58Z"/>
        <d v="2023-11-04T05:02:14Z"/>
        <d v="2023-06-30T00:16:00Z"/>
        <d v="2023-10-08T15:49:10Z"/>
        <d v="2024-07-14T07:20:08Z"/>
        <d v="2023-10-29T19:29:19Z"/>
        <d v="2024-07-03T11:16:07Z"/>
        <d v="2023-11-05T16:16:52Z"/>
        <d v="2023-07-28T06:31:14Z"/>
        <d v="2024-08-10T00:55:00Z"/>
        <d v="2024-09-20T00:30:20Z"/>
        <d v="2024-01-04T12:16:25Z"/>
        <d v="2023-12-22T22:27:36Z"/>
        <d v="2024-04-06T02:54:19Z"/>
        <d v="2024-06-08T10:14:10Z"/>
        <d v="2023-09-24T20:13:03Z"/>
        <d v="2023-10-04T07:00:43Z"/>
        <d v="2024-01-10T12:35:54Z"/>
        <d v="2023-05-09T11:57:58Z"/>
        <d v="2024-08-04T14:20:41Z"/>
        <d v="2024-10-22T11:12:07Z"/>
        <d v="2024-04-27T22:17:57Z"/>
        <d v="2023-04-03T14:10:21Z"/>
        <d v="2024-05-28T20:20:44Z"/>
        <d v="2023-10-19T12:46:22Z"/>
        <d v="2023-08-24T14:49:37Z"/>
        <d v="2023-07-04T15:54:33Z"/>
        <d v="2023-10-28T17:21:14Z"/>
        <d v="2024-09-28T09:51:29Z"/>
        <d v="2023-05-02T21:32:37Z"/>
        <d v="2023-11-30T08:45:34Z"/>
        <d v="2023-07-08T11:31:53Z"/>
        <d v="2023-11-16T04:22:20Z"/>
        <d v="2024-05-01T05:32:15Z"/>
        <d v="2023-10-03T08:17:06Z"/>
        <d v="2024-05-12T12:29:32Z"/>
        <d v="2023-03-17T23:50:57Z"/>
        <d v="2024-07-19T03:53:24Z"/>
        <d v="2023-06-10T13:50:41Z"/>
        <d v="2023-06-27T23:33:21Z"/>
        <d v="2024-08-24T15:46:55Z"/>
        <d v="2024-08-05T06:57:07Z"/>
        <d v="2024-11-03T07:53:59Z"/>
        <d v="2023-04-06T23:42:43Z"/>
        <d v="2023-10-02T17:16:55Z"/>
        <d v="2023-11-08T08:41:48Z"/>
        <d v="2023-04-25T15:18:14Z"/>
        <d v="2024-07-13T02:36:06Z"/>
        <d v="2024-02-15T20:07:56Z"/>
        <d v="2024-02-02T08:53:11Z"/>
        <d v="2024-07-04T16:45:53Z"/>
        <d v="2023-05-19T19:28:28Z"/>
        <d v="2023-10-12T11:17:23Z"/>
        <d v="2023-10-16T05:31:05Z"/>
        <d v="2023-11-22T02:06:53Z"/>
        <d v="2024-02-18T07:50:22Z"/>
        <d v="2023-10-24T22:00:36Z"/>
        <d v="2024-01-23T20:40:54Z"/>
        <d v="2023-12-23T12:41:15Z"/>
        <d v="2023-05-19T13:09:58Z"/>
        <d v="2024-07-05T22:01:58Z"/>
        <d v="2024-03-22T11:55:52Z"/>
        <d v="2024-04-04T13:57:44Z"/>
        <d v="2024-05-13T07:04:41Z"/>
        <d v="2023-05-11T11:37:52Z"/>
        <d v="2023-08-30T21:51:30Z"/>
        <d v="2024-05-07T07:55:24Z"/>
        <d v="2023-10-30T09:28:13Z"/>
        <d v="2024-07-22T11:23:06Z"/>
        <d v="2023-11-21T23:48:53Z"/>
        <d v="2023-07-02T07:37:25Z"/>
        <d v="2023-10-18T13:04:32Z"/>
        <d v="2023-07-28T06:09:08Z"/>
        <d v="2023-09-04T03:48:51Z"/>
        <d v="2023-08-08T00:06:45Z"/>
        <d v="2024-04-18T10:50:25Z"/>
        <d v="2024-08-15T00:38:15Z"/>
        <d v="2023-07-16T06:38:44Z"/>
        <d v="2023-09-19T14:53:57Z"/>
        <d v="2023-09-25T06:34:07Z"/>
        <d v="2023-07-04T05:26:59Z"/>
        <d v="2024-08-11T13:59:47Z"/>
        <d v="2024-07-02T06:51:43Z"/>
        <d v="2023-12-14T20:20:39Z"/>
        <d v="2023-09-13T07:03:41Z"/>
        <d v="2023-05-18T17:45:29Z"/>
        <d v="2024-07-20T15:16:32Z"/>
        <d v="2023-12-07T18:55:10Z"/>
        <d v="2023-05-05T22:30:30Z"/>
        <d v="2023-07-06T05:05:30Z"/>
        <d v="2023-05-16T07:33:57Z"/>
        <d v="2024-09-08T20:39:29Z"/>
        <d v="2023-05-17T20:56:25Z"/>
        <d v="2024-01-22T01:40:31Z"/>
        <d v="2023-07-02T16:41:26Z"/>
        <d v="2023-05-15T12:29:43Z"/>
        <d v="2024-05-18T04:28:04Z"/>
        <d v="2023-09-04T07:24:40Z"/>
        <d v="2024-09-10T11:19:07Z"/>
        <d v="2023-07-26T11:43:20Z"/>
        <d v="2024-06-16T15:46:53Z"/>
        <d v="2024-02-26T09:32:38Z"/>
        <d v="2024-10-11T11:49:32Z"/>
        <d v="2023-11-24T07:41:32Z"/>
        <d v="2024-02-21T21:53:21Z"/>
        <d v="2024-10-21T01:03:46Z"/>
        <d v="2024-03-18T04:01:22Z"/>
        <d v="2024-02-24T07:00:38Z"/>
        <d v="2024-10-22T06:38:37Z"/>
        <d v="2024-01-12T20:46:24Z"/>
        <d v="2023-09-04T00:18:49Z"/>
        <d v="2023-08-19T23:20:01Z"/>
        <d v="2024-01-25T20:44:59Z"/>
        <d v="2024-09-02T02:58:44Z"/>
        <d v="2023-12-05T01:56:14Z"/>
        <d v="2023-08-26T18:51:22Z"/>
        <d v="2024-07-14T09:14:56Z"/>
        <d v="2023-08-14T15:30:54Z"/>
        <d v="2023-09-10T19:43:37Z"/>
        <d v="2024-08-04T14:24:51Z"/>
        <d v="2023-08-29T16:20:14Z"/>
        <d v="2023-05-13T22:51:47Z"/>
        <d v="2023-09-26T10:32:31Z"/>
        <d v="2024-01-23T12:27:16Z"/>
        <d v="2024-01-05T01:38:52Z"/>
        <d v="2024-03-23T04:13:06Z"/>
        <d v="2024-09-30T03:23:06Z"/>
        <d v="2024-07-22T04:28:26Z"/>
        <d v="2023-09-07T21:03:04Z"/>
        <d v="2023-08-02T03:54:51Z"/>
        <d v="2024-02-18T07:37:33Z"/>
        <d v="2023-10-10T23:01:54Z"/>
        <d v="2024-10-30T17:00:05Z"/>
        <d v="2024-02-11T18:54:06Z"/>
        <d v="2023-05-17T01:03:53Z"/>
        <d v="2024-08-15T23:06:55Z"/>
        <d v="2024-07-06T08:46:32Z"/>
        <d v="2024-05-03T00:28:32Z"/>
        <d v="2024-09-20T20:49:22Z"/>
        <d v="2023-07-07T07:55:06Z"/>
        <d v="2024-03-05T14:09:06Z"/>
        <d v="2024-02-24T07:57:06Z"/>
        <d v="2023-07-31T16:49:38Z"/>
        <d v="2023-06-12T05:47:37Z"/>
        <d v="2024-03-14T17:53:53Z"/>
        <d v="2024-03-31T02:27:00Z"/>
        <d v="2023-11-18T13:28:26Z"/>
        <d v="2024-05-16T16:47:07Z"/>
        <d v="2023-11-02T20:27:10Z"/>
        <d v="2024-01-07T16:47:53Z"/>
        <d v="2024-05-25T03:37:12Z"/>
        <d v="2023-07-02T09:26:30Z"/>
        <d v="2024-09-21T16:34:57Z"/>
        <d v="2023-05-14T22:40:49Z"/>
        <d v="2024-05-11T16:21:59Z"/>
        <d v="2023-12-01T00:07:19Z"/>
        <d v="2024-06-08T09:29:25Z"/>
        <d v="2024-03-15T00:03:10Z"/>
        <d v="2024-06-09T08:07:30Z"/>
        <d v="2023-11-19T17:33:59Z"/>
        <d v="2024-04-15T11:28:24Z"/>
        <d v="2024-02-03T20:15:40Z"/>
        <d v="2023-12-26T18:44:13Z"/>
        <d v="2024-09-09T23:37:46Z"/>
        <d v="2024-09-10T19:14:18Z"/>
        <d v="2023-05-17T22:25:56Z"/>
        <d v="2024-09-21T21:50:52Z"/>
        <d v="2023-05-10T22:12:57Z"/>
        <d v="2023-07-20T23:13:31Z"/>
        <d v="2024-10-08T03:01:32Z"/>
        <d v="2024-05-03T16:30:31Z"/>
        <d v="2024-06-18T23:21:18Z"/>
        <d v="2024-04-04T03:34:32Z"/>
        <d v="2024-08-04T05:22:43Z"/>
        <d v="2024-02-24T22:05:43Z"/>
        <d v="2023-12-21T12:56:24Z"/>
        <d v="2023-03-30T18:35:29Z"/>
        <d v="2023-05-28T08:20:29Z"/>
        <d v="2024-10-25T12:09:18Z"/>
        <d v="2023-06-16T19:27:33Z"/>
        <d v="2024-08-25T06:07:25Z"/>
        <d v="2024-01-21T17:57:30Z"/>
        <d v="2024-06-04T21:25:31Z"/>
        <d v="2024-10-09T11:57:06Z"/>
        <d v="2024-01-11T16:23:07Z"/>
        <d v="2023-06-24T01:44:48Z"/>
        <d v="2024-06-30T01:22:42Z"/>
        <d v="2024-09-01T08:11:47Z"/>
        <d v="2024-09-08T23:49:45Z"/>
        <d v="2023-03-29T00:24:22Z"/>
        <d v="2023-08-28T15:35:23Z"/>
        <d v="2023-11-27T16:40:08Z"/>
        <d v="2024-08-20T07:33:07Z"/>
        <d v="2024-10-10T12:35:06Z"/>
        <d v="2024-08-06T18:45:52Z"/>
        <d v="2023-04-02T20:33:35Z"/>
        <d v="2024-09-28T22:00:44Z"/>
        <d v="2024-04-29T11:05:40Z"/>
        <d v="2024-10-24T22:24:07Z"/>
        <d v="2023-11-17T22:17:49Z"/>
        <d v="2024-07-03T12:00:31Z"/>
        <d v="2023-10-17T20:52:10Z"/>
        <d v="2023-09-22T03:03:12Z"/>
        <d v="2023-11-15T01:53:57Z"/>
        <d v="2024-11-01T09:44:24Z"/>
        <d v="2023-07-14T21:20:01Z"/>
        <d v="2024-08-28T21:17:15Z"/>
        <d v="2024-06-14T23:11:09Z"/>
        <d v="2024-10-19T06:57:40Z"/>
        <d v="2024-02-19T04:44:03Z"/>
        <d v="2023-06-27T17:53:27Z"/>
        <d v="2023-03-25T20:13:10Z"/>
        <d v="2024-03-04T06:15:23Z"/>
        <d v="2023-07-23T14:58:31Z"/>
        <d v="2023-08-17T22:46:53Z"/>
        <d v="2023-07-09T01:43:47Z"/>
        <d v="2023-11-29T05:51:03Z"/>
        <d v="2023-12-06T04:17:47Z"/>
        <d v="2024-03-27T14:51:12Z"/>
        <d v="2024-09-01T03:50:07Z"/>
        <d v="2024-10-13T12:41:47Z"/>
        <d v="2024-10-02T01:53:01Z"/>
        <d v="2024-06-18T12:05:53Z"/>
        <d v="2023-06-20T03:28:07Z"/>
        <d v="2024-04-08T03:34:02Z"/>
        <d v="2023-05-16T11:42:38Z"/>
        <d v="2023-05-08T03:58:30Z"/>
        <d v="2023-05-10T21:31:20Z"/>
        <d v="2023-12-11T08:21:44Z"/>
        <d v="2023-06-14T08:57:05Z"/>
        <d v="2023-11-06T07:46:44Z"/>
        <d v="2024-05-24T07:26:24Z"/>
        <d v="2024-03-14T06:53:23Z"/>
        <d v="2024-03-08T04:12:08Z"/>
        <d v="2023-07-03T23:48:25Z"/>
        <d v="2024-02-02T23:43:14Z"/>
        <d v="2024-08-09T21:50:28Z"/>
        <d v="2024-07-21T20:11:14Z"/>
        <d v="2023-10-24T23:59:43Z"/>
        <d v="2024-10-18T17:00:08Z"/>
        <d v="2023-06-12T15:41:13Z"/>
        <d v="2024-07-01T06:50:33Z"/>
        <d v="2024-01-25T03:01:54Z"/>
        <d v="2023-12-27T02:46:02Z"/>
        <d v="2024-07-29T18:08:33Z"/>
        <d v="2023-09-16T13:44:16Z"/>
        <d v="2024-01-06T11:46:39Z"/>
        <d v="2023-11-10T08:19:48Z"/>
        <d v="2023-08-03T21:15:59Z"/>
        <d v="2023-05-02T16:44:25Z"/>
        <d v="2024-08-09T17:39:54Z"/>
        <d v="2024-05-28T21:18:47Z"/>
        <d v="2023-05-17T06:08:38Z"/>
        <d v="2024-03-08T06:12:12Z"/>
        <d v="2024-01-07T01:58:28Z"/>
        <d v="2023-04-12T12:45:55Z"/>
        <d v="2024-05-19T00:36:01Z"/>
        <d v="2024-07-11T07:02:45Z"/>
        <d v="2024-02-03T11:57:08Z"/>
        <d v="2023-08-24T13:01:44Z"/>
        <d v="2024-02-09T10:16:54Z"/>
        <d v="2024-07-05T13:01:49Z"/>
        <d v="2023-10-15T10:37:57Z"/>
        <d v="2023-06-19T18:28:51Z"/>
        <d v="2024-06-17T18:13:50Z"/>
        <d v="2023-10-23T18:14:42Z"/>
        <d v="2024-08-14T20:51:31Z"/>
        <d v="2024-09-17T19:02:43Z"/>
        <d v="2023-06-09T22:33:12Z"/>
        <d v="2023-08-23T01:50:45Z"/>
        <d v="2023-04-14T03:46:30Z"/>
        <d v="2023-12-03T12:50:10Z"/>
        <d v="2023-09-29T13:18:03Z"/>
        <d v="2024-05-30T16:04:35Z"/>
        <d v="2023-10-07T15:37:13Z"/>
        <d v="2024-06-16T17:23:11Z"/>
        <d v="2024-07-13T20:46:07Z"/>
        <d v="2023-06-10T20:30:20Z"/>
        <d v="2023-07-13T21:02:59Z"/>
        <d v="2023-07-28T10:14:31Z"/>
        <d v="2023-04-12T15:11:35Z"/>
        <d v="2023-05-22T23:35:19Z"/>
        <d v="2023-12-13T11:06:13Z"/>
        <d v="2023-08-25T12:42:53Z"/>
        <d v="2024-06-10T01:20:43Z"/>
        <d v="2024-10-20T14:44:26Z"/>
        <d v="2024-05-09T03:55:26Z"/>
        <d v="2024-02-21T11:34:59Z"/>
        <d v="2024-01-07T23:32:14Z"/>
        <d v="2024-10-18T10:21:52Z"/>
        <d v="2023-09-06T20:37:30Z"/>
        <d v="2024-08-27T19:51:30Z"/>
        <d v="2024-09-18T12:33:42Z"/>
        <d v="2024-05-12T05:01:14Z"/>
        <d v="2023-03-21T03:09:21Z"/>
        <d v="2024-04-24T09:19:28Z"/>
        <d v="2023-09-09T05:55:23Z"/>
        <d v="2024-07-12T19:43:00Z"/>
        <d v="2024-06-11T00:39:02Z"/>
        <d v="2023-09-04T17:57:41Z"/>
        <d v="2023-10-02T13:13:35Z"/>
        <d v="2023-10-04T20:08:09Z"/>
        <d v="2024-03-27T14:39:35Z"/>
        <d v="2023-03-25T16:40:17Z"/>
        <d v="2024-09-02T07:38:33Z"/>
        <d v="2024-08-14T20:19:07Z"/>
        <d v="2024-05-01T06:30:27Z"/>
        <d v="2024-07-09T23:14:20Z"/>
        <d v="2024-09-26T17:57:33Z"/>
        <d v="2023-06-18T05:43:31Z"/>
        <d v="2024-10-16T11:46:49Z"/>
        <d v="2023-11-15T23:57:36Z"/>
        <d v="2023-11-25T12:03:51Z"/>
        <d v="2024-08-21T06:54:53Z"/>
        <d v="2023-05-20T10:43:49Z"/>
        <d v="2024-05-20T10:41:55Z"/>
        <d v="2024-05-15T19:31:23Z"/>
        <d v="2024-02-24T05:35:57Z"/>
        <d v="2024-08-28T16:56:29Z"/>
        <d v="2024-05-31T23:59:29Z"/>
        <d v="2024-08-04T21:23:28Z"/>
        <d v="2024-03-06T15:35:29Z"/>
        <d v="2023-06-29T20:45:29Z"/>
        <d v="2023-10-01T20:55:39Z"/>
        <d v="2024-06-15T14:43:39Z"/>
        <d v="2024-04-04T20:08:39Z"/>
        <d v="2024-02-17T02:25:10Z"/>
        <d v="2023-07-01T02:42:43Z"/>
        <d v="2023-12-27T06:03:57Z"/>
        <d v="2024-02-26T18:16:54Z"/>
        <d v="2023-07-13T00:34:14Z"/>
        <d v="2024-08-23T03:48:43Z"/>
        <d v="2023-03-25T07:26:24Z"/>
        <d v="2023-09-18T03:33:58Z"/>
        <d v="2024-03-31T08:06:56Z"/>
        <d v="2023-08-18T08:26:18Z"/>
        <d v="2024-01-24T10:26:23Z"/>
        <d v="2023-09-17T22:30:28Z"/>
        <d v="2023-03-25T01:53:58Z"/>
        <d v="2024-06-21T14:57:19Z"/>
        <d v="2023-11-08T07:10:51Z"/>
        <d v="2024-04-22T03:51:02Z"/>
        <d v="2024-01-10T21:00:18Z"/>
        <d v="2023-10-09T04:19:26Z"/>
        <d v="2024-08-05T02:30:30Z"/>
        <d v="2023-08-12T17:17:51Z"/>
        <d v="2024-04-28T11:08:57Z"/>
        <d v="2023-11-02T23:45:47Z"/>
        <d v="2023-06-15T08:48:09Z"/>
        <d v="2024-03-28T12:16:12Z"/>
        <d v="2023-07-25T12:36:42Z"/>
        <d v="2024-04-10T17:22:10Z"/>
        <d v="2024-04-18T15:35:40Z"/>
        <d v="2024-02-11T00:31:27Z"/>
        <d v="2024-08-23T19:54:08Z"/>
        <d v="2024-05-12T17:05:42Z"/>
        <d v="2023-11-14T13:03:17Z"/>
        <d v="2023-12-11T09:08:04Z"/>
        <d v="2024-07-11T03:32:42Z"/>
        <d v="2024-08-07T13:10:30Z"/>
        <d v="2024-09-27T17:09:25Z"/>
        <d v="2023-11-24T14:55:43Z"/>
        <d v="2024-06-23T04:54:32Z"/>
        <d v="2023-08-10T06:18:01Z"/>
        <d v="2023-08-22T18:10:23Z"/>
        <d v="2023-04-24T13:55:37Z"/>
        <d v="2024-03-03T08:30:46Z"/>
        <d v="2023-04-24T15:47:55Z"/>
        <d v="2023-09-11T12:39:37Z"/>
        <d v="2023-05-27T12:38:57Z"/>
        <d v="2024-04-19T23:04:28Z"/>
        <d v="2023-08-15T05:18:43Z"/>
        <d v="2023-10-09T17:47:42Z"/>
        <d v="2024-08-24T06:10:50Z"/>
        <d v="2024-09-12T19:58:05Z"/>
        <d v="2023-04-12T01:03:47Z"/>
        <d v="2023-07-10T08:05:17Z"/>
        <d v="2023-09-17T02:54:21Z"/>
        <d v="2024-08-22T06:10:47Z"/>
        <d v="2023-12-23T17:06:45Z"/>
        <d v="2024-03-13T02:23:30Z"/>
        <d v="2023-08-02T23:12:45Z"/>
        <d v="2023-11-19T12:58:27Z"/>
        <d v="2024-02-22T09:01:52Z"/>
        <d v="2024-06-14T14:07:30Z"/>
        <d v="2024-09-02T01:14:14Z"/>
        <d v="2023-05-06T10:54:36Z"/>
        <d v="2023-12-06T03:51:09Z"/>
        <d v="2023-10-12T00:21:16Z"/>
        <d v="2023-11-23T22:56:41Z"/>
        <d v="2024-04-15T01:47:11Z"/>
        <d v="2023-08-29T00:50:01Z"/>
        <d v="2023-08-27T18:14:12Z"/>
        <d v="2023-07-18T00:50:09Z"/>
        <d v="2024-08-11T15:59:31Z"/>
        <d v="2023-07-28T06:45:11Z"/>
        <d v="2024-08-29T15:39:57Z"/>
        <d v="2024-05-07T14:59:53Z"/>
        <d v="2024-09-26T10:17:58Z"/>
        <d v="2023-10-16T18:07:51Z"/>
        <d v="2023-11-29T12:57:39Z"/>
        <d v="2023-09-05T20:15:31Z"/>
        <d v="2023-12-09T12:20:14Z"/>
        <d v="2024-09-14T16:12:21Z"/>
        <d v="2023-07-02T03:58:39Z"/>
        <d v="2024-07-10T22:57:25Z"/>
        <d v="2024-01-24T04:33:57Z"/>
        <d v="2024-03-03T23:15:52Z"/>
        <d v="2024-08-01T00:28:18Z"/>
        <d v="2023-04-15T10:19:09Z"/>
        <d v="2023-08-19T04:01:26Z"/>
        <d v="2024-04-09T02:29:02Z"/>
        <d v="2024-04-21T07:50:58Z"/>
        <d v="2024-05-05T23:06:40Z"/>
        <d v="2024-04-24T20:57:07Z"/>
        <d v="2024-06-25T01:44:46Z"/>
        <d v="2024-07-31T08:42:13Z"/>
        <d v="2023-11-14T03:16:33Z"/>
        <d v="2024-08-16T19:05:58Z"/>
        <d v="2024-06-09T10:45:42Z"/>
        <d v="2023-09-28T11:21:00Z"/>
        <d v="2024-03-20T16:37:21Z"/>
        <d v="2024-05-17T10:43:36Z"/>
        <d v="2023-06-27T02:48:57Z"/>
        <d v="2024-05-03T06:21:51Z"/>
        <d v="2024-06-07T17:13:55Z"/>
        <d v="2024-02-27T02:58:03Z"/>
        <d v="2024-03-27T22:00:35Z"/>
        <d v="2024-08-19T11:25:51Z"/>
        <d v="2024-06-18T09:33:24Z"/>
        <d v="2023-12-03T09:22:31Z"/>
        <d v="2024-06-12T17:02:41Z"/>
        <d v="2023-12-02T09:04:36Z"/>
        <d v="2024-01-20T01:05:02Z"/>
        <d v="2024-06-20T04:24:16Z"/>
        <d v="2023-05-08T06:03:22Z"/>
        <d v="2024-04-19T12:35:43Z"/>
        <d v="2024-09-18T10:42:59Z"/>
        <d v="2023-11-21T10:42:25Z"/>
        <d v="2023-08-06T17:49:31Z"/>
        <d v="2024-09-22T18:05:59Z"/>
        <d v="2024-09-24T20:50:53Z"/>
        <d v="2023-10-09T08:57:19Z"/>
        <d v="2023-03-19T23:47:20Z"/>
        <d v="2023-03-20T07:30:42Z"/>
        <d v="2023-09-09T01:31:33Z"/>
        <d v="2024-07-11T11:44:58Z"/>
        <d v="2024-08-27T16:34:48Z"/>
        <d v="2023-10-02T15:15:52Z"/>
        <d v="2023-10-02T11:21:59Z"/>
        <d v="2023-07-16T12:03:45Z"/>
        <d v="2023-03-19T12:51:21Z"/>
        <d v="2023-06-17T18:35:31Z"/>
        <d v="2024-07-29T07:47:08Z"/>
        <d v="2023-07-15T08:14:21Z"/>
        <d v="2023-12-11T07:44:46Z"/>
        <d v="2023-10-21T00:52:10Z"/>
        <d v="2024-09-29T23:21:00Z"/>
        <d v="2024-02-21T09:01:55Z"/>
        <d v="2024-05-16T22:59:16Z"/>
        <d v="2024-08-24T16:53:46Z"/>
        <d v="2024-09-06T22:22:22Z"/>
        <d v="2023-07-07T08:07:32Z"/>
        <d v="2024-02-11T08:28:16Z"/>
        <d v="2023-04-06T00:04:24Z"/>
        <d v="2024-02-07T14:09:56Z"/>
        <d v="2023-11-17T16:39:04Z"/>
        <d v="2024-01-11T05:52:34Z"/>
        <d v="2024-05-02T10:05:45Z"/>
        <d v="2023-11-19T21:52:06Z"/>
        <d v="2023-04-28T12:21:37Z"/>
        <d v="2024-10-17T19:48:51Z"/>
        <d v="2023-04-17T09:37:03Z"/>
        <d v="2023-09-14T17:37:13Z"/>
        <d v="2023-09-16T03:33:23Z"/>
        <d v="2024-03-08T06:04:40Z"/>
        <d v="2024-03-10T11:45:49Z"/>
        <d v="2024-05-09T22:57:09Z"/>
        <d v="2024-10-23T02:49:05Z"/>
        <d v="2023-10-13T03:58:31Z"/>
        <d v="2023-04-19T03:40:40Z"/>
        <d v="2023-10-03T13:34:39Z"/>
        <d v="2024-09-13T05:09:44Z"/>
        <d v="2023-08-27T23:43:12Z"/>
        <d v="2023-03-24T17:02:38Z"/>
        <d v="2023-08-08T15:10:38Z"/>
        <d v="2023-09-27T12:09:29Z"/>
        <d v="2024-08-14T00:52:06Z"/>
        <d v="2024-02-27T18:03:05Z"/>
        <d v="2024-08-10T04:50:52Z"/>
        <d v="2024-10-02T06:57:04Z"/>
        <d v="2024-02-29T14:46:40Z"/>
        <d v="2024-05-29T14:49:19Z"/>
        <d v="2024-07-05T23:35:01Z"/>
        <d v="2024-06-02T08:56:27Z"/>
        <d v="2024-01-18T04:23:47Z"/>
        <d v="2023-10-22T09:11:12Z"/>
        <d v="2023-05-23T10:49:53Z"/>
        <d v="2024-09-08T14:02:47Z"/>
        <d v="2023-09-28T13:11:00Z"/>
        <d v="2023-10-10T01:09:17Z"/>
        <d v="2023-04-20T10:15:02Z"/>
        <d v="2024-05-26T02:44:15Z"/>
        <d v="2024-03-01T21:32:36Z"/>
        <d v="2023-11-01T13:04:35Z"/>
        <d v="2023-07-20T17:19:50Z"/>
        <d v="2023-06-06T14:27:45Z"/>
        <d v="2024-07-23T10:50:18Z"/>
        <d v="2024-02-07T09:02:38Z"/>
        <d v="2023-03-21T04:50:10Z"/>
        <d v="2024-02-23T06:29:28Z"/>
        <d v="2023-11-12T20:07:41Z"/>
        <d v="2023-04-26T10:29:47Z"/>
        <d v="2023-11-02T06:27:26Z"/>
        <d v="2023-06-07T14:10:05Z"/>
        <d v="2024-07-19T21:57:55Z"/>
        <d v="2023-06-09T10:08:18Z"/>
        <d v="2023-05-10T15:23:10Z"/>
        <d v="2023-09-05T18:28:41Z"/>
        <d v="2023-12-10T05:08:46Z"/>
        <d v="2023-11-06T15:18:46Z"/>
        <d v="2024-09-19T17:19:49Z"/>
        <d v="2023-09-14T16:10:25Z"/>
        <d v="2024-05-15T21:34:39Z"/>
        <d v="2023-09-08T10:27:53Z"/>
        <d v="2024-10-24T17:36:05Z"/>
        <d v="2023-03-23T20:08:50Z"/>
        <d v="2024-05-23T03:01:39Z"/>
        <d v="2024-01-20T22:23:08Z"/>
        <d v="2023-06-27T00:09:47Z"/>
        <d v="2024-08-17T15:55:50Z"/>
        <d v="2024-08-31T14:07:08Z"/>
        <d v="2024-06-17T00:30:57Z"/>
        <d v="2023-07-01T02:00:32Z"/>
        <d v="2024-08-19T22:43:03Z"/>
        <d v="2024-03-02T20:40:15Z"/>
        <d v="2023-06-26T17:36:05Z"/>
        <d v="2024-01-10T22:10:37Z"/>
        <d v="2024-09-30T12:17:24Z"/>
        <d v="2024-05-18T08:58:42Z"/>
        <d v="2023-12-14T15:42:44Z"/>
        <d v="2023-08-10T21:16:44Z"/>
        <d v="2023-11-17T08:58:17Z"/>
        <d v="2024-07-11T09:22:48Z"/>
        <d v="2023-06-24T00:27:19Z"/>
        <d v="2024-08-27T19:41:12Z"/>
        <d v="2024-08-22T15:55:25Z"/>
        <d v="2024-08-12T19:26:07Z"/>
        <d v="2024-02-07T03:19:37Z"/>
        <d v="2023-09-19T05:05:23Z"/>
        <d v="2024-04-04T14:47:40Z"/>
        <d v="2024-09-27T18:32:00Z"/>
        <d v="2024-08-15T13:26:51Z"/>
        <d v="2023-11-14T18:13:24Z"/>
        <d v="2024-04-15T18:41:08Z"/>
        <d v="2024-01-18T00:22:22Z"/>
        <d v="2023-06-23T23:30:40Z"/>
        <d v="2023-03-26T07:54:02Z"/>
        <d v="2024-09-30T23:40:49Z"/>
        <d v="2023-06-27T20:22:04Z"/>
        <d v="2023-04-13T08:20:58Z"/>
        <d v="2023-06-18T00:05:52Z"/>
        <d v="2024-09-30T12:50:23Z"/>
        <d v="2023-05-22T09:04:11Z"/>
        <d v="2024-10-16T15:42:15Z"/>
        <d v="2023-04-19T14:10:40Z"/>
        <d v="2023-12-29T17:32:27Z"/>
        <d v="2023-12-08T14:01:55Z"/>
        <d v="2024-11-03T13:30:45Z"/>
        <d v="2024-01-22T10:00:36Z"/>
        <d v="2023-08-25T00:58:39Z"/>
        <d v="2024-06-22T20:14:13Z"/>
        <d v="2024-10-30T15:25:29Z"/>
        <d v="2024-02-20T20:54:46Z"/>
        <d v="2023-04-17T15:37:11Z"/>
        <d v="2024-09-27T17:01:56Z"/>
        <d v="2023-10-30T01:07:20Z"/>
        <d v="2024-03-27T11:55:27Z"/>
        <d v="2024-09-19T18:02:28Z"/>
        <d v="2023-10-25T03:04:03Z"/>
        <d v="2024-06-02T03:23:24Z"/>
        <d v="2023-08-20T19:07:25Z"/>
        <d v="2024-08-10T03:53:39Z"/>
        <d v="2023-10-12T07:15:53Z"/>
        <d v="2023-08-10T07:18:26Z"/>
        <d v="2024-01-23T08:46:56Z"/>
        <d v="2023-06-10T10:09:18Z"/>
        <d v="2024-04-12T06:07:28Z"/>
        <d v="2024-10-06T06:59:00Z"/>
        <d v="2024-03-06T19:01:25Z"/>
        <d v="2024-01-17T10:30:50Z"/>
        <d v="2024-02-13T09:49:09Z"/>
        <d v="2024-01-04T18:10:20Z"/>
        <d v="2023-09-24T19:23:21Z"/>
        <d v="2023-09-18T11:38:36Z"/>
        <d v="2023-11-08T16:28:56Z"/>
        <d v="2023-05-20T20:11:04Z"/>
        <d v="2024-06-23T06:42:44Z"/>
        <d v="2024-02-10T00:13:32Z"/>
        <d v="2024-08-14T17:03:05Z"/>
        <d v="2023-03-28T06:46:34Z"/>
        <d v="2024-05-31T19:02:48Z"/>
        <d v="2024-07-06T06:23:10Z"/>
        <d v="2024-10-29T11:29:36Z"/>
        <d v="2024-10-06T02:34:05Z"/>
        <d v="2024-01-17T12:15:12Z"/>
        <d v="2024-02-26T23:31:08Z"/>
        <d v="2024-06-07T04:38:39Z"/>
        <d v="2023-05-30T07:42:00Z"/>
        <d v="2023-06-24T10:51:53Z"/>
        <d v="2023-09-11T02:29:45Z"/>
        <d v="2024-10-24T14:22:39Z"/>
        <d v="2023-10-14T01:37:23Z"/>
        <d v="2024-10-21T13:20:53Z"/>
        <d v="2023-12-06T13:01:29Z"/>
        <d v="2023-05-23T22:54:26Z"/>
        <d v="2023-12-01T20:34:27Z"/>
        <d v="2023-12-19T00:47:40Z"/>
        <d v="2024-06-21T04:44:10Z"/>
        <d v="2024-07-24T09:07:08Z"/>
        <d v="2024-02-07T02:49:54Z"/>
        <d v="2023-09-23T15:12:19Z"/>
        <d v="2024-09-24T05:38:46Z"/>
        <d v="2023-05-23T04:12:41Z"/>
        <d v="2024-04-08T13:39:20Z"/>
        <d v="2024-03-26T01:40:13Z"/>
        <d v="2023-06-18T17:12:45Z"/>
        <d v="2024-10-13T21:57:38Z"/>
        <d v="2023-06-21T01:36:59Z"/>
        <d v="2023-06-01T18:19:57Z"/>
        <d v="2024-04-10T05:53:16Z"/>
        <d v="2024-09-02T23:59:51Z"/>
        <d v="2024-04-19T19:39:06Z"/>
        <d v="2024-07-19T12:41:59Z"/>
        <d v="2024-03-29T21:44:03Z"/>
        <d v="2023-06-10T08:45:50Z"/>
        <d v="2023-12-29T20:23:40Z"/>
        <d v="2024-10-31T08:24:42Z"/>
        <d v="2023-06-18T06:33:23Z"/>
        <d v="2024-05-05T23:00:26Z"/>
        <d v="2023-09-15T19:49:03Z"/>
        <d v="2024-01-06T14:50:22Z"/>
        <d v="2023-05-26T23:03:19Z"/>
        <d v="2024-02-09T01:45:31Z"/>
        <d v="2023-11-15T21:54:35Z"/>
        <d v="2024-07-24T22:54:26Z"/>
        <d v="2023-03-19T19:07:58Z"/>
        <d v="2024-01-27T18:46:35Z"/>
        <d v="2023-08-26T07:39:48Z"/>
        <d v="2024-03-28T03:48:07Z"/>
        <d v="2024-01-18T15:17:19Z"/>
        <d v="2024-04-04T22:41:31Z"/>
        <d v="2024-06-06T06:38:07Z"/>
        <d v="2024-01-15T07:25:07Z"/>
        <d v="2023-07-27T23:59:16Z"/>
        <d v="2024-06-03T00:23:01Z"/>
        <d v="2024-04-24T23:57:49Z"/>
        <d v="2024-05-09T01:43:54Z"/>
        <d v="2023-09-04T11:22:09Z"/>
        <d v="2023-09-09T13:11:42Z"/>
        <d v="2024-10-31T15:03:54Z"/>
        <d v="2024-06-24T12:13:58Z"/>
        <d v="2023-10-09T16:21:21Z"/>
        <d v="2024-07-11T16:06:45Z"/>
        <d v="2023-04-01T22:04:42Z"/>
        <d v="2024-07-23T21:53:14Z"/>
        <d v="2023-08-13T01:31:00Z"/>
        <d v="2023-08-02T11:10:40Z"/>
        <d v="2023-08-10T20:40:24Z"/>
        <d v="2023-08-02T21:09:48Z"/>
        <d v="2024-04-09T16:23:16Z"/>
        <d v="2023-04-27T12:38:19Z"/>
        <d v="2023-06-29T17:28:38Z"/>
        <d v="2024-09-17T19:03:27Z"/>
        <d v="2024-10-28T06:21:11Z"/>
        <d v="2023-08-24T23:58:44Z"/>
        <d v="2023-12-18T09:30:08Z"/>
        <d v="2024-06-23T21:01:02Z"/>
        <d v="2024-02-05T18:30:30Z"/>
        <d v="2024-07-09T18:57:06Z"/>
        <d v="2024-04-21T14:28:03Z"/>
        <d v="2023-12-25T12:59:45Z"/>
        <d v="2024-01-13T12:06:38Z"/>
        <d v="2024-06-19T03:22:49Z"/>
        <d v="2023-08-10T11:52:27Z"/>
        <d v="2024-05-10T09:01:56Z"/>
        <d v="2023-05-24T22:31:15Z"/>
        <d v="2023-08-24T08:03:08Z"/>
        <d v="2024-08-19T18:55:40Z"/>
        <d v="2024-05-01T09:07:52Z"/>
        <d v="2023-09-20T23:55:07Z"/>
        <d v="2024-07-04T17:23:55Z"/>
        <d v="2024-10-03T14:22:48Z"/>
        <d v="2024-06-19T02:55:22Z"/>
        <d v="2023-07-31T17:01:37Z"/>
        <d v="2023-11-16T10:16:51Z"/>
        <d v="2024-10-08T04:17:08Z"/>
        <d v="2023-10-06T18:00:56Z"/>
        <d v="2024-03-27T19:56:20Z"/>
        <d v="2023-11-19T04:29:38Z"/>
        <d v="2024-08-31T13:45:05Z"/>
        <d v="2024-06-21T10:35:49Z"/>
        <d v="2023-04-25T00:03:41Z"/>
        <d v="2024-10-31T19:04:59Z"/>
        <d v="2023-09-23T17:11:27Z"/>
        <d v="2024-08-26T23:07:11Z"/>
        <d v="2023-06-14T00:50:23Z"/>
        <d v="2024-05-27T03:37:21Z"/>
        <d v="2023-12-12T14:29:49Z"/>
        <d v="2024-10-11T07:21:20Z"/>
        <d v="2024-01-02T21:20:22Z"/>
        <d v="2023-09-05T19:47:27Z"/>
        <d v="2024-10-28T22:19:08Z"/>
        <d v="2023-05-04T10:43:53Z"/>
        <d v="2023-06-12T00:26:35Z"/>
        <d v="2024-03-10T11:32:24Z"/>
        <d v="2024-02-21T23:40:40Z"/>
        <d v="2023-05-27T21:46:02Z"/>
        <d v="2024-02-02T03:53:25Z"/>
        <d v="2023-03-26T18:49:43Z"/>
        <d v="2024-08-09T13:18:02Z"/>
        <d v="2024-04-05T00:24:49Z"/>
        <d v="2023-08-17T13:22:57Z"/>
        <d v="2023-11-04T22:21:56Z"/>
        <d v="2024-03-16T09:19:08Z"/>
        <d v="2024-01-10T12:05:56Z"/>
        <d v="2024-02-29T23:20:48Z"/>
        <d v="2024-02-02T19:12:14Z"/>
        <d v="2023-12-13T17:24:31Z"/>
        <d v="2024-01-30T17:31:05Z"/>
        <d v="2024-05-06T20:47:54Z"/>
        <d v="2024-08-15T07:53:53Z"/>
        <d v="2023-04-25T00:40:16Z"/>
        <d v="2023-12-21T04:53:51Z"/>
        <d v="2024-10-06T02:25:15Z"/>
        <d v="2024-08-06T01:00:19Z"/>
        <d v="2023-10-01T13:43:52Z"/>
        <d v="2024-10-25T06:24:21Z"/>
        <d v="2024-07-15T04:35:45Z"/>
        <d v="2024-04-06T06:07:59Z"/>
        <d v="2023-10-22T16:03:26Z"/>
        <d v="2023-12-30T18:16:15Z"/>
        <d v="2024-05-29T02:36:15Z"/>
        <d v="2024-10-28T20:02:45Z"/>
        <d v="2023-08-13T22:07:47Z"/>
        <d v="2023-08-08T17:00:42Z"/>
        <d v="2023-04-21T18:59:41Z"/>
        <d v="2023-06-17T01:53:29Z"/>
        <d v="2024-10-26T02:02:39Z"/>
        <d v="2024-04-17T02:38:53Z"/>
        <d v="2023-11-21T22:00:06Z"/>
        <d v="2024-03-11T19:01:18Z"/>
        <d v="2023-08-20T08:14:44Z"/>
        <d v="2023-12-08T11:59:55Z"/>
        <d v="2024-04-20T03:25:50Z"/>
        <d v="2024-07-16T13:16:12Z"/>
        <d v="2024-05-22T23:20:32Z"/>
        <d v="2024-02-09T11:35:54Z"/>
        <d v="2023-06-23T22:29:58Z"/>
        <d v="2023-09-22T12:05:11Z"/>
        <d v="2024-03-11T01:43:36Z"/>
        <d v="2023-10-10T20:05:46Z"/>
        <d v="2024-10-17T05:02:51Z"/>
        <d v="2024-01-13T12:26:27Z"/>
        <d v="2024-08-27T00:02:31Z"/>
        <d v="2023-07-10T14:59:43Z"/>
        <d v="2024-03-31T14:16:00Z"/>
        <d v="2024-09-10T06:42:18Z"/>
        <d v="2023-04-17T16:21:59Z"/>
        <d v="2023-06-21T23:10:05Z"/>
        <d v="2024-08-12T05:08:50Z"/>
        <d v="2023-12-07T11:12:13Z"/>
        <d v="2023-07-07T11:11:17Z"/>
        <d v="2024-05-31T22:38:38Z"/>
        <d v="2023-06-07T13:48:18Z"/>
        <d v="2024-04-02T19:35:56Z"/>
        <d v="2023-05-20T08:14:06Z"/>
        <d v="2024-10-15T13:06:15Z"/>
        <d v="2024-07-25T10:46:28Z"/>
        <d v="2023-05-04T15:51:30Z"/>
        <d v="2023-06-18T10:14:12Z"/>
        <d v="2024-09-16T01:11:00Z"/>
        <d v="2024-04-18T16:18:41Z"/>
        <d v="2023-09-15T09:42:26Z"/>
        <d v="2023-04-22T10:44:28Z"/>
        <d v="2023-12-21T14:25:13Z"/>
        <d v="2023-12-12T00:56:26Z"/>
        <d v="2024-01-07T00:13:44Z"/>
        <d v="2024-05-12T14:59:44Z"/>
        <d v="2023-05-24T13:41:31Z"/>
        <d v="2023-09-16T17:06:21Z"/>
        <d v="2023-04-10T16:15:51Z"/>
        <d v="2024-02-14T05:21:26Z"/>
        <d v="2024-01-06T07:56:17Z"/>
        <d v="2023-06-19T08:05:51Z"/>
        <d v="2023-04-23T11:47:31Z"/>
        <d v="2023-12-05T14:00:20Z"/>
        <d v="2023-10-27T07:19:26Z"/>
        <d v="2024-08-20T20:34:20Z"/>
        <d v="2024-01-31T19:59:41Z"/>
        <d v="2024-07-06T04:10:53Z"/>
        <d v="2024-03-30T02:33:42Z"/>
        <d v="2024-07-21T02:26:58Z"/>
        <d v="2024-08-24T11:40:07Z"/>
        <d v="2024-02-13T08:53:08Z"/>
        <d v="2024-01-21T11:22:26Z"/>
        <d v="2024-03-10T18:42:38Z"/>
        <d v="2024-07-15T04:36:53Z"/>
        <d v="2023-10-20T02:08:34Z"/>
        <d v="2023-03-23T23:45:26Z"/>
        <d v="2023-08-07T07:47:35Z"/>
        <d v="2023-05-08T04:44:45Z"/>
        <d v="2023-11-03T08:53:22Z"/>
        <d v="2024-01-10T16:24:49Z"/>
        <d v="2023-08-21T17:08:26Z"/>
        <d v="2023-06-14T10:11:21Z"/>
        <d v="2023-03-28T07:24:51Z"/>
        <d v="2023-05-03T12:11:25Z"/>
        <d v="2023-11-17T00:17:09Z"/>
        <d v="2023-06-15T23:44:37Z"/>
        <d v="2024-09-11T19:01:57Z"/>
        <d v="2023-08-08T13:12:46Z"/>
        <d v="2023-12-06T14:43:53Z"/>
        <d v="2024-06-07T18:38:09Z"/>
        <d v="2023-11-05T08:39:17Z"/>
        <d v="2024-05-23T05:12:37Z"/>
        <d v="2023-12-03T10:14:31Z"/>
        <d v="2023-12-03T10:33:46Z"/>
        <d v="2023-09-28T04:45:11Z"/>
        <d v="2023-11-28T15:06:39Z"/>
        <d v="2023-12-21T21:27:19Z"/>
        <d v="2023-12-27T08:28:28Z"/>
        <d v="2024-06-19T08:54:43Z"/>
        <d v="2023-10-22T13:42:49Z"/>
        <d v="2023-07-22T03:10:51Z"/>
        <d v="2024-03-25T08:13:13Z"/>
        <d v="2023-08-03T15:12:25Z"/>
        <d v="2023-05-07T02:52:44Z"/>
        <d v="2023-04-08T08:15:45Z"/>
        <d v="2023-10-28T22:30:53Z"/>
        <d v="2023-10-29T04:22:51Z"/>
        <d v="2023-09-18T19:19:02Z"/>
        <d v="2023-11-11T17:17:15Z"/>
        <d v="2024-02-23T06:51:22Z"/>
        <d v="2023-09-08T18:10:12Z"/>
        <d v="2023-10-15T09:18:29Z"/>
        <d v="2024-10-15T09:11:28Z"/>
        <d v="2024-09-14T15:59:03Z"/>
        <d v="2024-10-21T17:50:10Z"/>
        <d v="2024-07-10T07:11:29Z"/>
        <d v="2023-11-13T22:43:41Z"/>
        <d v="2024-06-13T01:26:04Z"/>
        <d v="2024-07-02T12:16:17Z"/>
        <d v="2023-07-31T13:04:46Z"/>
        <d v="2023-10-12T17:37:59Z"/>
        <d v="2024-04-19T03:10:52Z"/>
        <d v="2024-01-26T14:45:50Z"/>
        <d v="2023-03-24T16:57:27Z"/>
        <d v="2023-05-18T23:59:38Z"/>
        <d v="2023-08-31T01:45:48Z"/>
        <d v="2024-10-16T08:29:07Z"/>
        <d v="2023-03-31T18:45:55Z"/>
        <d v="2024-01-30T08:17:22Z"/>
        <d v="2024-05-30T09:44:35Z"/>
        <d v="2023-12-14T02:10:55Z"/>
        <d v="2023-12-28T23:03:21Z"/>
        <d v="2024-06-29T11:59:15Z"/>
        <d v="2024-10-28T23:39:45Z"/>
        <d v="2024-02-12T00:40:17Z"/>
        <d v="2024-03-06T18:11:09Z"/>
        <d v="2024-09-25T14:05:58Z"/>
        <d v="2024-01-14T03:01:56Z"/>
        <d v="2023-07-30T15:02:38Z"/>
        <d v="2024-06-01T01:20:26Z"/>
        <d v="2024-07-12T07:44:16Z"/>
        <d v="2023-04-11T04:11:23Z"/>
        <d v="2024-03-14T18:21:31Z"/>
        <d v="2023-08-31T04:13:51Z"/>
        <d v="2023-06-09T05:17:06Z"/>
        <d v="2024-10-25T04:02:42Z"/>
        <d v="2024-10-13T14:55:22Z"/>
        <d v="2024-07-16T05:47:46Z"/>
        <d v="2024-01-03T06:09:00Z"/>
        <d v="2024-02-03T02:51:21Z"/>
        <d v="2024-01-10T23:12:29Z"/>
        <d v="2024-02-24T05:57:00Z"/>
        <d v="2023-11-24T09:00:17Z"/>
        <d v="2023-08-22T22:30:18Z"/>
        <d v="2023-08-05T09:47:03Z"/>
        <d v="2024-08-17T16:36:22Z"/>
        <d v="2024-07-14T08:23:35Z"/>
        <d v="2024-02-23T19:28:16Z"/>
        <d v="2023-12-17T15:28:55Z"/>
        <d v="2023-12-08T16:21:15Z"/>
        <d v="2023-06-24T17:15:03Z"/>
        <d v="2024-04-19T20:12:41Z"/>
        <d v="2024-09-30T22:30:00Z"/>
        <d v="2024-09-28T20:06:11Z"/>
        <d v="2023-10-17T11:44:35Z"/>
        <d v="2024-02-11T18:10:33Z"/>
        <d v="2023-10-29T16:54:28Z"/>
        <d v="2024-06-16T09:10:00Z"/>
        <d v="2023-11-29T12:16:34Z"/>
        <d v="2024-09-28T21:24:26Z"/>
        <d v="2023-07-07T02:14:55Z"/>
        <d v="2023-12-18T09:06:42Z"/>
        <d v="2024-08-31T13:11:39Z"/>
        <d v="2024-04-20T03:06:24Z"/>
        <d v="2024-05-25T18:53:00Z"/>
        <d v="2023-06-10T08:02:04Z"/>
        <d v="2023-03-31T19:04:39Z"/>
        <d v="2023-03-26T16:31:03Z"/>
        <d v="2024-01-27T16:30:38Z"/>
        <d v="2023-10-15T17:44:14Z"/>
        <d v="2023-08-12T10:30:09Z"/>
        <d v="2023-06-12T11:03:12Z"/>
        <d v="2023-08-20T10:52:12Z"/>
        <d v="2024-03-21T23:37:31Z"/>
        <d v="2024-09-29T20:05:27Z"/>
        <d v="2024-02-29T21:09:32Z"/>
        <d v="2023-06-30T01:54:07Z"/>
        <d v="2023-08-21T01:33:20Z"/>
        <d v="2023-12-09T16:59:35Z"/>
        <d v="2023-11-30T03:55:34Z"/>
        <d v="2023-03-29T14:52:03Z"/>
        <d v="2024-04-17T18:12:04Z"/>
        <d v="2023-05-10T20:45:53Z"/>
        <d v="2024-07-03T21:22:17Z"/>
        <d v="2024-08-06T11:22:09Z"/>
        <d v="2023-11-15T18:46:57Z"/>
        <d v="2023-12-03T02:03:06Z"/>
        <d v="2023-07-09T10:58:32Z"/>
        <d v="2024-07-19T08:49:06Z"/>
        <d v="2023-09-26T23:28:51Z"/>
        <d v="2024-10-10T13:10:15Z"/>
        <d v="2023-08-30T13:42:05Z"/>
        <d v="2024-04-24T17:30:07Z"/>
        <d v="2023-11-24T08:47:35Z"/>
        <d v="2024-01-09T06:21:14Z"/>
        <d v="2023-05-19T11:35:45Z"/>
        <d v="2024-05-20T22:10:25Z"/>
        <d v="2024-02-10T21:20:58Z"/>
        <d v="2024-05-30T05:59:29Z"/>
        <d v="2023-08-21T19:19:53Z"/>
        <d v="2024-08-27T19:59:28Z"/>
        <d v="2024-07-22T16:54:23Z"/>
        <d v="2024-01-26T15:20:01Z"/>
        <d v="2024-07-21T04:23:25Z"/>
        <d v="2023-04-16T10:26:22Z"/>
        <d v="2024-09-04T11:38:12Z"/>
        <d v="2023-06-02T23:08:03Z"/>
        <d v="2024-10-31T08:33:46Z"/>
        <d v="2023-05-14T18:40:28Z"/>
        <d v="2024-06-21T02:56:30Z"/>
        <d v="2023-08-12T10:41:14Z"/>
        <d v="2023-10-08T13:18:01Z"/>
        <d v="2023-04-11T13:00:06Z"/>
        <d v="2024-05-09T22:20:28Z"/>
        <d v="2024-09-10T15:13:39Z"/>
        <d v="2023-04-23T23:54:06Z"/>
        <d v="2023-06-29T17:39:33Z"/>
        <d v="2024-02-27T00:13:46Z"/>
        <d v="2023-10-06T01:07:34Z"/>
        <d v="2023-09-19T16:43:40Z"/>
        <d v="2023-09-08T06:23:40Z"/>
        <d v="2023-07-05T06:10:04Z"/>
        <d v="2023-03-24T04:38:22Z"/>
        <d v="2024-09-27T10:46:46Z"/>
        <d v="2024-08-18T15:51:52Z"/>
        <d v="2024-04-10T07:36:32Z"/>
        <d v="2023-07-17T06:27:00Z"/>
        <d v="2024-06-17T04:02:53Z"/>
        <d v="2024-04-25T18:34:34Z"/>
        <d v="2023-11-30T15:16:24Z"/>
        <d v="2024-02-17T01:04:36Z"/>
        <d v="2024-01-03T08:27:26Z"/>
        <d v="2023-08-26T07:00:27Z"/>
        <d v="2024-09-04T09:46:08Z"/>
        <d v="2024-05-15T05:36:05Z"/>
        <d v="2023-10-03T18:03:27Z"/>
        <d v="2023-12-08T14:00:36Z"/>
        <d v="2024-01-04T01:55:00Z"/>
        <d v="2024-09-15T00:08:35Z"/>
        <d v="2024-08-05T00:09:15Z"/>
        <d v="2023-05-19T13:40:04Z"/>
        <d v="2023-08-24T18:13:31Z"/>
        <d v="2024-10-05T19:02:54Z"/>
        <d v="2023-05-08T18:11:30Z"/>
        <d v="2023-07-20T23:23:59Z"/>
        <d v="2023-05-20T11:57:18Z"/>
        <d v="2023-12-09T14:37:08Z"/>
        <d v="2023-07-24T14:47:54Z"/>
        <d v="2023-08-10T13:54:12Z"/>
        <d v="2023-05-17T11:01:22Z"/>
        <d v="2023-11-25T02:57:18Z"/>
        <d v="2023-06-10T17:45:41Z"/>
        <d v="2024-06-29T17:28:37Z"/>
        <d v="2024-10-13T14:14:35Z"/>
        <d v="2023-09-23T18:15:02Z"/>
        <d v="2023-11-15T00:30:18Z"/>
        <d v="2023-04-17T03:28:03Z"/>
        <d v="2023-04-13T01:04:17Z"/>
        <d v="2024-06-24T19:15:35Z"/>
        <d v="2023-05-05T10:12:53Z"/>
        <d v="2024-06-03T13:19:17Z"/>
        <d v="2024-11-01T06:57:36Z"/>
        <d v="2023-08-10T20:45:58Z"/>
        <d v="2023-06-21T15:31:00Z"/>
        <d v="2024-08-25T11:26:15Z"/>
        <d v="2024-07-14T12:58:37Z"/>
        <d v="2024-04-27T09:54:44Z"/>
        <d v="2023-11-14T23:44:05Z"/>
        <d v="2024-05-22T07:43:43Z"/>
        <d v="2024-03-06T16:25:44Z"/>
        <d v="2023-06-15T18:21:45Z"/>
        <d v="2023-08-17T18:46:18Z"/>
        <d v="2024-02-20T23:36:34Z"/>
        <d v="2024-10-06T20:03:45Z"/>
        <d v="2024-01-14T00:47:46Z"/>
        <d v="2024-02-08T04:02:50Z"/>
        <d v="2024-07-27T04:24:22Z"/>
        <d v="2024-04-05T02:15:27Z"/>
        <d v="2023-04-22T21:41:04Z"/>
        <d v="2024-02-06T02:08:36Z"/>
        <d v="2024-09-25T19:16:34Z"/>
        <d v="2024-01-11T07:40:04Z"/>
        <d v="2024-07-13T08:44:22Z"/>
        <d v="2023-10-21T21:29:40Z"/>
        <d v="2023-07-23T01:47:23Z"/>
        <d v="2023-08-17T05:10:16Z"/>
        <d v="2024-09-08T21:57:02Z"/>
        <d v="2023-04-13T01:28:18Z"/>
        <d v="2024-10-24T02:47:13Z"/>
        <d v="2024-09-23T17:51:26Z"/>
        <d v="2023-11-28T22:30:33Z"/>
        <d v="2023-11-29T11:12:59Z"/>
        <d v="2024-05-27T08:15:29Z"/>
        <d v="2023-04-07T02:53:46Z"/>
        <d v="2023-05-12T17:23:18Z"/>
        <d v="2024-06-15T04:48:21Z"/>
        <d v="2023-12-08T09:08:03Z"/>
        <d v="2024-06-21T09:35:10Z"/>
        <d v="2023-11-24T07:41:51Z"/>
        <d v="2024-10-14T07:40:20Z"/>
        <d v="2024-05-04T09:02:25Z"/>
        <d v="2023-04-24T13:30:15Z"/>
        <d v="2024-03-31T09:26:46Z"/>
        <d v="2024-05-08T21:07:08Z"/>
        <d v="2023-05-19T10:27:52Z"/>
        <d v="2023-06-27T00:50:04Z"/>
        <d v="2024-02-19T15:44:34Z"/>
        <d v="2024-09-05T22:34:37Z"/>
        <d v="2024-08-05T15:22:23Z"/>
        <d v="2024-09-30T08:32:46Z"/>
        <d v="2024-09-20T02:11:27Z"/>
        <d v="2024-04-12T11:43:17Z"/>
        <d v="2023-11-17T08:24:06Z"/>
        <d v="2024-08-25T09:54:40Z"/>
        <d v="2024-06-02T18:31:20Z"/>
        <d v="2024-07-12T18:30:17Z"/>
        <d v="2024-10-09T15:05:40Z"/>
        <d v="2024-09-25T18:01:36Z"/>
        <d v="2024-08-13T17:16:09Z"/>
        <d v="2024-03-04T03:07:09Z"/>
        <d v="2023-07-14T00:40:25Z"/>
        <d v="2023-09-17T01:06:07Z"/>
        <d v="2024-10-29T03:28:37Z"/>
        <d v="2023-09-29T07:08:55Z"/>
        <d v="2024-04-26T21:15:08Z"/>
        <d v="2024-08-17T04:42:54Z"/>
        <d v="2023-11-01T23:05:16Z"/>
        <d v="2023-04-05T11:28:45Z"/>
        <d v="2024-02-12T17:28:06Z"/>
        <d v="2024-02-28T14:12:32Z"/>
        <d v="2023-07-28T08:17:26Z"/>
        <d v="2023-04-18T15:30:02Z"/>
        <d v="2023-08-27T05:03:40Z"/>
        <d v="2023-07-30T10:15:56Z"/>
        <d v="2024-08-10T12:35:37Z"/>
        <d v="2023-12-05T16:41:49Z"/>
        <d v="2024-10-30T16:52:05Z"/>
        <d v="2023-12-14T10:38:06Z"/>
        <d v="2023-11-15T18:55:20Z"/>
        <d v="2024-07-05T04:07:34Z"/>
        <d v="2023-09-23T13:27:01Z"/>
        <d v="2024-08-23T05:00:22Z"/>
        <d v="2023-05-18T12:01:40Z"/>
        <d v="2024-07-01T19:49:37Z"/>
        <d v="2024-01-04T00:23:02Z"/>
        <d v="2023-06-20T22:49:37Z"/>
        <d v="2024-06-23T17:52:51Z"/>
        <d v="2023-03-30T06:00:33Z"/>
        <d v="2023-11-10T17:37:35Z"/>
        <d v="2023-06-15T06:52:20Z"/>
        <d v="2023-11-03T06:17:43Z"/>
        <d v="2024-08-26T16:17:59Z"/>
        <d v="2024-08-04T02:44:11Z"/>
        <d v="2024-08-21T19:41:28Z"/>
        <d v="2024-10-31T10:29:04Z"/>
        <d v="2024-05-24T10:53:46Z"/>
        <d v="2024-04-26T18:16:10Z"/>
        <d v="2024-02-12T12:22:30Z"/>
        <d v="2024-02-25T16:24:49Z"/>
        <d v="2024-01-31T06:58:29Z"/>
        <d v="2024-04-16T03:18:14Z"/>
        <d v="2023-07-22T07:35:00Z"/>
        <d v="2023-07-16T18:18:15Z"/>
        <d v="2024-04-22T03:00:28Z"/>
        <d v="2024-01-04T07:51:02Z"/>
        <d v="2024-03-05T03:41:52Z"/>
        <d v="2023-11-02T19:30:52Z"/>
        <d v="2024-10-26T18:11:47Z"/>
        <d v="2024-03-04T12:09:15Z"/>
        <d v="2024-05-06T13:10:05Z"/>
        <d v="2023-09-12T22:57:10Z"/>
        <d v="2024-08-20T23:28:40Z"/>
        <d v="2023-09-06T23:08:44Z"/>
        <d v="2024-09-23T13:17:00Z"/>
        <d v="2024-08-20T22:49:00Z"/>
        <d v="2023-11-17T16:40:52Z"/>
        <d v="2024-02-14T22:15:46Z"/>
        <d v="2023-05-13T03:52:37Z"/>
        <d v="2023-10-10T00:41:04Z"/>
        <d v="2024-05-28T12:31:28Z"/>
        <d v="2023-06-24T04:04:24Z"/>
        <d v="2024-03-15T11:23:08Z"/>
        <d v="2023-11-01T03:01:34Z"/>
        <d v="2023-10-11T12:35:31Z"/>
        <d v="2023-09-23T11:24:05Z"/>
        <d v="2023-11-28T02:51:41Z"/>
        <d v="2023-03-29T09:40:52Z"/>
        <d v="2023-09-28T08:03:14Z"/>
        <d v="2023-08-13T21:45:44Z"/>
        <d v="2024-02-16T03:22:08Z"/>
        <d v="2024-05-06T17:18:58Z"/>
        <d v="2024-11-02T11:49:30Z"/>
        <d v="2024-05-31T08:22:32Z"/>
        <d v="2023-09-11T22:37:29Z"/>
        <d v="2023-08-11T09:00:48Z"/>
        <d v="2023-12-28T05:43:03Z"/>
        <d v="2023-04-24T06:21:47Z"/>
        <d v="2023-05-24T06:47:39Z"/>
        <d v="2023-12-21T14:21:21Z"/>
        <d v="2024-03-04T21:19:44Z"/>
        <d v="2024-09-25T04:22:43Z"/>
        <d v="2023-05-20T03:22:51Z"/>
        <d v="2023-06-23T12:23:20Z"/>
        <d v="2024-07-11T21:59:50Z"/>
        <d v="2024-01-29T01:59:54Z"/>
        <d v="2024-10-26T11:26:17Z"/>
        <d v="2024-08-25T11:46:42Z"/>
        <d v="2024-08-23T04:13:36Z"/>
        <d v="2024-06-13T10:24:40Z"/>
        <d v="2023-06-16T14:35:44Z"/>
        <d v="2024-02-10T02:57:56Z"/>
        <d v="2024-06-27T04:28:30Z"/>
        <d v="2023-03-16T08:31:08Z"/>
        <d v="2023-10-31T16:21:00Z"/>
        <d v="2024-09-02T00:09:24Z"/>
        <d v="2023-11-25T20:09:17Z"/>
        <d v="2023-10-03T01:31:18Z"/>
        <d v="2023-09-22T20:53:29Z"/>
        <d v="2023-06-25T02:20:56Z"/>
        <d v="2024-10-26T21:31:39Z"/>
        <d v="2024-04-18T11:47:40Z"/>
        <d v="2024-02-28T07:15:01Z"/>
        <d v="2023-12-25T09:36:58Z"/>
        <d v="2024-06-17T02:18:01Z"/>
        <d v="2024-07-11T05:59:50Z"/>
        <d v="2023-06-05T01:39:19Z"/>
        <d v="2023-06-12T22:58:47Z"/>
        <d v="2023-08-07T07:16:25Z"/>
        <d v="2023-05-27T10:39:37Z"/>
        <d v="2024-03-02T04:01:30Z"/>
        <d v="2024-09-30T06:06:12Z"/>
        <d v="2024-01-07T10:03:34Z"/>
        <d v="2024-04-16T18:25:09Z"/>
        <d v="2024-10-10T09:25:22Z"/>
        <d v="2024-05-03T01:11:36Z"/>
        <d v="2023-08-01T10:03:31Z"/>
        <d v="2023-07-24T17:30:20Z"/>
        <d v="2023-08-27T19:34:49Z"/>
        <d v="2024-08-17T07:51:09Z"/>
        <d v="2024-02-04T22:57:07Z"/>
        <d v="2023-10-02T04:06:47Z"/>
        <d v="2023-04-19T18:50:45Z"/>
        <d v="2023-05-15T12:01:24Z"/>
        <d v="2024-10-01T16:00:07Z"/>
        <d v="2024-10-16T15:30:51Z"/>
        <d v="2024-01-11T17:10:03Z"/>
        <d v="2023-11-01T11:42:45Z"/>
        <d v="2024-09-18T12:49:11Z"/>
        <d v="2024-09-01T17:25:55Z"/>
        <d v="2024-01-30T12:43:24Z"/>
        <d v="2024-05-13T01:56:10Z"/>
        <d v="2023-08-22T19:11:32Z"/>
        <d v="2024-07-10T16:56:35Z"/>
        <d v="2024-03-12T02:25:14Z"/>
        <d v="2024-07-21T04:32:17Z"/>
        <d v="2024-05-17T07:11:11Z"/>
        <d v="2023-08-19T15:33:38Z"/>
        <d v="2023-12-30T16:40:51Z"/>
        <d v="2024-08-06T01:47:05Z"/>
        <d v="2023-11-09T18:09:39Z"/>
        <d v="2024-10-17T13:55:44Z"/>
        <d v="2024-06-27T18:21:46Z"/>
        <d v="2023-04-04T19:47:37Z"/>
        <d v="2024-03-26T00:03:04Z"/>
        <d v="2024-03-16T23:23:24Z"/>
        <d v="2024-07-31T20:55:35Z"/>
        <d v="2023-12-22T05:55:24Z"/>
        <d v="2024-10-11T15:31:32Z"/>
        <d v="2023-11-19T00:38:11Z"/>
        <d v="2024-08-11T23:00:07Z"/>
        <d v="2023-08-26T23:35:13Z"/>
        <d v="2023-06-22T01:02:47Z"/>
        <d v="2023-04-11T21:39:16Z"/>
        <d v="2023-07-03T03:03:59Z"/>
        <d v="2023-08-15T20:43:06Z"/>
        <d v="2023-06-02T16:45:09Z"/>
        <d v="2024-11-04T00:15:51Z"/>
        <d v="2023-03-29T10:49:35Z"/>
        <d v="2024-09-28T04:10:41Z"/>
        <d v="2023-07-16T12:34:40Z"/>
        <d v="2024-02-05T01:14:16Z"/>
        <d v="2023-06-01T15:26:41Z"/>
        <d v="2023-10-04T19:59:38Z"/>
        <d v="2023-10-13T18:57:52Z"/>
        <d v="2024-04-09T21:50:29Z"/>
        <d v="2024-06-01T02:03:06Z"/>
        <d v="2024-05-22T19:09:02Z"/>
        <d v="2024-10-22T11:07:22Z"/>
        <d v="2024-08-28T16:10:09Z"/>
        <d v="2024-05-25T03:48:02Z"/>
        <d v="2023-06-30T20:23:31Z"/>
        <d v="2024-04-08T21:17:51Z"/>
        <d v="2023-08-09T12:40:16Z"/>
        <d v="2024-05-28T19:41:00Z"/>
        <d v="2024-03-10T20:52:16Z"/>
        <d v="2023-07-03T09:17:58Z"/>
        <d v="2024-08-27T16:53:31Z"/>
        <d v="2024-07-15T11:21:51Z"/>
        <d v="2023-04-16T00:26:28Z"/>
        <d v="2023-10-28T23:59:05Z"/>
        <d v="2023-06-25T00:05:02Z"/>
        <d v="2023-10-24T23:09:56Z"/>
        <d v="2023-09-23T16:00:38Z"/>
        <d v="2023-07-31T08:28:13Z"/>
        <d v="2023-08-25T08:26:08Z"/>
        <d v="2024-05-14T00:59:20Z"/>
        <d v="2024-04-30T12:42:45Z"/>
        <d v="2024-08-18T17:30:59Z"/>
        <d v="2023-09-02T08:47:10Z"/>
        <d v="2024-06-08T18:58:00Z"/>
        <d v="2023-09-09T09:06:23Z"/>
        <d v="2023-09-07T07:57:54Z"/>
        <d v="2024-01-22T20:01:10Z"/>
        <d v="2023-04-02T10:43:26Z"/>
        <d v="2023-04-30T20:23:35Z"/>
        <d v="2024-10-15T20:53:48Z"/>
        <d v="2023-09-20T09:46:52Z"/>
        <d v="2023-05-01T23:02:00Z"/>
        <d v="2024-02-01T04:19:46Z"/>
        <d v="2023-11-30T06:23:19Z"/>
        <d v="2023-09-01T14:23:30Z"/>
        <d v="2023-10-21T07:51:34Z"/>
        <d v="2023-04-10T01:58:24Z"/>
        <d v="2023-06-05T04:44:35Z"/>
        <d v="2024-02-27T16:16:35Z"/>
        <d v="2023-09-05T02:46:11Z"/>
        <d v="2024-07-16T01:14:38Z"/>
        <d v="2023-03-18T19:01:19Z"/>
        <d v="2023-03-20T03:14:16Z"/>
        <d v="2023-08-09T18:06:42Z"/>
        <d v="2024-01-24T22:05:21Z"/>
        <d v="2023-09-15T07:10:58Z"/>
        <d v="2023-05-03T22:54:44Z"/>
        <d v="2023-10-28T19:29:21Z"/>
        <d v="2023-04-21T14:27:48Z"/>
        <d v="2023-05-08T14:59:01Z"/>
        <d v="2024-09-09T13:42:16Z"/>
        <d v="2024-09-28T03:12:58Z"/>
        <d v="2023-06-08T14:26:52Z"/>
        <d v="2023-11-10T13:37:27Z"/>
        <d v="2024-05-02T00:28:42Z"/>
        <d v="2024-07-09T02:51:49Z"/>
        <d v="2023-05-15T01:17:28Z"/>
        <d v="2024-10-26T08:38:46Z"/>
        <d v="2023-06-14T04:31:45Z"/>
        <d v="2024-04-30T18:23:36Z"/>
        <d v="2024-08-03T11:28:53Z"/>
        <d v="2024-04-04T18:16:56Z"/>
        <d v="2023-10-30T18:42:37Z"/>
        <d v="2023-06-09T02:50:17Z"/>
        <d v="2023-11-24T04:24:42Z"/>
        <d v="2024-04-30T10:59:53Z"/>
        <d v="2024-07-26T00:01:41Z"/>
        <d v="2024-07-05T01:32:45Z"/>
        <d v="2023-10-14T03:18:34Z"/>
        <d v="2024-06-19T01:04:43Z"/>
        <d v="2023-12-06T13:00:16Z"/>
        <d v="2023-09-03T15:15:59Z"/>
        <d v="2024-05-21T11:26:22Z"/>
        <d v="2023-04-05T23:55:52Z"/>
        <d v="2023-12-24T23:10:35Z"/>
        <d v="2023-10-03T02:51:58Z"/>
        <d v="2024-04-09T07:42:54Z"/>
        <d v="2023-11-03T00:35:52Z"/>
        <d v="2023-09-30T08:18:09Z"/>
        <d v="2023-10-30T06:16:40Z"/>
        <d v="2023-12-15T15:15:19Z"/>
        <d v="2024-10-26T08:39:43Z"/>
        <d v="2024-07-25T03:49:30Z"/>
        <d v="2024-02-27T15:17:56Z"/>
        <d v="2023-04-13T05:56:54Z"/>
        <d v="2023-06-09T09:44:03Z"/>
        <d v="2024-06-02T23:56:31Z"/>
        <d v="2024-07-03T03:43:39Z"/>
        <d v="2024-03-08T20:49:16Z"/>
        <d v="2023-05-10T23:35:01Z"/>
        <d v="2023-05-01T02:15:15Z"/>
        <d v="2024-10-28T20:12:29Z"/>
        <d v="2024-03-08T13:40:09Z"/>
        <d v="2024-07-07T02:41:18Z"/>
        <d v="2024-03-27T15:50:30Z"/>
        <d v="2024-04-12T19:45:15Z"/>
        <d v="2024-04-16T13:05:31Z"/>
        <d v="2024-05-24T18:51:34Z"/>
        <d v="2023-05-19T13:05:59Z"/>
        <d v="2024-02-20T10:15:11Z"/>
        <d v="2023-12-19T09:35:31Z"/>
        <d v="2023-09-20T05:43:04Z"/>
        <d v="2024-03-28T02:58:31Z"/>
        <d v="2024-07-09T11:42:13Z"/>
        <d v="2023-03-16T14:50:01Z"/>
        <d v="2024-05-28T15:17:09Z"/>
        <d v="2023-06-07T21:24:43Z"/>
        <d v="2023-12-01T16:38:53Z"/>
        <d v="2024-05-15T12:53:16Z"/>
        <d v="2023-04-16T11:33:52Z"/>
        <d v="2023-09-14T07:37:08Z"/>
        <d v="2024-09-07T09:46:29Z"/>
        <d v="2023-07-30T23:53:19Z"/>
        <d v="2023-06-01T13:00:30Z"/>
        <d v="2023-03-21T19:55:00Z"/>
        <d v="2023-05-27T23:22:57Z"/>
        <d v="2023-08-16T22:52:34Z"/>
        <d v="2024-03-29T00:13:21Z"/>
        <d v="2023-08-30T13:34:14Z"/>
        <d v="2023-04-14T13:16:47Z"/>
        <d v="2024-10-27T13:36:06Z"/>
        <d v="2023-10-24T03:46:33Z"/>
        <d v="2023-03-18T19:45:58Z"/>
        <d v="2024-05-19T04:01:01Z"/>
        <d v="2024-04-10T14:07:17Z"/>
        <d v="2023-12-09T22:30:33Z"/>
        <d v="2023-07-01T21:55:34Z"/>
        <d v="2024-03-16T01:39:27Z"/>
        <d v="2023-12-13T09:25:07Z"/>
        <d v="2023-04-30T06:35:41Z"/>
        <d v="2023-04-27T09:53:35Z"/>
        <d v="2023-07-31T04:57:56Z"/>
        <d v="2024-03-31T22:52:56Z"/>
        <d v="2023-08-09T13:04:23Z"/>
        <d v="2023-09-04T11:40:25Z"/>
        <d v="2024-10-25T07:48:29Z"/>
        <d v="2024-07-29T02:53:06Z"/>
        <d v="2024-03-18T21:22:29Z"/>
        <d v="2024-04-18T01:09:21Z"/>
        <d v="2023-08-29T00:41:18Z"/>
        <d v="2023-03-18T12:00:39Z"/>
        <d v="2024-05-26T07:16:36Z"/>
        <d v="2023-07-05T05:55:10Z"/>
        <d v="2024-02-28T19:30:45Z"/>
        <d v="2024-04-05T10:26:34Z"/>
        <d v="2024-05-31T23:11:12Z"/>
        <d v="2023-05-30T20:49:41Z"/>
        <d v="2023-08-12T05:14:33Z"/>
        <d v="2024-05-21T16:19:30Z"/>
        <d v="2024-02-21T16:55:20Z"/>
        <d v="2023-07-29T06:28:49Z"/>
        <d v="2023-11-06T02:50:03Z"/>
        <d v="2024-10-17T06:18:51Z"/>
        <d v="2024-10-17T11:15:32Z"/>
        <d v="2024-04-03T18:42:51Z"/>
        <d v="2024-03-30T13:45:50Z"/>
        <d v="2023-05-23T18:01:13Z"/>
        <d v="2023-09-07T06:07:54Z"/>
        <d v="2024-03-25T17:49:50Z"/>
        <d v="2023-05-10T11:30:56Z"/>
        <d v="2024-06-08T19:12:48Z"/>
        <d v="2024-08-28T18:31:18Z"/>
        <d v="2023-07-20T08:34:35Z"/>
        <d v="2024-06-23T18:23:45Z"/>
        <d v="2023-09-06T02:01:23Z"/>
        <d v="2024-01-12T13:17:31Z"/>
        <d v="2024-08-15T12:59:18Z"/>
        <d v="2023-04-05T02:02:30Z"/>
        <d v="2024-06-26T04:19:57Z"/>
        <d v="2023-05-20T10:11:53Z"/>
        <d v="2024-06-02T05:56:22Z"/>
        <d v="2023-10-31T03:35:39Z"/>
        <d v="2024-01-29T11:49:19Z"/>
        <d v="2024-01-31T20:29:40Z"/>
        <d v="2023-04-11T14:50:09Z"/>
        <d v="2023-05-16T22:20:38Z"/>
        <d v="2024-05-24T16:36:21Z"/>
        <d v="2024-04-22T02:53:06Z"/>
        <d v="2023-08-20T22:24:44Z"/>
        <d v="2023-09-19T16:19:53Z"/>
        <d v="2023-08-01T08:04:38Z"/>
        <d v="2024-01-13T13:46:21Z"/>
        <d v="2023-12-09T20:37:38Z"/>
        <d v="2024-10-16T11:19:47Z"/>
        <d v="2024-06-23T09:48:26Z"/>
        <d v="2023-10-02T21:26:22Z"/>
        <d v="2024-01-03T18:21:23Z"/>
        <d v="2024-04-17T21:44:47Z"/>
        <d v="2024-04-19T04:03:27Z"/>
        <d v="2024-09-19T07:46:51Z"/>
        <d v="2023-08-10T04:55:14Z"/>
        <d v="2024-08-26T01:43:47Z"/>
        <d v="2024-10-19T12:16:02Z"/>
        <d v="2023-08-09T18:34:10Z"/>
        <d v="2024-06-23T14:18:16Z"/>
        <d v="2023-09-06T16:47:31Z"/>
        <d v="2024-06-07T18:00:15Z"/>
        <d v="2024-09-23T21:07:03Z"/>
        <d v="2024-06-23T03:12:15Z"/>
        <d v="2023-05-05T02:09:40Z"/>
        <d v="2023-09-07T06:40:32Z"/>
        <d v="2023-12-06T05:40:58Z"/>
        <d v="2023-04-06T23:50:19Z"/>
        <d v="2023-04-01T04:32:39Z"/>
        <d v="2023-09-13T16:06:06Z"/>
        <d v="2024-10-21T14:47:16Z"/>
        <d v="2023-03-21T02:48:16Z"/>
        <d v="2023-08-16T23:04:52Z"/>
        <d v="2023-11-08T14:57:16Z"/>
        <d v="2023-08-30T09:48:17Z"/>
        <d v="2023-04-27T17:09:57Z"/>
        <d v="2024-05-17T21:51:08Z"/>
        <d v="2023-10-11T11:08:17Z"/>
        <d v="2023-03-18T08:18:44Z"/>
        <d v="2023-07-12T01:33:45Z"/>
        <d v="2024-10-14T15:16:37Z"/>
        <d v="2023-10-14T02:32:22Z"/>
        <d v="2023-05-08T08:40:11Z"/>
        <d v="2023-04-12T22:46:00Z"/>
        <d v="2024-04-11T10:38:01Z"/>
        <d v="2023-12-15T21:46:35Z"/>
        <d v="2024-09-08T05:46:37Z"/>
        <d v="2024-01-19T22:51:15Z"/>
        <d v="2024-01-07T15:22:00Z"/>
        <d v="2024-01-20T12:11:50Z"/>
        <d v="2023-11-29T07:16:18Z"/>
        <d v="2024-08-10T17:23:00Z"/>
        <d v="2024-07-21T11:07:08Z"/>
        <d v="2024-01-03T12:27:59Z"/>
        <d v="2024-06-08T06:23:34Z"/>
        <d v="2023-09-25T00:54:21Z"/>
        <d v="2024-01-17T05:53:44Z"/>
        <d v="2024-01-23T02:23:29Z"/>
        <d v="2023-11-10T10:50:42Z"/>
        <d v="2024-06-17T17:12:43Z"/>
        <d v="2024-01-06T15:42:03Z"/>
        <d v="2024-05-01T11:42:02Z"/>
        <d v="2024-03-31T06:34:45Z"/>
        <d v="2024-06-30T00:12:33Z"/>
        <d v="2023-11-09T11:37:19Z"/>
        <d v="2024-09-28T21:59:52Z"/>
        <d v="2023-08-16T13:03:49Z"/>
        <d v="2024-11-02T10:51:18Z"/>
        <d v="2024-07-22T22:17:01Z"/>
        <d v="2024-09-10T10:51:59Z"/>
        <d v="2023-05-13T23:08:40Z"/>
        <d v="2024-06-01T13:09:54Z"/>
        <d v="2024-10-22T16:16:46Z"/>
        <d v="2024-09-12T22:13:08Z"/>
        <d v="2024-09-09T22:56:26Z"/>
        <d v="2023-08-27T06:58:21Z"/>
        <d v="2023-09-10T18:49:17Z"/>
        <d v="2023-06-06T20:28:15Z"/>
        <d v="2024-03-08T23:18:49Z"/>
        <d v="2023-12-24T13:13:30Z"/>
        <d v="2024-09-15T04:58:47Z"/>
        <d v="2023-05-07T23:10:50Z"/>
        <d v="2023-10-07T07:11:32Z"/>
        <d v="2024-03-08T17:58:36Z"/>
        <d v="2023-05-08T19:20:37Z"/>
        <d v="2023-11-27T05:42:29Z"/>
        <d v="2024-07-03T23:35:41Z"/>
        <d v="2023-09-26T05:15:28Z"/>
        <d v="2023-10-07T07:03:38Z"/>
        <d v="2023-11-04T21:26:08Z"/>
        <d v="2023-04-21T02:33:11Z"/>
        <d v="2024-07-18T13:26:09Z"/>
        <d v="2023-08-19T04:16:08Z"/>
        <d v="2024-07-12T18:09:22Z"/>
        <d v="2024-09-09T20:27:41Z"/>
        <d v="2024-01-10T05:24:05Z"/>
        <d v="2023-07-30T22:42:14Z"/>
        <d v="2023-10-07T09:53:49Z"/>
        <d v="2023-06-21T04:49:17Z"/>
        <d v="2024-09-18T04:36:44Z"/>
        <d v="2023-04-21T18:23:42Z"/>
        <d v="2023-03-27T06:42:59Z"/>
        <d v="2024-04-07T17:40:20Z"/>
        <d v="2023-11-04T07:59:03Z"/>
        <d v="2024-07-05T18:33:40Z"/>
        <d v="2024-08-26T21:19:15Z"/>
        <d v="2023-11-18T10:23:31Z"/>
        <d v="2024-04-07T00:35:53Z"/>
        <d v="2024-03-03T10:25:44Z"/>
        <d v="2024-03-15T16:47:34Z"/>
        <d v="2024-01-08T19:31:33Z"/>
        <d v="2023-06-11T14:12:56Z"/>
        <d v="2024-02-01T21:59:31Z"/>
        <d v="2024-05-08T17:34:39Z"/>
        <d v="2023-03-29T01:21:40Z"/>
        <d v="2024-03-15T04:11:36Z"/>
        <d v="2023-09-03T18:32:54Z"/>
        <d v="2024-01-27T19:44:55Z"/>
        <d v="2024-05-18T02:42:09Z"/>
        <d v="2024-01-26T14:45:19Z"/>
        <d v="2024-02-01T20:59:31Z"/>
        <d v="2024-02-08T06:24:38Z"/>
        <d v="2023-05-17T18:13:02Z"/>
        <d v="2023-07-24T08:49:59Z"/>
        <d v="2023-03-25T18:31:16Z"/>
        <d v="2023-11-12T20:03:13Z"/>
        <d v="2023-04-26T17:45:53Z"/>
        <d v="2023-09-11T08:45:57Z"/>
        <d v="2024-01-25T23:09:31Z"/>
        <d v="2023-12-25T14:20:44Z"/>
        <d v="2024-06-26T14:28:44Z"/>
        <d v="2024-04-10T16:28:04Z"/>
        <d v="2023-06-17T14:04:33Z"/>
        <d v="2023-03-25T06:09:39Z"/>
        <d v="2023-05-02T09:45:13Z"/>
        <d v="2024-04-10T04:21:01Z"/>
        <d v="2024-03-03T16:17:14Z"/>
        <d v="2023-10-29T19:15:31Z"/>
        <d v="2024-01-31T08:46:13Z"/>
        <d v="2023-09-10T23:04:56Z"/>
        <d v="2024-08-04T21:00:58Z"/>
        <d v="2024-08-19T19:01:44Z"/>
        <d v="2023-08-31T23:13:56Z"/>
        <d v="2023-03-26T15:37:19Z"/>
        <d v="2023-08-14T18:23:06Z"/>
        <d v="2023-08-30T11:52:03Z"/>
        <d v="2024-02-18T13:07:26Z"/>
        <d v="2024-05-02T00:22:28Z"/>
        <d v="2023-08-23T13:35:26Z"/>
        <d v="2024-03-03T00:31:47Z"/>
        <d v="2023-12-13T12:44:12Z"/>
        <d v="2024-02-09T07:52:50Z"/>
        <d v="2024-08-18T17:15:12Z"/>
        <d v="2024-06-08T22:01:14Z"/>
        <d v="2024-10-30T04:15:24Z"/>
        <d v="2024-06-11T01:55:09Z"/>
        <d v="2023-08-16T07:23:25Z"/>
        <d v="2023-07-09T09:53:02Z"/>
        <d v="2023-04-03T06:11:57Z"/>
        <d v="2024-09-25T09:55:55Z"/>
        <d v="2024-02-09T18:51:29Z"/>
        <d v="2024-04-13T05:06:04Z"/>
        <d v="2024-03-31T08:04:53Z"/>
        <d v="2024-04-12T17:09:51Z"/>
        <d v="2024-07-04T21:42:31Z"/>
        <d v="2023-06-21T12:46:33Z"/>
        <d v="2024-04-06T03:39:44Z"/>
        <d v="2023-09-09T04:46:10Z"/>
        <d v="2023-08-18T05:36:14Z"/>
        <d v="2024-06-26T11:29:47Z"/>
        <d v="2024-05-22T14:09:40Z"/>
        <d v="2023-05-06T13:36:50Z"/>
        <d v="2023-10-04T22:34:08Z"/>
        <d v="2023-08-26T23:39:59Z"/>
        <d v="2024-05-19T01:30:02Z"/>
        <d v="2024-01-27T14:34:02Z"/>
        <d v="2024-02-11T04:22:54Z"/>
        <d v="2024-02-02T19:36:40Z"/>
        <d v="2023-12-10T11:26:07Z"/>
        <d v="2024-02-27T21:30:02Z"/>
        <d v="2024-09-14T10:42:22Z"/>
        <d v="2023-12-02T20:28:56Z"/>
        <d v="2023-11-20T04:03:06Z"/>
        <d v="2024-03-28T23:16:24Z"/>
        <d v="2024-08-10T23:44:45Z"/>
        <d v="2024-09-16T12:33:23Z"/>
        <d v="2024-09-29T00:51:06Z"/>
        <d v="2023-11-02T02:45:13Z"/>
        <d v="2023-08-03T11:10:02Z"/>
        <d v="2024-04-19T21:38:18Z"/>
        <d v="2023-11-05T21:58:39Z"/>
        <d v="2023-09-09T21:22:09Z"/>
        <d v="2023-12-02T20:34:50Z"/>
        <d v="2024-09-27T02:18:22Z"/>
        <d v="2023-07-23T14:42:43Z"/>
        <d v="2023-11-26T00:53:11Z"/>
        <d v="2024-01-03T07:30:25Z"/>
        <d v="2023-07-25T15:33:47Z"/>
        <d v="2024-09-29T09:30:51Z"/>
        <d v="2023-10-27T00:41:23Z"/>
        <d v="2023-09-03T16:21:20Z"/>
        <d v="2024-07-21T02:22:15Z"/>
        <d v="2023-12-08T14:07:42Z"/>
        <d v="2023-12-10T10:34:10Z"/>
        <d v="2023-12-22T22:14:29Z"/>
        <d v="2024-08-19T07:50:08Z"/>
        <d v="2024-03-05T19:23:07Z"/>
        <d v="2024-09-18T09:27:09Z"/>
        <d v="2024-01-13T18:46:50Z"/>
        <d v="2023-05-18T21:18:34Z"/>
        <d v="2023-04-03T18:31:05Z"/>
        <d v="2024-04-25T10:21:37Z"/>
        <d v="2024-08-28T09:38:14Z"/>
        <d v="2024-02-22T01:13:13Z"/>
        <d v="2023-07-11T21:20:37Z"/>
        <d v="2024-02-29T19:33:52Z"/>
        <d v="2023-11-02T13:26:20Z"/>
        <d v="2023-05-13T19:07:16Z"/>
        <d v="2024-05-31T21:21:14Z"/>
        <d v="2024-05-02T05:47:11Z"/>
        <d v="2024-01-17T06:25:26Z"/>
        <d v="2024-06-11T12:26:47Z"/>
        <d v="2023-09-11T11:47:58Z"/>
        <d v="2024-05-30T00:09:01Z"/>
        <d v="2024-09-16T09:26:48Z"/>
        <d v="2024-05-12T09:34:26Z"/>
        <d v="2024-04-28T01:33:11Z"/>
        <d v="2023-10-07T06:21:20Z"/>
        <d v="2024-03-31T22:59:21Z"/>
        <d v="2024-06-06T21:29:44Z"/>
        <d v="2023-12-11T00:03:58Z"/>
        <d v="2024-05-27T00:42:52Z"/>
        <d v="2024-09-16T14:58:17Z"/>
        <d v="2023-04-13T00:22:45Z"/>
        <d v="2023-03-27T11:18:08Z"/>
        <d v="2023-03-26T07:24:46Z"/>
        <d v="2024-05-26T15:40:32Z"/>
        <d v="2024-04-07T15:53:26Z"/>
        <d v="2023-10-26T07:26:28Z"/>
        <d v="2024-09-29T05:08:49Z"/>
        <d v="2024-08-04T10:24:41Z"/>
        <d v="2023-05-16T21:39:22Z"/>
        <d v="2023-10-20T21:30:45Z"/>
        <d v="2023-09-30T04:35:00Z"/>
        <d v="2023-11-13T21:52:45Z"/>
        <d v="2023-10-25T00:11:05Z"/>
        <d v="2023-08-16T05:25:22Z"/>
        <d v="2024-09-16T23:33:42Z"/>
        <d v="2023-05-30T14:19:46Z"/>
        <d v="2023-05-05T01:42:01Z"/>
        <d v="2024-04-20T07:41:40Z"/>
        <d v="2023-04-15T01:07:35Z"/>
        <d v="2024-07-23T00:49:03Z"/>
        <d v="2024-03-30T01:54:28Z"/>
        <d v="2024-07-10T04:44:45Z"/>
        <d v="2024-02-02T08:12:47Z"/>
        <d v="2023-11-21T12:48:18Z"/>
        <d v="2024-05-12T03:21:52Z"/>
        <d v="2023-08-11T18:13:54Z"/>
        <d v="2024-02-23T17:32:54Z"/>
        <d v="2023-04-14T09:49:18Z"/>
        <d v="2023-09-19T05:40:36Z"/>
        <d v="2023-04-11T20:58:29Z"/>
        <d v="2023-08-15T19:15:25Z"/>
        <d v="2024-03-16T18:58:00Z"/>
        <d v="2023-07-14T07:37:28Z"/>
        <d v="2023-03-31T13:33:47Z"/>
        <d v="2023-03-30T08:43:35Z"/>
        <d v="2023-08-07T02:35:15Z"/>
        <d v="2023-06-30T04:15:15Z"/>
        <d v="2024-08-23T09:56:42Z"/>
        <d v="2023-12-12T09:55:06Z"/>
        <d v="2024-03-22T06:56:23Z"/>
        <d v="2024-01-07T08:11:57Z"/>
        <d v="2023-05-08T18:33:24Z"/>
        <d v="2024-04-12T15:53:40Z"/>
        <d v="2023-10-02T13:43:36Z"/>
        <d v="2024-08-31T03:26:25Z"/>
        <d v="2023-10-11T07:18:40Z"/>
        <d v="2024-05-19T05:04:34Z"/>
        <d v="2023-08-02T17:35:02Z"/>
        <d v="2024-02-10T02:50:25Z"/>
        <d v="2023-04-06T15:05:02Z"/>
        <d v="2024-05-20T01:54:03Z"/>
        <d v="2023-08-18T07:47:47Z"/>
        <d v="2023-04-27T07:44:43Z"/>
        <d v="2023-10-07T16:47:55Z"/>
        <d v="2024-04-07T04:49:11Z"/>
        <d v="2023-05-17T05:17:19Z"/>
        <d v="2023-12-28T16:37:59Z"/>
        <d v="2023-03-28T19:54:34Z"/>
        <d v="2023-07-31T22:09:25Z"/>
        <d v="2023-04-29T02:55:02Z"/>
        <d v="2024-05-28T21:19:44Z"/>
        <d v="2023-05-05T17:48:38Z"/>
        <d v="2023-04-21T01:31:37Z"/>
        <d v="2023-06-29T00:08:19Z"/>
        <d v="2024-06-12T09:13:57Z"/>
        <d v="2024-06-09T18:01:59Z"/>
        <d v="2024-03-18T15:53:34Z"/>
        <d v="2024-06-29T04:36:55Z"/>
        <d v="2023-08-03T23:41:19Z"/>
        <d v="2024-06-07T20:25:54Z"/>
        <d v="2024-07-10T06:00:41Z"/>
        <d v="2023-11-01T14:10:21Z"/>
        <d v="2024-05-23T13:27:54Z"/>
        <d v="2024-05-03T14:50:27Z"/>
        <d v="2024-01-12T08:55:18Z"/>
        <d v="2023-05-09T21:58:47Z"/>
        <d v="2024-03-15T05:55:57Z"/>
        <d v="2024-10-03T00:22:31Z"/>
        <d v="2024-08-05T15:28:00Z"/>
        <d v="2024-04-23T06:16:32Z"/>
        <d v="2023-06-30T05:45:36Z"/>
        <d v="2023-09-09T07:18:51Z"/>
        <d v="2023-05-27T09:14:16Z"/>
        <d v="2024-10-27T10:52:42Z"/>
        <d v="2023-07-12T03:59:43Z"/>
        <d v="2024-02-01T21:05:56Z"/>
        <d v="2023-12-07T05:00:07Z"/>
        <d v="2023-07-18T09:42:45Z"/>
        <d v="2023-10-04T04:52:48Z"/>
        <d v="2024-02-06T20:32:16Z"/>
        <d v="2024-06-11T20:01:49Z"/>
        <d v="2023-06-19T05:32:30Z"/>
        <d v="2023-11-19T08:25:33Z"/>
        <d v="2024-07-04T02:35:20Z"/>
        <d v="2023-05-16T16:31:53Z"/>
        <d v="2023-06-28T02:18:28Z"/>
        <d v="2024-02-01T17:22:46Z"/>
        <d v="2023-06-01T20:53:50Z"/>
        <d v="2024-08-28T02:22:17Z"/>
        <d v="2023-06-20T09:49:22Z"/>
        <d v="2023-09-29T09:06:04Z"/>
        <d v="2024-01-20T18:08:10Z"/>
        <d v="2023-04-05T23:10:17Z"/>
        <d v="2023-08-13T06:06:18Z"/>
        <d v="2024-04-14T04:04:17Z"/>
        <d v="2023-11-07T11:20:32Z"/>
        <d v="2024-06-28T10:40:06Z"/>
        <d v="2024-01-03T20:29:01Z"/>
        <d v="2024-10-20T08:34:38Z"/>
        <d v="2023-12-25T05:25:12Z"/>
        <d v="2023-04-16T00:20:18Z"/>
        <d v="2023-11-10T10:22:12Z"/>
        <d v="2024-06-29T17:56:55Z"/>
        <d v="2023-08-24T13:58:19Z"/>
        <d v="2024-03-02T11:01:48Z"/>
        <d v="2023-12-23T03:20:12Z"/>
        <d v="2023-08-06T13:35:22Z"/>
        <d v="2023-08-10T21:11:51Z"/>
        <d v="2024-07-15T10:44:09Z"/>
        <d v="2023-11-23T04:50:58Z"/>
        <d v="2023-06-08T03:09:50Z"/>
        <d v="2023-06-12T01:00:49Z"/>
        <d v="2024-07-22T04:48:43Z"/>
        <d v="2024-03-22T15:56:37Z"/>
        <d v="2023-07-19T15:59:48Z"/>
        <d v="2024-01-26T14:02:11Z"/>
        <d v="2024-10-03T07:49:18Z"/>
        <d v="2024-04-11T14:16:22Z"/>
        <d v="2023-08-26T15:58:09Z"/>
        <d v="2023-08-29T03:27:57Z"/>
        <d v="2023-08-01T19:46:04Z"/>
        <d v="2023-06-13T13:37:42Z"/>
        <d v="2023-07-04T02:15:55Z"/>
        <d v="2024-10-10T03:43:05Z"/>
        <d v="2024-04-28T20:22:25Z"/>
        <d v="2023-12-02T12:47:08Z"/>
        <d v="2024-01-22T09:08:13Z"/>
        <d v="2024-09-07T06:40:42Z"/>
        <d v="2024-06-13T19:15:19Z"/>
        <d v="2023-09-15T02:34:20Z"/>
        <d v="2024-10-08T08:44:29Z"/>
        <d v="2023-09-17T16:44:19Z"/>
        <d v="2023-06-17T09:36:10Z"/>
        <d v="2024-09-20T01:43:32Z"/>
        <d v="2024-03-15T20:40:41Z"/>
        <d v="2023-11-19T03:22:27Z"/>
        <d v="2024-05-15T05:35:36Z"/>
        <d v="2023-09-26T18:01:46Z"/>
        <d v="2023-11-11T18:32:19Z"/>
        <d v="2024-10-23T10:37:05Z"/>
        <d v="2024-04-18T00:11:51Z"/>
        <d v="2024-08-18T15:10:03Z"/>
        <d v="2024-08-01T20:30:53Z"/>
        <d v="2024-04-18T11:44:01Z"/>
        <d v="2024-03-27T09:26:49Z"/>
        <d v="2023-09-30T22:08:09Z"/>
        <d v="2024-07-01T23:42:15Z"/>
        <d v="2023-07-08T00:55:44Z"/>
        <d v="2024-06-28T08:57:17Z"/>
        <d v="2023-09-16T13:27:51Z"/>
        <d v="2024-07-26T05:11:13Z"/>
        <d v="2023-05-07T18:50:20Z"/>
        <d v="2023-11-29T05:51:30Z"/>
        <d v="2024-05-20T16:56:51Z"/>
        <d v="2024-03-12T05:26:09Z"/>
        <d v="2024-05-23T04:21:13Z"/>
        <d v="2024-07-13T05:31:47Z"/>
        <d v="2024-05-27T17:23:25Z"/>
        <d v="2023-12-22T12:59:55Z"/>
        <d v="2023-10-29T01:26:58Z"/>
        <d v="2023-05-19T13:24:15Z"/>
        <d v="2023-05-16T14:06:16Z"/>
        <d v="2023-05-20T14:05:18Z"/>
        <d v="2024-04-25T10:38:55Z"/>
        <d v="2024-01-30T13:15:19Z"/>
        <d v="2024-09-16T09:57:14Z"/>
        <d v="2023-10-19T05:58:52Z"/>
        <d v="2023-05-04T05:15:17Z"/>
        <d v="2023-09-07T16:23:21Z"/>
        <d v="2023-07-08T20:42:32Z"/>
        <d v="2023-08-17T02:50:35Z"/>
        <d v="2023-09-11T00:04:44Z"/>
        <d v="2023-11-16T04:30:25Z"/>
        <d v="2024-07-25T09:51:06Z"/>
        <d v="2024-02-01T13:40:53Z"/>
        <d v="2023-06-12T22:41:34Z"/>
        <d v="2024-04-02T12:58:37Z"/>
        <d v="2023-12-09T12:30:22Z"/>
        <d v="2023-05-08T22:14:21Z"/>
        <d v="2024-09-14T07:00:20Z"/>
        <d v="2024-08-15T15:36:43Z"/>
        <d v="2023-06-18T19:59:32Z"/>
        <d v="2024-08-21T04:31:01Z"/>
        <d v="2024-07-08T12:40:30Z"/>
        <d v="2024-10-30T19:05:44Z"/>
        <d v="2023-07-23T23:59:23Z"/>
        <d v="2024-08-05T07:01:50Z"/>
        <d v="2024-08-30T19:21:40Z"/>
        <d v="2023-05-10T10:40:23Z"/>
        <d v="2024-10-04T13:15:54Z"/>
        <d v="2023-08-29T20:51:35Z"/>
        <d v="2023-08-31T19:13:41Z"/>
        <d v="2024-10-17T16:13:30Z"/>
        <d v="2023-10-22T02:28:34Z"/>
        <d v="2024-03-21T02:27:40Z"/>
        <d v="2023-04-25T09:43:38Z"/>
        <d v="2024-06-18T02:15:04Z"/>
        <d v="2023-10-11T14:46:33Z"/>
        <d v="2023-09-01T10:55:53Z"/>
        <d v="2024-06-06T07:57:42Z"/>
        <d v="2024-09-23T05:28:57Z"/>
        <d v="2024-06-23T23:29:09Z"/>
        <d v="2024-05-19T11:15:16Z"/>
        <d v="2024-02-27T15:25:27Z"/>
        <d v="2024-01-11T16:07:45Z"/>
        <d v="2024-08-25T17:39:03Z"/>
        <d v="2023-07-07T03:59:40Z"/>
        <d v="2024-02-17T04:05:04Z"/>
        <d v="2023-03-16T18:55:27Z"/>
        <d v="2024-05-11T01:20:43Z"/>
        <d v="2024-05-22T12:37:47Z"/>
        <d v="2023-04-05T01:03:31Z"/>
        <d v="2023-10-23T07:46:00Z"/>
        <d v="2024-06-22T10:00:22Z"/>
        <d v="2023-04-08T09:45:31Z"/>
        <d v="2024-05-17T18:25:15Z"/>
        <d v="2023-08-12T16:51:00Z"/>
        <d v="2023-10-04T17:52:34Z"/>
        <d v="2024-05-21T21:53:23Z"/>
        <d v="2024-03-19T08:08:31Z"/>
        <d v="2023-06-07T05:55:43Z"/>
        <d v="2023-07-04T12:17:28Z"/>
        <d v="2024-10-21T07:09:25Z"/>
        <d v="2023-05-17T05:40:54Z"/>
        <d v="2024-02-08T02:50:48Z"/>
        <d v="2023-12-21T01:28:43Z"/>
        <d v="2024-07-19T01:27:35Z"/>
        <d v="2024-10-19T03:10:02Z"/>
        <d v="2024-10-26T05:45:05Z"/>
        <d v="2023-07-17T06:57:09Z"/>
        <d v="2023-06-10T21:55:58Z"/>
        <d v="2024-03-19T10:30:44Z"/>
        <d v="2023-08-06T13:26:22Z"/>
        <d v="2024-07-10T11:53:29Z"/>
        <d v="2023-12-31T05:45:21Z"/>
        <d v="2024-06-01T20:59:04Z"/>
        <d v="2024-08-01T08:28:48Z"/>
        <d v="2023-05-13T21:35:00Z"/>
        <d v="2023-09-10T05:56:46Z"/>
        <d v="2023-11-28T07:16:17Z"/>
        <d v="2024-04-19T13:46:57Z"/>
        <d v="2023-10-04T04:56:45Z"/>
        <d v="2023-11-03T03:32:12Z"/>
        <d v="2023-03-28T19:57:09Z"/>
        <d v="2024-01-02T11:25:38Z"/>
        <d v="2024-07-12T05:36:09Z"/>
        <d v="2023-06-28T15:21:01Z"/>
        <d v="2023-07-17T23:34:46Z"/>
        <d v="2023-10-19T08:34:22Z"/>
        <d v="2023-05-05T04:16:51Z"/>
        <d v="2024-08-25T23:46:26Z"/>
        <d v="2023-11-29T13:26:00Z"/>
        <d v="2024-10-21T06:27:59Z"/>
        <d v="2023-05-09T00:35:46Z"/>
        <d v="2024-02-06T00:04:30Z"/>
        <d v="2023-08-02T04:36:07Z"/>
        <d v="2024-01-29T19:49:32Z"/>
        <d v="2023-08-01T23:22:26Z"/>
        <d v="2024-07-29T20:56:08Z"/>
        <d v="2024-06-29T01:37:42Z"/>
        <d v="2023-06-21T15:23:37Z"/>
        <d v="2023-11-26T04:06:37Z"/>
        <d v="2024-06-26T10:13:19Z"/>
        <d v="2024-07-11T03:41:04Z"/>
        <d v="2023-06-24T23:50:38Z"/>
        <d v="2024-10-12T05:12:22Z"/>
        <d v="2023-05-29T00:08:08Z"/>
        <d v="2023-12-01T20:28:51Z"/>
        <d v="2024-02-20T06:35:03Z"/>
        <d v="2023-04-28T19:29:03Z"/>
        <d v="2023-07-08T06:36:31Z"/>
        <d v="2023-07-20T04:48:04Z"/>
        <d v="2023-03-21T20:07:38Z"/>
        <d v="2024-09-30T16:45:59Z"/>
        <d v="2023-08-11T15:04:42Z"/>
        <d v="2023-09-27T04:45:33Z"/>
        <d v="2023-05-11T23:26:43Z"/>
        <d v="2024-07-23T17:11:45Z"/>
        <d v="2023-04-30T19:35:17Z"/>
        <d v="2023-11-22T02:15:41Z"/>
        <d v="2024-04-30T07:00:27Z"/>
        <d v="2023-10-26T14:14:38Z"/>
        <d v="2023-11-04T14:02:24Z"/>
        <d v="2024-09-07T07:06:30Z"/>
        <d v="2024-10-14T08:12:02Z"/>
        <d v="2023-10-29T13:27:38Z"/>
        <d v="2024-06-03T18:12:37Z"/>
        <d v="2024-07-25T18:31:08Z"/>
        <d v="2023-04-14T02:39:54Z"/>
        <d v="2023-07-23T13:23:28Z"/>
        <d v="2024-06-13T03:42:15Z"/>
        <d v="2024-07-09T12:07:53Z"/>
        <d v="2023-04-06T12:22:30Z"/>
        <d v="2023-05-22T01:12:12Z"/>
        <d v="2023-11-30T05:07:39Z"/>
        <d v="2023-10-04T14:32:30Z"/>
        <d v="2023-12-25T23:00:40Z"/>
        <d v="2024-02-09T16:22:41Z"/>
        <d v="2024-01-05T15:09:52Z"/>
        <d v="2023-11-25T19:40:54Z"/>
        <d v="2023-06-28T21:29:31Z"/>
        <d v="2023-09-10T11:49:39Z"/>
        <d v="2024-09-23T14:07:55Z"/>
        <d v="2024-08-18T12:18:21Z"/>
        <d v="2024-06-05T07:38:45Z"/>
        <d v="2024-02-24T07:45:16Z"/>
        <d v="2023-07-18T17:01:40Z"/>
        <d v="2023-10-07T17:21:57Z"/>
        <d v="2024-09-08T16:38:15Z"/>
        <d v="2024-02-04T06:25:26Z"/>
        <d v="2023-12-31T22:50:47Z"/>
        <d v="2024-04-19T15:31:52Z"/>
        <d v="2024-04-18T12:12:45Z"/>
        <d v="2023-06-10T02:41:49Z"/>
        <d v="2023-04-30T14:51:49Z"/>
        <d v="2024-02-20T17:10:19Z"/>
        <d v="2023-11-15T21:48:52Z"/>
        <d v="2024-03-01T14:00:21Z"/>
        <d v="2023-10-01T11:20:21Z"/>
        <d v="2024-09-12T04:16:57Z"/>
        <d v="2023-05-22T01:22:24Z"/>
        <d v="2023-11-26T19:26:31Z"/>
        <d v="2024-02-08T20:25:13Z"/>
        <d v="2023-06-20T18:08:01Z"/>
        <d v="2023-12-18T06:15:35Z"/>
        <d v="2024-07-16T04:05:08Z"/>
        <d v="2023-05-18T08:44:54Z"/>
        <d v="2024-01-16T21:22:55Z"/>
        <d v="2023-05-13T21:26:44Z"/>
        <d v="2023-09-23T06:45:31Z"/>
        <d v="2024-01-24T23:43:14Z"/>
        <d v="2023-06-21T22:30:22Z"/>
        <d v="2023-12-04T01:16:30Z"/>
        <d v="2023-10-24T07:06:54Z"/>
        <d v="2023-12-14T20:23:20Z"/>
        <d v="2023-10-09T12:12:03Z"/>
        <d v="2024-04-04T05:02:46Z"/>
        <d v="2023-11-18T08:57:30Z"/>
        <d v="2023-06-27T20:49:55Z"/>
        <d v="2024-06-05T05:16:03Z"/>
        <d v="2024-01-16T01:11:41Z"/>
        <d v="2024-06-02T02:03:40Z"/>
        <d v="2023-12-20T18:25:40Z"/>
        <d v="2024-05-30T02:09:42Z"/>
        <d v="2023-11-13T22:10:00Z"/>
        <d v="2023-11-24T12:04:22Z"/>
        <d v="2024-07-16T00:45:39Z"/>
        <d v="2023-07-23T17:17:56Z"/>
        <d v="2024-04-30T16:35:18Z"/>
        <d v="2024-01-31T20:57:35Z"/>
        <d v="2023-04-26T21:53:58Z"/>
        <d v="2023-06-12T09:16:12Z"/>
        <d v="2023-03-25T11:21:29Z"/>
        <d v="2024-05-26T10:00:47Z"/>
        <d v="2023-10-21T20:23:10Z"/>
        <d v="2023-08-07T20:54:37Z"/>
        <d v="2024-08-01T02:27:31Z"/>
        <d v="2024-06-15T21:30:18Z"/>
        <d v="2024-10-23T00:20:31Z"/>
        <d v="2023-09-23T23:16:58Z"/>
        <d v="2024-05-02T03:12:20Z"/>
        <d v="2023-06-04T21:26:10Z"/>
        <d v="2023-10-04T06:35:01Z"/>
        <d v="2024-07-05T13:41:54Z"/>
        <d v="2023-08-30T13:03:42Z"/>
        <d v="2024-06-29T07:32:32Z"/>
        <d v="2024-09-10T06:07:31Z"/>
        <d v="2023-11-04T12:01:36Z"/>
        <d v="2023-12-20T12:11:37Z"/>
        <d v="2024-06-15T18:53:44Z"/>
        <d v="2023-10-18T06:51:41Z"/>
        <d v="2024-03-03T01:59:51Z"/>
        <d v="2023-11-09T09:33:50Z"/>
        <d v="2024-02-13T01:25:09Z"/>
        <d v="2023-04-07T14:02:46Z"/>
        <d v="2024-08-06T19:17:03Z"/>
        <d v="2024-02-04T17:00:23Z"/>
        <d v="2024-01-16T05:36:12Z"/>
        <d v="2023-11-11T10:55:29Z"/>
        <d v="2024-07-27T12:46:39Z"/>
        <d v="2023-11-22T11:36:54Z"/>
        <d v="2024-05-27T14:45:47Z"/>
        <d v="2024-01-04T14:09:50Z"/>
        <d v="2024-03-20T21:38:09Z"/>
        <d v="2024-08-26T00:46:08Z"/>
        <d v="2024-02-16T22:34:18Z"/>
        <d v="2024-08-12T17:56:50Z"/>
        <d v="2024-03-30T04:50:39Z"/>
        <d v="2023-06-17T22:28:55Z"/>
        <d v="2024-03-06T18:58:23Z"/>
        <d v="2023-12-24T09:20:20Z"/>
        <d v="2023-05-09T13:29:26Z"/>
        <d v="2024-09-10T03:53:21Z"/>
        <d v="2024-10-24T16:14:26Z"/>
        <d v="2024-02-10T07:50:22Z"/>
        <d v="2024-06-16T19:05:12Z"/>
        <d v="2023-10-15T07:21:32Z"/>
        <d v="2024-07-14T17:41:11Z"/>
        <d v="2024-03-10T08:27:01Z"/>
        <d v="2024-04-06T05:24:47Z"/>
        <d v="2024-07-28T05:46:17Z"/>
        <d v="2023-09-25T23:30:12Z"/>
        <d v="2023-08-18T05:23:32Z"/>
        <d v="2024-06-24T23:32:24Z"/>
        <d v="2023-03-25T15:49:28Z"/>
        <d v="2024-05-28T16:58:25Z"/>
        <d v="2024-04-03T05:13:47Z"/>
        <d v="2023-03-21T20:18:23Z"/>
        <d v="2023-12-26T04:56:10Z"/>
        <d v="2023-10-19T11:20:42Z"/>
        <d v="2023-05-23T10:16:42Z"/>
        <d v="2023-12-10T02:54:11Z"/>
        <d v="2024-07-15T21:18:58Z"/>
        <d v="2023-12-18T01:55:01Z"/>
        <d v="2023-04-11T18:46:37Z"/>
        <d v="2024-08-08T20:00:24Z"/>
        <d v="2024-01-25T04:34:04Z"/>
        <d v="2024-05-24T01:48:07Z"/>
        <d v="2023-04-08T09:17:28Z"/>
        <d v="2023-07-06T11:02:35Z"/>
        <d v="2024-01-08T04:39:13Z"/>
        <d v="2023-12-21T10:41:16Z"/>
        <d v="2024-09-24T10:49:23Z"/>
        <d v="2023-05-29T14:59:48Z"/>
        <d v="2024-09-25T20:16:31Z"/>
        <d v="2024-08-10T04:21:42Z"/>
        <d v="2024-05-26T04:28:43Z"/>
        <d v="2023-05-02T10:10:23Z"/>
        <d v="2024-09-03T09:15:50Z"/>
        <d v="2023-12-21T00:30:48Z"/>
        <d v="2024-06-19T19:08:21Z"/>
        <d v="2023-03-31T22:05:28Z"/>
        <d v="2023-05-31T20:34:28Z"/>
        <d v="2024-07-07T22:13:41Z"/>
        <d v="2024-08-13T07:23:10Z"/>
        <d v="2024-04-14T05:13:07Z"/>
        <d v="2024-04-08T21:53:05Z"/>
        <d v="2024-07-19T14:29:26Z"/>
        <d v="2023-03-22T09:47:17Z"/>
        <d v="2024-08-30T05:15:03Z"/>
        <d v="2024-09-15T05:37:55Z"/>
        <d v="2024-05-18T03:11:30Z"/>
        <d v="2024-01-16T21:25:18Z"/>
        <d v="2024-05-06T16:13:15Z"/>
        <d v="2023-08-20T17:16:27Z"/>
        <d v="2024-10-07T16:33:53Z"/>
        <d v="2023-08-31T14:56:32Z"/>
        <d v="2024-05-18T09:23:08Z"/>
        <d v="2023-04-14T00:08:38Z"/>
        <d v="2023-08-14T08:55:19Z"/>
        <d v="2023-06-17T06:09:04Z"/>
        <d v="2023-12-19T16:33:47Z"/>
        <d v="2024-08-19T20:34:04Z"/>
        <d v="2023-07-17T19:48:59Z"/>
        <d v="2023-07-30T14:12:21Z"/>
        <d v="2024-07-17T12:29:12Z"/>
        <d v="2023-03-17T01:19:51Z"/>
        <d v="2024-09-23T05:09:07Z"/>
        <d v="2024-03-27T02:35:21Z"/>
        <d v="2024-02-03T18:01:48Z"/>
        <d v="2023-05-16T21:08:18Z"/>
        <d v="2024-03-31T08:14:25Z"/>
        <d v="2023-04-09T04:43:09Z"/>
        <d v="2023-11-16T22:10:43Z"/>
        <d v="2024-03-31T21:51:15Z"/>
        <d v="2024-03-09T19:28:58Z"/>
        <d v="2024-01-08T13:30:35Z"/>
        <d v="2024-06-13T00:43:50Z"/>
        <d v="2024-09-20T01:17:54Z"/>
        <d v="2024-06-05T04:40:12Z"/>
        <d v="2023-04-25T12:40:49Z"/>
        <d v="2023-08-01T21:25:47Z"/>
        <d v="2023-10-07T04:36:46Z"/>
        <d v="2024-10-17T13:13:23Z"/>
        <d v="2023-11-28T02:35:37Z"/>
        <d v="2024-06-13T22:04:02Z"/>
        <d v="2023-10-12T02:21:02Z"/>
        <d v="2024-04-20T01:10:08Z"/>
        <d v="2023-05-06T06:44:37Z"/>
        <d v="2024-07-17T19:35:11Z"/>
        <d v="2024-03-13T13:22:12Z"/>
        <d v="2023-04-21T06:20:18Z"/>
        <d v="2024-01-26T04:48:08Z"/>
        <d v="2023-04-09T16:19:33Z"/>
        <d v="2024-02-08T19:57:13Z"/>
        <d v="2023-08-24T15:43:08Z"/>
        <d v="2023-07-19T11:42:13Z"/>
        <d v="2023-08-01T07:09:08Z"/>
        <d v="2023-08-27T04:49:33Z"/>
        <d v="2024-08-23T16:05:00Z"/>
        <d v="2024-05-17T08:00:34Z"/>
        <d v="2023-11-20T05:11:37Z"/>
        <d v="2023-06-26T18:24:36Z"/>
        <d v="2023-07-10T16:58:53Z"/>
        <d v="2024-01-02T08:08:22Z"/>
        <d v="2023-10-02T06:38:37Z"/>
        <d v="2024-05-07T13:36:19Z"/>
        <d v="2024-02-23T15:28:21Z"/>
        <d v="2023-09-10T20:57:55Z"/>
        <d v="2024-02-13T17:53:34Z"/>
        <d v="2023-10-17T08:13:55Z"/>
        <d v="2023-05-01T09:41:09Z"/>
        <d v="2024-02-10T06:00:03Z"/>
        <d v="2024-05-24T04:11:09Z"/>
        <d v="2023-07-09T06:12:54Z"/>
        <d v="2024-01-31T06:43:27Z"/>
        <d v="2023-05-09T08:30:24Z"/>
        <d v="2024-05-26T06:10:19Z"/>
        <d v="2023-03-16T14:07:42Z"/>
        <d v="2023-09-27T02:09:15Z"/>
        <d v="2024-04-21T09:50:41Z"/>
        <d v="2023-08-24T23:36:46Z"/>
        <d v="2024-03-24T07:14:59Z"/>
        <d v="2024-04-11T01:56:50Z"/>
        <d v="2024-06-25T10:54:04Z"/>
        <d v="2023-08-05T10:01:05Z"/>
        <d v="2023-05-22T08:29:28Z"/>
        <d v="2023-12-13T18:19:00Z"/>
        <d v="2023-12-05T21:06:09Z"/>
        <d v="2024-02-02T19:52:03Z"/>
        <d v="2023-03-18T11:29:14Z"/>
        <d v="2024-07-10T22:01:15Z"/>
        <d v="2023-03-18T00:29:58Z"/>
        <d v="2023-10-16T15:03:06Z"/>
        <d v="2024-04-15T13:33:03Z"/>
        <d v="2023-03-28T16:54:25Z"/>
        <d v="2023-05-13T04:58:22Z"/>
        <d v="2024-01-09T06:37:07Z"/>
        <d v="2024-02-01T07:51:45Z"/>
        <d v="2023-12-09T10:01:52Z"/>
        <d v="2024-02-18T20:51:31Z"/>
        <d v="2023-11-25T13:43:03Z"/>
        <d v="2024-01-01T22:52:54Z"/>
        <d v="2023-11-05T23:49:25Z"/>
        <d v="2023-09-30T04:27:12Z"/>
        <d v="2024-08-15T12:33:04Z"/>
        <d v="2024-08-28T00:19:42Z"/>
        <d v="2024-07-11T12:45:49Z"/>
        <d v="2024-10-13T13:52:50Z"/>
        <d v="2024-03-17T13:44:38Z"/>
        <d v="2024-05-16T10:00:09Z"/>
        <d v="2023-05-23T05:35:10Z"/>
        <d v="2024-07-23T10:15:16Z"/>
        <d v="2024-05-01T15:04:50Z"/>
        <d v="2023-07-03T22:41:35Z"/>
        <d v="2024-06-23T04:56:02Z"/>
        <d v="2023-12-24T10:17:01Z"/>
        <d v="2023-08-05T09:42:32Z"/>
        <d v="2024-05-19T06:48:11Z"/>
        <d v="2023-04-01T11:32:48Z"/>
        <d v="2024-04-22T13:43:00Z"/>
        <d v="2024-01-17T21:50:48Z"/>
        <d v="2024-05-06T20:48:58Z"/>
        <d v="2023-06-19T16:37:55Z"/>
        <d v="2023-04-30T14:40:42Z"/>
        <d v="2024-05-23T22:19:58Z"/>
        <d v="2023-08-01T05:40:59Z"/>
        <d v="2023-07-02T09:05:35Z"/>
        <d v="2023-08-06T08:03:35Z"/>
        <d v="2024-07-12T04:35:15Z"/>
        <d v="2023-08-18T13:36:21Z"/>
        <d v="2023-07-09T08:37:58Z"/>
        <d v="2024-01-23T18:08:02Z"/>
        <d v="2024-06-13T04:42:25Z"/>
        <d v="2024-02-13T00:53:38Z"/>
        <d v="2024-09-12T06:33:08Z"/>
        <d v="2024-06-09T18:25:49Z"/>
        <d v="2024-05-14T02:58:36Z"/>
        <d v="2024-09-17T20:10:13Z"/>
        <d v="2024-04-26T04:31:01Z"/>
        <d v="2024-03-02T09:00:52Z"/>
        <d v="2023-10-31T04:05:42Z"/>
        <d v="2024-09-13T23:51:04Z"/>
        <d v="2024-11-03T14:28:39Z"/>
        <d v="2023-08-24T23:32:11Z"/>
        <d v="2024-03-28T15:21:29Z"/>
        <d v="2023-11-19T22:55:01Z"/>
        <d v="2023-08-06T07:53:40Z"/>
        <d v="2024-07-24T02:59:03Z"/>
        <d v="2023-07-02T08:15:05Z"/>
        <d v="2023-05-19T08:04:04Z"/>
        <d v="2024-03-04T22:56:25Z"/>
        <d v="2024-06-15T09:30:19Z"/>
        <d v="2023-07-02T04:44:00Z"/>
        <d v="2023-06-05T04:26:07Z"/>
        <d v="2023-09-09T08:25:02Z"/>
        <d v="2024-03-24T04:10:10Z"/>
        <d v="2023-05-28T01:37:07Z"/>
        <d v="2024-03-21T10:05:10Z"/>
        <d v="2024-07-19T01:14:23Z"/>
        <d v="2024-10-02T17:17:52Z"/>
        <d v="2024-06-10T04:45:21Z"/>
        <d v="2023-11-21T07:52:59Z"/>
        <d v="2023-12-30T01:27:48Z"/>
        <d v="2023-08-08T20:17:58Z"/>
        <d v="2023-10-11T10:18:32Z"/>
        <d v="2023-08-21T03:20:09Z"/>
        <d v="2023-08-14T19:28:16Z"/>
        <d v="2023-07-20T15:58:04Z"/>
        <d v="2024-03-26T14:29:52Z"/>
        <d v="2024-01-17T16:21:44Z"/>
        <d v="2024-01-30T19:08:30Z"/>
        <d v="2024-06-15T20:30:42Z"/>
        <d v="2024-04-10T06:34:06Z"/>
        <d v="2023-12-23T05:22:12Z"/>
        <d v="2024-05-25T15:43:16Z"/>
        <d v="2023-10-21T06:12:27Z"/>
        <d v="2023-04-21T05:04:01Z"/>
        <d v="2024-01-01T01:10:17Z"/>
        <d v="2023-04-16T10:59:20Z"/>
        <d v="2024-09-04T05:40:29Z"/>
        <d v="2024-09-07T13:22:14Z"/>
        <d v="2024-01-21T01:20:21Z"/>
        <d v="2023-06-20T22:30:07Z"/>
        <d v="2023-05-15T05:15:07Z"/>
        <d v="2023-10-31T04:53:31Z"/>
        <d v="2023-10-10T21:36:37Z"/>
        <d v="2024-07-08T12:52:59Z"/>
        <d v="2023-08-26T23:42:03Z"/>
        <d v="2023-09-04T04:12:50Z"/>
        <d v="2024-08-13T22:21:03Z"/>
        <d v="2023-10-27T01:20:12Z"/>
        <d v="2023-05-31T18:48:29Z"/>
        <d v="2023-11-17T17:12:26Z"/>
        <d v="2023-04-23T19:59:41Z"/>
        <d v="2024-03-13T22:01:07Z"/>
        <d v="2023-11-21T04:48:59Z"/>
        <d v="2023-11-03T17:05:47Z"/>
        <d v="2023-04-30T20:52:21Z"/>
        <d v="2023-12-17T02:00:05Z"/>
        <d v="2023-10-03T03:37:56Z"/>
        <d v="2023-09-27T14:03:37Z"/>
        <d v="2023-09-10T11:47:03Z"/>
        <d v="2024-01-24T20:20:07Z"/>
        <d v="2024-03-14T04:38:14Z"/>
        <d v="2024-07-24T20:16:37Z"/>
        <d v="2024-04-03T00:44:54Z"/>
        <d v="2023-05-10T06:00:22Z"/>
        <d v="2024-10-26T04:59:57Z"/>
        <d v="2023-10-04T03:09:32Z"/>
        <d v="2024-08-01T00:33:39Z"/>
        <d v="2024-07-29T10:13:55Z"/>
        <d v="2023-12-20T17:42:19Z"/>
        <d v="2024-02-16T13:46:41Z"/>
        <d v="2023-04-19T21:36:45Z"/>
        <d v="2023-09-27T21:30:53Z"/>
        <d v="2023-08-12T07:02:02Z"/>
        <d v="2024-05-31T05:15:00Z"/>
        <d v="2023-08-12T02:19:59Z"/>
        <d v="2023-09-09T19:18:23Z"/>
        <d v="2024-03-29T23:46:45Z"/>
        <d v="2024-07-01T22:47:22Z"/>
        <d v="2024-10-02T10:25:13Z"/>
        <d v="2023-09-18T02:09:26Z"/>
        <d v="2023-10-28T15:45:23Z"/>
        <d v="2023-05-19T05:22:03Z"/>
        <d v="2024-07-28T05:10:33Z"/>
        <d v="2023-12-24T19:17:51Z"/>
        <d v="2023-06-27T09:50:08Z"/>
        <d v="2024-09-11T23:11:11Z"/>
        <d v="2023-05-25T20:50:40Z"/>
        <d v="2024-10-10T06:40:41Z"/>
        <d v="2023-08-18T07:48:46Z"/>
        <d v="2023-05-28T02:29:58Z"/>
        <d v="2023-11-25T00:38:58Z"/>
        <d v="2024-04-11T17:37:35Z"/>
        <d v="2024-10-05T07:48:45Z"/>
        <d v="2024-03-09T03:58:13Z"/>
        <d v="2023-09-25T11:13:00Z"/>
        <d v="2024-06-02T08:12:47Z"/>
        <d v="2023-09-11T00:37:13Z"/>
        <d v="2024-07-07T16:39:05Z"/>
        <d v="2023-06-10T19:34:51Z"/>
        <d v="2023-12-16T23:01:42Z"/>
        <d v="2024-09-25T01:37:46Z"/>
        <d v="2023-04-13T00:06:06Z"/>
        <d v="2023-08-01T19:16:42Z"/>
        <d v="2024-02-21T13:59:40Z"/>
        <d v="2023-08-27T23:56:24Z"/>
        <d v="2023-05-13T19:18:59Z"/>
        <d v="2024-05-16T06:38:40Z"/>
        <d v="2024-10-10T18:17:29Z"/>
        <d v="2024-01-30T23:25:16Z"/>
        <d v="2024-02-06T16:10:43Z"/>
        <d v="2023-07-12T19:57:22Z"/>
        <d v="2023-09-10T14:48:09Z"/>
        <d v="2024-08-31T19:27:35Z"/>
        <d v="2023-06-13T19:36:13Z"/>
        <d v="2023-10-01T21:30:39Z"/>
        <d v="2024-06-01T12:17:08Z"/>
        <d v="2024-08-08T00:29:16Z"/>
        <d v="2024-03-11T20:19:32Z"/>
        <d v="2024-03-09T03:38:10Z"/>
        <d v="2023-06-10T10:33:47Z"/>
        <d v="2023-10-03T18:30:51Z"/>
        <d v="2023-11-19T18:46:56Z"/>
        <d v="2024-10-30T14:33:42Z"/>
        <d v="2024-07-20T15:56:26Z"/>
        <d v="2024-07-30T17:33:23Z"/>
        <d v="2024-02-18T13:40:29Z"/>
        <d v="2023-08-05T09:22:31Z"/>
        <d v="2024-06-23T06:17:02Z"/>
        <d v="2023-10-13T08:22:43Z"/>
        <d v="2023-05-24T05:50:25Z"/>
        <d v="2023-08-16T22:27:20Z"/>
        <d v="2023-04-02T07:12:05Z"/>
        <d v="2023-08-24T06:24:57Z"/>
        <d v="2024-04-13T02:33:42Z"/>
        <d v="2024-10-25T02:05:26Z"/>
        <d v="2023-05-19T07:38:24Z"/>
        <d v="2023-12-20T23:53:02Z"/>
        <d v="2024-07-07T17:51:59Z"/>
        <d v="2023-08-21T01:43:10Z"/>
        <d v="2023-10-11T13:48:45Z"/>
        <d v="2024-05-24T20:17:58Z"/>
        <d v="2023-11-08T13:23:27Z"/>
        <d v="2023-06-15T20:49:56Z"/>
        <d v="2023-04-07T06:36:05Z"/>
        <d v="2024-07-12T09:59:18Z"/>
        <d v="2023-06-14T10:37:11Z"/>
        <d v="2023-07-25T19:31:47Z"/>
        <d v="2023-04-03T00:54:43Z"/>
        <d v="2024-10-02T01:35:34Z"/>
        <d v="2023-10-06T19:53:59Z"/>
        <d v="2024-01-02T23:08:51Z"/>
        <d v="2023-11-19T17:07:48Z"/>
        <d v="2024-05-13T17:00:31Z"/>
        <d v="2023-06-27T10:33:07Z"/>
        <d v="2024-04-09T13:43:30Z"/>
        <d v="2023-07-15T17:32:59Z"/>
        <d v="2024-09-29T11:06:50Z"/>
        <d v="2023-11-30T23:44:28Z"/>
        <d v="2023-06-08T23:21:25Z"/>
        <d v="2023-12-25T15:46:20Z"/>
        <d v="2023-11-27T09:18:43Z"/>
        <d v="2024-06-21T19:09:09Z"/>
        <d v="2024-06-06T14:58:13Z"/>
        <d v="2023-08-23T12:04:18Z"/>
      </sharedItems>
    </cacheField>
    <cacheField name="Product_ID" numFmtId="0">
      <sharedItems containsSemiMixedTypes="0" containsString="0" containsNumber="1" containsInteger="1">
        <n v="642612.0"/>
        <n v="378676.0"/>
        <n v="741341.0"/>
        <n v="561860.0"/>
        <n v="602241.0"/>
        <n v="681063.0"/>
        <n v="56589.0"/>
        <n v="500739.0"/>
        <n v="490939.0"/>
        <n v="760828.0"/>
        <n v="753354.0"/>
        <n v="684939.0"/>
        <n v="540618.0"/>
        <n v="53833.0"/>
        <n v="455755.0"/>
        <n v="131937.0"/>
        <n v="798639.0"/>
        <n v="324809.0"/>
        <n v="679284.0"/>
        <n v="952168.0"/>
        <n v="706112.0"/>
        <n v="812607.0"/>
        <n v="799952.0"/>
        <n v="709916.0"/>
        <n v="67197.0"/>
        <n v="937542.0"/>
        <n v="669378.0"/>
        <n v="112390.0"/>
        <n v="891833.0"/>
        <n v="60619.0"/>
        <n v="993331.0"/>
        <n v="94225.0"/>
        <n v="552496.0"/>
        <n v="57405.0"/>
        <n v="240179.0"/>
        <n v="677542.0"/>
        <n v="888807.0"/>
        <n v="876139.0"/>
        <n v="444361.0"/>
        <n v="451812.0"/>
        <n v="287070.0"/>
        <n v="432617.0"/>
        <n v="144124.0"/>
        <n v="734789.0"/>
        <n v="890232.0"/>
        <n v="687218.0"/>
        <n v="970529.0"/>
        <n v="604184.0"/>
        <n v="615545.0"/>
        <n v="567671.0"/>
        <n v="222892.0"/>
        <n v="34186.0"/>
        <n v="532965.0"/>
        <n v="962054.0"/>
        <n v="33955.0"/>
        <n v="644847.0"/>
        <n v="954722.0"/>
        <n v="500633.0"/>
        <n v="820973.0"/>
        <n v="490602.0"/>
        <n v="256783.0"/>
        <n v="913428.0"/>
        <n v="516376.0"/>
        <n v="566052.0"/>
        <n v="897083.0"/>
        <n v="690565.0"/>
        <n v="317242.0"/>
        <n v="965755.0"/>
        <n v="863930.0"/>
        <n v="264803.0"/>
        <n v="697683.0"/>
        <n v="992178.0"/>
        <n v="300159.0"/>
        <n v="952124.0"/>
        <n v="925482.0"/>
        <n v="123983.0"/>
        <n v="272170.0"/>
        <n v="70969.0"/>
        <n v="757274.0"/>
        <n v="14145.0"/>
        <n v="611575.0"/>
        <n v="704868.0"/>
        <n v="451933.0"/>
        <n v="820541.0"/>
        <n v="349294.0"/>
        <n v="654297.0"/>
        <n v="613942.0"/>
        <n v="366066.0"/>
        <n v="137909.0"/>
        <n v="700048.0"/>
        <n v="131136.0"/>
        <n v="15314.0"/>
        <n v="39154.0"/>
        <n v="661577.0"/>
        <n v="723678.0"/>
        <n v="557908.0"/>
        <n v="336847.0"/>
        <n v="257719.0"/>
        <n v="118820.0"/>
        <n v="327290.0"/>
        <n v="803607.0"/>
        <n v="951463.0"/>
        <n v="274207.0"/>
        <n v="329351.0"/>
        <n v="154179.0"/>
        <n v="492958.0"/>
        <n v="647462.0"/>
        <n v="585299.0"/>
        <n v="853932.0"/>
        <n v="120532.0"/>
        <n v="851978.0"/>
        <n v="606256.0"/>
        <n v="880510.0"/>
        <n v="284460.0"/>
        <n v="376447.0"/>
        <n v="89084.0"/>
        <n v="461804.0"/>
        <n v="313754.0"/>
        <n v="354409.0"/>
        <n v="589812.0"/>
        <n v="140489.0"/>
        <n v="552883.0"/>
        <n v="859361.0"/>
        <n v="153019.0"/>
        <n v="659290.0"/>
        <n v="832348.0"/>
        <n v="712307.0"/>
        <n v="398340.0"/>
        <n v="440875.0"/>
        <n v="894539.0"/>
        <n v="385113.0"/>
        <n v="542300.0"/>
        <n v="18035.0"/>
        <n v="564692.0"/>
        <n v="747801.0"/>
        <n v="654623.0"/>
        <n v="228286.0"/>
        <n v="677169.0"/>
        <n v="537274.0"/>
        <n v="833557.0"/>
        <n v="131748.0"/>
        <n v="563740.0"/>
        <n v="714999.0"/>
        <n v="739448.0"/>
        <n v="712003.0"/>
        <n v="679865.0"/>
        <n v="689769.0"/>
        <n v="194682.0"/>
        <n v="51036.0"/>
        <n v="124290.0"/>
        <n v="291238.0"/>
        <n v="621677.0"/>
        <n v="237083.0"/>
        <n v="667163.0"/>
        <n v="91670.0"/>
        <n v="433521.0"/>
        <n v="949818.0"/>
        <n v="487065.0"/>
        <n v="378287.0"/>
        <n v="107548.0"/>
        <n v="9436.0"/>
        <n v="4452.0"/>
        <n v="243235.0"/>
        <n v="470449.0"/>
        <n v="600767.0"/>
        <n v="26060.0"/>
        <n v="478531.0"/>
        <n v="901144.0"/>
        <n v="953175.0"/>
        <n v="319388.0"/>
        <n v="187399.0"/>
        <n v="555121.0"/>
        <n v="491314.0"/>
        <n v="82484.0"/>
        <n v="449106.0"/>
        <n v="140154.0"/>
        <n v="592784.0"/>
        <n v="462526.0"/>
        <n v="487931.0"/>
        <n v="435929.0"/>
        <n v="658389.0"/>
        <n v="927651.0"/>
        <n v="305754.0"/>
        <n v="186168.0"/>
        <n v="578097.0"/>
        <n v="673058.0"/>
        <n v="491521.0"/>
        <n v="373536.0"/>
        <n v="382511.0"/>
        <n v="183929.0"/>
        <n v="707935.0"/>
        <n v="217710.0"/>
        <n v="378230.0"/>
        <n v="328457.0"/>
        <n v="587645.0"/>
        <n v="784827.0"/>
        <n v="473929.0"/>
        <n v="455083.0"/>
        <n v="672059.0"/>
        <n v="77308.0"/>
        <n v="365133.0"/>
        <n v="114414.0"/>
        <n v="818522.0"/>
        <n v="991434.0"/>
        <n v="839170.0"/>
        <n v="367391.0"/>
        <n v="837480.0"/>
        <n v="762527.0"/>
        <n v="930284.0"/>
        <n v="760684.0"/>
        <n v="525531.0"/>
        <n v="764014.0"/>
        <n v="692985.0"/>
        <n v="63769.0"/>
        <n v="818990.0"/>
        <n v="771228.0"/>
        <n v="847349.0"/>
        <n v="871592.0"/>
        <n v="306177.0"/>
        <n v="652118.0"/>
        <n v="513199.0"/>
        <n v="337168.0"/>
        <n v="679321.0"/>
        <n v="448752.0"/>
        <n v="623234.0"/>
        <n v="807452.0"/>
        <n v="256051.0"/>
        <n v="961614.0"/>
        <n v="136533.0"/>
        <n v="120385.0"/>
        <n v="11422.0"/>
        <n v="361361.0"/>
        <n v="52729.0"/>
        <n v="721521.0"/>
        <n v="171602.0"/>
        <n v="962591.0"/>
        <n v="968887.0"/>
        <n v="883013.0"/>
        <n v="365132.0"/>
        <n v="34200.0"/>
        <n v="969851.0"/>
        <n v="784673.0"/>
        <n v="6405.0"/>
        <n v="425341.0"/>
        <n v="945635.0"/>
        <n v="942001.0"/>
        <n v="41853.0"/>
        <n v="890623.0"/>
        <n v="481843.0"/>
        <n v="219598.0"/>
        <n v="397973.0"/>
        <n v="146840.0"/>
        <n v="739534.0"/>
        <n v="767398.0"/>
        <n v="848226.0"/>
        <n v="473647.0"/>
        <n v="799688.0"/>
        <n v="726958.0"/>
        <n v="903336.0"/>
        <n v="799459.0"/>
        <n v="990993.0"/>
        <n v="133542.0"/>
        <n v="196719.0"/>
        <n v="33797.0"/>
        <n v="36412.0"/>
        <n v="914071.0"/>
        <n v="587420.0"/>
        <n v="298985.0"/>
      </sharedItems>
    </cacheField>
    <cacheField name="Product_Name" numFmtId="0">
      <sharedItems>
        <s v="Pet Treats"/>
        <s v="Orange Juice"/>
        <s v="Eggs"/>
        <s v="Nuts"/>
        <s v="Mango Drink"/>
        <s v="Vitamins"/>
        <s v="Bread"/>
        <s v="Lotion"/>
        <s v="Shampoo"/>
        <s v="Popcorn"/>
        <s v="Rice"/>
        <s v="Detergent"/>
        <s v="Frozen Pizza"/>
        <s v="Cough Syrup"/>
        <s v="Potatoes"/>
        <s v="Cheese"/>
        <s v="Butter"/>
        <s v="Wheat Flour"/>
        <s v="Toothpaste"/>
        <s v="Curd"/>
        <s v="Iced Tea"/>
        <s v="Pulses"/>
        <s v="Toilet Cleaner"/>
        <s v="Dish Soap"/>
        <s v="Baby Food"/>
        <s v="Pain Reliever"/>
        <s v="Baby Wipes"/>
        <s v="Diapers"/>
        <s v="Soap"/>
        <s v="Biscuits"/>
        <s v="Tomatoes"/>
        <s v="Mangoes"/>
        <s v="Salt"/>
        <s v="Ice Cream"/>
        <s v="Cereal"/>
        <s v="Sugar"/>
        <s v="Onions"/>
        <s v="Cookies"/>
        <s v="Bananas"/>
        <s v="Cola"/>
        <s v="Frozen Biryani"/>
        <s v="Carrots"/>
        <s v="Spinach"/>
        <s v="Cat Food"/>
        <s v="Dog Food"/>
        <s v="Milk"/>
        <s v="Instant Noodles"/>
        <s v="Chips"/>
        <s v="Frozen Vegetables"/>
        <s v="Chocolates"/>
        <s v="Lemonade"/>
      </sharedItems>
    </cacheField>
    <cacheField name="Category" numFmtId="0">
      <sharedItems>
        <s v="Pet Care"/>
        <s v="Cold Drinks &amp; Juices"/>
        <s v="Dairy &amp; Breakfast"/>
        <s v="Snacks &amp; Munchies"/>
        <s v="Pharmacy"/>
        <s v="Personal Care"/>
        <s v="Grocery &amp; Staples"/>
        <s v="Household Care"/>
        <s v="Instant &amp; Frozen Food"/>
        <s v="Fruits &amp; Vegetables"/>
        <s v="Baby Care"/>
      </sharedItems>
    </cacheField>
    <cacheField name="Brand" numFmtId="0">
      <sharedItems>
        <s v="Pillay-Ahuja"/>
        <s v="Baral-Kamdar"/>
        <s v="Prasad LLC"/>
        <s v="Gupta Ltd"/>
        <s v="Bahl-Pau"/>
        <s v="Dass and Sons"/>
        <s v="Pai, Kashyap and Ramachandran"/>
        <s v="Aggarwal Group"/>
        <s v="Roy, Barad and De"/>
        <s v="Khurana, Khosla and Yohannan"/>
        <s v="Sant-Mahajan"/>
        <s v="Sibal, Bhatnagar and Rajan"/>
        <s v="Golla-Luthra"/>
        <s v="Tella-Master"/>
        <s v="Mangal-Sathe"/>
        <s v="Varkey, Devi and Ganguly"/>
        <s v="Subramaniam LLC"/>
        <s v="Sidhu PLC"/>
        <s v="Pant LLC"/>
        <s v="Krishnamurthy, Sibal and Das"/>
        <s v="Magar, Gara and Garg"/>
        <s v="Rege Group"/>
        <s v="Padmanabhan-Virk"/>
        <s v="Varkey LLC"/>
        <s v="Shetty-Bora"/>
        <s v="Khurana and Sons"/>
        <s v="Chadha and Sons"/>
        <s v="Kibe, Contractor and Randhawa"/>
        <s v="Mani PLC"/>
        <s v="Bhasin LLC"/>
        <s v="Parmer, Gola and Yogi"/>
        <s v="Gulati, Ram and Sarkar"/>
        <s v="Dhar PLC"/>
        <s v="Srinivas PLC"/>
        <s v="Ram-Suri"/>
        <s v="Thaman-Lanka"/>
        <s v="Arya Group"/>
        <s v="Cherian-Dara"/>
        <s v="Prakash, Bawa and Kale"/>
        <s v="Batra, Sant and Mandal"/>
        <s v="Gala, Magar and Rajagopal"/>
        <s v="Dora-Pillai"/>
        <s v="Lalla-Srinivasan"/>
        <s v="Chaudhari, Pant and Singh"/>
        <s v="Jha Group"/>
        <s v="Sankaran, Pall and Gola"/>
        <s v="Kurian, Patla and Sanghvi"/>
        <s v="Gaba, Sodhi and Choudhary"/>
        <s v="Barman Inc"/>
        <s v="Nagar LLC"/>
        <s v="Ramakrishnan-Ghose"/>
        <s v="Mandal-Kar"/>
        <s v="Sachdev Inc"/>
        <s v="Toor-Nagar"/>
        <s v="Baral Group"/>
        <s v="Jhaveri, Kata and Kapur"/>
        <s v="Mohan-Virk"/>
        <s v="Trivedi-Ahluwalia"/>
        <s v="Lall LLC"/>
        <s v="Raghavan Inc"/>
        <s v="Basu, Thakur and Rege"/>
        <s v="Narayanan-Kumar"/>
        <s v="Agarwal-Dhar"/>
        <s v="Apte, Soman and Raju"/>
        <s v="Dutta-Halder"/>
        <s v="Roy, Seth and Patla"/>
        <s v="Rastogi Group"/>
        <s v="Doshi, Sarraf and Sama"/>
        <s v="Sathe, Agarwal and Dhar"/>
        <s v="Gole-Doshi"/>
        <s v="Murty, Varghese and Saxena"/>
        <s v="Basu and Sons"/>
        <s v="Basu, Rout and Mistry"/>
        <s v="Wali, Sood and Bala"/>
        <s v="Viswanathan-Sha"/>
        <s v="Kurian-Chhabra"/>
        <s v="Purohit Group"/>
        <s v="Mohan Group"/>
        <s v="Minhas, Kapoor and Sethi"/>
        <s v="Thakur, Shah and Pingle"/>
        <s v="Bhat, Nigam and Hayer"/>
        <s v="Parikh, Oak and Kara"/>
        <s v="Nadig Ltd"/>
        <s v="Borde, Peri and Upadhyay"/>
        <s v="Ganesan Ltd"/>
        <s v="Chandran-Dass"/>
        <s v="Dyal, Saraf and Goel"/>
        <s v="Mandal LLC"/>
        <s v="Dalal PLC"/>
        <s v="Khalsa-Bhavsar"/>
        <s v="Deshpande-Rama"/>
        <s v="Banik-Ratta"/>
        <s v="Suresh, Bose and Bajwa"/>
        <s v="Majumdar PLC"/>
        <s v="Lall, Datta and Swamy"/>
        <s v="Sundaram Inc"/>
        <s v="Dayal, Mammen and More"/>
        <s v="Chaudhuri PLC"/>
        <s v="Warrior, Ravel and Amble"/>
        <s v="Nadkarni Inc"/>
        <s v="Kadakia, Mohan and Sathe"/>
        <s v="Balakrishnan-Kaur"/>
        <s v="Savant, Batta and Mander"/>
        <s v="Lala, Kalita and Sathe"/>
        <s v="Barad, Devi and Andra"/>
        <s v="Acharya PLC"/>
        <s v="Balan, Samra and Sekhon"/>
        <s v="Sharma, Chandra and Prashad"/>
        <s v="Ranganathan-Peri"/>
        <s v="Nazareth Ltd"/>
        <s v="Parsa-Bala"/>
        <s v="Agate Ltd"/>
        <s v="Roy-Char"/>
        <s v="Ramakrishnan, Anand and Khare"/>
        <s v="Gara and Sons"/>
        <s v="Wali, Virk and Iyer"/>
        <s v="Ghose, Ben and Divan"/>
        <s v="Swaminathan, Mahal and Dara"/>
        <s v="Bose-Pandit"/>
        <s v="Bir PLC"/>
        <s v="Biswas, Kapoor and Patel"/>
        <s v="Balan, Patel and Mall"/>
        <s v="Mitter Group"/>
        <s v="Aurora LLC"/>
        <s v="Kapadia-D’Alia"/>
        <s v="Jani-Ram"/>
        <s v="Chana LLC"/>
        <s v="Nadig, Zachariah and Soni"/>
        <s v="Loyal Inc"/>
        <s v="Pall, Sule and Sood"/>
        <s v="Sampath, Mane and Mody"/>
        <s v="Gulati-Tandon"/>
        <s v="Ramesh Inc"/>
        <s v="Krishna, Bail and Dyal"/>
        <s v="Saha-Vora"/>
        <s v="Pradhan and Sons"/>
        <s v="Bhattacharyya PLC"/>
        <s v="Char-Divan"/>
        <s v="Lal-Chauhan"/>
        <s v="Gole, Chand and Dada"/>
        <s v="Shroff, Wason and Dugar"/>
        <s v="Mann-Kapadia"/>
        <s v="Kala Group"/>
        <s v="Mand-Choudhry"/>
        <s v="Karan, Bandi and Acharya"/>
        <s v="Memon-Barad"/>
        <s v="Kothari-Datta"/>
        <s v="Sastry-Issac"/>
        <s v="Karnik PLC"/>
        <s v="Sachdev Group"/>
        <s v="Sinha, Pau and Chhabra"/>
        <s v="Sabharwal-Mital"/>
        <s v="Hayer-Banerjee"/>
        <s v="Palla LLC"/>
        <s v="Barman-Ahluwalia"/>
        <s v="Mahal Group"/>
        <s v="Yohannan Inc"/>
        <s v="Kadakia-Yadav"/>
        <s v="Ramesh-Jain"/>
        <s v="Bhandari, Bhasin and Palan"/>
        <s v="Naidu PLC"/>
        <s v="Morar-Mistry"/>
        <s v="Batta Inc"/>
        <s v="Kohli-Sawhney"/>
        <s v="Balan Group"/>
        <s v="Shah and Sons"/>
        <s v="Uppal Group"/>
        <s v="Deo-Kamdar"/>
        <s v="Sehgal-Nagarajan"/>
        <s v="D’Alia-Dey"/>
        <s v="Chauhan Inc"/>
        <s v="Subramanian, Chaudhuri and Dora"/>
        <s v="Banerjee Inc"/>
        <s v="Mallick PLC"/>
        <s v="Shere, Thakur and Naik"/>
        <s v="Malhotra LLC"/>
        <s v="Andra, Mander and Kari"/>
        <s v="Pau and Sons"/>
        <s v="Bahl, Jaggi and Nath"/>
        <s v="Memon Ltd"/>
        <s v="Chanda, Som and Vohra"/>
        <s v="Narula Group"/>
        <s v="Mammen-Hegde"/>
        <s v="Parekh, Lad and Kadakia"/>
        <s v="Balan-Madan"/>
        <s v="Karpe Inc"/>
        <s v="Chauhan-Sabharwal"/>
        <s v="Bora-Thakkar"/>
        <s v="Nagi, Sampath and Khurana"/>
        <s v="Anne, Mammen and Khatri"/>
        <s v="Rout-Sarna"/>
        <s v="Kala-Vig"/>
        <s v="Hayre-Shere"/>
        <s v="Sura, Pillay and Mammen"/>
        <s v="Balakrishnan Ltd"/>
        <s v="Bhardwaj, Bhatia and Deshmukh"/>
        <s v="Dutta Inc"/>
        <s v="Kaur-Gola"/>
        <s v="Ratta-Sagar"/>
        <s v="Hans Inc"/>
        <s v="Kara-Golla"/>
        <s v="Hora-Roy"/>
        <s v="Mital-Oza"/>
        <s v="Shetty and Sons"/>
        <s v="Talwar and Sons"/>
        <s v="Edwin and Sons"/>
        <s v="Chad, Yohannan and Chopra"/>
        <s v="Garg, Saraf and Dutta"/>
        <s v="Kanda-Gupta"/>
        <s v="Sandal PLC"/>
        <s v="Grewal, Swamy and Dayal"/>
        <s v="Wable, Sankaran and Hari"/>
        <s v="Dalal-Shan"/>
        <s v="Dugar Group"/>
        <s v="Raja and Sons"/>
        <s v="Chhabra-Agrawal"/>
        <s v="Shankar, Nadkarni and Kumer"/>
        <s v="Som Inc"/>
        <s v="Agate and Sons"/>
        <s v="Rastogi Inc"/>
        <s v="Dasgupta PLC"/>
        <s v="Khurana-Dewan"/>
        <s v="Batta-Doctor"/>
        <s v="Chakrabarti-Batra"/>
        <s v="Naik Ltd"/>
        <s v="Mannan, Naidu and Sama"/>
        <s v="Goda Inc"/>
        <s v="Raghavan, Magar and Shanker"/>
        <s v="Dubey-Sarin"/>
        <s v="Ramaswamy-Tata"/>
        <s v="Kunda, Dave and Sahni"/>
        <s v="Saini LLC"/>
        <s v="Ramanathan, Agarwal and Baria"/>
        <s v="Pal-Sehgal"/>
        <s v="Murthy-Kaul"/>
        <s v="Keer-Gill"/>
        <s v="Chahal Group"/>
        <s v="Dar-Kumar"/>
        <s v="Munshi-Grewal"/>
        <s v="Kara, Sodhi and Bassi"/>
        <s v="Ramanathan Group"/>
        <s v="Kashyap-Reddy"/>
        <s v="Mani, Dhar and Muni"/>
        <s v="Balasubramanian PLC"/>
        <s v="Acharya Ltd"/>
        <s v="Handa PLC"/>
        <s v="Sangha, Nagar and Varty"/>
        <s v="Taneja, Kala and Kota"/>
        <s v="Arora-Magar"/>
        <s v="Wable, Randhawa and Mutti"/>
        <s v="Bains, Deol and Vaidya"/>
        <s v="Gera, Narang and Karpe"/>
        <s v="Arya, Sundaram and Pingle"/>
        <s v="Barad and Sons"/>
        <s v="Ben-Ravi"/>
        <s v="Arora LLC"/>
        <s v="Doctor-Patla"/>
        <s v="Vaidya, Amble and Palla"/>
        <s v="Garg, Kari and Kapur"/>
        <s v="Guha-Subramaniam"/>
        <s v="Edwin-Lall"/>
        <s v="Yogi Group"/>
        <s v="Gaba LLC"/>
        <s v="Muni-Shankar"/>
        <s v="Datta Ltd"/>
        <s v="Raj and Sons"/>
        <s v="Ramanathan, Joshi and Srinivasan"/>
      </sharedItems>
    </cacheField>
    <cacheField name="Quantity" numFmtId="0">
      <sharedItems containsSemiMixedTypes="0" containsString="0" containsNumber="1" containsInteger="1">
        <n v="3.0"/>
        <n v="1.0"/>
        <n v="2.0"/>
      </sharedItems>
    </cacheField>
    <cacheField name="Price" numFmtId="0">
      <sharedItems containsSemiMixedTypes="0" containsString="0" containsNumber="1">
        <n v="517.03"/>
        <n v="881.42"/>
        <n v="923.84"/>
        <n v="874.78"/>
        <n v="976.55"/>
        <n v="321.28"/>
        <n v="517.77"/>
        <n v="359.98"/>
        <n v="80.25"/>
        <n v="563.45"/>
        <n v="423.56"/>
        <n v="727.95"/>
        <n v="317.05"/>
        <n v="134.69"/>
        <n v="44.09"/>
        <n v="287.81"/>
        <n v="211.25"/>
        <n v="608.0"/>
        <n v="877.89"/>
        <n v="236.95"/>
        <n v="478.79"/>
        <n v="416.65"/>
        <n v="922.64"/>
        <n v="33.76"/>
        <n v="552.2"/>
        <n v="97.04"/>
        <n v="212.14"/>
        <n v="877.98"/>
        <n v="493.19"/>
        <n v="726.41"/>
        <n v="102.44"/>
        <n v="77.11"/>
        <n v="508.0"/>
        <n v="607.67"/>
        <n v="90.56"/>
        <n v="212.61"/>
        <n v="230.58"/>
        <n v="415.75"/>
        <n v="822.63"/>
        <n v="530.85"/>
        <n v="443.17"/>
        <n v="863.18"/>
        <n v="162.67"/>
        <n v="395.82"/>
        <n v="432.0"/>
        <n v="317.82"/>
        <n v="827.44"/>
        <n v="397.55"/>
        <n v="448.16"/>
        <n v="418.48"/>
        <n v="869.22"/>
        <n v="925.65"/>
        <n v="307.23"/>
        <n v="16.86"/>
        <n v="186.08"/>
        <n v="622.81"/>
        <n v="616.45"/>
        <n v="154.5"/>
        <n v="114.52"/>
        <n v="549.47"/>
        <n v="906.54"/>
        <n v="392.22"/>
        <n v="877.43"/>
        <n v="87.3"/>
        <n v="972.69"/>
        <n v="951.27"/>
        <n v="198.15"/>
        <n v="532.57"/>
        <n v="242.57"/>
        <n v="995.98"/>
        <n v="123.74"/>
        <n v="632.43"/>
        <n v="44.35"/>
        <n v="127.08"/>
        <n v="475.04"/>
        <n v="785.67"/>
        <n v="140.8"/>
        <n v="631.7"/>
        <n v="98.32"/>
        <n v="630.84"/>
        <n v="482.06"/>
        <n v="193.46"/>
        <n v="568.94"/>
        <n v="576.22"/>
        <n v="934.75"/>
        <n v="13.25"/>
        <n v="545.0"/>
        <n v="918.58"/>
        <n v="864.3"/>
        <n v="141.28"/>
        <n v="37.8"/>
        <n v="578.85"/>
        <n v="946.86"/>
        <n v="720.95"/>
        <n v="675.46"/>
        <n v="942.37"/>
        <n v="936.98"/>
        <n v="281.73"/>
        <n v="12.32"/>
        <n v="862.28"/>
        <n v="949.73"/>
        <n v="787.4"/>
        <n v="328.51"/>
        <n v="310.87"/>
        <n v="582.87"/>
        <n v="84.2"/>
        <n v="326.42"/>
        <n v="799.46"/>
        <n v="941.19"/>
        <n v="697.53"/>
        <n v="715.72"/>
        <n v="369.28"/>
        <n v="951.43"/>
        <n v="505.95"/>
        <n v="724.84"/>
        <n v="598.83"/>
        <n v="310.69"/>
        <n v="136.6"/>
        <n v="325.08"/>
        <n v="163.03"/>
        <n v="650.2"/>
        <n v="888.16"/>
        <n v="432.39"/>
        <n v="947.95"/>
        <n v="319.34"/>
        <n v="831.43"/>
        <n v="264.89"/>
        <n v="651.93"/>
        <n v="275.03"/>
        <n v="445.48"/>
        <n v="816.38"/>
        <n v="255.35"/>
        <n v="968.94"/>
        <n v="215.65"/>
        <n v="277.76"/>
        <n v="422.14"/>
        <n v="179.08"/>
        <n v="261.03"/>
        <n v="702.71"/>
        <n v="422.87"/>
        <n v="81.35"/>
        <n v="96.33"/>
        <n v="882.51"/>
        <n v="755.66"/>
        <n v="671.68"/>
        <n v="347.91"/>
        <n v="46.62"/>
        <n v="912.29"/>
        <n v="931.61"/>
        <n v="39.65"/>
        <n v="746.03"/>
        <n v="317.8"/>
        <n v="577.13"/>
        <n v="441.2"/>
        <n v="439.24"/>
        <n v="321.33"/>
        <n v="483.05"/>
        <n v="374.68"/>
        <n v="332.84"/>
        <n v="891.6"/>
        <n v="88.43"/>
        <n v="169.88"/>
        <n v="109.03"/>
        <n v="827.77"/>
        <n v="722.42"/>
        <n v="342.94"/>
        <n v="825.46"/>
        <n v="340.36"/>
        <n v="225.21"/>
        <n v="657.8"/>
        <n v="53.49"/>
        <n v="354.91"/>
        <n v="973.44"/>
        <n v="914.88"/>
        <n v="48.55"/>
        <n v="171.2"/>
        <n v="280.35"/>
        <n v="449.97"/>
        <n v="709.08"/>
        <n v="856.89"/>
        <n v="152.55"/>
        <n v="426.72"/>
        <n v="979.99"/>
        <n v="878.8"/>
        <n v="267.61"/>
        <n v="765.76"/>
        <n v="556.35"/>
        <n v="494.17"/>
        <n v="702.54"/>
        <n v="738.74"/>
        <n v="820.9"/>
        <n v="58.59"/>
        <n v="166.42"/>
        <n v="858.57"/>
        <n v="801.81"/>
        <n v="274.25"/>
        <n v="440.19"/>
        <n v="959.01"/>
        <n v="672.73"/>
        <n v="223.27"/>
        <n v="915.45"/>
        <n v="832.06"/>
        <n v="96.09"/>
        <n v="237.62"/>
        <n v="481.63"/>
        <n v="939.55"/>
        <n v="217.4"/>
        <n v="690.08"/>
        <n v="189.47"/>
        <n v="71.6"/>
        <n v="831.1"/>
        <n v="612.04"/>
        <n v="197.39"/>
        <n v="878.07"/>
        <n v="163.55"/>
        <n v="83.18"/>
        <n v="781.08"/>
        <n v="870.29"/>
        <n v="769.24"/>
        <n v="22.04"/>
        <n v="422.23"/>
        <n v="545.49"/>
        <n v="738.46"/>
        <n v="160.07"/>
        <n v="329.79"/>
        <n v="144.19"/>
        <n v="400.92"/>
        <n v="227.22"/>
        <n v="826.21"/>
        <n v="597.91"/>
        <n v="127.16"/>
        <n v="316.02"/>
        <n v="417.39"/>
        <n v="883.44"/>
        <n v="130.01"/>
        <n v="40.7"/>
        <n v="989.88"/>
        <n v="229.38"/>
        <n v="319.8"/>
        <n v="340.66"/>
        <n v="491.39"/>
        <n v="236.51"/>
        <n v="486.28"/>
        <n v="778.9"/>
        <n v="671.55"/>
        <n v="910.44"/>
        <n v="354.52"/>
        <n v="297.68"/>
        <n v="367.08"/>
        <n v="728.73"/>
        <n v="786.85"/>
        <n v="994.56"/>
        <n v="22.14"/>
        <n v="209.59"/>
        <n v="43.05"/>
        <n v="309.62"/>
        <n v="887.48"/>
        <n v="551.88"/>
        <n v="852.02"/>
        <n v="263.7"/>
        <n v="68.49"/>
        <n v="217.5"/>
        <n v="888.12"/>
        <n v="397.68"/>
        <n v="296.94"/>
        <n v="357.42"/>
        <n v="183.76"/>
      </sharedItems>
    </cacheField>
    <cacheField name="Sales" numFmtId="0">
      <sharedItems containsSemiMixedTypes="0" containsString="0" containsNumber="1">
        <n v="1551.09"/>
        <n v="881.42"/>
        <n v="1847.68"/>
        <n v="874.78"/>
        <n v="1953.1"/>
        <n v="321.28"/>
        <n v="1553.31"/>
        <n v="719.96"/>
        <n v="80.25"/>
        <n v="1126.9"/>
        <n v="1270.68"/>
        <n v="727.95"/>
        <n v="1079.94"/>
        <n v="317.05"/>
        <n v="404.07"/>
        <n v="88.18"/>
        <n v="287.81"/>
        <n v="211.25"/>
        <n v="1824.0"/>
        <n v="877.89"/>
        <n v="710.8499999999999"/>
        <n v="957.58"/>
        <n v="833.3"/>
        <n v="922.64"/>
        <n v="101.28"/>
        <n v="1656.6000000000001"/>
        <n v="291.12"/>
        <n v="212.14"/>
        <n v="1755.96"/>
        <n v="493.19"/>
        <n v="726.41"/>
        <n v="2624.34"/>
        <n v="102.44"/>
        <n v="231.32999999999998"/>
        <n v="508.0"/>
        <n v="1823.0099999999998"/>
        <n v="271.68"/>
        <n v="2929.6499999999996"/>
        <n v="637.83"/>
        <n v="691.74"/>
        <n v="831.5"/>
        <n v="2467.89"/>
        <n v="530.85"/>
        <n v="443.17"/>
        <n v="2589.54"/>
        <n v="325.34"/>
        <n v="608.0"/>
        <n v="461.16"/>
        <n v="395.82"/>
        <n v="1247.25"/>
        <n v="1035.54"/>
        <n v="432.0"/>
        <n v="863.18"/>
        <n v="953.46"/>
        <n v="2482.32"/>
        <n v="795.1"/>
        <n v="896.32"/>
        <n v="1255.44"/>
        <n v="869.22"/>
        <n v="1851.3"/>
        <n v="307.23"/>
        <n v="33.72"/>
        <n v="186.08"/>
        <n v="1868.4299999999998"/>
        <n v="616.45"/>
        <n v="463.5"/>
        <n v="181.12"/>
        <n v="114.52"/>
        <n v="1648.41"/>
        <n v="1813.08"/>
        <n v="784.44"/>
        <n v="877.43"/>
        <n v="261.9"/>
        <n v="1945.38"/>
        <n v="1845.28"/>
        <n v="951.27"/>
        <n v="198.15"/>
        <n v="1597.71"/>
        <n v="242.57"/>
        <n v="1991.96"/>
        <n v="123.74"/>
        <n v="632.43"/>
        <n v="44.35"/>
        <n v="381.24"/>
        <n v="475.04"/>
        <n v="309.0"/>
        <n v="2357.0099999999998"/>
        <n v="281.6"/>
        <n v="631.7"/>
        <n v="196.64"/>
        <n v="1261.68"/>
        <n v="1446.18"/>
        <n v="193.46"/>
        <n v="568.94"/>
        <n v="1728.66"/>
        <n v="1869.5"/>
        <n v="39.75"/>
        <n v="1137.88"/>
        <n v="1090.0"/>
        <n v="918.58"/>
        <n v="864.3"/>
        <n v="423.84000000000003"/>
        <n v="75.6"/>
        <n v="1736.5500000000002"/>
        <n v="2840.58"/>
        <n v="720.95"/>
        <n v="2026.38"/>
        <n v="2827.11"/>
        <n v="1873.96"/>
        <n v="2776.95"/>
        <n v="154.22"/>
        <n v="563.46"/>
        <n v="36.96"/>
        <n v="936.98"/>
        <n v="862.28"/>
        <n v="2633.67"/>
        <n v="949.73"/>
        <n v="2362.2"/>
        <n v="1016.0"/>
        <n v="328.51"/>
        <n v="906.54"/>
        <n v="575.62"/>
        <n v="1104.4"/>
        <n v="932.61"/>
        <n v="1165.74"/>
        <n v="168.4"/>
        <n v="979.26"/>
        <n v="799.46"/>
        <n v="941.19"/>
        <n v="697.53"/>
        <n v="549.47"/>
        <n v="715.72"/>
        <n v="738.56"/>
        <n v="371.21999999999997"/>
        <n v="1892.52"/>
        <n v="2854.29"/>
        <n v="505.95"/>
        <n v="724.84"/>
        <n v="1762.84"/>
        <n v="485.14"/>
        <n v="1197.66"/>
        <n v="932.0699999999999"/>
        <n v="2755.7400000000002"/>
        <n v="273.2"/>
        <n v="975.24"/>
        <n v="163.03"/>
        <n v="1300.4"/>
        <n v="2664.48"/>
        <n v="864.78"/>
        <n v="204.88"/>
        <n v="1895.9"/>
        <n v="958.02"/>
        <n v="831.43"/>
        <n v="24.64"/>
        <n v="1884.74"/>
        <n v="529.78"/>
        <n v="651.93"/>
        <n v="1754.86"/>
        <n v="550.06"/>
        <n v="1336.44"/>
        <n v="816.38"/>
        <n v="766.05"/>
        <n v="1937.88"/>
        <n v="326.42"/>
        <n v="215.65"/>
        <n v="555.52"/>
        <n v="2810.94"/>
        <n v="1266.42"/>
        <n v="358.16"/>
        <n v="261.03"/>
        <n v="1405.42"/>
        <n v="422.87"/>
        <n v="2823.57"/>
        <n v="81.35"/>
        <n v="96.33"/>
        <n v="1635.0"/>
        <n v="563.45"/>
        <n v="1303.86"/>
        <n v="1765.02"/>
        <n v="2266.98"/>
        <n v="580.38"/>
        <n v="671.68"/>
        <n v="347.91"/>
        <n v="46.62"/>
        <n v="912.29"/>
        <n v="1863.22"/>
        <n v="118.94999999999999"/>
        <n v="1492.06"/>
        <n v="953.4000000000001"/>
        <n v="1731.3899999999999"/>
        <n v="441.2"/>
        <n v="878.48"/>
        <n v="642.66"/>
        <n v="84.2"/>
        <n v="1449.15"/>
        <n v="325.08"/>
        <n v="986.38"/>
        <n v="1124.04"/>
        <n v="665.68"/>
        <n v="359.98"/>
        <n v="891.6"/>
        <n v="176.86"/>
        <n v="1245.62"/>
        <n v="409.79999999999995"/>
        <n v="931.61"/>
        <n v="169.88"/>
        <n v="332.84"/>
        <n v="1157.7"/>
        <n v="294.96"/>
        <n v="432.39"/>
        <n v="882.51"/>
        <n v="1895.1000000000001"/>
        <n v="218.06"/>
        <n v="2483.31"/>
        <n v="1902.86"/>
        <n v="416.65"/>
        <n v="1726.36"/>
        <n v="722.42"/>
        <n v="264.89"/>
        <n v="1154.26"/>
        <n v="140.8"/>
        <n v="342.94"/>
        <n v="2476.38"/>
        <n v="1021.08"/>
        <n v="787.4"/>
        <n v="450.42"/>
        <n v="1973.3999999999999"/>
        <n v="53.49"/>
        <n v="439.24"/>
        <n v="1749.56"/>
        <n v="354.91"/>
        <n v="1034.06"/>
        <n v="2920.32"/>
        <n v="2744.64"/>
        <n v="1574.8"/>
        <n v="1317.72"/>
        <n v="90.56"/>
        <n v="702.71"/>
        <n v="160.47"/>
        <n v="1268.6100000000001"/>
        <n v="727.71"/>
        <n v="951.43"/>
        <n v="827.77"/>
        <n v="97.1"/>
        <n v="342.4"/>
        <n v="2167.2599999999998"/>
        <n v="560.7"/>
        <n v="1349.91"/>
        <n v="1598.92"/>
        <n v="2127.2400000000002"/>
        <n v="1249.9499999999998"/>
        <n v="578.85"/>
        <n v="552.2"/>
        <n v="1592.5500000000002"/>
        <n v="1950.6000000000001"/>
        <n v="1713.78"/>
        <n v="457.65000000000003"/>
        <n v="1264.86"/>
        <n v="853.44"/>
        <n v="545.0"/>
        <n v="979.99"/>
        <n v="845.19"/>
        <n v="2632.29"/>
        <n v="878.8"/>
        <n v="267.61"/>
        <n v="2297.2799999999997"/>
        <n v="890.96"/>
        <n v="212.61"/>
        <n v="556.35"/>
        <n v="1482.51"/>
        <n v="229.04"/>
        <n v="2107.62"/>
        <n v="709.08"/>
        <n v="738.74"/>
        <n v="473.9"/>
        <n v="1641.8"/>
        <n v="58.59"/>
        <n v="1043.73"/>
        <n v="594.45"/>
        <n v="269.38"/>
        <n v="820.9"/>
        <n v="2804.25"/>
        <n v="785.67"/>
        <n v="942.37"/>
        <n v="630.84"/>
        <n v="995.98"/>
        <n v="166.42"/>
        <n v="326.06"/>
        <n v="98.32"/>
        <n v="1112.7"/>
        <n v="2575.71"/>
        <n v="988.34"/>
        <n v="1511.32"/>
        <n v="801.81"/>
        <n v="2843.8500000000004"/>
        <n v="244.04999999999998"/>
        <n v="2183.8500000000004"/>
        <n v="2849.19"/>
        <n v="844.28"/>
        <n v="274.25"/>
        <n v="136.6"/>
        <n v="1320.57"/>
        <n v="709.82"/>
        <n v="33.76"/>
        <n v="162.7"/>
        <n v="1918.02"/>
        <n v="448.16"/>
        <n v="1345.46"/>
        <n v="669.8100000000001"/>
        <n v="2746.3500000000004"/>
        <n v="2674.8"/>
        <n v="863.4300000000001"/>
        <n v="1664.12"/>
        <n v="746.03"/>
        <n v="265.29"/>
        <n v="16.86"/>
        <n v="288.27"/>
        <n v="483.05"/>
        <n v="106.98"/>
        <n v="1444.84"/>
        <n v="431.3"/>
        <n v="712.86"/>
        <n v="481.63"/>
        <n v="791.64"/>
        <n v="255.35"/>
        <n v="310.69"/>
        <n v="634.1"/>
        <n v="1879.1"/>
        <n v="217.4"/>
        <n v="422.40000000000003"/>
        <n v="963.8399999999999"/>
        <n v="1380.16"/>
        <n v="175.77"/>
        <n v="568.41"/>
        <n v="174.6"/>
        <n v="915.45"/>
        <n v="2818.6499999999996"/>
        <n v="327.09000000000003"/>
        <n v="214.79999999999998"/>
        <n v="621.38"/>
        <n v="236.95"/>
        <n v="1061.7"/>
        <n v="652.84"/>
        <n v="2794.83"/>
        <n v="831.1"/>
        <n v="1836.12"/>
        <n v="394.78"/>
        <n v="878.07"/>
        <n v="2494.29"/>
        <n v="2719.62"/>
        <n v="490.65000000000003"/>
        <n v="510.7"/>
        <n v="446.54"/>
        <n v="166.36"/>
        <n v="1562.16"/>
        <n v="1192.65"/>
        <n v="976.55"/>
        <n v="870.29"/>
        <n v="1215.34"/>
        <n v="2307.7200000000003"/>
        <n v="66.12"/>
        <n v="2636.3999999999996"/>
        <n v="1224.08"/>
        <n v="422.23"/>
        <n v="2853.81"/>
        <n v="2647.5299999999997"/>
        <n v="1090.98"/>
        <n v="13.25"/>
        <n v="194.08"/>
        <n v="369.28"/>
        <n v="2496.18"/>
        <n v="2906.82"/>
        <n v="614.46"/>
        <n v="2570.67"/>
        <n v="836.96"/>
        <n v="37.8"/>
        <n v="877.98"/>
        <n v="1690.3500000000001"/>
        <n v="434.8"/>
        <n v="1028.82"/>
        <n v="925.65"/>
        <n v="440.19"/>
        <n v="109.03"/>
        <n v="738.46"/>
        <n v="480.21"/>
        <n v="1315.6"/>
        <n v="642.56"/>
        <n v="963.26"/>
        <n v="989.3700000000001"/>
        <n v="545.49"/>
        <n v="432.57"/>
        <n v="1706.8200000000002"/>
        <n v="1728.6"/>
        <n v="582.87"/>
        <n v="2987.94"/>
        <n v="400.92"/>
        <n v="227.22"/>
        <n v="1652.42"/>
        <n v="93.24"/>
        <n v="1793.73"/>
        <n v="339.76"/>
        <n v="1830.9"/>
        <n v="288.38"/>
        <n v="117.18"/>
        <n v="1829.76"/>
        <n v="254.32"/>
        <n v="2478.63"/>
        <n v="537.24"/>
        <n v="2607.66"/>
        <n v="2449.14"/>
        <n v="192.66"/>
        <n v="316.02"/>
        <n v="834.78"/>
        <n v="1959.98"/>
        <n v="1756.14"/>
        <n v="532.57"/>
        <n v="1766.88"/>
        <n v="489.09000000000003"/>
        <n v="327.1"/>
        <n v="130.01"/>
        <n v="223.27"/>
        <n v="122.10000000000001"/>
        <n v="343.56"/>
        <n v="426.72"/>
        <n v="675.63"/>
        <n v="2969.64"/>
        <n v="845.74"/>
        <n v="1783.2"/>
        <n v="2018.19"/>
        <n v="1436.3700000000001"/>
        <n v="509.64"/>
        <n v="688.14"/>
        <n v="1740.58"/>
        <n v="2650.32"/>
        <n v="633.75"/>
        <n v="1152.44"/>
        <n v="856.89"/>
        <n v="1176.66"/>
        <n v="951.1500000000001"/>
        <n v="1098.94"/>
        <n v="794.67"/>
        <n v="229.38"/>
        <n v="1654.88"/>
        <n v="141.28"/>
        <n v="22.04"/>
        <n v="959.4000000000001"/>
        <n v="1796.4900000000002"/>
        <n v="681.32"/>
        <n v="1849.3500000000001"/>
        <n v="491.39"/>
        <n v="709.53"/>
        <n v="390.03"/>
        <n v="1458.84"/>
        <n v="621.74"/>
        <n v="2070.2400000000002"/>
        <n v="517.03"/>
        <n v="154.5"/>
        <n v="1557.8"/>
        <n v="825.46"/>
        <n v="386.92"/>
        <n v="858.57"/>
        <n v="968.94"/>
        <n v="671.55"/>
        <n v="598.83"/>
        <n v="646.95"/>
        <n v="998.52"/>
        <n v="910.44"/>
        <n v="1837.16"/>
        <n v="354.52"/>
        <n v="595.36"/>
        <n v="230.58"/>
        <n v="277.76"/>
        <n v="367.08"/>
        <n v="1457.46"/>
        <n v="319.8"/>
        <n v="622.81"/>
        <n v="690.08"/>
        <n v="340.36"/>
        <n v="2360.55"/>
        <n v="1989.12"/>
        <n v="1296.0"/>
        <n v="781.08"/>
        <n v="381.48"/>
        <n v="2108.13"/>
        <n v="966.1"/>
        <n v="236.51"/>
        <n v="1724.56"/>
        <n v="709.04"/>
        <n v="179.08"/>
        <n v="681.66"/>
        <n v="81.4"/>
        <n v="934.75"/>
        <n v="1531.52"/>
        <n v="44.28"/>
        <n v="628.77"/>
        <n v="959.01"/>
        <n v="2736.87"/>
        <n v="189.47"/>
        <n v="2592.8999999999996"/>
        <n v="2147.16"/>
        <n v="129.14999999999998"/>
        <n v="374.68"/>
        <n v="765.76"/>
        <n v="1329.51"/>
        <n v="1350.92"/>
        <n v="288.99"/>
        <n v="2014.6499999999999"/>
        <n v="576.22"/>
        <n v="2771.52"/>
        <n v="928.86"/>
        <n v="948.06"/>
        <n v="880.38"/>
        <n v="275.03"/>
        <n v="2186.19"/>
        <n v="425.22"/>
        <n v="607.67"/>
        <n v="340.66"/>
        <n v="83.18"/>
        <n v="827.44"/>
        <n v="372.16"/>
        <n v="2162.8500000000004"/>
        <n v="1252.17"/>
        <n v="1216.0"/>
        <n v="1662.86"/>
        <n v="612.04"/>
        <n v="145.64999999999998"/>
        <n v="659.58"/>
        <n v="882.4"/>
        <n v="152.55"/>
        <n v="822.75"/>
        <n v="71.6"/>
        <n v="1662.2"/>
        <n v="652.2"/>
        <n v="423.56"/>
        <n v="2662.44"/>
        <n v="454.44"/>
        <n v="1425.1200000000001"/>
        <n v="1202.76"/>
        <n v="1655.6399999999999"/>
        <n v="1524.0"/>
        <n v="2556.06"/>
        <n v="791.0999999999999"/>
        <n v="2215.38"/>
        <n v="263.7"/>
        <n v="899.94"/>
        <n v="749.36"/>
        <n v="946.86"/>
        <n v="801.84"/>
        <n v="86.1"/>
        <n v="702.54"/>
        <n v="249.54000000000002"/>
        <n v="2731.32"/>
        <n v="205.46999999999997"/>
        <n v="1893.72"/>
        <n v="422.5"/>
        <n v="1065.14"/>
        <n v="415.75"/>
        <n v="1650.92"/>
        <n v="1343.36"/>
        <n v="635.64"/>
        <n v="1979.76"/>
        <n v="657.02"/>
        <n v="305.1"/>
        <n v="488.01"/>
        <n v="914.88"/>
        <n v="985.53"/>
        <n v="923.84"/>
        <n v="883.44"/>
        <n v="171.2"/>
        <n v="50.58"/>
        <n v="2398.38"/>
        <n v="522.06"/>
        <n v="160.07"/>
        <n v="1479.57"/>
        <n v="635.6"/>
        <n v="309.62"/>
        <n v="2179.23"/>
        <n v="1103.76"/>
        <n v="2939.9700000000003"/>
        <n v="950.08"/>
        <n v="1344.48"/>
        <n v="989.88"/>
        <n v="317.82"/>
        <n v="2336.7"/>
        <n v="43.05"/>
        <n v="1636.47"/>
        <n v="886.34"/>
        <n v="893.04"/>
        <n v="1897.29"/>
        <n v="282.56"/>
        <n v="254.16"/>
        <n v="209.59"/>
        <n v="418.48"/>
        <n v="1603.62"/>
        <n v="79.3"/>
        <n v="319.34"/>
        <n v="2633.94"/>
        <n v="144.19"/>
        <n v="2918.07"/>
        <n v="1774.96"/>
        <n v="397.55"/>
        <n v="473.02"/>
        <n v="281.73"/>
        <n v="225.21"/>
        <n v="939.55"/>
        <n v="237.62"/>
        <n v="113.39999999999999"/>
        <n v="652.5"/>
        <n v="132.27"/>
        <n v="1476.92"/>
        <n v="1571.34"/>
        <n v="2664.36"/>
        <n v="1064.73"/>
        <n v="1755.78"/>
        <n v="26.5"/>
        <n v="639.6"/>
        <n v="802.83"/>
        <n v="2983.68"/>
        <n v="1193.04"/>
        <n v="593.88"/>
        <n v="475.24"/>
        <n v="551.88"/>
        <n v="672.73"/>
        <n v="127.08"/>
        <n v="458.76"/>
        <n v="2015.04"/>
        <n v="1645.26"/>
        <n v="597.91"/>
        <n v="449.97"/>
        <n v="1011.9"/>
        <n v="2586.84"/>
        <n v="2092.59"/>
        <n v="419.18"/>
        <n v="714.84"/>
        <n v="1101.24"/>
        <n v="247.48"/>
        <n v="577.13"/>
        <n v="728.73"/>
        <n v="982.78"/>
        <n v="832.06"/>
        <n v="783.0899999999999"/>
        <n v="963.99"/>
        <n v="636.42"/>
        <n v="551.28"/>
        <n v="1655.54"/>
        <n v="833.28"/>
        <n v="972.56"/>
        <n v="2634.21"/>
        <n v="1902.54"/>
        <n v="825.0899999999999"/>
        <n v="424.28"/>
        <n v="1021.98"/>
        <n v="2405.43"/>
        <n v="197.39"/>
        <n v="890.8199999999999"/>
        <n v="972.69"/>
        <n v="1266.69"/>
        <n v="2238.09"/>
        <n v="96.09"/>
        <n v="378.94"/>
        <n v="163.55"/>
        <n v="66.42"/>
        <n v="40.7"/>
        <n v="1195.82"/>
        <n v="499.26"/>
        <n v="2462.7"/>
        <n v="947.95"/>
        <n v="48.55"/>
        <n v="482.06"/>
        <n v="685.88"/>
        <n v="39.65"/>
        <n v="826.21"/>
        <n v="695.82"/>
        <n v="1072.26"/>
        <n v="134.69"/>
        <n v="887.48"/>
        <n v="1107.84"/>
        <n v="2610.87"/>
        <n v="1297.17"/>
        <n v="280.35"/>
        <n v="657.8"/>
        <n v="1573.7"/>
        <n v="1418.16"/>
        <n v="517.77"/>
        <n v="755.66"/>
        <n v="1232.9"/>
        <n v="183.76"/>
        <n v="1748.6100000000001"/>
        <n v="2767.92"/>
        <n v="68.49"/>
        <n v="2493.3"/>
        <n v="964.12"/>
        <n v="2877.0299999999997"/>
        <n v="296.94"/>
        <n v="486.28"/>
        <n v="422.14"/>
        <n v="1343.1"/>
        <n v="1669.0500000000002"/>
        <n v="847.12"/>
        <n v="1431.44"/>
        <n v="396.3"/>
        <n v="527.4"/>
        <n v="87.3"/>
        <n v="1323.6"/>
        <n v="77.11"/>
        <n v="680.72"/>
        <n v="1280.16"/>
        <n v="97.04"/>
        <n v="822.63"/>
        <n v="1955.79"/>
        <n v="1395.06"/>
        <n v="1474.17"/>
        <n v="127.16"/>
        <n v="307.32"/>
        <n v="769.24"/>
        <n v="435.0"/>
        <n v="12.32"/>
        <n v="778.9"/>
        <n v="638.68"/>
        <n v="548.5"/>
        <n v="317.8"/>
        <n v="1405.08"/>
        <n v="392.22"/>
        <n v="1187.46"/>
        <n v="162.67"/>
        <n v="1717.14"/>
        <n v="397.68"/>
        <n v="1738.44"/>
        <n v="619.24"/>
        <n v="2644.2599999999998"/>
        <n v="1263.4"/>
        <n v="921.69"/>
        <n v="367.52"/>
        <n v="260.02"/>
        <n v="321.33"/>
        <n v="2343.2400000000002"/>
        <n v="252.60000000000002"/>
        <n v="1757.6"/>
        <n v="2216.2200000000003"/>
        <n v="841.0500000000001"/>
        <n v="1820.88"/>
        <n v="1899.46"/>
        <n v="864.0"/>
        <n v="1455.9"/>
        <n v="44.08"/>
        <n v="795.36"/>
        <n v="192.18"/>
        <n v="734.16"/>
        <n v="632.04"/>
        <n v="445.48"/>
        <n v="558.24"/>
        <n v="1538.48"/>
        <n v="417.39"/>
        <n v="844.46"/>
        <n v="1824.58"/>
        <n v="1776.32"/>
        <n v="592.17"/>
        <n v="1517.85"/>
        <n v="139.85999999999999"/>
        <n v="994.56"/>
        <n v="2174.52"/>
        <n v="888.16"/>
        <n v="88.43"/>
        <n v="136.98"/>
        <n v="88.7"/>
        <n v="513.5999999999999"/>
        <n v="320.14"/>
        <n v="1441.9"/>
        <n v="852.02"/>
        <n v="1452.82"/>
        <n v="1776.24"/>
        <n v="1444.8899999999999"/>
        <n v="297.68"/>
        <n v="160.5"/>
        <n v="675.46"/>
        <n v="1063.56"/>
        <n v="1704.04"/>
        <n v="650.16"/>
        <n v="973.44"/>
        <n v="494.17"/>
        <n v="67.52"/>
        <n v="310.87"/>
        <n v="1449.68"/>
        <n v="240.75"/>
        <n v="888.12"/>
        <n v="44.09"/>
        <n v="1477.48"/>
        <n v="357.42"/>
        <n v="143.2"/>
        <n v="650.2"/>
        <n v="329.79"/>
        <n v="786.85"/>
        <n v="1632.76"/>
        <n v="217.5"/>
        <n v="22.14"/>
        <n v="133.05"/>
        <n v="1946.88"/>
        <n v="535.22"/>
        <n v="1882.38"/>
      </sharedItems>
    </cacheField>
    <cacheField name="Payment_Method" numFmtId="0">
      <sharedItems>
        <s v="Cash"/>
        <s v="UPI"/>
        <s v="Card"/>
        <s v="Wallet"/>
      </sharedItems>
    </cacheField>
    <cacheField name="Order_Yearly" numFmtId="0">
      <sharedItems containsSemiMixedTypes="0" containsString="0" containsNumber="1" containsInteger="1">
        <n v="2024.0"/>
        <n v="2023.0"/>
      </sharedItems>
    </cacheField>
    <cacheField name="Order_Monthly" numFmtId="0">
      <sharedItems>
        <s v="Jul"/>
        <s v="May"/>
        <s v="Sep"/>
        <s v="Nov"/>
        <s v="Mar"/>
        <s v="Apr"/>
        <s v="Aug"/>
        <s v="Oct"/>
        <s v="Jan"/>
        <s v="Feb"/>
        <s v="Dec"/>
        <s v="Jun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001" sheet="Data_Analysis"/>
  </cacheSource>
  <cacheFields>
    <cacheField name="Order_ID" numFmtId="0">
      <sharedItems containsSemiMixedTypes="0" containsString="0" containsNumber="1" containsInteger="1">
        <n v="1.961864118E9"/>
        <n v="1.549769649E9"/>
        <n v="9.185164487E9"/>
        <n v="9.644738826E9"/>
        <n v="5.42768429E9"/>
        <n v="3.265154092E9"/>
        <n v="4.898355547E9"/>
        <n v="6.568151549E9"/>
        <n v="6.006693867E9"/>
        <n v="3.7418699E8"/>
        <n v="4.455336265E9"/>
        <n v="3.539286337E9"/>
        <n v="9.171116867E9"/>
        <n v="5.504941865E9"/>
        <n v="5.868326481E9"/>
        <n v="2.137046916E9"/>
        <n v="8.195544338E9"/>
        <n v="2.88970005E9"/>
        <n v="6.5827885E7"/>
        <n v="4.656471694E9"/>
        <n v="6.625178717E9"/>
        <n v="7.169557514E9"/>
        <n v="2.268306684E9"/>
        <n v="6.905293278E9"/>
        <n v="1.769493463E9"/>
        <n v="5.003387344E9"/>
        <n v="2.064484752E9"/>
        <n v="9.64822979E8"/>
        <n v="6.037899648E9"/>
        <n v="9.347571484E9"/>
        <n v="3.286177534E9"/>
        <n v="9.073572548E9"/>
        <n v="8.395583761E9"/>
        <n v="6.355378227E9"/>
        <n v="2.77376321E8"/>
        <n v="8.559748526E9"/>
        <n v="1.458051433E9"/>
        <n v="5.83830264E9"/>
        <n v="1.380971977E9"/>
        <n v="1.221099013E9"/>
        <n v="6.771166303E9"/>
        <n v="7.111337755E9"/>
        <n v="5.562922993E9"/>
        <n v="5.630957897E9"/>
        <n v="1.787380558E9"/>
        <n v="3.2613017E7"/>
        <n v="2.03904167E9"/>
        <n v="2.10693801E8"/>
        <n v="8.120002258E9"/>
        <n v="2.177917034E9"/>
        <n v="4.254814926E9"/>
        <n v="6.07417279E9"/>
        <n v="3.381573131E9"/>
        <n v="3.773745777E9"/>
        <n v="9.251939156E9"/>
        <n v="3.872982303E9"/>
        <n v="2.625987757E9"/>
        <n v="3.162249401E9"/>
        <n v="3.108986741E9"/>
        <n v="1.851474741E9"/>
        <n v="2.425099132E9"/>
        <n v="6.706793332E9"/>
        <n v="2.149289255E9"/>
        <n v="1.971008155E9"/>
        <n v="2.08709346E9"/>
        <n v="2.116712588E9"/>
        <n v="6.05435879E9"/>
        <n v="5.32660797E8"/>
        <n v="1.491991005E9"/>
        <n v="4.136019599E9"/>
        <n v="2.122832513E9"/>
        <n v="3.717703595E9"/>
        <n v="3.194733693E9"/>
        <n v="4.471162437E9"/>
        <n v="1.609331948E9"/>
        <n v="6.920030794E9"/>
        <n v="5.127172657E9"/>
        <n v="8.607115856E9"/>
        <n v="7.154957395E9"/>
        <n v="2.070762702E9"/>
        <n v="3.697242439E9"/>
        <n v="3.063427913E9"/>
        <n v="2.060061337E9"/>
        <n v="4.625892678E9"/>
        <n v="6.04569817E9"/>
        <n v="7.876289647E9"/>
        <n v="3.434084714E9"/>
        <n v="9.031695663E9"/>
        <n v="1.955989715E9"/>
        <n v="3.459500455E9"/>
        <n v="5.953376503E9"/>
        <n v="1.21874867E8"/>
        <n v="2.460545397E9"/>
        <n v="9.690050839E9"/>
        <n v="2.574349065E9"/>
        <n v="2.461936988E9"/>
        <n v="6.447596416E9"/>
        <n v="7.228452275E9"/>
        <n v="6.696750742E9"/>
        <n v="8.22235931E8"/>
        <n v="7.678251499E9"/>
        <n v="2.497341976E9"/>
        <n v="9.107314128E9"/>
        <n v="9.855726256E9"/>
        <n v="9.398719862E9"/>
        <n v="3.79494532E8"/>
        <n v="1.048784963E9"/>
        <n v="4.386246924E9"/>
        <n v="2.050362692E9"/>
        <n v="4.142963293E9"/>
        <n v="9.753528654E9"/>
        <n v="8.126970833E9"/>
        <n v="9.747814712E9"/>
        <n v="6.281619403E9"/>
        <n v="4.36184281E8"/>
        <n v="9.79923126E9"/>
        <n v="4.071811527E9"/>
        <n v="5.645359563E9"/>
        <n v="9.411813703E9"/>
        <n v="4.270217473E9"/>
        <n v="2.79851011E8"/>
        <n v="6.260524887E9"/>
        <n v="5.853998391E9"/>
        <n v="9.931976872E9"/>
        <n v="8.432209832E9"/>
        <n v="6.023721507E9"/>
        <n v="3.042338919E9"/>
        <n v="2.33646065E8"/>
        <n v="9.870610018E9"/>
        <n v="1.398230967E9"/>
        <n v="8.615488922E9"/>
        <n v="2.748841057E9"/>
        <n v="1.375867721E9"/>
        <n v="8.595141097E9"/>
        <n v="4.673382071E9"/>
        <n v="2.948696008E9"/>
        <n v="6.839692624E9"/>
        <n v="5.770951298E9"/>
        <n v="5.084771819E9"/>
        <n v="4.22403644E8"/>
        <n v="7.176758896E9"/>
        <n v="8.252905093E9"/>
        <n v="1.488561572E9"/>
        <n v="6.212984517E9"/>
        <n v="6.309784337E9"/>
        <n v="4.613890018E9"/>
        <n v="3.429728472E9"/>
        <n v="2.67738904E8"/>
        <n v="3.850416839E9"/>
        <n v="3.412702479E9"/>
        <n v="2.016183232E9"/>
        <n v="3.810280204E9"/>
        <n v="2.416767295E9"/>
        <n v="2.283439407E9"/>
        <n v="4.328802292E9"/>
        <n v="7.072715691E9"/>
        <n v="5.640741373E9"/>
        <n v="6.931094066E9"/>
        <n v="3.417088709E9"/>
        <n v="4.424404315E9"/>
        <n v="2.444087306E9"/>
        <n v="4.86085268E8"/>
        <n v="1.73131262E9"/>
        <n v="6.475582506E9"/>
        <n v="1.868581378E9"/>
        <n v="8.884235937E9"/>
        <n v="4.590662628E9"/>
        <n v="9.9230254E8"/>
        <n v="7.169974633E9"/>
        <n v="6.703651257E9"/>
        <n v="7.180810221E9"/>
        <n v="7.875587578E9"/>
        <n v="2.578671497E9"/>
        <n v="6.284350691E9"/>
        <n v="5.383261788E9"/>
        <n v="6.590867973E9"/>
        <n v="8.787105023E9"/>
        <n v="1.402916311E9"/>
        <n v="9.715205272E9"/>
        <n v="3.946852375E9"/>
        <n v="3.367039425E9"/>
        <n v="6.87711388E8"/>
        <n v="6.47012431E8"/>
        <n v="7.143278295E9"/>
        <n v="9.736844695E9"/>
        <n v="5.93328968E9"/>
        <n v="9.494303116E9"/>
        <n v="9.337878102E9"/>
        <n v="6.872621077E9"/>
        <n v="7.330237253E9"/>
        <n v="7.942616242E9"/>
        <n v="2.38520071E8"/>
        <n v="5.812379362E9"/>
        <n v="2.616623847E9"/>
        <n v="2.04085448E9"/>
        <n v="5.45648456E9"/>
        <n v="8.83309006E8"/>
        <n v="6.528341992E9"/>
        <n v="3.263203775E9"/>
        <n v="3.660010934E9"/>
        <n v="7.944885043E9"/>
        <n v="2.506369831E9"/>
        <n v="6.97061213E8"/>
        <n v="7.079057004E9"/>
        <n v="1.556153632E9"/>
        <n v="2.161235338E9"/>
        <n v="1.247978468E9"/>
        <n v="5.437627061E9"/>
        <n v="9.091960039E9"/>
        <n v="6.19198317E8"/>
        <n v="9.833179291E9"/>
        <n v="4.148760273E9"/>
        <n v="7.206041763E9"/>
        <n v="6.90097648E8"/>
        <n v="4.197061567E9"/>
        <n v="2.009394836E9"/>
        <n v="2.77502363E8"/>
        <n v="4.356959622E9"/>
        <n v="1.74306009E8"/>
        <n v="9.582674091E9"/>
        <n v="8.675579025E9"/>
        <n v="5.195999941E9"/>
        <n v="5.210007923E9"/>
        <n v="6.59577196E9"/>
        <n v="4.247338382E9"/>
        <n v="8.19143326E8"/>
        <n v="3.83084475E9"/>
        <n v="1.687314172E9"/>
        <n v="6.756007265E9"/>
        <n v="4.89762747E8"/>
        <n v="7.509195875E9"/>
        <n v="2.37091707E9"/>
        <n v="2.055388266E9"/>
        <n v="8.969304162E9"/>
        <n v="5.412674107E9"/>
        <n v="1.536516619E9"/>
        <n v="3.858907413E9"/>
        <n v="4.976389251E9"/>
        <n v="2.218319201E9"/>
        <n v="6.729422433E9"/>
        <n v="1.354097448E9"/>
        <n v="8.952275304E9"/>
        <n v="4.36603801E8"/>
        <n v="5.273875984E9"/>
        <n v="9.290203003E9"/>
        <n v="6.240982373E9"/>
        <n v="2.718348206E9"/>
        <n v="4.903544026E9"/>
        <n v="2.827266949E9"/>
        <n v="4.278423074E9"/>
        <n v="6.45916247E8"/>
        <n v="5.816647866E9"/>
        <n v="7.282397914E9"/>
        <n v="3.260611473E9"/>
        <n v="8.638163868E9"/>
        <n v="1.77850987E8"/>
        <n v="9.653859166E9"/>
        <n v="9.99133869E9"/>
        <n v="1.714593246E9"/>
        <n v="9.742461226E9"/>
        <n v="3.314393477E9"/>
        <n v="4.188317986E9"/>
        <n v="1.646665366E9"/>
        <n v="9.558804585E9"/>
        <n v="9.047652469E9"/>
        <n v="2.893800377E9"/>
        <n v="6.139157985E9"/>
        <n v="6.029394789E9"/>
        <n v="5.874940276E9"/>
        <n v="5.205211911E9"/>
        <n v="5.314758068E9"/>
        <n v="4.8486971E8"/>
        <n v="9.957728938E9"/>
        <n v="3.136056666E9"/>
        <n v="4.926104391E9"/>
        <n v="1.827844756E9"/>
        <n v="7.032037874E9"/>
        <n v="3.779230503E9"/>
        <n v="3.473012553E9"/>
        <n v="7.988504487E9"/>
        <n v="7.193792738E9"/>
        <n v="1.533583386E9"/>
        <n v="7.750989397E9"/>
        <n v="4.434816229E9"/>
        <n v="6.896732047E9"/>
        <n v="4.740837071E9"/>
        <n v="6.649631729E9"/>
        <n v="5.351526726E9"/>
        <n v="1.506082041E9"/>
        <n v="1.023260165E9"/>
        <n v="8.257032403E9"/>
        <n v="7.216524192E9"/>
        <n v="8.61979582E9"/>
        <n v="6.494708839E9"/>
        <n v="9.859249765E9"/>
        <n v="3.528020011E9"/>
        <n v="5.937934264E9"/>
        <n v="2.976477423E9"/>
        <n v="1.002438039E9"/>
        <n v="2.571163022E9"/>
        <n v="6.850221497E9"/>
        <n v="4.706569127E9"/>
        <n v="8.168261752E9"/>
        <n v="5.828325906E9"/>
        <n v="5.012271549E9"/>
        <n v="8.110316958E9"/>
        <n v="3.190808443E9"/>
        <n v="7.175472728E9"/>
        <n v="6.011117738E9"/>
        <n v="5.592928753E9"/>
        <n v="3.952040848E9"/>
        <n v="7.02647952E9"/>
        <n v="6.572695161E9"/>
        <n v="9.090769419E9"/>
        <n v="5.97948911E9"/>
        <n v="9.64698323E8"/>
        <n v="2.304242664E9"/>
        <n v="2.483843748E9"/>
        <n v="2.560588609E9"/>
        <n v="9.268920928E9"/>
        <n v="9.554019312E9"/>
        <n v="3.749174258E9"/>
        <n v="3.947164241E9"/>
        <n v="4.87327038E8"/>
        <n v="8.830321199E9"/>
        <n v="3.811318591E9"/>
        <n v="6.795601573E9"/>
        <n v="2.348495717E9"/>
        <n v="9.505736584E9"/>
        <n v="1.857227304E9"/>
        <n v="5.506485302E9"/>
        <n v="6.074837981E9"/>
        <n v="4.150569633E9"/>
        <n v="6.09838437E8"/>
        <n v="5.229657139E9"/>
        <n v="2.58963935E9"/>
        <n v="7.656948165E9"/>
        <n v="1.806563605E9"/>
        <n v="3.59819834E8"/>
        <n v="1.908423841E9"/>
        <n v="2.99859815E8"/>
        <n v="9.23659418E8"/>
        <n v="3.560625119E9"/>
        <n v="7.11149068E9"/>
        <n v="5.766981431E9"/>
        <n v="8.609945311E9"/>
        <n v="1.691260635E9"/>
        <n v="8.742091504E9"/>
        <n v="1.997833025E9"/>
        <n v="3.588296877E9"/>
        <n v="2.40480499E9"/>
        <n v="8.091385479E9"/>
        <n v="7.133174424E9"/>
        <n v="6.110446321E9"/>
        <n v="6.96458605E9"/>
        <n v="2.351986014E9"/>
        <n v="3.5256972E8"/>
        <n v="1.235280275E9"/>
        <n v="9.399859705E9"/>
        <n v="7.530379037E9"/>
        <n v="5.952886441E9"/>
        <n v="5.815833211E9"/>
        <n v="7.307394687E9"/>
        <n v="6.033014029E9"/>
        <n v="1.409944718E9"/>
        <n v="1.8113822E9"/>
        <n v="4.485391413E9"/>
        <n v="4.076279641E9"/>
        <n v="2.965387566E9"/>
        <n v="9.397774189E9"/>
        <n v="1.437159967E9"/>
        <n v="8.397785448E9"/>
        <n v="2.778606949E9"/>
        <n v="1.774096863E9"/>
        <n v="1.497256618E9"/>
        <n v="7.3409551E8"/>
        <n v="5.755859055E9"/>
        <n v="5.840290569E9"/>
        <n v="8.200985533E9"/>
        <n v="3.255590064E9"/>
        <n v="4.258404747E9"/>
        <n v="2.455161115E9"/>
        <n v="4.448004569E9"/>
        <n v="5.951090793E9"/>
        <n v="7.402491996E9"/>
        <n v="8.532411923E9"/>
        <n v="7.130555385E9"/>
        <n v="4.338197132E9"/>
        <n v="8.044366071E9"/>
        <n v="4.135251774E9"/>
        <n v="6.331483812E9"/>
        <n v="6.705171E9"/>
        <n v="7.850128898E9"/>
        <n v="3.602554049E9"/>
        <n v="1.070259187E9"/>
        <n v="8.412338399E9"/>
        <n v="1.478022303E9"/>
        <n v="2.376108199E9"/>
        <n v="5.243035202E9"/>
        <n v="3.687581971E9"/>
        <n v="7.008586055E9"/>
        <n v="5.142069216E9"/>
        <n v="4.152441944E9"/>
        <n v="5.601670348E9"/>
        <n v="6.05105099E8"/>
        <n v="4.05493614E9"/>
        <n v="8.741892156E9"/>
        <n v="9.143640828E9"/>
        <n v="6.900876252E9"/>
        <n v="9.801174908E9"/>
        <n v="5.51343632E8"/>
        <n v="7.961173808E9"/>
        <n v="3.28909145E8"/>
        <n v="5.551173528E9"/>
        <n v="4.461788759E9"/>
        <n v="7.256212429E9"/>
        <n v="9.104077642E9"/>
        <n v="2.914056235E9"/>
        <n v="9.127632807E9"/>
        <n v="6.070154414E9"/>
        <n v="2.318969828E9"/>
        <n v="3.813047994E9"/>
        <n v="1.416102774E9"/>
        <n v="8.086834412E9"/>
        <n v="6.193826826E9"/>
        <n v="8.444509148E9"/>
        <n v="4.233213E7"/>
        <n v="6.00934212E9"/>
        <n v="4.818516411E9"/>
        <n v="1.039229544E9"/>
        <n v="1.515943657E9"/>
        <n v="9.183547951E9"/>
        <n v="8.478376092E9"/>
        <n v="1.454073903E9"/>
        <n v="2.855402284E9"/>
        <n v="7.245730533E9"/>
        <n v="2.272892659E9"/>
        <n v="9.087377568E9"/>
        <n v="8.443685057E9"/>
        <n v="1.59098873E9"/>
        <n v="7.357811417E9"/>
        <n v="3.94951937E8"/>
        <n v="3.967445448E9"/>
        <n v="6.101022928E9"/>
        <n v="6.322372546E9"/>
        <n v="9.778782281E9"/>
        <n v="3.867563962E9"/>
        <n v="9.277710098E9"/>
        <n v="7.669322773E9"/>
        <n v="3.917427529E9"/>
        <n v="1.934158144E9"/>
        <n v="3.157338466E9"/>
        <n v="9.640662474E9"/>
        <n v="2.356272189E9"/>
        <n v="1.380510406E9"/>
        <n v="8.008377895E9"/>
        <n v="3.680678403E9"/>
        <n v="2.847236502E9"/>
        <n v="5.212392063E9"/>
        <n v="3.804024939E9"/>
        <n v="5.395870775E9"/>
        <n v="5.11736499E8"/>
        <n v="2.895886759E9"/>
        <n v="6.638513435E9"/>
        <n v="4.16808378E9"/>
        <n v="2.501516144E9"/>
        <n v="7.141387557E9"/>
        <n v="2.747350024E9"/>
        <n v="9.503407492E9"/>
        <n v="4.845607487E9"/>
        <n v="2.051769691E9"/>
        <n v="1.092990139E9"/>
        <n v="5.527612319E9"/>
        <n v="8.852367079E9"/>
        <n v="1.666202264E9"/>
        <n v="8.606484804E9"/>
        <n v="8.905341102E9"/>
        <n v="5.418735913E9"/>
        <n v="9.70377475E8"/>
        <n v="7.320527109E9"/>
        <n v="5120698.0"/>
        <n v="3.812396179E9"/>
        <n v="8.178951021E9"/>
        <n v="2.479115586E9"/>
        <n v="6.239453389E9"/>
        <n v="3.136508414E9"/>
        <n v="5.521273487E9"/>
        <n v="5.445047872E9"/>
        <n v="3.67852513E9"/>
        <n v="9.32805696E9"/>
        <n v="2.109203997E9"/>
        <n v="5.56665455E8"/>
        <n v="6.573705785E9"/>
        <n v="2.609502403E9"/>
        <n v="1.46329393E9"/>
        <n v="8.132887999E9"/>
        <n v="7.178789018E9"/>
        <n v="2.295700159E9"/>
        <n v="9.277089038E9"/>
        <n v="1.45057465E8"/>
        <n v="9.452353274E9"/>
        <n v="5.434328922E9"/>
        <n v="3.327051807E9"/>
        <n v="1.461604569E9"/>
        <n v="6.06518084E8"/>
        <n v="7.637625389E9"/>
        <n v="7.311621328E9"/>
        <n v="8.790217194E9"/>
        <n v="1.772445313E9"/>
        <n v="1.59394992E8"/>
        <n v="7.992910755E9"/>
        <n v="1.786931285E9"/>
        <n v="2.225520858E9"/>
        <n v="5.63573874E9"/>
        <n v="2.230824358E9"/>
        <n v="9.217211301E9"/>
        <n v="4.501870609E9"/>
        <n v="8.38401679E8"/>
        <n v="9.587315528E9"/>
        <n v="3.122936945E9"/>
        <n v="6.093390755E9"/>
        <n v="2.032956677E9"/>
        <n v="1.488430001E9"/>
        <n v="6.15391848E8"/>
        <n v="8.686093533E9"/>
        <n v="7.038758506E9"/>
        <n v="2.385966456E9"/>
        <n v="2.59622674E8"/>
        <n v="2.580381935E9"/>
        <n v="5.035471587E9"/>
        <n v="9.421270813E9"/>
        <n v="1.831516625E9"/>
        <n v="1.918841793E9"/>
        <n v="1.757159071E9"/>
        <n v="7.58946463E9"/>
        <n v="1.57708546E9"/>
        <n v="2.279018877E9"/>
        <n v="7.431412128E9"/>
        <n v="8.781520615E9"/>
        <n v="1.276192882E9"/>
        <n v="4.065794921E9"/>
        <n v="1.690800946E9"/>
        <n v="8.7788347E8"/>
        <n v="7.322044533E9"/>
        <n v="5.243163885E9"/>
        <n v="4.360255357E9"/>
        <n v="9.623306038E9"/>
        <n v="6.282385286E9"/>
        <n v="1.001900652E9"/>
        <n v="5.161988291E9"/>
        <n v="3.597752998E9"/>
        <n v="9.07432531E9"/>
        <n v="8.875965392E9"/>
        <n v="9.71081962E8"/>
        <n v="1.948332638E9"/>
        <n v="1.78555878E9"/>
        <n v="7.590462053E9"/>
        <n v="2.13574386E9"/>
        <n v="9.851365751E9"/>
        <n v="9.24309048E9"/>
        <n v="7.168596454E9"/>
        <n v="2.483565595E9"/>
        <n v="2.484470052E9"/>
        <n v="7.70258827E9"/>
        <n v="5.992338333E9"/>
        <n v="9.196796718E9"/>
        <n v="3.291765954E9"/>
        <n v="6.52616858E8"/>
        <n v="2.613508245E9"/>
        <n v="8.169361928E9"/>
        <n v="9.395982132E9"/>
        <n v="1.914701538E9"/>
        <n v="6.236279358E9"/>
        <n v="2.288561509E9"/>
        <n v="2.010415757E9"/>
        <n v="7.164827734E9"/>
        <n v="7.971819985E9"/>
        <n v="8.234021674E9"/>
        <n v="4.274404843E9"/>
        <n v="7.353519273E9"/>
        <n v="8.539612501E9"/>
        <n v="5.894327065E9"/>
        <n v="7.7053363E7"/>
        <n v="4.467084478E9"/>
        <n v="3.51403623E9"/>
        <n v="4.720421794E9"/>
        <n v="3.202903413E9"/>
        <n v="6.938082428E9"/>
        <n v="9.202941711E9"/>
        <n v="8.96352296E9"/>
        <n v="9.266835891E9"/>
        <n v="5.265722064E9"/>
        <n v="5.514326011E9"/>
        <n v="9.578652103E9"/>
        <n v="3.559061334E9"/>
        <n v="6.37944734E8"/>
        <n v="7.454643275E9"/>
        <n v="4.31934235E9"/>
        <n v="7.568450733E9"/>
        <n v="7.34744305E8"/>
        <n v="5.23333105E9"/>
        <n v="8.326867788E9"/>
        <n v="8.368819094E9"/>
        <n v="8.700151605E9"/>
        <n v="6.269179048E9"/>
        <n v="1.265254177E9"/>
        <n v="9.858963919E9"/>
        <n v="7.279564594E9"/>
        <n v="6.983253839E9"/>
        <n v="9.479808024E9"/>
        <n v="3.583522679E9"/>
        <n v="1.923226423E9"/>
        <n v="6.6419808E8"/>
        <n v="4.224700084E9"/>
        <n v="9.69621016E8"/>
        <n v="8.17827582E9"/>
        <n v="4.949766982E9"/>
        <n v="5.258344385E9"/>
        <n v="8.10193064E9"/>
        <n v="6.703316563E9"/>
        <n v="7.68029769E9"/>
        <n v="7.256340388E9"/>
        <n v="2.538269668E9"/>
        <n v="7.506762237E9"/>
        <n v="6.585436114E9"/>
        <n v="9.852996866E9"/>
        <n v="1.991135167E9"/>
        <n v="7.765110772E9"/>
        <n v="3.520718052E9"/>
        <n v="5.388573375E9"/>
        <n v="8.977771682E9"/>
        <n v="3.596900942E9"/>
        <n v="1.55295996E8"/>
        <n v="1.945536198E9"/>
        <n v="2.550246555E9"/>
        <n v="4.287631655E9"/>
        <n v="2.033683703E9"/>
        <n v="9.453583714E9"/>
        <n v="8.52886125E8"/>
        <n v="5.705899665E9"/>
        <n v="5.706043483E9"/>
        <n v="5.190422833E9"/>
        <n v="7.178188501E9"/>
        <n v="2.864819888E9"/>
        <n v="7.107216633E9"/>
        <n v="1.685382357E9"/>
        <n v="7.562902958E9"/>
        <n v="2.819953077E9"/>
        <n v="8.453462258E9"/>
        <n v="4.605056279E9"/>
        <n v="5.998035939E9"/>
        <n v="2.31150169E9"/>
        <n v="3.56495722E8"/>
        <n v="2.695448838E9"/>
        <n v="6.986791144E9"/>
        <n v="8.619571588E9"/>
        <n v="4.088553674E9"/>
        <n v="8.177907004E9"/>
        <n v="8.533749006E9"/>
        <n v="8.694014791E9"/>
        <n v="6.311012195E9"/>
        <n v="1.312767771E9"/>
        <n v="2.14919848E8"/>
        <n v="5.521682945E9"/>
        <n v="5.305770811E9"/>
        <n v="5.842420654E9"/>
        <n v="4.566893863E9"/>
        <n v="1.523729855E9"/>
        <n v="2.899786983E9"/>
        <n v="9.202528884E9"/>
        <n v="4.338327693E9"/>
        <n v="6.295686357E9"/>
        <n v="6.396194687E9"/>
        <n v="5.662786245E9"/>
        <n v="4.868150114E9"/>
        <n v="5.02764834E8"/>
        <n v="5.056125341E9"/>
        <n v="6.388618916E9"/>
        <n v="3.508668494E9"/>
        <n v="5.289436093E9"/>
        <n v="7.596333614E9"/>
        <n v="6.284076508E9"/>
        <n v="3.40050407E8"/>
        <n v="5.927472701E9"/>
        <n v="9.216536492E9"/>
        <n v="3.742662928E9"/>
        <n v="4.797768073E9"/>
        <n v="6.76793547E9"/>
        <n v="1.963703928E9"/>
        <n v="5.52470423E8"/>
        <n v="7.3943487E8"/>
        <n v="7.930373606E9"/>
        <n v="5.374978054E9"/>
        <n v="4.361797433E9"/>
        <n v="2.002067527E9"/>
        <n v="4.228110436E9"/>
        <n v="1.251118825E9"/>
        <n v="7.165265639E9"/>
        <n v="1.255323701E9"/>
        <n v="8.07934194E8"/>
        <n v="7.968718292E9"/>
        <n v="2.620531979E9"/>
        <n v="6.943430459E9"/>
        <n v="5.607355353E9"/>
        <n v="6.696352636E9"/>
        <n v="9.325920156E9"/>
        <n v="2.286477025E9"/>
        <n v="6.704773223E9"/>
        <n v="1.435353007E9"/>
        <n v="8.080970647E9"/>
        <n v="5.881633926E9"/>
        <n v="4.435459085E9"/>
        <n v="6.172529406E9"/>
        <n v="9.127879048E9"/>
        <n v="3.80654511E9"/>
        <n v="6.919395718E9"/>
        <n v="5.277462976E9"/>
        <n v="3.606274277E9"/>
        <n v="2.065203676E9"/>
        <n v="4.042066387E9"/>
        <n v="3.604982656E9"/>
        <n v="1.149676745E9"/>
        <n v="3.895011687E9"/>
        <n v="7.72505056E8"/>
        <n v="5.574765914E9"/>
        <n v="8.81261674E9"/>
        <n v="1.486655525E9"/>
        <n v="8.423025639E9"/>
        <n v="9.020705185E9"/>
        <n v="7.719808698E9"/>
        <n v="3.41403663E9"/>
        <n v="4.157869967E9"/>
        <n v="4.873887251E9"/>
        <n v="8.031946454E9"/>
        <n v="8.16805617E9"/>
        <n v="3.108512811E9"/>
        <n v="1.680591951E9"/>
        <n v="5.59245731E8"/>
        <n v="8.655600303E9"/>
        <n v="8.247327365E9"/>
        <n v="9.153347285E9"/>
        <n v="1.977533409E9"/>
        <n v="2.433646621E9"/>
        <n v="2.2830983E7"/>
        <n v="1.143763031E9"/>
        <n v="8.524056436E9"/>
        <n v="4.262338791E9"/>
        <n v="1.87728451E8"/>
        <n v="6.754346312E9"/>
        <n v="5.790622967E9"/>
        <n v="4.305348838E9"/>
        <n v="2.902411553E9"/>
        <n v="3.69119977E9"/>
        <n v="7.75709102E8"/>
        <n v="5.26250857E9"/>
        <n v="1.92109127E8"/>
        <n v="1.108215973E9"/>
        <n v="1.719134546E9"/>
        <n v="5.280263316E9"/>
        <n v="9.448306266E9"/>
        <n v="8.023626961E9"/>
        <n v="1.118405605E9"/>
        <n v="8.226034341E9"/>
        <n v="6.976835753E9"/>
        <n v="9.171564499E9"/>
        <n v="5.393607402E9"/>
        <n v="5.670040592E9"/>
        <n v="6.73689189E9"/>
        <n v="1.223255075E9"/>
        <n v="8.15841363E9"/>
        <n v="7.867573412E9"/>
        <n v="1.624690598E9"/>
        <n v="8.968945932E9"/>
        <n v="1.645212433E9"/>
        <n v="9.187046038E9"/>
        <n v="9.305357757E9"/>
        <n v="8.312320295E9"/>
        <n v="3.256941332E9"/>
        <n v="8.980502814E9"/>
        <n v="9.270396838E9"/>
        <n v="2.892588628E9"/>
        <n v="8.7741588E9"/>
        <n v="2.056131802E9"/>
        <n v="3.528007192E9"/>
        <n v="2.845333894E9"/>
        <n v="6.602340187E9"/>
        <n v="7.21004875E8"/>
        <n v="7.43589536E9"/>
        <n v="4.217659083E9"/>
        <n v="9.710865146E9"/>
        <n v="5.375295409E9"/>
        <n v="6.286044248E9"/>
        <n v="1.708282193E9"/>
        <n v="5.746303677E9"/>
        <n v="3.271726381E9"/>
        <n v="9.802569856E9"/>
        <n v="6.62460037E8"/>
        <n v="8.664447334E9"/>
        <n v="3.886370975E9"/>
        <n v="3.547006553E9"/>
        <n v="2.575965518E9"/>
        <n v="1.529363954E9"/>
        <n v="8.463856241E9"/>
        <n v="2.485242479E9"/>
        <n v="9.850673433E9"/>
        <n v="2.558680592E9"/>
        <n v="2.859167116E9"/>
        <n v="1.222236371E9"/>
        <n v="3.44177904E8"/>
        <n v="6.126334783E9"/>
        <n v="3.742575364E9"/>
        <n v="9.272166174E9"/>
        <n v="9.416522701E9"/>
        <n v="7.305871805E9"/>
        <n v="8.029681E7"/>
        <n v="2.806868282E9"/>
        <n v="7.07033578E8"/>
        <n v="9.026783092E9"/>
        <n v="6.229466619E9"/>
        <n v="4.0872027E8"/>
        <n v="8.870165072E9"/>
        <n v="1.97931949E9"/>
        <n v="8.40761323E8"/>
        <n v="7.44721438E8"/>
        <n v="7.421707488E9"/>
        <n v="1.212718824E9"/>
        <n v="9.603256001E9"/>
        <n v="5.626888972E9"/>
        <n v="2.300753276E9"/>
        <n v="8.69629562E8"/>
        <n v="3.42913752E9"/>
        <n v="9.957927297E9"/>
        <n v="2.02466684E8"/>
        <n v="8.465721207E9"/>
        <n v="6.194827199E9"/>
        <n v="3.942174431E9"/>
        <n v="3.189863462E9"/>
        <n v="5.923573134E9"/>
        <n v="6.659747528E9"/>
        <n v="6.037541687E9"/>
        <n v="2.585438297E9"/>
        <n v="8.065774615E9"/>
        <n v="1.816814476E9"/>
        <n v="5.278014717E9"/>
        <n v="4.265447949E9"/>
        <n v="6.752221435E9"/>
        <n v="8.943989258E9"/>
        <n v="4.068367936E9"/>
        <n v="5.735156904E9"/>
        <n v="2.405929115E9"/>
        <n v="7.91316726E9"/>
        <n v="1.989751369E9"/>
        <n v="7.338050095E9"/>
        <n v="9.950986048E9"/>
        <n v="5.098703807E9"/>
        <n v="6.937485392E9"/>
        <n v="1.266440097E9"/>
        <n v="7.415490509E9"/>
        <n v="7.284991749E9"/>
        <n v="4.645792703E9"/>
        <n v="3.174938939E9"/>
        <n v="1.752712049E9"/>
        <n v="8.18720183E9"/>
        <n v="6.900896329E9"/>
        <n v="3.793977529E9"/>
        <n v="1.94459698E8"/>
        <n v="9.330447952E9"/>
        <n v="2.097372277E9"/>
        <n v="7.060954153E9"/>
        <n v="2.921310646E9"/>
        <n v="3.983082555E9"/>
        <n v="4.867298468E9"/>
        <n v="3.402631472E9"/>
        <n v="1.648146562E9"/>
        <n v="5.90776601E9"/>
        <n v="9.233577456E9"/>
        <n v="4.084808075E9"/>
        <n v="7.21704955E9"/>
        <n v="1.831943568E9"/>
        <n v="8.707473624E9"/>
        <n v="7.075868285E9"/>
        <n v="5.164162918E9"/>
        <n v="2.175298644E9"/>
        <n v="5.882568464E9"/>
        <n v="7.847708619E9"/>
        <n v="6.366048116E9"/>
        <n v="4.926287333E9"/>
        <n v="5.532838325E9"/>
        <n v="2.567996236E9"/>
        <n v="2.655613624E9"/>
        <n v="7.706089549E9"/>
        <n v="8.257370396E9"/>
        <n v="8.623808984E9"/>
        <n v="7.579506101E9"/>
        <n v="8.861024199E9"/>
        <n v="7.666131311E9"/>
        <n v="1.03589925E8"/>
        <n v="7.346858138E9"/>
        <n v="4.963962664E9"/>
        <n v="9.069936094E9"/>
        <n v="4.665363191E9"/>
        <n v="8.88510905E8"/>
        <n v="6.876091286E9"/>
        <n v="2.592923105E9"/>
        <n v="2.468550508E9"/>
        <n v="5.302956276E9"/>
        <n v="9.409714182E9"/>
        <n v="1.44622157E9"/>
        <n v="8.25003636E9"/>
        <n v="4.47464341E8"/>
        <n v="1.5642223E7"/>
        <n v="3.285378238E9"/>
        <n v="2.356483296E9"/>
        <n v="3.382911339E9"/>
        <n v="3.690872026E9"/>
        <n v="6.755367585E9"/>
        <n v="6.835850079E9"/>
        <n v="9.345418784E9"/>
        <n v="7.185243614E9"/>
        <n v="2.319044818E9"/>
        <n v="9.31834374E8"/>
        <n v="8.485398781E9"/>
        <n v="9.806464912E9"/>
        <n v="8.214365128E9"/>
        <n v="1.37089318E8"/>
        <n v="7.61560242E9"/>
        <n v="3.995348964E9"/>
        <n v="3.81654283E9"/>
        <n v="9.665004924E9"/>
        <n v="1.728547597E9"/>
        <n v="5.311190131E9"/>
        <n v="9.581592141E9"/>
        <n v="4.848863693E9"/>
        <n v="6.374883107E9"/>
        <n v="3.270131216E9"/>
        <n v="2.643382562E9"/>
        <n v="5.212524996E9"/>
        <n v="9.594095277E9"/>
        <n v="8.375863419E9"/>
        <n v="7.523880783E9"/>
        <n v="9.670158103E9"/>
        <n v="4.344108631E9"/>
        <n v="2237858.0"/>
        <n v="3.217791988E9"/>
        <n v="3.355718103E9"/>
        <n v="9.590518103E9"/>
        <n v="6.610120274E9"/>
        <n v="1.180899898E9"/>
        <n v="8.758992688E9"/>
        <n v="6.965716176E9"/>
        <n v="5.527742274E9"/>
        <n v="8.26610039E8"/>
        <n v="3.303891913E9"/>
        <n v="2.489292878E9"/>
        <n v="8.58985163E9"/>
        <n v="4.598897781E9"/>
        <n v="6.932356214E9"/>
        <n v="3.499004322E9"/>
        <n v="7.517620171E9"/>
        <n v="1.72987148E8"/>
        <n v="8.347207794E9"/>
        <n v="9.472355181E9"/>
        <n v="1.315064289E9"/>
        <n v="9.371869941E9"/>
        <n v="5.184568404E9"/>
        <n v="5.891002534E9"/>
        <n v="1.479730711E9"/>
        <n v="7.651037338E9"/>
        <n v="8.763754537E9"/>
        <n v="7.683813608E9"/>
        <n v="6.722955128E9"/>
        <n v="8.25927468E9"/>
        <n v="4.620484274E9"/>
        <n v="8.260569466E9"/>
        <n v="8.498916204E9"/>
        <n v="3.209538967E9"/>
        <n v="2.57064042E9"/>
        <n v="2.066843639E9"/>
        <n v="7.402125753E9"/>
        <n v="9.171089443E9"/>
        <n v="3.272079644E9"/>
        <n v="4.3811105E8"/>
        <n v="7.416160835E9"/>
        <n v="4.075074492E9"/>
        <n v="5.536024334E9"/>
        <n v="2.013140214E9"/>
        <n v="1.113582397E9"/>
        <n v="1.083928258E9"/>
        <n v="4.906957374E9"/>
        <n v="1.876614122E9"/>
        <n v="6.556180328E9"/>
        <n v="7.960553477E9"/>
        <n v="6.335972517E9"/>
        <n v="6.254948159E9"/>
        <n v="7.527936057E9"/>
        <n v="6.257851675E9"/>
        <n v="6.83261095E9"/>
        <n v="5.085005195E9"/>
        <n v="2.177207547E9"/>
        <n v="3.043364543E9"/>
        <n v="2.823404098E9"/>
        <n v="6.46676955E8"/>
        <n v="5.756607486E9"/>
        <n v="9.373691795E9"/>
        <n v="2.611601543E9"/>
        <n v="1.491360686E9"/>
        <n v="1.824533423E9"/>
        <n v="2.913841018E9"/>
        <n v="3.141803761E9"/>
        <n v="6.184484468E9"/>
        <n v="4.59932774E9"/>
        <n v="7.479207574E9"/>
        <n v="2.996133401E9"/>
        <n v="5.97241004E9"/>
        <n v="4.007593324E9"/>
        <n v="3.428454405E9"/>
        <n v="1.160646195E9"/>
        <n v="4.376524554E9"/>
        <n v="1.519072771E9"/>
        <n v="8.203685394E9"/>
        <n v="7.90678985E9"/>
        <n v="8.073770046E9"/>
        <n v="5.190202949E9"/>
        <n v="8.542325207E9"/>
        <n v="7.56673005E9"/>
        <n v="1.76509722E8"/>
        <n v="1.894603222E9"/>
        <n v="2.694800415E9"/>
        <n v="5.879390688E9"/>
        <n v="1.197715978E9"/>
        <n v="7.790696031E9"/>
        <n v="2.189360099E9"/>
        <n v="3.542041943E9"/>
        <n v="9.202469009E9"/>
        <n v="3.98582999E9"/>
        <n v="4.341872315E9"/>
        <n v="4.748123248E9"/>
        <n v="9.9905061E7"/>
        <n v="9.118004489E9"/>
        <n v="1.69693661E9"/>
        <n v="1.55669553E8"/>
        <n v="2.885541999E9"/>
        <n v="2.846340681E9"/>
        <n v="9.63715332E8"/>
        <n v="2.807634451E9"/>
        <n v="3.046341241E9"/>
        <n v="4.85687952E8"/>
        <n v="7.66090437E9"/>
        <n v="9.753033954E9"/>
        <n v="9.509887699E9"/>
        <n v="1.054122071E9"/>
        <n v="9.135272808E9"/>
        <n v="5.97447215E8"/>
        <n v="5.562099656E9"/>
        <n v="4.122736828E9"/>
        <n v="7.238138072E9"/>
        <n v="6.244736404E9"/>
        <n v="1.297341963E9"/>
        <n v="3.842442278E9"/>
        <n v="9.57668486E9"/>
        <n v="1.592757566E9"/>
        <n v="5.060677329E9"/>
        <n v="2.241930006E9"/>
        <n v="3.246505078E9"/>
        <n v="5.870152806E9"/>
        <n v="8.919999754E9"/>
        <n v="1.080338783E9"/>
        <n v="4.641905606E9"/>
        <n v="9.456413999E9"/>
        <n v="4.764056827E9"/>
        <n v="5.168057633E9"/>
        <n v="1.442559656E9"/>
        <n v="6.590257283E9"/>
        <n v="3.429671763E9"/>
        <n v="4.750086089E9"/>
        <n v="3.204128006E9"/>
        <n v="3.171917027E9"/>
        <n v="8.814047085E9"/>
        <n v="1.889723479E9"/>
        <n v="9.42025494E8"/>
        <n v="4.1044445E9"/>
        <n v="7.562260313E9"/>
        <n v="7.140244766E9"/>
        <n v="7.967974077E9"/>
        <n v="7.456822422E9"/>
        <n v="4.813468096E9"/>
        <n v="8.61857602E9"/>
        <n v="3.727646442E9"/>
        <n v="9.208156337E9"/>
        <n v="8.328118787E9"/>
        <n v="5.80528836E8"/>
        <n v="3.35066263E9"/>
        <n v="6.716381725E9"/>
        <n v="2.249567137E9"/>
        <n v="7.484465509E9"/>
        <n v="2.577208156E9"/>
        <n v="3.321905621E9"/>
        <n v="6.686839282E9"/>
        <n v="5.095558661E9"/>
        <n v="1.12658009E8"/>
        <n v="1.343610513E9"/>
        <n v="7.190610535E9"/>
        <n v="5.069426001E9"/>
        <n v="5.655369002E9"/>
        <n v="5.76153016E9"/>
        <n v="4.772519706E9"/>
        <n v="8.209051735E9"/>
        <n v="4.870391666E9"/>
        <n v="7.777975083E9"/>
        <n v="8.713948756E9"/>
        <n v="6.191050157E9"/>
        <n v="4.060449266E9"/>
        <n v="5.657605506E9"/>
        <n v="8.851743592E9"/>
        <n v="4.689717606E9"/>
        <n v="2.860246948E9"/>
        <n v="2.875550803E9"/>
        <n v="5.340575011E9"/>
        <n v="7.717156533E9"/>
        <n v="8.297255359E9"/>
        <n v="7.873234939E9"/>
        <n v="3.668515922E9"/>
        <n v="8.35669033E9"/>
        <n v="3.508620293E9"/>
        <n v="9.998297778E9"/>
        <n v="3.89842171E9"/>
        <n v="3.960980694E9"/>
        <n v="5.008395294E9"/>
        <n v="3.722869004E9"/>
        <n v="8.391555591E9"/>
        <n v="8.063730776E9"/>
        <n v="9.052752169E9"/>
        <n v="7.471416647E9"/>
        <n v="8.48332407E8"/>
        <n v="4.062701987E9"/>
        <n v="8.723912832E9"/>
        <n v="9.099298435E9"/>
        <n v="5.645691241E9"/>
        <n v="8.258019846E9"/>
        <n v="2.732162016E9"/>
        <n v="1.561902412E9"/>
        <n v="8.979476889E9"/>
        <n v="8.373953053E9"/>
        <n v="7.021309133E9"/>
        <n v="3.447085029E9"/>
        <n v="9.284767341E9"/>
        <n v="9.77043194E9"/>
        <n v="9.65012439E9"/>
        <n v="9.826894858E9"/>
        <n v="4.466839873E9"/>
        <n v="4.3314719E9"/>
        <n v="5.777824005E9"/>
        <n v="8.795242622E9"/>
        <n v="8.561878376E9"/>
        <n v="2.113243643E9"/>
        <n v="8.49782034E9"/>
        <n v="3.167184563E9"/>
        <n v="9.997121955E9"/>
        <n v="2.954397481E9"/>
        <n v="8.125884987E9"/>
        <n v="3.765873352E9"/>
        <n v="7.733310993E9"/>
        <n v="7.38093341E8"/>
        <n v="1.837574319E9"/>
        <n v="2.468420564E9"/>
        <n v="5.368005763E9"/>
        <n v="3.823949592E9"/>
        <n v="6.298008063E9"/>
        <n v="2.499190829E9"/>
        <n v="4.91116137E8"/>
        <n v="2.206269404E9"/>
        <n v="1.330806043E9"/>
        <n v="6.770858376E9"/>
        <n v="4.466716432E9"/>
        <n v="8.292554686E9"/>
        <n v="4.204069161E9"/>
        <n v="2.163079658E9"/>
        <n v="6.971561757E9"/>
        <n v="7.96525306E9"/>
        <n v="8.939040193E9"/>
        <n v="8.322028211E9"/>
        <n v="6.865922682E9"/>
        <n v="5.912729079E9"/>
        <n v="8.76477613E9"/>
        <n v="7.769965629E9"/>
        <n v="2.166463032E9"/>
        <n v="7.035343259E9"/>
        <n v="8.914775994E9"/>
        <n v="7.565647347E9"/>
        <n v="6.17221512E9"/>
        <n v="4.043585691E9"/>
        <n v="3.73518618E9"/>
        <n v="5.281459433E9"/>
        <n v="4.24087401E8"/>
        <n v="8.84327245E8"/>
        <n v="6.31800897E9"/>
        <n v="3.792751421E9"/>
        <n v="5.471255539E9"/>
        <n v="9.917290378E9"/>
        <n v="2.08989475E8"/>
        <n v="7.672827556E9"/>
        <n v="3.792912325E9"/>
        <n v="2.478533601E9"/>
        <n v="2.255745327E9"/>
        <n v="8.612261848E9"/>
        <n v="6.949810049E9"/>
        <n v="2.399456941E9"/>
        <n v="6.292969164E9"/>
        <n v="2.929485756E9"/>
        <n v="8.757869416E9"/>
        <n v="2.653966619E9"/>
        <n v="3.36103625E8"/>
        <n v="3.727289407E9"/>
        <n v="7.01250513E8"/>
        <n v="1.01816977E8"/>
        <n v="7.838223552E9"/>
        <n v="4.123140013E9"/>
        <n v="9.821008306E9"/>
        <n v="5.414882934E9"/>
        <n v="9.25731314E9"/>
        <n v="3.857021231E9"/>
        <n v="1.606381345E9"/>
        <n v="2.39830094E8"/>
        <n v="5.80582858E8"/>
        <n v="4.191340899E9"/>
        <n v="1.013630716E9"/>
        <n v="8.220017366E9"/>
        <n v="4.353485612E9"/>
        <n v="8.682172393E9"/>
        <n v="4.085089017E9"/>
        <n v="1.287686307E9"/>
        <n v="4.425450216E9"/>
        <n v="7.79934657E9"/>
        <n v="5.917975686E9"/>
        <n v="9.588500388E9"/>
        <n v="3.963207709E9"/>
        <n v="2.217466286E9"/>
        <n v="7.130088913E9"/>
        <n v="9.064682961E9"/>
        <n v="6.060156146E9"/>
        <n v="3.106610673E9"/>
        <n v="4.42408751E8"/>
        <n v="3.53571238E8"/>
        <n v="4.670530333E9"/>
        <n v="4.961370923E9"/>
        <n v="8.946821991E9"/>
        <n v="5.720622852E9"/>
        <n v="7.305353953E9"/>
        <n v="1.402723627E9"/>
        <n v="9.820620357E9"/>
        <n v="1.930286155E9"/>
        <n v="6.75902995E9"/>
        <n v="9.032188284E9"/>
        <n v="9.490161602E9"/>
        <n v="8.565257085E9"/>
        <n v="4.88484596E9"/>
        <n v="6.181604084E9"/>
        <n v="2.718508408E9"/>
        <n v="8.354866E9"/>
        <n v="8.025728977E9"/>
        <n v="6.531356394E9"/>
        <n v="5.489184758E9"/>
        <n v="1.377599881E9"/>
        <n v="2.27162938E8"/>
        <n v="3.449083612E9"/>
        <n v="5.662514948E9"/>
        <n v="2.034571482E9"/>
        <n v="3.48782569E8"/>
        <n v="8.697396531E9"/>
        <n v="3.53845545E9"/>
        <n v="7.513290139E9"/>
        <n v="8.320461939E9"/>
        <n v="8.217899522E9"/>
        <n v="4.217056877E9"/>
        <n v="3.684167813E9"/>
        <n v="5.351904164E9"/>
        <n v="2.731829604E9"/>
        <n v="7.162485958E9"/>
        <n v="4.830502113E9"/>
        <n v="9.797013595E9"/>
        <n v="9.487843345E9"/>
        <n v="2.148242015E9"/>
        <n v="7.465258008E9"/>
        <n v="8.87527447E9"/>
        <n v="7.04971791E9"/>
        <n v="4.829897426E9"/>
        <n v="3.532186218E9"/>
        <n v="6.8976749E9"/>
        <n v="1.63895717E8"/>
        <n v="9.857592403E9"/>
        <n v="2.521197661E9"/>
        <n v="4.88314125E8"/>
        <n v="5.073549838E9"/>
        <n v="6.399568661E9"/>
        <n v="3.672658084E9"/>
        <n v="8.273236145E9"/>
        <n v="3.411233779E9"/>
        <n v="8.024667539E9"/>
        <n v="6.112199794E9"/>
        <n v="9.48447316E9"/>
        <n v="9.729709418E9"/>
        <n v="7.900224799E9"/>
        <n v="1.82141449E9"/>
        <n v="5.813507399E9"/>
        <n v="3.928003125E9"/>
        <n v="5.271866987E9"/>
        <n v="9.794537731E9"/>
        <n v="4.852718488E9"/>
        <n v="8.300546273E9"/>
        <n v="9.76104194E8"/>
        <n v="5.373961125E9"/>
        <n v="6.056126973E9"/>
        <n v="6.352881332E9"/>
        <n v="1.643234106E9"/>
        <n v="8.697966993E9"/>
        <n v="2.276061263E9"/>
        <n v="4.045613782E9"/>
        <n v="2.959828441E9"/>
        <n v="3.514589876E9"/>
        <n v="9.444081952E9"/>
        <n v="8.183959589E9"/>
        <n v="1.712832927E9"/>
        <n v="8.162867215E9"/>
        <n v="4.160230443E9"/>
        <n v="9.787535949E9"/>
        <n v="3.423995261E9"/>
        <n v="1.523343168E9"/>
        <n v="1.948066291E9"/>
        <n v="2.021361582E9"/>
        <n v="7.491420331E9"/>
        <n v="9.94840771E8"/>
        <n v="6.277344634E9"/>
        <n v="4.092653338E9"/>
        <n v="7.213712604E9"/>
        <n v="7.326709115E9"/>
        <n v="9.419789569E9"/>
        <n v="5.388191488E9"/>
        <n v="9.065873433E9"/>
        <n v="4.627342297E9"/>
        <n v="4.286971111E9"/>
        <n v="6.45282074E8"/>
        <n v="7.260939789E9"/>
        <n v="1.716322448E9"/>
        <n v="4.293959647E9"/>
        <n v="3.3319353E9"/>
        <n v="1.775389576E9"/>
        <n v="8.194774262E9"/>
        <n v="3.615279775E9"/>
        <n v="1.1467999E7"/>
        <n v="3.971267196E9"/>
        <n v="1.584863963E9"/>
        <n v="1.557893814E9"/>
        <n v="8.172695964E9"/>
        <n v="7.462800868E9"/>
        <n v="5.438961669E9"/>
        <n v="4.904849001E9"/>
        <n v="4.81698082E9"/>
        <n v="9.004078716E9"/>
        <n v="8.350353728E9"/>
        <n v="1.204084245E9"/>
        <n v="4.142209897E9"/>
        <n v="1.25551624E8"/>
        <n v="9.970545044E9"/>
        <n v="7.976032064E9"/>
        <n v="8.691567542E9"/>
        <n v="3.59274759E9"/>
        <n v="7.495753437E9"/>
        <n v="3.96584712E9"/>
        <n v="9.365984533E9"/>
        <n v="2.948242102E9"/>
        <n v="6.161193691E9"/>
        <n v="5.964122835E9"/>
        <n v="8.879377902E9"/>
        <n v="8.158068874E9"/>
        <n v="7.039570964E9"/>
        <n v="5.482913265E9"/>
        <n v="1.018255782E9"/>
        <n v="8.441505853E9"/>
        <n v="3.850018395E9"/>
        <n v="4.884197611E9"/>
        <n v="5.321849748E9"/>
        <n v="9.808738347E9"/>
        <n v="8.727249149E9"/>
        <n v="2.77215478E9"/>
        <n v="9.128056381E9"/>
        <n v="4.461463308E9"/>
        <n v="5.636483988E9"/>
        <n v="1.532065529E9"/>
        <n v="9.933994647E9"/>
        <n v="4.823026749E9"/>
        <n v="7.453442245E9"/>
        <n v="6.519941559E9"/>
        <n v="3.798769654E9"/>
        <n v="5.034289521E9"/>
        <n v="6.971088688E9"/>
        <n v="5.650184107E9"/>
        <n v="5.770410311E9"/>
        <n v="2.74530126E8"/>
        <n v="4.819831152E9"/>
        <n v="6.977688323E9"/>
        <n v="2.035952734E9"/>
        <n v="3.665334102E9"/>
        <n v="1.862413314E9"/>
        <n v="4.466643926E9"/>
        <n v="4.470717835E9"/>
        <n v="3.018086191E9"/>
        <n v="2.447983559E9"/>
        <n v="5.116322704E9"/>
        <n v="8.941550852E9"/>
        <n v="8.02677385E9"/>
        <n v="2.102402075E9"/>
        <n v="9.89844439E8"/>
        <n v="8.426805628E9"/>
        <n v="7.662188403E9"/>
        <n v="9.14165414E9"/>
        <n v="5.696947751E9"/>
        <n v="8.95387154E9"/>
        <n v="1.76777876E9"/>
        <n v="5.516201271E9"/>
        <n v="9.358248664E9"/>
        <n v="1.530424665E9"/>
        <n v="7.81629336E9"/>
        <n v="1.602396548E9"/>
        <n v="7.938126128E9"/>
        <n v="2.71744331E8"/>
        <n v="3.8731136E8"/>
        <n v="1.2861231E9"/>
        <n v="4.832392771E9"/>
        <n v="4.800106448E9"/>
        <n v="5.500008514E9"/>
        <n v="7.879575037E9"/>
        <n v="5.0845914E7"/>
        <n v="9.766990467E9"/>
        <n v="4.215602937E9"/>
        <n v="2.38484255E8"/>
        <n v="3.293988248E9"/>
        <n v="5.296157775E9"/>
        <n v="1.143489067E9"/>
        <n v="8.524452029E9"/>
        <n v="4.256779885E9"/>
        <n v="7.744686996E9"/>
        <n v="5.427462399E9"/>
        <n v="8.596751747E9"/>
        <n v="4.746468643E9"/>
        <n v="3.010047327E9"/>
        <n v="1.236959246E9"/>
        <n v="6.600422315E9"/>
        <n v="3.22725241E9"/>
        <n v="6.972292408E9"/>
        <n v="7.56275447E9"/>
        <n v="7.361971676E9"/>
        <n v="8.875605037E9"/>
        <n v="8.508253527E9"/>
        <n v="6.7987756E9"/>
        <n v="3.624810422E9"/>
        <n v="4.740213452E9"/>
        <n v="3.825468344E9"/>
        <n v="9.02245665E8"/>
        <n v="6.874299189E9"/>
        <n v="1.127125313E9"/>
        <n v="3.606548818E9"/>
        <n v="5.750044154E9"/>
        <n v="3.872847781E9"/>
        <n v="5.939554684E9"/>
        <n v="6.76412814E8"/>
        <n v="4.248390724E9"/>
        <n v="8.93868715E9"/>
        <n v="7.898867047E9"/>
        <n v="2.142065357E9"/>
        <n v="9.024719693E9"/>
        <n v="8.976616698E9"/>
        <n v="8.79258684E9"/>
        <n v="5.375387413E9"/>
        <n v="4.252164097E9"/>
        <n v="8.423273411E9"/>
        <n v="2.551179741E9"/>
        <n v="2.27511348E8"/>
        <n v="4.434464045E9"/>
        <n v="7.041011843E9"/>
        <n v="6.510283268E9"/>
        <n v="6.853654698E9"/>
        <n v="9.338996795E9"/>
        <n v="7.346145952E9"/>
        <n v="6.49706961E9"/>
        <n v="1.741402363E9"/>
        <n v="4.825878367E9"/>
        <n v="7.019011442E9"/>
        <n v="1.674463798E9"/>
        <n v="3.05684588E8"/>
        <n v="5.967495442E9"/>
        <n v="2.571047526E9"/>
        <n v="7.784811086E9"/>
        <n v="7.94200523E9"/>
        <n v="6.653543195E9"/>
        <n v="3.97928918E8"/>
        <n v="7.7612014E8"/>
        <n v="8.293188779E9"/>
        <n v="1.78737268E8"/>
        <n v="5.246598523E9"/>
        <n v="1.172544737E9"/>
        <n v="6.419533291E9"/>
        <n v="8.82083749E8"/>
        <n v="3.185510401E9"/>
        <n v="7.760767006E9"/>
        <n v="3.83387815E9"/>
        <n v="3.69899578E8"/>
        <n v="1.944466212E9"/>
        <n v="4.064447117E9"/>
        <n v="1.553685597E9"/>
        <n v="3.682284811E9"/>
        <n v="2.91439357E8"/>
        <n v="8.285784194E9"/>
        <n v="5.058742647E9"/>
        <n v="6.917020296E9"/>
        <n v="6.671181961E9"/>
        <n v="5.123439997E9"/>
        <n v="8.510183245E9"/>
        <n v="6.081384585E9"/>
        <n v="4.423613746E9"/>
        <n v="1.530472691E9"/>
        <n v="7.009303199E9"/>
        <n v="5.386652055E9"/>
        <n v="4.413239746E9"/>
        <n v="4.988875078E9"/>
        <n v="1.617565217E9"/>
        <n v="3.92038758E8"/>
        <n v="1.828727552E9"/>
        <n v="7.119397338E9"/>
        <n v="2.611271708E9"/>
        <n v="7.162509481E9"/>
        <n v="1.31913576E8"/>
        <n v="6.62720149E9"/>
        <n v="4.644950813E9"/>
        <n v="9.434934993E9"/>
        <n v="2.556317798E9"/>
        <n v="2.826150539E9"/>
        <n v="4.283803308E9"/>
        <n v="6.873424093E9"/>
        <n v="4.741294126E9"/>
        <n v="4.967241271E9"/>
        <n v="9.554079946E9"/>
        <n v="4.601205399E9"/>
        <n v="5.633967304E9"/>
        <n v="4.168163237E9"/>
        <n v="5.92429736E9"/>
        <n v="2.120299901E9"/>
        <n v="1.070876534E9"/>
        <n v="7.032280048E9"/>
        <n v="1.56346853E8"/>
        <n v="6.873267326E9"/>
        <n v="1.370661468E9"/>
        <n v="3.612128358E9"/>
        <n v="1.736953222E9"/>
        <n v="9.107923488E9"/>
        <n v="4.3788776E9"/>
        <n v="3.232762361E9"/>
        <n v="1.831641377E9"/>
        <n v="5.62428866E8"/>
        <n v="4.607715908E9"/>
        <n v="4.804575203E9"/>
        <n v="8.287234948E9"/>
        <n v="6.074452586E9"/>
        <n v="6.821790656E9"/>
        <n v="7.82194252E9"/>
        <n v="3.01249627E9"/>
        <n v="8.98037075E9"/>
        <n v="6.535672015E9"/>
        <n v="6.999060704E9"/>
        <n v="9.403732731E9"/>
        <n v="5.649255352E9"/>
        <n v="5.034409841E9"/>
        <n v="9.072111617E9"/>
        <n v="9.556880451E9"/>
        <n v="4.602796463E9"/>
        <n v="6.061353924E9"/>
        <n v="4.36651908E9"/>
        <n v="1.324817141E9"/>
        <n v="5.419080144E9"/>
        <n v="8.813470284E9"/>
        <n v="3.182992799E9"/>
        <n v="7.792996715E9"/>
        <n v="6.962624734E9"/>
        <n v="5.948662456E9"/>
        <n v="3.395675979E9"/>
        <n v="7.550368787E9"/>
        <n v="8.357671697E9"/>
        <n v="9.600704922E9"/>
        <n v="9.915229426E9"/>
        <n v="9.927474026E9"/>
        <n v="6.310535397E9"/>
        <n v="8.04594143E9"/>
        <n v="4.390394582E9"/>
        <n v="5.062545226E9"/>
        <n v="2.836701831E9"/>
        <n v="4.115492281E9"/>
        <n v="3.554645781E9"/>
        <n v="3.983605701E9"/>
        <n v="8.581516385E9"/>
        <n v="8.290229112E9"/>
        <n v="1.195560119E9"/>
        <n v="5.077327994E9"/>
        <n v="2.945185661E9"/>
        <n v="3.951005873E9"/>
        <n v="3.490816523E9"/>
        <n v="6.739114301E9"/>
        <n v="5.728818155E9"/>
        <n v="7.713651693E9"/>
        <n v="5.452048621E9"/>
        <n v="2.297027645E9"/>
        <n v="2.438302298E9"/>
        <n v="5.78811216E8"/>
        <n v="8.68471072E9"/>
        <n v="1.249797614E9"/>
        <n v="8.013026217E9"/>
        <n v="5.421697986E9"/>
        <n v="8.922741261E9"/>
        <n v="3.441102335E9"/>
        <n v="6.065607924E9"/>
        <n v="5.15339565E9"/>
        <n v="2.215235447E9"/>
        <n v="5.678676134E9"/>
        <n v="5.045588926E9"/>
        <n v="1.677502866E9"/>
        <n v="4.777610024E9"/>
        <n v="4.77350788E8"/>
        <n v="4.616699342E9"/>
        <n v="8.849914077E9"/>
        <n v="9.183435457E9"/>
        <n v="6.922646336E9"/>
        <n v="3.228806806E9"/>
        <n v="4.893095476E9"/>
        <n v="7.773468233E9"/>
        <n v="5.928657526E9"/>
        <n v="4.435936422E9"/>
        <n v="6.031122324E9"/>
        <n v="7.286969496E9"/>
        <n v="4.665508413E9"/>
        <n v="9.224598372E9"/>
        <n v="8.42020543E8"/>
        <n v="7.237143327E9"/>
        <n v="5.095141954E9"/>
        <n v="6.229535077E9"/>
        <n v="2.984879441E9"/>
        <n v="7.85895477E8"/>
        <n v="6.220343481E9"/>
        <n v="5.897343054E9"/>
        <n v="60465.0"/>
        <n v="2.245476104E9"/>
        <n v="6.347292505E9"/>
        <n v="8.321900643E9"/>
        <n v="9.639033064E9"/>
        <n v="2.748368258E9"/>
        <n v="1.444371693E9"/>
        <n v="7.111342746E9"/>
        <n v="9.457576236E9"/>
        <n v="4.167252733E9"/>
        <n v="4.30487501E9"/>
        <n v="4.870910859E9"/>
        <n v="3.674118222E9"/>
        <n v="3.8408517E7"/>
        <n v="3.081609596E9"/>
        <n v="1.390229631E9"/>
        <n v="7.498092418E9"/>
        <n v="3.334055527E9"/>
        <n v="8.729426842E9"/>
        <n v="1.722808791E9"/>
        <n v="9.775070757E9"/>
        <n v="4.737779056E9"/>
        <n v="2.047483376E9"/>
        <n v="4.758632331E9"/>
        <n v="4.741574337E9"/>
        <n v="5.805120939E9"/>
        <n v="7550508.0"/>
        <n v="1.966056265E9"/>
        <n v="6.363072906E9"/>
        <n v="7.389054351E9"/>
        <n v="7.146572423E9"/>
        <n v="4.590810848E9"/>
        <n v="9.226364404E9"/>
        <n v="6.687792641E9"/>
        <n v="5.183577434E9"/>
        <n v="7.440785414E9"/>
        <n v="7.932057095E9"/>
        <n v="6.126906924E9"/>
        <n v="8.997788831E9"/>
        <n v="3.480516243E9"/>
        <n v="1.23469285E9"/>
        <n v="4.95491188E9"/>
        <n v="5.04060154E8"/>
        <n v="8.723752267E9"/>
        <n v="5.724116944E9"/>
        <n v="8.161349145E9"/>
        <n v="2.98525438E9"/>
        <n v="9.837170359E9"/>
        <n v="3.915323515E9"/>
        <n v="8.829163586E9"/>
        <n v="9.61526405E8"/>
        <n v="5.792721465E9"/>
        <n v="8.09411796E9"/>
        <n v="9.318325652E9"/>
        <n v="8.52676412E8"/>
        <n v="6.487883093E9"/>
        <n v="5.398965602E9"/>
        <n v="6.149664144E9"/>
        <n v="6.231586256E9"/>
        <n v="4.598622116E9"/>
        <n v="8.971796779E9"/>
        <n v="2.148246883E9"/>
        <n v="4.357632507E9"/>
        <n v="3.323576462E9"/>
        <n v="4.220834107E9"/>
        <n v="4.409513224E9"/>
        <n v="5.610159677E9"/>
        <n v="6.259219127E9"/>
        <n v="5.628497118E9"/>
        <n v="1.50857639E9"/>
        <n v="5.92295306E9"/>
        <n v="5.130838561E9"/>
        <n v="3.217749279E9"/>
        <n v="9.279422297E9"/>
        <n v="2.22955546E8"/>
        <n v="8.290493339E9"/>
        <n v="6.418952352E9"/>
        <n v="8.978231928E9"/>
        <n v="3.746306403E9"/>
        <n v="3.157198428E9"/>
        <n v="9.81939883E8"/>
        <n v="6.569836274E9"/>
        <n v="5.695124358E9"/>
        <n v="7.73335066E8"/>
        <n v="3.618712852E9"/>
        <n v="6.009732867E9"/>
        <n v="7.269785858E9"/>
        <n v="5.798831066E9"/>
        <n v="5.33065412E9"/>
        <n v="4.62189338E8"/>
        <n v="7.536187765E9"/>
        <n v="9.938820107E9"/>
        <n v="9.410751894E9"/>
        <n v="9.172888683E9"/>
        <n v="8.018695018E9"/>
        <n v="7.456610316E9"/>
        <n v="5.627902734E9"/>
        <n v="5.18976894E9"/>
        <n v="1.73709007E8"/>
        <n v="1.485229334E9"/>
        <n v="9.334479603E9"/>
        <n v="8.67421151E9"/>
        <n v="3.90257855E8"/>
        <n v="6.642374542E9"/>
        <n v="6.585999443E9"/>
        <n v="6.22705569E8"/>
        <n v="1.635083835E9"/>
        <n v="7.359512417E9"/>
        <n v="9.237698013E9"/>
        <n v="3.492935177E9"/>
        <n v="4.324086468E9"/>
        <n v="9.171218505E9"/>
        <n v="5.068157547E9"/>
        <n v="8.558710948E9"/>
        <n v="3.184669775E9"/>
        <n v="7.079324691E9"/>
        <n v="4.210311922E9"/>
        <n v="7.66003707E9"/>
        <n v="9.410025634E9"/>
        <n v="6.79858901E9"/>
        <n v="5.401466202E9"/>
        <n v="9.102648124E9"/>
        <n v="1.96995667E9"/>
        <n v="1.19422846E9"/>
        <n v="9.628463148E9"/>
        <n v="7.745364283E9"/>
        <n v="9.892343037E9"/>
        <n v="1.588828749E9"/>
        <n v="4.037647778E9"/>
        <n v="6.664301655E9"/>
        <n v="7.096225581E9"/>
        <n v="7.9029185E7"/>
        <n v="7.831967187E9"/>
        <n v="4.8221479E8"/>
        <n v="5.931307224E9"/>
        <n v="6.410432854E9"/>
        <n v="6.124624375E9"/>
        <n v="8.992870838E9"/>
        <n v="8.377146126E9"/>
        <n v="7.852428533E9"/>
        <n v="9.25887687E9"/>
        <n v="6.810940082E9"/>
        <n v="3.330538479E9"/>
        <n v="7.270469981E9"/>
        <n v="5.63624157E9"/>
        <n v="4.467471002E9"/>
        <n v="6.201821502E9"/>
        <n v="6.144140039E9"/>
        <n v="3.310749597E9"/>
        <n v="5.085488484E9"/>
        <n v="5.87498345E8"/>
        <n v="5.136205193E9"/>
        <n v="9.32131913E9"/>
        <n v="9.113393578E9"/>
        <n v="3.860678807E9"/>
        <n v="3.603683788E9"/>
        <n v="4.472082279E9"/>
        <n v="4.104732514E9"/>
        <n v="9.050314096E9"/>
        <n v="9.29610587E9"/>
        <n v="4.678456188E9"/>
        <n v="8.12386333E8"/>
        <n v="8.100314462E9"/>
        <n v="7.81509952E8"/>
        <n v="1.918416669E9"/>
        <n v="1.152165724E9"/>
        <n v="9.664390656E9"/>
        <n v="2.686950796E9"/>
        <n v="7.332801173E9"/>
        <n v="3.503438244E9"/>
        <n v="4.044591373E9"/>
        <n v="7.817195618E9"/>
        <n v="8.974710941E9"/>
        <n v="2.811268404E9"/>
        <n v="7.251548462E9"/>
        <n v="3.52037003E8"/>
        <n v="8.510312737E9"/>
        <n v="3.242700095E9"/>
        <n v="5.833898647E9"/>
        <n v="7.212771842E9"/>
        <n v="7.79975705E9"/>
        <n v="9.593303695E9"/>
        <n v="7.709693536E9"/>
        <n v="5.092922964E9"/>
        <n v="8.318806722E9"/>
        <n v="4.352870279E9"/>
        <n v="6.722040962E9"/>
        <n v="1.690831615E9"/>
        <n v="6.475689021E9"/>
        <n v="8.361280131E9"/>
        <n v="2.664549359E9"/>
        <n v="9.510912773E9"/>
        <n v="3.654462337E9"/>
        <n v="2.308652017E9"/>
        <n v="8.300200841E9"/>
        <n v="5.027243163E9"/>
        <n v="7.13290065E8"/>
        <n v="2.00643435E9"/>
        <n v="6.58722127E9"/>
        <n v="9.69705468E8"/>
        <n v="4.492000627E9"/>
        <n v="9.77290328E8"/>
        <n v="8.735245723E9"/>
        <n v="6.29953909E9"/>
        <n v="2.177211652E9"/>
        <n v="8.972569491E9"/>
        <n v="7.658414712E9"/>
        <n v="2.06935554E9"/>
        <n v="4.084790776E9"/>
        <n v="8.716008121E9"/>
        <n v="9.781965606E9"/>
        <n v="8.380133046E9"/>
        <n v="6.91827543E8"/>
        <n v="5.750245858E9"/>
        <n v="1.578150657E9"/>
        <n v="9.069556587E9"/>
        <n v="8.396347551E9"/>
        <n v="6.083487488E9"/>
        <n v="3.191281184E9"/>
        <n v="6.397409024E9"/>
        <n v="9.021529086E9"/>
        <n v="8.214544415E9"/>
        <n v="8.569302709E9"/>
        <n v="2.21919287E9"/>
        <n v="8.537081061E9"/>
        <n v="9.284683425E9"/>
        <n v="9.774193601E9"/>
        <n v="7.496826261E9"/>
        <n v="1.058749075E9"/>
        <n v="7.128038799E9"/>
        <n v="3.59631835E9"/>
        <n v="3.187042843E9"/>
        <n v="4.673500573E9"/>
        <n v="8.81900445E8"/>
        <n v="9.874112459E9"/>
        <n v="4.531430634E9"/>
        <n v="6.715699166E9"/>
        <n v="4.171748538E9"/>
        <n v="4.093115982E9"/>
        <n v="2.51527984E9"/>
        <n v="4.981424948E9"/>
        <n v="1.911064507E9"/>
        <n v="6.438392384E9"/>
        <n v="5.8598404E9"/>
        <n v="7.640576778E9"/>
        <n v="5.453475937E9"/>
        <n v="6.536103E8"/>
        <n v="7.30299055E8"/>
        <n v="8.396250231E9"/>
        <n v="8.556969682E9"/>
        <n v="7.159670875E9"/>
        <n v="4.922278509E9"/>
        <n v="8.151274002E9"/>
        <n v="5.3739781E9"/>
        <n v="6.21020701E9"/>
        <n v="1.837403174E9"/>
        <n v="1.148265823E9"/>
        <n v="8.472487149E9"/>
        <n v="9.111535172E9"/>
        <n v="6.558001978E9"/>
        <n v="2.762095386E9"/>
        <n v="2.406325099E9"/>
        <n v="4.274182127E9"/>
        <n v="7.271609994E9"/>
        <n v="9.182539734E9"/>
        <n v="7.891517071E9"/>
        <n v="3.666182849E9"/>
        <n v="8.724590445E9"/>
        <n v="7.919863938E9"/>
        <n v="3.545539999E9"/>
        <n v="7.463392603E9"/>
        <n v="7.296733293E9"/>
        <n v="7.118924734E9"/>
        <n v="2.529809156E9"/>
        <n v="2.216699744E9"/>
        <n v="8.257221712E9"/>
        <n v="1.357352531E9"/>
        <n v="2.10813859E9"/>
        <n v="5.648212121E9"/>
        <n v="3.951878528E9"/>
        <n v="8.310385249E9"/>
        <n v="7.513562596E9"/>
        <n v="6.304586678E9"/>
        <n v="5.222812863E9"/>
        <n v="5.393039591E9"/>
        <n v="6.708586922E9"/>
        <n v="3.177552965E9"/>
        <n v="6.07125614E8"/>
        <n v="1.39417019E8"/>
        <n v="1.893231742E9"/>
        <n v="3.580010065E9"/>
        <n v="9.62319394E8"/>
        <n v="8.321726382E9"/>
        <n v="1.485682761E9"/>
        <n v="5.008756947E9"/>
        <n v="1.334996274E9"/>
        <n v="2.914506024E9"/>
        <n v="8.811831663E9"/>
        <n v="8.75427533E8"/>
        <n v="5.865390748E9"/>
        <n v="4.054828941E9"/>
        <n v="1.257568604E9"/>
        <n v="2.738862626E9"/>
        <n v="7.352532839E9"/>
        <n v="5.20221662E8"/>
        <n v="7.818925535E9"/>
        <n v="3.47602375E9"/>
        <n v="8.945838922E9"/>
        <n v="2.233053313E9"/>
        <n v="1.844073851E9"/>
        <n v="8.348125769E9"/>
        <n v="8.475818223E9"/>
        <n v="4.270941188E9"/>
        <n v="2.611200126E9"/>
        <n v="8.573833987E9"/>
        <n v="2.979246068E9"/>
        <n v="6.779895105E9"/>
        <n v="1.731478314E9"/>
        <n v="3.692405872E9"/>
        <n v="8.853713324E9"/>
        <n v="9.79766779E8"/>
        <n v="5.709672475E9"/>
        <n v="3.855709201E9"/>
        <n v="6.861065282E9"/>
        <n v="7.919724613E9"/>
        <n v="7.882742057E9"/>
        <n v="1.929002406E9"/>
        <n v="2.458349464E9"/>
        <n v="6.608328221E9"/>
        <n v="7.736615348E9"/>
        <n v="2.591738507E9"/>
        <n v="6.751537971E9"/>
        <n v="9.768154003E9"/>
        <n v="5.88728886E9"/>
        <n v="3.559865135E9"/>
        <n v="2.09044447E8"/>
        <n v="9.643668734E9"/>
        <n v="6.115465612E9"/>
        <n v="8.493723088E9"/>
        <n v="6.392024503E9"/>
        <n v="9.863468109E9"/>
        <n v="5.448628635E9"/>
        <n v="3.329455953E9"/>
        <n v="3.584190892E9"/>
        <n v="9.097056321E9"/>
        <n v="5.25741957E8"/>
        <n v="5.387395051E9"/>
        <n v="6.79924606E9"/>
        <n v="8.986314607E9"/>
        <n v="1.085912198E9"/>
        <n v="3.423328091E9"/>
        <n v="9.848366909E9"/>
        <n v="9.3602177E8"/>
        <n v="8.916215165E9"/>
        <n v="3.89558867E8"/>
        <n v="7.61688353E9"/>
        <n v="3.851744248E9"/>
        <n v="4.953665655E9"/>
        <n v="9.62864152E8"/>
        <n v="9.23668833E8"/>
        <n v="4.02212233E9"/>
        <n v="4.5648468E9"/>
        <n v="6.90652905E8"/>
        <n v="7.16741661E8"/>
        <n v="6.575532281E9"/>
        <n v="7.486807731E9"/>
        <n v="9.721870982E9"/>
        <n v="8.105823343E9"/>
        <n v="7.113554979E9"/>
        <n v="5.07373134E8"/>
        <n v="4.674132573E9"/>
        <n v="4.87395969E8"/>
        <n v="3.96200746E9"/>
        <n v="2.272882287E9"/>
        <n v="4.426246696E9"/>
        <n v="1.714709914E9"/>
        <n v="3.159133564E9"/>
        <n v="4.53173974E9"/>
        <n v="3.158981349E9"/>
        <n v="1.789010378E9"/>
        <n v="7.05203916E8"/>
        <n v="7.255510932E9"/>
        <n v="1.991167685E9"/>
        <n v="5.103721089E9"/>
        <n v="9.674006557E9"/>
        <n v="1.073466441E9"/>
        <n v="5.40700647E9"/>
        <n v="7.47347782E8"/>
        <n v="8.554063149E9"/>
        <n v="4.85521547E9"/>
        <n v="5.008998072E9"/>
        <n v="9.696466906E9"/>
        <n v="7.189534591E9"/>
        <n v="9.965941354E9"/>
        <n v="1.275232752E9"/>
        <n v="3.4347937E8"/>
        <n v="2.485933387E9"/>
        <n v="6.735843326E9"/>
        <n v="6.384313098E9"/>
        <n v="1.022032613E9"/>
        <n v="8.026892264E9"/>
        <n v="7.158825499E9"/>
        <n v="5.327013494E9"/>
        <n v="1.002526452E9"/>
        <n v="4.650525854E9"/>
        <n v="6.260291784E9"/>
        <n v="1.884314278E9"/>
        <n v="7.074219396E9"/>
        <n v="8.07183459E8"/>
        <n v="5.9853994E8"/>
        <n v="4.2770249E8"/>
        <n v="9.55844536E8"/>
        <n v="5.397640599E9"/>
        <n v="3.451246886E9"/>
        <n v="8.487733248E9"/>
        <n v="2.921621434E9"/>
        <n v="4.757133884E9"/>
        <n v="1.793847102E9"/>
        <n v="6.197760573E9"/>
        <n v="6.818660907E9"/>
        <n v="7.80758713E9"/>
        <n v="4.540563647E9"/>
        <n v="2.480913332E9"/>
        <n v="5.735481292E9"/>
        <n v="7.112326373E9"/>
        <n v="6.14274161E8"/>
        <n v="5.512258335E9"/>
        <n v="1.214757247E9"/>
        <n v="4.211686231E9"/>
        <n v="5.28808859E9"/>
        <n v="1.193525681E9"/>
        <n v="5.132095929E9"/>
        <n v="7.703144556E9"/>
        <n v="6.786199145E9"/>
        <n v="2.46362738E9"/>
        <n v="6.331115638E9"/>
        <n v="9.212312136E9"/>
        <n v="6.788500162E9"/>
        <n v="2.166421384E9"/>
        <n v="2.7445098E9"/>
        <n v="8.806260669E9"/>
        <n v="7.773287963E9"/>
        <n v="8.153845667E9"/>
        <n v="8.345887091E9"/>
        <n v="6.63842905E9"/>
        <n v="4.132900691E9"/>
        <n v="2.119346062E9"/>
        <n v="6.89310626E8"/>
        <n v="9.246993674E9"/>
        <n v="2.282234185E9"/>
        <n v="9.697170386E9"/>
        <n v="6.376147802E9"/>
        <n v="7.415158732E9"/>
        <n v="3.43300311E8"/>
        <n v="3.922539531E9"/>
        <n v="7.634516705E9"/>
        <n v="8.731122718E9"/>
        <n v="9.471236505E9"/>
        <n v="9.497014025E9"/>
        <n v="5.92358946E8"/>
        <n v="9.680783354E9"/>
        <n v="6.109792602E9"/>
        <n v="2.734817654E9"/>
        <n v="6.380542008E9"/>
        <n v="4.784760589E9"/>
        <n v="1.577703194E9"/>
        <n v="6.758737749E9"/>
        <n v="4.08164045E9"/>
        <n v="9.25826699E9"/>
        <n v="2.109410707E9"/>
        <n v="5.76022547E8"/>
        <n v="2.106943908E9"/>
        <n v="6.541281594E9"/>
        <n v="2.664220988E9"/>
        <n v="4.93514666E8"/>
        <n v="9.658669384E9"/>
        <n v="8.765283513E9"/>
        <n v="6.421427812E9"/>
        <n v="4.467093205E9"/>
        <n v="7.560862152E9"/>
        <n v="8.218080678E9"/>
        <n v="8.196173573E9"/>
        <n v="1.174856327E9"/>
        <n v="9.754365788E9"/>
        <n v="8.398774908E9"/>
        <n v="6.26433439E8"/>
        <n v="3.097299525E9"/>
        <n v="5.367488413E9"/>
        <n v="3.700795655E9"/>
        <n v="3.161904185E9"/>
        <n v="8.149944548E9"/>
        <n v="4.961830447E9"/>
        <n v="6.13578154E8"/>
        <n v="2.5824667E9"/>
        <n v="3.840910839E9"/>
        <n v="3.99559401E8"/>
        <n v="4.037817241E9"/>
        <n v="5.82598096E8"/>
        <n v="9.218060399E9"/>
        <n v="6.650174202E9"/>
        <n v="2.715902884E9"/>
        <n v="7.957986242E9"/>
        <n v="7.148568995E9"/>
        <n v="6.70358911E8"/>
        <n v="6.098277214E9"/>
        <n v="4.621664126E9"/>
        <n v="6.336460663E9"/>
        <n v="9.09027635E8"/>
        <n v="2.854202683E9"/>
        <n v="7.936387697E9"/>
        <n v="8.337736091E9"/>
        <n v="4.404350734E9"/>
        <n v="6.565246127E9"/>
        <n v="3.494650073E9"/>
        <n v="1.920923798E9"/>
        <n v="5.069524975E9"/>
        <n v="3.87336852E9"/>
        <n v="3.111414152E9"/>
        <n v="7.104489974E9"/>
        <n v="3.211566084E9"/>
        <n v="2.416717644E9"/>
        <n v="4.535670244E9"/>
        <n v="7.30995846E9"/>
        <n v="9.996182478E9"/>
        <n v="2.231942521E9"/>
        <n v="5.54028972E8"/>
        <n v="8.75600129E9"/>
        <n v="8.047899303E9"/>
        <n v="9.720683332E9"/>
        <n v="2.18670241E8"/>
        <n v="1.382880255E9"/>
        <n v="3.32975964E8"/>
        <n v="2.638683222E9"/>
        <n v="9.150146711E9"/>
        <n v="1.553626879E9"/>
        <n v="9.271384187E9"/>
        <n v="1.409544327E9"/>
        <n v="6.37100019E8"/>
        <n v="1.86083059E8"/>
        <n v="1.80407353E9"/>
        <n v="5.291430311E9"/>
        <n v="6.947225582E9"/>
        <n v="5.710643134E9"/>
        <n v="8.32973363E9"/>
        <n v="6.772651293E9"/>
        <n v="5.8121279E8"/>
        <n v="4.766571706E9"/>
        <n v="9.961298199E9"/>
        <n v="8.102675591E9"/>
        <n v="6.04050223E8"/>
        <n v="7.82327552E8"/>
        <n v="6.156638188E9"/>
        <n v="6.475299855E9"/>
        <n v="6.89110145E8"/>
        <n v="2.785467351E9"/>
        <n v="7.188270379E9"/>
        <n v="9.209192342E9"/>
        <n v="3.19301631E9"/>
        <n v="9.743228131E9"/>
        <n v="4.417542973E9"/>
        <n v="3.0658572E9"/>
        <n v="6.994732191E9"/>
        <n v="7.663189769E9"/>
        <n v="5.012619147E9"/>
        <n v="7.456088789E9"/>
        <n v="3.270559373E9"/>
        <n v="4.703798183E9"/>
        <n v="3.968840556E9"/>
        <n v="2.331647373E9"/>
        <n v="6.683347454E9"/>
        <n v="5.71025922E9"/>
        <n v="9.871546057E9"/>
        <n v="5.459704311E9"/>
        <n v="3.426702134E9"/>
        <n v="7.671357353E9"/>
        <n v="9.656230693E9"/>
        <n v="3.315369956E9"/>
        <n v="1.76228772E9"/>
        <n v="4.816206081E9"/>
        <n v="2.808133351E9"/>
        <n v="3.444569396E9"/>
        <n v="9.704671447E9"/>
        <n v="6.454001692E9"/>
        <n v="2.624508626E9"/>
        <n v="9.3227382E8"/>
        <n v="7.908614088E9"/>
        <n v="9.730765358E9"/>
        <n v="4.748284156E9"/>
        <n v="1.829286278E9"/>
        <n v="3.180415318E9"/>
        <n v="1.008158736E9"/>
        <n v="5.092816701E9"/>
        <n v="4.339850858E9"/>
        <n v="1.564040362E9"/>
        <n v="4.8568278E9"/>
        <n v="2.465711187E9"/>
        <n v="7.741314063E9"/>
        <n v="6.973696848E9"/>
        <n v="4.43178123E8"/>
        <n v="2.155491764E9"/>
        <n v="2.82887897E8"/>
        <n v="1.014190951E9"/>
        <n v="4.632027192E9"/>
        <n v="9.196809062E9"/>
        <n v="3.802671506E9"/>
        <n v="9.31138604E8"/>
        <n v="6.507222211E9"/>
        <n v="9.091185978E9"/>
        <n v="6.314310505E9"/>
        <n v="2.711467206E9"/>
        <n v="1.359318731E9"/>
        <n v="4.52104205E9"/>
        <n v="1.317016672E9"/>
        <n v="7.624598493E9"/>
        <n v="1.75343123E9"/>
        <n v="8.650539199E9"/>
        <n v="3.276478503E9"/>
        <n v="5.080943123E9"/>
        <n v="6.158083683E9"/>
        <n v="9.228072842E9"/>
        <n v="4.028432722E9"/>
        <n v="3.679730192E9"/>
        <n v="7.1793937E7"/>
        <n v="4.7467466E7"/>
        <n v="4.538136436E9"/>
        <n v="8.750169461E9"/>
        <n v="9.371021811E9"/>
        <n v="6.79274212E8"/>
        <n v="6.601671674E9"/>
        <n v="2.7084415E9"/>
        <n v="9.54848022E9"/>
        <n v="5.440864021E9"/>
        <n v="5.705224767E9"/>
        <n v="9.945458771E9"/>
        <n v="3.36832815E8"/>
        <n v="9.543126726E9"/>
        <n v="5.134666123E9"/>
        <n v="5.66365788E9"/>
        <n v="5.352647396E9"/>
        <n v="7.995172779E9"/>
        <n v="6.05779703E8"/>
        <n v="6.85688121E8"/>
        <n v="5.966726971E9"/>
        <n v="6.763510083E9"/>
        <n v="6.735813139E9"/>
        <n v="8.361205778E9"/>
        <n v="3.640952655E9"/>
        <n v="6.395279829E9"/>
        <n v="3.39410846E8"/>
        <n v="8.924056486E9"/>
        <n v="6.616322616E9"/>
        <n v="4.178578583E9"/>
        <n v="7.558107764E9"/>
        <n v="7.894708851E9"/>
        <n v="1.916638346E9"/>
        <n v="4.973943462E9"/>
        <n v="6.567129123E9"/>
        <n v="8.702642032E9"/>
        <n v="7.857954356E9"/>
        <n v="5.3762185E9"/>
        <n v="3.452449295E9"/>
        <n v="1.694826296E9"/>
        <n v="9.449954611E9"/>
        <n v="7.722059222E9"/>
        <n v="2.871448124E9"/>
        <n v="4.158839033E9"/>
        <n v="9.936118648E9"/>
        <n v="6.804747901E9"/>
        <n v="7.579444448E9"/>
        <n v="4.379043082E9"/>
        <n v="4.212894712E9"/>
        <n v="7.962511808E9"/>
        <n v="6.478815087E9"/>
        <n v="6.239166986E9"/>
        <n v="9.89486346E9"/>
        <n v="2.982638677E9"/>
        <n v="3.284797515E9"/>
        <n v="8.895501673E9"/>
        <n v="9.14992221E8"/>
        <n v="2.067729457E9"/>
        <n v="5.389250154E9"/>
        <n v="4.352973016E9"/>
        <n v="7.667555396E9"/>
        <n v="1.68804744E8"/>
        <n v="8.54218304E8"/>
        <n v="2.61661824E9"/>
        <n v="8.891144024E9"/>
        <n v="4.60685632E9"/>
        <n v="1.876194333E9"/>
        <n v="1.471186096E9"/>
        <n v="4.763556417E9"/>
        <n v="5.961097387E9"/>
        <n v="1.509646137E9"/>
        <n v="7.533431274E9"/>
        <n v="3.598818329E9"/>
        <n v="2.56133779E9"/>
        <n v="2.359692348E9"/>
        <n v="3.146098826E9"/>
        <n v="8.638050442E9"/>
        <n v="1.83385418E9"/>
        <n v="5.687148136E9"/>
        <n v="7.133253616E9"/>
        <n v="7.899569162E9"/>
        <n v="6.119637917E9"/>
        <n v="4.924477011E9"/>
        <n v="5.77458306E8"/>
        <n v="1.60528723E9"/>
        <n v="5.74307472E9"/>
        <n v="1.645477578E9"/>
        <n v="6.23131127E9"/>
        <n v="4.629648516E9"/>
        <n v="2.706229594E9"/>
        <n v="6.814009039E9"/>
        <n v="5.604135912E9"/>
        <n v="7.66789724E8"/>
        <n v="2.727595593E9"/>
        <n v="9.887978407E9"/>
        <n v="6.825742544E9"/>
        <n v="7.081192087E9"/>
        <n v="3.185620074E9"/>
        <n v="7.162086351E9"/>
        <n v="5.504768409E9"/>
        <n v="6.721093047E9"/>
        <n v="1.134990529E9"/>
        <n v="4.632975114E9"/>
        <n v="1.471897083E9"/>
        <n v="6.081974624E9"/>
        <n v="8.06680874E8"/>
        <n v="8.213018419E9"/>
        <n v="4.610876894E9"/>
        <n v="9.11618024E9"/>
        <n v="8.916648395E9"/>
        <n v="3.626990751E9"/>
        <n v="2.544173358E9"/>
        <n v="3.65407557E9"/>
        <n v="9.846277624E9"/>
        <n v="8.600159148E9"/>
        <n v="9.184012674E9"/>
        <n v="5.842678913E9"/>
        <n v="6.284066457E9"/>
        <n v="9.57188879E8"/>
        <n v="2.027766693E9"/>
        <n v="5.201172375E9"/>
        <n v="5.211206337E9"/>
        <n v="5.19985157E8"/>
        <n v="2.599819074E9"/>
        <n v="6.564176767E9"/>
        <n v="5.969684091E9"/>
        <n v="8.152246475E9"/>
        <n v="1.954493018E9"/>
        <n v="3.695589383E9"/>
        <n v="6.34080781E9"/>
        <n v="8.029845822E9"/>
        <n v="8.20875557E9"/>
        <n v="9.622488249E9"/>
        <n v="5.410788959E9"/>
        <n v="7.087374685E9"/>
        <n v="1.4695563E9"/>
        <n v="8.64290652E8"/>
        <n v="3.052167498E9"/>
        <n v="8.370088792E9"/>
        <n v="8.955500595E9"/>
        <n v="6.946637946E9"/>
        <n v="5.461546808E9"/>
        <n v="9.921425481E9"/>
        <n v="3.583323379E9"/>
        <n v="3.427534518E9"/>
        <n v="9.997994965E9"/>
        <n v="5.015358514E9"/>
        <n v="5.769065545E9"/>
        <n v="4.06281557E9"/>
        <n v="3.9405769E7"/>
        <n v="9.553518696E9"/>
        <n v="8.023712979E9"/>
        <n v="1.1117471E9"/>
        <n v="3.598180305E9"/>
        <n v="8.171660349E9"/>
        <n v="3.644704128E9"/>
        <n v="1.254907139E9"/>
        <n v="9.810593187E9"/>
        <n v="3.20562987E9"/>
        <n v="8.608459871E9"/>
        <n v="2.730458449E9"/>
        <n v="2.807397566E9"/>
        <n v="7.217535512E9"/>
        <n v="3.321951407E9"/>
        <n v="7.189146676E9"/>
        <n v="5.601251774E9"/>
        <n v="8.884350133E9"/>
        <n v="8.168306307E9"/>
        <n v="7.689275881E9"/>
        <n v="6.593510732E9"/>
        <n v="3.066405445E9"/>
        <n v="5.319633841E9"/>
        <n v="1.113665104E9"/>
        <n v="8.436983782E9"/>
        <n v="1.958942711E9"/>
        <n v="6.485627928E9"/>
        <n v="8.147959428E9"/>
        <n v="3.697060283E9"/>
        <n v="2.039437258E9"/>
        <n v="7.655293952E9"/>
        <n v="3.9791095E7"/>
        <n v="8.071046067E9"/>
        <n v="2.656326203E9"/>
        <n v="2.36686684E9"/>
        <n v="8.227348656E9"/>
        <n v="3.917024194E9"/>
        <n v="3101265.0"/>
        <n v="9.90783588E9"/>
        <n v="3.396210655E9"/>
        <n v="3.000018472E9"/>
        <n v="7.166339556E9"/>
        <n v="2.194351161E9"/>
        <n v="3.224986973E9"/>
        <n v="6.882280967E9"/>
        <n v="8.556188247E9"/>
        <n v="5.236345617E9"/>
        <n v="5.153146875E9"/>
        <n v="2.011151353E9"/>
        <n v="9.880145668E9"/>
        <n v="2.72426421E9"/>
        <n v="8.71734663E8"/>
        <n v="3.883638432E9"/>
        <n v="1.282422181E9"/>
        <n v="4.500802008E9"/>
        <n v="8.209715885E9"/>
        <n v="9.391482926E9"/>
        <n v="7.217765772E9"/>
        <n v="7.848556658E9"/>
        <n v="9.000851345E9"/>
        <n v="3.019634875E9"/>
        <n v="7.013612817E9"/>
        <n v="5.9461109E7"/>
        <n v="7.40245864E8"/>
        <n v="8.432648823E9"/>
        <n v="5.863164527E9"/>
        <n v="8.615999186E9"/>
        <n v="1.743268828E9"/>
        <n v="5.47536974E9"/>
        <n v="6.520584496E9"/>
        <n v="3.854394048E9"/>
        <n v="4.105779656E9"/>
        <n v="5.960266785E9"/>
        <n v="7.380998329E9"/>
        <n v="4.60625201E8"/>
        <n v="5.442705208E9"/>
        <n v="6.43302284E8"/>
        <n v="6.141016209E9"/>
        <n v="4.058658914E9"/>
        <n v="4.731454539E9"/>
        <n v="1.4840871E8"/>
        <n v="3.263142674E9"/>
        <n v="9.591201821E9"/>
        <n v="2.227944524E9"/>
        <n v="2.307375554E9"/>
        <n v="8.521887524E9"/>
        <n v="3.298709387E9"/>
        <n v="8.608686211E9"/>
        <n v="5.125482761E9"/>
        <n v="7.388146343E9"/>
        <n v="7.064723322E9"/>
        <n v="1.766291529E9"/>
        <n v="8.183491568E9"/>
        <n v="6.419111681E9"/>
        <n v="9.193945481E9"/>
        <n v="3.937750618E9"/>
        <n v="2.056682923E9"/>
        <n v="7.229998672E9"/>
        <n v="7.028582657E9"/>
        <n v="1.732091066E9"/>
        <n v="9.389363975E9"/>
        <n v="9.47705093E9"/>
        <n v="6.808771388E9"/>
        <n v="7.616458551E9"/>
        <n v="2.784959025E9"/>
        <n v="2.716611235E9"/>
        <n v="3.797871396E9"/>
        <n v="5.895445193E9"/>
        <n v="5.281640953E9"/>
        <n v="9.006387145E9"/>
        <n v="2.015702046E9"/>
        <n v="9.260334793E9"/>
        <n v="5.912752928E9"/>
        <n v="7.691723645E9"/>
        <n v="9.16690479E9"/>
        <n v="1.668797251E9"/>
        <n v="3.350348511E9"/>
        <n v="2.475154947E9"/>
        <n v="1.348544692E9"/>
        <n v="6.770208707E9"/>
        <n v="9.500356395E9"/>
        <n v="6.280233997E9"/>
        <n v="9.35645101E8"/>
        <n v="3.492077995E9"/>
        <n v="6.971044672E9"/>
        <n v="9.417710958E9"/>
        <n v="1.14851727E8"/>
        <n v="7.52150334E9"/>
        <n v="7.709878408E9"/>
        <n v="7.941755463E9"/>
        <n v="4.540271027E9"/>
        <n v="8.022168472E9"/>
        <n v="3.808358945E9"/>
        <n v="5.112444865E9"/>
        <n v="9.965551056E9"/>
        <n v="7.695708103E9"/>
        <n v="7.022728237E9"/>
        <n v="2.062715135E9"/>
        <n v="3.287815959E9"/>
        <n v="9.015471552E9"/>
        <n v="1.595123446E9"/>
        <n v="4.88857744E9"/>
        <n v="9.03905333E9"/>
        <n v="3.091360904E9"/>
        <n v="6.821938492E9"/>
        <n v="4.55378564E9"/>
        <n v="4.005611015E9"/>
        <n v="8.480910658E9"/>
        <n v="1.922667245E9"/>
        <n v="3.79758677E8"/>
        <n v="4.903380842E9"/>
        <n v="9.244122658E9"/>
        <n v="5.054410467E9"/>
        <n v="9.877212995E9"/>
        <n v="8.375236356E9"/>
        <n v="2.65206323E9"/>
        <n v="7.258243894E9"/>
        <n v="5.980648426E9"/>
        <n v="3.65104159E8"/>
        <n v="7.038005775E9"/>
        <n v="1.456792223E9"/>
        <n v="6.673964264E9"/>
        <n v="5.780280518E9"/>
        <n v="6.220137166E9"/>
        <n v="2.615887425E9"/>
        <n v="5.610987488E9"/>
        <n v="6.038240765E9"/>
        <n v="5.004974422E9"/>
        <n v="2.349863203E9"/>
        <n v="9.487956261E9"/>
        <n v="7.169945062E9"/>
        <n v="5.393866026E9"/>
        <n v="7.266772806E9"/>
        <n v="2.411227007E9"/>
        <n v="9.6072865E8"/>
        <n v="2.326500581E9"/>
        <n v="9.489310879E9"/>
        <n v="2.341242955E9"/>
        <n v="1.023485121E9"/>
        <n v="9.742218709E9"/>
        <n v="9.03993382E9"/>
        <n v="1.391881327E9"/>
        <n v="3.360648053E9"/>
        <n v="9.75841898E9"/>
        <n v="9.859459525E9"/>
        <n v="6.924226309E9"/>
        <n v="7.67205292E9"/>
        <n v="4.597359399E9"/>
        <n v="6.65402174E8"/>
        <n v="3.986082657E9"/>
        <n v="4.275746826E9"/>
        <n v="5.25864604E8"/>
        <n v="4.473658819E9"/>
        <n v="8.824559505E9"/>
        <n v="1.824646473E9"/>
        <n v="7.76389097E8"/>
        <n v="4.908634706E9"/>
        <n v="3.516204561E9"/>
        <n v="9.510792757E9"/>
        <n v="3.504903228E9"/>
        <n v="3.438202422E9"/>
        <n v="3.007616042E9"/>
        <n v="4.656199468E9"/>
        <n v="6.994560237E9"/>
        <n v="8.442552565E9"/>
        <n v="4.14299117E8"/>
        <n v="8.146956033E9"/>
        <n v="7.919748594E9"/>
        <n v="7.83417102E9"/>
        <n v="3.735968672E9"/>
        <n v="3.864051985E9"/>
        <n v="8.299074079E9"/>
        <n v="8.91333736E8"/>
        <n v="2.874220576E9"/>
        <n v="6.375536946E9"/>
        <n v="1.966054573E9"/>
        <n v="1.565942558E9"/>
        <n v="4.624281313E9"/>
        <n v="6.884010758E9"/>
        <n v="4.351744653E9"/>
        <n v="8.698000932E9"/>
        <n v="3.844380421E9"/>
        <n v="7.105842598E9"/>
        <n v="8.993722297E9"/>
        <n v="2.929439019E9"/>
        <n v="1.66185432E9"/>
        <n v="3.082165628E9"/>
        <n v="1.745045814E9"/>
        <n v="8.1338788E8"/>
        <n v="8.1898794E9"/>
        <n v="8.465045467E9"/>
        <n v="9.232350528E9"/>
        <n v="1.728666371E9"/>
        <n v="6.131815766E9"/>
        <n v="6.438773635E9"/>
        <n v="6.912676966E9"/>
        <n v="2.840314717E9"/>
        <n v="9.508359721E9"/>
        <n v="2.244679313E9"/>
        <n v="9.407544177E9"/>
        <n v="2.528398796E9"/>
        <n v="9.464988762E9"/>
        <n v="6.373867899E9"/>
        <n v="4.02818511E9"/>
        <n v="9.717018638E9"/>
        <n v="4.898477588E9"/>
        <n v="4.723165081E9"/>
        <n v="2.845954128E9"/>
        <n v="2.3158044E7"/>
        <n v="1.486548042E9"/>
        <n v="7.08351411E8"/>
        <n v="5.512110908E9"/>
        <n v="2.295441899E9"/>
        <n v="4.867173151E9"/>
        <n v="4.635037652E9"/>
        <n v="2.209259378E9"/>
        <n v="4.079286483E9"/>
        <n v="9.506078962E9"/>
        <n v="6.894691072E9"/>
        <n v="4.481256065E9"/>
        <n v="5.050919809E9"/>
        <n v="1.328085383E9"/>
        <n v="5.382246981E9"/>
        <n v="5.647827263E9"/>
        <n v="9.244268951E9"/>
        <n v="6.217777735E9"/>
        <n v="3.682639473E9"/>
        <n v="3.859331666E9"/>
        <n v="7.971689217E9"/>
        <n v="6.822492679E9"/>
        <n v="7.211194993E9"/>
        <n v="4.61485679E8"/>
        <n v="3.209732414E9"/>
        <n v="6.53769473E9"/>
        <n v="7.653097776E9"/>
        <n v="4.928556641E9"/>
        <n v="5.9055181E9"/>
        <n v="8.337948336E9"/>
        <n v="8.814435884E9"/>
        <n v="6.645415772E9"/>
        <n v="5.27403995E9"/>
        <n v="7.40405255E9"/>
        <n v="8.179058864E9"/>
        <n v="5.195997912E9"/>
        <n v="3.320194259E9"/>
        <n v="8.185684967E9"/>
        <n v="2.324568019E9"/>
        <n v="3.52264515E9"/>
        <n v="4.510488834E9"/>
        <n v="9.433427403E9"/>
        <n v="8.065436106E9"/>
        <n v="8.46586265E8"/>
        <n v="4.337013612E9"/>
        <n v="8.91602399E9"/>
        <n v="6.01880543E9"/>
        <n v="2.676353168E9"/>
        <n v="1.0697246E9"/>
        <n v="5.503476312E9"/>
        <n v="4.43967791E9"/>
        <n v="8.045361592E9"/>
        <n v="1.873731593E9"/>
        <n v="1.126011099E9"/>
        <n v="4.100626744E9"/>
        <n v="8.616880376E9"/>
        <n v="1.42791194E9"/>
        <n v="4.416398885E9"/>
        <n v="2.584579895E9"/>
        <n v="7.770651576E9"/>
        <n v="3.705985582E9"/>
        <n v="5.160295213E9"/>
        <n v="4.374285559E9"/>
        <n v="9.096638812E9"/>
        <n v="2.888179397E9"/>
        <n v="3.387165389E9"/>
        <n v="1.925647539E9"/>
        <n v="6.160848562E9"/>
        <n v="2.343495895E9"/>
        <n v="8.812220964E9"/>
        <n v="8.640364495E9"/>
        <n v="4.610687284E9"/>
        <n v="1.89431942E8"/>
        <n v="1.746826454E9"/>
        <n v="9.48345459E8"/>
        <n v="9.959881029E9"/>
        <n v="6.21213006E8"/>
        <n v="1.772464528E9"/>
        <n v="7.732863862E9"/>
        <n v="3.064828239E9"/>
        <n v="6.363526452E9"/>
        <n v="6.988011282E9"/>
        <n v="8.523250818E9"/>
        <n v="5.595210484E9"/>
        <n v="1.461081366E9"/>
        <n v="4.922364507E9"/>
        <n v="6.597871211E9"/>
        <n v="2.719816862E9"/>
        <n v="9.83078865E9"/>
        <n v="1.40980199E8"/>
        <n v="7.595842583E9"/>
        <n v="2.390228992E9"/>
        <n v="8.178738469E9"/>
        <n v="9.964671001E9"/>
        <n v="1.258689954E9"/>
        <n v="4.647158015E9"/>
        <n v="2.382974038E9"/>
        <n v="3.663827875E9"/>
        <n v="6.501113916E9"/>
        <n v="3.300719369E9"/>
        <n v="3.239722852E9"/>
        <n v="6.69489903E9"/>
        <n v="9.92895707E8"/>
        <n v="8.432150432E9"/>
        <n v="6.220520171E9"/>
        <n v="7.35608722E8"/>
        <n v="7.303161073E9"/>
        <n v="9.783380107E9"/>
        <n v="3.835886077E9"/>
        <n v="8.140652447E9"/>
        <n v="6.412390967E9"/>
        <n v="6.688575911E9"/>
        <n v="3.890111511E9"/>
        <n v="5.145256852E9"/>
        <n v="7.375057413E9"/>
        <n v="3.047491006E9"/>
        <n v="7.71573811E9"/>
        <n v="6.19155416E9"/>
        <n v="8.96919031E8"/>
        <n v="1.535818185E9"/>
        <n v="4.428830794E9"/>
        <n v="3.610035622E9"/>
        <n v="8.674445072E9"/>
        <n v="9.623704312E9"/>
        <n v="7.786002894E9"/>
        <n v="3.264409553E9"/>
        <n v="7.736534043E9"/>
        <n v="5.936596117E9"/>
        <n v="1.980087245E9"/>
        <n v="8.861557989E9"/>
        <n v="6.702391437E9"/>
        <n v="6.385452188E9"/>
        <n v="8.81321638E9"/>
        <n v="5.563712992E9"/>
        <n v="9.66468552E8"/>
        <n v="4.368529506E9"/>
        <n v="3.777009463E9"/>
        <n v="3.560912801E9"/>
        <n v="1.741224538E9"/>
        <n v="4.579251445E9"/>
        <n v="3.438127101E9"/>
        <n v="9.741958794E9"/>
        <n v="8.82082341E8"/>
        <n v="3.629321763E9"/>
        <n v="8.88938572E8"/>
        <n v="5.263181887E9"/>
        <n v="7.071557807E9"/>
        <n v="6.888804296E9"/>
        <n v="8.14182718E8"/>
        <n v="3.51352474E9"/>
        <n v="1.234169434E9"/>
        <n v="2.577990012E9"/>
        <n v="8.446065263E9"/>
        <n v="4.220970302E9"/>
        <n v="5.712516128E9"/>
        <n v="8.07167715E8"/>
        <n v="2.13972345E8"/>
        <n v="1.013762407E9"/>
        <n v="5.234194751E9"/>
        <n v="1.389077693E9"/>
        <n v="1.895143216E9"/>
        <n v="3.667250123E9"/>
        <n v="6.430529802E9"/>
        <n v="4.8562777E9"/>
        <n v="1.492403962E9"/>
        <n v="4.348167632E9"/>
        <n v="3.682471195E9"/>
        <n v="6.888837939E9"/>
        <n v="2.278004109E9"/>
        <n v="7.471013149E9"/>
        <n v="7.55745232E8"/>
        <n v="2.963187161E9"/>
        <n v="3.980591844E9"/>
        <n v="9.960808976E9"/>
        <n v="8.740552E9"/>
        <n v="9.230099449E9"/>
        <n v="4.277432248E9"/>
        <n v="3.624765984E9"/>
        <n v="8.533110341E9"/>
        <n v="5.036664068E9"/>
        <n v="9.989636336E9"/>
        <n v="2.843642858E9"/>
        <n v="7.510849424E9"/>
        <n v="8.74480631E9"/>
        <n v="7.605774154E9"/>
        <n v="6.904233594E9"/>
        <n v="6.37133606E9"/>
        <n v="8.13762453E9"/>
        <n v="9.131474241E9"/>
        <n v="7.413772322E9"/>
        <n v="9.400852015E9"/>
        <n v="4.867437863E9"/>
        <n v="4.219458877E9"/>
        <n v="3.5135941E7"/>
        <n v="4.754258275E9"/>
        <n v="9.195687538E9"/>
        <n v="3.44554037E8"/>
        <n v="7.503255456E9"/>
        <n v="5.903638531E9"/>
        <n v="1.670694517E9"/>
        <n v="2.369121788E9"/>
        <n v="6.012082951E9"/>
        <n v="3.675914158E9"/>
        <n v="1.396605672E9"/>
        <n v="4.260996213E9"/>
        <n v="4.749534376E9"/>
        <n v="6.095091385E9"/>
        <n v="1.131338162E9"/>
        <n v="6.10023672E9"/>
        <n v="3.363683548E9"/>
        <n v="8.721540965E9"/>
        <n v="1.712456261E9"/>
        <n v="7.60930025E8"/>
        <n v="5.652465358E9"/>
        <n v="3.580915899E9"/>
        <n v="1.174382816E9"/>
        <n v="3.200474667E9"/>
        <n v="7.474651061E9"/>
        <n v="1.892282465E9"/>
        <n v="3.859828998E9"/>
        <n v="2.554590672E9"/>
        <n v="9.667675052E9"/>
        <n v="8.382437838E9"/>
        <n v="6.247090607E9"/>
        <n v="5.004073261E9"/>
        <n v="6.595898122E9"/>
        <n v="9.844371682E9"/>
        <n v="7.198169379E9"/>
        <n v="2.815855636E9"/>
        <n v="6.033660622E9"/>
        <n v="7.944056454E9"/>
        <n v="4.35426444E9"/>
        <n v="5.62309609E9"/>
        <n v="7.01856661E8"/>
        <n v="1.911276445E9"/>
        <n v="9.323909987E9"/>
        <n v="1.988898073E9"/>
        <n v="6.457671753E9"/>
        <n v="3.556497272E9"/>
        <n v="2.182762247E9"/>
        <n v="6.026842782E9"/>
        <n v="1.227108607E9"/>
        <n v="9.362226645E9"/>
        <n v="6.313785973E9"/>
        <n v="1.297253359E9"/>
        <n v="6.138091203E9"/>
        <n v="4.77073935E9"/>
        <n v="6.253838449E9"/>
        <n v="1.015708455E9"/>
        <n v="2.201201842E9"/>
        <n v="2.00000051E8"/>
        <n v="4.09570377E8"/>
        <n v="5.944464513E9"/>
        <n v="7.064377287E9"/>
        <n v="7.763036477E9"/>
        <n v="7.494002152E9"/>
        <n v="6.92127479E8"/>
        <n v="7.544245121E9"/>
        <n v="4.42964119E9"/>
        <n v="8.093366865E9"/>
        <n v="6.269075067E9"/>
        <n v="4.05630411E9"/>
        <n v="4.447978623E9"/>
        <n v="5.875285677E9"/>
        <n v="4.177774653E9"/>
        <n v="5.02632296E8"/>
        <n v="5.037688536E9"/>
        <n v="6.844277478E9"/>
        <n v="3.368317718E9"/>
        <n v="9.13881994E8"/>
        <n v="6.445700839E9"/>
        <n v="1.01613683E8"/>
        <n v="7.094586913E9"/>
        <n v="2.478557609E9"/>
        <n v="9.516720368E9"/>
        <n v="3.808010352E9"/>
        <n v="7.921886899E9"/>
        <n v="6.818712547E9"/>
        <n v="4.538204462E9"/>
        <n v="2.00833163E9"/>
        <n v="3.901338038E9"/>
        <n v="1.483786406E9"/>
        <n v="5.022936426E9"/>
        <n v="5.470875365E9"/>
        <n v="7.144611408E9"/>
        <n v="9.411421675E9"/>
        <n v="7.315949343E9"/>
        <n v="9.430475133E9"/>
        <n v="3.062145702E9"/>
        <n v="6.500458984E9"/>
        <n v="7.429306851E9"/>
        <n v="2.687236003E9"/>
        <n v="1.885906938E9"/>
        <n v="9.949334146E9"/>
        <n v="2.555454584E9"/>
        <n v="2.503209946E9"/>
        <n v="2.329563439E9"/>
        <n v="1.041536174E9"/>
        <n v="6.631188689E9"/>
        <n v="9.300178512E9"/>
        <n v="1.086881691E9"/>
        <n v="8.00888098E9"/>
        <n v="2.417680703E9"/>
        <n v="1.11773099E9"/>
        <n v="1.678557345E9"/>
        <n v="4.505129824E9"/>
        <n v="8.737295686E9"/>
        <n v="7.997347191E9"/>
        <n v="1.930645698E9"/>
        <n v="5.39337359E9"/>
        <n v="5.851854765E9"/>
        <n v="3.76517952E9"/>
        <n v="6.83969424E8"/>
        <n v="8.459624382E9"/>
        <n v="7.110044004E9"/>
        <n v="4.302375314E9"/>
        <n v="1.245307588E9"/>
        <n v="3.876260101E9"/>
        <n v="3.162263618E9"/>
        <n v="6.55792395E8"/>
        <n v="7.624743284E9"/>
        <n v="4.783962671E9"/>
        <n v="7.166787473E9"/>
        <n v="9.39522807E9"/>
        <n v="9.02157975E8"/>
        <n v="6.947741744E9"/>
        <n v="4.788498083E9"/>
        <n v="8.070127087E9"/>
        <n v="5.191429552E9"/>
        <n v="5.220651138E9"/>
        <n v="2.758734705E9"/>
        <n v="2.907887532E9"/>
        <n v="7.388846009E9"/>
        <n v="2.606843929E9"/>
        <n v="5.637567433E9"/>
        <n v="8.838095431E9"/>
        <n v="1.564649286E9"/>
        <n v="4.098166849E9"/>
        <n v="8.091143423E9"/>
        <n v="3.024045336E9"/>
        <n v="6.152984028E9"/>
        <n v="3.450790653E9"/>
        <n v="8.0289179E9"/>
        <n v="7.781884407E9"/>
        <n v="3.483689828E9"/>
        <n v="8.341286014E9"/>
        <n v="7.936106887E9"/>
        <n v="2.247354978E9"/>
        <n v="5.347701114E9"/>
        <n v="7.846068436E9"/>
        <n v="9.893439302E9"/>
        <n v="4.160816433E9"/>
        <n v="6.000890622E9"/>
        <n v="7.317676958E9"/>
        <n v="8.620144614E9"/>
        <n v="3.940758882E9"/>
        <n v="5.216555041E9"/>
        <n v="5.144793312E9"/>
        <n v="7.241413847E9"/>
        <n v="3.567610983E9"/>
        <n v="1.6878685E7"/>
        <n v="9.51657166E8"/>
        <n v="4.189022307E9"/>
        <n v="7.378521428E9"/>
        <n v="6.266311709E9"/>
        <n v="7.985347262E9"/>
        <n v="9.92764262E8"/>
        <n v="3.080291353E9"/>
        <n v="5.532188237E9"/>
        <n v="6.814658453E9"/>
        <n v="4.861499558E9"/>
        <n v="2.52104257E9"/>
        <n v="5.217781278E9"/>
        <n v="8.006034379E9"/>
        <n v="7.380913411E9"/>
        <n v="7.706841114E9"/>
        <n v="1.561779937E9"/>
        <n v="7.196559586E9"/>
        <n v="2.359961993E9"/>
        <n v="2.43819964E8"/>
        <n v="4.806735178E9"/>
        <n v="9.1987623E9"/>
        <n v="1.105231941E9"/>
        <n v="5.533955218E9"/>
        <n v="5.130246751E9"/>
        <n v="4.528445001E9"/>
        <n v="9.503959018E9"/>
        <n v="4.107052604E9"/>
        <n v="5.578822558E9"/>
        <n v="5.506634472E9"/>
        <n v="4.112426763E9"/>
        <n v="7.157334145E9"/>
        <n v="8.423458672E9"/>
        <n v="3.01168347E9"/>
        <n v="1.88494729E9"/>
        <n v="5.58163882E8"/>
        <n v="8.24869105E8"/>
        <n v="4.193492511E9"/>
        <n v="1.20996684E8"/>
        <n v="2.53193278E9"/>
        <n v="8.095547865E9"/>
        <n v="6.894204435E9"/>
        <n v="9.514917126E9"/>
        <n v="9.329665908E9"/>
        <n v="1.43540636E9"/>
        <n v="3.460843508E9"/>
        <n v="4.762084133E9"/>
        <n v="3.8848623E9"/>
        <n v="1.990946411E9"/>
        <n v="5.054937065E9"/>
        <n v="9.431652023E9"/>
        <n v="2.268736598E9"/>
        <n v="2.793638565E9"/>
        <n v="4.168839407E9"/>
        <n v="7.406514357E9"/>
        <n v="6.087916798E9"/>
        <n v="4.319962076E9"/>
        <n v="3.904134741E9"/>
        <n v="3.770123374E9"/>
        <n v="4.494390731E9"/>
        <n v="6.109777696E9"/>
        <n v="1.401372388E9"/>
        <n v="4.283973398E9"/>
        <n v="3.261847147E9"/>
        <n v="3.153811191E9"/>
        <n v="2.639216409E9"/>
        <n v="5.948575331E9"/>
        <n v="7.792925364E9"/>
        <n v="7.28647875E9"/>
        <n v="9.77650563E9"/>
        <n v="4.527342708E9"/>
        <n v="1.124359689E9"/>
        <n v="3.717458742E9"/>
        <n v="2.83675535E8"/>
        <n v="6.039353394E9"/>
        <n v="6.735917931E9"/>
        <n v="5.155256671E9"/>
        <n v="3.984108726E9"/>
        <n v="2.491374111E9"/>
        <n v="2.043371805E9"/>
        <n v="9.657782153E9"/>
        <n v="9.237289778E9"/>
        <n v="8.917116859E9"/>
        <n v="7.20578658E8"/>
        <n v="9.12221053E9"/>
        <n v="3.540524256E9"/>
        <n v="1.909520255E9"/>
        <n v="8.022279737E9"/>
        <n v="7.381549355E9"/>
        <n v="3.998829973E9"/>
        <n v="2.895464675E9"/>
        <n v="3.971098657E9"/>
        <n v="5.278249111E9"/>
        <n v="9.810576443E9"/>
        <n v="4.12884441E9"/>
        <n v="6.103869123E9"/>
        <n v="6.595041423E9"/>
        <n v="3.991011923E9"/>
        <n v="5.275440923E9"/>
        <n v="6.468633344E9"/>
        <n v="9.992859795E9"/>
        <n v="7.518488485E9"/>
        <n v="9.746950023E9"/>
        <n v="2.72143355E9"/>
        <n v="6.131680348E9"/>
        <n v="2.2815445E9"/>
        <n v="4.283802879E9"/>
        <n v="8.621732366E9"/>
        <n v="3.797679856E9"/>
        <n v="8.532100929E9"/>
        <n v="2.973976544E9"/>
        <n v="8.14260962E8"/>
        <n v="9.411848231E9"/>
        <n v="6.637284724E9"/>
        <n v="6.497594124E9"/>
        <n v="7.213146086E9"/>
        <n v="5.110274761E9"/>
        <n v="1.112110363E9"/>
        <n v="1.209202931E9"/>
        <n v="6.384745391E9"/>
        <n v="3.367452972E9"/>
        <n v="2.317597587E9"/>
        <n v="2.254884198E9"/>
        <n v="6.79196318E8"/>
        <n v="2.185319815E9"/>
        <n v="5.965281449E9"/>
        <n v="8.616726869E9"/>
        <n v="4.78602751E9"/>
        <n v="4.910445344E9"/>
        <n v="7.629577899E9"/>
        <n v="4.769055037E9"/>
        <n v="8.476029654E9"/>
        <n v="7.809866112E9"/>
        <n v="5.453896364E9"/>
        <n v="9.080432189E9"/>
        <n v="3.079758919E9"/>
        <n v="4.076039325E9"/>
        <n v="9.239241275E9"/>
        <n v="4.864829217E9"/>
        <n v="5.108704843E9"/>
        <n v="8.04980541E9"/>
        <n v="4.711642504E9"/>
        <n v="8.952094523E9"/>
        <n v="4.285784267E9"/>
        <n v="7.494670835E9"/>
        <n v="7.667090453E9"/>
        <n v="2.193572534E9"/>
        <n v="5.357089776E9"/>
        <n v="1.191016829E9"/>
        <n v="5.49484032E8"/>
        <n v="8.1640769E9"/>
        <n v="7.136165651E9"/>
        <n v="5.368349643E9"/>
        <n v="6.965901435E9"/>
        <n v="6.687307827E9"/>
        <n v="4.75294138E8"/>
        <n v="9.047534059E9"/>
        <n v="2.807487047E9"/>
        <n v="5.840148195E9"/>
        <n v="3.758135932E9"/>
        <n v="1.978476136E9"/>
        <n v="4.23648434E8"/>
        <n v="7.20186833E9"/>
        <n v="9.710106935E9"/>
        <n v="4.432235479E9"/>
        <n v="6.951956244E9"/>
        <n v="3.78485826E8"/>
        <n v="8.982211913E9"/>
        <n v="6.487868576E9"/>
        <n v="2.973502797E9"/>
        <n v="4.105022903E9"/>
        <n v="3.668828731E9"/>
        <n v="8.644734267E9"/>
        <n v="3.757871565E9"/>
        <n v="5.770510806E9"/>
        <n v="4.514836077E9"/>
        <n v="5.927852227E9"/>
        <n v="3.50719542E8"/>
        <n v="8.68288823E8"/>
        <n v="7.199670826E9"/>
        <n v="3.091948113E9"/>
        <n v="5.793742966E9"/>
        <n v="7.347109009E9"/>
        <n v="7.078912146E9"/>
        <n v="2.480856222E9"/>
        <n v="2.81421547E8"/>
        <n v="5.226963306E9"/>
        <n v="7.316642056E9"/>
        <n v="8.99741529E9"/>
        <n v="6.737025662E9"/>
        <n v="8.395290763E9"/>
        <n v="7.261119579E9"/>
        <n v="9.938037878E9"/>
        <n v="7.154987905E9"/>
        <n v="3.605534244E9"/>
        <n v="5.62660104E9"/>
        <n v="2.577064886E9"/>
        <n v="2.561362173E9"/>
        <n v="2.793120553E9"/>
        <n v="4.476563699E9"/>
        <n v="1.580021952E9"/>
        <n v="7.263454149E9"/>
        <n v="4.371924002E9"/>
        <n v="2.955277471E9"/>
        <n v="9.445490338E9"/>
        <n v="2.668915104E9"/>
        <n v="1.045621584E9"/>
        <n v="4.550545705E9"/>
        <n v="3.373390154E9"/>
        <n v="5.142985961E9"/>
        <n v="6.49220272E8"/>
        <n v="5.023958886E9"/>
        <n v="9.993542681E9"/>
        <n v="4.380367305E9"/>
        <n v="3.626113485E9"/>
        <n v="4.399099668E9"/>
        <n v="3.760880745E9"/>
        <n v="1.803155516E9"/>
        <n v="4.413782983E9"/>
        <n v="6.766424456E9"/>
        <n v="8.701531535E9"/>
        <n v="3.961971562E9"/>
        <n v="1.337510774E9"/>
        <n v="8.859147707E9"/>
        <n v="5.850669672E9"/>
        <n v="1.183906926E9"/>
        <n v="6.277509652E9"/>
        <n v="7.2748189E7"/>
        <n v="3.164922639E9"/>
        <n v="1.768504415E9"/>
        <n v="8.173155169E9"/>
        <n v="6.164820061E9"/>
        <n v="7.68283559E8"/>
        <n v="5.091744424E9"/>
        <n v="9.32482893E8"/>
        <n v="4.58814864E9"/>
        <n v="8.120457107E9"/>
        <n v="6.107471725E9"/>
        <n v="7.001417958E9"/>
        <n v="7.983443604E9"/>
        <n v="3.057907418E9"/>
        <n v="3.312147996E9"/>
        <n v="6.822269883E9"/>
        <n v="5.004539711E9"/>
        <n v="2.426015858E9"/>
        <n v="4.415332793E9"/>
        <n v="1.256813796E9"/>
        <n v="6.33633688E8"/>
        <n v="8.311814996E9"/>
        <n v="1.441735184E9"/>
        <n v="1.52574284E9"/>
        <n v="1.947080315E9"/>
        <n v="5.682081545E9"/>
        <n v="8.100817128E9"/>
        <n v="6.051792089E9"/>
        <n v="1.158173915E9"/>
        <n v="2.66072469E8"/>
        <n v="2.529883737E9"/>
        <n v="9.090089969E9"/>
        <n v="7.102272749E9"/>
        <n v="4.94892508E9"/>
        <n v="9.463013186E9"/>
        <n v="5.581013292E9"/>
        <n v="7.009619835E9"/>
        <n v="9.17728395E9"/>
        <n v="9.359187866E9"/>
        <n v="1.524480475E9"/>
        <n v="3.829990099E9"/>
        <n v="1.058609445E9"/>
        <n v="1.022764286E9"/>
        <n v="1.913299658E9"/>
        <n v="5.305443623E9"/>
        <n v="4.074369199E9"/>
        <n v="9.966404015E9"/>
        <n v="3.192917514E9"/>
        <n v="1.25671821E9"/>
        <n v="6.067839426E9"/>
        <n v="2.254923956E9"/>
        <n v="7.367673526E9"/>
        <n v="9.467422683E9"/>
        <n v="8.19853692E8"/>
        <n v="3.070834475E9"/>
        <n v="3.620552357E9"/>
        <n v="5.938542755E9"/>
        <n v="9.315535975E9"/>
        <n v="3.547873471E9"/>
        <n v="6.546999829E9"/>
        <n v="9.039495201E9"/>
        <n v="9.9708985E7"/>
        <n v="6.312811061E9"/>
        <n v="3.91588522E9"/>
        <n v="6.654736751E9"/>
        <n v="8.41915361E8"/>
        <n v="2.5432338E9"/>
        <n v="5.271947935E9"/>
        <n v="6.339554317E9"/>
        <n v="1.840475676E9"/>
        <n v="6.812031667E9"/>
        <n v="3.031698482E9"/>
        <n v="7.90202552E9"/>
        <n v="1.969446314E9"/>
        <n v="9.949497098E9"/>
        <n v="4.572338018E9"/>
        <n v="2.964153358E9"/>
        <n v="7.642038633E9"/>
        <n v="8.208980848E9"/>
        <n v="3.343789681E9"/>
        <n v="9.478305481E9"/>
        <n v="3.475260976E9"/>
        <n v="3.665443705E9"/>
        <n v="6.73592541E8"/>
        <n v="8.07494932E9"/>
        <n v="8.056021378E9"/>
        <n v="2.331582E9"/>
        <n v="5.844776722E9"/>
        <n v="8.42646586E9"/>
        <n v="9.057555029E9"/>
        <n v="2.210486526E9"/>
        <n v="6.421432903E9"/>
        <n v="3.562901354E9"/>
        <n v="8.194268842E9"/>
        <n v="7.524467684E9"/>
        <n v="1.254195766E9"/>
        <n v="6.476646153E9"/>
        <n v="8.278568103E9"/>
        <n v="8.589621333E9"/>
        <n v="8.53168372E9"/>
        <n v="3.27291657E8"/>
        <n v="6.159164139E9"/>
        <n v="8.029863164E9"/>
        <n v="9.387824629E9"/>
        <n v="3.289836195E9"/>
        <n v="5.001931575E9"/>
        <n v="7.25829282E9"/>
        <n v="4.924862857E9"/>
        <n v="8.666314034E9"/>
        <n v="6.775326324E9"/>
        <n v="6.092636899E9"/>
        <n v="4.115558056E9"/>
        <n v="2.352136184E9"/>
        <n v="1.706445141E9"/>
        <n v="9.000165912E9"/>
        <n v="7.45730585E9"/>
        <n v="9.68597382E9"/>
        <n v="1.68067196E8"/>
        <n v="6.105240201E9"/>
        <n v="1.888247163E9"/>
        <n v="7.145162326E9"/>
        <n v="7.611231659E9"/>
        <n v="4.508784747E9"/>
        <n v="2.567590825E9"/>
        <n v="9.255982861E9"/>
        <n v="4.102063254E9"/>
        <n v="7.37393174E9"/>
        <n v="5.682816404E9"/>
        <n v="5.44018743E8"/>
        <n v="3.292929952E9"/>
        <n v="9.144790321E9"/>
        <n v="9.075991438E9"/>
        <n v="3.63481381E9"/>
        <n v="8.250406975E9"/>
        <n v="5.877618756E9"/>
        <n v="2.419292139E9"/>
        <n v="9.547123332E9"/>
        <n v="6.968636396E9"/>
        <n v="5.247557644E9"/>
        <n v="7.731193394E9"/>
        <n v="6.04832112E9"/>
        <n v="8.494582006E9"/>
        <n v="5.600781757E9"/>
        <n v="4.95091707E8"/>
        <n v="3.239613823E9"/>
        <n v="3.643352219E9"/>
        <n v="2.051599638E9"/>
        <n v="3.514859549E9"/>
        <n v="3.907599008E9"/>
        <n v="1.534993603E9"/>
        <n v="8.980701254E9"/>
        <n v="6.695408903E9"/>
        <n v="3.268455899E9"/>
        <n v="7.809161755E9"/>
        <n v="8.873697539E9"/>
        <n v="8.60394164E9"/>
        <n v="8.308184279E9"/>
        <n v="7.572826287E9"/>
        <n v="7.478396641E9"/>
        <n v="3.569283921E9"/>
        <n v="9.947619677E9"/>
        <n v="5.396237918E9"/>
        <n v="4.55878765E8"/>
        <n v="2.07919508E9"/>
        <n v="6.104211214E9"/>
        <n v="9.442939134E9"/>
        <n v="3.317293496E9"/>
        <n v="8.243326501E9"/>
        <n v="4.109483569E9"/>
        <n v="5.390352336E9"/>
        <n v="2.581584982E9"/>
        <n v="1.668737869E9"/>
        <n v="5.046906329E9"/>
        <n v="2.536833157E9"/>
        <n v="9.176170352E9"/>
        <n v="8.33930925E8"/>
        <n v="8.515226099E9"/>
        <n v="2.023020278E9"/>
        <n v="2.840526544E9"/>
        <n v="7.267422945E9"/>
        <n v="9.400777426E9"/>
        <n v="3.298603544E9"/>
        <n v="4.479973293E9"/>
        <n v="3.56236208E8"/>
        <n v="6.699845542E9"/>
        <n v="3.106057977E9"/>
        <n v="1.905367587E9"/>
        <n v="1.69590729E8"/>
        <n v="9.820743709E9"/>
        <n v="6.605882211E9"/>
        <n v="9.517765444E9"/>
        <n v="7.766311749E9"/>
        <n v="7.42238239E8"/>
        <n v="3.146141485E9"/>
        <n v="6.633702824E9"/>
        <n v="5.033749011E9"/>
        <n v="4.009496217E9"/>
        <n v="4.284473821E9"/>
        <n v="8.860588793E9"/>
        <n v="5.305428485E9"/>
        <n v="6.76278878E8"/>
        <n v="9.459854097E9"/>
        <n v="3.895596621E9"/>
        <n v="7.75091511E9"/>
        <n v="5.173951989E9"/>
        <n v="6.388954643E9"/>
        <n v="5.819387689E9"/>
        <n v="4.184037584E9"/>
        <n v="9.525140554E9"/>
        <n v="1.617927874E9"/>
        <n v="1.543944105E9"/>
        <n v="3.4158053E8"/>
        <n v="5.133661902E9"/>
        <n v="4.557328309E9"/>
        <n v="4.479421205E9"/>
        <n v="5.740294639E9"/>
        <n v="8.114060961E9"/>
        <n v="5.744553133E9"/>
        <n v="5.029893308E9"/>
        <n v="9.663384689E9"/>
        <n v="7.919240958E9"/>
        <n v="5.211751826E9"/>
        <n v="8.713129069E9"/>
        <n v="1.407304162E9"/>
        <n v="3.793875046E9"/>
        <n v="4.903700958E9"/>
        <n v="1.989547877E9"/>
        <n v="9.584857115E9"/>
        <n v="7.236760938E9"/>
        <n v="4.346903287E9"/>
        <n v="6.353755071E9"/>
        <n v="8.9194627E7"/>
        <n v="5.44919267E8"/>
        <n v="6.665075012E9"/>
        <n v="4.46138966E9"/>
        <n v="8.789328634E9"/>
        <n v="1.47066568E8"/>
        <n v="6.712947216E9"/>
        <n v="4.73115856E9"/>
        <n v="6.228958238E9"/>
        <n v="8.006440384E9"/>
        <n v="7.330672658E9"/>
        <n v="1.766200974E9"/>
        <n v="2.878422829E9"/>
        <n v="5.862535621E9"/>
        <n v="3.781134163E9"/>
        <n v="7.835720444E9"/>
        <n v="1.952343673E9"/>
        <n v="9.406096007E9"/>
        <n v="1.136528533E9"/>
        <n v="9.137126466E9"/>
        <n v="1.495517558E9"/>
        <n v="1.643011737E9"/>
        <n v="4.067366774E9"/>
        <n v="1.683118802E9"/>
        <n v="5.770514189E9"/>
        <n v="9.612669334E9"/>
        <n v="3.262295808E9"/>
        <n v="1.593291198E9"/>
        <n v="5.327721432E9"/>
        <n v="4.879497185E9"/>
        <n v="6.883107728E9"/>
        <n v="1.643246998E9"/>
        <n v="9.13309291E8"/>
        <n v="8.298829689E9"/>
        <n v="7.155488252E9"/>
        <n v="8.316192789E9"/>
        <n v="3.589756658E9"/>
        <n v="8.371900149E9"/>
        <n v="6.659686612E9"/>
        <n v="2.9376765E9"/>
        <n v="9.908301442E9"/>
        <n v="3.32504933E9"/>
        <n v="2.330986566E9"/>
        <n v="1.495975802E9"/>
        <n v="4.207249029E9"/>
        <n v="1.150143976E9"/>
        <n v="8.443390148E9"/>
        <n v="8.358703267E9"/>
        <n v="1.608084881E9"/>
        <n v="2.744486953E9"/>
        <n v="3.036885153E9"/>
        <n v="7.335148205E9"/>
        <n v="2.356580295E9"/>
        <n v="8.999547266E9"/>
        <n v="3.094439783E9"/>
        <n v="2.753579193E9"/>
        <n v="7.683077217E9"/>
        <n v="2.366099898E9"/>
        <n v="1.252810532E9"/>
        <n v="6.493039553E9"/>
        <n v="9.274842886E9"/>
        <n v="8.255275254E9"/>
        <n v="2.136873695E9"/>
        <n v="3.253225736E9"/>
        <n v="7.712604853E9"/>
        <n v="5.698803942E9"/>
        <n v="4.393804577E9"/>
        <n v="9.307961643E9"/>
        <n v="1.4103943E7"/>
        <n v="4.183595096E9"/>
        <n v="9.915365099E9"/>
        <n v="7.979108696E9"/>
        <n v="8.756485728E9"/>
        <n v="4.859441294E9"/>
        <n v="8.100291984E9"/>
        <n v="7.825714018E9"/>
        <n v="1.785144322E9"/>
        <n v="2.42240959E8"/>
        <n v="3.527621284E9"/>
        <n v="2.254856113E9"/>
        <n v="4.295420935E9"/>
        <n v="8.739415992E9"/>
        <n v="2.123879653E9"/>
        <n v="1.054974834E9"/>
        <n v="6.66059655E9"/>
        <n v="1.633238374E9"/>
        <n v="8.13324633E9"/>
        <n v="4.696656818E9"/>
        <n v="7.590214417E9"/>
        <n v="1.73621292E9"/>
        <n v="4.507702369E9"/>
        <n v="6.458765046E9"/>
        <n v="4.7953423E7"/>
        <n v="1.263714922E9"/>
        <n v="2.06176886E9"/>
        <n v="4.264335652E9"/>
        <n v="3.087181728E9"/>
        <n v="5.99772156E8"/>
        <n v="6.074313668E9"/>
        <n v="5.497551107E9"/>
        <n v="9.102202025E9"/>
        <n v="8.794436743E9"/>
        <n v="3.299603042E9"/>
        <n v="2.43077069E8"/>
        <n v="6.749594412E9"/>
        <n v="5.378344982E9"/>
        <n v="9.103834515E9"/>
        <n v="6.23743772E9"/>
        <n v="2.719670578E9"/>
        <n v="2.748681349E9"/>
        <n v="9.851618724E9"/>
        <n v="7.013533376E9"/>
        <n v="9.727047029E9"/>
        <n v="1.191540022E9"/>
        <n v="5.733572517E9"/>
        <n v="9.647928644E9"/>
        <n v="9.696598689E9"/>
        <n v="1.09120752E9"/>
        <n v="7.995971909E9"/>
        <n v="6.077755741E9"/>
        <n v="1.240745644E9"/>
        <n v="1.397810713E9"/>
        <n v="5.149614189E9"/>
        <n v="7.453349798E9"/>
        <n v="7.570986632E9"/>
        <n v="5.29293122E9"/>
        <n v="2.65449923E9"/>
        <n v="2.327587597E9"/>
        <n v="5.852189277E9"/>
        <n v="8.94321153E9"/>
        <n v="3.305649506E9"/>
        <n v="5.38997323E8"/>
        <n v="2.96618761E9"/>
        <n v="8.66693541E8"/>
        <n v="4.40721658E8"/>
        <n v="2.084323012E9"/>
        <n v="4.87631441E9"/>
        <n v="2.401282648E9"/>
        <n v="2.117291471E9"/>
        <n v="5.455295163E9"/>
        <n v="3.219761206E9"/>
        <n v="7.423918026E9"/>
        <n v="1.793817443E9"/>
        <n v="2.64460922E9"/>
        <n v="1.35349278E9"/>
        <n v="1.230061693E9"/>
        <n v="6.299572675E9"/>
        <n v="5.956863364E9"/>
        <n v="6.788884093E9"/>
        <n v="6.120799223E9"/>
        <n v="3.89285403E9"/>
        <n v="1.883324334E9"/>
        <n v="4.541530278E9"/>
        <n v="8.807380767E9"/>
        <n v="5.865396281E9"/>
        <n v="3.40451825E8"/>
        <n v="3.327784606E9"/>
        <n v="5.990129875E9"/>
        <n v="8.808930721E9"/>
        <n v="8.116880443E9"/>
        <n v="9.93392672E9"/>
        <n v="7.76562418E8"/>
        <n v="6.105793582E9"/>
        <n v="9.247779866E9"/>
        <n v="5.456672526E9"/>
        <n v="6.67699491E9"/>
        <n v="9.353512235E9"/>
        <n v="6.539196955E9"/>
        <n v="7.886908865E9"/>
        <n v="7.548844176E9"/>
        <n v="3.37573538E9"/>
        <n v="3.260419E7"/>
        <n v="5.731985133E9"/>
        <n v="7.586577278E9"/>
        <n v="7.765930124E9"/>
        <n v="2.99059193E8"/>
        <n v="1.35053432E8"/>
        <n v="9.618593702E9"/>
        <n v="2.802699236E9"/>
        <n v="2.044567188E9"/>
        <n v="9.13489768E8"/>
        <n v="6.856986497E9"/>
        <n v="7.29289857E9"/>
        <n v="6.223087303E9"/>
        <n v="4.03352765E8"/>
        <n v="7.004560997E9"/>
        <n v="8.159868515E9"/>
        <n v="8.854320668E9"/>
        <n v="2.285302205E9"/>
        <n v="5.160584867E9"/>
        <n v="4.314105605E9"/>
        <n v="9.895756835E9"/>
        <n v="1.975300826E9"/>
        <n v="2.214666083E9"/>
        <n v="4.735339432E9"/>
        <n v="9.86354012E9"/>
        <n v="8.789376461E9"/>
        <n v="4.78459122E9"/>
        <n v="6.759658833E9"/>
        <n v="1.241631129E9"/>
        <n v="8.803314647E9"/>
        <n v="1.016410657E9"/>
        <n v="8.284240513E9"/>
        <n v="3.43239069E8"/>
        <n v="3.941137932E9"/>
        <n v="8.95557384E9"/>
        <n v="6.832435511E9"/>
        <n v="3.014319697E9"/>
        <n v="7.367717333E9"/>
        <n v="9.389677233E9"/>
        <n v="2.929883167E9"/>
        <n v="9.045592834E9"/>
        <n v="7.128308885E9"/>
        <n v="2.060028411E9"/>
        <n v="3.85630192E9"/>
        <n v="7.248479077E9"/>
        <n v="2.738466605E9"/>
        <n v="9.80135323E9"/>
        <n v="2.10361326E9"/>
        <n v="7.624166218E9"/>
        <n v="4.692680597E9"/>
        <n v="2.028074931E9"/>
        <n v="6.247819401E9"/>
        <n v="6.29987962E9"/>
        <n v="3.398014747E9"/>
        <n v="4.52608767E9"/>
        <n v="4.473653758E9"/>
        <n v="1.286821727E9"/>
        <n v="5.566617391E9"/>
        <n v="6.630935939E9"/>
        <n v="8.676443273E9"/>
        <n v="4.39562091E8"/>
        <n v="7.361440096E9"/>
        <n v="2.480611325E9"/>
        <n v="5.091640382E9"/>
        <n v="1.443292147E9"/>
        <n v="3.342653518E9"/>
        <n v="3.836073957E9"/>
        <n v="4.192669219E9"/>
        <n v="6.922121165E9"/>
        <n v="4.850653474E9"/>
        <n v="1.229660813E9"/>
        <n v="5.194396051E9"/>
        <n v="8.971899775E9"/>
        <n v="5.619049608E9"/>
        <n v="9.943996342E9"/>
        <n v="4.548721519E9"/>
        <n v="6.211537502E9"/>
        <n v="3.47093563E8"/>
        <n v="1.855924568E9"/>
        <n v="5.914484553E9"/>
        <n v="8.068903161E9"/>
        <n v="2.147159735E9"/>
        <n v="9.006983686E9"/>
        <n v="7.606134274E9"/>
        <n v="4.034750827E9"/>
        <n v="8.51062565E8"/>
        <n v="4.283323746E9"/>
        <n v="7.842390585E9"/>
        <n v="2.449548943E9"/>
        <n v="7.067924535E9"/>
        <n v="1.602291242E9"/>
        <n v="7.067630786E9"/>
        <n v="9.726762425E9"/>
        <n v="1.129887168E9"/>
        <n v="3.371892236E9"/>
        <n v="6.532953824E9"/>
        <n v="2.52964377E8"/>
        <n v="6.270495384E9"/>
        <n v="2.450770184E9"/>
        <n v="7.543192113E9"/>
        <n v="9.890817032E9"/>
        <n v="1.83165359E8"/>
        <n v="2.136907826E9"/>
        <n v="2.801605687E9"/>
        <n v="8.869292457E9"/>
        <n v="5.414471648E9"/>
        <n v="7.827370415E9"/>
        <n v="7.216662926E9"/>
        <n v="3.49410429E8"/>
        <n v="8.512030806E9"/>
        <n v="8.003807551E9"/>
        <n v="2.74320517E8"/>
        <n v="2.150447285E9"/>
        <n v="5.08938545E9"/>
        <n v="8.622799862E9"/>
        <n v="2.773034272E9"/>
        <n v="4.028266143E9"/>
        <n v="9.691888826E9"/>
        <n v="8.891340263E9"/>
        <n v="1.149293318E9"/>
        <n v="1.288695184E9"/>
        <n v="5.229336544E9"/>
        <n v="1.96885435E8"/>
        <n v="6.961457996E9"/>
        <n v="5.059907679E9"/>
        <n v="9.046226901E9"/>
        <n v="5.15408216E8"/>
        <n v="9.048597167E9"/>
        <n v="4.308216668E9"/>
        <n v="8.671875127E9"/>
        <n v="9.622968817E9"/>
        <n v="7.832599414E9"/>
        <n v="5.533307028E9"/>
        <n v="7.52185231E8"/>
        <n v="5.859787209E9"/>
        <n v="1.73671315E9"/>
        <n v="3.620570172E9"/>
        <n v="5.758119413E9"/>
        <n v="2.204489775E9"/>
        <n v="5.881059783E9"/>
        <n v="9.475167773E9"/>
        <n v="4.635228647E9"/>
        <n v="8.394536341E9"/>
        <n v="4.72642755E9"/>
        <n v="5.387935727E9"/>
        <n v="1.886705751E9"/>
        <n v="4.224014067E9"/>
        <n v="8.726515908E9"/>
        <n v="7.388091459E9"/>
        <n v="9.320256091E9"/>
        <n v="3.872093894E9"/>
        <n v="9.92848455E8"/>
        <n v="4.458723519E9"/>
        <n v="7.755662096E9"/>
        <n v="5.779793224E9"/>
        <n v="8.253576531E9"/>
        <n v="4.993169316E9"/>
        <n v="8.28017545E8"/>
        <n v="2.012368621E9"/>
        <n v="6.603205997E9"/>
        <n v="8.33581472E8"/>
        <n v="8.755782101E9"/>
        <n v="1.049830215E9"/>
        <n v="2.399383238E9"/>
        <n v="1.43399998E8"/>
        <n v="2.444273306E9"/>
        <n v="1.309618968E9"/>
        <n v="3.972788794E9"/>
        <n v="2.356073413E9"/>
        <n v="3.775683944E9"/>
        <n v="8.994776653E9"/>
        <n v="8.12407572E9"/>
        <n v="5.534171862E9"/>
        <n v="4.825558658E9"/>
        <n v="1.541676341E9"/>
        <n v="5.360755658E9"/>
        <n v="8.44328418E8"/>
        <n v="1.843468816E9"/>
        <n v="3.77148457E9"/>
        <n v="2.458783424E9"/>
        <n v="2.272849018E9"/>
        <n v="8.549503132E9"/>
        <n v="4.032847942E9"/>
        <n v="8.224665612E9"/>
        <n v="8.007222259E9"/>
        <n v="3.522030676E9"/>
        <n v="3.224743071E9"/>
        <n v="7.474790671E9"/>
        <n v="7.88474595E9"/>
        <n v="8.26950293E9"/>
        <n v="9.85347383E8"/>
        <n v="5.932091553E9"/>
        <n v="6.9932727E7"/>
        <n v="2.715027145E9"/>
        <n v="5.234261944E9"/>
        <n v="2.818967815E9"/>
        <n v="1.598213217E9"/>
        <n v="9.087747856E9"/>
        <n v="9.606925547E9"/>
        <n v="9.866554851E9"/>
        <n v="3.719294769E9"/>
        <n v="3.57652984E9"/>
        <n v="5.478986113E9"/>
        <n v="6.724582316E9"/>
        <n v="4.391559649E9"/>
        <n v="9.5302584E9"/>
        <n v="6.09162117E8"/>
        <n v="7.55143077E8"/>
        <n v="5.239439928E9"/>
        <n v="1.328248068E9"/>
        <n v="1.440606577E9"/>
        <n v="8.884389971E9"/>
        <n v="7.307977336E9"/>
        <n v="5.953535252E9"/>
        <n v="6.13302541E9"/>
        <n v="7.98088726E8"/>
        <n v="3.372412988E9"/>
        <n v="4.910060567E9"/>
        <n v="8.708211566E9"/>
        <n v="2.126853184E9"/>
        <n v="4.390795259E9"/>
        <n v="9.030686359E9"/>
        <n v="8.565611606E9"/>
        <n v="6.782020758E9"/>
        <n v="5.61884159E8"/>
        <n v="2.767430579E9"/>
        <n v="5.934372451E9"/>
        <n v="6.833977302E9"/>
        <n v="8.396649871E9"/>
        <n v="1.937188757E9"/>
        <n v="3.142198801E9"/>
        <n v="6.087109745E9"/>
        <n v="8.895262247E9"/>
        <n v="5.138524153E9"/>
        <n v="9.789995549E9"/>
        <n v="7.485459856E9"/>
        <n v="4.033626537E9"/>
        <n v="9.370915142E9"/>
        <n v="7.211325894E9"/>
        <n v="3.482827003E9"/>
        <n v="6.656246719E9"/>
        <n v="6.092663288E9"/>
        <n v="9.346041594E9"/>
        <n v="9.105127475E9"/>
        <n v="6.120818381E9"/>
        <n v="5.174370629E9"/>
        <n v="3.244930036E9"/>
        <n v="2.976493998E9"/>
        <n v="7.971593791E9"/>
        <n v="4.052544342E9"/>
        <n v="6.264003424E9"/>
        <n v="3.436107152E9"/>
        <n v="8.546631319E9"/>
        <n v="6.40960551E8"/>
        <n v="1.141173434E9"/>
        <n v="5.2830938E8"/>
        <n v="2.387509904E9"/>
        <n v="6.791931269E9"/>
        <n v="4.063689432E9"/>
        <n v="1.206887762E9"/>
        <n v="6.409437174E9"/>
        <n v="1.355164713E9"/>
        <n v="2.604772138E9"/>
        <n v="5.86809379E9"/>
        <n v="1.0161194E7"/>
        <n v="8.930380639E9"/>
        <n v="2.247940574E9"/>
        <n v="6.190907327E9"/>
        <n v="1.27277515E8"/>
        <n v="8.209093135E9"/>
        <n v="4.419380079E9"/>
        <n v="2.954606845E9"/>
        <n v="5.128739359E9"/>
        <n v="8.183315245E9"/>
        <n v="8.820606892E9"/>
        <n v="7.77922834E9"/>
        <n v="8.459230018E9"/>
        <n v="7.0604688E9"/>
        <n v="2.18821567E8"/>
        <n v="7.795766861E9"/>
        <n v="4.285804383E9"/>
        <n v="5.961051248E9"/>
        <n v="5.630323534E9"/>
        <n v="4.642824835E9"/>
        <n v="3.060527554E9"/>
        <n v="4.048252396E9"/>
        <n v="1.271431612E9"/>
        <n v="8.981940261E9"/>
        <n v="3.89623951E9"/>
        <n v="7.1131641E8"/>
        <n v="9.863502398E9"/>
        <n v="2.93770293E8"/>
        <n v="8.90800429E8"/>
        <n v="1.270503169E9"/>
        <n v="1.68180571E8"/>
        <n v="1.11296281E8"/>
        <n v="7.329085364E9"/>
        <n v="1.129130498E9"/>
        <n v="9.96939836E8"/>
        <n v="8.263379807E9"/>
        <n v="5.735975899E9"/>
        <n v="9.651034668E9"/>
        <n v="3.103539793E9"/>
        <n v="1.611921781E9"/>
        <n v="7.532381028E9"/>
        <n v="7.803665404E9"/>
        <n v="4.66184886E8"/>
        <n v="4.69251805E9"/>
        <n v="9408428.0"/>
        <n v="8.766330526E9"/>
        <n v="9.221423039E9"/>
        <n v="4.268661538E9"/>
        <n v="1.378809665E9"/>
        <n v="4.917941248E9"/>
        <n v="5.132792285E9"/>
        <n v="3.776678112E9"/>
        <n v="6.940411801E9"/>
        <n v="7.422521525E9"/>
        <n v="4.419022028E9"/>
        <n v="8.016651984E9"/>
        <n v="2.361722422E9"/>
        <n v="1.001453982E9"/>
        <n v="9.093918346E9"/>
        <n v="3.969014433E9"/>
        <n v="9.68456172E9"/>
        <n v="7.031115362E9"/>
        <n v="8.204766849E9"/>
        <n v="2.785412612E9"/>
        <n v="2.624138741E9"/>
        <n v="7.48376248E8"/>
        <n v="6.09678744E9"/>
        <n v="8.787660233E9"/>
        <n v="3.845481278E9"/>
        <n v="4.636134267E9"/>
        <n v="4.53882534E9"/>
        <n v="4.553101047E9"/>
        <n v="2.193853405E9"/>
        <n v="1.642059453E9"/>
        <n v="5.89033933E9"/>
        <n v="3.13663478E8"/>
        <n v="8.59157632E9"/>
        <n v="4.728104591E9"/>
        <n v="8.276401643E9"/>
        <n v="8.709694061E9"/>
        <n v="4.080156881E9"/>
        <n v="7.485829116E9"/>
        <n v="7.378865582E9"/>
        <n v="3.35575667E8"/>
        <n v="1.621109077E9"/>
        <n v="7.468088555E9"/>
        <n v="3.676517886E9"/>
        <n v="1.746921111E9"/>
        <n v="7.774691391E9"/>
        <n v="8.220678247E9"/>
        <n v="6.04860408E9"/>
        <n v="8.545716586E9"/>
        <n v="5.30870056E8"/>
        <n v="4.055690435E9"/>
        <n v="7.09653035E9"/>
        <n v="7.083649345E9"/>
        <n v="8.36457367E8"/>
        <n v="7.698126312E9"/>
        <n v="2.26729776E9"/>
        <n v="1.717841423E9"/>
        <n v="4.330597536E9"/>
        <n v="3.687593721E9"/>
        <n v="6.660740926E9"/>
        <n v="9.439713009E9"/>
        <n v="5.281121057E9"/>
        <n v="7.044351561E9"/>
        <n v="9.121393476E9"/>
        <n v="7.202170939E9"/>
        <n v="1.429047127E9"/>
        <n v="8.551965787E9"/>
        <n v="6.756882357E9"/>
        <n v="6.18929241E8"/>
        <n v="9.711157887E9"/>
        <n v="3.54149805E8"/>
        <n v="2.31328814E8"/>
        <n v="5.23916986E8"/>
        <n v="1.930887811E9"/>
        <n v="9.958741781E9"/>
        <n v="6.727230123E9"/>
        <n v="9.487368442E9"/>
        <n v="6.71459763E8"/>
        <n v="9.129957352E9"/>
        <n v="9.20607369E9"/>
        <n v="5.587148302E9"/>
        <n v="6.936256414E9"/>
        <n v="3.341228576E9"/>
        <n v="4.817323453E9"/>
        <n v="1.163454835E9"/>
        <n v="5.236061455E9"/>
        <n v="5.982829268E9"/>
        <n v="1.901688056E9"/>
        <n v="5.936051107E9"/>
        <n v="3.018272105E9"/>
        <n v="3.656191983E9"/>
        <n v="5.186692805E9"/>
        <n v="7.281243151E9"/>
        <n v="7.90600494E9"/>
        <n v="6.354703603E9"/>
        <n v="6.444064733E9"/>
        <n v="2.405783093E9"/>
        <n v="6.3363146E7"/>
        <n v="7.0403135E9"/>
        <n v="5.844807259E9"/>
        <n v="1.931703221E9"/>
        <n v="3.52533603E9"/>
        <n v="4.359807852E9"/>
        <n v="6.946959356E9"/>
        <n v="7.82338627E8"/>
        <n v="4.942714391E9"/>
        <n v="9.19307194E8"/>
        <n v="6.509263423E9"/>
        <n v="7.200105089E9"/>
        <n v="7.120372196E9"/>
        <n v="8.710393245E9"/>
        <n v="8.86203645E9"/>
        <n v="2.087769338E9"/>
        <n v="3.349267712E9"/>
        <n v="1.689937124E9"/>
        <n v="4.498769995E9"/>
        <n v="3.729771871E9"/>
        <n v="9.065518834E9"/>
        <n v="7.52446529E9"/>
        <n v="2.319921666E9"/>
        <n v="9.541612277E9"/>
        <n v="6.303548068E9"/>
        <n v="5.867651793E9"/>
        <n v="6.405947025E9"/>
        <n v="2.150790907E9"/>
        <n v="2.12856641E8"/>
        <n v="1.686508921E9"/>
        <n v="5.879579208E9"/>
        <n v="1.882682579E9"/>
        <n v="8.370410622E9"/>
        <n v="3.68599691E8"/>
        <n v="9.282982332E9"/>
        <n v="4.8748801E9"/>
        <n v="1.02639985E8"/>
        <n v="5.288207551E9"/>
        <n v="6.93932743E8"/>
        <n v="2.325405669E9"/>
        <n v="8.152364696E9"/>
        <n v="7.682359398E9"/>
        <n v="1.742951029E9"/>
        <n v="4.799787645E9"/>
        <n v="8.498666384E9"/>
        <n v="5.013572642E9"/>
        <n v="8.403006958E9"/>
        <n v="4.688831157E9"/>
        <n v="3.9457821E8"/>
        <n v="8.681711802E9"/>
        <n v="9.311399064E9"/>
        <n v="2.620581496E9"/>
        <n v="5.116898322E9"/>
        <n v="5.995819849E9"/>
        <n v="7.690500286E9"/>
        <n v="6.107283203E9"/>
        <n v="3.170417508E9"/>
        <n v="8.05682701E8"/>
        <n v="8.960508625E9"/>
        <n v="5.580397726E9"/>
        <n v="1.506599381E9"/>
        <n v="8.424478165E9"/>
        <n v="6.083333956E9"/>
        <n v="9.61132786E9"/>
        <n v="9.539444766E9"/>
        <n v="7.56168939E8"/>
        <n v="7.762624518E9"/>
        <n v="3.681781563E9"/>
        <n v="1.571085226E9"/>
        <n v="4.244306883E9"/>
        <n v="7.333141591E9"/>
        <n v="1.199945706E9"/>
        <n v="5.895644119E9"/>
        <n v="7.11291921E9"/>
        <n v="8.315937318E9"/>
        <n v="5.331800057E9"/>
        <n v="5.989265505E9"/>
        <n v="7.906361274E9"/>
        <n v="6.312476146E9"/>
        <n v="9.436272631E9"/>
        <n v="8.289791792E9"/>
        <n v="7.659532788E9"/>
        <n v="1.498157233E9"/>
        <n v="8.560951754E9"/>
        <n v="8.764192824E9"/>
        <n v="1.900542981E9"/>
        <n v="9.445683691E9"/>
        <n v="7.719808335E9"/>
        <n v="4.86564496E9"/>
        <n v="6.518276143E9"/>
        <n v="2.211459584E9"/>
        <n v="6.811633572E9"/>
        <n v="1.82157324E9"/>
        <n v="8.848227434E9"/>
        <n v="7.812276711E9"/>
        <n v="9.39966106E8"/>
        <n v="4.099108156E9"/>
        <n v="5.684182622E9"/>
        <n v="4.916740946E9"/>
        <n v="9.7323076E9"/>
        <n v="9.280329883E9"/>
        <n v="4.284285927E9"/>
        <n v="8701796.0"/>
        <n v="6.834734512E9"/>
        <n v="7.127377458E9"/>
        <n v="4.754481356E9"/>
        <n v="4.726007482E9"/>
        <n v="2.320560482E9"/>
        <n v="1.456550348E9"/>
        <n v="5.370744569E9"/>
        <n v="5.819887962E9"/>
        <n v="1.929465827E9"/>
        <n v="9.430139302E9"/>
        <n v="3.632715912E9"/>
        <n v="3.356214803E9"/>
        <n v="2.27786485E9"/>
        <n v="1.754472592E9"/>
        <n v="1.833208408E9"/>
        <n v="6.567954047E9"/>
        <n v="9.409585531E9"/>
        <n v="7.31371161E8"/>
        <n v="7.863496069E9"/>
        <n v="9.043955242E9"/>
        <n v="8.257564936E9"/>
        <n v="7.487631571E9"/>
        <n v="4.243307535E9"/>
        <n v="5.490221933E9"/>
        <n v="5.77600718E8"/>
        <n v="1.815462789E9"/>
        <n v="8.96786012E8"/>
        <n v="2.610552179E9"/>
        <n v="6.244718082E9"/>
        <n v="1.837634871E9"/>
        <n v="8.684571382E9"/>
        <n v="1.659181364E9"/>
        <n v="5.626641031E9"/>
        <n v="1.589326447E9"/>
        <n v="5.018325783E9"/>
        <n v="5.111073873E9"/>
        <n v="5.953426781E9"/>
        <n v="8.966870214E9"/>
        <n v="6.962915277E9"/>
        <n v="4.309308088E9"/>
        <n v="5.3910682E9"/>
        <n v="4.394681222E9"/>
        <n v="4.791895461E9"/>
        <n v="7.27201174E9"/>
        <n v="8.7784691E7"/>
        <n v="4.93910527E9"/>
        <n v="4.622303035E9"/>
        <n v="3.460208027E9"/>
        <n v="2.548125971E9"/>
        <n v="2.39011146E9"/>
        <n v="8.309485249E9"/>
        <n v="8.32254348E9"/>
        <n v="2.819200158E9"/>
        <n v="7.087151227E9"/>
        <n v="6.704234561E9"/>
        <n v="6.998410196E9"/>
        <n v="7.07035635E8"/>
        <n v="5.43400704E8"/>
        <n v="3.604694195E9"/>
        <n v="3.560549947E9"/>
        <n v="9.982178143E9"/>
        <n v="1.423646541E9"/>
        <n v="7.441941402E9"/>
        <n v="8.395661807E9"/>
        <n v="5.480656353E9"/>
        <n v="4.561602092E9"/>
        <n v="1.695982633E9"/>
        <n v="6.309447153E9"/>
        <n v="4.796733514E9"/>
        <n v="2.858966982E9"/>
        <n v="6.948607495E9"/>
        <n v="4.959271803E9"/>
        <n v="5.669689881E9"/>
        <n v="5.352265711E9"/>
        <n v="5.498551836E9"/>
        <n v="6.556845822E9"/>
        <n v="5.167008199E9"/>
        <n v="9.66294309E8"/>
        <n v="3.163611427E9"/>
        <n v="2.03136866E8"/>
        <n v="1.815555165E9"/>
        <n v="1.874499212E9"/>
        <n v="4.012779165E9"/>
        <n v="3.669023899E9"/>
        <n v="9.29638162E9"/>
        <n v="2.725513934E9"/>
        <n v="5.564338561E9"/>
        <n v="4.701778121E9"/>
        <n v="9.529272337E9"/>
        <n v="8.6991065E8"/>
        <n v="2.127080399E9"/>
        <n v="3.547439109E9"/>
        <n v="9.97535715E8"/>
        <n v="2.442453181E9"/>
        <n v="1.182120536E9"/>
        <n v="2.819297954E9"/>
        <n v="9.870956079E9"/>
        <n v="6.032675432E9"/>
        <n v="3.29790912E8"/>
        <n v="6.459815532E9"/>
        <n v="9.214523757E9"/>
        <n v="9.450279027E9"/>
        <n v="6.265551101E9"/>
        <n v="4.138526838E9"/>
        <n v="8.005579633E9"/>
        <n v="3.44298417E9"/>
        <n v="8.711550413E9"/>
        <n v="2.509593585E9"/>
        <n v="6.12655737E9"/>
        <n v="9.876119035E9"/>
        <n v="3.739042166E9"/>
        <n v="7.938944124E9"/>
        <n v="5.06804807E8"/>
        <n v="3.577900599E9"/>
        <n v="8.337599633E9"/>
        <n v="8.611745429E9"/>
        <n v="2.990223879E9"/>
        <n v="5.2324496E7"/>
        <n v="6.594929133E9"/>
        <n v="2.48023583E9"/>
        <n v="9.667072962E9"/>
        <n v="2.77700053E8"/>
        <n v="5.691623788E9"/>
        <n v="6.845696161E9"/>
        <n v="4.098488449E9"/>
        <n v="5.653623743E9"/>
        <n v="6.416399784E9"/>
        <n v="4.365565386E9"/>
        <n v="6.423269418E9"/>
        <n v="1.02053459E9"/>
        <n v="4.015289878E9"/>
        <n v="9.959668334E9"/>
        <n v="8.05438779E9"/>
        <n v="4.79534431E9"/>
        <n v="2.205862234E9"/>
        <n v="4.686249863E9"/>
        <n v="1.27052477E9"/>
        <n v="5.743550453E9"/>
        <n v="5.309699078E9"/>
        <n v="7.56576803E9"/>
        <n v="3.210260715E9"/>
        <n v="6.657245289E9"/>
        <n v="7.854526965E9"/>
        <n v="2.770948451E9"/>
        <n v="6.24070426E8"/>
        <n v="8.91583492E8"/>
        <n v="5.811206654E9"/>
        <n v="8.09894905E8"/>
        <n v="8.209000496E9"/>
        <n v="4.901288364E9"/>
        <n v="5.890338566E9"/>
        <n v="2.745295248E9"/>
        <n v="5.708700204E9"/>
        <n v="8.643851643E9"/>
        <n v="4.525287277E9"/>
        <n v="6.154459753E9"/>
        <n v="2.587790388E9"/>
        <n v="2.665891587E9"/>
        <n v="6.996561687E9"/>
        <n v="9.61607638E8"/>
        <n v="4.385491839E9"/>
        <n v="1.27920019E9"/>
        <n v="9.668698616E9"/>
        <n v="4.813038298E9"/>
        <n v="2.030125421E9"/>
        <n v="6.997235339E9"/>
        <n v="7.438342576E9"/>
        <n v="9.958423263E9"/>
        <n v="3.416693628E9"/>
        <n v="3.440579647E9"/>
        <n v="5.307231496E9"/>
        <n v="4.779055734E9"/>
        <n v="3.834705841E9"/>
        <n v="9.080324081E9"/>
        <n v="2.500757555E9"/>
        <n v="1.292986566E9"/>
        <n v="6.602362287E9"/>
        <n v="1.84844043E8"/>
        <n v="9.36587253E8"/>
        <n v="2.834429147E9"/>
        <n v="1.14306835E8"/>
        <n v="1.675849477E9"/>
        <n v="5.191052705E9"/>
        <n v="7.068834722E9"/>
        <n v="5.051330893E9"/>
        <n v="6.06549642E9"/>
        <n v="7.574848635E9"/>
        <n v="8.793868975E9"/>
        <n v="5.381466176E9"/>
        <n v="7.70936648E9"/>
        <n v="4.93666793E9"/>
        <n v="6.860925755E9"/>
        <n v="5.486433396E9"/>
        <n v="7.089292009E9"/>
        <n v="5.350760367E9"/>
        <n v="5.581769906E9"/>
        <n v="6.256637306E9"/>
        <n v="2.999946056E9"/>
        <n v="5.218488175E9"/>
        <n v="8.297436592E9"/>
        <n v="1.806118907E9"/>
        <n v="6.999224625E9"/>
        <n v="1.809997641E9"/>
        <n v="7.528090614E9"/>
        <n v="4.884904912E9"/>
        <n v="9.811235698E9"/>
        <n v="5.616653529E9"/>
        <n v="7.188183056E9"/>
        <n v="7.898301143E9"/>
        <n v="5.222677885E9"/>
        <n v="8.544952346E9"/>
        <n v="9.403371764E9"/>
        <n v="3.956205476E9"/>
        <n v="5.678362658E9"/>
        <n v="8.131610255E9"/>
        <n v="4.72265399E9"/>
        <n v="6.613853662E9"/>
        <n v="8.274987671E9"/>
        <n v="5.519983123E9"/>
        <n v="2.746329488E9"/>
        <n v="6.443285614E9"/>
        <n v="6.932426427E9"/>
        <n v="1.796512004E9"/>
        <n v="1.464518253E9"/>
        <n v="3.585105627E9"/>
        <n v="5.387247994E9"/>
        <n v="7.568171531E9"/>
        <n v="4.111193446E9"/>
        <n v="8.683154153E9"/>
        <n v="5.712367183E9"/>
        <n v="3.952854723E9"/>
        <n v="4.631387671E9"/>
        <n v="2.145309969E9"/>
        <n v="4.314762741E9"/>
        <n v="7.401889152E9"/>
        <n v="1.932040824E9"/>
        <n v="9.836424713E9"/>
        <n v="9.882312203E9"/>
        <n v="3.082649585E9"/>
        <n v="6.033878151E9"/>
        <n v="6.395547592E9"/>
        <n v="3.72962997E8"/>
        <n v="2.988215377E9"/>
        <n v="7.081583361E9"/>
        <n v="1.860491452E9"/>
        <n v="7.499656197E9"/>
        <n v="4.507112412E9"/>
        <n v="9.214595868E9"/>
        <n v="2.53430904E8"/>
        <n v="5.574588218E9"/>
        <n v="2.817281674E9"/>
        <n v="4.932779616E9"/>
        <n v="7.93287965E9"/>
        <n v="9.97698125E8"/>
        <n v="2.403547563E9"/>
        <n v="8.875483494E9"/>
        <n v="8.83548284E8"/>
        <n v="2.364229435E9"/>
        <n v="6.845869445E9"/>
        <n v="3.97818832E8"/>
        <n v="3.04166272E8"/>
        <n v="1.575626085E9"/>
        <n v="3.945644714E9"/>
        <n v="8.370213291E9"/>
        <n v="2.185375786E9"/>
        <n v="1.828975788E9"/>
        <n v="4.319450104E9"/>
        <n v="5.059765199E9"/>
        <n v="5.360089735E9"/>
        <n v="8.008211695E9"/>
        <n v="4.400031082E9"/>
        <n v="9.582738204E9"/>
        <n v="1.368450162E9"/>
        <n v="5.6705032E7"/>
        <n v="2.40716864E9"/>
        <n v="5.30588807E8"/>
        <n v="9.975541696E9"/>
        <n v="8.602707005E9"/>
        <n v="2.382595056E9"/>
        <n v="8.056162498E9"/>
        <n v="4.593039089E9"/>
        <n v="7.311288658E9"/>
        <n v="9.15721713E9"/>
        <n v="9.328094731E9"/>
        <n v="3.25926612E9"/>
        <n v="4.656541041E9"/>
        <n v="7.30839483E8"/>
        <n v="6.185824257E9"/>
        <n v="2.25195662E8"/>
        <n v="6.771104541E9"/>
        <n v="6.146830622E9"/>
        <n v="1.380326453E9"/>
        <n v="7.2852362E8"/>
        <n v="2.7296314E7"/>
        <n v="2.608278705E9"/>
        <n v="6.786366774E9"/>
        <n v="5.57247575E9"/>
        <n v="8.276417383E9"/>
        <n v="7.84435014E8"/>
        <n v="9.442274046E9"/>
        <n v="2.470025903E9"/>
        <n v="6.774241153E9"/>
        <n v="3.874644184E9"/>
        <n v="8.078065454E9"/>
        <n v="3.4011326E8"/>
        <n v="2.978839318E9"/>
        <n v="3.896922017E9"/>
        <n v="7.621954956E9"/>
        <n v="5.81178324E8"/>
        <n v="8.46917068E9"/>
        <n v="6.779626333E9"/>
        <n v="6.335704206E9"/>
        <n v="8.31434249E9"/>
        <n v="1.948795658E9"/>
        <n v="9.187864807E9"/>
        <n v="8.399666962E9"/>
        <n v="6.196321055E9"/>
        <n v="8.128518434E9"/>
        <n v="9.854897999E9"/>
        <n v="2.603584546E9"/>
        <n v="1.295119665E9"/>
        <n v="5.99975885E8"/>
        <n v="5.834861324E9"/>
        <n v="2.032005162E9"/>
        <n v="8.391900458E9"/>
        <n v="1.887687323E9"/>
        <n v="2.120411967E9"/>
        <n v="3.158340906E9"/>
        <n v="2.387343456E9"/>
        <n v="3.38609144E8"/>
        <n v="9.056190831E9"/>
        <n v="2.803081135E9"/>
        <n v="5.970759669E9"/>
        <n v="3.226693729E9"/>
        <n v="8.132845656E9"/>
        <n v="7.850550725E9"/>
        <n v="2.934547619E9"/>
        <n v="6.08179182E8"/>
        <n v="5.191326847E9"/>
        <n v="7.614561036E9"/>
        <n v="2.947791133E9"/>
        <n v="6.538760883E9"/>
        <n v="8.872250952E9"/>
        <n v="8.173258734E9"/>
        <n v="5.465833352E9"/>
        <n v="2.106569369E9"/>
        <n v="9.0394405E9"/>
        <n v="8.281482042E9"/>
        <n v="4.79528548E8"/>
        <n v="8.087519921E9"/>
        <n v="4.869691623E9"/>
        <n v="7.155177625E9"/>
        <n v="7.25449939E9"/>
        <n v="7.39443926E9"/>
        <n v="6.581715589E9"/>
        <n v="9.45700901E9"/>
        <n v="2.859660695E9"/>
        <n v="6.392348668E9"/>
        <n v="6.93301159E9"/>
        <n v="5.809441378E9"/>
        <n v="4.1111302E8"/>
        <n v="5.512796364E9"/>
        <n v="2.610813239E9"/>
        <n v="3.236748462E9"/>
        <n v="6.652395897E9"/>
        <n v="5.517901926E9"/>
        <n v="2.174753933E9"/>
        <n v="1.525700767E9"/>
        <n v="7.232692149E9"/>
        <n v="8.556607504E9"/>
        <n v="5.841260317E9"/>
        <n v="9.47142784E9"/>
        <n v="2.070610257E9"/>
        <n v="1.884811437E9"/>
        <n v="5.331747573E9"/>
        <n v="9.977285985E9"/>
        <n v="1.71517507E9"/>
        <n v="4.117790162E9"/>
        <n v="9.051644316E9"/>
        <n v="4.903335316E9"/>
        <n v="3.341481363E9"/>
        <n v="4.07453777E9"/>
        <n v="5.374589112E9"/>
        <n v="6.401406847E9"/>
        <n v="6.98439139E8"/>
        <n v="8.81367843E8"/>
        <n v="6.438115781E9"/>
        <n v="1.706198744E9"/>
        <n v="3.115167739E9"/>
        <n v="8.608111158E9"/>
        <n v="8.167540645E9"/>
        <n v="8.98210033E8"/>
        <n v="5.415454466E9"/>
        <n v="9.240312177E9"/>
        <n v="4.880265969E9"/>
        <n v="5.056583192E9"/>
        <n v="1.921412688E9"/>
        <n v="5.829741995E9"/>
        <n v="9.83074237E9"/>
        <n v="5.09041342E8"/>
        <n v="8.420144998E9"/>
        <n v="7.353766541E9"/>
        <n v="8.61797944E9"/>
        <n v="6.80476823E8"/>
        <n v="5.424536852E9"/>
        <n v="1.142004448E9"/>
        <n v="1.814491335E9"/>
        <n v="4.45929405E8"/>
        <n v="3.849003596E9"/>
        <n v="6.36775767E9"/>
        <n v="4.925321106E9"/>
        <n v="4.463294381E9"/>
        <n v="9.077946933E9"/>
        <n v="6.688079478E9"/>
        <n v="8.712304346E9"/>
        <n v="3.748957111E9"/>
        <n v="2.388792163E9"/>
        <n v="2.583035857E9"/>
        <n v="2.649487718E9"/>
        <n v="5.936628691E9"/>
        <n v="7.662682121E9"/>
        <n v="7.36115661E8"/>
        <n v="2.44874195E9"/>
        <n v="9.321629905E9"/>
        <n v="9.020583379E9"/>
        <n v="2.642275862E9"/>
        <n v="6.932431317E9"/>
        <n v="9.126871366E9"/>
        <n v="3.244572785E9"/>
        <n v="6.485432691E9"/>
        <n v="6.047222755E9"/>
        <n v="6.167501412E9"/>
        <n v="2.052163872E9"/>
        <n v="7.740339645E9"/>
        <n v="2.761855959E9"/>
        <n v="8.010347195E9"/>
        <n v="2.384153985E9"/>
        <n v="3.584794157E9"/>
        <n v="8.186709947E9"/>
        <n v="6.027355216E9"/>
        <n v="9.823160533E9"/>
        <n v="8.694663463E9"/>
        <n v="1.296772969E9"/>
        <n v="5.856838171E9"/>
        <n v="9.15473142E8"/>
        <n v="6.99209768E9"/>
        <n v="6.870670122E9"/>
        <n v="6.626994121E9"/>
        <n v="6.1258135E9"/>
        <n v="6.899859775E9"/>
        <n v="1.825560091E9"/>
        <n v="1.320638425E9"/>
        <n v="5.320995509E9"/>
        <n v="4.249535395E9"/>
        <n v="8.04881381E8"/>
        <n v="4.858560187E9"/>
        <n v="6.425666148E9"/>
        <n v="9.021754099E9"/>
        <n v="7.72820568E9"/>
        <n v="9.346166799E9"/>
        <n v="3.377313085E9"/>
        <n v="8.167716321E9"/>
        <n v="2.024637181E9"/>
        <n v="9.31063029E9"/>
        <n v="2.276505075E9"/>
        <n v="6.615188116E9"/>
        <n v="6.858336318E9"/>
        <n v="7.601638642E9"/>
        <n v="1.191565627E9"/>
        <n v="4.785021992E9"/>
        <n v="3.452964753E9"/>
        <n v="3.490919801E9"/>
        <n v="1.05578518E8"/>
        <n v="2.978719561E9"/>
        <n v="9.97901079E9"/>
        <n v="4.435636116E9"/>
        <n v="5.909879259E9"/>
        <n v="2.686390867E9"/>
        <n v="6.698537E9"/>
        <n v="4.395604675E9"/>
        <n v="3.475041787E9"/>
        <n v="5.817989751E9"/>
        <n v="1.433129858E9"/>
        <n v="3.571922553E9"/>
        <n v="7.940229189E9"/>
        <n v="3.801240688E9"/>
        <n v="1.29526829E9"/>
        <n v="4.55263667E9"/>
        <n v="6.805071689E9"/>
        <n v="8.026827967E9"/>
        <n v="6.417774057E9"/>
        <n v="7.877665931E9"/>
        <n v="7.754237266E9"/>
        <n v="7.985418058E9"/>
        <n v="5.287733777E9"/>
        <n v="7.112725384E9"/>
        <n v="6.261926473E9"/>
        <n v="1.495465938E9"/>
        <n v="7.891205593E9"/>
        <n v="9.24888012E8"/>
        <n v="9.43278538E8"/>
        <n v="9.981950902E9"/>
        <n v="7.769253886E9"/>
        <n v="9.350977708E9"/>
        <n v="4.525211942E9"/>
        <n v="7.232049635E9"/>
        <n v="6.79546532E8"/>
        <n v="4.665187954E9"/>
        <n v="3.914760118E9"/>
        <n v="1.55568486E8"/>
        <n v="3.773972929E9"/>
        <n v="2.168808412E9"/>
        <n v="7.697315553E9"/>
        <n v="8.04414742E8"/>
        <n v="9.18328199E8"/>
        <n v="3.084493525E9"/>
        <n v="8.047256E9"/>
        <n v="5.176597414E9"/>
        <n v="1.10303417E8"/>
        <n v="1.809212176E9"/>
        <n v="1.765001264E9"/>
        <n v="4.220306391E9"/>
        <n v="1.275637731E9"/>
        <n v="7.729557529E9"/>
        <n v="9.279017414E9"/>
        <n v="8.726185624E9"/>
        <n v="3.192177869E9"/>
        <n v="5.033541164E9"/>
        <n v="4.495977117E9"/>
        <n v="8.86697745E9"/>
        <n v="7.54203017E9"/>
        <n v="8.782031586E9"/>
        <n v="7.177553918E9"/>
        <n v="9.157563215E9"/>
        <n v="9.89452284E8"/>
        <n v="9.972678893E9"/>
        <n v="8.561203503E9"/>
        <n v="1.388300707E9"/>
        <n v="4.054816025E9"/>
        <n v="9.943206333E9"/>
        <n v="3.948498236E9"/>
        <n v="8.096169523E9"/>
        <n v="8.803091944E9"/>
        <n v="7.409519974E9"/>
        <n v="4.562785E8"/>
        <n v="9.91296534E9"/>
        <n v="2.802653261E9"/>
        <n v="8.629948751E9"/>
        <n v="9.169008097E9"/>
        <n v="3.186513319E9"/>
        <n v="8.837578937E9"/>
        <n v="1.468095888E9"/>
        <n v="3.055120492E9"/>
        <n v="6.083457185E9"/>
        <n v="7.154956248E9"/>
        <n v="2.46971181E8"/>
        <n v="2.452915406E9"/>
        <n v="9.45818339E9"/>
        <n v="5.76571858E8"/>
        <n v="9.544803182E9"/>
        <n v="2.121652047E9"/>
        <n v="8.891725854E9"/>
        <n v="4.870772869E9"/>
        <n v="2.62562615E8"/>
        <n v="5.142912812E9"/>
        <n v="1.2252895E9"/>
        <n v="7.337555525E9"/>
        <n v="5.719806088E9"/>
        <n v="6.890191424E9"/>
        <n v="5.695198653E9"/>
        <n v="4.82670263E8"/>
        <n v="7.857904467E9"/>
        <n v="6.14435661E8"/>
        <n v="2.284551326E9"/>
        <n v="8.61499129E9"/>
        <n v="9.8655663E9"/>
        <n v="6.672582413E9"/>
        <n v="3.004834987E9"/>
        <n v="4.486349175E9"/>
        <n v="3.098655541E9"/>
        <n v="1.912293606E9"/>
        <n v="7.465280557E9"/>
        <n v="3.43050015E8"/>
        <n v="6.414606364E9"/>
        <n v="4.092550629E9"/>
        <n v="9.810964144E9"/>
        <n v="6.513851276E9"/>
        <n v="6.080784069E9"/>
        <n v="1.967283733E9"/>
        <n v="2.683672396E9"/>
        <n v="1.464736195E9"/>
        <n v="3.258963661E9"/>
        <n v="9.956872454E9"/>
        <n v="8.67630114E8"/>
        <n v="3.33375274E9"/>
        <n v="4.835197446E9"/>
        <n v="1.888517793E9"/>
        <n v="5.148599328E9"/>
        <n v="3.405089431E9"/>
        <n v="9.286199495E9"/>
        <n v="6.418255337E9"/>
        <n v="7.442478777E9"/>
        <n v="5.170777528E9"/>
        <n v="1.255941187E9"/>
        <n v="4.704980993E9"/>
        <n v="7.310604669E9"/>
        <n v="7.970608721E9"/>
        <n v="3.164727163E9"/>
        <n v="2.388064449E9"/>
        <n v="7.57816226E8"/>
        <n v="2.59772553E8"/>
        <n v="8.388644219E9"/>
        <n v="1.545044936E9"/>
        <n v="6.99557131E9"/>
        <n v="8.801161214E9"/>
        <n v="1.7513194E9"/>
        <n v="1.0448052E7"/>
        <n v="3.047076079E9"/>
        <n v="5.08586078E9"/>
        <n v="6.213909425E9"/>
        <n v="3.712789789E9"/>
        <n v="2.78794976E8"/>
        <n v="3.420357591E9"/>
        <n v="4.551386734E9"/>
        <n v="7.609681987E9"/>
        <n v="1.721655048E9"/>
        <n v="7.040151151E9"/>
        <n v="6.719661881E9"/>
        <n v="5.195004299E9"/>
        <n v="5.441946621E9"/>
        <n v="3.508992095E9"/>
        <n v="8.45444918E9"/>
        <n v="9.251851237E9"/>
        <n v="6.739811103E9"/>
        <n v="7.590827828E9"/>
        <n v="3.10213322E8"/>
        <n v="9.34908369E8"/>
        <n v="3.817617199E9"/>
        <n v="2.62270903E9"/>
        <n v="3.843689992E9"/>
        <n v="8.73239564E9"/>
        <n v="3.88972133E9"/>
        <n v="7.064093619E9"/>
        <n v="6.798661163E9"/>
        <n v="2.87830783E9"/>
        <n v="4.133369643E9"/>
        <n v="3.394787348E9"/>
        <n v="4.830380663E9"/>
        <n v="3.441042301E9"/>
        <n v="3.984353474E9"/>
        <n v="4.495916529E9"/>
        <n v="5.075205264E9"/>
        <n v="6.129180304E9"/>
        <n v="3.311686914E9"/>
        <n v="3.907403745E9"/>
        <n v="9.924696305E9"/>
        <n v="7.348508805E9"/>
        <n v="1.665004352E9"/>
        <n v="1.049800958E9"/>
        <n v="2.937550786E9"/>
        <n v="4.86724008E8"/>
        <n v="9.361578823E9"/>
        <n v="6.249585672E9"/>
        <n v="2.111712383E9"/>
        <n v="2.962076108E9"/>
        <n v="7.509638056E9"/>
        <n v="6.074743537E9"/>
        <n v="3.560026527E9"/>
        <n v="7.005103077E9"/>
        <n v="8.17582675E9"/>
        <n v="8.57294602E9"/>
        <n v="2.936701883E9"/>
        <n v="9.94832464E9"/>
        <n v="2.865872281E9"/>
        <n v="5.785351358E9"/>
        <n v="5.204776107E9"/>
        <n v="8.689865723E9"/>
        <n v="7.822329516E9"/>
        <n v="5.99539395E9"/>
        <n v="5.458784818E9"/>
        <n v="5.611686165E9"/>
        <n v="6.390653932E9"/>
        <n v="1.215008706E9"/>
        <n v="7.357727116E9"/>
        <n v="7.562975685E9"/>
        <n v="3.118070064E9"/>
        <n v="8.25575387E9"/>
        <n v="5.924715529E9"/>
        <n v="9.593816617E9"/>
        <n v="6.143213997E9"/>
        <n v="4.516009647E9"/>
        <n v="2.91900074E8"/>
        <n v="3.178700341E9"/>
        <n v="4.231742059E9"/>
        <n v="7.437613292E9"/>
        <n v="5.609346062E9"/>
        <n v="9.0903382E8"/>
        <n v="4.70624828E8"/>
        <n v="9.608676386E9"/>
        <n v="6.846160702E9"/>
        <n v="4.248168019E9"/>
        <n v="9.0579093E9"/>
        <n v="2.171816966E9"/>
        <n v="1.387025817E9"/>
        <n v="6.801124715E9"/>
        <n v="6.117979297E9"/>
        <n v="4.902314626E9"/>
        <n v="3.61595059E8"/>
        <n v="5.309683159E9"/>
        <n v="2.300265337E9"/>
        <n v="1.99903168E8"/>
        <n v="4.923840119E9"/>
        <n v="2.209550085E9"/>
        <n v="1.2017811E8"/>
        <n v="6.647259959E9"/>
        <n v="3.859980017E9"/>
        <n v="9.196827234E9"/>
        <n v="3.499440849E9"/>
        <n v="7.114775833E9"/>
        <n v="7.812364366E9"/>
        <n v="7.525899857E9"/>
        <n v="3.917847107E9"/>
        <n v="1.229828587E9"/>
        <n v="4.249345096E9"/>
        <n v="4.00240758E9"/>
        <n v="5.982122427E9"/>
        <n v="3.280431261E9"/>
        <n v="5.066338759E9"/>
        <n v="9.087426355E9"/>
        <n v="5512907.0"/>
        <n v="4.174741467E9"/>
        <n v="6.270463968E9"/>
        <n v="1.239385001E9"/>
        <n v="5.250202756E9"/>
        <n v="4.099185509E9"/>
        <n v="7.87590345E9"/>
        <n v="7.561642939E9"/>
        <n v="5.438908316E9"/>
        <n v="3.57437373E8"/>
        <n v="8.972877222E9"/>
        <n v="1.163798451E9"/>
        <n v="3.588229485E9"/>
        <n v="1.205823348E9"/>
        <n v="2.867008541E9"/>
        <n v="5.794917332E9"/>
        <n v="4.726520098E9"/>
        <n v="6.251716165E9"/>
        <n v="5.991829458E9"/>
        <n v="1.142626566E9"/>
        <n v="2.595161999E9"/>
        <n v="8.865698939E9"/>
        <n v="1.776582175E9"/>
        <n v="7.323157341E9"/>
        <n v="8.997413283E9"/>
        <n v="2.548452255E9"/>
        <n v="7.906839225E9"/>
        <n v="4.1139272E9"/>
        <n v="4.233626614E9"/>
        <n v="2.886463378E9"/>
        <n v="1.823348306E9"/>
        <n v="8.706556166E9"/>
        <n v="5.13943384E9"/>
        <n v="7.69731596E8"/>
        <n v="1.346090496E9"/>
        <n v="9.339629293E9"/>
        <n v="3.043993017E9"/>
        <n v="2.74863669E8"/>
        <n v="3.736611791E9"/>
        <n v="9.628875555E9"/>
        <n v="6.367306297E9"/>
        <n v="4.393113152E9"/>
        <n v="1.239928207E9"/>
        <n v="5.473002872E9"/>
        <n v="6.536847919E9"/>
        <n v="5.480709564E9"/>
        <n v="1.393100618E9"/>
        <n v="6.999330116E9"/>
        <n v="7.81684269E9"/>
        <n v="3.186586558E9"/>
        <n v="7.927955136E9"/>
        <n v="3.518172697E9"/>
        <n v="4.557188271E9"/>
        <n v="2.893244627E9"/>
        <n v="1.996683408E9"/>
        <n v="1.673794089E9"/>
        <n v="9.931161723E9"/>
        <n v="8.56799416E8"/>
        <n v="6.668508959E9"/>
        <n v="4.914874727E9"/>
        <n v="7.869104895E9"/>
        <n v="5.094989752E9"/>
        <n v="4.305377896E9"/>
        <n v="7.017136473E9"/>
        <n v="3.303209513E9"/>
        <n v="8.607953669E9"/>
        <n v="1.940918101E9"/>
        <n v="6.494615659E9"/>
        <n v="4.280890409E9"/>
        <n v="7.598489331E9"/>
        <n v="8.755280486E9"/>
        <n v="8.281093933E9"/>
        <n v="7.415765726E9"/>
        <n v="6.266072804E9"/>
        <n v="1.542448934E9"/>
        <n v="2.896979776E9"/>
        <n v="1.69867835E8"/>
        <n v="9.493456526E9"/>
        <n v="9.42326183E9"/>
        <n v="5.793453795E9"/>
        <n v="2.141680269E9"/>
        <n v="6.457122136E9"/>
        <n v="8.447536518E9"/>
        <n v="3.191672889E9"/>
        <n v="2.521995712E9"/>
        <n v="8.194578267E9"/>
        <n v="2.811341619E9"/>
        <n v="5.562576298E9"/>
        <n v="7.446009755E9"/>
        <n v="7.343262659E9"/>
        <n v="7.147677361E9"/>
        <n v="8.732072897E9"/>
        <n v="6.418604551E9"/>
        <n v="4.989511905E9"/>
        <n v="2.520527893E9"/>
        <n v="4.75398982E9"/>
        <n v="8.285547588E9"/>
        <n v="5.824924668E9"/>
        <n v="7.703854141E9"/>
        <n v="7.380361209E9"/>
        <n v="5.053033745E9"/>
        <n v="4.859489972E9"/>
        <n v="9.690396315E9"/>
        <n v="4.48732557E8"/>
        <n v="4.927306668E9"/>
        <n v="1.669690997E9"/>
        <n v="8.340761903E9"/>
        <n v="5.93630179E9"/>
        <n v="5.710579377E9"/>
        <n v="2.49481373E9"/>
      </sharedItems>
    </cacheField>
    <cacheField name="Order_Date" numFmtId="164">
      <sharedItems containsSemiMixedTypes="0" containsDate="1" containsString="0">
        <d v="2024-07-17T08:34:01Z"/>
        <d v="2024-05-28T13:14:29Z"/>
        <d v="2024-09-23T13:07:12Z"/>
        <d v="2023-11-24T16:16:56Z"/>
        <d v="2023-11-20T05:00:39Z"/>
        <d v="2023-03-18T16:29:51Z"/>
        <d v="2023-04-16T18:50:37Z"/>
        <d v="2024-03-31T06:26:48Z"/>
        <d v="2023-07-13T23:49:36Z"/>
        <d v="2023-08-09T01:17:30Z"/>
        <d v="2023-08-30T19:37:06Z"/>
        <d v="2023-04-25T20:32:24Z"/>
        <d v="2023-10-22T11:15:33Z"/>
        <d v="2024-01-28T02:39:11Z"/>
        <d v="2024-03-15T21:07:07Z"/>
        <d v="2024-02-03T08:50:32Z"/>
        <d v="2023-04-26T04:03:57Z"/>
        <d v="2024-04-30T16:22:26Z"/>
        <d v="2023-07-27T00:13:05Z"/>
        <d v="2023-12-09T08:08:08Z"/>
        <d v="2023-07-01T04:24:22Z"/>
        <d v="2023-03-21T05:27:13Z"/>
        <d v="2024-05-28T14:59:08Z"/>
        <d v="2024-06-16T10:23:23Z"/>
        <d v="2024-06-26T07:13:47Z"/>
        <d v="2024-06-23T10:53:47Z"/>
        <d v="2024-05-07T22:42:49Z"/>
        <d v="2024-07-13T10:38:00Z"/>
        <d v="2024-03-27T17:44:43Z"/>
        <d v="2024-11-02T17:15:15Z"/>
        <d v="2023-06-24T23:52:15Z"/>
        <d v="2023-05-02T23:13:42Z"/>
        <d v="2024-08-04T23:35:44Z"/>
        <d v="2023-08-11T16:52:36Z"/>
        <d v="2024-07-28T04:25:12Z"/>
        <d v="2023-04-05T18:07:19Z"/>
        <d v="2024-04-26T09:14:56Z"/>
        <d v="2023-05-12T05:46:25Z"/>
        <d v="2024-06-02T13:04:55Z"/>
        <d v="2023-07-23T10:45:59Z"/>
        <d v="2023-07-24T04:21:07Z"/>
        <d v="2023-05-06T05:52:44Z"/>
        <d v="2023-12-06T02:04:19Z"/>
        <d v="2024-06-18T07:17:42Z"/>
        <d v="2023-11-08T17:24:58Z"/>
        <d v="2023-03-17T00:20:41Z"/>
        <d v="2024-11-01T09:45:47Z"/>
        <d v="2024-08-21T03:59:25Z"/>
        <d v="2024-01-01T00:05:08Z"/>
        <d v="2024-02-08T20:03:51Z"/>
        <d v="2024-04-21T06:14:58Z"/>
        <d v="2023-07-26T02:15:37Z"/>
        <d v="2024-07-16T00:33:21Z"/>
        <d v="2024-05-02T14:40:25Z"/>
        <d v="2023-12-30T12:39:53Z"/>
        <d v="2024-02-03T01:04:33Z"/>
        <d v="2023-08-01T07:42:43Z"/>
        <d v="2024-05-03T13:21:58Z"/>
        <d v="2023-10-17T19:29:19Z"/>
        <d v="2023-11-01T13:29:17Z"/>
        <d v="2023-08-15T01:15:08Z"/>
        <d v="2024-10-09T21:50:33Z"/>
        <d v="2024-11-01T15:00:29Z"/>
        <d v="2023-10-23T22:23:41Z"/>
        <d v="2024-07-11T11:31:57Z"/>
        <d v="2023-11-11T20:33:38Z"/>
        <d v="2024-01-26T10:11:06Z"/>
        <d v="2024-05-20T06:25:18Z"/>
        <d v="2024-03-04T08:49:03Z"/>
        <d v="2024-03-23T18:38:14Z"/>
        <d v="2024-02-17T19:48:14Z"/>
        <d v="2023-04-24T21:33:02Z"/>
        <d v="2023-07-05T10:13:13Z"/>
        <d v="2024-02-06T12:38:50Z"/>
        <d v="2024-01-04T14:06:21Z"/>
        <d v="2024-06-24T02:37:36Z"/>
        <d v="2024-06-11T18:11:31Z"/>
        <d v="2023-10-09T04:42:34Z"/>
        <d v="2023-04-09T10:10:33Z"/>
        <d v="2023-10-04T10:20:55Z"/>
        <d v="2024-10-15T12:30:13Z"/>
        <d v="2023-09-21T02:17:46Z"/>
        <d v="2023-04-15T22:56:08Z"/>
        <d v="2023-06-18T19:23:45Z"/>
        <d v="2024-01-24T17:03:49Z"/>
        <d v="2024-08-07T07:55:29Z"/>
        <d v="2024-02-02T02:54:20Z"/>
        <d v="2024-01-17T01:23:06Z"/>
        <d v="2023-12-27T06:52:23Z"/>
        <d v="2023-12-18T00:37:55Z"/>
        <d v="2024-05-25T03:53:54Z"/>
        <d v="2023-03-28T00:53:55Z"/>
        <d v="2024-10-27T11:26:03Z"/>
        <d v="2024-01-13T02:34:24Z"/>
        <d v="2024-04-17T14:33:32Z"/>
        <d v="2023-07-20T23:11:57Z"/>
        <d v="2023-10-08T18:18:29Z"/>
        <d v="2023-05-13T01:06:33Z"/>
        <d v="2023-04-02T17:43:16Z"/>
        <d v="2023-08-09T07:17:16Z"/>
        <d v="2023-04-23T13:27:40Z"/>
        <d v="2023-09-21T09:06:49Z"/>
        <d v="2024-05-20T16:19:17Z"/>
        <d v="2023-05-17T07:50:53Z"/>
        <d v="2024-07-19T09:22:31Z"/>
        <d v="2024-07-07T13:29:33Z"/>
        <d v="2023-09-07T13:18:38Z"/>
        <d v="2024-08-27T10:06:15Z"/>
        <d v="2024-10-30T11:23:04Z"/>
        <d v="2024-11-03T03:45:46Z"/>
        <d v="2024-07-26T07:24:16Z"/>
        <d v="2024-09-14T20:27:40Z"/>
        <d v="2023-12-16T15:38:05Z"/>
        <d v="2023-04-09T18:56:42Z"/>
        <d v="2023-11-20T12:36:18Z"/>
        <d v="2024-03-07T08:59:56Z"/>
        <d v="2023-07-26T15:38:48Z"/>
        <d v="2024-08-08T23:28:23Z"/>
        <d v="2023-09-25T22:56:09Z"/>
        <d v="2024-02-01T08:48:55Z"/>
        <d v="2023-04-11T09:45:14Z"/>
        <d v="2024-06-01T06:43:44Z"/>
        <d v="2023-09-08T02:48:14Z"/>
        <d v="2024-06-24T05:17:20Z"/>
        <d v="2024-03-20T03:24:23Z"/>
        <d v="2024-04-07T00:19:29Z"/>
        <d v="2023-05-17T14:52:39Z"/>
        <d v="2023-09-19T22:28:29Z"/>
        <d v="2024-02-08T05:23:21Z"/>
        <d v="2024-04-22T09:58:26Z"/>
        <d v="2023-11-04T00:06:14Z"/>
        <d v="2023-12-30T05:03:21Z"/>
        <d v="2024-07-15T16:57:54Z"/>
        <d v="2024-03-31T10:24:16Z"/>
        <d v="2024-01-16T13:25:12Z"/>
        <d v="2024-04-10T10:05:48Z"/>
        <d v="2023-11-19T01:53:50Z"/>
        <d v="2023-10-02T18:09:57Z"/>
        <d v="2024-08-29T21:54:24Z"/>
        <d v="2023-05-27T23:26:14Z"/>
        <d v="2023-07-13T12:50:53Z"/>
        <d v="2024-04-21T23:13:31Z"/>
        <d v="2024-08-27T08:18:40Z"/>
        <d v="2024-03-16T21:47:29Z"/>
        <d v="2024-05-06T17:37:10Z"/>
        <d v="2023-10-24T12:43:17Z"/>
        <d v="2023-03-31T08:31:30Z"/>
        <d v="2023-10-24T23:10:36Z"/>
        <d v="2024-07-01T02:05:28Z"/>
        <d v="2023-12-24T07:32:20Z"/>
        <d v="2023-07-19T04:15:07Z"/>
        <d v="2023-10-26T17:52:28Z"/>
        <d v="2024-07-05T03:36:54Z"/>
        <d v="2023-07-14T02:18:09Z"/>
        <d v="2023-06-14T19:43:21Z"/>
        <d v="2023-12-25T19:14:20Z"/>
        <d v="2024-05-10T06:46:20Z"/>
        <d v="2023-11-15T21:59:17Z"/>
        <d v="2024-05-30T17:24:44Z"/>
        <d v="2023-07-16T07:24:04Z"/>
        <d v="2023-07-28T08:25:29Z"/>
        <d v="2023-12-11T19:39:16Z"/>
        <d v="2023-05-08T20:32:00Z"/>
        <d v="2023-09-23T04:50:27Z"/>
        <d v="2024-03-29T18:27:14Z"/>
        <d v="2024-08-09T11:51:55Z"/>
        <d v="2024-01-10T11:48:31Z"/>
        <d v="2023-11-26T21:32:11Z"/>
        <d v="2024-10-16T16:03:22Z"/>
        <d v="2024-01-17T01:26:31Z"/>
        <d v="2023-09-10T16:44:46Z"/>
        <d v="2024-07-15T08:47:10Z"/>
        <d v="2024-01-25T00:04:47Z"/>
        <d v="2024-06-20T01:00:52Z"/>
        <d v="2023-10-18T21:18:10Z"/>
        <d v="2023-11-20T08:37:18Z"/>
        <d v="2024-05-07T22:54:29Z"/>
        <d v="2024-04-23T12:52:28Z"/>
        <d v="2024-10-21T21:55:22Z"/>
        <d v="2024-07-04T12:26:55Z"/>
        <d v="2024-03-10T03:46:29Z"/>
        <d v="2024-02-02T10:13:42Z"/>
        <d v="2024-06-16T13:11:54Z"/>
        <d v="2024-02-13T15:28:08Z"/>
        <d v="2024-04-09T20:00:46Z"/>
        <d v="2023-12-07T04:30:24Z"/>
        <d v="2024-07-21T10:44:40Z"/>
        <d v="2023-05-16T03:51:12Z"/>
        <d v="2023-09-14T18:19:29Z"/>
        <d v="2023-12-07T12:22:17Z"/>
        <d v="2023-09-30T08:07:45Z"/>
        <d v="2024-02-20T05:25:38Z"/>
        <d v="2023-08-05T10:51:03Z"/>
        <d v="2024-01-19T19:08:25Z"/>
        <d v="2023-12-10T00:09:16Z"/>
        <d v="2024-09-26T01:56:49Z"/>
        <d v="2024-04-09T08:12:20Z"/>
        <d v="2024-01-29T03:28:43Z"/>
        <d v="2024-09-28T15:27:48Z"/>
        <d v="2024-01-31T15:31:03Z"/>
        <d v="2024-05-26T08:18:38Z"/>
        <d v="2023-06-16T13:05:30Z"/>
        <d v="2023-03-25T09:41:55Z"/>
        <d v="2023-09-30T08:52:45Z"/>
        <d v="2024-05-04T08:35:19Z"/>
        <d v="2024-04-12T15:00:38Z"/>
        <d v="2024-07-19T01:53:39Z"/>
        <d v="2024-08-22T02:04:33Z"/>
        <d v="2024-02-11T09:54:55Z"/>
        <d v="2023-11-20T16:57:35Z"/>
        <d v="2023-05-04T18:32:00Z"/>
        <d v="2024-05-22T01:40:57Z"/>
        <d v="2023-05-30T19:17:37Z"/>
        <d v="2023-12-27T20:11:22Z"/>
        <d v="2024-02-04T03:20:32Z"/>
        <d v="2023-10-24T22:11:10Z"/>
        <d v="2023-12-28T13:54:57Z"/>
        <d v="2024-01-16T07:41:08Z"/>
        <d v="2024-08-09T00:24:44Z"/>
        <d v="2024-08-16T11:20:21Z"/>
        <d v="2024-07-06T11:59:17Z"/>
        <d v="2024-07-19T18:51:00Z"/>
        <d v="2024-10-01T05:12:34Z"/>
        <d v="2023-04-05T03:22:22Z"/>
        <d v="2023-12-05T02:01:24Z"/>
        <d v="2024-01-10T19:18:29Z"/>
        <d v="2023-08-06T15:56:31Z"/>
        <d v="2024-03-13T18:42:43Z"/>
        <d v="2023-07-27T18:19:10Z"/>
        <d v="2024-09-27T16:36:39Z"/>
        <d v="2023-11-26T19:55:46Z"/>
        <d v="2023-07-25T05:54:42Z"/>
        <d v="2023-06-23T06:31:41Z"/>
        <d v="2023-10-12T14:44:50Z"/>
        <d v="2024-10-06T21:41:05Z"/>
        <d v="2023-11-25T07:50:28Z"/>
        <d v="2023-07-27T18:31:30Z"/>
        <d v="2023-09-05T10:02:35Z"/>
        <d v="2024-11-01T02:59:02Z"/>
        <d v="2023-07-19T13:45:45Z"/>
        <d v="2023-06-21T17:33:21Z"/>
        <d v="2024-08-31T08:12:32Z"/>
        <d v="2023-12-28T09:54:53Z"/>
        <d v="2023-05-31T03:32:44Z"/>
        <d v="2024-04-01T12:19:55Z"/>
        <d v="2023-04-26T03:12:48Z"/>
        <d v="2023-11-08T10:22:06Z"/>
        <d v="2024-05-11T04:29:41Z"/>
        <d v="2024-09-17T07:51:52Z"/>
        <d v="2023-12-17T04:48:47Z"/>
        <d v="2023-10-10T02:52:20Z"/>
        <d v="2024-09-26T05:13:41Z"/>
        <d v="2024-07-14T01:15:08Z"/>
        <d v="2024-02-06T13:34:26Z"/>
        <d v="2023-06-07T03:25:59Z"/>
        <d v="2023-11-07T14:08:48Z"/>
        <d v="2023-03-16T19:23:51Z"/>
        <d v="2024-07-29T11:34:33Z"/>
        <d v="2024-10-20T09:52:38Z"/>
        <d v="2024-01-01T00:24:00Z"/>
        <d v="2024-10-26T13:36:56Z"/>
        <d v="2023-03-20T01:44:55Z"/>
        <d v="2024-07-26T18:45:20Z"/>
        <d v="2024-03-15T11:58:19Z"/>
        <d v="2024-08-05T03:13:47Z"/>
        <d v="2024-03-22T11:38:50Z"/>
        <d v="2024-02-03T13:33:26Z"/>
        <d v="2023-04-30T06:03:14Z"/>
        <d v="2024-04-11T06:28:42Z"/>
        <d v="2024-09-27T18:32:45Z"/>
        <d v="2024-02-03T00:17:30Z"/>
        <d v="2023-09-09T11:46:42Z"/>
        <d v="2024-08-05T21:29:11Z"/>
        <d v="2024-04-29T03:24:15Z"/>
        <d v="2023-10-24T07:42:01Z"/>
        <d v="2023-04-07T11:32:25Z"/>
        <d v="2024-06-13T19:06:38Z"/>
        <d v="2023-07-11T05:19:38Z"/>
        <d v="2024-02-16T21:32:26Z"/>
        <d v="2024-05-14T11:32:09Z"/>
        <d v="2024-06-05T15:34:59Z"/>
        <d v="2023-08-28T20:16:24Z"/>
        <d v="2024-01-07T01:01:22Z"/>
        <d v="2023-09-14T06:52:00Z"/>
        <d v="2024-04-18T17:58:30Z"/>
        <d v="2023-11-01T15:26:13Z"/>
        <d v="2024-09-30T09:24:51Z"/>
        <d v="2023-03-28T18:51:51Z"/>
        <d v="2023-05-04T07:48:45Z"/>
        <d v="2024-02-16T19:06:29Z"/>
        <d v="2024-09-18T21:17:58Z"/>
        <d v="2024-09-01T16:23:34Z"/>
        <d v="2024-09-04T09:17:19Z"/>
        <d v="2023-06-18T16:06:43Z"/>
        <d v="2024-05-13T13:57:42Z"/>
        <d v="2023-11-12T11:51:12Z"/>
        <d v="2024-09-11T19:24:19Z"/>
        <d v="2023-08-17T07:32:10Z"/>
        <d v="2024-02-17T03:28:02Z"/>
        <d v="2024-02-06T22:03:16Z"/>
        <d v="2024-07-21T22:37:39Z"/>
        <d v="2023-07-27T18:37:32Z"/>
        <d v="2024-04-22T06:11:39Z"/>
        <d v="2023-12-04T11:40:56Z"/>
        <d v="2024-09-21T10:04:21Z"/>
        <d v="2024-01-30T19:28:34Z"/>
        <d v="2024-01-10T08:50:54Z"/>
        <d v="2023-09-12T11:51:20Z"/>
        <d v="2024-01-07T10:51:31Z"/>
        <d v="2024-08-23T20:45:57Z"/>
        <d v="2024-05-09T00:30:37Z"/>
        <d v="2024-07-17T22:05:57Z"/>
        <d v="2024-03-18T08:19:53Z"/>
        <d v="2024-09-02T03:14:47Z"/>
        <d v="2023-09-07T07:49:52Z"/>
        <d v="2024-09-30T23:16:20Z"/>
        <d v="2024-03-21T08:29:02Z"/>
        <d v="2023-05-24T09:19:37Z"/>
        <d v="2024-06-21T01:18:07Z"/>
        <d v="2023-07-05T12:33:39Z"/>
        <d v="2023-09-08T01:54:46Z"/>
        <d v="2024-02-13T07:46:49Z"/>
        <d v="2024-11-04T20:29:15Z"/>
        <d v="2023-10-05T00:26:02Z"/>
        <d v="2024-08-10T06:00:16Z"/>
        <d v="2023-07-07T12:56:03Z"/>
        <d v="2023-12-13T02:39:49Z"/>
        <d v="2023-06-27T00:54:54Z"/>
        <d v="2024-06-04T05:37:56Z"/>
        <d v="2024-03-19T07:47:02Z"/>
        <d v="2023-05-19T06:41:57Z"/>
        <d v="2024-04-20T12:49:11Z"/>
        <d v="2023-10-29T11:22:51Z"/>
        <d v="2023-12-13T04:58:58Z"/>
        <d v="2023-10-03T11:53:27Z"/>
        <d v="2023-08-01T10:46:34Z"/>
        <d v="2023-06-07T10:23:28Z"/>
        <d v="2023-12-24T00:23:24Z"/>
        <d v="2023-12-27T12:39:23Z"/>
        <d v="2023-10-28T04:57:00Z"/>
        <d v="2024-01-16T02:45:51Z"/>
        <d v="2023-04-16T13:14:50Z"/>
        <d v="2023-05-13T19:53:58Z"/>
        <d v="2024-01-24T19:15:43Z"/>
        <d v="2024-01-14T04:28:49Z"/>
        <d v="2024-05-03T10:00:04Z"/>
        <d v="2024-06-17T10:23:39Z"/>
        <d v="2023-07-03T23:26:52Z"/>
        <d v="2023-07-28T23:24:23Z"/>
        <d v="2024-08-13T08:04:17Z"/>
        <d v="2023-12-24T12:32:31Z"/>
        <d v="2024-04-09T15:13:24Z"/>
        <d v="2023-06-22T03:24:19Z"/>
        <d v="2024-10-27T01:56:26Z"/>
        <d v="2024-08-04T18:38:03Z"/>
        <d v="2023-04-21T12:54:41Z"/>
        <d v="2023-06-23T00:25:26Z"/>
        <d v="2023-08-09T22:42:03Z"/>
        <d v="2023-10-29T01:13:16Z"/>
        <d v="2024-08-02T19:47:04Z"/>
        <d v="2024-03-12T11:22:17Z"/>
        <d v="2024-02-08T19:08:31Z"/>
        <d v="2024-05-01T10:47:18Z"/>
        <d v="2024-10-21T13:54:53Z"/>
        <d v="2023-08-19T14:10:37Z"/>
        <d v="2023-08-25T19:03:17Z"/>
        <d v="2023-12-21T08:58:06Z"/>
        <d v="2023-07-12T17:23:25Z"/>
        <d v="2023-08-16T11:38:40Z"/>
        <d v="2023-06-28T08:13:42Z"/>
        <d v="2024-06-07T01:48:08Z"/>
        <d v="2024-09-04T02:53:31Z"/>
        <d v="2024-10-13T13:58:43Z"/>
        <d v="2023-06-13T05:30:19Z"/>
        <d v="2023-04-26T23:27:32Z"/>
        <d v="2024-06-03T21:33:06Z"/>
        <d v="2024-10-30T14:19:27Z"/>
        <d v="2023-09-18T03:57:40Z"/>
        <d v="2024-01-08T07:20:54Z"/>
        <d v="2023-04-21T04:37:28Z"/>
        <d v="2024-10-11T02:10:11Z"/>
        <d v="2024-01-29T08:59:28Z"/>
        <d v="2024-01-10T02:02:49Z"/>
        <d v="2024-04-20T19:08:47Z"/>
        <d v="2024-07-14T06:46:07Z"/>
        <d v="2024-07-16T18:56:51Z"/>
        <d v="2024-01-16T14:35:27Z"/>
        <d v="2024-10-11T07:09:49Z"/>
        <d v="2023-04-30T13:56:24Z"/>
        <d v="2024-10-09T11:47:45Z"/>
        <d v="2024-09-06T22:45:14Z"/>
        <d v="2023-09-04T20:28:35Z"/>
        <d v="2024-06-28T07:30:48Z"/>
        <d v="2023-07-28T15:01:30Z"/>
        <d v="2023-06-09T11:06:16Z"/>
        <d v="2024-10-28T18:46:06Z"/>
        <d v="2023-12-31T15:58:50Z"/>
        <d v="2024-05-13T16:07:25Z"/>
        <d v="2024-10-20T00:39:24Z"/>
        <d v="2024-10-05T13:55:42Z"/>
        <d v="2023-05-24T05:13:04Z"/>
        <d v="2024-02-25T15:03:22Z"/>
        <d v="2023-04-25T10:22:51Z"/>
        <d v="2024-10-29T00:23:22Z"/>
        <d v="2023-12-30T08:15:15Z"/>
        <d v="2024-04-19T08:01:53Z"/>
        <d v="2023-11-15T04:50:43Z"/>
        <d v="2023-07-18T13:12:02Z"/>
        <d v="2024-02-21T16:57:14Z"/>
        <d v="2024-04-27T11:49:38Z"/>
        <d v="2024-02-20T19:51:10Z"/>
        <d v="2023-06-05T00:30:45Z"/>
        <d v="2024-09-26T16:42:13Z"/>
        <d v="2024-11-03T06:05:51Z"/>
        <d v="2024-04-23T20:44:08Z"/>
        <d v="2024-03-16T22:00:36Z"/>
        <d v="2024-10-24T13:19:46Z"/>
        <d v="2024-01-02T12:50:42Z"/>
        <d v="2023-05-30T13:09:30Z"/>
        <d v="2023-06-19T19:05:34Z"/>
        <d v="2023-03-26T20:02:49Z"/>
        <d v="2023-12-20T00:00:10Z"/>
        <d v="2024-04-27T16:28:05Z"/>
        <d v="2024-03-08T19:23:33Z"/>
        <d v="2023-08-05T01:14:47Z"/>
        <d v="2024-02-21T22:35:12Z"/>
        <d v="2024-10-17T17:08:04Z"/>
        <d v="2024-03-02T08:57:40Z"/>
        <d v="2023-10-09T12:07:11Z"/>
        <d v="2024-08-10T17:00:09Z"/>
        <d v="2023-09-07T18:30:15Z"/>
        <d v="2024-01-20T19:50:24Z"/>
        <d v="2023-04-17T02:06:57Z"/>
        <d v="2023-09-16T08:57:33Z"/>
        <d v="2023-07-30T00:48:32Z"/>
        <d v="2024-05-26T07:53:37Z"/>
        <d v="2023-07-26T10:49:54Z"/>
        <d v="2024-02-21T02:16:52Z"/>
        <d v="2023-07-02T01:45:40Z"/>
        <d v="2023-12-21T22:30:21Z"/>
        <d v="2024-09-29T09:42:08Z"/>
        <d v="2024-04-24T18:01:02Z"/>
        <d v="2023-11-02T14:51:51Z"/>
        <d v="2024-10-02T18:07:29Z"/>
        <d v="2024-02-19T09:59:21Z"/>
        <d v="2023-04-14T21:43:40Z"/>
        <d v="2023-12-24T17:29:37Z"/>
        <d v="2023-04-02T16:32:17Z"/>
        <d v="2023-08-29T13:05:04Z"/>
        <d v="2024-10-12T11:58:44Z"/>
        <d v="2024-04-02T17:08:27Z"/>
        <d v="2023-08-24T15:58:23Z"/>
        <d v="2024-04-09T14:08:50Z"/>
        <d v="2024-04-09T02:07:11Z"/>
        <d v="2024-07-27T20:15:20Z"/>
        <d v="2023-06-26T13:17:29Z"/>
        <d v="2023-03-31T00:13:37Z"/>
        <d v="2024-07-16T10:47:30Z"/>
        <d v="2024-06-17T02:44:31Z"/>
        <d v="2024-01-27T21:13:51Z"/>
        <d v="2024-08-01T19:15:33Z"/>
        <d v="2024-10-24T21:20:11Z"/>
        <d v="2023-09-07T22:24:10Z"/>
        <d v="2024-08-04T13:03:07Z"/>
        <d v="2024-06-09T04:29:32Z"/>
        <d v="2024-10-01T09:14:18Z"/>
        <d v="2023-08-18T21:12:53Z"/>
        <d v="2024-08-16T13:12:40Z"/>
        <d v="2023-08-25T22:40:34Z"/>
        <d v="2023-03-17T18:51:57Z"/>
        <d v="2023-09-06T16:24:21Z"/>
        <d v="2024-10-01T01:17:29Z"/>
        <d v="2024-09-11T23:57:55Z"/>
        <d v="2024-04-07T05:11:02Z"/>
        <d v="2023-05-07T10:21:06Z"/>
        <d v="2024-06-18T15:23:30Z"/>
        <d v="2024-02-08T04:09:21Z"/>
        <d v="2024-07-11T11:40:20Z"/>
        <d v="2024-09-03T22:45:37Z"/>
        <d v="2024-01-18T12:45:56Z"/>
        <d v="2023-06-09T12:10:20Z"/>
        <d v="2023-07-22T08:32:43Z"/>
        <d v="2024-03-24T18:55:35Z"/>
        <d v="2024-03-14T18:40:17Z"/>
        <d v="2023-10-08T01:15:57Z"/>
        <d v="2024-07-22T15:22:23Z"/>
        <d v="2024-05-18T15:03:26Z"/>
        <d v="2023-10-17T05:34:18Z"/>
        <d v="2023-03-20T18:18:25Z"/>
        <d v="2024-08-14T06:21:10Z"/>
        <d v="2024-05-04T18:20:04Z"/>
        <d v="2024-02-08T01:04:11Z"/>
        <d v="2023-11-23T12:34:22Z"/>
        <d v="2024-10-31T18:23:21Z"/>
        <d v="2024-06-06T14:26:05Z"/>
        <d v="2024-02-25T16:07:58Z"/>
        <d v="2023-09-12T08:53:53Z"/>
        <d v="2024-03-11T12:32:17Z"/>
        <d v="2023-04-15T20:02:46Z"/>
        <d v="2024-11-02T08:51:51Z"/>
        <d v="2024-10-10T19:27:15Z"/>
        <d v="2024-02-08T07:35:10Z"/>
        <d v="2023-10-02T16:46:07Z"/>
        <d v="2024-04-26T02:03:57Z"/>
        <d v="2023-10-28T16:01:12Z"/>
        <d v="2023-10-15T20:26:10Z"/>
        <d v="2024-04-07T02:34:51Z"/>
        <d v="2024-03-25T01:29:32Z"/>
        <d v="2023-07-21T00:30:42Z"/>
        <d v="2024-08-06T06:44:30Z"/>
        <d v="2023-07-12T09:11:08Z"/>
        <d v="2023-06-29T04:47:55Z"/>
        <d v="2023-11-22T13:01:16Z"/>
        <d v="2023-09-28T14:29:27Z"/>
        <d v="2023-05-24T15:21:07Z"/>
        <d v="2023-06-15T10:25:23Z"/>
        <d v="2024-07-10T08:10:58Z"/>
        <d v="2023-07-23T07:24:40Z"/>
        <d v="2024-08-07T00:05:21Z"/>
        <d v="2023-05-06T23:07:29Z"/>
        <d v="2023-11-24T13:24:41Z"/>
        <d v="2024-05-02T21:28:42Z"/>
        <d v="2024-08-04T15:09:28Z"/>
        <d v="2024-09-12T21:42:22Z"/>
        <d v="2024-02-06T05:53:02Z"/>
        <d v="2023-05-08T06:18:49Z"/>
        <d v="2023-08-22T07:49:07Z"/>
        <d v="2023-05-05T00:35:33Z"/>
        <d v="2024-05-05T09:52:12Z"/>
        <d v="2024-01-05T02:05:57Z"/>
        <d v="2024-04-22T06:03:15Z"/>
        <d v="2024-03-29T20:09:02Z"/>
        <d v="2024-06-17T21:03:29Z"/>
        <d v="2024-03-13T09:54:17Z"/>
        <d v="2024-07-12T13:13:16Z"/>
        <d v="2023-09-22T09:53:14Z"/>
        <d v="2024-06-10T14:24:22Z"/>
        <d v="2023-05-29T04:05:50Z"/>
        <d v="2024-04-14T08:14:14Z"/>
        <d v="2024-01-08T07:33:48Z"/>
        <d v="2024-03-21T11:14:24Z"/>
        <d v="2023-03-29T14:40:35Z"/>
        <d v="2023-06-07T13:30:04Z"/>
        <d v="2023-10-13T23:38:34Z"/>
        <d v="2023-05-19T13:35:25Z"/>
        <d v="2023-05-14T07:57:31Z"/>
        <d v="2023-11-10T05:31:21Z"/>
        <d v="2023-10-28T06:44:45Z"/>
        <d v="2024-09-08T20:08:07Z"/>
        <d v="2024-07-01T00:54:01Z"/>
        <d v="2024-04-03T13:29:54Z"/>
        <d v="2024-04-23T16:11:59Z"/>
        <d v="2024-01-22T19:05:23Z"/>
        <d v="2024-08-29T01:39:23Z"/>
        <d v="2024-06-08T17:07:02Z"/>
        <d v="2024-06-28T16:56:00Z"/>
        <d v="2024-06-26T16:29:40Z"/>
        <d v="2024-03-22T08:24:49Z"/>
        <d v="2023-10-03T16:06:50Z"/>
        <d v="2023-03-21T19:45:16Z"/>
        <d v="2023-03-22T02:45:18Z"/>
        <d v="2023-03-24T06:16:52Z"/>
        <d v="2024-01-09T19:29:32Z"/>
        <d v="2024-04-26T20:38:36Z"/>
        <d v="2023-04-03T23:28:44Z"/>
        <d v="2023-07-06T21:46:44Z"/>
        <d v="2023-08-30T07:00:43Z"/>
        <d v="2023-05-22T11:53:45Z"/>
        <d v="2023-12-28T16:43:38Z"/>
        <d v="2024-01-10T15:19:09Z"/>
        <d v="2023-07-05T12:19:11Z"/>
        <d v="2023-07-09T14:00:48Z"/>
        <d v="2024-05-26T05:24:47Z"/>
        <d v="2023-12-04T19:19:13Z"/>
        <d v="2024-06-20T08:47:21Z"/>
        <d v="2023-03-16T08:10:44Z"/>
        <d v="2024-04-15T02:48:52Z"/>
        <d v="2024-01-29T10:54:13Z"/>
        <d v="2024-09-30T01:43:49Z"/>
        <d v="2023-09-22T12:58:20Z"/>
        <d v="2024-09-20T13:30:47Z"/>
        <d v="2024-03-15T13:35:58Z"/>
        <d v="2023-05-04T19:19:43Z"/>
        <d v="2024-03-03T12:48:19Z"/>
        <d v="2023-07-11T03:03:24Z"/>
        <d v="2024-01-16T06:50:16Z"/>
        <d v="2023-08-04T18:34:57Z"/>
        <d v="2024-03-08T20:39:16Z"/>
        <d v="2024-03-24T14:45:54Z"/>
        <d v="2023-11-02T02:43:47Z"/>
        <d v="2024-06-13T02:17:05Z"/>
        <d v="2023-07-16T02:33:21Z"/>
        <d v="2024-02-04T16:12:37Z"/>
        <d v="2024-03-13T05:17:39Z"/>
        <d v="2023-06-09T13:18:53Z"/>
        <d v="2023-04-01T09:22:52Z"/>
        <d v="2024-07-14T08:42:33Z"/>
        <d v="2024-08-27T20:15:26Z"/>
        <d v="2023-04-09T08:22:53Z"/>
        <d v="2024-06-08T11:59:34Z"/>
        <d v="2023-05-01T16:36:35Z"/>
        <d v="2023-09-20T01:05:39Z"/>
        <d v="2024-08-15T02:54:26Z"/>
        <d v="2023-08-04T09:15:27Z"/>
        <d v="2023-11-11T15:50:53Z"/>
        <d v="2023-09-24T14:15:04Z"/>
        <d v="2023-07-02T06:49:46Z"/>
        <d v="2024-01-19T09:50:36Z"/>
        <d v="2024-04-03T20:29:42Z"/>
        <d v="2023-10-16T05:38:38Z"/>
        <d v="2023-09-06T11:49:56Z"/>
        <d v="2024-07-28T07:37:08Z"/>
        <d v="2023-08-12T06:32:49Z"/>
        <d v="2024-08-28T23:22:09Z"/>
        <d v="2024-01-23T19:23:23Z"/>
        <d v="2024-04-05T09:50:05Z"/>
        <d v="2024-09-11T00:18:18Z"/>
        <d v="2023-10-14T17:48:54Z"/>
        <d v="2023-06-12T05:44:25Z"/>
        <d v="2024-01-25T17:54:37Z"/>
        <d v="2024-02-12T06:56:34Z"/>
        <d v="2023-10-08T07:25:22Z"/>
        <d v="2023-06-23T08:12:16Z"/>
        <d v="2023-06-10T01:44:16Z"/>
        <d v="2024-03-13T21:43:46Z"/>
        <d v="2024-06-26T12:36:19Z"/>
        <d v="2023-12-19T20:18:46Z"/>
        <d v="2024-06-01T21:54:06Z"/>
        <d v="2023-07-07T23:42:08Z"/>
        <d v="2024-03-07T12:50:53Z"/>
        <d v="2023-04-29T18:14:35Z"/>
        <d v="2023-11-03T09:38:26Z"/>
        <d v="2024-06-29T02:58:57Z"/>
        <d v="2023-05-03T14:54:29Z"/>
        <d v="2023-04-06T14:27:46Z"/>
        <d v="2023-11-15T04:16:13Z"/>
        <d v="2024-01-24T17:33:29Z"/>
        <d v="2023-09-01T04:15:52Z"/>
        <d v="2023-07-14T01:58:44Z"/>
        <d v="2024-05-27T19:16:33Z"/>
        <d v="2024-07-17T18:55:41Z"/>
        <d v="2023-03-27T11:28:42Z"/>
        <d v="2024-04-18T13:28:11Z"/>
        <d v="2024-04-19T19:38:25Z"/>
        <d v="2024-06-27T05:10:48Z"/>
        <d v="2023-05-04T18:35:27Z"/>
        <d v="2023-06-08T22:26:55Z"/>
        <d v="2023-11-22T08:33:47Z"/>
        <d v="2024-02-10T11:44:52Z"/>
        <d v="2024-05-04T16:33:12Z"/>
        <d v="2024-02-22T01:21:53Z"/>
        <d v="2024-03-26T04:58:36Z"/>
        <d v="2024-06-02T00:20:24Z"/>
        <d v="2023-06-10T23:54:52Z"/>
        <d v="2023-09-08T14:24:07Z"/>
        <d v="2024-01-17T05:28:00Z"/>
        <d v="2023-08-25T10:14:30Z"/>
        <d v="2024-01-08T21:14:32Z"/>
        <d v="2024-10-30T16:37:32Z"/>
        <d v="2023-08-06T05:36:59Z"/>
        <d v="2023-07-27T14:54:16Z"/>
        <d v="2024-09-17T05:59:27Z"/>
        <d v="2024-01-06T07:43:13Z"/>
        <d v="2024-07-24T07:21:55Z"/>
        <d v="2024-10-31T07:17:51Z"/>
        <d v="2024-05-06T11:58:12Z"/>
        <d v="2023-10-28T09:34:39Z"/>
        <d v="2024-09-03T04:50:19Z"/>
        <d v="2023-10-24T12:09:46Z"/>
        <d v="2024-05-27T13:54:56Z"/>
        <d v="2024-05-19T02:21:08Z"/>
        <d v="2024-01-10T07:54:01Z"/>
        <d v="2024-01-20T20:37:11Z"/>
        <d v="2023-04-21T00:24:45Z"/>
        <d v="2024-01-08T03:21:32Z"/>
        <d v="2024-08-02T18:00:51Z"/>
        <d v="2023-05-23T01:52:56Z"/>
        <d v="2024-01-26T22:01:18Z"/>
        <d v="2024-01-25T01:04:27Z"/>
        <d v="2024-04-18T13:18:14Z"/>
        <d v="2023-03-30T05:26:58Z"/>
        <d v="2024-07-19T22:39:09Z"/>
        <d v="2024-10-15T13:14:58Z"/>
        <d v="2024-01-12T16:56:03Z"/>
        <d v="2024-10-04T03:41:44Z"/>
        <d v="2023-06-03T06:52:14Z"/>
        <d v="2023-07-06T03:33:08Z"/>
        <d v="2024-04-17T01:23:52Z"/>
        <d v="2024-07-06T00:10:31Z"/>
        <d v="2024-02-27T02:32:38Z"/>
        <d v="2023-09-05T23:05:17Z"/>
        <d v="2023-08-09T22:14:42Z"/>
        <d v="2024-07-08T14:00:52Z"/>
        <d v="2023-08-05T07:22:21Z"/>
        <d v="2023-11-06T23:08:27Z"/>
        <d v="2023-07-23T19:21:30Z"/>
        <d v="2023-05-04T00:13:04Z"/>
        <d v="2023-08-20T19:02:24Z"/>
        <d v="2024-03-06T11:57:35Z"/>
        <d v="2024-01-13T01:41:40Z"/>
        <d v="2023-10-30T20:00:38Z"/>
        <d v="2024-02-24T12:40:18Z"/>
        <d v="2024-10-05T17:21:33Z"/>
        <d v="2023-06-23T09:33:06Z"/>
        <d v="2023-06-18T15:12:00Z"/>
        <d v="2024-10-12T10:36:00Z"/>
        <d v="2023-06-02T22:03:32Z"/>
        <d v="2024-07-22T09:39:46Z"/>
        <d v="2024-01-19T09:04:09Z"/>
        <d v="2023-11-25T17:44:31Z"/>
        <d v="2023-04-21T18:43:44Z"/>
        <d v="2023-08-19T14:41:57Z"/>
        <d v="2024-05-21T02:04:06Z"/>
        <d v="2024-08-27T07:17:45Z"/>
        <d v="2024-08-17T11:54:42Z"/>
        <d v="2024-02-16T21:33:40Z"/>
        <d v="2024-10-19T15:37:39Z"/>
        <d v="2023-08-08T10:47:04Z"/>
        <d v="2024-01-15T09:32:36Z"/>
        <d v="2024-01-03T04:02:09Z"/>
        <d v="2024-09-19T17:04:31Z"/>
        <d v="2023-10-20T20:14:01Z"/>
        <d v="2024-03-23T19:38:44Z"/>
        <d v="2023-07-13T01:07:54Z"/>
        <d v="2024-10-25T23:30:56Z"/>
        <d v="2023-06-26T21:13:15Z"/>
        <d v="2024-04-21T13:15:43Z"/>
        <d v="2024-06-06T13:14:56Z"/>
        <d v="2023-12-29T19:19:39Z"/>
        <d v="2023-08-18T11:32:57Z"/>
        <d v="2024-04-05T03:00:07Z"/>
        <d v="2023-05-05T14:12:39Z"/>
        <d v="2023-09-20T00:43:50Z"/>
        <d v="2023-08-29T20:55:54Z"/>
        <d v="2023-08-28T04:52:58Z"/>
        <d v="2024-02-10T08:25:16Z"/>
        <d v="2024-03-11T21:02:51Z"/>
        <d v="2024-09-08T15:54:50Z"/>
        <d v="2024-04-27T17:40:20Z"/>
        <d v="2024-09-25T11:15:52Z"/>
        <d v="2023-06-22T02:54:54Z"/>
        <d v="2023-12-18T12:09:20Z"/>
        <d v="2024-11-03T10:59:49Z"/>
        <d v="2023-06-04T21:10:12Z"/>
        <d v="2024-08-09T21:38:00Z"/>
        <d v="2023-09-06T13:44:20Z"/>
        <d v="2024-10-17T07:38:55Z"/>
        <d v="2023-11-27T21:06:51Z"/>
        <d v="2023-06-19T12:32:50Z"/>
        <d v="2024-02-27T00:21:45Z"/>
        <d v="2024-03-03T20:35:10Z"/>
        <d v="2023-11-01T02:22:55Z"/>
        <d v="2024-05-13T05:20:17Z"/>
        <d v="2023-08-26T02:57:43Z"/>
        <d v="2024-07-06T11:07:05Z"/>
        <d v="2024-09-16T08:29:24Z"/>
        <d v="2023-12-17T09:36:04Z"/>
        <d v="2024-07-10T13:12:50Z"/>
        <d v="2024-06-28T12:35:57Z"/>
        <d v="2024-04-16T04:39:11Z"/>
        <d v="2023-09-26T01:35:06Z"/>
        <d v="2023-06-26T11:26:10Z"/>
        <d v="2023-11-25T02:41:53Z"/>
        <d v="2024-02-22T13:49:28Z"/>
        <d v="2023-12-03T23:53:09Z"/>
        <d v="2023-12-17T20:04:17Z"/>
        <d v="2024-05-25T05:39:22Z"/>
        <d v="2024-10-21T09:29:41Z"/>
        <d v="2023-08-18T00:01:18Z"/>
        <d v="2024-08-30T16:40:12Z"/>
        <d v="2023-09-14T01:54:24Z"/>
        <d v="2024-03-23T03:57:00Z"/>
        <d v="2024-09-07T07:00:44Z"/>
        <d v="2024-08-07T04:29:32Z"/>
        <d v="2023-06-13T14:39:57Z"/>
        <d v="2023-05-12T22:06:22Z"/>
        <d v="2024-06-29T22:21:03Z"/>
        <d v="2023-11-22T08:49:51Z"/>
        <d v="2024-10-15T19:30:03Z"/>
        <d v="2023-07-06T08:47:05Z"/>
        <d v="2024-04-19T18:35:27Z"/>
        <d v="2023-12-12T08:29:51Z"/>
        <d v="2023-09-02T05:01:17Z"/>
        <d v="2023-07-11T09:54:59Z"/>
        <d v="2024-04-28T13:19:13Z"/>
        <d v="2024-03-11T12:09:24Z"/>
        <d v="2023-10-09T05:03:34Z"/>
        <d v="2024-09-04T00:42:32Z"/>
        <d v="2024-01-18T19:28:33Z"/>
        <d v="2023-05-11T05:34:09Z"/>
        <d v="2024-10-05T05:59:07Z"/>
        <d v="2023-05-05T22:17:54Z"/>
        <d v="2024-01-25T10:03:18Z"/>
        <d v="2024-06-08T13:32:21Z"/>
        <d v="2024-03-15T00:40:28Z"/>
        <d v="2024-04-07T09:13:19Z"/>
        <d v="2024-10-11T00:49:10Z"/>
        <d v="2024-03-08T04:32:20Z"/>
        <d v="2024-05-08T19:31:11Z"/>
        <d v="2024-05-29T22:09:17Z"/>
        <d v="2024-10-25T23:31:21Z"/>
        <d v="2024-03-27T00:21:11Z"/>
        <d v="2023-04-10T21:05:09Z"/>
        <d v="2023-04-11T06:16:55Z"/>
        <d v="2023-05-06T05:42:40Z"/>
        <d v="2023-05-31T22:19:27Z"/>
        <d v="2024-10-15T17:45:27Z"/>
        <d v="2024-08-15T00:01:13Z"/>
        <d v="2023-08-18T00:38:42Z"/>
        <d v="2024-07-03T08:33:55Z"/>
        <d v="2023-05-08T17:23:01Z"/>
        <d v="2023-07-27T06:22:38Z"/>
        <d v="2024-01-22T03:06:25Z"/>
        <d v="2024-09-11T14:29:55Z"/>
        <d v="2024-06-05T03:37:45Z"/>
        <d v="2024-09-26T15:13:34Z"/>
        <d v="2024-01-30T00:32:25Z"/>
        <d v="2023-10-09T16:29:24Z"/>
        <d v="2023-06-05T07:14:36Z"/>
        <d v="2024-06-26T22:03:35Z"/>
        <d v="2023-11-03T10:06:42Z"/>
        <d v="2024-01-14T01:21:07Z"/>
        <d v="2024-03-09T06:15:43Z"/>
        <d v="2024-02-25T12:46:11Z"/>
        <d v="2023-11-03T22:42:39Z"/>
        <d v="2024-01-01T09:56:45Z"/>
        <d v="2023-05-08T15:47:46Z"/>
        <d v="2024-04-13T17:15:30Z"/>
        <d v="2023-12-07T04:19:20Z"/>
        <d v="2023-05-05T21:23:44Z"/>
        <d v="2024-03-16T19:24:52Z"/>
        <d v="2023-06-07T05:18:44Z"/>
        <d v="2023-08-08T06:00:23Z"/>
        <d v="2024-06-21T09:02:00Z"/>
        <d v="2023-12-20T18:58:47Z"/>
        <d v="2024-02-17T04:52:33Z"/>
        <d v="2024-06-17T13:27:48Z"/>
        <d v="2024-02-17T20:02:29Z"/>
        <d v="2024-09-28T18:29:40Z"/>
        <d v="2023-12-10T22:25:05Z"/>
        <d v="2023-08-20T12:58:45Z"/>
        <d v="2023-12-12T10:53:21Z"/>
        <d v="2024-11-04T13:50:21Z"/>
        <d v="2024-04-15T03:39:28Z"/>
        <d v="2024-08-16T02:20:34Z"/>
        <d v="2024-02-10T15:58:18Z"/>
        <d v="2023-12-10T10:59:33Z"/>
        <d v="2024-09-21T01:54:08Z"/>
        <d v="2023-04-01T16:22:21Z"/>
        <d v="2024-09-09T08:59:24Z"/>
        <d v="2023-04-19T00:52:00Z"/>
        <d v="2023-05-18T22:59:49Z"/>
        <d v="2024-10-15T03:02:28Z"/>
        <d v="2023-09-09T08:37:21Z"/>
        <d v="2024-06-10T02:03:34Z"/>
        <d v="2023-05-23T22:47:56Z"/>
        <d v="2024-01-01T03:28:25Z"/>
        <d v="2023-07-08T14:04:31Z"/>
        <d v="2023-12-10T09:28:57Z"/>
        <d v="2023-12-04T23:04:48Z"/>
        <d v="2023-03-27T06:15:38Z"/>
        <d v="2024-08-31T16:03:49Z"/>
        <d v="2024-04-30T04:27:38Z"/>
        <d v="2024-02-01T02:23:06Z"/>
        <d v="2023-09-02T19:12:26Z"/>
        <d v="2023-06-15T15:44:24Z"/>
        <d v="2024-03-30T18:24:14Z"/>
        <d v="2024-01-25T04:46:48Z"/>
        <d v="2023-11-01T20:55:47Z"/>
        <d v="2024-07-08T14:27:33Z"/>
        <d v="2023-06-05T05:54:09Z"/>
        <d v="2024-04-23T09:33:05Z"/>
        <d v="2024-05-03T21:25:40Z"/>
        <d v="2023-05-14T23:08:30Z"/>
        <d v="2024-10-07T14:03:49Z"/>
        <d v="2023-12-30T04:00:41Z"/>
        <d v="2024-10-11T17:45:30Z"/>
        <d v="2024-07-11T09:32:17Z"/>
        <d v="2024-05-23T17:20:24Z"/>
        <d v="2023-12-20T08:27:35Z"/>
        <d v="2024-03-01T06:04:05Z"/>
        <d v="2023-11-18T14:59:10Z"/>
        <d v="2024-05-11T05:13:19Z"/>
        <d v="2023-04-13T08:26:05Z"/>
        <d v="2023-10-23T00:57:21Z"/>
        <d v="2024-08-05T08:56:18Z"/>
        <d v="2023-08-08T02:39:21Z"/>
        <d v="2024-07-24T23:26:26Z"/>
        <d v="2023-10-31T08:04:08Z"/>
        <d v="2024-06-26T13:15:57Z"/>
        <d v="2023-10-08T04:09:20Z"/>
        <d v="2023-12-24T08:13:46Z"/>
        <d v="2024-04-13T05:34:58Z"/>
        <d v="2023-04-06T01:16:48Z"/>
        <d v="2023-11-29T05:51:08Z"/>
        <d v="2023-05-01T15:46:52Z"/>
        <d v="2024-05-17T23:30:05Z"/>
        <d v="2023-11-22T16:43:38Z"/>
        <d v="2023-09-28T11:44:23Z"/>
        <d v="2024-06-23T12:54:13Z"/>
        <d v="2024-10-13T19:46:11Z"/>
        <d v="2024-06-27T18:06:56Z"/>
        <d v="2024-10-05T00:23:02Z"/>
        <d v="2023-04-23T00:02:24Z"/>
        <d v="2024-08-21T13:50:50Z"/>
        <d v="2024-01-22T22:37:17Z"/>
        <d v="2023-05-25T05:14:31Z"/>
        <d v="2024-09-26T09:57:18Z"/>
        <d v="2024-06-21T14:01:28Z"/>
        <d v="2024-03-03T12:48:39Z"/>
        <d v="2023-11-06T21:10:23Z"/>
        <d v="2024-08-15T05:21:32Z"/>
        <d v="2023-07-25T17:06:01Z"/>
        <d v="2023-12-12T14:35:18Z"/>
        <d v="2023-07-09T08:07:37Z"/>
        <d v="2024-09-03T18:44:34Z"/>
        <d v="2023-08-13T22:56:33Z"/>
        <d v="2024-02-22T10:03:24Z"/>
        <d v="2024-01-10T19:01:39Z"/>
        <d v="2024-04-06T20:31:22Z"/>
        <d v="2024-09-30T12:51:20Z"/>
        <d v="2024-04-20T19:01:45Z"/>
        <d v="2024-08-21T12:00:48Z"/>
        <d v="2024-07-10T18:08:38Z"/>
        <d v="2024-05-23T15:38:38Z"/>
        <d v="2024-05-30T09:20:58Z"/>
        <d v="2024-06-03T16:20:56Z"/>
        <d v="2023-08-18T14:48:14Z"/>
        <d v="2023-07-29T15:32:25Z"/>
        <d v="2024-06-09T07:47:29Z"/>
        <d v="2024-03-04T00:42:19Z"/>
        <d v="2024-01-22T23:20:37Z"/>
        <d v="2024-09-12T04:43:20Z"/>
        <d v="2023-08-19T08:10:07Z"/>
        <d v="2024-02-10T15:02:10Z"/>
        <d v="2023-07-24T22:30:03Z"/>
        <d v="2023-12-10T22:06:30Z"/>
        <d v="2024-03-10T04:41:08Z"/>
        <d v="2024-08-26T12:11:17Z"/>
        <d v="2024-10-13T13:46:50Z"/>
        <d v="2024-03-11T12:51:36Z"/>
        <d v="2023-03-29T11:14:06Z"/>
        <d v="2023-04-02T03:45:11Z"/>
        <d v="2023-08-10T13:48:13Z"/>
        <d v="2023-09-10T22:35:21Z"/>
        <d v="2024-03-01T19:18:57Z"/>
        <d v="2024-07-19T01:16:09Z"/>
        <d v="2023-04-17T02:53:44Z"/>
        <d v="2024-06-22T16:53:41Z"/>
        <d v="2023-04-13T02:15:14Z"/>
        <d v="2023-12-16T05:20:27Z"/>
        <d v="2023-08-17T13:52:16Z"/>
        <d v="2024-01-15T21:29:58Z"/>
        <d v="2023-10-01T08:51:12Z"/>
        <d v="2024-05-28T14:12:08Z"/>
        <d v="2023-07-12T20:42:25Z"/>
        <d v="2023-04-04T05:34:45Z"/>
        <d v="2023-05-04T18:04:47Z"/>
        <d v="2023-04-16T18:10:53Z"/>
        <d v="2024-11-03T16:39:53Z"/>
        <d v="2024-08-17T22:01:06Z"/>
        <d v="2024-01-23T06:37:09Z"/>
        <d v="2024-07-27T03:05:12Z"/>
        <d v="2023-10-11T23:57:41Z"/>
        <d v="2024-03-27T12:45:24Z"/>
        <d v="2023-09-29T15:59:08Z"/>
        <d v="2024-09-02T09:49:44Z"/>
        <d v="2023-11-21T18:34:51Z"/>
        <d v="2024-10-07T05:34:23Z"/>
        <d v="2023-06-06T21:29:26Z"/>
        <d v="2023-03-19T21:52:23Z"/>
        <d v="2023-04-11T06:25:28Z"/>
        <d v="2024-09-10T15:50:36Z"/>
        <d v="2023-12-15T04:01:23Z"/>
        <d v="2024-03-22T19:29:28Z"/>
        <d v="2024-05-07T09:15:34Z"/>
        <d v="2023-04-28T10:31:24Z"/>
        <d v="2024-05-25T00:12:13Z"/>
        <d v="2023-11-01T18:12:28Z"/>
        <d v="2024-09-10T20:04:14Z"/>
        <d v="2023-06-06T14:31:34Z"/>
        <d v="2024-05-03T23:36:13Z"/>
        <d v="2023-04-30T11:05:04Z"/>
        <d v="2023-12-13T11:06:33Z"/>
        <d v="2023-04-30T16:32:38Z"/>
        <d v="2024-05-14T16:20:19Z"/>
        <d v="2023-12-17T14:29:17Z"/>
        <d v="2023-12-21T19:36:22Z"/>
        <d v="2023-09-16T19:50:47Z"/>
        <d v="2023-08-23T23:22:54Z"/>
        <d v="2024-06-03T20:39:59Z"/>
        <d v="2024-02-24T05:24:38Z"/>
        <d v="2023-07-08T19:55:51Z"/>
        <d v="2023-10-16T07:14:34Z"/>
        <d v="2023-12-10T14:03:53Z"/>
        <d v="2024-04-23T22:08:04Z"/>
        <d v="2023-09-01T09:13:43Z"/>
        <d v="2024-03-05T19:55:27Z"/>
        <d v="2024-02-09T04:43:35Z"/>
        <d v="2023-07-25T10:41:58Z"/>
        <d v="2024-03-03T03:19:55Z"/>
        <d v="2023-11-09T00:38:42Z"/>
        <d v="2023-10-22T05:36:13Z"/>
        <d v="2024-03-23T21:15:54Z"/>
        <d v="2023-07-23T00:37:11Z"/>
        <d v="2023-03-21T15:49:01Z"/>
        <d v="2023-05-21T12:55:19Z"/>
        <d v="2023-11-26T03:57:27Z"/>
        <d v="2023-10-09T15:22:40Z"/>
        <d v="2024-10-14T03:35:47Z"/>
        <d v="2023-08-25T15:35:17Z"/>
        <d v="2024-04-03T01:48:33Z"/>
        <d v="2024-04-14T22:04:03Z"/>
        <d v="2024-08-11T07:22:14Z"/>
        <d v="2024-06-21T10:08:44Z"/>
        <d v="2023-08-13T22:37:01Z"/>
        <d v="2023-04-24T17:02:19Z"/>
        <d v="2023-03-16T09:09:00Z"/>
        <d v="2024-08-01T04:03:15Z"/>
        <d v="2024-02-23T06:58:38Z"/>
        <d v="2024-10-08T20:15:00Z"/>
        <d v="2024-05-14T03:01:34Z"/>
        <d v="2023-09-09T12:34:28Z"/>
        <d v="2024-07-17T17:30:24Z"/>
        <d v="2023-05-14T12:59:57Z"/>
        <d v="2023-10-16T22:34:31Z"/>
        <d v="2023-10-16T07:17:33Z"/>
        <d v="2024-04-04T07:26:06Z"/>
        <d v="2023-09-07T19:36:09Z"/>
        <d v="2023-11-12T07:20:23Z"/>
        <d v="2023-05-12T16:58:08Z"/>
        <d v="2023-08-19T05:59:43Z"/>
        <d v="2024-09-06T01:07:42Z"/>
        <d v="2023-11-13T01:11:40Z"/>
        <d v="2024-07-19T00:58:05Z"/>
        <d v="2023-11-03T13:00:48Z"/>
        <d v="2023-08-01T10:02:42Z"/>
        <d v="2023-11-16T20:08:23Z"/>
        <d v="2024-02-02T14:35:12Z"/>
        <d v="2023-09-13T23:26:44Z"/>
        <d v="2023-04-06T14:25:38Z"/>
        <d v="2023-09-13T22:13:12Z"/>
        <d v="2023-06-08T06:18:52Z"/>
        <d v="2024-07-18T22:25:26Z"/>
        <d v="2024-03-15T00:16:18Z"/>
        <d v="2023-10-03T17:13:24Z"/>
        <d v="2023-03-26T19:36:56Z"/>
        <d v="2024-05-09T14:16:30Z"/>
        <d v="2023-07-02T01:33:28Z"/>
        <d v="2024-01-13T11:09:16Z"/>
        <d v="2023-11-22T08:36:23Z"/>
        <d v="2024-03-01T23:06:19Z"/>
        <d v="2024-09-04T22:09:51Z"/>
        <d v="2024-06-12T02:35:04Z"/>
        <d v="2024-07-02T12:55:31Z"/>
        <d v="2024-08-26T05:41:35Z"/>
        <d v="2024-08-19T09:19:35Z"/>
        <d v="2024-07-28T21:44:40Z"/>
        <d v="2024-10-27T02:43:39Z"/>
        <d v="2023-04-28T20:05:38Z"/>
        <d v="2024-07-17T15:09:40Z"/>
        <d v="2024-03-29T08:13:16Z"/>
        <d v="2023-11-05T03:05:55Z"/>
        <d v="2024-08-15T20:41:26Z"/>
        <d v="2024-03-23T03:57:26Z"/>
        <d v="2023-12-07T13:24:38Z"/>
        <d v="2023-07-21T21:48:46Z"/>
        <d v="2024-09-18T04:06:11Z"/>
        <d v="2023-08-26T23:31:36Z"/>
        <d v="2024-07-19T20:09:14Z"/>
        <d v="2024-07-11T01:35:53Z"/>
        <d v="2023-05-10T07:54:52Z"/>
        <d v="2023-10-02T09:29:52Z"/>
        <d v="2024-03-26T20:11:54Z"/>
        <d v="2023-08-16T20:03:15Z"/>
        <d v="2023-11-22T13:26:45Z"/>
        <d v="2024-03-31T08:18:11Z"/>
        <d v="2023-04-10T10:34:09Z"/>
        <d v="2024-06-24T07:55:26Z"/>
        <d v="2024-03-02T22:50:09Z"/>
        <d v="2024-10-13T02:34:41Z"/>
        <d v="2024-03-23T02:19:57Z"/>
        <d v="2023-08-06T14:21:46Z"/>
        <d v="2024-07-06T06:00:25Z"/>
        <d v="2023-12-08T16:49:23Z"/>
        <d v="2024-02-10T04:00:20Z"/>
        <d v="2024-01-18T14:45:23Z"/>
        <d v="2023-07-21T16:05:58Z"/>
        <d v="2024-09-23T10:09:54Z"/>
        <d v="2023-05-14T22:03:21Z"/>
        <d v="2023-10-20T10:17:06Z"/>
        <d v="2023-07-03T22:08:47Z"/>
        <d v="2023-05-05T11:01:58Z"/>
        <d v="2024-04-06T10:05:47Z"/>
        <d v="2024-09-27T19:15:45Z"/>
        <d v="2024-10-08T07:09:12Z"/>
        <d v="2024-10-19T19:54:37Z"/>
        <d v="2023-07-24T09:30:56Z"/>
        <d v="2023-05-06T13:12:43Z"/>
        <d v="2023-07-11T17:41:34Z"/>
        <d v="2023-07-17T13:42:50Z"/>
        <d v="2024-03-22T07:19:34Z"/>
        <d v="2024-01-13T01:45:41Z"/>
        <d v="2023-08-25T10:12:03Z"/>
        <d v="2024-02-23T18:32:21Z"/>
        <d v="2023-03-28T08:47:18Z"/>
        <d v="2024-02-13T22:25:18Z"/>
        <d v="2024-03-23T20:30:02Z"/>
        <d v="2024-06-24T17:49:10Z"/>
        <d v="2023-11-16T00:05:39Z"/>
        <d v="2023-05-11T20:36:55Z"/>
        <d v="2024-03-09T00:27:33Z"/>
        <d v="2024-05-30T20:18:11Z"/>
        <d v="2024-02-13T12:03:52Z"/>
        <d v="2023-07-05T07:24:52Z"/>
        <d v="2024-09-25T22:16:59Z"/>
        <d v="2024-02-28T14:00:15Z"/>
        <d v="2023-09-28T19:00:26Z"/>
        <d v="2023-04-04T05:01:24Z"/>
        <d v="2023-06-26T16:35:06Z"/>
        <d v="2024-09-10T22:33:39Z"/>
        <d v="2023-08-23T14:13:44Z"/>
        <d v="2023-07-15T18:05:56Z"/>
        <d v="2023-08-03T20:45:13Z"/>
        <d v="2023-09-22T17:07:28Z"/>
        <d v="2023-08-31T06:53:03Z"/>
        <d v="2024-06-21T22:46:59Z"/>
        <d v="2023-12-22T09:09:45Z"/>
        <d v="2023-07-20T05:40:36Z"/>
        <d v="2023-08-25T07:00:51Z"/>
        <d v="2024-09-21T20:01:23Z"/>
        <d v="2024-01-11T01:46:07Z"/>
        <d v="2023-03-29T15:39:40Z"/>
        <d v="2024-04-22T08:52:55Z"/>
        <d v="2023-12-18T04:18:37Z"/>
        <d v="2024-01-19T09:40:56Z"/>
        <d v="2024-02-22T10:18:09Z"/>
        <d v="2023-12-10T07:21:34Z"/>
        <d v="2024-01-24T17:43:28Z"/>
        <d v="2023-05-27T09:57:51Z"/>
        <d v="2023-06-08T19:42:33Z"/>
        <d v="2023-06-06T22:26:51Z"/>
        <d v="2024-10-25T21:54:38Z"/>
        <d v="2024-08-06T13:41:46Z"/>
        <d v="2023-04-25T04:28:16Z"/>
        <d v="2024-03-04T14:28:23Z"/>
        <d v="2024-06-06T23:04:27Z"/>
        <d v="2024-04-24T15:27:40Z"/>
        <d v="2024-06-21T12:59:40Z"/>
        <d v="2023-12-09T07:05:48Z"/>
        <d v="2024-07-20T08:44:16Z"/>
        <d v="2023-03-22T23:08:39Z"/>
        <d v="2023-03-26T04:13:28Z"/>
        <d v="2024-01-29T07:22:42Z"/>
        <d v="2023-12-17T10:59:50Z"/>
        <d v="2023-11-16T18:11:42Z"/>
        <d v="2023-09-07T17:16:42Z"/>
        <d v="2024-04-21T00:03:15Z"/>
        <d v="2024-01-31T10:54:45Z"/>
        <d v="2024-05-03T01:00:23Z"/>
        <d v="2024-10-16T15:56:16Z"/>
        <d v="2023-03-31T09:44:22Z"/>
        <d v="2024-03-17T06:44:48Z"/>
        <d v="2024-06-19T06:16:01Z"/>
        <d v="2023-06-30T16:02:02Z"/>
        <d v="2024-07-30T05:38:00Z"/>
        <d v="2023-04-13T23:05:51Z"/>
        <d v="2023-07-19T05:59:20Z"/>
        <d v="2023-10-31T10:45:49Z"/>
        <d v="2024-01-19T08:13:03Z"/>
        <d v="2024-05-16T23:30:53Z"/>
        <d v="2024-04-03T10:18:32Z"/>
        <d v="2024-01-11T04:57:34Z"/>
        <d v="2023-06-09T17:52:04Z"/>
        <d v="2024-03-27T15:19:04Z"/>
        <d v="2023-08-16T17:40:31Z"/>
        <d v="2023-12-28T16:36:25Z"/>
        <d v="2023-12-15T19:00:03Z"/>
        <d v="2024-02-13T10:06:42Z"/>
        <d v="2024-09-17T13:06:27Z"/>
        <d v="2023-11-04T17:02:43Z"/>
        <d v="2024-06-16T13:41:39Z"/>
        <d v="2024-08-10T01:18:51Z"/>
        <d v="2023-12-14T13:17:27Z"/>
        <d v="2023-04-21T16:44:32Z"/>
        <d v="2023-10-30T21:27:11Z"/>
        <d v="2024-07-11T08:27:04Z"/>
        <d v="2024-02-13T23:37:11Z"/>
        <d v="2024-10-24T01:21:49Z"/>
        <d v="2024-06-03T07:32:45Z"/>
        <d v="2024-02-21T22:37:16Z"/>
        <d v="2024-03-16T15:31:54Z"/>
        <d v="2024-10-10T06:40:31Z"/>
        <d v="2024-04-19T10:40:15Z"/>
        <d v="2023-09-25T00:18:47Z"/>
        <d v="2024-05-11T19:09:20Z"/>
        <d v="2024-08-11T20:09:30Z"/>
        <d v="2023-05-31T10:11:04Z"/>
        <d v="2024-01-05T13:00:28Z"/>
        <d v="2023-03-16T11:38:32Z"/>
        <d v="2023-07-01T01:43:54Z"/>
        <d v="2024-06-03T19:56:50Z"/>
        <d v="2024-11-01T14:24:12Z"/>
        <d v="2023-05-01T03:18:08Z"/>
        <d v="2024-06-18T20:01:36Z"/>
        <d v="2023-09-25T13:16:55Z"/>
        <d v="2024-10-16T06:51:41Z"/>
        <d v="2024-07-09T07:11:40Z"/>
        <d v="2024-10-13T00:37:39Z"/>
        <d v="2024-05-03T03:46:06Z"/>
        <d v="2024-07-12T17:07:26Z"/>
        <d v="2024-05-16T19:07:33Z"/>
        <d v="2024-06-17T12:19:04Z"/>
        <d v="2024-09-03T18:54:33Z"/>
        <d v="2024-02-20T06:23:43Z"/>
        <d v="2023-12-07T13:30:45Z"/>
        <d v="2024-11-03T01:29:11Z"/>
        <d v="2023-04-05T15:32:16Z"/>
        <d v="2023-12-28T21:01:27Z"/>
        <d v="2024-06-16T14:09:42Z"/>
        <d v="2023-09-28T19:55:57Z"/>
        <d v="2023-03-22T12:45:37Z"/>
        <d v="2023-08-17T09:02:54Z"/>
        <d v="2023-09-11T17:42:04Z"/>
        <d v="2023-05-26T01:31:29Z"/>
        <d v="2024-05-19T06:25:26Z"/>
        <d v="2023-05-28T08:30:25Z"/>
        <d v="2024-08-31T13:06:53Z"/>
        <d v="2024-10-15T02:26:39Z"/>
        <d v="2024-06-11T22:29:40Z"/>
        <d v="2024-01-18T17:59:19Z"/>
        <d v="2023-06-11T17:35:51Z"/>
        <d v="2023-10-03T23:56:26Z"/>
        <d v="2024-06-04T21:07:32Z"/>
        <d v="2024-07-05T10:03:17Z"/>
        <d v="2024-01-04T20:24:27Z"/>
        <d v="2023-04-08T13:12:35Z"/>
        <d v="2023-06-29T14:19:03Z"/>
        <d v="2024-07-04T13:14:05Z"/>
        <d v="2023-05-25T18:55:12Z"/>
        <d v="2024-06-10T17:56:21Z"/>
        <d v="2023-10-19T17:31:57Z"/>
        <d v="2024-01-01T15:51:24Z"/>
        <d v="2024-05-30T17:53:58Z"/>
        <d v="2024-02-04T16:10:26Z"/>
        <d v="2024-04-29T11:58:27Z"/>
        <d v="2023-04-16T14:43:16Z"/>
        <d v="2024-01-04T08:02:14Z"/>
        <d v="2024-05-16T04:45:13Z"/>
        <d v="2023-12-05T10:13:47Z"/>
        <d v="2024-09-02T20:09:02Z"/>
        <d v="2023-12-03T12:46:14Z"/>
        <d v="2023-08-24T19:32:01Z"/>
        <d v="2023-04-26T12:02:47Z"/>
        <d v="2023-09-24T20:51:44Z"/>
        <d v="2023-09-05T12:52:44Z"/>
        <d v="2023-10-22T04:07:32Z"/>
        <d v="2023-08-04T03:52:55Z"/>
        <d v="2024-02-15T18:21:22Z"/>
        <d v="2024-08-15T15:53:16Z"/>
        <d v="2023-05-09T14:33:55Z"/>
        <d v="2024-03-15T15:16:26Z"/>
        <d v="2024-08-17T10:02:54Z"/>
        <d v="2024-04-18T07:07:08Z"/>
        <d v="2023-11-10T12:36:44Z"/>
        <d v="2023-05-20T02:56:48Z"/>
        <d v="2024-02-20T20:09:09Z"/>
        <d v="2023-09-23T08:26:21Z"/>
        <d v="2023-10-23T18:35:21Z"/>
        <d v="2024-09-05T21:10:40Z"/>
        <d v="2023-05-21T18:41:42Z"/>
        <d v="2024-04-17T04:26:13Z"/>
        <d v="2024-10-08T11:33:14Z"/>
        <d v="2024-03-26T19:44:46Z"/>
        <d v="2024-09-13T08:19:52Z"/>
        <d v="2024-08-06T16:09:48Z"/>
        <d v="2024-02-12T20:15:18Z"/>
        <d v="2023-12-06T18:31:13Z"/>
        <d v="2024-01-26T14:46:09Z"/>
        <d v="2024-05-15T23:55:43Z"/>
        <d v="2024-06-11T06:16:15Z"/>
        <d v="2023-04-30T23:48:24Z"/>
        <d v="2023-10-25T21:17:48Z"/>
        <d v="2024-04-20T16:25:48Z"/>
        <d v="2024-05-11T05:44:42Z"/>
        <d v="2023-06-05T00:50:37Z"/>
        <d v="2023-08-08T13:57:04Z"/>
        <d v="2024-05-13T12:53:01Z"/>
        <d v="2023-11-02T04:41:21Z"/>
        <d v="2023-10-24T11:31:41Z"/>
        <d v="2024-02-20T00:32:46Z"/>
        <d v="2023-04-05T18:11:51Z"/>
        <d v="2024-04-28T08:04:04Z"/>
        <d v="2023-12-17T21:03:56Z"/>
        <d v="2024-05-10T13:53:48Z"/>
        <d v="2024-09-02T15:50:41Z"/>
        <d v="2024-04-13T23:12:45Z"/>
        <d v="2024-07-22T05:53:11Z"/>
        <d v="2024-09-21T20:45:43Z"/>
        <d v="2023-04-25T21:30:46Z"/>
        <d v="2023-03-30T05:26:05Z"/>
        <d v="2024-07-03T04:57:31Z"/>
        <d v="2024-10-21T07:33:08Z"/>
        <d v="2024-04-15T09:01:04Z"/>
        <d v="2023-12-07T13:30:43Z"/>
        <d v="2024-08-27T01:26:03Z"/>
        <d v="2023-05-27T12:57:31Z"/>
        <d v="2024-04-29T20:42:44Z"/>
        <d v="2023-09-05T10:12:24Z"/>
        <d v="2024-05-07T21:56:34Z"/>
        <d v="2024-11-01T03:43:48Z"/>
        <d v="2024-07-02T22:31:53Z"/>
        <d v="2024-01-22T23:09:41Z"/>
        <d v="2024-09-12T03:52:26Z"/>
        <d v="2024-03-02T05:46:49Z"/>
        <d v="2024-10-06T16:59:05Z"/>
        <d v="2023-08-09T08:21:43Z"/>
        <d v="2024-03-15T17:59:14Z"/>
        <d v="2023-10-17T21:03:10Z"/>
        <d v="2023-11-27T01:02:59Z"/>
        <d v="2023-12-16T14:27:59Z"/>
        <d v="2024-03-16T02:24:19Z"/>
        <d v="2024-08-24T15:27:13Z"/>
        <d v="2024-04-15T03:56:39Z"/>
        <d v="2023-04-02T13:59:48Z"/>
        <d v="2023-05-06T21:35:32Z"/>
        <d v="2024-07-21T18:56:11Z"/>
        <d v="2024-10-02T21:52:43Z"/>
        <d v="2024-05-20T13:29:16Z"/>
        <d v="2024-05-22T03:16:45Z"/>
        <d v="2023-10-15T22:56:35Z"/>
        <d v="2024-07-23T19:18:11Z"/>
        <d v="2024-04-24T14:11:22Z"/>
        <d v="2023-11-17T07:02:37Z"/>
        <d v="2023-11-26T00:36:32Z"/>
        <d v="2024-07-17T10:35:23Z"/>
        <d v="2024-03-31T03:47:25Z"/>
        <d v="2023-10-23T19:10:27Z"/>
        <d v="2023-08-28T10:50:50Z"/>
        <d v="2024-05-27T03:23:40Z"/>
        <d v="2023-05-25T23:45:35Z"/>
        <d v="2023-10-28T13:37:51Z"/>
        <d v="2023-09-06T16:10:18Z"/>
        <d v="2023-10-03T21:16:36Z"/>
        <d v="2023-06-15T21:38:22Z"/>
        <d v="2024-03-10T06:34:09Z"/>
        <d v="2024-10-06T06:32:32Z"/>
        <d v="2023-11-01T18:30:36Z"/>
        <d v="2023-04-23T18:37:26Z"/>
        <d v="2024-01-14T02:35:53Z"/>
        <d v="2024-07-21T18:13:06Z"/>
        <d v="2024-04-02T12:45:33Z"/>
        <d v="2024-07-07T09:17:06Z"/>
        <d v="2023-10-19T17:27:14Z"/>
        <d v="2024-09-10T05:20:18Z"/>
        <d v="2023-11-30T05:46:13Z"/>
        <d v="2023-03-27T20:30:31Z"/>
        <d v="2023-08-21T08:46:05Z"/>
        <d v="2024-01-25T08:02:43Z"/>
        <d v="2023-09-26T01:28:11Z"/>
        <d v="2023-09-07T20:00:27Z"/>
        <d v="2024-08-12T21:32:30Z"/>
        <d v="2023-08-08T22:18:41Z"/>
        <d v="2024-05-03T15:57:32Z"/>
        <d v="2024-06-27T08:52:11Z"/>
        <d v="2024-04-24T12:09:13Z"/>
        <d v="2023-06-02T00:26:35Z"/>
        <d v="2023-05-05T14:56:43Z"/>
        <d v="2024-06-25T19:46:13Z"/>
        <d v="2023-10-12T14:54:53Z"/>
        <d v="2023-05-30T13:36:08Z"/>
        <d v="2024-03-29T18:12:05Z"/>
        <d v="2024-03-09T06:13:43Z"/>
        <d v="2024-07-25T20:24:13Z"/>
        <d v="2024-04-13T03:10:23Z"/>
        <d v="2024-08-08T15:18:48Z"/>
        <d v="2024-09-08T06:11:07Z"/>
        <d v="2023-11-10T08:12:55Z"/>
        <d v="2023-06-09T20:31:07Z"/>
        <d v="2023-04-19T19:07:09Z"/>
        <d v="2024-03-01T00:19:24Z"/>
        <d v="2024-03-28T23:36:11Z"/>
        <d v="2023-06-27T00:24:22Z"/>
        <d v="2024-07-18T14:39:59Z"/>
        <d v="2024-06-10T07:16:02Z"/>
        <d v="2023-06-16T08:01:25Z"/>
        <d v="2024-01-29T17:42:04Z"/>
        <d v="2023-12-07T06:28:36Z"/>
        <d v="2024-02-27T06:30:56Z"/>
        <d v="2024-08-08T15:42:46Z"/>
        <d v="2024-09-08T06:29:25Z"/>
        <d v="2024-05-10T19:43:01Z"/>
        <d v="2024-09-28T12:27:14Z"/>
        <d v="2024-05-15T13:00:17Z"/>
        <d v="2023-07-18T10:53:19Z"/>
        <d v="2023-06-21T08:14:44Z"/>
        <d v="2023-12-31T10:23:35Z"/>
        <d v="2023-04-08T21:52:31Z"/>
        <d v="2024-09-22T19:35:16Z"/>
        <d v="2023-06-07T22:05:08Z"/>
        <d v="2023-04-17T19:19:33Z"/>
        <d v="2024-11-04T01:16:31Z"/>
        <d v="2024-05-31T16:08:45Z"/>
        <d v="2024-04-08T20:33:57Z"/>
        <d v="2023-07-08T00:21:18Z"/>
        <d v="2024-02-07T15:51:05Z"/>
        <d v="2024-10-03T20:46:07Z"/>
        <d v="2024-06-20T04:21:38Z"/>
        <d v="2024-04-20T22:07:04Z"/>
        <d v="2023-10-23T19:16:23Z"/>
        <d v="2024-07-14T05:30:01Z"/>
        <d v="2023-07-23T11:54:05Z"/>
        <d v="2023-04-17T22:41:34Z"/>
        <d v="2023-05-09T07:35:06Z"/>
        <d v="2023-07-14T13:55:04Z"/>
        <d v="2023-11-06T03:35:25Z"/>
        <d v="2023-11-14T16:17:02Z"/>
        <d v="2023-04-14T03:24:44Z"/>
        <d v="2024-07-10T14:21:12Z"/>
        <d v="2023-12-19T23:59:54Z"/>
        <d v="2023-04-21T23:29:46Z"/>
        <d v="2023-07-27T17:54:35Z"/>
        <d v="2024-09-09T23:44:19Z"/>
        <d v="2023-06-16T08:24:00Z"/>
        <d v="2023-08-21T04:01:18Z"/>
        <d v="2023-08-07T02:54:16Z"/>
        <d v="2023-12-30T23:53:40Z"/>
        <d v="2023-11-02T14:44:52Z"/>
        <d v="2023-12-10T05:17:22Z"/>
        <d v="2024-05-03T18:08:17Z"/>
        <d v="2024-01-07T12:19:33Z"/>
        <d v="2023-04-09T04:18:56Z"/>
        <d v="2023-06-30T08:18:31Z"/>
        <d v="2023-10-04T05:29:08Z"/>
        <d v="2024-04-11T04:03:43Z"/>
        <d v="2024-09-29T07:44:45Z"/>
        <d v="2024-07-27T10:24:02Z"/>
        <d v="2023-09-14T17:01:41Z"/>
        <d v="2023-11-07T01:00:32Z"/>
        <d v="2023-06-01T17:29:29Z"/>
        <d v="2023-09-27T21:39:59Z"/>
        <d v="2024-06-21T13:57:00Z"/>
        <d v="2024-03-09T06:33:08Z"/>
        <d v="2023-08-17T19:31:04Z"/>
        <d v="2023-12-15T20:11:52Z"/>
        <d v="2024-10-06T20:17:02Z"/>
        <d v="2023-09-19T00:26:15Z"/>
        <d v="2024-02-16T07:53:12Z"/>
        <d v="2023-11-16T05:37:14Z"/>
        <d v="2024-02-15T23:27:04Z"/>
        <d v="2023-08-23T00:44:18Z"/>
        <d v="2023-09-27T10:02:27Z"/>
        <d v="2024-09-05T20:54:09Z"/>
        <d v="2023-10-09T22:39:35Z"/>
        <d v="2024-08-10T01:08:44Z"/>
        <d v="2024-02-22T12:29:12Z"/>
        <d v="2023-04-09T08:04:44Z"/>
        <d v="2024-08-08T08:14:01Z"/>
        <d v="2023-08-14T11:33:32Z"/>
        <d v="2023-12-15T19:19:22Z"/>
        <d v="2023-05-12T04:48:09Z"/>
        <d v="2024-09-16T22:40:01Z"/>
        <d v="2023-09-16T20:38:34Z"/>
        <d v="2023-06-11T16:33:08Z"/>
        <d v="2024-07-26T03:29:27Z"/>
        <d v="2023-08-22T20:17:51Z"/>
        <d v="2023-04-25T06:25:28Z"/>
        <d v="2023-05-03T15:13:52Z"/>
        <d v="2024-01-27T07:45:34Z"/>
        <d v="2024-06-06T19:22:30Z"/>
        <d v="2023-08-23T03:20:08Z"/>
        <d v="2023-06-14T15:09:28Z"/>
        <d v="2023-04-04T23:31:41Z"/>
        <d v="2023-09-28T06:58:17Z"/>
        <d v="2023-05-23T23:13:33Z"/>
        <d v="2024-04-10T02:09:31Z"/>
        <d v="2024-08-01T15:43:56Z"/>
        <d v="2023-09-22T00:04:24Z"/>
        <d v="2024-02-06T00:46:34Z"/>
        <d v="2024-06-12T01:40:22Z"/>
        <d v="2023-08-06T11:20:58Z"/>
        <d v="2024-01-09T18:21:36Z"/>
        <d v="2024-03-12T19:24:44Z"/>
        <d v="2024-04-10T17:18:57Z"/>
        <d v="2024-06-12T11:13:45Z"/>
        <d v="2024-10-07T14:04:11Z"/>
        <d v="2023-06-30T19:38:42Z"/>
        <d v="2024-09-21T13:31:34Z"/>
        <d v="2024-08-25T19:41:28Z"/>
        <d v="2024-07-18T15:25:29Z"/>
        <d v="2023-06-19T00:18:51Z"/>
        <d v="2024-09-07T06:11:07Z"/>
        <d v="2023-03-25T08:20:32Z"/>
        <d v="2023-09-15T14:53:44Z"/>
        <d v="2024-09-14T03:54:21Z"/>
        <d v="2023-11-12T03:51:53Z"/>
        <d v="2024-10-16T09:48:02Z"/>
        <d v="2023-06-18T19:52:44Z"/>
        <d v="2023-11-22T16:46:33Z"/>
        <d v="2023-11-24T07:36:36Z"/>
        <d v="2023-07-28T05:02:16Z"/>
        <d v="2023-06-18T12:52:28Z"/>
        <d v="2024-10-14T00:24:10Z"/>
        <d v="2023-08-19T12:04:44Z"/>
        <d v="2024-06-23T18:54:35Z"/>
        <d v="2023-08-19T14:17:49Z"/>
        <d v="2024-09-09T14:02:49Z"/>
        <d v="2024-02-25T22:19:59Z"/>
        <d v="2024-10-28T00:27:04Z"/>
        <d v="2024-07-18T20:57:10Z"/>
        <d v="2023-04-11T02:13:39Z"/>
        <d v="2024-09-30T15:47:01Z"/>
        <d v="2024-09-17T23:35:30Z"/>
        <d v="2024-07-10T21:48:57Z"/>
        <d v="2023-10-13T05:37:23Z"/>
        <d v="2024-02-15T18:57:33Z"/>
        <d v="2024-10-01T20:56:57Z"/>
        <d v="2024-03-04T04:03:00Z"/>
        <d v="2023-08-27T18:01:35Z"/>
        <d v="2024-08-09T14:17:38Z"/>
        <d v="2024-02-25T10:37:03Z"/>
        <d v="2024-04-16T15:24:06Z"/>
        <d v="2023-04-10T07:24:44Z"/>
        <d v="2023-07-23T15:48:57Z"/>
        <d v="2024-06-01T12:51:43Z"/>
        <d v="2024-07-23T18:36:20Z"/>
        <d v="2024-03-26T14:32:53Z"/>
        <d v="2024-10-28T22:53:36Z"/>
        <d v="2024-04-26T05:34:58Z"/>
        <d v="2024-10-17T00:59:37Z"/>
        <d v="2023-10-17T03:00:39Z"/>
        <d v="2023-12-10T14:55:32Z"/>
        <d v="2023-08-21T09:02:19Z"/>
        <d v="2024-08-09T07:08:04Z"/>
        <d v="2023-09-14T03:54:55Z"/>
        <d v="2023-11-05T10:24:11Z"/>
        <d v="2023-12-08T04:15:17Z"/>
        <d v="2024-02-10T23:18:46Z"/>
        <d v="2024-09-05T08:27:06Z"/>
        <d v="2023-05-03T22:35:20Z"/>
        <d v="2023-12-23T09:57:12Z"/>
        <d v="2023-07-14T20:15:51Z"/>
        <d v="2024-01-30T19:14:01Z"/>
        <d v="2023-07-06T00:28:47Z"/>
        <d v="2024-09-09T21:59:31Z"/>
        <d v="2024-06-12T09:32:04Z"/>
        <d v="2024-02-21T19:01:21Z"/>
        <d v="2023-09-15T22:21:31Z"/>
        <d v="2023-03-30T09:00:22Z"/>
        <d v="2024-02-10T07:52:23Z"/>
        <d v="2023-09-27T02:02:46Z"/>
        <d v="2024-04-24T23:13:39Z"/>
        <d v="2024-02-18T14:00:30Z"/>
        <d v="2023-11-20T04:53:01Z"/>
        <d v="2023-11-27T11:09:25Z"/>
        <d v="2023-07-24T15:36:05Z"/>
        <d v="2024-03-19T04:14:41Z"/>
        <d v="2023-04-17T19:29:17Z"/>
        <d v="2024-08-24T22:51:27Z"/>
        <d v="2023-05-23T21:43:41Z"/>
        <d v="2024-10-07T07:48:35Z"/>
        <d v="2023-09-01T08:30:26Z"/>
        <d v="2024-08-03T13:10:35Z"/>
        <d v="2024-02-12T23:57:16Z"/>
        <d v="2023-04-06T03:45:57Z"/>
        <d v="2023-09-15T14:47:03Z"/>
        <d v="2023-05-05T08:41:49Z"/>
        <d v="2023-04-28T15:55:23Z"/>
        <d v="2024-05-26T15:50:08Z"/>
        <d v="2024-10-30T23:39:54Z"/>
        <d v="2023-08-15T03:17:51Z"/>
        <d v="2024-09-15T22:20:56Z"/>
        <d v="2023-10-08T11:26:54Z"/>
        <d v="2024-09-12T05:20:17Z"/>
        <d v="2024-03-03T22:15:37Z"/>
        <d v="2023-05-29T17:54:41Z"/>
        <d v="2023-08-17T22:02:37Z"/>
        <d v="2024-11-01T16:44:12Z"/>
        <d v="2024-01-04T05:16:34Z"/>
        <d v="2023-10-18T13:55:00Z"/>
        <d v="2024-01-03T15:04:47Z"/>
        <d v="2023-04-27T08:57:43Z"/>
        <d v="2023-06-29T18:25:14Z"/>
        <d v="2023-06-10T15:59:50Z"/>
        <d v="2023-12-30T17:50:47Z"/>
        <d v="2024-04-14T00:42:08Z"/>
        <d v="2023-11-13T12:31:56Z"/>
        <d v="2024-02-03T02:47:57Z"/>
        <d v="2023-03-28T04:07:24Z"/>
        <d v="2023-05-26T17:46:19Z"/>
        <d v="2023-05-24T15:07:03Z"/>
        <d v="2024-11-02T11:28:29Z"/>
        <d v="2023-11-28T04:16:44Z"/>
        <d v="2024-06-13T14:15:45Z"/>
        <d v="2024-01-07T01:31:47Z"/>
        <d v="2024-04-25T14:58:42Z"/>
        <d v="2024-01-27T12:28:20Z"/>
        <d v="2023-12-14T19:30:41Z"/>
        <d v="2024-03-09T05:06:27Z"/>
        <d v="2023-04-03T17:20:14Z"/>
        <d v="2023-08-01T20:07:55Z"/>
        <d v="2023-07-09T12:02:20Z"/>
        <d v="2024-10-03T15:03:55Z"/>
        <d v="2024-01-27T20:17:17Z"/>
        <d v="2023-03-26T18:06:22Z"/>
        <d v="2023-11-03T00:57:05Z"/>
        <d v="2023-08-07T01:57:01Z"/>
        <d v="2024-10-22T15:15:22Z"/>
        <d v="2024-04-17T20:56:49Z"/>
        <d v="2023-04-24T00:00:48Z"/>
        <d v="2024-06-18T10:23:42Z"/>
        <d v="2023-09-12T02:25:31Z"/>
        <d v="2024-06-27T18:33:11Z"/>
        <d v="2023-03-21T12:31:23Z"/>
        <d v="2023-05-26T02:27:40Z"/>
        <d v="2024-08-11T00:35:08Z"/>
        <d v="2023-11-04T00:26:33Z"/>
        <d v="2024-05-08T08:15:44Z"/>
        <d v="2023-03-23T15:24:35Z"/>
        <d v="2024-09-16T17:11:09Z"/>
        <d v="2024-09-21T15:30:00Z"/>
        <d v="2023-07-04T16:03:56Z"/>
        <d v="2024-01-18T08:32:32Z"/>
        <d v="2024-05-25T03:32:47Z"/>
        <d v="2023-10-12T05:02:47Z"/>
        <d v="2023-04-16T07:19:57Z"/>
        <d v="2024-01-30T00:01:27Z"/>
        <d v="2024-10-21T23:54:41Z"/>
        <d v="2023-06-23T23:49:44Z"/>
        <d v="2023-06-29T08:21:20Z"/>
        <d v="2024-10-04T21:08:49Z"/>
        <d v="2023-10-05T08:15:49Z"/>
        <d v="2023-10-14T12:34:49Z"/>
        <d v="2023-12-01T19:44:39Z"/>
        <d v="2024-06-25T15:25:20Z"/>
        <d v="2023-06-21T15:49:03Z"/>
        <d v="2023-11-02T01:31:14Z"/>
        <d v="2024-03-31T13:19:14Z"/>
        <d v="2024-08-14T11:06:48Z"/>
        <d v="2023-06-09T20:54:07Z"/>
        <d v="2023-08-05T08:19:54Z"/>
        <d v="2024-04-01T05:57:44Z"/>
        <d v="2024-04-22T07:45:06Z"/>
        <d v="2023-03-19T18:55:34Z"/>
        <d v="2023-06-02T23:01:29Z"/>
        <d v="2023-03-21T04:16:27Z"/>
        <d v="2024-10-23T05:23:29Z"/>
        <d v="2023-06-01T09:19:59Z"/>
        <d v="2024-06-24T19:43:14Z"/>
        <d v="2023-10-31T21:33:55Z"/>
        <d v="2024-08-15T21:12:38Z"/>
        <d v="2023-08-03T23:54:52Z"/>
        <d v="2023-05-06T08:21:49Z"/>
        <d v="2024-10-19T15:38:16Z"/>
        <d v="2023-11-29T18:09:10Z"/>
        <d v="2023-11-27T16:52:53Z"/>
        <d v="2024-01-27T05:15:05Z"/>
        <d v="2023-07-04T04:47:00Z"/>
        <d v="2024-07-25T07:34:25Z"/>
        <d v="2023-11-26T08:38:03Z"/>
        <d v="2023-04-09T04:16:53Z"/>
        <d v="2023-08-07T07:39:06Z"/>
        <d v="2023-10-12T11:56:11Z"/>
        <d v="2023-04-18T12:19:04Z"/>
        <d v="2023-06-07T03:07:57Z"/>
        <d v="2023-05-16T12:18:04Z"/>
        <d v="2024-03-15T06:50:36Z"/>
        <d v="2024-08-08T23:52:43Z"/>
        <d v="2023-10-15T15:42:58Z"/>
        <d v="2023-09-06T03:07:59Z"/>
        <d v="2024-02-09T01:49:09Z"/>
        <d v="2024-07-10T12:50:15Z"/>
        <d v="2023-10-20T10:54:27Z"/>
        <d v="2024-08-11T04:52:11Z"/>
        <d v="2024-07-08T15:33:40Z"/>
        <d v="2023-12-22T06:50:03Z"/>
        <d v="2023-06-01T18:32:03Z"/>
        <d v="2023-05-24T12:11:07Z"/>
        <d v="2023-11-22T23:38:13Z"/>
        <d v="2024-05-20T06:53:38Z"/>
        <d v="2024-01-03T19:52:56Z"/>
        <d v="2023-11-01T08:29:02Z"/>
        <d v="2023-09-20T03:04:19Z"/>
        <d v="2023-12-01T22:19:22Z"/>
        <d v="2023-03-23T23:23:53Z"/>
        <d v="2024-08-05T23:53:45Z"/>
        <d v="2024-03-19T05:50:32Z"/>
        <d v="2023-04-09T03:59:19Z"/>
        <d v="2023-07-18T20:40:32Z"/>
        <d v="2024-07-09T03:05:36Z"/>
        <d v="2024-06-20T20:28:08Z"/>
        <d v="2024-03-12T10:56:36Z"/>
        <d v="2023-11-04T05:17:43Z"/>
        <d v="2023-04-12T08:37:24Z"/>
        <d v="2024-09-11T00:36:04Z"/>
        <d v="2024-01-16T06:39:05Z"/>
        <d v="2024-10-10T13:33:00Z"/>
        <d v="2024-10-18T04:31:16Z"/>
        <d v="2023-04-04T10:06:06Z"/>
        <d v="2024-04-12T11:16:31Z"/>
        <d v="2024-08-11T14:07:16Z"/>
        <d v="2024-10-19T01:28:09Z"/>
        <d v="2024-06-09T05:12:42Z"/>
        <d v="2024-10-21T02:14:42Z"/>
        <d v="2023-05-03T23:11:50Z"/>
        <d v="2024-03-19T06:18:28Z"/>
        <d v="2024-07-03T07:25:02Z"/>
        <d v="2023-09-21T08:05:46Z"/>
        <d v="2024-09-13T02:31:41Z"/>
        <d v="2023-12-10T23:24:46Z"/>
        <d v="2023-09-29T21:58:34Z"/>
        <d v="2024-10-26T17:06:24Z"/>
        <d v="2023-08-31T12:25:40Z"/>
        <d v="2023-05-12T21:31:44Z"/>
        <d v="2024-10-24T08:05:56Z"/>
        <d v="2023-07-27T08:37:51Z"/>
        <d v="2024-09-13T18:08:03Z"/>
        <d v="2023-07-26T19:47:28Z"/>
        <d v="2023-09-29T04:16:36Z"/>
        <d v="2023-04-07T10:39:15Z"/>
        <d v="2023-09-27T18:47:23Z"/>
        <d v="2024-01-29T17:37:49Z"/>
        <d v="2023-08-31T15:44:34Z"/>
        <d v="2024-10-30T16:12:20Z"/>
        <d v="2023-07-03T01:48:54Z"/>
        <d v="2024-10-30T05:05:11Z"/>
        <d v="2023-05-03T16:43:24Z"/>
        <d v="2024-06-24T17:12:34Z"/>
        <d v="2024-05-16T05:05:56Z"/>
        <d v="2023-07-24T21:59:43Z"/>
        <d v="2023-10-14T05:20:24Z"/>
        <d v="2024-08-02T07:29:36Z"/>
        <d v="2024-08-04T03:58:54Z"/>
        <d v="2024-04-16T21:48:06Z"/>
        <d v="2024-11-03T03:47:18Z"/>
        <d v="2023-09-04T03:35:49Z"/>
        <d v="2024-04-15T19:33:23Z"/>
        <d v="2023-11-07T10:46:13Z"/>
        <d v="2024-07-25T06:19:25Z"/>
        <d v="2024-06-18T01:08:02Z"/>
        <d v="2023-05-04T00:11:26Z"/>
        <d v="2024-07-03T05:52:52Z"/>
        <d v="2023-03-16T19:11:26Z"/>
        <d v="2023-10-05T08:20:29Z"/>
        <d v="2023-10-09T03:17:24Z"/>
        <d v="2023-07-19T05:19:43Z"/>
        <d v="2023-04-16T20:15:21Z"/>
        <d v="2023-09-01T10:58:12Z"/>
        <d v="2023-04-22T18:15:18Z"/>
        <d v="2024-08-30T20:29:58Z"/>
        <d v="2023-06-10T06:26:25Z"/>
        <d v="2024-07-07T09:20:21Z"/>
        <d v="2023-09-27T08:43:18Z"/>
        <d v="2024-08-30T06:37:00Z"/>
        <d v="2024-08-15T20:42:56Z"/>
        <d v="2024-03-24T00:55:20Z"/>
        <d v="2024-02-25T04:33:09Z"/>
        <d v="2024-05-31T15:09:35Z"/>
        <d v="2023-10-10T13:05:06Z"/>
        <d v="2024-06-21T18:44:51Z"/>
        <d v="2024-05-13T02:47:12Z"/>
        <d v="2023-04-04T09:05:35Z"/>
        <d v="2023-05-17T20:54:34Z"/>
        <d v="2024-02-16T20:58:57Z"/>
        <d v="2024-01-28T03:08:47Z"/>
        <d v="2023-09-27T15:18:51Z"/>
        <d v="2024-09-26T19:49:44Z"/>
        <d v="2024-01-06T15:27:13Z"/>
        <d v="2024-10-24T01:26:23Z"/>
        <d v="2024-03-11T16:11:01Z"/>
        <d v="2024-08-25T16:54:55Z"/>
        <d v="2023-06-18T18:50:01Z"/>
        <d v="2024-07-31T02:40:27Z"/>
        <d v="2023-11-17T13:40:42Z"/>
        <d v="2023-03-17T05:37:10Z"/>
        <d v="2023-07-31T01:34:44Z"/>
        <d v="2024-06-27T13:54:51Z"/>
        <d v="2024-06-06T13:46:34Z"/>
        <d v="2023-06-06T00:47:41Z"/>
        <d v="2023-04-10T05:37:48Z"/>
        <d v="2023-11-27T08:46:41Z"/>
        <d v="2023-11-23T13:40:14Z"/>
        <d v="2024-09-12T04:06:44Z"/>
        <d v="2023-09-17T06:19:15Z"/>
        <d v="2024-02-27T17:32:31Z"/>
        <d v="2023-06-05T06:19:09Z"/>
        <d v="2024-03-14T16:02:39Z"/>
        <d v="2023-11-02T14:40:54Z"/>
        <d v="2024-01-23T16:21:51Z"/>
        <d v="2023-07-28T03:37:24Z"/>
        <d v="2024-06-21T20:13:31Z"/>
        <d v="2023-11-27T13:08:59Z"/>
        <d v="2024-05-03T13:04:47Z"/>
        <d v="2024-03-22T18:58:48Z"/>
        <d v="2023-07-05T04:10:43Z"/>
        <d v="2023-12-09T11:46:45Z"/>
        <d v="2024-06-28T03:45:22Z"/>
        <d v="2023-08-22T07:04:34Z"/>
        <d v="2023-12-31T11:47:11Z"/>
        <d v="2023-12-09T00:01:07Z"/>
        <d v="2023-04-19T14:13:34Z"/>
        <d v="2023-08-18T09:47:35Z"/>
        <d v="2023-10-15T04:30:26Z"/>
        <d v="2024-06-13T19:44:54Z"/>
        <d v="2023-05-26T07:15:43Z"/>
        <d v="2024-02-21T17:03:42Z"/>
        <d v="2023-12-12T12:42:19Z"/>
        <d v="2024-09-18T10:20:36Z"/>
        <d v="2024-02-10T14:36:00Z"/>
        <d v="2023-04-02T18:57:48Z"/>
        <d v="2023-05-08T22:55:16Z"/>
        <d v="2024-01-04T10:15:15Z"/>
        <d v="2023-08-09T09:21:19Z"/>
        <d v="2023-05-15T08:13:32Z"/>
        <d v="2023-06-12T14:45:29Z"/>
        <d v="2024-02-14T01:04:54Z"/>
        <d v="2024-04-19T14:16:19Z"/>
        <d v="2023-05-16T23:58:22Z"/>
        <d v="2024-09-03T04:46:02Z"/>
        <d v="2023-07-21T16:42:28Z"/>
        <d v="2024-07-07T17:24:52Z"/>
        <d v="2024-01-28T03:46:56Z"/>
        <d v="2024-03-06T14:58:39Z"/>
        <d v="2024-10-14T01:14:18Z"/>
        <d v="2023-10-09T08:46:04Z"/>
        <d v="2023-04-29T21:57:29Z"/>
        <d v="2024-05-31T20:17:20Z"/>
        <d v="2023-07-05T11:15:43Z"/>
        <d v="2023-09-05T19:40:37Z"/>
        <d v="2023-11-22T14:16:24Z"/>
        <d v="2024-07-25T12:29:19Z"/>
        <d v="2024-07-23T14:04:34Z"/>
        <d v="2023-11-14T02:28:33Z"/>
        <d v="2023-05-25T17:46:52Z"/>
        <d v="2023-05-20T20:52:25Z"/>
        <d v="2024-09-21T00:07:16Z"/>
        <d v="2024-06-17T09:06:43Z"/>
        <d v="2023-05-07T10:04:14Z"/>
        <d v="2023-09-23T03:12:41Z"/>
        <d v="2023-08-08T15:02:32Z"/>
        <d v="2024-03-15T15:34:39Z"/>
        <d v="2024-03-19T12:55:48Z"/>
        <d v="2023-11-05T11:13:41Z"/>
        <d v="2023-06-24T15:43:32Z"/>
        <d v="2023-12-23T00:58:59Z"/>
        <d v="2024-01-06T20:16:18Z"/>
        <d v="2023-05-30T10:49:32Z"/>
        <d v="2023-12-14T10:22:15Z"/>
        <d v="2023-07-04T15:53:03Z"/>
        <d v="2024-08-30T00:55:24Z"/>
        <d v="2023-06-29T22:32:02Z"/>
        <d v="2023-11-26T12:35:15Z"/>
        <d v="2023-09-14T17:57:43Z"/>
        <d v="2024-07-27T16:24:39Z"/>
        <d v="2024-09-09T14:15:37Z"/>
        <d v="2023-12-21T13:58:26Z"/>
        <d v="2023-07-12T16:39:41Z"/>
        <d v="2024-02-05T17:25:35Z"/>
        <d v="2023-04-15T13:23:53Z"/>
        <d v="2023-04-07T00:49:00Z"/>
        <d v="2024-10-16T06:10:47Z"/>
        <d v="2024-02-29T11:58:29Z"/>
        <d v="2023-09-30T19:12:44Z"/>
        <d v="2024-03-11T03:23:00Z"/>
        <d v="2023-07-01T16:09:53Z"/>
        <d v="2024-01-03T08:18:04Z"/>
        <d v="2024-03-16T18:58:55Z"/>
        <d v="2023-12-28T17:28:42Z"/>
        <d v="2023-10-07T19:29:11Z"/>
        <d v="2024-01-18T01:38:44Z"/>
        <d v="2023-08-16T01:03:14Z"/>
        <d v="2024-05-16T06:40:24Z"/>
        <d v="2023-05-30T10:59:10Z"/>
        <d v="2023-11-17T05:25:38Z"/>
        <d v="2023-08-26T23:09:46Z"/>
        <d v="2024-03-10T18:26:41Z"/>
        <d v="2024-10-13T09:36:43Z"/>
        <d v="2024-01-01T20:55:16Z"/>
        <d v="2023-10-15T14:42:31Z"/>
        <d v="2024-08-06T02:06:11Z"/>
        <d v="2024-09-26T23:24:36Z"/>
        <d v="2023-05-17T06:11:20Z"/>
        <d v="2023-08-01T19:08:52Z"/>
        <d v="2023-07-06T22:46:24Z"/>
        <d v="2023-05-24T17:04:41Z"/>
        <d v="2023-12-24T01:39:21Z"/>
        <d v="2024-10-13T22:25:34Z"/>
        <d v="2024-02-27T17:56:11Z"/>
        <d v="2024-09-14T20:08:42Z"/>
        <d v="2023-10-21T23:48:32Z"/>
        <d v="2024-02-13T17:38:08Z"/>
        <d v="2023-09-18T12:08:26Z"/>
        <d v="2023-04-24T03:31:24Z"/>
        <d v="2024-10-21T18:07:22Z"/>
        <d v="2024-02-26T03:07:04Z"/>
        <d v="2023-05-21T05:59:01Z"/>
        <d v="2024-06-22T09:14:03Z"/>
        <d v="2023-05-31T07:00:00Z"/>
        <d v="2024-06-15T15:52:32Z"/>
        <d v="2024-01-16T16:39:24Z"/>
        <d v="2023-06-27T08:18:16Z"/>
        <d v="2023-05-03T21:32:45Z"/>
        <d v="2024-10-29T08:25:53Z"/>
        <d v="2024-02-12T05:29:12Z"/>
        <d v="2024-05-08T17:42:04Z"/>
        <d v="2024-02-19T15:05:47Z"/>
        <d v="2024-08-11T16:29:49Z"/>
        <d v="2023-11-13T22:39:53Z"/>
        <d v="2024-09-26T16:46:47Z"/>
        <d v="2023-04-25T20:58:47Z"/>
        <d v="2023-07-06T15:35:53Z"/>
        <d v="2024-01-31T17:11:17Z"/>
        <d v="2024-11-03T11:37:13Z"/>
        <d v="2023-06-02T15:59:43Z"/>
        <d v="2024-08-29T23:35:57Z"/>
        <d v="2024-01-08T15:59:54Z"/>
        <d v="2024-02-11T09:20:45Z"/>
        <d v="2024-02-09T03:46:39Z"/>
        <d v="2023-10-10T05:21:44Z"/>
        <d v="2024-05-21T14:38:44Z"/>
        <d v="2024-06-14T02:41:43Z"/>
        <d v="2023-10-07T04:05:52Z"/>
        <d v="2023-06-07T13:43:08Z"/>
        <d v="2023-11-08T12:59:26Z"/>
        <d v="2023-12-28T00:03:12Z"/>
        <d v="2023-12-23T01:02:42Z"/>
        <d v="2023-07-29T19:09:41Z"/>
        <d v="2024-07-05T09:03:19Z"/>
        <d v="2023-09-25T15:08:53Z"/>
        <d v="2024-04-11T02:15:28Z"/>
        <d v="2024-10-04T07:41:16Z"/>
        <d v="2024-05-23T16:52:07Z"/>
        <d v="2024-05-17T13:22:20Z"/>
        <d v="2024-05-06T11:07:24Z"/>
        <d v="2023-07-09T20:06:51Z"/>
        <d v="2024-10-19T04:23:53Z"/>
        <d v="2023-05-09T02:49:46Z"/>
        <d v="2023-08-22T00:07:05Z"/>
        <d v="2023-04-15T13:22:44Z"/>
        <d v="2023-10-03T19:11:52Z"/>
        <d v="2023-08-26T16:15:41Z"/>
        <d v="2023-07-10T16:09:06Z"/>
        <d v="2024-02-27T16:10:19Z"/>
        <d v="2023-04-11T01:17:20Z"/>
        <d v="2024-03-27T11:56:09Z"/>
        <d v="2024-10-01T03:21:09Z"/>
        <d v="2023-12-15T21:50:57Z"/>
        <d v="2023-09-28T17:25:52Z"/>
        <d v="2024-01-21T04:31:08Z"/>
        <d v="2024-02-28T19:04:46Z"/>
        <d v="2023-07-20T19:20:42Z"/>
        <d v="2023-11-02T09:59:32Z"/>
        <d v="2023-06-02T20:43:59Z"/>
        <d v="2023-05-22T09:43:39Z"/>
        <d v="2023-10-14T20:23:47Z"/>
        <d v="2024-02-06T08:44:48Z"/>
        <d v="2023-12-08T18:15:56Z"/>
        <d v="2023-11-16T04:11:04Z"/>
        <d v="2024-01-13T09:26:19Z"/>
        <d v="2024-05-12T02:52:07Z"/>
        <d v="2024-02-11T13:33:15Z"/>
        <d v="2024-02-23T02:42:53Z"/>
        <d v="2024-09-10T12:43:15Z"/>
        <d v="2024-07-30T05:14:35Z"/>
        <d v="2023-07-31T12:17:00Z"/>
        <d v="2023-08-07T01:57:04Z"/>
        <d v="2024-04-23T22:02:29Z"/>
        <d v="2023-08-14T02:30:24Z"/>
        <d v="2024-04-23T22:23:51Z"/>
        <d v="2023-08-18T18:41:22Z"/>
        <d v="2023-03-21T15:25:10Z"/>
        <d v="2024-07-26T15:41:14Z"/>
        <d v="2023-12-25T21:38:52Z"/>
        <d v="2023-04-06T12:40:21Z"/>
        <d v="2023-07-04T15:36:23Z"/>
        <d v="2023-12-06T20:58:03Z"/>
        <d v="2024-10-31T07:36:44Z"/>
        <d v="2024-07-19T06:03:25Z"/>
        <d v="2024-01-23T03:50:24Z"/>
        <d v="2024-03-01T21:18:19Z"/>
        <d v="2024-01-07T15:10:40Z"/>
        <d v="2024-10-05T00:02:57Z"/>
        <d v="2024-05-18T13:05:12Z"/>
        <d v="2023-09-28T12:41:47Z"/>
        <d v="2023-12-30T06:17:00Z"/>
        <d v="2023-09-05T02:48:56Z"/>
        <d v="2024-01-28T04:18:04Z"/>
        <d v="2023-05-07T13:19:59Z"/>
        <d v="2024-03-01T05:42:55Z"/>
        <d v="2023-10-17T04:25:37Z"/>
        <d v="2024-04-08T07:50:28Z"/>
        <d v="2023-05-03T06:11:45Z"/>
        <d v="2024-09-18T07:54:17Z"/>
        <d v="2023-11-06T06:10:47Z"/>
        <d v="2024-08-30T06:54:42Z"/>
        <d v="2023-03-21T22:45:08Z"/>
        <d v="2023-09-24T21:34:59Z"/>
        <d v="2023-11-06T02:40:42Z"/>
        <d v="2024-02-02T04:58:39Z"/>
        <d v="2023-08-08T02:28:27Z"/>
        <d v="2023-09-12T00:13:47Z"/>
        <d v="2023-09-05T01:44:10Z"/>
        <d v="2023-04-30T08:27:50Z"/>
        <d v="2024-01-16T22:18:13Z"/>
        <d v="2024-07-19T06:35:56Z"/>
        <d v="2023-05-12T22:14:40Z"/>
        <d v="2023-12-04T19:25:48Z"/>
        <d v="2023-08-10T00:59:51Z"/>
        <d v="2024-04-24T17:11:57Z"/>
        <d v="2024-10-15T06:25:15Z"/>
        <d v="2024-03-25T01:04:48Z"/>
        <d v="2023-12-13T13:24:08Z"/>
        <d v="2023-11-12T10:08:16Z"/>
        <d v="2023-10-15T08:55:25Z"/>
        <d v="2023-11-27T04:04:09Z"/>
        <d v="2024-10-23T14:51:34Z"/>
        <d v="2024-10-21T20:15:16Z"/>
        <d v="2023-12-13T17:32:31Z"/>
        <d v="2024-07-31T07:37:21Z"/>
        <d v="2024-07-12T23:06:58Z"/>
        <d v="2023-11-22T22:35:31Z"/>
        <d v="2024-09-10T12:34:01Z"/>
        <d v="2023-08-05T08:36:09Z"/>
        <d v="2024-06-24T04:12:18Z"/>
        <d v="2023-10-25T08:51:16Z"/>
        <d v="2023-07-28T05:08:23Z"/>
        <d v="2024-08-04T20:52:03Z"/>
        <d v="2024-08-06T11:22:44Z"/>
        <d v="2024-03-02T13:26:21Z"/>
        <d v="2023-08-21T00:30:07Z"/>
        <d v="2023-05-02T13:10:57Z"/>
        <d v="2023-05-30T09:11:42Z"/>
        <d v="2024-05-24T14:58:37Z"/>
        <d v="2023-04-25T06:38:32Z"/>
        <d v="2024-06-09T04:26:22Z"/>
        <d v="2024-03-31T07:48:38Z"/>
        <d v="2024-01-05T09:11:09Z"/>
        <d v="2024-05-01T21:28:23Z"/>
        <d v="2023-08-18T15:16:56Z"/>
        <d v="2023-11-13T19:55:32Z"/>
        <d v="2023-08-24T07:35:20Z"/>
        <d v="2024-05-03T12:35:40Z"/>
        <d v="2024-07-10T17:30:21Z"/>
        <d v="2024-10-24T05:41:04Z"/>
        <d v="2023-12-07T02:25:53Z"/>
        <d v="2023-12-10T08:16:59Z"/>
        <d v="2023-09-24T14:10:07Z"/>
        <d v="2024-04-14T21:33:07Z"/>
        <d v="2024-04-18T08:19:55Z"/>
        <d v="2023-07-31T23:19:05Z"/>
        <d v="2024-01-17T10:55:53Z"/>
        <d v="2024-07-08T19:24:57Z"/>
        <d v="2023-09-15T23:42:07Z"/>
        <d v="2024-05-04T13:09:12Z"/>
        <d v="2023-09-05T11:59:41Z"/>
        <d v="2023-07-28T17:31:14Z"/>
        <d v="2024-01-20T21:29:03Z"/>
        <d v="2023-03-29T12:08:35Z"/>
        <d v="2024-05-24T20:01:10Z"/>
        <d v="2024-05-22T09:25:46Z"/>
        <d v="2023-04-26T12:34:26Z"/>
        <d v="2023-08-17T21:00:25Z"/>
        <d v="2024-08-03T13:51:39Z"/>
        <d v="2024-09-09T01:52:04Z"/>
        <d v="2023-03-27T07:49:31Z"/>
        <d v="2024-07-10T08:05:05Z"/>
        <d v="2023-12-11T13:20:26Z"/>
        <d v="2023-05-14T22:05:58Z"/>
        <d v="2023-10-16T13:16:53Z"/>
        <d v="2024-06-17T23:50:28Z"/>
        <d v="2023-05-13T11:18:17Z"/>
        <d v="2023-09-27T09:06:29Z"/>
        <d v="2024-03-23T00:19:43Z"/>
        <d v="2023-09-06T17:44:49Z"/>
        <d v="2023-06-09T04:56:26Z"/>
        <d v="2023-12-22T07:57:54Z"/>
        <d v="2024-09-17T00:09:49Z"/>
        <d v="2024-06-29T21:04:38Z"/>
        <d v="2023-12-21T05:49:15Z"/>
        <d v="2024-09-04T08:02:43Z"/>
        <d v="2024-08-03T00:58:53Z"/>
        <d v="2023-07-15T22:06:21Z"/>
        <d v="2023-12-06T02:27:00Z"/>
        <d v="2024-07-10T01:32:46Z"/>
        <d v="2024-05-18T15:43:45Z"/>
        <d v="2023-08-31T10:07:20Z"/>
        <d v="2023-10-17T13:03:52Z"/>
        <d v="2023-03-22T02:12:29Z"/>
        <d v="2024-08-09T08:44:33Z"/>
        <d v="2024-10-13T15:25:55Z"/>
        <d v="2024-09-18T07:34:35Z"/>
        <d v="2024-09-11T00:54:34Z"/>
        <d v="2023-07-03T12:44:21Z"/>
        <d v="2024-10-01T13:06:45Z"/>
        <d v="2023-11-10T03:43:03Z"/>
        <d v="2024-07-14T05:45:34Z"/>
        <d v="2024-10-07T10:23:41Z"/>
        <d v="2024-07-16T21:24:19Z"/>
        <d v="2024-01-05T20:01:50Z"/>
        <d v="2024-08-04T01:20:23Z"/>
        <d v="2024-09-24T15:36:04Z"/>
        <d v="2023-10-15T14:39:27Z"/>
        <d v="2023-04-23T05:36:37Z"/>
        <d v="2024-10-05T10:53:10Z"/>
        <d v="2024-11-03T04:48:42Z"/>
        <d v="2024-08-22T01:54:12Z"/>
        <d v="2023-04-09T01:52:19Z"/>
        <d v="2023-09-13T01:59:51Z"/>
        <d v="2023-04-12T09:38:01Z"/>
        <d v="2023-06-08T17:37:20Z"/>
        <d v="2024-03-21T03:58:41Z"/>
        <d v="2024-04-28T02:35:49Z"/>
        <d v="2023-10-26T01:52:58Z"/>
        <d v="2024-03-16T16:59:58Z"/>
        <d v="2024-03-31T07:48:47Z"/>
        <d v="2024-08-07T20:09:41Z"/>
        <d v="2024-04-07T05:57:50Z"/>
        <d v="2024-01-28T16:53:04Z"/>
        <d v="2023-11-18T10:31:04Z"/>
        <d v="2023-05-05T20:23:41Z"/>
        <d v="2023-11-20T23:03:29Z"/>
        <d v="2023-09-06T21:29:00Z"/>
        <d v="2024-02-23T20:01:21Z"/>
        <d v="2023-10-05T01:14:20Z"/>
        <d v="2023-10-24T12:37:26Z"/>
        <d v="2023-04-15T08:48:53Z"/>
        <d v="2024-05-04T18:57:03Z"/>
        <d v="2024-07-17T18:24:30Z"/>
        <d v="2024-06-16T21:24:53Z"/>
        <d v="2023-12-02T21:33:02Z"/>
        <d v="2024-02-26T19:43:25Z"/>
        <d v="2024-02-17T23:29:34Z"/>
        <d v="2023-10-12T15:30:57Z"/>
        <d v="2023-12-12T04:48:42Z"/>
        <d v="2023-06-10T18:37:56Z"/>
        <d v="2024-01-13T14:18:11Z"/>
        <d v="2024-07-24T23:07:04Z"/>
        <d v="2024-09-06T01:36:17Z"/>
        <d v="2024-08-03T04:51:31Z"/>
        <d v="2024-09-10T16:13:12Z"/>
        <d v="2023-09-10T19:54:37Z"/>
        <d v="2023-11-01T19:21:58Z"/>
        <d v="2023-12-19T13:40:46Z"/>
        <d v="2023-10-27T23:11:55Z"/>
        <d v="2024-10-25T08:35:30Z"/>
        <d v="2023-07-10T03:29:39Z"/>
        <d v="2024-08-27T03:36:14Z"/>
        <d v="2023-12-10T10:40:31Z"/>
        <d v="2023-04-06T07:37:41Z"/>
        <d v="2023-12-21T10:05:05Z"/>
        <d v="2023-03-22T13:39:16Z"/>
        <d v="2024-07-17T12:11:28Z"/>
        <d v="2023-08-28T06:50:04Z"/>
        <d v="2023-06-24T20:36:32Z"/>
        <d v="2023-10-18T18:01:41Z"/>
        <d v="2023-03-29T00:26:50Z"/>
        <d v="2024-04-04T00:35:20Z"/>
        <d v="2024-01-16T16:51:01Z"/>
        <d v="2024-05-18T16:03:10Z"/>
        <d v="2024-03-03T22:07:45Z"/>
        <d v="2024-05-01T07:47:34Z"/>
        <d v="2024-07-24T01:20:16Z"/>
        <d v="2023-10-04T08:14:42Z"/>
        <d v="2024-08-01T07:14:37Z"/>
        <d v="2023-06-28T21:55:05Z"/>
        <d v="2024-02-24T14:06:37Z"/>
        <d v="2023-09-12T18:28:43Z"/>
        <d v="2024-05-17T08:01:08Z"/>
        <d v="2024-01-20T02:48:17Z"/>
        <d v="2023-04-18T13:13:06Z"/>
        <d v="2023-12-24T02:28:15Z"/>
        <d v="2023-09-26T07:50:32Z"/>
        <d v="2023-05-06T17:37:11Z"/>
        <d v="2023-09-28T01:45:21Z"/>
        <d v="2024-06-23T20:18:46Z"/>
        <d v="2023-06-07T03:22:10Z"/>
        <d v="2024-08-11T13:26:47Z"/>
        <d v="2023-09-21T01:37:40Z"/>
        <d v="2024-10-30T05:28:47Z"/>
        <d v="2024-04-29T18:20:35Z"/>
        <d v="2024-10-26T14:35:25Z"/>
        <d v="2023-11-28T03:30:12Z"/>
        <d v="2024-07-13T16:18:13Z"/>
        <d v="2023-10-23T18:20:24Z"/>
        <d v="2024-07-01T20:22:07Z"/>
        <d v="2024-06-19T17:25:06Z"/>
        <d v="2023-10-19T19:02:56Z"/>
        <d v="2024-04-03T08:47:01Z"/>
        <d v="2023-04-16T16:59:10Z"/>
        <d v="2024-03-04T03:52:58Z"/>
        <d v="2023-12-15T18:31:13Z"/>
        <d v="2024-06-29T08:47:32Z"/>
        <d v="2023-05-05T17:44:23Z"/>
        <d v="2023-11-27T06:20:52Z"/>
        <d v="2024-02-03T22:50:53Z"/>
        <d v="2024-04-18T08:03:01Z"/>
        <d v="2023-07-07T19:53:54Z"/>
        <d v="2023-03-17T04:57:05Z"/>
        <d v="2023-10-13T22:08:45Z"/>
        <d v="2023-05-03T06:46:48Z"/>
        <d v="2024-05-12T13:19:57Z"/>
        <d v="2024-04-15T06:19:27Z"/>
        <d v="2024-03-05T06:50:05Z"/>
        <d v="2023-12-02T05:09:03Z"/>
        <d v="2024-07-09T08:44:54Z"/>
        <d v="2024-08-23T11:53:24Z"/>
        <d v="2024-06-26T02:36:03Z"/>
        <d v="2023-07-24T11:19:55Z"/>
        <d v="2023-08-01T12:35:29Z"/>
        <d v="2023-05-03T10:08:16Z"/>
        <d v="2023-04-09T00:01:59Z"/>
        <d v="2023-03-19T13:25:27Z"/>
        <d v="2023-12-23T06:48:16Z"/>
        <d v="2024-09-09T22:11:16Z"/>
        <d v="2023-08-11T06:31:20Z"/>
        <d v="2023-05-25T15:18:36Z"/>
        <d v="2023-04-15T15:28:40Z"/>
        <d v="2024-05-12T03:34:53Z"/>
        <d v="2023-12-01T10:39:33Z"/>
        <d v="2024-08-23T09:02:45Z"/>
        <d v="2024-02-18T16:36:29Z"/>
        <d v="2023-04-16T08:23:43Z"/>
        <d v="2023-04-21T07:44:03Z"/>
        <d v="2024-08-30T07:15:06Z"/>
        <d v="2023-05-12T14:07:49Z"/>
        <d v="2023-12-03T11:14:33Z"/>
        <d v="2024-09-25T19:12:11Z"/>
        <d v="2023-12-05T22:44:34Z"/>
        <d v="2023-09-09T17:10:08Z"/>
        <d v="2024-02-28T00:12:59Z"/>
        <d v="2024-05-06T02:04:58Z"/>
        <d v="2023-05-14T15:42:09Z"/>
        <d v="2023-08-20T21:45:23Z"/>
        <d v="2023-09-18T20:15:02Z"/>
        <d v="2023-09-27T17:13:16Z"/>
        <d v="2024-07-07T05:06:55Z"/>
        <d v="2024-06-10T15:00:16Z"/>
        <d v="2024-06-03T19:10:02Z"/>
        <d v="2023-10-25T22:24:54Z"/>
        <d v="2023-08-01T11:56:52Z"/>
        <d v="2024-08-20T03:23:58Z"/>
        <d v="2023-03-30T10:56:02Z"/>
        <d v="2024-09-13T19:17:00Z"/>
        <d v="2023-04-23T15:48:37Z"/>
        <d v="2024-08-29T00:57:24Z"/>
        <d v="2024-08-29T01:12:55Z"/>
        <d v="2023-09-19T23:21:12Z"/>
        <d v="2023-04-25T16:00:01Z"/>
        <d v="2024-07-09T02:43:22Z"/>
        <d v="2024-05-19T02:58:20Z"/>
        <d v="2023-07-30T07:51:28Z"/>
        <d v="2023-08-24T16:18:57Z"/>
        <d v="2024-01-15T06:54:51Z"/>
        <d v="2023-07-22T08:48:30Z"/>
        <d v="2024-02-16T04:34:10Z"/>
        <d v="2023-04-07T00:50:13Z"/>
        <d v="2024-08-27T22:36:25Z"/>
        <d v="2024-04-25T08:00:21Z"/>
        <d v="2024-09-20T23:46:52Z"/>
        <d v="2024-04-18T06:44:36Z"/>
        <d v="2024-03-24T13:44:38Z"/>
        <d v="2023-12-04T05:05:17Z"/>
        <d v="2024-04-03T14:28:23Z"/>
        <d v="2023-09-21T13:42:13Z"/>
        <d v="2024-03-08T17:19:17Z"/>
        <d v="2023-07-25T06:05:17Z"/>
        <d v="2024-05-21T17:41:24Z"/>
        <d v="2023-07-05T14:27:32Z"/>
        <d v="2024-04-20T23:44:39Z"/>
        <d v="2023-09-05T16:53:11Z"/>
        <d v="2023-05-23T03:28:54Z"/>
        <d v="2024-09-07T06:42:34Z"/>
        <d v="2024-10-24T11:37:31Z"/>
        <d v="2024-10-19T19:09:22Z"/>
        <d v="2023-07-09T06:22:00Z"/>
        <d v="2024-01-12T21:05:00Z"/>
        <d v="2023-09-08T12:13:28Z"/>
        <d v="2023-09-15T07:33:04Z"/>
        <d v="2023-06-02T17:35:56Z"/>
        <d v="2024-08-27T15:06:31Z"/>
        <d v="2023-12-09T04:14:59Z"/>
        <d v="2024-05-01T12:03:22Z"/>
        <d v="2024-05-02T13:28:58Z"/>
        <d v="2024-05-06T11:20:40Z"/>
        <d v="2023-10-11T20:42:36Z"/>
        <d v="2023-06-15T13:44:44Z"/>
        <d v="2024-03-07T23:02:42Z"/>
        <d v="2023-10-27T01:01:25Z"/>
        <d v="2023-09-06T18:01:18Z"/>
        <d v="2023-06-07T10:27:39Z"/>
        <d v="2023-04-04T01:07:06Z"/>
        <d v="2023-06-20T08:36:50Z"/>
        <d v="2023-06-01T16:31:24Z"/>
        <d v="2023-10-26T04:59:56Z"/>
        <d v="2023-05-06T15:36:15Z"/>
        <d v="2024-04-08T00:45:25Z"/>
        <d v="2023-12-03T10:48:35Z"/>
        <d v="2024-09-29T05:23:08Z"/>
        <d v="2024-03-13T22:01:27Z"/>
        <d v="2024-04-12T01:37:57Z"/>
        <d v="2023-06-28T17:22:05Z"/>
        <d v="2024-10-29T18:19:37Z"/>
        <d v="2023-09-09T12:41:26Z"/>
        <d v="2023-08-22T20:13:04Z"/>
        <d v="2024-01-20T18:49:03Z"/>
        <d v="2023-11-16T15:45:17Z"/>
        <d v="2023-10-09T06:35:23Z"/>
        <d v="2023-05-09T19:36:29Z"/>
        <d v="2023-08-12T07:24:03Z"/>
        <d v="2023-11-16T23:07:52Z"/>
        <d v="2024-05-28T05:42:27Z"/>
        <d v="2024-09-22T12:13:30Z"/>
        <d v="2024-03-04T18:42:25Z"/>
        <d v="2024-01-31T02:45:25Z"/>
        <d v="2024-06-06T16:01:20Z"/>
        <d v="2023-05-12T04:35:08Z"/>
        <d v="2024-06-09T14:49:20Z"/>
        <d v="2024-02-11T10:18:16Z"/>
        <d v="2024-07-18T08:01:45Z"/>
        <d v="2024-05-23T06:21:35Z"/>
        <d v="2023-03-25T08:37:29Z"/>
        <d v="2024-01-13T17:26:15Z"/>
        <d v="2024-09-10T03:50:34Z"/>
        <d v="2023-07-11T17:07:37Z"/>
        <d v="2023-07-27T04:17:11Z"/>
        <d v="2023-09-23T01:34:46Z"/>
        <d v="2024-09-15T02:36:25Z"/>
        <d v="2024-10-07T08:49:35Z"/>
        <d v="2024-02-03T11:37:39Z"/>
        <d v="2023-10-28T07:21:34Z"/>
        <d v="2023-11-04T06:29:07Z"/>
        <d v="2024-03-14T00:46:30Z"/>
        <d v="2023-04-06T20:40:40Z"/>
        <d v="2024-08-03T07:23:35Z"/>
        <d v="2024-03-27T08:38:09Z"/>
        <d v="2023-11-21T02:10:26Z"/>
        <d v="2023-04-01T00:44:27Z"/>
        <d v="2023-08-27T04:34:57Z"/>
        <d v="2024-04-12T17:05:00Z"/>
        <d v="2023-08-11T15:37:28Z"/>
        <d v="2023-07-29T03:19:44Z"/>
        <d v="2024-10-09T07:00:06Z"/>
        <d v="2024-08-31T00:34:00Z"/>
        <d v="2024-06-20T23:11:38Z"/>
        <d v="2023-11-16T23:29:41Z"/>
        <d v="2023-03-23T07:12:41Z"/>
        <d v="2023-06-24T00:46:15Z"/>
        <d v="2024-08-14T08:08:21Z"/>
        <d v="2023-08-15T08:52:13Z"/>
        <d v="2024-06-28T20:45:43Z"/>
        <d v="2024-01-13T19:20:13Z"/>
        <d v="2023-10-03T07:10:04Z"/>
        <d v="2023-08-08T06:37:33Z"/>
        <d v="2024-02-08T03:10:10Z"/>
        <d v="2023-07-20T07:52:09Z"/>
        <d v="2023-12-07T18:40:58Z"/>
        <d v="2023-08-21T22:22:49Z"/>
        <d v="2024-10-04T07:45:22Z"/>
        <d v="2023-11-03T13:06:48Z"/>
        <d v="2024-08-19T16:21:47Z"/>
        <d v="2024-08-20T23:33:16Z"/>
        <d v="2023-11-17T01:01:45Z"/>
        <d v="2023-07-16T13:01:35Z"/>
        <d v="2024-02-04T18:41:53Z"/>
        <d v="2023-07-29T09:53:46Z"/>
        <d v="2023-08-14T15:30:46Z"/>
        <d v="2023-11-15T01:00:52Z"/>
        <d v="2023-08-07T22:37:10Z"/>
        <d v="2024-03-10T14:22:58Z"/>
        <d v="2024-07-24T19:01:49Z"/>
        <d v="2023-05-15T17:15:03Z"/>
        <d v="2023-12-06T21:55:53Z"/>
        <d v="2024-03-19T20:30:47Z"/>
        <d v="2023-11-15T16:59:28Z"/>
        <d v="2023-04-10T20:32:03Z"/>
        <d v="2023-08-14T21:47:48Z"/>
        <d v="2023-05-23T18:17:19Z"/>
        <d v="2023-07-15T16:37:10Z"/>
        <d v="2023-05-10T19:15:23Z"/>
        <d v="2024-11-03T16:41:57Z"/>
        <d v="2023-06-25T00:32:19Z"/>
        <d v="2024-09-17T13:06:52Z"/>
        <d v="2023-08-15T05:35:55Z"/>
        <d v="2024-07-20T23:21:27Z"/>
        <d v="2024-06-02T11:01:26Z"/>
        <d v="2023-03-19T04:24:51Z"/>
        <d v="2024-01-12T21:44:51Z"/>
        <d v="2023-07-17T21:27:20Z"/>
        <d v="2024-01-07T13:28:44Z"/>
        <d v="2024-03-04T19:18:55Z"/>
        <d v="2023-06-07T03:23:41Z"/>
        <d v="2023-05-08T05:51:42Z"/>
        <d v="2024-04-11T11:04:11Z"/>
        <d v="2023-12-02T15:45:34Z"/>
        <d v="2023-04-07T22:30:36Z"/>
        <d v="2024-08-25T16:15:20Z"/>
        <d v="2024-01-13T01:15:18Z"/>
        <d v="2024-07-12T00:41:44Z"/>
        <d v="2023-07-05T23:53:30Z"/>
        <d v="2023-12-12T21:18:05Z"/>
        <d v="2024-06-26T09:26:51Z"/>
        <d v="2024-06-12T10:25:56Z"/>
        <d v="2024-09-21T17:43:45Z"/>
        <d v="2023-09-26T23:36:47Z"/>
        <d v="2023-10-30T02:05:01Z"/>
        <d v="2023-07-24T17:07:37Z"/>
        <d v="2023-05-16T19:30:48Z"/>
        <d v="2023-05-07T18:03:53Z"/>
        <d v="2024-02-18T03:58:21Z"/>
        <d v="2023-12-21T13:44:24Z"/>
        <d v="2023-05-17T05:10:03Z"/>
        <d v="2024-04-03T07:28:25Z"/>
        <d v="2024-10-12T13:22:22Z"/>
        <d v="2023-12-27T14:02:18Z"/>
        <d v="2024-08-12T20:45:12Z"/>
        <d v="2024-01-28T20:41:13Z"/>
        <d v="2024-02-24T04:51:16Z"/>
        <d v="2023-04-07T12:46:40Z"/>
        <d v="2023-07-11T11:05:50Z"/>
        <d v="2023-05-12T17:29:24Z"/>
        <d v="2023-07-19T06:27:04Z"/>
        <d v="2023-08-31T08:47:45Z"/>
        <d v="2024-05-09T18:36:38Z"/>
        <d v="2024-06-01T09:53:45Z"/>
        <d v="2023-07-13T04:51:45Z"/>
        <d v="2023-05-19T00:01:09Z"/>
        <d v="2024-05-27T18:40:01Z"/>
        <d v="2023-09-21T17:40:05Z"/>
        <d v="2024-02-10T06:37:24Z"/>
        <d v="2024-05-19T10:01:31Z"/>
        <d v="2023-11-11T22:24:06Z"/>
        <d v="2023-09-13T12:12:36Z"/>
        <d v="2024-05-20T18:34:01Z"/>
        <d v="2024-10-10T08:16:56Z"/>
        <d v="2024-09-22T20:04:15Z"/>
        <d v="2023-12-17T21:03:27Z"/>
        <d v="2024-02-03T05:39:09Z"/>
        <d v="2023-09-10T13:51:38Z"/>
        <d v="2023-06-14T08:49:51Z"/>
        <d v="2024-05-05T14:34:11Z"/>
        <d v="2024-06-11T22:58:08Z"/>
        <d v="2024-10-22T01:59:03Z"/>
        <d v="2024-05-12T08:53:28Z"/>
        <d v="2024-09-13T05:34:48Z"/>
        <d v="2024-07-23T13:43:34Z"/>
        <d v="2024-08-25T01:09:57Z"/>
        <d v="2023-12-12T05:58:54Z"/>
        <d v="2024-02-16T07:50:03Z"/>
        <d v="2024-04-06T10:58:05Z"/>
        <d v="2024-09-28T16:37:38Z"/>
        <d v="2023-11-16T18:30:26Z"/>
        <d v="2023-04-22T03:14:20Z"/>
        <d v="2023-12-01T17:46:08Z"/>
        <d v="2024-09-30T20:51:24Z"/>
        <d v="2024-05-23T03:21:47Z"/>
        <d v="2024-10-15T15:50:00Z"/>
        <d v="2023-10-24T02:12:18Z"/>
        <d v="2024-08-18T05:31:01Z"/>
        <d v="2024-06-22T07:50:15Z"/>
        <d v="2023-05-09T11:41:54Z"/>
        <d v="2024-02-16T07:42:13Z"/>
        <d v="2023-09-15T15:55:38Z"/>
        <d v="2023-10-05T18:10:58Z"/>
        <d v="2023-09-28T01:47:50Z"/>
        <d v="2023-06-06T08:29:54Z"/>
        <d v="2024-05-15T03:44:23Z"/>
        <d v="2024-02-28T16:49:31Z"/>
        <d v="2024-10-24T16:22:22Z"/>
        <d v="2024-06-03T01:50:59Z"/>
        <d v="2023-07-26T03:44:48Z"/>
        <d v="2024-02-19T14:40:22Z"/>
        <d v="2024-06-17T05:46:01Z"/>
        <d v="2023-05-25T15:23:42Z"/>
        <d v="2023-09-12T03:03:03Z"/>
        <d v="2024-07-05T14:03:12Z"/>
        <d v="2024-04-27T11:27:23Z"/>
        <d v="2024-03-10T16:58:45Z"/>
        <d v="2024-10-29T19:38:02Z"/>
        <d v="2023-09-09T08:10:47Z"/>
        <d v="2023-05-06T13:44:41Z"/>
        <d v="2023-05-18T10:58:35Z"/>
        <d v="2023-05-19T07:31:48Z"/>
        <d v="2023-11-13T17:50:55Z"/>
        <d v="2024-09-08T20:23:37Z"/>
        <d v="2024-05-02T18:06:34Z"/>
        <d v="2024-05-12T05:49:07Z"/>
        <d v="2023-10-24T05:26:59Z"/>
        <d v="2023-10-15T20:31:09Z"/>
        <d v="2024-04-02T17:11:26Z"/>
        <d v="2023-11-21T05:59:29Z"/>
        <d v="2023-07-29T21:02:03Z"/>
        <d v="2024-05-17T02:28:25Z"/>
        <d v="2024-08-27T03:15:33Z"/>
        <d v="2024-05-30T22:57:11Z"/>
        <d v="2024-04-13T18:07:18Z"/>
        <d v="2024-02-09T09:28:42Z"/>
        <d v="2024-01-05T06:57:10Z"/>
        <d v="2024-01-01T01:57:47Z"/>
        <d v="2024-01-30T08:20:13Z"/>
        <d v="2023-11-12T20:19:56Z"/>
        <d v="2023-06-07T08:48:45Z"/>
        <d v="2024-01-31T15:32:00Z"/>
        <d v="2024-04-13T14:08:15Z"/>
        <d v="2023-07-01T06:00:58Z"/>
        <d v="2023-07-27T05:09:13Z"/>
        <d v="2023-05-28T07:20:31Z"/>
        <d v="2023-09-24T11:44:47Z"/>
        <d v="2023-10-15T11:44:30Z"/>
        <d v="2024-07-12T18:52:29Z"/>
        <d v="2023-09-15T13:51:46Z"/>
        <d v="2024-01-24T10:55:37Z"/>
        <d v="2024-08-22T19:41:10Z"/>
        <d v="2023-08-26T10:11:23Z"/>
        <d v="2024-05-27T19:41:13Z"/>
        <d v="2023-09-10T20:59:23Z"/>
        <d v="2024-11-01T13:48:41Z"/>
        <d v="2024-05-12T10:04:49Z"/>
        <d v="2024-01-08T05:39:17Z"/>
        <d v="2023-09-01T00:03:51Z"/>
        <d v="2024-04-29T17:49:09Z"/>
        <d v="2023-05-05T09:21:14Z"/>
        <d v="2023-04-07T02:30:48Z"/>
        <d v="2024-02-19T06:09:33Z"/>
        <d v="2023-12-19T02:07:29Z"/>
        <d v="2023-09-18T20:11:21Z"/>
        <d v="2024-05-19T19:05:42Z"/>
        <d v="2023-07-16T09:59:48Z"/>
        <d v="2023-05-17T06:52:38Z"/>
        <d v="2024-07-10T06:45:25Z"/>
        <d v="2023-12-20T18:21:00Z"/>
        <d v="2024-08-04T13:29:48Z"/>
        <d v="2024-01-19T19:01:10Z"/>
        <d v="2023-05-18T00:30:10Z"/>
        <d v="2023-10-05T05:12:12Z"/>
        <d v="2024-01-14T11:00:14Z"/>
        <d v="2024-04-15T17:01:06Z"/>
        <d v="2024-05-01T22:08:36Z"/>
        <d v="2024-10-29T01:18:06Z"/>
        <d v="2023-08-23T20:29:30Z"/>
        <d v="2023-09-27T02:26:38Z"/>
        <d v="2023-06-23T23:55:59Z"/>
        <d v="2024-03-21T16:06:32Z"/>
        <d v="2023-09-20T15:55:11Z"/>
        <d v="2024-10-04T03:16:47Z"/>
        <d v="2024-05-30T06:58:58Z"/>
        <d v="2023-08-09T17:53:59Z"/>
        <d v="2024-09-30T09:35:04Z"/>
        <d v="2024-05-14T03:55:16Z"/>
        <d v="2024-02-20T22:33:43Z"/>
        <d v="2023-08-26T03:06:53Z"/>
        <d v="2024-06-06T21:04:35Z"/>
        <d v="2023-06-24T01:59:08Z"/>
        <d v="2024-05-16T15:41:47Z"/>
        <d v="2023-06-03T04:14:03Z"/>
        <d v="2024-08-20T15:38:50Z"/>
        <d v="2024-08-09T19:43:10Z"/>
        <d v="2024-04-13T19:32:29Z"/>
        <d v="2024-02-27T00:40:54Z"/>
        <d v="2024-05-19T00:42:46Z"/>
        <d v="2023-08-16T10:15:50Z"/>
        <d v="2024-06-16T04:26:49Z"/>
        <d v="2023-09-06T16:46:35Z"/>
        <d v="2024-08-13T16:37:43Z"/>
        <d v="2024-03-29T23:52:07Z"/>
        <d v="2023-08-28T20:19:24Z"/>
        <d v="2023-09-24T16:33:09Z"/>
        <d v="2023-12-26T22:43:09Z"/>
        <d v="2024-06-03T05:27:05Z"/>
        <d v="2024-03-12T16:42:38Z"/>
        <d v="2023-07-01T12:16:23Z"/>
        <d v="2024-05-04T01:18:51Z"/>
        <d v="2023-09-22T18:45:02Z"/>
        <d v="2023-11-22T02:11:55Z"/>
        <d v="2024-07-14T23:08:25Z"/>
        <d v="2023-12-15T03:26:00Z"/>
        <d v="2023-11-27T04:56:51Z"/>
        <d v="2023-07-02T02:09:47Z"/>
        <d v="2024-08-13T21:18:36Z"/>
        <d v="2024-10-18T05:43:01Z"/>
        <d v="2024-08-23T22:34:52Z"/>
        <d v="2023-12-09T22:09:35Z"/>
        <d v="2023-10-28T19:55:41Z"/>
        <d v="2023-08-14T12:07:35Z"/>
        <d v="2023-05-27T00:19:57Z"/>
        <d v="2023-07-03T18:13:28Z"/>
        <d v="2023-12-20T21:03:38Z"/>
        <d v="2023-07-25T07:28:56Z"/>
        <d v="2023-06-14T02:25:15Z"/>
        <d v="2023-04-10T00:45:20Z"/>
        <d v="2024-09-06T23:10:12Z"/>
        <d v="2024-06-09T14:40:18Z"/>
        <d v="2023-04-16T07:58:44Z"/>
        <d v="2024-07-21T05:29:04Z"/>
        <d v="2024-10-15T05:22:12Z"/>
        <d v="2024-01-12T18:22:15Z"/>
        <d v="2024-02-11T17:16:30Z"/>
        <d v="2024-09-25T13:18:53Z"/>
        <d v="2023-12-09T15:07:56Z"/>
        <d v="2024-07-01T21:17:49Z"/>
        <d v="2023-05-15T08:19:15Z"/>
        <d v="2023-07-05T11:42:10Z"/>
        <d v="2023-07-13T02:25:28Z"/>
        <d v="2024-09-27T03:45:48Z"/>
        <d v="2023-12-07T00:58:00Z"/>
        <d v="2024-09-20T03:03:14Z"/>
        <d v="2024-04-16T02:03:25Z"/>
        <d v="2024-02-17T12:37:53Z"/>
        <d v="2024-03-05T10:45:46Z"/>
        <d v="2024-03-24T21:04:29Z"/>
        <d v="2023-12-05T00:25:25Z"/>
        <d v="2024-08-14T13:46:11Z"/>
        <d v="2023-04-02T06:47:43Z"/>
        <d v="2024-02-10T07:33:39Z"/>
        <d v="2023-10-15T22:19:25Z"/>
        <d v="2023-09-09T05:31:58Z"/>
        <d v="2023-11-04T05:02:14Z"/>
        <d v="2023-06-30T00:16:00Z"/>
        <d v="2023-10-08T15:49:10Z"/>
        <d v="2024-07-14T07:20:08Z"/>
        <d v="2023-10-29T19:29:19Z"/>
        <d v="2024-07-03T11:16:07Z"/>
        <d v="2023-11-05T16:16:52Z"/>
        <d v="2023-07-28T06:31:14Z"/>
        <d v="2024-08-10T00:55:00Z"/>
        <d v="2024-09-20T00:30:20Z"/>
        <d v="2024-01-04T12:16:25Z"/>
        <d v="2023-12-22T22:27:36Z"/>
        <d v="2024-04-06T02:54:19Z"/>
        <d v="2024-06-08T10:14:10Z"/>
        <d v="2023-09-24T20:13:03Z"/>
        <d v="2023-10-04T07:00:43Z"/>
        <d v="2024-01-10T12:35:54Z"/>
        <d v="2023-05-09T11:57:58Z"/>
        <d v="2024-08-04T14:20:41Z"/>
        <d v="2024-10-22T11:12:07Z"/>
        <d v="2024-04-27T22:17:57Z"/>
        <d v="2023-04-03T14:10:21Z"/>
        <d v="2024-05-28T20:20:44Z"/>
        <d v="2023-10-19T12:46:22Z"/>
        <d v="2023-08-24T14:49:37Z"/>
        <d v="2023-07-04T15:54:33Z"/>
        <d v="2023-10-28T17:21:14Z"/>
        <d v="2024-09-28T09:51:29Z"/>
        <d v="2023-05-02T21:32:37Z"/>
        <d v="2023-11-30T08:45:34Z"/>
        <d v="2023-07-08T11:31:53Z"/>
        <d v="2023-11-16T04:22:20Z"/>
        <d v="2024-05-01T05:32:15Z"/>
        <d v="2023-10-03T08:17:06Z"/>
        <d v="2024-05-12T12:29:32Z"/>
        <d v="2023-03-17T23:50:57Z"/>
        <d v="2024-07-19T03:53:24Z"/>
        <d v="2023-06-10T13:50:41Z"/>
        <d v="2023-06-27T23:33:21Z"/>
        <d v="2024-08-24T15:46:55Z"/>
        <d v="2024-08-05T06:57:07Z"/>
        <d v="2024-11-03T07:53:59Z"/>
        <d v="2023-04-06T23:42:43Z"/>
        <d v="2023-10-02T17:16:55Z"/>
        <d v="2023-11-08T08:41:48Z"/>
        <d v="2023-04-25T15:18:14Z"/>
        <d v="2024-07-13T02:36:06Z"/>
        <d v="2024-02-15T20:07:56Z"/>
        <d v="2024-02-02T08:53:11Z"/>
        <d v="2024-07-04T16:45:53Z"/>
        <d v="2023-05-19T19:28:28Z"/>
        <d v="2023-10-12T11:17:23Z"/>
        <d v="2023-10-16T05:31:05Z"/>
        <d v="2023-11-22T02:06:53Z"/>
        <d v="2024-02-18T07:50:22Z"/>
        <d v="2023-10-24T22:00:36Z"/>
        <d v="2024-01-23T20:40:54Z"/>
        <d v="2023-12-23T12:41:15Z"/>
        <d v="2023-05-19T13:09:58Z"/>
        <d v="2024-07-05T22:01:58Z"/>
        <d v="2024-03-22T11:55:52Z"/>
        <d v="2024-04-04T13:57:44Z"/>
        <d v="2024-05-13T07:04:41Z"/>
        <d v="2023-05-11T11:37:52Z"/>
        <d v="2023-08-30T21:51:30Z"/>
        <d v="2024-05-07T07:55:24Z"/>
        <d v="2023-10-30T09:28:13Z"/>
        <d v="2024-07-22T11:23:06Z"/>
        <d v="2023-11-21T23:48:53Z"/>
        <d v="2023-07-02T07:37:25Z"/>
        <d v="2023-10-18T13:04:32Z"/>
        <d v="2023-07-28T06:09:08Z"/>
        <d v="2023-09-04T03:48:51Z"/>
        <d v="2023-08-08T00:06:45Z"/>
        <d v="2024-04-18T10:50:25Z"/>
        <d v="2024-08-15T00:38:15Z"/>
        <d v="2023-07-16T06:38:44Z"/>
        <d v="2023-09-19T14:53:57Z"/>
        <d v="2023-09-25T06:34:07Z"/>
        <d v="2023-07-04T05:26:59Z"/>
        <d v="2024-08-11T13:59:47Z"/>
        <d v="2024-07-02T06:51:43Z"/>
        <d v="2023-12-14T20:20:39Z"/>
        <d v="2023-09-13T07:03:41Z"/>
        <d v="2023-05-18T17:45:29Z"/>
        <d v="2024-07-20T15:16:32Z"/>
        <d v="2023-12-07T18:55:10Z"/>
        <d v="2023-05-05T22:30:30Z"/>
        <d v="2023-07-06T05:05:30Z"/>
        <d v="2023-05-16T07:33:57Z"/>
        <d v="2024-09-08T20:39:29Z"/>
        <d v="2023-05-17T20:56:25Z"/>
        <d v="2024-01-22T01:40:31Z"/>
        <d v="2023-07-02T16:41:26Z"/>
        <d v="2023-05-15T12:29:43Z"/>
        <d v="2024-05-18T04:28:04Z"/>
        <d v="2023-09-04T07:24:40Z"/>
        <d v="2024-09-10T11:19:07Z"/>
        <d v="2023-07-26T11:43:20Z"/>
        <d v="2024-06-16T15:46:53Z"/>
        <d v="2024-02-26T09:32:38Z"/>
        <d v="2024-10-11T11:49:32Z"/>
        <d v="2023-11-24T07:41:32Z"/>
        <d v="2024-02-21T21:53:21Z"/>
        <d v="2024-10-21T01:03:46Z"/>
        <d v="2024-03-18T04:01:22Z"/>
        <d v="2024-02-24T07:00:38Z"/>
        <d v="2024-10-22T06:38:37Z"/>
        <d v="2024-01-12T20:46:24Z"/>
        <d v="2023-09-04T00:18:49Z"/>
        <d v="2023-08-19T23:20:01Z"/>
        <d v="2024-01-25T20:44:59Z"/>
        <d v="2024-09-02T02:58:44Z"/>
        <d v="2023-12-05T01:56:14Z"/>
        <d v="2023-08-26T18:51:22Z"/>
        <d v="2024-07-14T09:14:56Z"/>
        <d v="2023-08-14T15:30:54Z"/>
        <d v="2023-09-10T19:43:37Z"/>
        <d v="2024-08-04T14:24:51Z"/>
        <d v="2023-08-29T16:20:14Z"/>
        <d v="2023-05-13T22:51:47Z"/>
        <d v="2023-09-26T10:32:31Z"/>
        <d v="2024-01-23T12:27:16Z"/>
        <d v="2024-01-05T01:38:52Z"/>
        <d v="2024-03-23T04:13:06Z"/>
        <d v="2024-09-30T03:23:06Z"/>
        <d v="2024-07-22T04:28:26Z"/>
        <d v="2023-09-07T21:03:04Z"/>
        <d v="2023-08-02T03:54:51Z"/>
        <d v="2024-02-18T07:37:33Z"/>
        <d v="2023-10-10T23:01:54Z"/>
        <d v="2024-10-30T17:00:05Z"/>
        <d v="2024-02-11T18:54:06Z"/>
        <d v="2023-05-17T01:03:53Z"/>
        <d v="2024-08-15T23:06:55Z"/>
        <d v="2024-07-06T08:46:32Z"/>
        <d v="2024-05-03T00:28:32Z"/>
        <d v="2024-09-20T20:49:22Z"/>
        <d v="2023-07-07T07:55:06Z"/>
        <d v="2024-03-05T14:09:06Z"/>
        <d v="2024-02-24T07:57:06Z"/>
        <d v="2023-07-31T16:49:38Z"/>
        <d v="2023-06-12T05:47:37Z"/>
        <d v="2024-03-14T17:53:53Z"/>
        <d v="2024-03-31T02:27:00Z"/>
        <d v="2023-11-18T13:28:26Z"/>
        <d v="2024-05-16T16:47:07Z"/>
        <d v="2023-11-02T20:27:10Z"/>
        <d v="2024-01-07T16:47:53Z"/>
        <d v="2024-05-25T03:37:12Z"/>
        <d v="2023-07-02T09:26:30Z"/>
        <d v="2024-09-21T16:34:57Z"/>
        <d v="2023-05-14T22:40:49Z"/>
        <d v="2024-05-11T16:21:59Z"/>
        <d v="2023-12-01T00:07:19Z"/>
        <d v="2024-06-08T09:29:25Z"/>
        <d v="2024-03-15T00:03:10Z"/>
        <d v="2024-06-09T08:07:30Z"/>
        <d v="2023-11-19T17:33:59Z"/>
        <d v="2024-04-15T11:28:24Z"/>
        <d v="2024-02-03T20:15:40Z"/>
        <d v="2023-12-26T18:44:13Z"/>
        <d v="2024-09-09T23:37:46Z"/>
        <d v="2024-09-10T19:14:18Z"/>
        <d v="2023-05-17T22:25:56Z"/>
        <d v="2024-09-21T21:50:52Z"/>
        <d v="2023-05-10T22:12:57Z"/>
        <d v="2023-07-20T23:13:31Z"/>
        <d v="2024-10-08T03:01:32Z"/>
        <d v="2024-05-03T16:30:31Z"/>
        <d v="2024-06-18T23:21:18Z"/>
        <d v="2024-04-04T03:34:32Z"/>
        <d v="2024-08-04T05:22:43Z"/>
        <d v="2024-02-24T22:05:43Z"/>
        <d v="2023-12-21T12:56:24Z"/>
        <d v="2023-03-30T18:35:29Z"/>
        <d v="2023-05-28T08:20:29Z"/>
        <d v="2024-10-25T12:09:18Z"/>
        <d v="2023-06-16T19:27:33Z"/>
        <d v="2024-08-25T06:07:25Z"/>
        <d v="2024-01-21T17:57:30Z"/>
        <d v="2024-06-04T21:25:31Z"/>
        <d v="2024-10-09T11:57:06Z"/>
        <d v="2024-01-11T16:23:07Z"/>
        <d v="2023-06-24T01:44:48Z"/>
        <d v="2024-06-30T01:22:42Z"/>
        <d v="2024-09-01T08:11:47Z"/>
        <d v="2024-09-08T23:49:45Z"/>
        <d v="2023-03-29T00:24:22Z"/>
        <d v="2023-08-28T15:35:23Z"/>
        <d v="2023-11-27T16:40:08Z"/>
        <d v="2024-08-20T07:33:07Z"/>
        <d v="2024-10-10T12:35:06Z"/>
        <d v="2024-08-06T18:45:52Z"/>
        <d v="2023-04-02T20:33:35Z"/>
        <d v="2024-09-28T22:00:44Z"/>
        <d v="2024-04-29T11:05:40Z"/>
        <d v="2024-10-24T22:24:07Z"/>
        <d v="2023-11-17T22:17:49Z"/>
        <d v="2024-07-03T12:00:31Z"/>
        <d v="2023-10-17T20:52:10Z"/>
        <d v="2023-09-22T03:03:12Z"/>
        <d v="2023-11-15T01:53:57Z"/>
        <d v="2024-11-01T09:44:24Z"/>
        <d v="2023-07-14T21:20:01Z"/>
        <d v="2024-08-28T21:17:15Z"/>
        <d v="2024-06-14T23:11:09Z"/>
        <d v="2024-10-19T06:57:40Z"/>
        <d v="2024-02-19T04:44:03Z"/>
        <d v="2023-06-27T17:53:27Z"/>
        <d v="2023-03-25T20:13:10Z"/>
        <d v="2024-03-04T06:15:23Z"/>
        <d v="2023-07-23T14:58:31Z"/>
        <d v="2023-08-17T22:46:53Z"/>
        <d v="2023-07-09T01:43:47Z"/>
        <d v="2023-11-29T05:51:03Z"/>
        <d v="2023-12-06T04:17:47Z"/>
        <d v="2024-03-27T14:51:12Z"/>
        <d v="2024-09-01T03:50:07Z"/>
        <d v="2024-10-13T12:41:47Z"/>
        <d v="2024-10-02T01:53:01Z"/>
        <d v="2024-06-18T12:05:53Z"/>
        <d v="2023-06-20T03:28:07Z"/>
        <d v="2024-04-08T03:34:02Z"/>
        <d v="2023-05-16T11:42:38Z"/>
        <d v="2023-05-08T03:58:30Z"/>
        <d v="2023-05-10T21:31:20Z"/>
        <d v="2023-12-11T08:21:44Z"/>
        <d v="2023-06-14T08:57:05Z"/>
        <d v="2023-11-06T07:46:44Z"/>
        <d v="2024-05-24T07:26:24Z"/>
        <d v="2024-03-14T06:53:23Z"/>
        <d v="2024-03-08T04:12:08Z"/>
        <d v="2023-07-03T23:48:25Z"/>
        <d v="2024-02-02T23:43:14Z"/>
        <d v="2024-08-09T21:50:28Z"/>
        <d v="2024-07-21T20:11:14Z"/>
        <d v="2023-10-24T23:59:43Z"/>
        <d v="2024-10-18T17:00:08Z"/>
        <d v="2023-06-12T15:41:13Z"/>
        <d v="2024-07-01T06:50:33Z"/>
        <d v="2024-01-25T03:01:54Z"/>
        <d v="2023-12-27T02:46:02Z"/>
        <d v="2024-07-29T18:08:33Z"/>
        <d v="2023-09-16T13:44:16Z"/>
        <d v="2024-01-06T11:46:39Z"/>
        <d v="2023-11-10T08:19:48Z"/>
        <d v="2023-08-03T21:15:59Z"/>
        <d v="2023-05-02T16:44:25Z"/>
        <d v="2024-08-09T17:39:54Z"/>
        <d v="2024-05-28T21:18:47Z"/>
        <d v="2023-05-17T06:08:38Z"/>
        <d v="2024-03-08T06:12:12Z"/>
        <d v="2024-01-07T01:58:28Z"/>
        <d v="2023-04-12T12:45:55Z"/>
        <d v="2024-05-19T00:36:01Z"/>
        <d v="2024-07-11T07:02:45Z"/>
        <d v="2024-02-03T11:57:08Z"/>
        <d v="2023-08-24T13:01:44Z"/>
        <d v="2024-02-09T10:16:54Z"/>
        <d v="2024-07-05T13:01:49Z"/>
        <d v="2023-10-15T10:37:57Z"/>
        <d v="2023-06-19T18:28:51Z"/>
        <d v="2024-06-17T18:13:50Z"/>
        <d v="2023-10-23T18:14:42Z"/>
        <d v="2024-08-14T20:51:31Z"/>
        <d v="2024-09-17T19:02:43Z"/>
        <d v="2023-06-09T22:33:12Z"/>
        <d v="2023-08-23T01:50:45Z"/>
        <d v="2023-04-14T03:46:30Z"/>
        <d v="2023-12-03T12:50:10Z"/>
        <d v="2023-09-29T13:18:03Z"/>
        <d v="2024-05-30T16:04:35Z"/>
        <d v="2023-10-07T15:37:13Z"/>
        <d v="2024-06-16T17:23:11Z"/>
        <d v="2024-07-13T20:46:07Z"/>
        <d v="2023-06-10T20:30:20Z"/>
        <d v="2023-07-13T21:02:59Z"/>
        <d v="2023-07-28T10:14:31Z"/>
        <d v="2023-04-12T15:11:35Z"/>
        <d v="2023-05-22T23:35:19Z"/>
        <d v="2023-12-13T11:06:13Z"/>
        <d v="2023-08-25T12:42:53Z"/>
        <d v="2024-06-10T01:20:43Z"/>
        <d v="2024-10-20T14:44:26Z"/>
        <d v="2024-05-09T03:55:26Z"/>
        <d v="2024-02-21T11:34:59Z"/>
        <d v="2024-01-07T23:32:14Z"/>
        <d v="2024-10-18T10:21:52Z"/>
        <d v="2023-09-06T20:37:30Z"/>
        <d v="2024-08-27T19:51:30Z"/>
        <d v="2024-09-18T12:33:42Z"/>
        <d v="2024-05-12T05:01:14Z"/>
        <d v="2023-03-21T03:09:21Z"/>
        <d v="2024-04-24T09:19:28Z"/>
        <d v="2023-09-09T05:55:23Z"/>
        <d v="2024-07-12T19:43:00Z"/>
        <d v="2024-06-11T00:39:02Z"/>
        <d v="2023-09-04T17:57:41Z"/>
        <d v="2023-10-02T13:13:35Z"/>
        <d v="2023-10-04T20:08:09Z"/>
        <d v="2024-03-27T14:39:35Z"/>
        <d v="2023-03-25T16:40:17Z"/>
        <d v="2024-09-02T07:38:33Z"/>
        <d v="2024-08-14T20:19:07Z"/>
        <d v="2024-05-01T06:30:27Z"/>
        <d v="2024-07-09T23:14:20Z"/>
        <d v="2024-09-26T17:57:33Z"/>
        <d v="2023-06-18T05:43:31Z"/>
        <d v="2024-10-16T11:46:49Z"/>
        <d v="2023-11-15T23:57:36Z"/>
        <d v="2023-11-25T12:03:51Z"/>
        <d v="2024-08-21T06:54:53Z"/>
        <d v="2023-05-20T10:43:49Z"/>
        <d v="2024-05-20T10:41:55Z"/>
        <d v="2024-05-15T19:31:23Z"/>
        <d v="2024-02-24T05:35:57Z"/>
        <d v="2024-08-28T16:56:29Z"/>
        <d v="2024-05-31T23:59:29Z"/>
        <d v="2024-08-04T21:23:28Z"/>
        <d v="2024-03-06T15:35:29Z"/>
        <d v="2023-06-29T20:45:29Z"/>
        <d v="2023-10-01T20:55:39Z"/>
        <d v="2024-06-15T14:43:39Z"/>
        <d v="2024-04-04T20:08:39Z"/>
        <d v="2024-02-17T02:25:10Z"/>
        <d v="2023-07-01T02:42:43Z"/>
        <d v="2023-12-27T06:03:57Z"/>
        <d v="2024-02-26T18:16:54Z"/>
        <d v="2023-07-13T00:34:14Z"/>
        <d v="2024-08-23T03:48:43Z"/>
        <d v="2023-03-25T07:26:24Z"/>
        <d v="2023-09-18T03:33:58Z"/>
        <d v="2024-03-31T08:06:56Z"/>
        <d v="2023-08-18T08:26:18Z"/>
        <d v="2024-01-24T10:26:23Z"/>
        <d v="2023-09-17T22:30:28Z"/>
        <d v="2023-03-25T01:53:58Z"/>
        <d v="2024-06-21T14:57:19Z"/>
        <d v="2023-11-08T07:10:51Z"/>
        <d v="2024-04-22T03:51:02Z"/>
        <d v="2024-01-10T21:00:18Z"/>
        <d v="2023-10-09T04:19:26Z"/>
        <d v="2024-08-05T02:30:30Z"/>
        <d v="2023-08-12T17:17:51Z"/>
        <d v="2024-04-28T11:08:57Z"/>
        <d v="2023-11-02T23:45:47Z"/>
        <d v="2023-06-15T08:48:09Z"/>
        <d v="2024-03-28T12:16:12Z"/>
        <d v="2023-07-25T12:36:42Z"/>
        <d v="2024-04-10T17:22:10Z"/>
        <d v="2024-04-18T15:35:40Z"/>
        <d v="2024-02-11T00:31:27Z"/>
        <d v="2024-08-23T19:54:08Z"/>
        <d v="2024-05-12T17:05:42Z"/>
        <d v="2023-11-14T13:03:17Z"/>
        <d v="2023-12-11T09:08:04Z"/>
        <d v="2024-07-11T03:32:42Z"/>
        <d v="2024-08-07T13:10:30Z"/>
        <d v="2024-09-27T17:09:25Z"/>
        <d v="2023-11-24T14:55:43Z"/>
        <d v="2024-06-23T04:54:32Z"/>
        <d v="2023-08-10T06:18:01Z"/>
        <d v="2023-08-22T18:10:23Z"/>
        <d v="2023-04-24T13:55:37Z"/>
        <d v="2024-03-03T08:30:46Z"/>
        <d v="2023-04-24T15:47:55Z"/>
        <d v="2023-09-11T12:39:37Z"/>
        <d v="2023-05-27T12:38:57Z"/>
        <d v="2024-04-19T23:04:28Z"/>
        <d v="2023-08-15T05:18:43Z"/>
        <d v="2023-10-09T17:47:42Z"/>
        <d v="2024-08-24T06:10:50Z"/>
        <d v="2024-09-12T19:58:05Z"/>
        <d v="2023-04-12T01:03:47Z"/>
        <d v="2023-07-10T08:05:17Z"/>
        <d v="2023-09-17T02:54:21Z"/>
        <d v="2024-08-22T06:10:47Z"/>
        <d v="2023-12-23T17:06:45Z"/>
        <d v="2024-03-13T02:23:30Z"/>
        <d v="2023-08-02T23:12:45Z"/>
        <d v="2023-11-19T12:58:27Z"/>
        <d v="2024-02-22T09:01:52Z"/>
        <d v="2024-06-14T14:07:30Z"/>
        <d v="2024-09-02T01:14:14Z"/>
        <d v="2023-05-06T10:54:36Z"/>
        <d v="2023-12-06T03:51:09Z"/>
        <d v="2023-10-12T00:21:16Z"/>
        <d v="2023-11-23T22:56:41Z"/>
        <d v="2024-04-15T01:47:11Z"/>
        <d v="2023-08-29T00:50:01Z"/>
        <d v="2023-08-27T18:14:12Z"/>
        <d v="2023-07-18T00:50:09Z"/>
        <d v="2024-08-11T15:59:31Z"/>
        <d v="2023-07-28T06:45:11Z"/>
        <d v="2024-08-29T15:39:57Z"/>
        <d v="2024-05-07T14:59:53Z"/>
        <d v="2024-09-26T10:17:58Z"/>
        <d v="2023-10-16T18:07:51Z"/>
        <d v="2023-11-29T12:57:39Z"/>
        <d v="2023-09-05T20:15:31Z"/>
        <d v="2023-12-09T12:20:14Z"/>
        <d v="2024-09-14T16:12:21Z"/>
        <d v="2023-07-02T03:58:39Z"/>
        <d v="2024-07-10T22:57:25Z"/>
        <d v="2024-01-24T04:33:57Z"/>
        <d v="2024-03-03T23:15:52Z"/>
        <d v="2024-08-01T00:28:18Z"/>
        <d v="2023-04-15T10:19:09Z"/>
        <d v="2023-08-19T04:01:26Z"/>
        <d v="2024-04-09T02:29:02Z"/>
        <d v="2024-04-21T07:50:58Z"/>
        <d v="2024-05-05T23:06:40Z"/>
        <d v="2024-04-24T20:57:07Z"/>
        <d v="2024-06-25T01:44:46Z"/>
        <d v="2024-07-31T08:42:13Z"/>
        <d v="2023-11-14T03:16:33Z"/>
        <d v="2024-08-16T19:05:58Z"/>
        <d v="2024-06-09T10:45:42Z"/>
        <d v="2023-09-28T11:21:00Z"/>
        <d v="2024-03-20T16:37:21Z"/>
        <d v="2024-05-17T10:43:36Z"/>
        <d v="2023-06-27T02:48:57Z"/>
        <d v="2024-05-03T06:21:51Z"/>
        <d v="2024-06-07T17:13:55Z"/>
        <d v="2024-02-27T02:58:03Z"/>
        <d v="2024-03-27T22:00:35Z"/>
        <d v="2024-08-19T11:25:51Z"/>
        <d v="2024-06-18T09:33:24Z"/>
        <d v="2023-12-03T09:22:31Z"/>
        <d v="2024-06-12T17:02:41Z"/>
        <d v="2023-12-02T09:04:36Z"/>
        <d v="2024-01-20T01:05:02Z"/>
        <d v="2024-06-20T04:24:16Z"/>
        <d v="2023-05-08T06:03:22Z"/>
        <d v="2024-04-19T12:35:43Z"/>
        <d v="2024-09-18T10:42:59Z"/>
        <d v="2023-11-21T10:42:25Z"/>
        <d v="2023-08-06T17:49:31Z"/>
        <d v="2024-09-22T18:05:59Z"/>
        <d v="2024-09-24T20:50:53Z"/>
        <d v="2023-10-09T08:57:19Z"/>
        <d v="2023-03-19T23:47:20Z"/>
        <d v="2023-03-20T07:30:42Z"/>
        <d v="2023-09-09T01:31:33Z"/>
        <d v="2024-07-11T11:44:58Z"/>
        <d v="2024-08-27T16:34:48Z"/>
        <d v="2023-10-02T15:15:52Z"/>
        <d v="2023-10-02T11:21:59Z"/>
        <d v="2023-07-16T12:03:45Z"/>
        <d v="2023-03-19T12:51:21Z"/>
        <d v="2023-06-17T18:35:31Z"/>
        <d v="2024-07-29T07:47:08Z"/>
        <d v="2023-07-15T08:14:21Z"/>
        <d v="2023-12-11T07:44:46Z"/>
        <d v="2023-10-21T00:52:10Z"/>
        <d v="2024-09-29T23:21:00Z"/>
        <d v="2024-02-21T09:01:55Z"/>
        <d v="2024-05-16T22:59:16Z"/>
        <d v="2024-08-24T16:53:46Z"/>
        <d v="2024-09-06T22:22:22Z"/>
        <d v="2023-07-07T08:07:32Z"/>
        <d v="2024-02-11T08:28:16Z"/>
        <d v="2023-04-06T00:04:24Z"/>
        <d v="2024-02-07T14:09:56Z"/>
        <d v="2023-11-17T16:39:04Z"/>
        <d v="2024-01-11T05:52:34Z"/>
        <d v="2024-05-02T10:05:45Z"/>
        <d v="2023-11-19T21:52:06Z"/>
        <d v="2023-04-28T12:21:37Z"/>
        <d v="2024-10-17T19:48:51Z"/>
        <d v="2023-04-17T09:37:03Z"/>
        <d v="2023-09-14T17:37:13Z"/>
        <d v="2023-09-16T03:33:23Z"/>
        <d v="2024-03-08T06:04:40Z"/>
        <d v="2024-03-10T11:45:49Z"/>
        <d v="2024-05-09T22:57:09Z"/>
        <d v="2024-10-23T02:49:05Z"/>
        <d v="2023-10-13T03:58:31Z"/>
        <d v="2023-04-19T03:40:40Z"/>
        <d v="2023-10-03T13:34:39Z"/>
        <d v="2024-09-13T05:09:44Z"/>
        <d v="2023-08-27T23:43:12Z"/>
        <d v="2023-03-24T17:02:38Z"/>
        <d v="2023-08-08T15:10:38Z"/>
        <d v="2023-09-27T12:09:29Z"/>
        <d v="2024-08-14T00:52:06Z"/>
        <d v="2024-02-27T18:03:05Z"/>
        <d v="2024-08-10T04:50:52Z"/>
        <d v="2024-10-02T06:57:04Z"/>
        <d v="2024-02-29T14:46:40Z"/>
        <d v="2024-05-29T14:49:19Z"/>
        <d v="2024-07-05T23:35:01Z"/>
        <d v="2024-06-02T08:56:27Z"/>
        <d v="2024-01-18T04:23:47Z"/>
        <d v="2023-10-22T09:11:12Z"/>
        <d v="2023-05-23T10:49:53Z"/>
        <d v="2024-09-08T14:02:47Z"/>
        <d v="2023-09-28T13:11:00Z"/>
        <d v="2023-10-10T01:09:17Z"/>
        <d v="2023-04-20T10:15:02Z"/>
        <d v="2024-05-26T02:44:15Z"/>
        <d v="2024-03-01T21:32:36Z"/>
        <d v="2023-11-01T13:04:35Z"/>
        <d v="2023-07-20T17:19:50Z"/>
        <d v="2023-06-06T14:27:45Z"/>
        <d v="2024-07-23T10:50:18Z"/>
        <d v="2024-02-07T09:02:38Z"/>
        <d v="2023-03-21T04:50:10Z"/>
        <d v="2024-02-23T06:29:28Z"/>
        <d v="2023-11-12T20:07:41Z"/>
        <d v="2023-04-26T10:29:47Z"/>
        <d v="2023-11-02T06:27:26Z"/>
        <d v="2023-06-07T14:10:05Z"/>
        <d v="2024-07-19T21:57:55Z"/>
        <d v="2023-06-09T10:08:18Z"/>
        <d v="2023-05-10T15:23:10Z"/>
        <d v="2023-09-05T18:28:41Z"/>
        <d v="2023-12-10T05:08:46Z"/>
        <d v="2023-11-06T15:18:46Z"/>
        <d v="2024-09-19T17:19:49Z"/>
        <d v="2023-09-14T16:10:25Z"/>
        <d v="2024-05-15T21:34:39Z"/>
        <d v="2023-09-08T10:27:53Z"/>
        <d v="2024-10-24T17:36:05Z"/>
        <d v="2023-03-23T20:08:50Z"/>
        <d v="2024-05-23T03:01:39Z"/>
        <d v="2024-01-20T22:23:08Z"/>
        <d v="2023-06-27T00:09:47Z"/>
        <d v="2024-08-17T15:55:50Z"/>
        <d v="2024-08-31T14:07:08Z"/>
        <d v="2024-06-17T00:30:57Z"/>
        <d v="2023-07-01T02:00:32Z"/>
        <d v="2024-08-19T22:43:03Z"/>
        <d v="2024-03-02T20:40:15Z"/>
        <d v="2023-06-26T17:36:05Z"/>
        <d v="2024-01-10T22:10:37Z"/>
        <d v="2024-09-30T12:17:24Z"/>
        <d v="2024-05-18T08:58:42Z"/>
        <d v="2023-12-14T15:42:44Z"/>
        <d v="2023-08-10T21:16:44Z"/>
        <d v="2023-11-17T08:58:17Z"/>
        <d v="2024-07-11T09:22:48Z"/>
        <d v="2023-06-24T00:27:19Z"/>
        <d v="2024-08-27T19:41:12Z"/>
        <d v="2024-08-22T15:55:25Z"/>
        <d v="2024-08-12T19:26:07Z"/>
        <d v="2024-02-07T03:19:37Z"/>
        <d v="2023-09-19T05:05:23Z"/>
        <d v="2024-04-04T14:47:40Z"/>
        <d v="2024-09-27T18:32:00Z"/>
        <d v="2024-08-15T13:26:51Z"/>
        <d v="2023-11-14T18:13:24Z"/>
        <d v="2024-04-15T18:41:08Z"/>
        <d v="2024-01-18T00:22:22Z"/>
        <d v="2023-06-23T23:30:40Z"/>
        <d v="2023-03-26T07:54:02Z"/>
        <d v="2024-09-30T23:40:49Z"/>
        <d v="2023-06-27T20:22:04Z"/>
        <d v="2023-04-13T08:20:58Z"/>
        <d v="2023-06-18T00:05:52Z"/>
        <d v="2024-09-30T12:50:23Z"/>
        <d v="2023-05-22T09:04:11Z"/>
        <d v="2024-10-16T15:42:15Z"/>
        <d v="2023-04-19T14:10:40Z"/>
        <d v="2023-12-29T17:32:27Z"/>
        <d v="2023-12-08T14:01:55Z"/>
        <d v="2024-11-03T13:30:45Z"/>
        <d v="2024-01-22T10:00:36Z"/>
        <d v="2023-08-25T00:58:39Z"/>
        <d v="2024-06-22T20:14:13Z"/>
        <d v="2024-10-30T15:25:29Z"/>
        <d v="2024-02-20T20:54:46Z"/>
        <d v="2023-04-17T15:37:11Z"/>
        <d v="2024-09-27T17:01:56Z"/>
        <d v="2023-10-30T01:07:20Z"/>
        <d v="2024-03-27T11:55:27Z"/>
        <d v="2024-09-19T18:02:28Z"/>
        <d v="2023-10-25T03:04:03Z"/>
        <d v="2024-06-02T03:23:24Z"/>
        <d v="2023-08-20T19:07:25Z"/>
        <d v="2024-08-10T03:53:39Z"/>
        <d v="2023-10-12T07:15:53Z"/>
        <d v="2023-08-10T07:18:26Z"/>
        <d v="2024-01-23T08:46:56Z"/>
        <d v="2023-06-10T10:09:18Z"/>
        <d v="2024-04-12T06:07:28Z"/>
        <d v="2024-10-06T06:59:00Z"/>
        <d v="2024-03-06T19:01:25Z"/>
        <d v="2024-01-17T10:30:50Z"/>
        <d v="2024-02-13T09:49:09Z"/>
        <d v="2024-01-04T18:10:20Z"/>
        <d v="2023-09-24T19:23:21Z"/>
        <d v="2023-09-18T11:38:36Z"/>
        <d v="2023-11-08T16:28:56Z"/>
        <d v="2023-05-20T20:11:04Z"/>
        <d v="2024-06-23T06:42:44Z"/>
        <d v="2024-02-10T00:13:32Z"/>
        <d v="2024-08-14T17:03:05Z"/>
        <d v="2023-03-28T06:46:34Z"/>
        <d v="2024-05-31T19:02:48Z"/>
        <d v="2024-07-06T06:23:10Z"/>
        <d v="2024-10-29T11:29:36Z"/>
        <d v="2024-10-06T02:34:05Z"/>
        <d v="2024-01-17T12:15:12Z"/>
        <d v="2024-02-26T23:31:08Z"/>
        <d v="2024-06-07T04:38:39Z"/>
        <d v="2023-05-30T07:42:00Z"/>
        <d v="2023-06-24T10:51:53Z"/>
        <d v="2023-09-11T02:29:45Z"/>
        <d v="2024-10-24T14:22:39Z"/>
        <d v="2023-10-14T01:37:23Z"/>
        <d v="2024-10-21T13:20:53Z"/>
        <d v="2023-12-06T13:01:29Z"/>
        <d v="2023-05-23T22:54:26Z"/>
        <d v="2023-12-01T20:34:27Z"/>
        <d v="2023-12-19T00:47:40Z"/>
        <d v="2024-06-21T04:44:10Z"/>
        <d v="2024-07-24T09:07:08Z"/>
        <d v="2024-02-07T02:49:54Z"/>
        <d v="2023-09-23T15:12:19Z"/>
        <d v="2024-09-24T05:38:46Z"/>
        <d v="2023-05-23T04:12:41Z"/>
        <d v="2024-04-08T13:39:20Z"/>
        <d v="2024-03-26T01:40:13Z"/>
        <d v="2023-06-18T17:12:45Z"/>
        <d v="2024-10-13T21:57:38Z"/>
        <d v="2023-06-21T01:36:59Z"/>
        <d v="2023-06-01T18:19:57Z"/>
        <d v="2024-04-10T05:53:16Z"/>
        <d v="2024-09-02T23:59:51Z"/>
        <d v="2024-04-19T19:39:06Z"/>
        <d v="2024-07-19T12:41:59Z"/>
        <d v="2024-03-29T21:44:03Z"/>
        <d v="2023-06-10T08:45:50Z"/>
        <d v="2023-12-29T20:23:40Z"/>
        <d v="2024-10-31T08:24:42Z"/>
        <d v="2023-06-18T06:33:23Z"/>
        <d v="2024-05-05T23:00:26Z"/>
        <d v="2023-09-15T19:49:03Z"/>
        <d v="2024-01-06T14:50:22Z"/>
        <d v="2023-05-26T23:03:19Z"/>
        <d v="2024-02-09T01:45:31Z"/>
        <d v="2023-11-15T21:54:35Z"/>
        <d v="2024-07-24T22:54:26Z"/>
        <d v="2023-03-19T19:07:58Z"/>
        <d v="2024-01-27T18:46:35Z"/>
        <d v="2023-08-26T07:39:48Z"/>
        <d v="2024-03-28T03:48:07Z"/>
        <d v="2024-01-18T15:17:19Z"/>
        <d v="2024-04-04T22:41:31Z"/>
        <d v="2024-06-06T06:38:07Z"/>
        <d v="2024-01-15T07:25:07Z"/>
        <d v="2023-07-27T23:59:16Z"/>
        <d v="2024-06-03T00:23:01Z"/>
        <d v="2024-04-24T23:57:49Z"/>
        <d v="2024-05-09T01:43:54Z"/>
        <d v="2023-09-04T11:22:09Z"/>
        <d v="2023-09-09T13:11:42Z"/>
        <d v="2024-10-31T15:03:54Z"/>
        <d v="2024-06-24T12:13:58Z"/>
        <d v="2023-10-09T16:21:21Z"/>
        <d v="2024-07-11T16:06:45Z"/>
        <d v="2023-04-01T22:04:42Z"/>
        <d v="2024-07-23T21:53:14Z"/>
        <d v="2023-08-13T01:31:00Z"/>
        <d v="2023-08-02T11:10:40Z"/>
        <d v="2023-08-10T20:40:24Z"/>
        <d v="2023-08-02T21:09:48Z"/>
        <d v="2024-04-09T16:23:16Z"/>
        <d v="2023-04-27T12:38:19Z"/>
        <d v="2023-06-29T17:28:38Z"/>
        <d v="2024-09-17T19:03:27Z"/>
        <d v="2024-10-28T06:21:11Z"/>
        <d v="2023-08-24T23:58:44Z"/>
        <d v="2023-12-18T09:30:08Z"/>
        <d v="2024-06-23T21:01:02Z"/>
        <d v="2024-02-05T18:30:30Z"/>
        <d v="2024-07-09T18:57:06Z"/>
        <d v="2024-04-21T14:28:03Z"/>
        <d v="2023-12-25T12:59:45Z"/>
        <d v="2024-01-13T12:06:38Z"/>
        <d v="2024-06-19T03:22:49Z"/>
        <d v="2023-08-10T11:52:27Z"/>
        <d v="2024-05-10T09:01:56Z"/>
        <d v="2023-05-24T22:31:15Z"/>
        <d v="2023-08-24T08:03:08Z"/>
        <d v="2024-08-19T18:55:40Z"/>
        <d v="2024-05-01T09:07:52Z"/>
        <d v="2023-09-20T23:55:07Z"/>
        <d v="2024-07-04T17:23:55Z"/>
        <d v="2024-10-03T14:22:48Z"/>
        <d v="2024-06-19T02:55:22Z"/>
        <d v="2023-07-31T17:01:37Z"/>
        <d v="2023-11-16T10:16:51Z"/>
        <d v="2024-10-08T04:17:08Z"/>
        <d v="2023-10-06T18:00:56Z"/>
        <d v="2024-03-27T19:56:20Z"/>
        <d v="2023-11-19T04:29:38Z"/>
        <d v="2024-08-31T13:45:05Z"/>
        <d v="2024-06-21T10:35:49Z"/>
        <d v="2023-04-25T00:03:41Z"/>
        <d v="2024-10-31T19:04:59Z"/>
        <d v="2023-09-23T17:11:27Z"/>
        <d v="2024-08-26T23:07:11Z"/>
        <d v="2023-06-14T00:50:23Z"/>
        <d v="2024-05-27T03:37:21Z"/>
        <d v="2023-12-12T14:29:49Z"/>
        <d v="2024-10-11T07:21:20Z"/>
        <d v="2024-01-02T21:20:22Z"/>
        <d v="2023-09-05T19:47:27Z"/>
        <d v="2024-10-28T22:19:08Z"/>
        <d v="2023-05-04T10:43:53Z"/>
        <d v="2023-06-12T00:26:35Z"/>
        <d v="2024-03-10T11:32:24Z"/>
        <d v="2024-02-21T23:40:40Z"/>
        <d v="2023-05-27T21:46:02Z"/>
        <d v="2024-02-02T03:53:25Z"/>
        <d v="2023-03-26T18:49:43Z"/>
        <d v="2024-08-09T13:18:02Z"/>
        <d v="2024-04-05T00:24:49Z"/>
        <d v="2023-08-17T13:22:57Z"/>
        <d v="2023-11-04T22:21:56Z"/>
        <d v="2024-03-16T09:19:08Z"/>
        <d v="2024-01-10T12:05:56Z"/>
        <d v="2024-02-29T23:20:48Z"/>
        <d v="2024-02-02T19:12:14Z"/>
        <d v="2023-12-13T17:24:31Z"/>
        <d v="2024-01-30T17:31:05Z"/>
        <d v="2024-05-06T20:47:54Z"/>
        <d v="2024-08-15T07:53:53Z"/>
        <d v="2023-04-25T00:40:16Z"/>
        <d v="2023-12-21T04:53:51Z"/>
        <d v="2024-10-06T02:25:15Z"/>
        <d v="2024-08-06T01:00:19Z"/>
        <d v="2023-10-01T13:43:52Z"/>
        <d v="2024-10-25T06:24:21Z"/>
        <d v="2024-07-15T04:35:45Z"/>
        <d v="2024-04-06T06:07:59Z"/>
        <d v="2023-10-22T16:03:26Z"/>
        <d v="2023-12-30T18:16:15Z"/>
        <d v="2024-05-29T02:36:15Z"/>
        <d v="2024-10-28T20:02:45Z"/>
        <d v="2023-08-13T22:07:47Z"/>
        <d v="2023-08-08T17:00:42Z"/>
        <d v="2023-04-21T18:59:41Z"/>
        <d v="2023-06-17T01:53:29Z"/>
        <d v="2024-10-26T02:02:39Z"/>
        <d v="2024-04-17T02:38:53Z"/>
        <d v="2023-11-21T22:00:06Z"/>
        <d v="2024-03-11T19:01:18Z"/>
        <d v="2023-08-20T08:14:44Z"/>
        <d v="2023-12-08T11:59:55Z"/>
        <d v="2024-04-20T03:25:50Z"/>
        <d v="2024-07-16T13:16:12Z"/>
        <d v="2024-05-22T23:20:32Z"/>
        <d v="2024-02-09T11:35:54Z"/>
        <d v="2023-06-23T22:29:58Z"/>
        <d v="2023-09-22T12:05:11Z"/>
        <d v="2024-03-11T01:43:36Z"/>
        <d v="2023-10-10T20:05:46Z"/>
        <d v="2024-10-17T05:02:51Z"/>
        <d v="2024-01-13T12:26:27Z"/>
        <d v="2024-08-27T00:02:31Z"/>
        <d v="2023-07-10T14:59:43Z"/>
        <d v="2024-03-31T14:16:00Z"/>
        <d v="2024-09-10T06:42:18Z"/>
        <d v="2023-04-17T16:21:59Z"/>
        <d v="2023-06-21T23:10:05Z"/>
        <d v="2024-08-12T05:08:50Z"/>
        <d v="2023-12-07T11:12:13Z"/>
        <d v="2023-07-07T11:11:17Z"/>
        <d v="2024-05-31T22:38:38Z"/>
        <d v="2023-06-07T13:48:18Z"/>
        <d v="2024-04-02T19:35:56Z"/>
        <d v="2023-05-20T08:14:06Z"/>
        <d v="2024-10-15T13:06:15Z"/>
        <d v="2024-07-25T10:46:28Z"/>
        <d v="2023-05-04T15:51:30Z"/>
        <d v="2023-06-18T10:14:12Z"/>
        <d v="2024-09-16T01:11:00Z"/>
        <d v="2024-04-18T16:18:41Z"/>
        <d v="2023-09-15T09:42:26Z"/>
        <d v="2023-04-22T10:44:28Z"/>
        <d v="2023-12-21T14:25:13Z"/>
        <d v="2023-12-12T00:56:26Z"/>
        <d v="2024-01-07T00:13:44Z"/>
        <d v="2024-05-12T14:59:44Z"/>
        <d v="2023-05-24T13:41:31Z"/>
        <d v="2023-09-16T17:06:21Z"/>
        <d v="2023-04-10T16:15:51Z"/>
        <d v="2024-02-14T05:21:26Z"/>
        <d v="2024-01-06T07:56:17Z"/>
        <d v="2023-06-19T08:05:51Z"/>
        <d v="2023-04-23T11:47:31Z"/>
        <d v="2023-12-05T14:00:20Z"/>
        <d v="2023-10-27T07:19:26Z"/>
        <d v="2024-08-20T20:34:20Z"/>
        <d v="2024-01-31T19:59:41Z"/>
        <d v="2024-07-06T04:10:53Z"/>
        <d v="2024-03-30T02:33:42Z"/>
        <d v="2024-07-21T02:26:58Z"/>
        <d v="2024-08-24T11:40:07Z"/>
        <d v="2024-02-13T08:53:08Z"/>
        <d v="2024-01-21T11:22:26Z"/>
        <d v="2024-03-10T18:42:38Z"/>
        <d v="2024-07-15T04:36:53Z"/>
        <d v="2023-10-20T02:08:34Z"/>
        <d v="2023-03-23T23:45:26Z"/>
        <d v="2023-08-07T07:47:35Z"/>
        <d v="2023-05-08T04:44:45Z"/>
        <d v="2023-11-03T08:53:22Z"/>
        <d v="2024-01-10T16:24:49Z"/>
        <d v="2023-08-21T17:08:26Z"/>
        <d v="2023-06-14T10:11:21Z"/>
        <d v="2023-03-28T07:24:51Z"/>
        <d v="2023-05-03T12:11:25Z"/>
        <d v="2023-11-17T00:17:09Z"/>
        <d v="2023-06-15T23:44:37Z"/>
        <d v="2024-09-11T19:01:57Z"/>
        <d v="2023-08-08T13:12:46Z"/>
        <d v="2023-12-06T14:43:53Z"/>
        <d v="2024-06-07T18:38:09Z"/>
        <d v="2023-11-05T08:39:17Z"/>
        <d v="2024-05-23T05:12:37Z"/>
        <d v="2023-12-03T10:14:31Z"/>
        <d v="2023-12-03T10:33:46Z"/>
        <d v="2023-09-28T04:45:11Z"/>
        <d v="2023-11-28T15:06:39Z"/>
        <d v="2023-12-21T21:27:19Z"/>
        <d v="2023-12-27T08:28:28Z"/>
        <d v="2024-06-19T08:54:43Z"/>
        <d v="2023-10-22T13:42:49Z"/>
        <d v="2023-07-22T03:10:51Z"/>
        <d v="2024-03-25T08:13:13Z"/>
        <d v="2023-08-03T15:12:25Z"/>
        <d v="2023-05-07T02:52:44Z"/>
        <d v="2023-04-08T08:15:45Z"/>
        <d v="2023-10-28T22:30:53Z"/>
        <d v="2023-10-29T04:22:51Z"/>
        <d v="2023-09-18T19:19:02Z"/>
        <d v="2023-11-11T17:17:15Z"/>
        <d v="2024-02-23T06:51:22Z"/>
        <d v="2023-09-08T18:10:12Z"/>
        <d v="2023-10-15T09:18:29Z"/>
        <d v="2024-10-15T09:11:28Z"/>
        <d v="2024-09-14T15:59:03Z"/>
        <d v="2024-10-21T17:50:10Z"/>
        <d v="2024-07-10T07:11:29Z"/>
        <d v="2023-11-13T22:43:41Z"/>
        <d v="2024-06-13T01:26:04Z"/>
        <d v="2024-07-02T12:16:17Z"/>
        <d v="2023-07-31T13:04:46Z"/>
        <d v="2023-10-12T17:37:59Z"/>
        <d v="2024-04-19T03:10:52Z"/>
        <d v="2024-01-26T14:45:50Z"/>
        <d v="2023-03-24T16:57:27Z"/>
        <d v="2023-05-18T23:59:38Z"/>
        <d v="2023-08-31T01:45:48Z"/>
        <d v="2024-10-16T08:29:07Z"/>
        <d v="2023-03-31T18:45:55Z"/>
        <d v="2024-01-30T08:17:22Z"/>
        <d v="2024-05-30T09:44:35Z"/>
        <d v="2023-12-14T02:10:55Z"/>
        <d v="2023-12-28T23:03:21Z"/>
        <d v="2024-06-29T11:59:15Z"/>
        <d v="2024-10-28T23:39:45Z"/>
        <d v="2024-02-12T00:40:17Z"/>
        <d v="2024-03-06T18:11:09Z"/>
        <d v="2024-09-25T14:05:58Z"/>
        <d v="2024-01-14T03:01:56Z"/>
        <d v="2023-07-30T15:02:38Z"/>
        <d v="2024-06-01T01:20:26Z"/>
        <d v="2024-07-12T07:44:16Z"/>
        <d v="2023-04-11T04:11:23Z"/>
        <d v="2024-03-14T18:21:31Z"/>
        <d v="2023-08-31T04:13:51Z"/>
        <d v="2023-06-09T05:17:06Z"/>
        <d v="2024-10-25T04:02:42Z"/>
        <d v="2024-10-13T14:55:22Z"/>
        <d v="2024-07-16T05:47:46Z"/>
        <d v="2024-01-03T06:09:00Z"/>
        <d v="2024-02-03T02:51:21Z"/>
        <d v="2024-01-10T23:12:29Z"/>
        <d v="2024-02-24T05:57:00Z"/>
        <d v="2023-11-24T09:00:17Z"/>
        <d v="2023-08-22T22:30:18Z"/>
        <d v="2023-08-05T09:47:03Z"/>
        <d v="2024-08-17T16:36:22Z"/>
        <d v="2024-07-14T08:23:35Z"/>
        <d v="2024-02-23T19:28:16Z"/>
        <d v="2023-12-17T15:28:55Z"/>
        <d v="2023-12-08T16:21:15Z"/>
        <d v="2023-06-24T17:15:03Z"/>
        <d v="2024-04-19T20:12:41Z"/>
        <d v="2024-09-30T22:30:00Z"/>
        <d v="2024-09-28T20:06:11Z"/>
        <d v="2023-10-17T11:44:35Z"/>
        <d v="2024-02-11T18:10:33Z"/>
        <d v="2023-10-29T16:54:28Z"/>
        <d v="2024-06-16T09:10:00Z"/>
        <d v="2023-11-29T12:16:34Z"/>
        <d v="2024-09-28T21:24:26Z"/>
        <d v="2023-07-07T02:14:55Z"/>
        <d v="2023-12-18T09:06:42Z"/>
        <d v="2024-08-31T13:11:39Z"/>
        <d v="2024-04-20T03:06:24Z"/>
        <d v="2024-05-25T18:53:00Z"/>
        <d v="2023-06-10T08:02:04Z"/>
        <d v="2023-03-31T19:04:39Z"/>
        <d v="2023-03-26T16:31:03Z"/>
        <d v="2024-01-27T16:30:38Z"/>
        <d v="2023-10-15T17:44:14Z"/>
        <d v="2023-08-12T10:30:09Z"/>
        <d v="2023-06-12T11:03:12Z"/>
        <d v="2023-08-20T10:52:12Z"/>
        <d v="2024-03-21T23:37:31Z"/>
        <d v="2024-09-29T20:05:27Z"/>
        <d v="2024-02-29T21:09:32Z"/>
        <d v="2023-06-30T01:54:07Z"/>
        <d v="2023-08-21T01:33:20Z"/>
        <d v="2023-12-09T16:59:35Z"/>
        <d v="2023-11-30T03:55:34Z"/>
        <d v="2023-03-29T14:52:03Z"/>
        <d v="2024-04-17T18:12:04Z"/>
        <d v="2023-05-10T20:45:53Z"/>
        <d v="2024-07-03T21:22:17Z"/>
        <d v="2024-08-06T11:22:09Z"/>
        <d v="2023-11-15T18:46:57Z"/>
        <d v="2023-12-03T02:03:06Z"/>
        <d v="2023-07-09T10:58:32Z"/>
        <d v="2024-07-19T08:49:06Z"/>
        <d v="2023-09-26T23:28:51Z"/>
        <d v="2024-10-10T13:10:15Z"/>
        <d v="2023-08-30T13:42:05Z"/>
        <d v="2024-04-24T17:30:07Z"/>
        <d v="2023-11-24T08:47:35Z"/>
        <d v="2024-01-09T06:21:14Z"/>
        <d v="2023-05-19T11:35:45Z"/>
        <d v="2024-05-20T22:10:25Z"/>
        <d v="2024-02-10T21:20:58Z"/>
        <d v="2024-05-30T05:59:29Z"/>
        <d v="2023-08-21T19:19:53Z"/>
        <d v="2024-08-27T19:59:28Z"/>
        <d v="2024-07-22T16:54:23Z"/>
        <d v="2024-01-26T15:20:01Z"/>
        <d v="2024-07-21T04:23:25Z"/>
        <d v="2023-04-16T10:26:22Z"/>
        <d v="2024-09-04T11:38:12Z"/>
        <d v="2023-06-02T23:08:03Z"/>
        <d v="2024-10-31T08:33:46Z"/>
        <d v="2023-05-14T18:40:28Z"/>
        <d v="2024-06-21T02:56:30Z"/>
        <d v="2023-08-12T10:41:14Z"/>
        <d v="2023-10-08T13:18:01Z"/>
        <d v="2023-04-11T13:00:06Z"/>
        <d v="2024-05-09T22:20:28Z"/>
        <d v="2024-09-10T15:13:39Z"/>
        <d v="2023-04-23T23:54:06Z"/>
        <d v="2023-06-29T17:39:33Z"/>
        <d v="2024-02-27T00:13:46Z"/>
        <d v="2023-10-06T01:07:34Z"/>
        <d v="2023-09-19T16:43:40Z"/>
        <d v="2023-09-08T06:23:40Z"/>
        <d v="2023-07-05T06:10:04Z"/>
        <d v="2023-03-24T04:38:22Z"/>
        <d v="2024-09-27T10:46:46Z"/>
        <d v="2024-08-18T15:51:52Z"/>
        <d v="2024-04-10T07:36:32Z"/>
        <d v="2023-07-17T06:27:00Z"/>
        <d v="2024-06-17T04:02:53Z"/>
        <d v="2024-04-25T18:34:34Z"/>
        <d v="2023-11-30T15:16:24Z"/>
        <d v="2024-02-17T01:04:36Z"/>
        <d v="2024-01-03T08:27:26Z"/>
        <d v="2023-08-26T07:00:27Z"/>
        <d v="2024-09-04T09:46:08Z"/>
        <d v="2024-05-15T05:36:05Z"/>
        <d v="2023-10-03T18:03:27Z"/>
        <d v="2023-12-08T14:00:36Z"/>
        <d v="2024-01-04T01:55:00Z"/>
        <d v="2024-09-15T00:08:35Z"/>
        <d v="2024-08-05T00:09:15Z"/>
        <d v="2023-05-19T13:40:04Z"/>
        <d v="2023-08-24T18:13:31Z"/>
        <d v="2024-10-05T19:02:54Z"/>
        <d v="2023-05-08T18:11:30Z"/>
        <d v="2023-07-20T23:23:59Z"/>
        <d v="2023-05-20T11:57:18Z"/>
        <d v="2023-12-09T14:37:08Z"/>
        <d v="2023-07-24T14:47:54Z"/>
        <d v="2023-08-10T13:54:12Z"/>
        <d v="2023-05-17T11:01:22Z"/>
        <d v="2023-11-25T02:57:18Z"/>
        <d v="2023-06-10T17:45:41Z"/>
        <d v="2024-06-29T17:28:37Z"/>
        <d v="2024-10-13T14:14:35Z"/>
        <d v="2023-09-23T18:15:02Z"/>
        <d v="2023-11-15T00:30:18Z"/>
        <d v="2023-04-17T03:28:03Z"/>
        <d v="2023-04-13T01:04:17Z"/>
        <d v="2024-06-24T19:15:35Z"/>
        <d v="2023-05-05T10:12:53Z"/>
        <d v="2024-06-03T13:19:17Z"/>
        <d v="2024-11-01T06:57:36Z"/>
        <d v="2023-08-10T20:45:58Z"/>
        <d v="2023-06-21T15:31:00Z"/>
        <d v="2024-08-25T11:26:15Z"/>
        <d v="2024-07-14T12:58:37Z"/>
        <d v="2024-04-27T09:54:44Z"/>
        <d v="2023-11-14T23:44:05Z"/>
        <d v="2024-05-22T07:43:43Z"/>
        <d v="2024-03-06T16:25:44Z"/>
        <d v="2023-06-15T18:21:45Z"/>
        <d v="2023-08-17T18:46:18Z"/>
        <d v="2024-02-20T23:36:34Z"/>
        <d v="2024-10-06T20:03:45Z"/>
        <d v="2024-01-14T00:47:46Z"/>
        <d v="2024-02-08T04:02:50Z"/>
        <d v="2024-07-27T04:24:22Z"/>
        <d v="2024-04-05T02:15:27Z"/>
        <d v="2023-04-22T21:41:04Z"/>
        <d v="2024-02-06T02:08:36Z"/>
        <d v="2024-09-25T19:16:34Z"/>
        <d v="2024-01-11T07:40:04Z"/>
        <d v="2024-07-13T08:44:22Z"/>
        <d v="2023-10-21T21:29:40Z"/>
        <d v="2023-07-23T01:47:23Z"/>
        <d v="2023-08-17T05:10:16Z"/>
        <d v="2024-09-08T21:57:02Z"/>
        <d v="2023-04-13T01:28:18Z"/>
        <d v="2024-10-24T02:47:13Z"/>
        <d v="2024-09-23T17:51:26Z"/>
        <d v="2023-11-28T22:30:33Z"/>
        <d v="2023-11-29T11:12:59Z"/>
        <d v="2024-05-27T08:15:29Z"/>
        <d v="2023-04-07T02:53:46Z"/>
        <d v="2023-05-12T17:23:18Z"/>
        <d v="2024-06-15T04:48:21Z"/>
        <d v="2023-12-08T09:08:03Z"/>
        <d v="2024-06-21T09:35:10Z"/>
        <d v="2023-11-24T07:41:51Z"/>
        <d v="2024-10-14T07:40:20Z"/>
        <d v="2024-05-04T09:02:25Z"/>
        <d v="2023-04-24T13:30:15Z"/>
        <d v="2024-03-31T09:26:46Z"/>
        <d v="2024-05-08T21:07:08Z"/>
        <d v="2023-05-19T10:27:52Z"/>
        <d v="2023-06-27T00:50:04Z"/>
        <d v="2024-02-19T15:44:34Z"/>
        <d v="2024-09-05T22:34:37Z"/>
        <d v="2024-08-05T15:22:23Z"/>
        <d v="2024-09-30T08:32:46Z"/>
        <d v="2024-09-20T02:11:27Z"/>
        <d v="2024-04-12T11:43:17Z"/>
        <d v="2023-11-17T08:24:06Z"/>
        <d v="2024-08-25T09:54:40Z"/>
        <d v="2024-06-02T18:31:20Z"/>
        <d v="2024-07-12T18:30:17Z"/>
        <d v="2024-10-09T15:05:40Z"/>
        <d v="2024-09-25T18:01:36Z"/>
        <d v="2024-08-13T17:16:09Z"/>
        <d v="2024-03-04T03:07:09Z"/>
        <d v="2023-07-14T00:40:25Z"/>
        <d v="2023-09-17T01:06:07Z"/>
        <d v="2024-10-29T03:28:37Z"/>
        <d v="2023-09-29T07:08:55Z"/>
        <d v="2024-04-26T21:15:08Z"/>
        <d v="2024-08-17T04:42:54Z"/>
        <d v="2023-11-01T23:05:16Z"/>
        <d v="2023-04-05T11:28:45Z"/>
        <d v="2024-02-12T17:28:06Z"/>
        <d v="2024-02-28T14:12:32Z"/>
        <d v="2023-07-28T08:17:26Z"/>
        <d v="2023-04-18T15:30:02Z"/>
        <d v="2023-08-27T05:03:40Z"/>
        <d v="2023-07-30T10:15:56Z"/>
        <d v="2024-08-10T12:35:37Z"/>
        <d v="2023-12-05T16:41:49Z"/>
        <d v="2024-10-30T16:52:05Z"/>
        <d v="2023-12-14T10:38:06Z"/>
        <d v="2023-11-15T18:55:20Z"/>
        <d v="2024-07-05T04:07:34Z"/>
        <d v="2023-09-23T13:27:01Z"/>
        <d v="2024-08-23T05:00:22Z"/>
        <d v="2023-05-18T12:01:40Z"/>
        <d v="2024-07-01T19:49:37Z"/>
        <d v="2024-01-04T00:23:02Z"/>
        <d v="2023-06-20T22:49:37Z"/>
        <d v="2024-06-23T17:52:51Z"/>
        <d v="2023-03-30T06:00:33Z"/>
        <d v="2023-11-10T17:37:35Z"/>
        <d v="2023-06-15T06:52:20Z"/>
        <d v="2023-11-03T06:17:43Z"/>
        <d v="2024-08-26T16:17:59Z"/>
        <d v="2024-08-04T02:44:11Z"/>
        <d v="2024-08-21T19:41:28Z"/>
        <d v="2024-10-31T10:29:04Z"/>
        <d v="2024-05-24T10:53:46Z"/>
        <d v="2024-04-26T18:16:10Z"/>
        <d v="2024-02-12T12:22:30Z"/>
        <d v="2024-02-25T16:24:49Z"/>
        <d v="2024-01-31T06:58:29Z"/>
        <d v="2024-04-16T03:18:14Z"/>
        <d v="2023-07-22T07:35:00Z"/>
        <d v="2023-07-16T18:18:15Z"/>
        <d v="2024-04-22T03:00:28Z"/>
        <d v="2024-01-04T07:51:02Z"/>
        <d v="2024-03-05T03:41:52Z"/>
        <d v="2023-11-02T19:30:52Z"/>
        <d v="2024-10-26T18:11:47Z"/>
        <d v="2024-03-04T12:09:15Z"/>
        <d v="2024-05-06T13:10:05Z"/>
        <d v="2023-09-12T22:57:10Z"/>
        <d v="2024-08-20T23:28:40Z"/>
        <d v="2023-09-06T23:08:44Z"/>
        <d v="2024-09-23T13:17:00Z"/>
        <d v="2024-08-20T22:49:00Z"/>
        <d v="2023-11-17T16:40:52Z"/>
        <d v="2024-02-14T22:15:46Z"/>
        <d v="2023-05-13T03:52:37Z"/>
        <d v="2023-10-10T00:41:04Z"/>
        <d v="2024-05-28T12:31:28Z"/>
        <d v="2023-06-24T04:04:24Z"/>
        <d v="2024-03-15T11:23:08Z"/>
        <d v="2023-11-01T03:01:34Z"/>
        <d v="2023-10-11T12:35:31Z"/>
        <d v="2023-09-23T11:24:05Z"/>
        <d v="2023-11-28T02:51:41Z"/>
        <d v="2023-03-29T09:40:52Z"/>
        <d v="2023-09-28T08:03:14Z"/>
        <d v="2023-08-13T21:45:44Z"/>
        <d v="2024-02-16T03:22:08Z"/>
        <d v="2024-05-06T17:18:58Z"/>
        <d v="2024-11-02T11:49:30Z"/>
        <d v="2024-05-31T08:22:32Z"/>
        <d v="2023-09-11T22:37:29Z"/>
        <d v="2023-08-11T09:00:48Z"/>
        <d v="2023-12-28T05:43:03Z"/>
        <d v="2023-04-24T06:21:47Z"/>
        <d v="2023-05-24T06:47:39Z"/>
        <d v="2023-12-21T14:21:21Z"/>
        <d v="2024-03-04T21:19:44Z"/>
        <d v="2024-09-25T04:22:43Z"/>
        <d v="2023-05-20T03:22:51Z"/>
        <d v="2023-06-23T12:23:20Z"/>
        <d v="2024-07-11T21:59:50Z"/>
        <d v="2024-01-29T01:59:54Z"/>
        <d v="2024-10-26T11:26:17Z"/>
        <d v="2024-08-25T11:46:42Z"/>
        <d v="2024-08-23T04:13:36Z"/>
        <d v="2024-06-13T10:24:40Z"/>
        <d v="2023-06-16T14:35:44Z"/>
        <d v="2024-02-10T02:57:56Z"/>
        <d v="2024-06-27T04:28:30Z"/>
        <d v="2023-03-16T08:31:08Z"/>
        <d v="2023-10-31T16:21:00Z"/>
        <d v="2024-09-02T00:09:24Z"/>
        <d v="2023-11-25T20:09:17Z"/>
        <d v="2023-10-03T01:31:18Z"/>
        <d v="2023-09-22T20:53:29Z"/>
        <d v="2023-06-25T02:20:56Z"/>
        <d v="2024-10-26T21:31:39Z"/>
        <d v="2024-04-18T11:47:40Z"/>
        <d v="2024-02-28T07:15:01Z"/>
        <d v="2023-12-25T09:36:58Z"/>
        <d v="2024-06-17T02:18:01Z"/>
        <d v="2024-07-11T05:59:50Z"/>
        <d v="2023-06-05T01:39:19Z"/>
        <d v="2023-06-12T22:58:47Z"/>
        <d v="2023-08-07T07:16:25Z"/>
        <d v="2023-05-27T10:39:37Z"/>
        <d v="2024-03-02T04:01:30Z"/>
        <d v="2024-09-30T06:06:12Z"/>
        <d v="2024-01-07T10:03:34Z"/>
        <d v="2024-04-16T18:25:09Z"/>
        <d v="2024-10-10T09:25:22Z"/>
        <d v="2024-05-03T01:11:36Z"/>
        <d v="2023-08-01T10:03:31Z"/>
        <d v="2023-07-24T17:30:20Z"/>
        <d v="2023-08-27T19:34:49Z"/>
        <d v="2024-08-17T07:51:09Z"/>
        <d v="2024-02-04T22:57:07Z"/>
        <d v="2023-10-02T04:06:47Z"/>
        <d v="2023-04-19T18:50:45Z"/>
        <d v="2023-05-15T12:01:24Z"/>
        <d v="2024-10-01T16:00:07Z"/>
        <d v="2024-10-16T15:30:51Z"/>
        <d v="2024-01-11T17:10:03Z"/>
        <d v="2023-11-01T11:42:45Z"/>
        <d v="2024-09-18T12:49:11Z"/>
        <d v="2024-09-01T17:25:55Z"/>
        <d v="2024-01-30T12:43:24Z"/>
        <d v="2024-05-13T01:56:10Z"/>
        <d v="2023-08-22T19:11:32Z"/>
        <d v="2024-07-10T16:56:35Z"/>
        <d v="2024-03-12T02:25:14Z"/>
        <d v="2024-07-21T04:32:17Z"/>
        <d v="2024-05-17T07:11:11Z"/>
        <d v="2023-08-19T15:33:38Z"/>
        <d v="2023-12-30T16:40:51Z"/>
        <d v="2024-08-06T01:47:05Z"/>
        <d v="2023-11-09T18:09:39Z"/>
        <d v="2024-10-17T13:55:44Z"/>
        <d v="2024-06-27T18:21:46Z"/>
        <d v="2023-04-04T19:47:37Z"/>
        <d v="2024-03-26T00:03:04Z"/>
        <d v="2024-03-16T23:23:24Z"/>
        <d v="2024-07-31T20:55:35Z"/>
        <d v="2023-12-22T05:55:24Z"/>
        <d v="2024-10-11T15:31:32Z"/>
        <d v="2023-11-19T00:38:11Z"/>
        <d v="2024-08-11T23:00:07Z"/>
        <d v="2023-08-26T23:35:13Z"/>
        <d v="2023-06-22T01:02:47Z"/>
        <d v="2023-04-11T21:39:16Z"/>
        <d v="2023-07-03T03:03:59Z"/>
        <d v="2023-08-15T20:43:06Z"/>
        <d v="2023-06-02T16:45:09Z"/>
        <d v="2024-11-04T00:15:51Z"/>
        <d v="2023-03-29T10:49:35Z"/>
        <d v="2024-09-28T04:10:41Z"/>
        <d v="2023-07-16T12:34:40Z"/>
        <d v="2024-02-05T01:14:16Z"/>
        <d v="2023-06-01T15:26:41Z"/>
        <d v="2023-10-04T19:59:38Z"/>
        <d v="2023-10-13T18:57:52Z"/>
        <d v="2024-04-09T21:50:29Z"/>
        <d v="2024-06-01T02:03:06Z"/>
        <d v="2024-05-22T19:09:02Z"/>
        <d v="2024-10-22T11:07:22Z"/>
        <d v="2024-08-28T16:10:09Z"/>
        <d v="2024-05-25T03:48:02Z"/>
        <d v="2023-06-30T20:23:31Z"/>
        <d v="2024-04-08T21:17:51Z"/>
        <d v="2023-08-09T12:40:16Z"/>
        <d v="2024-05-28T19:41:00Z"/>
        <d v="2024-03-10T20:52:16Z"/>
        <d v="2023-07-03T09:17:58Z"/>
        <d v="2024-08-27T16:53:31Z"/>
        <d v="2024-07-15T11:21:51Z"/>
        <d v="2023-04-16T00:26:28Z"/>
        <d v="2023-10-28T23:59:05Z"/>
        <d v="2023-06-25T00:05:02Z"/>
        <d v="2023-10-24T23:09:56Z"/>
        <d v="2023-09-23T16:00:38Z"/>
        <d v="2023-07-31T08:28:13Z"/>
        <d v="2023-08-25T08:26:08Z"/>
        <d v="2024-05-14T00:59:20Z"/>
        <d v="2024-04-30T12:42:45Z"/>
        <d v="2024-08-18T17:30:59Z"/>
        <d v="2023-09-02T08:47:10Z"/>
        <d v="2024-06-08T18:58:00Z"/>
        <d v="2023-09-09T09:06:23Z"/>
        <d v="2023-09-07T07:57:54Z"/>
        <d v="2024-01-22T20:01:10Z"/>
        <d v="2023-04-02T10:43:26Z"/>
        <d v="2023-04-30T20:23:35Z"/>
        <d v="2024-10-15T20:53:48Z"/>
        <d v="2023-09-20T09:46:52Z"/>
        <d v="2023-05-01T23:02:00Z"/>
        <d v="2024-02-01T04:19:46Z"/>
        <d v="2023-11-30T06:23:19Z"/>
        <d v="2023-09-01T14:23:30Z"/>
        <d v="2023-10-21T07:51:34Z"/>
        <d v="2023-04-10T01:58:24Z"/>
        <d v="2023-06-05T04:44:35Z"/>
        <d v="2024-02-27T16:16:35Z"/>
        <d v="2023-09-05T02:46:11Z"/>
        <d v="2024-07-16T01:14:38Z"/>
        <d v="2023-03-18T19:01:19Z"/>
        <d v="2023-03-20T03:14:16Z"/>
        <d v="2023-08-09T18:06:42Z"/>
        <d v="2024-01-24T22:05:21Z"/>
        <d v="2023-09-15T07:10:58Z"/>
        <d v="2023-05-03T22:54:44Z"/>
        <d v="2023-10-28T19:29:21Z"/>
        <d v="2023-04-21T14:27:48Z"/>
        <d v="2023-05-08T14:59:01Z"/>
        <d v="2024-09-09T13:42:16Z"/>
        <d v="2024-09-28T03:12:58Z"/>
        <d v="2023-06-08T14:26:52Z"/>
        <d v="2023-11-10T13:37:27Z"/>
        <d v="2024-05-02T00:28:42Z"/>
        <d v="2024-07-09T02:51:49Z"/>
        <d v="2023-05-15T01:17:28Z"/>
        <d v="2024-10-26T08:38:46Z"/>
        <d v="2023-06-14T04:31:45Z"/>
        <d v="2024-04-30T18:23:36Z"/>
        <d v="2024-08-03T11:28:53Z"/>
        <d v="2024-04-04T18:16:56Z"/>
        <d v="2023-10-30T18:42:37Z"/>
        <d v="2023-06-09T02:50:17Z"/>
        <d v="2023-11-24T04:24:42Z"/>
        <d v="2024-04-30T10:59:53Z"/>
        <d v="2024-07-26T00:01:41Z"/>
        <d v="2024-07-05T01:32:45Z"/>
        <d v="2023-10-14T03:18:34Z"/>
        <d v="2024-06-19T01:04:43Z"/>
        <d v="2023-12-06T13:00:16Z"/>
        <d v="2023-09-03T15:15:59Z"/>
        <d v="2024-05-21T11:26:22Z"/>
        <d v="2023-04-05T23:55:52Z"/>
        <d v="2023-12-24T23:10:35Z"/>
        <d v="2023-10-03T02:51:58Z"/>
        <d v="2024-04-09T07:42:54Z"/>
        <d v="2023-11-03T00:35:52Z"/>
        <d v="2023-09-30T08:18:09Z"/>
        <d v="2023-10-30T06:16:40Z"/>
        <d v="2023-12-15T15:15:19Z"/>
        <d v="2024-10-26T08:39:43Z"/>
        <d v="2024-07-25T03:49:30Z"/>
        <d v="2024-02-27T15:17:56Z"/>
        <d v="2023-04-13T05:56:54Z"/>
        <d v="2023-06-09T09:44:03Z"/>
        <d v="2024-06-02T23:56:31Z"/>
        <d v="2024-07-03T03:43:39Z"/>
        <d v="2024-03-08T20:49:16Z"/>
        <d v="2023-05-10T23:35:01Z"/>
        <d v="2023-05-01T02:15:15Z"/>
        <d v="2024-10-28T20:12:29Z"/>
        <d v="2024-03-08T13:40:09Z"/>
        <d v="2024-07-07T02:41:18Z"/>
        <d v="2024-03-27T15:50:30Z"/>
        <d v="2024-04-12T19:45:15Z"/>
        <d v="2024-04-16T13:05:31Z"/>
        <d v="2024-05-24T18:51:34Z"/>
        <d v="2023-05-19T13:05:59Z"/>
        <d v="2024-02-20T10:15:11Z"/>
        <d v="2023-12-19T09:35:31Z"/>
        <d v="2023-09-20T05:43:04Z"/>
        <d v="2024-03-28T02:58:31Z"/>
        <d v="2024-07-09T11:42:13Z"/>
        <d v="2023-03-16T14:50:01Z"/>
        <d v="2024-05-28T15:17:09Z"/>
        <d v="2023-06-07T21:24:43Z"/>
        <d v="2023-12-01T16:38:53Z"/>
        <d v="2024-05-15T12:53:16Z"/>
        <d v="2023-04-16T11:33:52Z"/>
        <d v="2023-09-14T07:37:08Z"/>
        <d v="2024-09-07T09:46:29Z"/>
        <d v="2023-07-30T23:53:19Z"/>
        <d v="2023-06-01T13:00:30Z"/>
        <d v="2023-03-21T19:55:00Z"/>
        <d v="2023-05-27T23:22:57Z"/>
        <d v="2023-08-16T22:52:34Z"/>
        <d v="2024-03-29T00:13:21Z"/>
        <d v="2023-08-30T13:34:14Z"/>
        <d v="2023-04-14T13:16:47Z"/>
        <d v="2024-10-27T13:36:06Z"/>
        <d v="2023-10-24T03:46:33Z"/>
        <d v="2023-03-18T19:45:58Z"/>
        <d v="2024-05-19T04:01:01Z"/>
        <d v="2024-04-10T14:07:17Z"/>
        <d v="2023-12-09T22:30:33Z"/>
        <d v="2023-07-01T21:55:34Z"/>
        <d v="2024-03-16T01:39:27Z"/>
        <d v="2023-12-13T09:25:07Z"/>
        <d v="2023-04-30T06:35:41Z"/>
        <d v="2023-04-27T09:53:35Z"/>
        <d v="2023-07-31T04:57:56Z"/>
        <d v="2024-03-31T22:52:56Z"/>
        <d v="2023-08-09T13:04:23Z"/>
        <d v="2023-09-04T11:40:25Z"/>
        <d v="2024-10-25T07:48:29Z"/>
        <d v="2024-07-29T02:53:06Z"/>
        <d v="2024-03-18T21:22:29Z"/>
        <d v="2024-04-18T01:09:21Z"/>
        <d v="2023-08-29T00:41:18Z"/>
        <d v="2023-03-18T12:00:39Z"/>
        <d v="2024-05-26T07:16:36Z"/>
        <d v="2023-07-05T05:55:10Z"/>
        <d v="2024-02-28T19:30:45Z"/>
        <d v="2024-04-05T10:26:34Z"/>
        <d v="2024-05-31T23:11:12Z"/>
        <d v="2023-05-30T20:49:41Z"/>
        <d v="2023-08-12T05:14:33Z"/>
        <d v="2024-05-21T16:19:30Z"/>
        <d v="2024-02-21T16:55:20Z"/>
        <d v="2023-07-29T06:28:49Z"/>
        <d v="2023-11-06T02:50:03Z"/>
        <d v="2024-10-17T06:18:51Z"/>
        <d v="2024-10-17T11:15:32Z"/>
        <d v="2024-04-03T18:42:51Z"/>
        <d v="2024-03-30T13:45:50Z"/>
        <d v="2023-05-23T18:01:13Z"/>
        <d v="2023-09-07T06:07:54Z"/>
        <d v="2024-03-25T17:49:50Z"/>
        <d v="2023-05-10T11:30:56Z"/>
        <d v="2024-06-08T19:12:48Z"/>
        <d v="2024-08-28T18:31:18Z"/>
        <d v="2023-07-20T08:34:35Z"/>
        <d v="2024-06-23T18:23:45Z"/>
        <d v="2023-09-06T02:01:23Z"/>
        <d v="2024-01-12T13:17:31Z"/>
        <d v="2024-08-15T12:59:18Z"/>
        <d v="2023-04-05T02:02:30Z"/>
        <d v="2024-06-26T04:19:57Z"/>
        <d v="2023-05-20T10:11:53Z"/>
        <d v="2024-06-02T05:56:22Z"/>
        <d v="2023-10-31T03:35:39Z"/>
        <d v="2024-01-29T11:49:19Z"/>
        <d v="2024-01-31T20:29:40Z"/>
        <d v="2023-04-11T14:50:09Z"/>
        <d v="2023-05-16T22:20:38Z"/>
        <d v="2024-05-24T16:36:21Z"/>
        <d v="2024-04-22T02:53:06Z"/>
        <d v="2023-08-20T22:24:44Z"/>
        <d v="2023-09-19T16:19:53Z"/>
        <d v="2023-08-01T08:04:38Z"/>
        <d v="2024-01-13T13:46:21Z"/>
        <d v="2023-12-09T20:37:38Z"/>
        <d v="2024-10-16T11:19:47Z"/>
        <d v="2024-06-23T09:48:26Z"/>
        <d v="2023-10-02T21:26:22Z"/>
        <d v="2024-01-03T18:21:23Z"/>
        <d v="2024-04-17T21:44:47Z"/>
        <d v="2024-04-19T04:03:27Z"/>
        <d v="2024-09-19T07:46:51Z"/>
        <d v="2023-08-10T04:55:14Z"/>
        <d v="2024-08-26T01:43:47Z"/>
        <d v="2024-10-19T12:16:02Z"/>
        <d v="2023-08-09T18:34:10Z"/>
        <d v="2024-06-23T14:18:16Z"/>
        <d v="2023-09-06T16:47:31Z"/>
        <d v="2024-06-07T18:00:15Z"/>
        <d v="2024-09-23T21:07:03Z"/>
        <d v="2024-06-23T03:12:15Z"/>
        <d v="2023-05-05T02:09:40Z"/>
        <d v="2023-09-07T06:40:32Z"/>
        <d v="2023-12-06T05:40:58Z"/>
        <d v="2023-04-06T23:50:19Z"/>
        <d v="2023-04-01T04:32:39Z"/>
        <d v="2023-09-13T16:06:06Z"/>
        <d v="2024-10-21T14:47:16Z"/>
        <d v="2023-03-21T02:48:16Z"/>
        <d v="2023-08-16T23:04:52Z"/>
        <d v="2023-11-08T14:57:16Z"/>
        <d v="2023-08-30T09:48:17Z"/>
        <d v="2023-04-27T17:09:57Z"/>
        <d v="2024-05-17T21:51:08Z"/>
        <d v="2023-10-11T11:08:17Z"/>
        <d v="2023-03-18T08:18:44Z"/>
        <d v="2023-07-12T01:33:45Z"/>
        <d v="2024-10-14T15:16:37Z"/>
        <d v="2023-10-14T02:32:22Z"/>
        <d v="2023-05-08T08:40:11Z"/>
        <d v="2023-04-12T22:46:00Z"/>
        <d v="2024-04-11T10:38:01Z"/>
        <d v="2023-12-15T21:46:35Z"/>
        <d v="2024-09-08T05:46:37Z"/>
        <d v="2024-01-19T22:51:15Z"/>
        <d v="2024-01-07T15:22:00Z"/>
        <d v="2024-01-20T12:11:50Z"/>
        <d v="2023-11-29T07:16:18Z"/>
        <d v="2024-08-10T17:23:00Z"/>
        <d v="2024-07-21T11:07:08Z"/>
        <d v="2024-01-03T12:27:59Z"/>
        <d v="2024-06-08T06:23:34Z"/>
        <d v="2023-09-25T00:54:21Z"/>
        <d v="2024-01-17T05:53:44Z"/>
        <d v="2024-01-23T02:23:29Z"/>
        <d v="2023-11-10T10:50:42Z"/>
        <d v="2024-06-17T17:12:43Z"/>
        <d v="2024-01-06T15:42:03Z"/>
        <d v="2024-05-01T11:42:02Z"/>
        <d v="2024-03-31T06:34:45Z"/>
        <d v="2024-06-30T00:12:33Z"/>
        <d v="2023-11-09T11:37:19Z"/>
        <d v="2024-09-28T21:59:52Z"/>
        <d v="2023-08-16T13:03:49Z"/>
        <d v="2024-11-02T10:51:18Z"/>
        <d v="2024-07-22T22:17:01Z"/>
        <d v="2024-09-10T10:51:59Z"/>
        <d v="2023-05-13T23:08:40Z"/>
        <d v="2024-06-01T13:09:54Z"/>
        <d v="2024-10-22T16:16:46Z"/>
        <d v="2024-09-12T22:13:08Z"/>
        <d v="2024-09-09T22:56:26Z"/>
        <d v="2023-08-27T06:58:21Z"/>
        <d v="2023-09-10T18:49:17Z"/>
        <d v="2023-06-06T20:28:15Z"/>
        <d v="2024-03-08T23:18:49Z"/>
        <d v="2023-12-24T13:13:30Z"/>
        <d v="2024-09-15T04:58:47Z"/>
        <d v="2023-05-07T23:10:50Z"/>
        <d v="2023-10-07T07:11:32Z"/>
        <d v="2024-03-08T17:58:36Z"/>
        <d v="2023-05-08T19:20:37Z"/>
        <d v="2023-11-27T05:42:29Z"/>
        <d v="2024-07-03T23:35:41Z"/>
        <d v="2023-09-26T05:15:28Z"/>
        <d v="2023-10-07T07:03:38Z"/>
        <d v="2023-11-04T21:26:08Z"/>
        <d v="2023-04-21T02:33:11Z"/>
        <d v="2024-07-18T13:26:09Z"/>
        <d v="2023-08-19T04:16:08Z"/>
        <d v="2024-07-12T18:09:22Z"/>
        <d v="2024-09-09T20:27:41Z"/>
        <d v="2024-01-10T05:24:05Z"/>
        <d v="2023-07-30T22:42:14Z"/>
        <d v="2023-10-07T09:53:49Z"/>
        <d v="2023-06-21T04:49:17Z"/>
        <d v="2024-09-18T04:36:44Z"/>
        <d v="2023-04-21T18:23:42Z"/>
        <d v="2023-03-27T06:42:59Z"/>
        <d v="2024-04-07T17:40:20Z"/>
        <d v="2023-11-04T07:59:03Z"/>
        <d v="2024-07-05T18:33:40Z"/>
        <d v="2024-08-26T21:19:15Z"/>
        <d v="2023-11-18T10:23:31Z"/>
        <d v="2024-04-07T00:35:53Z"/>
        <d v="2024-03-03T10:25:44Z"/>
        <d v="2024-03-15T16:47:34Z"/>
        <d v="2024-01-08T19:31:33Z"/>
        <d v="2023-06-11T14:12:56Z"/>
        <d v="2024-02-01T21:59:31Z"/>
        <d v="2024-05-08T17:34:39Z"/>
        <d v="2023-03-29T01:21:40Z"/>
        <d v="2024-03-15T04:11:36Z"/>
        <d v="2023-09-03T18:32:54Z"/>
        <d v="2024-01-27T19:44:55Z"/>
        <d v="2024-05-18T02:42:09Z"/>
        <d v="2024-01-26T14:45:19Z"/>
        <d v="2024-02-01T20:59:31Z"/>
        <d v="2024-02-08T06:24:38Z"/>
        <d v="2023-05-17T18:13:02Z"/>
        <d v="2023-07-24T08:49:59Z"/>
        <d v="2023-03-25T18:31:16Z"/>
        <d v="2023-11-12T20:03:13Z"/>
        <d v="2023-04-26T17:45:53Z"/>
        <d v="2023-09-11T08:45:57Z"/>
        <d v="2024-01-25T23:09:31Z"/>
        <d v="2023-12-25T14:20:44Z"/>
        <d v="2024-06-26T14:28:44Z"/>
        <d v="2024-04-10T16:28:04Z"/>
        <d v="2023-06-17T14:04:33Z"/>
        <d v="2023-03-25T06:09:39Z"/>
        <d v="2023-05-02T09:45:13Z"/>
        <d v="2024-04-10T04:21:01Z"/>
        <d v="2024-03-03T16:17:14Z"/>
        <d v="2023-10-29T19:15:31Z"/>
        <d v="2024-01-31T08:46:13Z"/>
        <d v="2023-09-10T23:04:56Z"/>
        <d v="2024-08-04T21:00:58Z"/>
        <d v="2024-08-19T19:01:44Z"/>
        <d v="2023-08-31T23:13:56Z"/>
        <d v="2023-03-26T15:37:19Z"/>
        <d v="2023-08-14T18:23:06Z"/>
        <d v="2023-08-30T11:52:03Z"/>
        <d v="2024-02-18T13:07:26Z"/>
        <d v="2024-05-02T00:22:28Z"/>
        <d v="2023-08-23T13:35:26Z"/>
        <d v="2024-03-03T00:31:47Z"/>
        <d v="2023-12-13T12:44:12Z"/>
        <d v="2024-02-09T07:52:50Z"/>
        <d v="2024-08-18T17:15:12Z"/>
        <d v="2024-06-08T22:01:14Z"/>
        <d v="2024-10-30T04:15:24Z"/>
        <d v="2024-06-11T01:55:09Z"/>
        <d v="2023-08-16T07:23:25Z"/>
        <d v="2023-07-09T09:53:02Z"/>
        <d v="2023-04-03T06:11:57Z"/>
        <d v="2024-09-25T09:55:55Z"/>
        <d v="2024-02-09T18:51:29Z"/>
        <d v="2024-04-13T05:06:04Z"/>
        <d v="2024-03-31T08:04:53Z"/>
        <d v="2024-04-12T17:09:51Z"/>
        <d v="2024-07-04T21:42:31Z"/>
        <d v="2023-06-21T12:46:33Z"/>
        <d v="2024-04-06T03:39:44Z"/>
        <d v="2023-09-09T04:46:10Z"/>
        <d v="2023-08-18T05:36:14Z"/>
        <d v="2024-06-26T11:29:47Z"/>
        <d v="2024-05-22T14:09:40Z"/>
        <d v="2023-05-06T13:36:50Z"/>
        <d v="2023-10-04T22:34:08Z"/>
        <d v="2023-08-26T23:39:59Z"/>
        <d v="2024-05-19T01:30:02Z"/>
        <d v="2024-01-27T14:34:02Z"/>
        <d v="2024-02-11T04:22:54Z"/>
        <d v="2024-02-02T19:36:40Z"/>
        <d v="2023-12-10T11:26:07Z"/>
        <d v="2024-02-27T21:30:02Z"/>
        <d v="2024-09-14T10:42:22Z"/>
        <d v="2023-12-02T20:28:56Z"/>
        <d v="2023-11-20T04:03:06Z"/>
        <d v="2024-03-28T23:16:24Z"/>
        <d v="2024-08-10T23:44:45Z"/>
        <d v="2024-09-16T12:33:23Z"/>
        <d v="2024-09-29T00:51:06Z"/>
        <d v="2023-11-02T02:45:13Z"/>
        <d v="2023-08-03T11:10:02Z"/>
        <d v="2024-04-19T21:38:18Z"/>
        <d v="2023-11-05T21:58:39Z"/>
        <d v="2023-09-09T21:22:09Z"/>
        <d v="2023-12-02T20:34:50Z"/>
        <d v="2024-09-27T02:18:22Z"/>
        <d v="2023-07-23T14:42:43Z"/>
        <d v="2023-11-26T00:53:11Z"/>
        <d v="2024-01-03T07:30:25Z"/>
        <d v="2023-07-25T15:33:47Z"/>
        <d v="2024-09-29T09:30:51Z"/>
        <d v="2023-10-27T00:41:23Z"/>
        <d v="2023-09-03T16:21:20Z"/>
        <d v="2024-07-21T02:22:15Z"/>
        <d v="2023-12-08T14:07:42Z"/>
        <d v="2023-12-10T10:34:10Z"/>
        <d v="2023-12-22T22:14:29Z"/>
        <d v="2024-08-19T07:50:08Z"/>
        <d v="2024-03-05T19:23:07Z"/>
        <d v="2024-09-18T09:27:09Z"/>
        <d v="2024-01-13T18:46:50Z"/>
        <d v="2023-05-18T21:18:34Z"/>
        <d v="2023-04-03T18:31:05Z"/>
        <d v="2024-04-25T10:21:37Z"/>
        <d v="2024-08-28T09:38:14Z"/>
        <d v="2024-02-22T01:13:13Z"/>
        <d v="2023-07-11T21:20:37Z"/>
        <d v="2024-02-29T19:33:52Z"/>
        <d v="2023-11-02T13:26:20Z"/>
        <d v="2023-05-13T19:07:16Z"/>
        <d v="2024-05-31T21:21:14Z"/>
        <d v="2024-05-02T05:47:11Z"/>
        <d v="2024-01-17T06:25:26Z"/>
        <d v="2024-06-11T12:26:47Z"/>
        <d v="2023-09-11T11:47:58Z"/>
        <d v="2024-05-30T00:09:01Z"/>
        <d v="2024-09-16T09:26:48Z"/>
        <d v="2024-05-12T09:34:26Z"/>
        <d v="2024-04-28T01:33:11Z"/>
        <d v="2023-10-07T06:21:20Z"/>
        <d v="2024-03-31T22:59:21Z"/>
        <d v="2024-06-06T21:29:44Z"/>
        <d v="2023-12-11T00:03:58Z"/>
        <d v="2024-05-27T00:42:52Z"/>
        <d v="2024-09-16T14:58:17Z"/>
        <d v="2023-04-13T00:22:45Z"/>
        <d v="2023-03-27T11:18:08Z"/>
        <d v="2023-03-26T07:24:46Z"/>
        <d v="2024-05-26T15:40:32Z"/>
        <d v="2024-04-07T15:53:26Z"/>
        <d v="2023-10-26T07:26:28Z"/>
        <d v="2024-09-29T05:08:49Z"/>
        <d v="2024-08-04T10:24:41Z"/>
        <d v="2023-05-16T21:39:22Z"/>
        <d v="2023-10-20T21:30:45Z"/>
        <d v="2023-09-30T04:35:00Z"/>
        <d v="2023-11-13T21:52:45Z"/>
        <d v="2023-10-25T00:11:05Z"/>
        <d v="2023-08-16T05:25:22Z"/>
        <d v="2024-09-16T23:33:42Z"/>
        <d v="2023-05-30T14:19:46Z"/>
        <d v="2023-05-05T01:42:01Z"/>
        <d v="2024-04-20T07:41:40Z"/>
        <d v="2023-04-15T01:07:35Z"/>
        <d v="2024-07-23T00:49:03Z"/>
        <d v="2024-03-30T01:54:28Z"/>
        <d v="2024-07-10T04:44:45Z"/>
        <d v="2024-02-02T08:12:47Z"/>
        <d v="2023-11-21T12:48:18Z"/>
        <d v="2024-05-12T03:21:52Z"/>
        <d v="2023-08-11T18:13:54Z"/>
        <d v="2024-02-23T17:32:54Z"/>
        <d v="2023-04-14T09:49:18Z"/>
        <d v="2023-09-19T05:40:36Z"/>
        <d v="2023-04-11T20:58:29Z"/>
        <d v="2023-08-15T19:15:25Z"/>
        <d v="2024-03-16T18:58:00Z"/>
        <d v="2023-07-14T07:37:28Z"/>
        <d v="2023-03-31T13:33:47Z"/>
        <d v="2023-03-30T08:43:35Z"/>
        <d v="2023-08-07T02:35:15Z"/>
        <d v="2023-06-30T04:15:15Z"/>
        <d v="2024-08-23T09:56:42Z"/>
        <d v="2023-12-12T09:55:06Z"/>
        <d v="2024-03-22T06:56:23Z"/>
        <d v="2024-01-07T08:11:57Z"/>
        <d v="2023-05-08T18:33:24Z"/>
        <d v="2024-04-12T15:53:40Z"/>
        <d v="2023-10-02T13:43:36Z"/>
        <d v="2024-08-31T03:26:25Z"/>
        <d v="2023-10-11T07:18:40Z"/>
        <d v="2024-05-19T05:04:34Z"/>
        <d v="2023-08-02T17:35:02Z"/>
        <d v="2024-02-10T02:50:25Z"/>
        <d v="2023-04-06T15:05:02Z"/>
        <d v="2024-05-20T01:54:03Z"/>
        <d v="2023-08-18T07:47:47Z"/>
        <d v="2023-04-27T07:44:43Z"/>
        <d v="2023-10-07T16:47:55Z"/>
        <d v="2024-04-07T04:49:11Z"/>
        <d v="2023-05-17T05:17:19Z"/>
        <d v="2023-12-28T16:37:59Z"/>
        <d v="2023-03-28T19:54:34Z"/>
        <d v="2023-07-31T22:09:25Z"/>
        <d v="2023-04-29T02:55:02Z"/>
        <d v="2024-05-28T21:19:44Z"/>
        <d v="2023-05-05T17:48:38Z"/>
        <d v="2023-04-21T01:31:37Z"/>
        <d v="2023-06-29T00:08:19Z"/>
        <d v="2024-06-12T09:13:57Z"/>
        <d v="2024-06-09T18:01:59Z"/>
        <d v="2024-03-18T15:53:34Z"/>
        <d v="2024-06-29T04:36:55Z"/>
        <d v="2023-08-03T23:41:19Z"/>
        <d v="2024-06-07T20:25:54Z"/>
        <d v="2024-07-10T06:00:41Z"/>
        <d v="2023-11-01T14:10:21Z"/>
        <d v="2024-05-23T13:27:54Z"/>
        <d v="2024-05-03T14:50:27Z"/>
        <d v="2024-01-12T08:55:18Z"/>
        <d v="2023-05-09T21:58:47Z"/>
        <d v="2024-03-15T05:55:57Z"/>
        <d v="2024-10-03T00:22:31Z"/>
        <d v="2024-08-05T15:28:00Z"/>
        <d v="2024-04-23T06:16:32Z"/>
        <d v="2023-06-30T05:45:36Z"/>
        <d v="2023-09-09T07:18:51Z"/>
        <d v="2023-05-27T09:14:16Z"/>
        <d v="2024-10-27T10:52:42Z"/>
        <d v="2023-07-12T03:59:43Z"/>
        <d v="2024-02-01T21:05:56Z"/>
        <d v="2023-12-07T05:00:07Z"/>
        <d v="2023-07-18T09:42:45Z"/>
        <d v="2023-10-04T04:52:48Z"/>
        <d v="2024-02-06T20:32:16Z"/>
        <d v="2024-06-11T20:01:49Z"/>
        <d v="2023-06-19T05:32:30Z"/>
        <d v="2023-11-19T08:25:33Z"/>
        <d v="2024-07-04T02:35:20Z"/>
        <d v="2023-05-16T16:31:53Z"/>
        <d v="2023-06-28T02:18:28Z"/>
        <d v="2024-02-01T17:22:46Z"/>
        <d v="2023-06-01T20:53:50Z"/>
        <d v="2024-08-28T02:22:17Z"/>
        <d v="2023-06-20T09:49:22Z"/>
        <d v="2023-09-29T09:06:04Z"/>
        <d v="2024-01-20T18:08:10Z"/>
        <d v="2023-04-05T23:10:17Z"/>
        <d v="2023-08-13T06:06:18Z"/>
        <d v="2024-04-14T04:04:17Z"/>
        <d v="2023-11-07T11:20:32Z"/>
        <d v="2024-06-28T10:40:06Z"/>
        <d v="2024-01-03T20:29:01Z"/>
        <d v="2024-10-20T08:34:38Z"/>
        <d v="2023-12-25T05:25:12Z"/>
        <d v="2023-04-16T00:20:18Z"/>
        <d v="2023-11-10T10:22:12Z"/>
        <d v="2024-06-29T17:56:55Z"/>
        <d v="2023-08-24T13:58:19Z"/>
        <d v="2024-03-02T11:01:48Z"/>
        <d v="2023-12-23T03:20:12Z"/>
        <d v="2023-08-06T13:35:22Z"/>
        <d v="2023-08-10T21:11:51Z"/>
        <d v="2024-07-15T10:44:09Z"/>
        <d v="2023-11-23T04:50:58Z"/>
        <d v="2023-06-08T03:09:50Z"/>
        <d v="2023-06-12T01:00:49Z"/>
        <d v="2024-07-22T04:48:43Z"/>
        <d v="2024-03-22T15:56:37Z"/>
        <d v="2023-07-19T15:59:48Z"/>
        <d v="2024-01-26T14:02:11Z"/>
        <d v="2024-10-03T07:49:18Z"/>
        <d v="2024-04-11T14:16:22Z"/>
        <d v="2023-08-26T15:58:09Z"/>
        <d v="2023-08-29T03:27:57Z"/>
        <d v="2023-08-01T19:46:04Z"/>
        <d v="2023-06-13T13:37:42Z"/>
        <d v="2023-07-04T02:15:55Z"/>
        <d v="2024-10-10T03:43:05Z"/>
        <d v="2024-04-28T20:22:25Z"/>
        <d v="2023-12-02T12:47:08Z"/>
        <d v="2024-01-22T09:08:13Z"/>
        <d v="2024-09-07T06:40:42Z"/>
        <d v="2024-06-13T19:15:19Z"/>
        <d v="2023-09-15T02:34:20Z"/>
        <d v="2024-10-08T08:44:29Z"/>
        <d v="2023-09-17T16:44:19Z"/>
        <d v="2023-06-17T09:36:10Z"/>
        <d v="2024-09-20T01:43:32Z"/>
        <d v="2024-03-15T20:40:41Z"/>
        <d v="2023-11-19T03:22:27Z"/>
        <d v="2024-05-15T05:35:36Z"/>
        <d v="2023-09-26T18:01:46Z"/>
        <d v="2023-11-11T18:32:19Z"/>
        <d v="2024-10-23T10:37:05Z"/>
        <d v="2024-04-18T00:11:51Z"/>
        <d v="2024-08-18T15:10:03Z"/>
        <d v="2024-08-01T20:30:53Z"/>
        <d v="2024-04-18T11:44:01Z"/>
        <d v="2024-03-27T09:26:49Z"/>
        <d v="2023-09-30T22:08:09Z"/>
        <d v="2024-07-01T23:42:15Z"/>
        <d v="2023-07-08T00:55:44Z"/>
        <d v="2024-06-28T08:57:17Z"/>
        <d v="2023-09-16T13:27:51Z"/>
        <d v="2024-07-26T05:11:13Z"/>
        <d v="2023-05-07T18:50:20Z"/>
        <d v="2023-11-29T05:51:30Z"/>
        <d v="2024-05-20T16:56:51Z"/>
        <d v="2024-03-12T05:26:09Z"/>
        <d v="2024-05-23T04:21:13Z"/>
        <d v="2024-07-13T05:31:47Z"/>
        <d v="2024-05-27T17:23:25Z"/>
        <d v="2023-12-22T12:59:55Z"/>
        <d v="2023-10-29T01:26:58Z"/>
        <d v="2023-05-19T13:24:15Z"/>
        <d v="2023-05-16T14:06:16Z"/>
        <d v="2023-05-20T14:05:18Z"/>
        <d v="2024-04-25T10:38:55Z"/>
        <d v="2024-01-30T13:15:19Z"/>
        <d v="2024-09-16T09:57:14Z"/>
        <d v="2023-10-19T05:58:52Z"/>
        <d v="2023-05-04T05:15:17Z"/>
        <d v="2023-09-07T16:23:21Z"/>
        <d v="2023-07-08T20:42:32Z"/>
        <d v="2023-08-17T02:50:35Z"/>
        <d v="2023-09-11T00:04:44Z"/>
        <d v="2023-11-16T04:30:25Z"/>
        <d v="2024-07-25T09:51:06Z"/>
        <d v="2024-02-01T13:40:53Z"/>
        <d v="2023-06-12T22:41:34Z"/>
        <d v="2024-04-02T12:58:37Z"/>
        <d v="2023-12-09T12:30:22Z"/>
        <d v="2023-05-08T22:14:21Z"/>
        <d v="2024-09-14T07:00:20Z"/>
        <d v="2024-08-15T15:36:43Z"/>
        <d v="2023-06-18T19:59:32Z"/>
        <d v="2024-08-21T04:31:01Z"/>
        <d v="2024-07-08T12:40:30Z"/>
        <d v="2024-10-30T19:05:44Z"/>
        <d v="2023-07-23T23:59:23Z"/>
        <d v="2024-08-05T07:01:50Z"/>
        <d v="2024-08-30T19:21:40Z"/>
        <d v="2023-05-10T10:40:23Z"/>
        <d v="2024-10-04T13:15:54Z"/>
        <d v="2023-08-29T20:51:35Z"/>
        <d v="2023-08-31T19:13:41Z"/>
        <d v="2024-10-17T16:13:30Z"/>
        <d v="2023-10-22T02:28:34Z"/>
        <d v="2024-03-21T02:27:40Z"/>
        <d v="2023-04-25T09:43:38Z"/>
        <d v="2024-06-18T02:15:04Z"/>
        <d v="2023-10-11T14:46:33Z"/>
        <d v="2023-09-01T10:55:53Z"/>
        <d v="2024-06-06T07:57:42Z"/>
        <d v="2024-09-23T05:28:57Z"/>
        <d v="2024-06-23T23:29:09Z"/>
        <d v="2024-05-19T11:15:16Z"/>
        <d v="2024-02-27T15:25:27Z"/>
        <d v="2024-01-11T16:07:45Z"/>
        <d v="2024-08-25T17:39:03Z"/>
        <d v="2023-07-07T03:59:40Z"/>
        <d v="2024-02-17T04:05:04Z"/>
        <d v="2023-03-16T18:55:27Z"/>
        <d v="2024-05-11T01:20:43Z"/>
        <d v="2024-05-22T12:37:47Z"/>
        <d v="2023-04-05T01:03:31Z"/>
        <d v="2023-10-23T07:46:00Z"/>
        <d v="2024-06-22T10:00:22Z"/>
        <d v="2023-04-08T09:45:31Z"/>
        <d v="2024-05-17T18:25:15Z"/>
        <d v="2023-08-12T16:51:00Z"/>
        <d v="2023-10-04T17:52:34Z"/>
        <d v="2024-05-21T21:53:23Z"/>
        <d v="2024-03-19T08:08:31Z"/>
        <d v="2023-06-07T05:55:43Z"/>
        <d v="2023-07-04T12:17:28Z"/>
        <d v="2024-10-21T07:09:25Z"/>
        <d v="2023-05-17T05:40:54Z"/>
        <d v="2024-02-08T02:50:48Z"/>
        <d v="2023-12-21T01:28:43Z"/>
        <d v="2024-07-19T01:27:35Z"/>
        <d v="2024-10-19T03:10:02Z"/>
        <d v="2024-10-26T05:45:05Z"/>
        <d v="2023-07-17T06:57:09Z"/>
        <d v="2023-06-10T21:55:58Z"/>
        <d v="2024-03-19T10:30:44Z"/>
        <d v="2023-08-06T13:26:22Z"/>
        <d v="2024-07-10T11:53:29Z"/>
        <d v="2023-12-31T05:45:21Z"/>
        <d v="2024-06-01T20:59:04Z"/>
        <d v="2024-08-01T08:28:48Z"/>
        <d v="2023-05-13T21:35:00Z"/>
        <d v="2023-09-10T05:56:46Z"/>
        <d v="2023-11-28T07:16:17Z"/>
        <d v="2024-04-19T13:46:57Z"/>
        <d v="2023-10-04T04:56:45Z"/>
        <d v="2023-11-03T03:32:12Z"/>
        <d v="2023-03-28T19:57:09Z"/>
        <d v="2024-01-02T11:25:38Z"/>
        <d v="2024-07-12T05:36:09Z"/>
        <d v="2023-06-28T15:21:01Z"/>
        <d v="2023-07-17T23:34:46Z"/>
        <d v="2023-10-19T08:34:22Z"/>
        <d v="2023-05-05T04:16:51Z"/>
        <d v="2024-08-25T23:46:26Z"/>
        <d v="2023-11-29T13:26:00Z"/>
        <d v="2024-10-21T06:27:59Z"/>
        <d v="2023-05-09T00:35:46Z"/>
        <d v="2024-02-06T00:04:30Z"/>
        <d v="2023-08-02T04:36:07Z"/>
        <d v="2024-01-29T19:49:32Z"/>
        <d v="2023-08-01T23:22:26Z"/>
        <d v="2024-07-29T20:56:08Z"/>
        <d v="2024-06-29T01:37:42Z"/>
        <d v="2023-06-21T15:23:37Z"/>
        <d v="2023-11-26T04:06:37Z"/>
        <d v="2024-06-26T10:13:19Z"/>
        <d v="2024-07-11T03:41:04Z"/>
        <d v="2023-06-24T23:50:38Z"/>
        <d v="2024-10-12T05:12:22Z"/>
        <d v="2023-05-29T00:08:08Z"/>
        <d v="2023-12-01T20:28:51Z"/>
        <d v="2024-02-20T06:35:03Z"/>
        <d v="2023-04-28T19:29:03Z"/>
        <d v="2023-07-08T06:36:31Z"/>
        <d v="2023-07-20T04:48:04Z"/>
        <d v="2023-03-21T20:07:38Z"/>
        <d v="2024-09-30T16:45:59Z"/>
        <d v="2023-08-11T15:04:42Z"/>
        <d v="2023-09-27T04:45:33Z"/>
        <d v="2023-05-11T23:26:43Z"/>
        <d v="2024-07-23T17:11:45Z"/>
        <d v="2023-04-30T19:35:17Z"/>
        <d v="2023-11-22T02:15:41Z"/>
        <d v="2024-04-30T07:00:27Z"/>
        <d v="2023-10-26T14:14:38Z"/>
        <d v="2023-11-04T14:02:24Z"/>
        <d v="2024-09-07T07:06:30Z"/>
        <d v="2024-10-14T08:12:02Z"/>
        <d v="2023-10-29T13:27:38Z"/>
        <d v="2024-06-03T18:12:37Z"/>
        <d v="2024-07-25T18:31:08Z"/>
        <d v="2023-04-14T02:39:54Z"/>
        <d v="2023-07-23T13:23:28Z"/>
        <d v="2024-06-13T03:42:15Z"/>
        <d v="2024-07-09T12:07:53Z"/>
        <d v="2023-04-06T12:22:30Z"/>
        <d v="2023-05-22T01:12:12Z"/>
        <d v="2023-11-30T05:07:39Z"/>
        <d v="2023-10-04T14:32:30Z"/>
        <d v="2023-12-25T23:00:40Z"/>
        <d v="2024-02-09T16:22:41Z"/>
        <d v="2024-01-05T15:09:52Z"/>
        <d v="2023-11-25T19:40:54Z"/>
        <d v="2023-06-28T21:29:31Z"/>
        <d v="2023-09-10T11:49:39Z"/>
        <d v="2024-09-23T14:07:55Z"/>
        <d v="2024-08-18T12:18:21Z"/>
        <d v="2024-06-05T07:38:45Z"/>
        <d v="2024-02-24T07:45:16Z"/>
        <d v="2023-07-18T17:01:40Z"/>
        <d v="2023-10-07T17:21:57Z"/>
        <d v="2024-09-08T16:38:15Z"/>
        <d v="2024-02-04T06:25:26Z"/>
        <d v="2023-12-31T22:50:47Z"/>
        <d v="2024-04-19T15:31:52Z"/>
        <d v="2024-04-18T12:12:45Z"/>
        <d v="2023-06-10T02:41:49Z"/>
        <d v="2023-04-30T14:51:49Z"/>
        <d v="2024-02-20T17:10:19Z"/>
        <d v="2023-11-15T21:48:52Z"/>
        <d v="2024-03-01T14:00:21Z"/>
        <d v="2023-10-01T11:20:21Z"/>
        <d v="2024-09-12T04:16:57Z"/>
        <d v="2023-05-22T01:22:24Z"/>
        <d v="2023-11-26T19:26:31Z"/>
        <d v="2024-02-08T20:25:13Z"/>
        <d v="2023-06-20T18:08:01Z"/>
        <d v="2023-12-18T06:15:35Z"/>
        <d v="2024-07-16T04:05:08Z"/>
        <d v="2023-05-18T08:44:54Z"/>
        <d v="2024-01-16T21:22:55Z"/>
        <d v="2023-05-13T21:26:44Z"/>
        <d v="2023-09-23T06:45:31Z"/>
        <d v="2024-01-24T23:43:14Z"/>
        <d v="2023-06-21T22:30:22Z"/>
        <d v="2023-12-04T01:16:30Z"/>
        <d v="2023-10-24T07:06:54Z"/>
        <d v="2023-12-14T20:23:20Z"/>
        <d v="2023-10-09T12:12:03Z"/>
        <d v="2024-04-04T05:02:46Z"/>
        <d v="2023-11-18T08:57:30Z"/>
        <d v="2023-06-27T20:49:55Z"/>
        <d v="2024-06-05T05:16:03Z"/>
        <d v="2024-01-16T01:11:41Z"/>
        <d v="2024-06-02T02:03:40Z"/>
        <d v="2023-12-20T18:25:40Z"/>
        <d v="2024-05-30T02:09:42Z"/>
        <d v="2023-11-13T22:10:00Z"/>
        <d v="2023-11-24T12:04:22Z"/>
        <d v="2024-07-16T00:45:39Z"/>
        <d v="2023-07-23T17:17:56Z"/>
        <d v="2024-04-30T16:35:18Z"/>
        <d v="2024-01-31T20:57:35Z"/>
        <d v="2023-04-26T21:53:58Z"/>
        <d v="2023-06-12T09:16:12Z"/>
        <d v="2023-03-25T11:21:29Z"/>
        <d v="2024-05-26T10:00:47Z"/>
        <d v="2023-10-21T20:23:10Z"/>
        <d v="2023-08-07T20:54:37Z"/>
        <d v="2024-08-01T02:27:31Z"/>
        <d v="2024-06-15T21:30:18Z"/>
        <d v="2024-10-23T00:20:31Z"/>
        <d v="2023-09-23T23:16:58Z"/>
        <d v="2024-05-02T03:12:20Z"/>
        <d v="2023-06-04T21:26:10Z"/>
        <d v="2023-10-04T06:35:01Z"/>
        <d v="2024-07-05T13:41:54Z"/>
        <d v="2023-08-30T13:03:42Z"/>
        <d v="2024-06-29T07:32:32Z"/>
        <d v="2024-09-10T06:07:31Z"/>
        <d v="2023-11-04T12:01:36Z"/>
        <d v="2023-12-20T12:11:37Z"/>
        <d v="2024-06-15T18:53:44Z"/>
        <d v="2023-10-18T06:51:41Z"/>
        <d v="2024-03-03T01:59:51Z"/>
        <d v="2023-11-09T09:33:50Z"/>
        <d v="2024-02-13T01:25:09Z"/>
        <d v="2023-04-07T14:02:46Z"/>
        <d v="2024-08-06T19:17:03Z"/>
        <d v="2024-02-04T17:00:23Z"/>
        <d v="2024-01-16T05:36:12Z"/>
        <d v="2023-11-11T10:55:29Z"/>
        <d v="2024-07-27T12:46:39Z"/>
        <d v="2023-11-22T11:36:54Z"/>
        <d v="2024-05-27T14:45:47Z"/>
        <d v="2024-01-04T14:09:50Z"/>
        <d v="2024-03-20T21:38:09Z"/>
        <d v="2024-08-26T00:46:08Z"/>
        <d v="2024-02-16T22:34:18Z"/>
        <d v="2024-08-12T17:56:50Z"/>
        <d v="2024-03-30T04:50:39Z"/>
        <d v="2023-06-17T22:28:55Z"/>
        <d v="2024-03-06T18:58:23Z"/>
        <d v="2023-12-24T09:20:20Z"/>
        <d v="2023-05-09T13:29:26Z"/>
        <d v="2024-09-10T03:53:21Z"/>
        <d v="2024-10-24T16:14:26Z"/>
        <d v="2024-02-10T07:50:22Z"/>
        <d v="2024-06-16T19:05:12Z"/>
        <d v="2023-10-15T07:21:32Z"/>
        <d v="2024-07-14T17:41:11Z"/>
        <d v="2024-03-10T08:27:01Z"/>
        <d v="2024-04-06T05:24:47Z"/>
        <d v="2024-07-28T05:46:17Z"/>
        <d v="2023-09-25T23:30:12Z"/>
        <d v="2023-08-18T05:23:32Z"/>
        <d v="2024-06-24T23:32:24Z"/>
        <d v="2023-03-25T15:49:28Z"/>
        <d v="2024-05-28T16:58:25Z"/>
        <d v="2024-04-03T05:13:47Z"/>
        <d v="2023-03-21T20:18:23Z"/>
        <d v="2023-12-26T04:56:10Z"/>
        <d v="2023-10-19T11:20:42Z"/>
        <d v="2023-05-23T10:16:42Z"/>
        <d v="2023-12-10T02:54:11Z"/>
        <d v="2024-07-15T21:18:58Z"/>
        <d v="2023-12-18T01:55:01Z"/>
        <d v="2023-04-11T18:46:37Z"/>
        <d v="2024-08-08T20:00:24Z"/>
        <d v="2024-01-25T04:34:04Z"/>
        <d v="2024-05-24T01:48:07Z"/>
        <d v="2023-04-08T09:17:28Z"/>
        <d v="2023-07-06T11:02:35Z"/>
        <d v="2024-01-08T04:39:13Z"/>
        <d v="2023-12-21T10:41:16Z"/>
        <d v="2024-09-24T10:49:23Z"/>
        <d v="2023-05-29T14:59:48Z"/>
        <d v="2024-09-25T20:16:31Z"/>
        <d v="2024-08-10T04:21:42Z"/>
        <d v="2024-05-26T04:28:43Z"/>
        <d v="2023-05-02T10:10:23Z"/>
        <d v="2024-09-03T09:15:50Z"/>
        <d v="2023-12-21T00:30:48Z"/>
        <d v="2024-06-19T19:08:21Z"/>
        <d v="2023-03-31T22:05:28Z"/>
        <d v="2023-05-31T20:34:28Z"/>
        <d v="2024-07-07T22:13:41Z"/>
        <d v="2024-08-13T07:23:10Z"/>
        <d v="2024-04-14T05:13:07Z"/>
        <d v="2024-04-08T21:53:05Z"/>
        <d v="2024-07-19T14:29:26Z"/>
        <d v="2023-03-22T09:47:17Z"/>
        <d v="2024-08-30T05:15:03Z"/>
        <d v="2024-09-15T05:37:55Z"/>
        <d v="2024-05-18T03:11:30Z"/>
        <d v="2024-01-16T21:25:18Z"/>
        <d v="2024-05-06T16:13:15Z"/>
        <d v="2023-08-20T17:16:27Z"/>
        <d v="2024-10-07T16:33:53Z"/>
        <d v="2023-08-31T14:56:32Z"/>
        <d v="2024-05-18T09:23:08Z"/>
        <d v="2023-04-14T00:08:38Z"/>
        <d v="2023-08-14T08:55:19Z"/>
        <d v="2023-06-17T06:09:04Z"/>
        <d v="2023-12-19T16:33:47Z"/>
        <d v="2024-08-19T20:34:04Z"/>
        <d v="2023-07-17T19:48:59Z"/>
        <d v="2023-07-30T14:12:21Z"/>
        <d v="2024-07-17T12:29:12Z"/>
        <d v="2023-03-17T01:19:51Z"/>
        <d v="2024-09-23T05:09:07Z"/>
        <d v="2024-03-27T02:35:21Z"/>
        <d v="2024-02-03T18:01:48Z"/>
        <d v="2023-05-16T21:08:18Z"/>
        <d v="2024-03-31T08:14:25Z"/>
        <d v="2023-04-09T04:43:09Z"/>
        <d v="2023-11-16T22:10:43Z"/>
        <d v="2024-03-31T21:51:15Z"/>
        <d v="2024-03-09T19:28:58Z"/>
        <d v="2024-01-08T13:30:35Z"/>
        <d v="2024-06-13T00:43:50Z"/>
        <d v="2024-09-20T01:17:54Z"/>
        <d v="2024-06-05T04:40:12Z"/>
        <d v="2023-04-25T12:40:49Z"/>
        <d v="2023-08-01T21:25:47Z"/>
        <d v="2023-10-07T04:36:46Z"/>
        <d v="2024-10-17T13:13:23Z"/>
        <d v="2023-11-28T02:35:37Z"/>
        <d v="2024-06-13T22:04:02Z"/>
        <d v="2023-10-12T02:21:02Z"/>
        <d v="2024-04-20T01:10:08Z"/>
        <d v="2023-05-06T06:44:37Z"/>
        <d v="2024-07-17T19:35:11Z"/>
        <d v="2024-03-13T13:22:12Z"/>
        <d v="2023-04-21T06:20:18Z"/>
        <d v="2024-01-26T04:48:08Z"/>
        <d v="2023-04-09T16:19:33Z"/>
        <d v="2024-02-08T19:57:13Z"/>
        <d v="2023-08-24T15:43:08Z"/>
        <d v="2023-07-19T11:42:13Z"/>
        <d v="2023-08-01T07:09:08Z"/>
        <d v="2023-08-27T04:49:33Z"/>
        <d v="2024-08-23T16:05:00Z"/>
        <d v="2024-05-17T08:00:34Z"/>
        <d v="2023-11-20T05:11:37Z"/>
        <d v="2023-06-26T18:24:36Z"/>
        <d v="2023-07-10T16:58:53Z"/>
        <d v="2024-01-02T08:08:22Z"/>
        <d v="2023-10-02T06:38:37Z"/>
        <d v="2024-05-07T13:36:19Z"/>
        <d v="2024-02-23T15:28:21Z"/>
        <d v="2023-09-10T20:57:55Z"/>
        <d v="2024-02-13T17:53:34Z"/>
        <d v="2023-10-17T08:13:55Z"/>
        <d v="2023-05-01T09:41:09Z"/>
        <d v="2024-02-10T06:00:03Z"/>
        <d v="2024-05-24T04:11:09Z"/>
        <d v="2023-07-09T06:12:54Z"/>
        <d v="2024-01-31T06:43:27Z"/>
        <d v="2023-05-09T08:30:24Z"/>
        <d v="2024-05-26T06:10:19Z"/>
        <d v="2023-03-16T14:07:42Z"/>
        <d v="2023-09-27T02:09:15Z"/>
        <d v="2024-04-21T09:50:41Z"/>
        <d v="2023-08-24T23:36:46Z"/>
        <d v="2024-03-24T07:14:59Z"/>
        <d v="2024-04-11T01:56:50Z"/>
        <d v="2024-06-25T10:54:04Z"/>
        <d v="2023-08-05T10:01:05Z"/>
        <d v="2023-05-22T08:29:28Z"/>
        <d v="2023-12-13T18:19:00Z"/>
        <d v="2023-12-05T21:06:09Z"/>
        <d v="2024-02-02T19:52:03Z"/>
        <d v="2023-03-18T11:29:14Z"/>
        <d v="2024-07-10T22:01:15Z"/>
        <d v="2023-03-18T00:29:58Z"/>
        <d v="2023-10-16T15:03:06Z"/>
        <d v="2024-04-15T13:33:03Z"/>
        <d v="2023-03-28T16:54:25Z"/>
        <d v="2023-05-13T04:58:22Z"/>
        <d v="2024-01-09T06:37:07Z"/>
        <d v="2024-02-01T07:51:45Z"/>
        <d v="2023-12-09T10:01:52Z"/>
        <d v="2024-02-18T20:51:31Z"/>
        <d v="2023-11-25T13:43:03Z"/>
        <d v="2024-01-01T22:52:54Z"/>
        <d v="2023-11-05T23:49:25Z"/>
        <d v="2023-09-30T04:27:12Z"/>
        <d v="2024-08-15T12:33:04Z"/>
        <d v="2024-08-28T00:19:42Z"/>
        <d v="2024-07-11T12:45:49Z"/>
        <d v="2024-10-13T13:52:50Z"/>
        <d v="2024-03-17T13:44:38Z"/>
        <d v="2024-05-16T10:00:09Z"/>
        <d v="2023-05-23T05:35:10Z"/>
        <d v="2024-07-23T10:15:16Z"/>
        <d v="2024-05-01T15:04:50Z"/>
        <d v="2023-07-03T22:41:35Z"/>
        <d v="2024-06-23T04:56:02Z"/>
        <d v="2023-12-24T10:17:01Z"/>
        <d v="2023-08-05T09:42:32Z"/>
        <d v="2024-05-19T06:48:11Z"/>
        <d v="2023-04-01T11:32:48Z"/>
        <d v="2024-04-22T13:43:00Z"/>
        <d v="2024-01-17T21:50:48Z"/>
        <d v="2024-05-06T20:48:58Z"/>
        <d v="2023-06-19T16:37:55Z"/>
        <d v="2023-04-30T14:40:42Z"/>
        <d v="2024-05-23T22:19:58Z"/>
        <d v="2023-08-01T05:40:59Z"/>
        <d v="2023-07-02T09:05:35Z"/>
        <d v="2023-08-06T08:03:35Z"/>
        <d v="2024-07-12T04:35:15Z"/>
        <d v="2023-08-18T13:36:21Z"/>
        <d v="2023-07-09T08:37:58Z"/>
        <d v="2024-01-23T18:08:02Z"/>
        <d v="2024-06-13T04:42:25Z"/>
        <d v="2024-02-13T00:53:38Z"/>
        <d v="2024-09-12T06:33:08Z"/>
        <d v="2024-06-09T18:25:49Z"/>
        <d v="2024-05-14T02:58:36Z"/>
        <d v="2024-09-17T20:10:13Z"/>
        <d v="2024-04-26T04:31:01Z"/>
        <d v="2024-03-02T09:00:52Z"/>
        <d v="2023-10-31T04:05:42Z"/>
        <d v="2024-09-13T23:51:04Z"/>
        <d v="2024-11-03T14:28:39Z"/>
        <d v="2023-08-24T23:32:11Z"/>
        <d v="2024-03-28T15:21:29Z"/>
        <d v="2023-11-19T22:55:01Z"/>
        <d v="2023-08-06T07:53:40Z"/>
        <d v="2024-07-24T02:59:03Z"/>
        <d v="2023-07-02T08:15:05Z"/>
        <d v="2023-05-19T08:04:04Z"/>
        <d v="2024-03-04T22:56:25Z"/>
        <d v="2024-06-15T09:30:19Z"/>
        <d v="2023-07-02T04:44:00Z"/>
        <d v="2023-06-05T04:26:07Z"/>
        <d v="2023-09-09T08:25:02Z"/>
        <d v="2024-03-24T04:10:10Z"/>
        <d v="2023-05-28T01:37:07Z"/>
        <d v="2024-03-21T10:05:10Z"/>
        <d v="2024-07-19T01:14:23Z"/>
        <d v="2024-10-02T17:17:52Z"/>
        <d v="2024-06-10T04:45:21Z"/>
        <d v="2023-11-21T07:52:59Z"/>
        <d v="2023-12-30T01:27:48Z"/>
        <d v="2023-08-08T20:17:58Z"/>
        <d v="2023-10-11T10:18:32Z"/>
        <d v="2023-08-21T03:20:09Z"/>
        <d v="2023-08-14T19:28:16Z"/>
        <d v="2023-07-20T15:58:04Z"/>
        <d v="2024-03-26T14:29:52Z"/>
        <d v="2024-01-17T16:21:44Z"/>
        <d v="2024-01-30T19:08:30Z"/>
        <d v="2024-06-15T20:30:42Z"/>
        <d v="2024-04-10T06:34:06Z"/>
        <d v="2023-12-23T05:22:12Z"/>
        <d v="2024-05-25T15:43:16Z"/>
        <d v="2023-10-21T06:12:27Z"/>
        <d v="2023-04-21T05:04:01Z"/>
        <d v="2024-01-01T01:10:17Z"/>
        <d v="2023-04-16T10:59:20Z"/>
        <d v="2024-09-04T05:40:29Z"/>
        <d v="2024-09-07T13:22:14Z"/>
        <d v="2024-01-21T01:20:21Z"/>
        <d v="2023-06-20T22:30:07Z"/>
        <d v="2023-05-15T05:15:07Z"/>
        <d v="2023-10-31T04:53:31Z"/>
        <d v="2023-10-10T21:36:37Z"/>
        <d v="2024-07-08T12:52:59Z"/>
        <d v="2023-08-26T23:42:03Z"/>
        <d v="2023-09-04T04:12:50Z"/>
        <d v="2024-08-13T22:21:03Z"/>
        <d v="2023-10-27T01:20:12Z"/>
        <d v="2023-05-31T18:48:29Z"/>
        <d v="2023-11-17T17:12:26Z"/>
        <d v="2023-04-23T19:59:41Z"/>
        <d v="2024-03-13T22:01:07Z"/>
        <d v="2023-11-21T04:48:59Z"/>
        <d v="2023-11-03T17:05:47Z"/>
        <d v="2023-04-30T20:52:21Z"/>
        <d v="2023-12-17T02:00:05Z"/>
        <d v="2023-10-03T03:37:56Z"/>
        <d v="2023-09-27T14:03:37Z"/>
        <d v="2023-09-10T11:47:03Z"/>
        <d v="2024-01-24T20:20:07Z"/>
        <d v="2024-03-14T04:38:14Z"/>
        <d v="2024-07-24T20:16:37Z"/>
        <d v="2024-04-03T00:44:54Z"/>
        <d v="2023-05-10T06:00:22Z"/>
        <d v="2024-10-26T04:59:57Z"/>
        <d v="2023-10-04T03:09:32Z"/>
        <d v="2024-08-01T00:33:39Z"/>
        <d v="2024-07-29T10:13:55Z"/>
        <d v="2023-12-20T17:42:19Z"/>
        <d v="2024-02-16T13:46:41Z"/>
        <d v="2023-04-19T21:36:45Z"/>
        <d v="2023-09-27T21:30:53Z"/>
        <d v="2023-08-12T07:02:02Z"/>
        <d v="2024-05-31T05:15:00Z"/>
        <d v="2023-08-12T02:19:59Z"/>
        <d v="2023-09-09T19:18:23Z"/>
        <d v="2024-03-29T23:46:45Z"/>
        <d v="2024-07-01T22:47:22Z"/>
        <d v="2024-10-02T10:25:13Z"/>
        <d v="2023-09-18T02:09:26Z"/>
        <d v="2023-10-28T15:45:23Z"/>
        <d v="2023-05-19T05:22:03Z"/>
        <d v="2024-07-28T05:10:33Z"/>
        <d v="2023-12-24T19:17:51Z"/>
        <d v="2023-06-27T09:50:08Z"/>
        <d v="2024-09-11T23:11:11Z"/>
        <d v="2023-05-25T20:50:40Z"/>
        <d v="2024-10-10T06:40:41Z"/>
        <d v="2023-08-18T07:48:46Z"/>
        <d v="2023-05-28T02:29:58Z"/>
        <d v="2023-11-25T00:38:58Z"/>
        <d v="2024-04-11T17:37:35Z"/>
        <d v="2024-10-05T07:48:45Z"/>
        <d v="2024-03-09T03:58:13Z"/>
        <d v="2023-09-25T11:13:00Z"/>
        <d v="2024-06-02T08:12:47Z"/>
        <d v="2023-09-11T00:37:13Z"/>
        <d v="2024-07-07T16:39:05Z"/>
        <d v="2023-06-10T19:34:51Z"/>
        <d v="2023-12-16T23:01:42Z"/>
        <d v="2024-09-25T01:37:46Z"/>
        <d v="2023-04-13T00:06:06Z"/>
        <d v="2023-08-01T19:16:42Z"/>
        <d v="2024-02-21T13:59:40Z"/>
        <d v="2023-08-27T23:56:24Z"/>
        <d v="2023-05-13T19:18:59Z"/>
        <d v="2024-05-16T06:38:40Z"/>
        <d v="2024-10-10T18:17:29Z"/>
        <d v="2024-01-30T23:25:16Z"/>
        <d v="2024-02-06T16:10:43Z"/>
        <d v="2023-07-12T19:57:22Z"/>
        <d v="2023-09-10T14:48:09Z"/>
        <d v="2024-08-31T19:27:35Z"/>
        <d v="2023-06-13T19:36:13Z"/>
        <d v="2023-10-01T21:30:39Z"/>
        <d v="2024-06-01T12:17:08Z"/>
        <d v="2024-08-08T00:29:16Z"/>
        <d v="2024-03-11T20:19:32Z"/>
        <d v="2024-03-09T03:38:10Z"/>
        <d v="2023-06-10T10:33:47Z"/>
        <d v="2023-10-03T18:30:51Z"/>
        <d v="2023-11-19T18:46:56Z"/>
        <d v="2024-10-30T14:33:42Z"/>
        <d v="2024-07-20T15:56:26Z"/>
        <d v="2024-07-30T17:33:23Z"/>
        <d v="2024-02-18T13:40:29Z"/>
        <d v="2023-08-05T09:22:31Z"/>
        <d v="2024-06-23T06:17:02Z"/>
        <d v="2023-10-13T08:22:43Z"/>
        <d v="2023-05-24T05:50:25Z"/>
        <d v="2023-08-16T22:27:20Z"/>
        <d v="2023-04-02T07:12:05Z"/>
        <d v="2023-08-24T06:24:57Z"/>
        <d v="2024-04-13T02:33:42Z"/>
        <d v="2024-10-25T02:05:26Z"/>
        <d v="2023-05-19T07:38:24Z"/>
        <d v="2023-12-20T23:53:02Z"/>
        <d v="2024-07-07T17:51:59Z"/>
        <d v="2023-08-21T01:43:10Z"/>
        <d v="2023-10-11T13:48:45Z"/>
        <d v="2024-05-24T20:17:58Z"/>
        <d v="2023-11-08T13:23:27Z"/>
        <d v="2023-06-15T20:49:56Z"/>
        <d v="2023-04-07T06:36:05Z"/>
        <d v="2024-07-12T09:59:18Z"/>
        <d v="2023-06-14T10:37:11Z"/>
        <d v="2023-07-25T19:31:47Z"/>
        <d v="2023-04-03T00:54:43Z"/>
        <d v="2024-10-02T01:35:34Z"/>
        <d v="2023-10-06T19:53:59Z"/>
        <d v="2024-01-02T23:08:51Z"/>
        <d v="2023-11-19T17:07:48Z"/>
        <d v="2024-05-13T17:00:31Z"/>
        <d v="2023-06-27T10:33:07Z"/>
        <d v="2024-04-09T13:43:30Z"/>
        <d v="2023-07-15T17:32:59Z"/>
        <d v="2024-09-29T11:06:50Z"/>
        <d v="2023-11-30T23:44:28Z"/>
        <d v="2023-06-08T23:21:25Z"/>
        <d v="2023-12-25T15:46:20Z"/>
        <d v="2023-11-27T09:18:43Z"/>
        <d v="2024-06-21T19:09:09Z"/>
        <d v="2024-06-06T14:58:13Z"/>
        <d v="2023-08-23T12:04:18Z"/>
      </sharedItems>
    </cacheField>
    <cacheField name="Product_ID" numFmtId="0">
      <sharedItems containsSemiMixedTypes="0" containsString="0" containsNumber="1" containsInteger="1">
        <n v="642612.0"/>
        <n v="378676.0"/>
        <n v="741341.0"/>
        <n v="561860.0"/>
        <n v="602241.0"/>
        <n v="681063.0"/>
        <n v="56589.0"/>
        <n v="500739.0"/>
        <n v="490939.0"/>
        <n v="760828.0"/>
        <n v="753354.0"/>
        <n v="684939.0"/>
        <n v="540618.0"/>
        <n v="53833.0"/>
        <n v="455755.0"/>
        <n v="131937.0"/>
        <n v="798639.0"/>
        <n v="324809.0"/>
        <n v="679284.0"/>
        <n v="952168.0"/>
        <n v="706112.0"/>
        <n v="812607.0"/>
        <n v="799952.0"/>
        <n v="709916.0"/>
        <n v="67197.0"/>
        <n v="937542.0"/>
        <n v="669378.0"/>
        <n v="112390.0"/>
        <n v="891833.0"/>
        <n v="60619.0"/>
        <n v="993331.0"/>
        <n v="94225.0"/>
        <n v="552496.0"/>
        <n v="57405.0"/>
        <n v="240179.0"/>
        <n v="677542.0"/>
        <n v="888807.0"/>
        <n v="876139.0"/>
        <n v="444361.0"/>
        <n v="451812.0"/>
        <n v="287070.0"/>
        <n v="432617.0"/>
        <n v="144124.0"/>
        <n v="734789.0"/>
        <n v="890232.0"/>
        <n v="687218.0"/>
        <n v="970529.0"/>
        <n v="604184.0"/>
        <n v="615545.0"/>
        <n v="567671.0"/>
        <n v="222892.0"/>
        <n v="34186.0"/>
        <n v="532965.0"/>
        <n v="962054.0"/>
        <n v="33955.0"/>
        <n v="644847.0"/>
        <n v="954722.0"/>
        <n v="500633.0"/>
        <n v="820973.0"/>
        <n v="490602.0"/>
        <n v="256783.0"/>
        <n v="913428.0"/>
        <n v="516376.0"/>
        <n v="566052.0"/>
        <n v="897083.0"/>
        <n v="690565.0"/>
        <n v="317242.0"/>
        <n v="965755.0"/>
        <n v="863930.0"/>
        <n v="264803.0"/>
        <n v="697683.0"/>
        <n v="992178.0"/>
        <n v="300159.0"/>
        <n v="952124.0"/>
        <n v="925482.0"/>
        <n v="123983.0"/>
        <n v="272170.0"/>
        <n v="70969.0"/>
        <n v="757274.0"/>
        <n v="14145.0"/>
        <n v="611575.0"/>
        <n v="704868.0"/>
        <n v="451933.0"/>
        <n v="820541.0"/>
        <n v="349294.0"/>
        <n v="654297.0"/>
        <n v="613942.0"/>
        <n v="366066.0"/>
        <n v="137909.0"/>
        <n v="700048.0"/>
        <n v="131136.0"/>
        <n v="15314.0"/>
        <n v="39154.0"/>
        <n v="661577.0"/>
        <n v="723678.0"/>
        <n v="557908.0"/>
        <n v="336847.0"/>
        <n v="257719.0"/>
        <n v="118820.0"/>
        <n v="327290.0"/>
        <n v="803607.0"/>
        <n v="951463.0"/>
        <n v="274207.0"/>
        <n v="329351.0"/>
        <n v="154179.0"/>
        <n v="492958.0"/>
        <n v="647462.0"/>
        <n v="585299.0"/>
        <n v="853932.0"/>
        <n v="120532.0"/>
        <n v="851978.0"/>
        <n v="606256.0"/>
        <n v="880510.0"/>
        <n v="284460.0"/>
        <n v="376447.0"/>
        <n v="89084.0"/>
        <n v="461804.0"/>
        <n v="313754.0"/>
        <n v="354409.0"/>
        <n v="589812.0"/>
        <n v="140489.0"/>
        <n v="552883.0"/>
        <n v="859361.0"/>
        <n v="153019.0"/>
        <n v="659290.0"/>
        <n v="832348.0"/>
        <n v="712307.0"/>
        <n v="398340.0"/>
        <n v="440875.0"/>
        <n v="894539.0"/>
        <n v="385113.0"/>
        <n v="542300.0"/>
        <n v="18035.0"/>
        <n v="564692.0"/>
        <n v="747801.0"/>
        <n v="654623.0"/>
        <n v="228286.0"/>
        <n v="677169.0"/>
        <n v="537274.0"/>
        <n v="833557.0"/>
        <n v="131748.0"/>
        <n v="563740.0"/>
        <n v="714999.0"/>
        <n v="739448.0"/>
        <n v="712003.0"/>
        <n v="679865.0"/>
        <n v="689769.0"/>
        <n v="194682.0"/>
        <n v="51036.0"/>
        <n v="124290.0"/>
        <n v="291238.0"/>
        <n v="621677.0"/>
        <n v="237083.0"/>
        <n v="667163.0"/>
        <n v="91670.0"/>
        <n v="433521.0"/>
        <n v="949818.0"/>
        <n v="487065.0"/>
        <n v="378287.0"/>
        <n v="107548.0"/>
        <n v="9436.0"/>
        <n v="4452.0"/>
        <n v="243235.0"/>
        <n v="470449.0"/>
        <n v="600767.0"/>
        <n v="26060.0"/>
        <n v="478531.0"/>
        <n v="901144.0"/>
        <n v="953175.0"/>
        <n v="319388.0"/>
        <n v="187399.0"/>
        <n v="555121.0"/>
        <n v="491314.0"/>
        <n v="82484.0"/>
        <n v="449106.0"/>
        <n v="140154.0"/>
        <n v="592784.0"/>
        <n v="462526.0"/>
        <n v="487931.0"/>
        <n v="435929.0"/>
        <n v="658389.0"/>
        <n v="927651.0"/>
        <n v="305754.0"/>
        <n v="186168.0"/>
        <n v="578097.0"/>
        <n v="673058.0"/>
        <n v="491521.0"/>
        <n v="373536.0"/>
        <n v="382511.0"/>
        <n v="183929.0"/>
        <n v="707935.0"/>
        <n v="217710.0"/>
        <n v="378230.0"/>
        <n v="328457.0"/>
        <n v="587645.0"/>
        <n v="784827.0"/>
        <n v="473929.0"/>
        <n v="455083.0"/>
        <n v="672059.0"/>
        <n v="77308.0"/>
        <n v="365133.0"/>
        <n v="114414.0"/>
        <n v="818522.0"/>
        <n v="991434.0"/>
        <n v="839170.0"/>
        <n v="367391.0"/>
        <n v="837480.0"/>
        <n v="762527.0"/>
        <n v="930284.0"/>
        <n v="760684.0"/>
        <n v="525531.0"/>
        <n v="764014.0"/>
        <n v="692985.0"/>
        <n v="63769.0"/>
        <n v="818990.0"/>
        <n v="771228.0"/>
        <n v="847349.0"/>
        <n v="871592.0"/>
        <n v="306177.0"/>
        <n v="652118.0"/>
        <n v="513199.0"/>
        <n v="337168.0"/>
        <n v="679321.0"/>
        <n v="448752.0"/>
        <n v="623234.0"/>
        <n v="807452.0"/>
        <n v="256051.0"/>
        <n v="961614.0"/>
        <n v="136533.0"/>
        <n v="120385.0"/>
        <n v="11422.0"/>
        <n v="361361.0"/>
        <n v="52729.0"/>
        <n v="721521.0"/>
        <n v="171602.0"/>
        <n v="962591.0"/>
        <n v="968887.0"/>
        <n v="883013.0"/>
        <n v="365132.0"/>
        <n v="34200.0"/>
        <n v="969851.0"/>
        <n v="784673.0"/>
        <n v="6405.0"/>
        <n v="425341.0"/>
        <n v="945635.0"/>
        <n v="942001.0"/>
        <n v="41853.0"/>
        <n v="890623.0"/>
        <n v="481843.0"/>
        <n v="219598.0"/>
        <n v="397973.0"/>
        <n v="146840.0"/>
        <n v="739534.0"/>
        <n v="767398.0"/>
        <n v="848226.0"/>
        <n v="473647.0"/>
        <n v="799688.0"/>
        <n v="726958.0"/>
        <n v="903336.0"/>
        <n v="799459.0"/>
        <n v="990993.0"/>
        <n v="133542.0"/>
        <n v="196719.0"/>
        <n v="33797.0"/>
        <n v="36412.0"/>
        <n v="914071.0"/>
        <n v="587420.0"/>
        <n v="298985.0"/>
      </sharedItems>
    </cacheField>
    <cacheField name="Product_Name" numFmtId="0">
      <sharedItems>
        <s v="Pet Treats"/>
        <s v="Orange Juice"/>
        <s v="Eggs"/>
        <s v="Nuts"/>
        <s v="Mango Drink"/>
        <s v="Vitamins"/>
        <s v="Bread"/>
        <s v="Lotion"/>
        <s v="Shampoo"/>
        <s v="Popcorn"/>
        <s v="Rice"/>
        <s v="Detergent"/>
        <s v="Frozen Pizza"/>
        <s v="Cough Syrup"/>
        <s v="Potatoes"/>
        <s v="Cheese"/>
        <s v="Butter"/>
        <s v="Wheat Flour"/>
        <s v="Toothpaste"/>
        <s v="Curd"/>
        <s v="Iced Tea"/>
        <s v="Pulses"/>
        <s v="Toilet Cleaner"/>
        <s v="Dish Soap"/>
        <s v="Baby Food"/>
        <s v="Pain Reliever"/>
        <s v="Baby Wipes"/>
        <s v="Diapers"/>
        <s v="Soap"/>
        <s v="Biscuits"/>
        <s v="Tomatoes"/>
        <s v="Mangoes"/>
        <s v="Salt"/>
        <s v="Ice Cream"/>
        <s v="Cereal"/>
        <s v="Sugar"/>
        <s v="Onions"/>
        <s v="Cookies"/>
        <s v="Bananas"/>
        <s v="Cola"/>
        <s v="Frozen Biryani"/>
        <s v="Carrots"/>
        <s v="Spinach"/>
        <s v="Cat Food"/>
        <s v="Dog Food"/>
        <s v="Milk"/>
        <s v="Instant Noodles"/>
        <s v="Chips"/>
        <s v="Frozen Vegetables"/>
        <s v="Chocolates"/>
        <s v="Lemonade"/>
      </sharedItems>
    </cacheField>
    <cacheField name="Category" numFmtId="0">
      <sharedItems>
        <s v="Pet Care"/>
        <s v="Cold Drinks &amp; Juices"/>
        <s v="Dairy &amp; Breakfast"/>
        <s v="Snacks &amp; Munchies"/>
        <s v="Pharmacy"/>
        <s v="Personal Care"/>
        <s v="Grocery &amp; Staples"/>
        <s v="Household Care"/>
        <s v="Instant &amp; Frozen Food"/>
        <s v="Fruits &amp; Vegetables"/>
        <s v="Baby Care"/>
      </sharedItems>
    </cacheField>
    <cacheField name="Brand" numFmtId="0">
      <sharedItems>
        <s v="Pillay-Ahuja"/>
        <s v="Baral-Kamdar"/>
        <s v="Prasad LLC"/>
        <s v="Gupta Ltd"/>
        <s v="Bahl-Pau"/>
        <s v="Dass and Sons"/>
        <s v="Pai, Kashyap and Ramachandran"/>
        <s v="Aggarwal Group"/>
        <s v="Roy, Barad and De"/>
        <s v="Khurana, Khosla and Yohannan"/>
        <s v="Sant-Mahajan"/>
        <s v="Sibal, Bhatnagar and Rajan"/>
        <s v="Golla-Luthra"/>
        <s v="Tella-Master"/>
        <s v="Mangal-Sathe"/>
        <s v="Varkey, Devi and Ganguly"/>
        <s v="Subramaniam LLC"/>
        <s v="Sidhu PLC"/>
        <s v="Pant LLC"/>
        <s v="Krishnamurthy, Sibal and Das"/>
        <s v="Magar, Gara and Garg"/>
        <s v="Rege Group"/>
        <s v="Padmanabhan-Virk"/>
        <s v="Varkey LLC"/>
        <s v="Shetty-Bora"/>
        <s v="Khurana and Sons"/>
        <s v="Chadha and Sons"/>
        <s v="Kibe, Contractor and Randhawa"/>
        <s v="Mani PLC"/>
        <s v="Bhasin LLC"/>
        <s v="Parmer, Gola and Yogi"/>
        <s v="Gulati, Ram and Sarkar"/>
        <s v="Dhar PLC"/>
        <s v="Srinivas PLC"/>
        <s v="Ram-Suri"/>
        <s v="Thaman-Lanka"/>
        <s v="Arya Group"/>
        <s v="Cherian-Dara"/>
        <s v="Prakash, Bawa and Kale"/>
        <s v="Batra, Sant and Mandal"/>
        <s v="Gala, Magar and Rajagopal"/>
        <s v="Dora-Pillai"/>
        <s v="Lalla-Srinivasan"/>
        <s v="Chaudhari, Pant and Singh"/>
        <s v="Jha Group"/>
        <s v="Sankaran, Pall and Gola"/>
        <s v="Kurian, Patla and Sanghvi"/>
        <s v="Gaba, Sodhi and Choudhary"/>
        <s v="Barman Inc"/>
        <s v="Nagar LLC"/>
        <s v="Ramakrishnan-Ghose"/>
        <s v="Mandal-Kar"/>
        <s v="Sachdev Inc"/>
        <s v="Toor-Nagar"/>
        <s v="Baral Group"/>
        <s v="Jhaveri, Kata and Kapur"/>
        <s v="Mohan-Virk"/>
        <s v="Trivedi-Ahluwalia"/>
        <s v="Lall LLC"/>
        <s v="Raghavan Inc"/>
        <s v="Basu, Thakur and Rege"/>
        <s v="Narayanan-Kumar"/>
        <s v="Agarwal-Dhar"/>
        <s v="Apte, Soman and Raju"/>
        <s v="Dutta-Halder"/>
        <s v="Roy, Seth and Patla"/>
        <s v="Rastogi Group"/>
        <s v="Doshi, Sarraf and Sama"/>
        <s v="Sathe, Agarwal and Dhar"/>
        <s v="Gole-Doshi"/>
        <s v="Murty, Varghese and Saxena"/>
        <s v="Basu and Sons"/>
        <s v="Basu, Rout and Mistry"/>
        <s v="Wali, Sood and Bala"/>
        <s v="Viswanathan-Sha"/>
        <s v="Kurian-Chhabra"/>
        <s v="Purohit Group"/>
        <s v="Mohan Group"/>
        <s v="Minhas, Kapoor and Sethi"/>
        <s v="Thakur, Shah and Pingle"/>
        <s v="Bhat, Nigam and Hayer"/>
        <s v="Parikh, Oak and Kara"/>
        <s v="Nadig Ltd"/>
        <s v="Borde, Peri and Upadhyay"/>
        <s v="Ganesan Ltd"/>
        <s v="Chandran-Dass"/>
        <s v="Dyal, Saraf and Goel"/>
        <s v="Mandal LLC"/>
        <s v="Dalal PLC"/>
        <s v="Khalsa-Bhavsar"/>
        <s v="Deshpande-Rama"/>
        <s v="Banik-Ratta"/>
        <s v="Suresh, Bose and Bajwa"/>
        <s v="Majumdar PLC"/>
        <s v="Lall, Datta and Swamy"/>
        <s v="Sundaram Inc"/>
        <s v="Dayal, Mammen and More"/>
        <s v="Chaudhuri PLC"/>
        <s v="Warrior, Ravel and Amble"/>
        <s v="Nadkarni Inc"/>
        <s v="Kadakia, Mohan and Sathe"/>
        <s v="Balakrishnan-Kaur"/>
        <s v="Savant, Batta and Mander"/>
        <s v="Lala, Kalita and Sathe"/>
        <s v="Barad, Devi and Andra"/>
        <s v="Acharya PLC"/>
        <s v="Balan, Samra and Sekhon"/>
        <s v="Sharma, Chandra and Prashad"/>
        <s v="Ranganathan-Peri"/>
        <s v="Nazareth Ltd"/>
        <s v="Parsa-Bala"/>
        <s v="Agate Ltd"/>
        <s v="Roy-Char"/>
        <s v="Ramakrishnan, Anand and Khare"/>
        <s v="Gara and Sons"/>
        <s v="Wali, Virk and Iyer"/>
        <s v="Ghose, Ben and Divan"/>
        <s v="Swaminathan, Mahal and Dara"/>
        <s v="Bose-Pandit"/>
        <s v="Bir PLC"/>
        <s v="Biswas, Kapoor and Patel"/>
        <s v="Balan, Patel and Mall"/>
        <s v="Mitter Group"/>
        <s v="Aurora LLC"/>
        <s v="Kapadia-D’Alia"/>
        <s v="Jani-Ram"/>
        <s v="Chana LLC"/>
        <s v="Nadig, Zachariah and Soni"/>
        <s v="Loyal Inc"/>
        <s v="Pall, Sule and Sood"/>
        <s v="Sampath, Mane and Mody"/>
        <s v="Gulati-Tandon"/>
        <s v="Ramesh Inc"/>
        <s v="Krishna, Bail and Dyal"/>
        <s v="Saha-Vora"/>
        <s v="Pradhan and Sons"/>
        <s v="Bhattacharyya PLC"/>
        <s v="Char-Divan"/>
        <s v="Lal-Chauhan"/>
        <s v="Gole, Chand and Dada"/>
        <s v="Shroff, Wason and Dugar"/>
        <s v="Mann-Kapadia"/>
        <s v="Kala Group"/>
        <s v="Mand-Choudhry"/>
        <s v="Karan, Bandi and Acharya"/>
        <s v="Memon-Barad"/>
        <s v="Kothari-Datta"/>
        <s v="Sastry-Issac"/>
        <s v="Karnik PLC"/>
        <s v="Sachdev Group"/>
        <s v="Sinha, Pau and Chhabra"/>
        <s v="Sabharwal-Mital"/>
        <s v="Hayer-Banerjee"/>
        <s v="Palla LLC"/>
        <s v="Barman-Ahluwalia"/>
        <s v="Mahal Group"/>
        <s v="Yohannan Inc"/>
        <s v="Kadakia-Yadav"/>
        <s v="Ramesh-Jain"/>
        <s v="Bhandari, Bhasin and Palan"/>
        <s v="Naidu PLC"/>
        <s v="Morar-Mistry"/>
        <s v="Batta Inc"/>
        <s v="Kohli-Sawhney"/>
        <s v="Balan Group"/>
        <s v="Shah and Sons"/>
        <s v="Uppal Group"/>
        <s v="Deo-Kamdar"/>
        <s v="Sehgal-Nagarajan"/>
        <s v="D’Alia-Dey"/>
        <s v="Chauhan Inc"/>
        <s v="Subramanian, Chaudhuri and Dora"/>
        <s v="Banerjee Inc"/>
        <s v="Mallick PLC"/>
        <s v="Shere, Thakur and Naik"/>
        <s v="Malhotra LLC"/>
        <s v="Andra, Mander and Kari"/>
        <s v="Pau and Sons"/>
        <s v="Bahl, Jaggi and Nath"/>
        <s v="Memon Ltd"/>
        <s v="Chanda, Som and Vohra"/>
        <s v="Narula Group"/>
        <s v="Mammen-Hegde"/>
        <s v="Parekh, Lad and Kadakia"/>
        <s v="Balan-Madan"/>
        <s v="Karpe Inc"/>
        <s v="Chauhan-Sabharwal"/>
        <s v="Bora-Thakkar"/>
        <s v="Nagi, Sampath and Khurana"/>
        <s v="Anne, Mammen and Khatri"/>
        <s v="Rout-Sarna"/>
        <s v="Kala-Vig"/>
        <s v="Hayre-Shere"/>
        <s v="Sura, Pillay and Mammen"/>
        <s v="Balakrishnan Ltd"/>
        <s v="Bhardwaj, Bhatia and Deshmukh"/>
        <s v="Dutta Inc"/>
        <s v="Kaur-Gola"/>
        <s v="Ratta-Sagar"/>
        <s v="Hans Inc"/>
        <s v="Kara-Golla"/>
        <s v="Hora-Roy"/>
        <s v="Mital-Oza"/>
        <s v="Shetty and Sons"/>
        <s v="Talwar and Sons"/>
        <s v="Edwin and Sons"/>
        <s v="Chad, Yohannan and Chopra"/>
        <s v="Garg, Saraf and Dutta"/>
        <s v="Kanda-Gupta"/>
        <s v="Sandal PLC"/>
        <s v="Grewal, Swamy and Dayal"/>
        <s v="Wable, Sankaran and Hari"/>
        <s v="Dalal-Shan"/>
        <s v="Dugar Group"/>
        <s v="Raja and Sons"/>
        <s v="Chhabra-Agrawal"/>
        <s v="Shankar, Nadkarni and Kumer"/>
        <s v="Som Inc"/>
        <s v="Agate and Sons"/>
        <s v="Rastogi Inc"/>
        <s v="Dasgupta PLC"/>
        <s v="Khurana-Dewan"/>
        <s v="Batta-Doctor"/>
        <s v="Chakrabarti-Batra"/>
        <s v="Naik Ltd"/>
        <s v="Mannan, Naidu and Sama"/>
        <s v="Goda Inc"/>
        <s v="Raghavan, Magar and Shanker"/>
        <s v="Dubey-Sarin"/>
        <s v="Ramaswamy-Tata"/>
        <s v="Kunda, Dave and Sahni"/>
        <s v="Saini LLC"/>
        <s v="Ramanathan, Agarwal and Baria"/>
        <s v="Pal-Sehgal"/>
        <s v="Murthy-Kaul"/>
        <s v="Keer-Gill"/>
        <s v="Chahal Group"/>
        <s v="Dar-Kumar"/>
        <s v="Munshi-Grewal"/>
        <s v="Kara, Sodhi and Bassi"/>
        <s v="Ramanathan Group"/>
        <s v="Kashyap-Reddy"/>
        <s v="Mani, Dhar and Muni"/>
        <s v="Balasubramanian PLC"/>
        <s v="Acharya Ltd"/>
        <s v="Handa PLC"/>
        <s v="Sangha, Nagar and Varty"/>
        <s v="Taneja, Kala and Kota"/>
        <s v="Arora-Magar"/>
        <s v="Wable, Randhawa and Mutti"/>
        <s v="Bains, Deol and Vaidya"/>
        <s v="Gera, Narang and Karpe"/>
        <s v="Arya, Sundaram and Pingle"/>
        <s v="Barad and Sons"/>
        <s v="Ben-Ravi"/>
        <s v="Arora LLC"/>
        <s v="Doctor-Patla"/>
        <s v="Vaidya, Amble and Palla"/>
        <s v="Garg, Kari and Kapur"/>
        <s v="Guha-Subramaniam"/>
        <s v="Edwin-Lall"/>
        <s v="Yogi Group"/>
        <s v="Gaba LLC"/>
        <s v="Muni-Shankar"/>
        <s v="Datta Ltd"/>
        <s v="Raj and Sons"/>
        <s v="Ramanathan, Joshi and Srinivasan"/>
      </sharedItems>
    </cacheField>
    <cacheField name="Quantity" numFmtId="0">
      <sharedItems containsSemiMixedTypes="0" containsString="0" containsNumber="1" containsInteger="1">
        <n v="3.0"/>
        <n v="1.0"/>
        <n v="2.0"/>
      </sharedItems>
    </cacheField>
    <cacheField name="Price" numFmtId="0">
      <sharedItems containsSemiMixedTypes="0" containsString="0" containsNumber="1">
        <n v="517.03"/>
        <n v="881.42"/>
        <n v="923.84"/>
        <n v="874.78"/>
        <n v="976.55"/>
        <n v="321.28"/>
        <n v="517.77"/>
        <n v="359.98"/>
        <n v="80.25"/>
        <n v="563.45"/>
        <n v="423.56"/>
        <n v="727.95"/>
        <n v="317.05"/>
        <n v="134.69"/>
        <n v="44.09"/>
        <n v="287.81"/>
        <n v="211.25"/>
        <n v="608.0"/>
        <n v="877.89"/>
        <n v="236.95"/>
        <n v="478.79"/>
        <n v="416.65"/>
        <n v="922.64"/>
        <n v="33.76"/>
        <n v="552.2"/>
        <n v="97.04"/>
        <n v="212.14"/>
        <n v="877.98"/>
        <n v="493.19"/>
        <n v="726.41"/>
        <n v="102.44"/>
        <n v="77.11"/>
        <n v="508.0"/>
        <n v="607.67"/>
        <n v="90.56"/>
        <n v="212.61"/>
        <n v="230.58"/>
        <n v="415.75"/>
        <n v="822.63"/>
        <n v="530.85"/>
        <n v="443.17"/>
        <n v="863.18"/>
        <n v="162.67"/>
        <n v="395.82"/>
        <n v="432.0"/>
        <n v="317.82"/>
        <n v="827.44"/>
        <n v="397.55"/>
        <n v="448.16"/>
        <n v="418.48"/>
        <n v="869.22"/>
        <n v="925.65"/>
        <n v="307.23"/>
        <n v="16.86"/>
        <n v="186.08"/>
        <n v="622.81"/>
        <n v="616.45"/>
        <n v="154.5"/>
        <n v="114.52"/>
        <n v="549.47"/>
        <n v="906.54"/>
        <n v="392.22"/>
        <n v="877.43"/>
        <n v="87.3"/>
        <n v="972.69"/>
        <n v="951.27"/>
        <n v="198.15"/>
        <n v="532.57"/>
        <n v="242.57"/>
        <n v="995.98"/>
        <n v="123.74"/>
        <n v="632.43"/>
        <n v="44.35"/>
        <n v="127.08"/>
        <n v="475.04"/>
        <n v="785.67"/>
        <n v="140.8"/>
        <n v="631.7"/>
        <n v="98.32"/>
        <n v="630.84"/>
        <n v="482.06"/>
        <n v="193.46"/>
        <n v="568.94"/>
        <n v="576.22"/>
        <n v="934.75"/>
        <n v="13.25"/>
        <n v="545.0"/>
        <n v="918.58"/>
        <n v="864.3"/>
        <n v="141.28"/>
        <n v="37.8"/>
        <n v="578.85"/>
        <n v="946.86"/>
        <n v="720.95"/>
        <n v="675.46"/>
        <n v="942.37"/>
        <n v="936.98"/>
        <n v="281.73"/>
        <n v="12.32"/>
        <n v="862.28"/>
        <n v="949.73"/>
        <n v="787.4"/>
        <n v="328.51"/>
        <n v="310.87"/>
        <n v="582.87"/>
        <n v="84.2"/>
        <n v="326.42"/>
        <n v="799.46"/>
        <n v="941.19"/>
        <n v="697.53"/>
        <n v="715.72"/>
        <n v="369.28"/>
        <n v="951.43"/>
        <n v="505.95"/>
        <n v="724.84"/>
        <n v="598.83"/>
        <n v="310.69"/>
        <n v="136.6"/>
        <n v="325.08"/>
        <n v="163.03"/>
        <n v="650.2"/>
        <n v="888.16"/>
        <n v="432.39"/>
        <n v="947.95"/>
        <n v="319.34"/>
        <n v="831.43"/>
        <n v="264.89"/>
        <n v="651.93"/>
        <n v="275.03"/>
        <n v="445.48"/>
        <n v="816.38"/>
        <n v="255.35"/>
        <n v="968.94"/>
        <n v="215.65"/>
        <n v="277.76"/>
        <n v="422.14"/>
        <n v="179.08"/>
        <n v="261.03"/>
        <n v="702.71"/>
        <n v="422.87"/>
        <n v="81.35"/>
        <n v="96.33"/>
        <n v="882.51"/>
        <n v="755.66"/>
        <n v="671.68"/>
        <n v="347.91"/>
        <n v="46.62"/>
        <n v="912.29"/>
        <n v="931.61"/>
        <n v="39.65"/>
        <n v="746.03"/>
        <n v="317.8"/>
        <n v="577.13"/>
        <n v="441.2"/>
        <n v="439.24"/>
        <n v="321.33"/>
        <n v="483.05"/>
        <n v="374.68"/>
        <n v="332.84"/>
        <n v="891.6"/>
        <n v="88.43"/>
        <n v="169.88"/>
        <n v="109.03"/>
        <n v="827.77"/>
        <n v="722.42"/>
        <n v="342.94"/>
        <n v="825.46"/>
        <n v="340.36"/>
        <n v="225.21"/>
        <n v="657.8"/>
        <n v="53.49"/>
        <n v="354.91"/>
        <n v="973.44"/>
        <n v="914.88"/>
        <n v="48.55"/>
        <n v="171.2"/>
        <n v="280.35"/>
        <n v="449.97"/>
        <n v="709.08"/>
        <n v="856.89"/>
        <n v="152.55"/>
        <n v="426.72"/>
        <n v="979.99"/>
        <n v="878.8"/>
        <n v="267.61"/>
        <n v="765.76"/>
        <n v="556.35"/>
        <n v="494.17"/>
        <n v="702.54"/>
        <n v="738.74"/>
        <n v="820.9"/>
        <n v="58.59"/>
        <n v="166.42"/>
        <n v="858.57"/>
        <n v="801.81"/>
        <n v="274.25"/>
        <n v="440.19"/>
        <n v="959.01"/>
        <n v="672.73"/>
        <n v="223.27"/>
        <n v="915.45"/>
        <n v="832.06"/>
        <n v="96.09"/>
        <n v="237.62"/>
        <n v="481.63"/>
        <n v="939.55"/>
        <n v="217.4"/>
        <n v="690.08"/>
        <n v="189.47"/>
        <n v="71.6"/>
        <n v="831.1"/>
        <n v="612.04"/>
        <n v="197.39"/>
        <n v="878.07"/>
        <n v="163.55"/>
        <n v="83.18"/>
        <n v="781.08"/>
        <n v="870.29"/>
        <n v="769.24"/>
        <n v="22.04"/>
        <n v="422.23"/>
        <n v="545.49"/>
        <n v="738.46"/>
        <n v="160.07"/>
        <n v="329.79"/>
        <n v="144.19"/>
        <n v="400.92"/>
        <n v="227.22"/>
        <n v="826.21"/>
        <n v="597.91"/>
        <n v="127.16"/>
        <n v="316.02"/>
        <n v="417.39"/>
        <n v="883.44"/>
        <n v="130.01"/>
        <n v="40.7"/>
        <n v="989.88"/>
        <n v="229.38"/>
        <n v="319.8"/>
        <n v="340.66"/>
        <n v="491.39"/>
        <n v="236.51"/>
        <n v="486.28"/>
        <n v="778.9"/>
        <n v="671.55"/>
        <n v="910.44"/>
        <n v="354.52"/>
        <n v="297.68"/>
        <n v="367.08"/>
        <n v="728.73"/>
        <n v="786.85"/>
        <n v="994.56"/>
        <n v="22.14"/>
        <n v="209.59"/>
        <n v="43.05"/>
        <n v="309.62"/>
        <n v="887.48"/>
        <n v="551.88"/>
        <n v="852.02"/>
        <n v="263.7"/>
        <n v="68.49"/>
        <n v="217.5"/>
        <n v="888.12"/>
        <n v="397.68"/>
        <n v="296.94"/>
        <n v="357.42"/>
        <n v="183.76"/>
      </sharedItems>
    </cacheField>
    <cacheField name="Sales" numFmtId="0">
      <sharedItems containsSemiMixedTypes="0" containsString="0" containsNumber="1">
        <n v="1551.09"/>
        <n v="881.42"/>
        <n v="1847.68"/>
        <n v="874.78"/>
        <n v="1953.1"/>
        <n v="321.28"/>
        <n v="1553.31"/>
        <n v="719.96"/>
        <n v="80.25"/>
        <n v="1126.9"/>
        <n v="1270.68"/>
        <n v="727.95"/>
        <n v="1079.94"/>
        <n v="317.05"/>
        <n v="404.07"/>
        <n v="88.18"/>
        <n v="287.81"/>
        <n v="211.25"/>
        <n v="1824.0"/>
        <n v="877.89"/>
        <n v="710.8499999999999"/>
        <n v="957.58"/>
        <n v="833.3"/>
        <n v="922.64"/>
        <n v="101.28"/>
        <n v="1656.6000000000001"/>
        <n v="291.12"/>
        <n v="212.14"/>
        <n v="1755.96"/>
        <n v="493.19"/>
        <n v="726.41"/>
        <n v="2624.34"/>
        <n v="102.44"/>
        <n v="231.32999999999998"/>
        <n v="508.0"/>
        <n v="1823.0099999999998"/>
        <n v="271.68"/>
        <n v="2929.6499999999996"/>
        <n v="637.83"/>
        <n v="691.74"/>
        <n v="831.5"/>
        <n v="2467.89"/>
        <n v="530.85"/>
        <n v="443.17"/>
        <n v="2589.54"/>
        <n v="325.34"/>
        <n v="608.0"/>
        <n v="461.16"/>
        <n v="395.82"/>
        <n v="1247.25"/>
        <n v="1035.54"/>
        <n v="432.0"/>
        <n v="863.18"/>
        <n v="953.46"/>
        <n v="2482.32"/>
        <n v="795.1"/>
        <n v="896.32"/>
        <n v="1255.44"/>
        <n v="869.22"/>
        <n v="1851.3"/>
        <n v="307.23"/>
        <n v="33.72"/>
        <n v="186.08"/>
        <n v="1868.4299999999998"/>
        <n v="616.45"/>
        <n v="463.5"/>
        <n v="181.12"/>
        <n v="114.52"/>
        <n v="1648.41"/>
        <n v="1813.08"/>
        <n v="784.44"/>
        <n v="877.43"/>
        <n v="261.9"/>
        <n v="1945.38"/>
        <n v="1845.28"/>
        <n v="951.27"/>
        <n v="198.15"/>
        <n v="1597.71"/>
        <n v="242.57"/>
        <n v="1991.96"/>
        <n v="123.74"/>
        <n v="632.43"/>
        <n v="44.35"/>
        <n v="381.24"/>
        <n v="475.04"/>
        <n v="309.0"/>
        <n v="2357.0099999999998"/>
        <n v="281.6"/>
        <n v="631.7"/>
        <n v="196.64"/>
        <n v="1261.68"/>
        <n v="1446.18"/>
        <n v="193.46"/>
        <n v="568.94"/>
        <n v="1728.66"/>
        <n v="1869.5"/>
        <n v="39.75"/>
        <n v="1137.88"/>
        <n v="1090.0"/>
        <n v="918.58"/>
        <n v="864.3"/>
        <n v="423.84000000000003"/>
        <n v="75.6"/>
        <n v="1736.5500000000002"/>
        <n v="2840.58"/>
        <n v="720.95"/>
        <n v="2026.38"/>
        <n v="2827.11"/>
        <n v="1873.96"/>
        <n v="2776.95"/>
        <n v="154.22"/>
        <n v="563.46"/>
        <n v="36.96"/>
        <n v="936.98"/>
        <n v="862.28"/>
        <n v="2633.67"/>
        <n v="949.73"/>
        <n v="2362.2"/>
        <n v="1016.0"/>
        <n v="328.51"/>
        <n v="906.54"/>
        <n v="575.62"/>
        <n v="1104.4"/>
        <n v="932.61"/>
        <n v="1165.74"/>
        <n v="168.4"/>
        <n v="979.26"/>
        <n v="799.46"/>
        <n v="941.19"/>
        <n v="697.53"/>
        <n v="549.47"/>
        <n v="715.72"/>
        <n v="738.56"/>
        <n v="371.21999999999997"/>
        <n v="1892.52"/>
        <n v="2854.29"/>
        <n v="505.95"/>
        <n v="724.84"/>
        <n v="1762.84"/>
        <n v="485.14"/>
        <n v="1197.66"/>
        <n v="932.0699999999999"/>
        <n v="2755.7400000000002"/>
        <n v="273.2"/>
        <n v="975.24"/>
        <n v="163.03"/>
        <n v="1300.4"/>
        <n v="2664.48"/>
        <n v="864.78"/>
        <n v="204.88"/>
        <n v="1895.9"/>
        <n v="958.02"/>
        <n v="831.43"/>
        <n v="24.64"/>
        <n v="1884.74"/>
        <n v="529.78"/>
        <n v="651.93"/>
        <n v="1754.86"/>
        <n v="550.06"/>
        <n v="1336.44"/>
        <n v="816.38"/>
        <n v="766.05"/>
        <n v="1937.88"/>
        <n v="326.42"/>
        <n v="215.65"/>
        <n v="555.52"/>
        <n v="2810.94"/>
        <n v="1266.42"/>
        <n v="358.16"/>
        <n v="261.03"/>
        <n v="1405.42"/>
        <n v="422.87"/>
        <n v="2823.57"/>
        <n v="81.35"/>
        <n v="96.33"/>
        <n v="1635.0"/>
        <n v="563.45"/>
        <n v="1303.86"/>
        <n v="1765.02"/>
        <n v="2266.98"/>
        <n v="580.38"/>
        <n v="671.68"/>
        <n v="347.91"/>
        <n v="46.62"/>
        <n v="912.29"/>
        <n v="1863.22"/>
        <n v="118.94999999999999"/>
        <n v="1492.06"/>
        <n v="953.4000000000001"/>
        <n v="1731.3899999999999"/>
        <n v="441.2"/>
        <n v="878.48"/>
        <n v="642.66"/>
        <n v="84.2"/>
        <n v="1449.15"/>
        <n v="325.08"/>
        <n v="986.38"/>
        <n v="1124.04"/>
        <n v="665.68"/>
        <n v="359.98"/>
        <n v="891.6"/>
        <n v="176.86"/>
        <n v="1245.62"/>
        <n v="409.79999999999995"/>
        <n v="931.61"/>
        <n v="169.88"/>
        <n v="332.84"/>
        <n v="1157.7"/>
        <n v="294.96"/>
        <n v="432.39"/>
        <n v="882.51"/>
        <n v="1895.1000000000001"/>
        <n v="218.06"/>
        <n v="2483.31"/>
        <n v="1902.86"/>
        <n v="416.65"/>
        <n v="1726.36"/>
        <n v="722.42"/>
        <n v="264.89"/>
        <n v="1154.26"/>
        <n v="140.8"/>
        <n v="342.94"/>
        <n v="2476.38"/>
        <n v="1021.08"/>
        <n v="787.4"/>
        <n v="450.42"/>
        <n v="1973.3999999999999"/>
        <n v="53.49"/>
        <n v="439.24"/>
        <n v="1749.56"/>
        <n v="354.91"/>
        <n v="1034.06"/>
        <n v="2920.32"/>
        <n v="2744.64"/>
        <n v="1574.8"/>
        <n v="1317.72"/>
        <n v="90.56"/>
        <n v="702.71"/>
        <n v="160.47"/>
        <n v="1268.6100000000001"/>
        <n v="727.71"/>
        <n v="951.43"/>
        <n v="827.77"/>
        <n v="97.1"/>
        <n v="342.4"/>
        <n v="2167.2599999999998"/>
        <n v="560.7"/>
        <n v="1349.91"/>
        <n v="1598.92"/>
        <n v="2127.2400000000002"/>
        <n v="1249.9499999999998"/>
        <n v="578.85"/>
        <n v="552.2"/>
        <n v="1592.5500000000002"/>
        <n v="1950.6000000000001"/>
        <n v="1713.78"/>
        <n v="457.65000000000003"/>
        <n v="1264.86"/>
        <n v="853.44"/>
        <n v="545.0"/>
        <n v="979.99"/>
        <n v="845.19"/>
        <n v="2632.29"/>
        <n v="878.8"/>
        <n v="267.61"/>
        <n v="2297.2799999999997"/>
        <n v="890.96"/>
        <n v="212.61"/>
        <n v="556.35"/>
        <n v="1482.51"/>
        <n v="229.04"/>
        <n v="2107.62"/>
        <n v="709.08"/>
        <n v="738.74"/>
        <n v="473.9"/>
        <n v="1641.8"/>
        <n v="58.59"/>
        <n v="1043.73"/>
        <n v="594.45"/>
        <n v="269.38"/>
        <n v="820.9"/>
        <n v="2804.25"/>
        <n v="785.67"/>
        <n v="942.37"/>
        <n v="630.84"/>
        <n v="995.98"/>
        <n v="166.42"/>
        <n v="326.06"/>
        <n v="98.32"/>
        <n v="1112.7"/>
        <n v="2575.71"/>
        <n v="988.34"/>
        <n v="1511.32"/>
        <n v="801.81"/>
        <n v="2843.8500000000004"/>
        <n v="244.04999999999998"/>
        <n v="2183.8500000000004"/>
        <n v="2849.19"/>
        <n v="844.28"/>
        <n v="274.25"/>
        <n v="136.6"/>
        <n v="1320.57"/>
        <n v="709.82"/>
        <n v="33.76"/>
        <n v="162.7"/>
        <n v="1918.02"/>
        <n v="448.16"/>
        <n v="1345.46"/>
        <n v="669.8100000000001"/>
        <n v="2746.3500000000004"/>
        <n v="2674.8"/>
        <n v="863.4300000000001"/>
        <n v="1664.12"/>
        <n v="746.03"/>
        <n v="265.29"/>
        <n v="16.86"/>
        <n v="288.27"/>
        <n v="483.05"/>
        <n v="106.98"/>
        <n v="1444.84"/>
        <n v="431.3"/>
        <n v="712.86"/>
        <n v="481.63"/>
        <n v="791.64"/>
        <n v="255.35"/>
        <n v="310.69"/>
        <n v="634.1"/>
        <n v="1879.1"/>
        <n v="217.4"/>
        <n v="422.40000000000003"/>
        <n v="963.8399999999999"/>
        <n v="1380.16"/>
        <n v="175.77"/>
        <n v="568.41"/>
        <n v="174.6"/>
        <n v="915.45"/>
        <n v="2818.6499999999996"/>
        <n v="327.09000000000003"/>
        <n v="214.79999999999998"/>
        <n v="621.38"/>
        <n v="236.95"/>
        <n v="1061.7"/>
        <n v="652.84"/>
        <n v="2794.83"/>
        <n v="831.1"/>
        <n v="1836.12"/>
        <n v="394.78"/>
        <n v="878.07"/>
        <n v="2494.29"/>
        <n v="2719.62"/>
        <n v="490.65000000000003"/>
        <n v="510.7"/>
        <n v="446.54"/>
        <n v="166.36"/>
        <n v="1562.16"/>
        <n v="1192.65"/>
        <n v="976.55"/>
        <n v="870.29"/>
        <n v="1215.34"/>
        <n v="2307.7200000000003"/>
        <n v="66.12"/>
        <n v="2636.3999999999996"/>
        <n v="1224.08"/>
        <n v="422.23"/>
        <n v="2853.81"/>
        <n v="2647.5299999999997"/>
        <n v="1090.98"/>
        <n v="13.25"/>
        <n v="194.08"/>
        <n v="369.28"/>
        <n v="2496.18"/>
        <n v="2906.82"/>
        <n v="614.46"/>
        <n v="2570.67"/>
        <n v="836.96"/>
        <n v="37.8"/>
        <n v="877.98"/>
        <n v="1690.3500000000001"/>
        <n v="434.8"/>
        <n v="1028.82"/>
        <n v="925.65"/>
        <n v="440.19"/>
        <n v="109.03"/>
        <n v="738.46"/>
        <n v="480.21"/>
        <n v="1315.6"/>
        <n v="642.56"/>
        <n v="963.26"/>
        <n v="989.3700000000001"/>
        <n v="545.49"/>
        <n v="432.57"/>
        <n v="1706.8200000000002"/>
        <n v="1728.6"/>
        <n v="582.87"/>
        <n v="2987.94"/>
        <n v="400.92"/>
        <n v="227.22"/>
        <n v="1652.42"/>
        <n v="93.24"/>
        <n v="1793.73"/>
        <n v="339.76"/>
        <n v="1830.9"/>
        <n v="288.38"/>
        <n v="117.18"/>
        <n v="1829.76"/>
        <n v="254.32"/>
        <n v="2478.63"/>
        <n v="537.24"/>
        <n v="2607.66"/>
        <n v="2449.14"/>
        <n v="192.66"/>
        <n v="316.02"/>
        <n v="834.78"/>
        <n v="1959.98"/>
        <n v="1756.14"/>
        <n v="532.57"/>
        <n v="1766.88"/>
        <n v="489.09000000000003"/>
        <n v="327.1"/>
        <n v="130.01"/>
        <n v="223.27"/>
        <n v="122.10000000000001"/>
        <n v="343.56"/>
        <n v="426.72"/>
        <n v="675.63"/>
        <n v="2969.64"/>
        <n v="845.74"/>
        <n v="1783.2"/>
        <n v="2018.19"/>
        <n v="1436.3700000000001"/>
        <n v="509.64"/>
        <n v="688.14"/>
        <n v="1740.58"/>
        <n v="2650.32"/>
        <n v="633.75"/>
        <n v="1152.44"/>
        <n v="856.89"/>
        <n v="1176.66"/>
        <n v="951.1500000000001"/>
        <n v="1098.94"/>
        <n v="794.67"/>
        <n v="229.38"/>
        <n v="1654.88"/>
        <n v="141.28"/>
        <n v="22.04"/>
        <n v="959.4000000000001"/>
        <n v="1796.4900000000002"/>
        <n v="681.32"/>
        <n v="1849.3500000000001"/>
        <n v="491.39"/>
        <n v="709.53"/>
        <n v="390.03"/>
        <n v="1458.84"/>
        <n v="621.74"/>
        <n v="2070.2400000000002"/>
        <n v="517.03"/>
        <n v="154.5"/>
        <n v="1557.8"/>
        <n v="825.46"/>
        <n v="386.92"/>
        <n v="858.57"/>
        <n v="968.94"/>
        <n v="671.55"/>
        <n v="598.83"/>
        <n v="646.95"/>
        <n v="998.52"/>
        <n v="910.44"/>
        <n v="1837.16"/>
        <n v="354.52"/>
        <n v="595.36"/>
        <n v="230.58"/>
        <n v="277.76"/>
        <n v="367.08"/>
        <n v="1457.46"/>
        <n v="319.8"/>
        <n v="622.81"/>
        <n v="690.08"/>
        <n v="340.36"/>
        <n v="2360.55"/>
        <n v="1989.12"/>
        <n v="1296.0"/>
        <n v="781.08"/>
        <n v="381.48"/>
        <n v="2108.13"/>
        <n v="966.1"/>
        <n v="236.51"/>
        <n v="1724.56"/>
        <n v="709.04"/>
        <n v="179.08"/>
        <n v="681.66"/>
        <n v="81.4"/>
        <n v="934.75"/>
        <n v="1531.52"/>
        <n v="44.28"/>
        <n v="628.77"/>
        <n v="959.01"/>
        <n v="2736.87"/>
        <n v="189.47"/>
        <n v="2592.8999999999996"/>
        <n v="2147.16"/>
        <n v="129.14999999999998"/>
        <n v="374.68"/>
        <n v="765.76"/>
        <n v="1329.51"/>
        <n v="1350.92"/>
        <n v="288.99"/>
        <n v="2014.6499999999999"/>
        <n v="576.22"/>
        <n v="2771.52"/>
        <n v="928.86"/>
        <n v="948.06"/>
        <n v="880.38"/>
        <n v="275.03"/>
        <n v="2186.19"/>
        <n v="425.22"/>
        <n v="607.67"/>
        <n v="340.66"/>
        <n v="83.18"/>
        <n v="827.44"/>
        <n v="372.16"/>
        <n v="2162.8500000000004"/>
        <n v="1252.17"/>
        <n v="1216.0"/>
        <n v="1662.86"/>
        <n v="612.04"/>
        <n v="145.64999999999998"/>
        <n v="659.58"/>
        <n v="882.4"/>
        <n v="152.55"/>
        <n v="822.75"/>
        <n v="71.6"/>
        <n v="1662.2"/>
        <n v="652.2"/>
        <n v="423.56"/>
        <n v="2662.44"/>
        <n v="454.44"/>
        <n v="1425.1200000000001"/>
        <n v="1202.76"/>
        <n v="1655.6399999999999"/>
        <n v="1524.0"/>
        <n v="2556.06"/>
        <n v="791.0999999999999"/>
        <n v="2215.38"/>
        <n v="263.7"/>
        <n v="899.94"/>
        <n v="749.36"/>
        <n v="946.86"/>
        <n v="801.84"/>
        <n v="86.1"/>
        <n v="702.54"/>
        <n v="249.54000000000002"/>
        <n v="2731.32"/>
        <n v="205.46999999999997"/>
        <n v="1893.72"/>
        <n v="422.5"/>
        <n v="1065.14"/>
        <n v="415.75"/>
        <n v="1650.92"/>
        <n v="1343.36"/>
        <n v="635.64"/>
        <n v="1979.76"/>
        <n v="657.02"/>
        <n v="305.1"/>
        <n v="488.01"/>
        <n v="914.88"/>
        <n v="985.53"/>
        <n v="923.84"/>
        <n v="883.44"/>
        <n v="171.2"/>
        <n v="50.58"/>
        <n v="2398.38"/>
        <n v="522.06"/>
        <n v="160.07"/>
        <n v="1479.57"/>
        <n v="635.6"/>
        <n v="309.62"/>
        <n v="2179.23"/>
        <n v="1103.76"/>
        <n v="2939.9700000000003"/>
        <n v="950.08"/>
        <n v="1344.48"/>
        <n v="989.88"/>
        <n v="317.82"/>
        <n v="2336.7"/>
        <n v="43.05"/>
        <n v="1636.47"/>
        <n v="886.34"/>
        <n v="893.04"/>
        <n v="1897.29"/>
        <n v="282.56"/>
        <n v="254.16"/>
        <n v="209.59"/>
        <n v="418.48"/>
        <n v="1603.62"/>
        <n v="79.3"/>
        <n v="319.34"/>
        <n v="2633.94"/>
        <n v="144.19"/>
        <n v="2918.07"/>
        <n v="1774.96"/>
        <n v="397.55"/>
        <n v="473.02"/>
        <n v="281.73"/>
        <n v="225.21"/>
        <n v="939.55"/>
        <n v="237.62"/>
        <n v="113.39999999999999"/>
        <n v="652.5"/>
        <n v="132.27"/>
        <n v="1476.92"/>
        <n v="1571.34"/>
        <n v="2664.36"/>
        <n v="1064.73"/>
        <n v="1755.78"/>
        <n v="26.5"/>
        <n v="639.6"/>
        <n v="802.83"/>
        <n v="2983.68"/>
        <n v="1193.04"/>
        <n v="593.88"/>
        <n v="475.24"/>
        <n v="551.88"/>
        <n v="672.73"/>
        <n v="127.08"/>
        <n v="458.76"/>
        <n v="2015.04"/>
        <n v="1645.26"/>
        <n v="597.91"/>
        <n v="449.97"/>
        <n v="1011.9"/>
        <n v="2586.84"/>
        <n v="2092.59"/>
        <n v="419.18"/>
        <n v="714.84"/>
        <n v="1101.24"/>
        <n v="247.48"/>
        <n v="577.13"/>
        <n v="728.73"/>
        <n v="982.78"/>
        <n v="832.06"/>
        <n v="783.0899999999999"/>
        <n v="963.99"/>
        <n v="636.42"/>
        <n v="551.28"/>
        <n v="1655.54"/>
        <n v="833.28"/>
        <n v="972.56"/>
        <n v="2634.21"/>
        <n v="1902.54"/>
        <n v="825.0899999999999"/>
        <n v="424.28"/>
        <n v="1021.98"/>
        <n v="2405.43"/>
        <n v="197.39"/>
        <n v="890.8199999999999"/>
        <n v="972.69"/>
        <n v="1266.69"/>
        <n v="2238.09"/>
        <n v="96.09"/>
        <n v="378.94"/>
        <n v="163.55"/>
        <n v="66.42"/>
        <n v="40.7"/>
        <n v="1195.82"/>
        <n v="499.26"/>
        <n v="2462.7"/>
        <n v="947.95"/>
        <n v="48.55"/>
        <n v="482.06"/>
        <n v="685.88"/>
        <n v="39.65"/>
        <n v="826.21"/>
        <n v="695.82"/>
        <n v="1072.26"/>
        <n v="134.69"/>
        <n v="887.48"/>
        <n v="1107.84"/>
        <n v="2610.87"/>
        <n v="1297.17"/>
        <n v="280.35"/>
        <n v="657.8"/>
        <n v="1573.7"/>
        <n v="1418.16"/>
        <n v="517.77"/>
        <n v="755.66"/>
        <n v="1232.9"/>
        <n v="183.76"/>
        <n v="1748.6100000000001"/>
        <n v="2767.92"/>
        <n v="68.49"/>
        <n v="2493.3"/>
        <n v="964.12"/>
        <n v="2877.0299999999997"/>
        <n v="296.94"/>
        <n v="486.28"/>
        <n v="422.14"/>
        <n v="1343.1"/>
        <n v="1669.0500000000002"/>
        <n v="847.12"/>
        <n v="1431.44"/>
        <n v="396.3"/>
        <n v="527.4"/>
        <n v="87.3"/>
        <n v="1323.6"/>
        <n v="77.11"/>
        <n v="680.72"/>
        <n v="1280.16"/>
        <n v="97.04"/>
        <n v="822.63"/>
        <n v="1955.79"/>
        <n v="1395.06"/>
        <n v="1474.17"/>
        <n v="127.16"/>
        <n v="307.32"/>
        <n v="769.24"/>
        <n v="435.0"/>
        <n v="12.32"/>
        <n v="778.9"/>
        <n v="638.68"/>
        <n v="548.5"/>
        <n v="317.8"/>
        <n v="1405.08"/>
        <n v="392.22"/>
        <n v="1187.46"/>
        <n v="162.67"/>
        <n v="1717.14"/>
        <n v="397.68"/>
        <n v="1738.44"/>
        <n v="619.24"/>
        <n v="2644.2599999999998"/>
        <n v="1263.4"/>
        <n v="921.69"/>
        <n v="367.52"/>
        <n v="260.02"/>
        <n v="321.33"/>
        <n v="2343.2400000000002"/>
        <n v="252.60000000000002"/>
        <n v="1757.6"/>
        <n v="2216.2200000000003"/>
        <n v="841.0500000000001"/>
        <n v="1820.88"/>
        <n v="1899.46"/>
        <n v="864.0"/>
        <n v="1455.9"/>
        <n v="44.08"/>
        <n v="795.36"/>
        <n v="192.18"/>
        <n v="734.16"/>
        <n v="632.04"/>
        <n v="445.48"/>
        <n v="558.24"/>
        <n v="1538.48"/>
        <n v="417.39"/>
        <n v="844.46"/>
        <n v="1824.58"/>
        <n v="1776.32"/>
        <n v="592.17"/>
        <n v="1517.85"/>
        <n v="139.85999999999999"/>
        <n v="994.56"/>
        <n v="2174.52"/>
        <n v="888.16"/>
        <n v="88.43"/>
        <n v="136.98"/>
        <n v="88.7"/>
        <n v="513.5999999999999"/>
        <n v="320.14"/>
        <n v="1441.9"/>
        <n v="852.02"/>
        <n v="1452.82"/>
        <n v="1776.24"/>
        <n v="1444.8899999999999"/>
        <n v="297.68"/>
        <n v="160.5"/>
        <n v="675.46"/>
        <n v="1063.56"/>
        <n v="1704.04"/>
        <n v="650.16"/>
        <n v="973.44"/>
        <n v="494.17"/>
        <n v="67.52"/>
        <n v="310.87"/>
        <n v="1449.68"/>
        <n v="240.75"/>
        <n v="888.12"/>
        <n v="44.09"/>
        <n v="1477.48"/>
        <n v="357.42"/>
        <n v="143.2"/>
        <n v="650.2"/>
        <n v="329.79"/>
        <n v="786.85"/>
        <n v="1632.76"/>
        <n v="217.5"/>
        <n v="22.14"/>
        <n v="133.05"/>
        <n v="1946.88"/>
        <n v="535.22"/>
        <n v="1882.38"/>
      </sharedItems>
    </cacheField>
    <cacheField name="Payment_Method" numFmtId="0">
      <sharedItems>
        <s v="Cash"/>
        <s v="UPI"/>
        <s v="Card"/>
        <s v="Walle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s" cacheId="0" dataCaption="" compact="0" compactData="0">
  <location ref="A4:B17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Order_Yearly" axis="axisPage" compact="0" outline="0" multipleItemSelectionAllowed="1" showAll="0">
      <items>
        <item x="0"/>
        <item x="1"/>
        <item t="default"/>
      </items>
    </pivotField>
    <pivotField name="Order_Monthly" axis="axisRow" compact="0" outline="0" multipleItemSelectionAllowed="1" showAll="0" sortType="ascending">
      <items>
        <item x="5"/>
        <item x="6"/>
        <item x="10"/>
        <item x="9"/>
        <item x="8"/>
        <item x="0"/>
        <item x="11"/>
        <item x="4"/>
        <item x="1"/>
        <item x="3"/>
        <item x="7"/>
        <item x="2"/>
        <item t="default"/>
      </items>
    </pivotField>
  </pivotFields>
  <rowFields>
    <field x="11"/>
  </rowFields>
  <pageFields>
    <pageField fld="10"/>
  </pageFields>
  <dataFields>
    <dataField name="SUM of Sales" fld="8" baseField="0"/>
  </dataFields>
</pivotTableDefinition>
</file>

<file path=xl/pivotTables/pivotTable2.xml><?xml version="1.0" encoding="utf-8"?>
<pivotTableDefinition xmlns="http://schemas.openxmlformats.org/spreadsheetml/2006/main" name="Pivot_Tables 2" cacheId="1" dataCaption="" compact="0" compactData="0">
  <location ref="D2:E1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dataFields>
    <dataField name="SUM of Sales" fld="8" baseField="0"/>
  </dataFields>
</pivotTableDefinition>
</file>

<file path=xl/pivotTables/pivotTable3.xml><?xml version="1.0" encoding="utf-8"?>
<pivotTableDefinition xmlns="http://schemas.openxmlformats.org/spreadsheetml/2006/main" name="Pivot_Tables 3" cacheId="0" dataCaption="" compact="0" compactData="0">
  <location ref="G2:H12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Product_Name" axis="axisRow" compact="0" outline="0" multipleItemSelectionAllowed="1" showAll="0" sortType="descending">
      <items>
        <item x="0"/>
        <item h="1" x="1"/>
        <item h="1" x="2"/>
        <item h="1" x="3"/>
        <item h="1" x="4"/>
        <item x="5"/>
        <item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x="22"/>
        <item x="23"/>
        <item h="1" x="24"/>
        <item h="1" x="25"/>
        <item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x="43"/>
        <item h="1" x="44"/>
        <item h="1" x="45"/>
        <item h="1" x="46"/>
        <item h="1" x="47"/>
        <item h="1" x="48"/>
        <item h="1" x="49"/>
        <item h="1" x="5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Order_Yearly" compact="0" outline="0" multipleItemSelectionAllowed="1" showAll="0">
      <items>
        <item x="0"/>
        <item x="1"/>
        <item t="default"/>
      </items>
    </pivotField>
    <pivotField name="Order_Month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Sales" fld="8" baseField="0"/>
  </dataFields>
</pivotTableDefinition>
</file>

<file path=xl/pivotTables/pivotTable4.xml><?xml version="1.0" encoding="utf-8"?>
<pivotTableDefinition xmlns="http://schemas.openxmlformats.org/spreadsheetml/2006/main" name="Pivot_Tables 4" cacheId="0" dataCaption="" compact="0" compactData="0">
  <location ref="J2:K27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ran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Order_Yearly" compact="0" outline="0" multipleItemSelectionAllowed="1" showAll="0">
      <items>
        <item x="0"/>
        <item x="1"/>
        <item t="default"/>
      </items>
    </pivotField>
    <pivotField name="Order_Month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5"/>
  </rowFields>
  <dataFields>
    <dataField name="SUM of Sales" fld="8" baseField="0"/>
  </dataFields>
</pivotTableDefinition>
</file>

<file path=xl/pivotTables/pivotTable5.xml><?xml version="1.0" encoding="utf-8"?>
<pivotTableDefinition xmlns="http://schemas.openxmlformats.org/spreadsheetml/2006/main" name="Pivot_Tables 5" cacheId="0" dataCaption="" compact="0" compactData="0">
  <location ref="M2:N1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ategory" axis="axisRow" compact="0" outline="0" multipleItemSelectionAllowed="1" showAll="0" sortType="ascending">
      <items>
        <item x="10"/>
        <item x="1"/>
        <item x="2"/>
        <item x="9"/>
        <item x="6"/>
        <item x="7"/>
        <item x="8"/>
        <item x="5"/>
        <item x="0"/>
        <item x="4"/>
        <item x="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Quantity" dataField="1" compact="0" outline="0" multipleItemSelectionAllowed="1" showAll="0">
      <items>
        <item x="0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Order_Yearly" compact="0" outline="0" multipleItemSelectionAllowed="1" showAll="0">
      <items>
        <item x="0"/>
        <item x="1"/>
        <item t="default"/>
      </items>
    </pivotField>
    <pivotField name="Order_Month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dataFields>
    <dataField name="SUM of Quantity" fld="6" baseField="0"/>
  </dataFields>
</pivotTableDefinition>
</file>

<file path=xl/pivotTables/pivotTable6.xml><?xml version="1.0" encoding="utf-8"?>
<pivotTableDefinition xmlns="http://schemas.openxmlformats.org/spreadsheetml/2006/main" name="Pivot_Tables 6" cacheId="0" dataCaption="" compact="0" compactData="0">
  <location ref="P2:Q7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  <pivotField name="Payment_Method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Order_Yearly" compact="0" outline="0" multipleItemSelectionAllowed="1" showAll="0">
      <items>
        <item x="0"/>
        <item x="1"/>
        <item t="default"/>
      </items>
    </pivotField>
    <pivotField name="Order_Month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9"/>
  </rowFields>
  <dataFields>
    <dataField name="SUM of Order_ID" fld="0" baseField="0"/>
  </dataFields>
</pivotTableDefinition>
</file>

<file path=xl/tables/table1.xml><?xml version="1.0" encoding="utf-8"?>
<table xmlns="http://schemas.openxmlformats.org/spreadsheetml/2006/main" ref="A1:I5001" displayName="Table1" name="Table1" id="3">
  <tableColumns count="9">
    <tableColumn name="order_id" id="1"/>
    <tableColumn name="customer_id" id="2"/>
    <tableColumn name="order_date" id="3"/>
    <tableColumn name="promised_delivery_time" id="4"/>
    <tableColumn name="actual_delivery_time" id="5"/>
    <tableColumn name="delivery_status" id="6"/>
    <tableColumn name="payment_method" id="7"/>
    <tableColumn name="delivery_partner_id" id="8"/>
    <tableColumn name="store_id" id="9"/>
  </tableColumns>
  <tableStyleInfo name="Orders-style" showColumnStripes="0" showFirstColumn="1" showLastColumn="1" showRowStripes="1"/>
</table>
</file>

<file path=xl/tables/table2.xml><?xml version="1.0" encoding="utf-8"?>
<table xmlns="http://schemas.openxmlformats.org/spreadsheetml/2006/main" ref="A1:E5001" displayName="Table2" name="Table2" id="4">
  <tableColumns count="5">
    <tableColumn name="order_id" id="1"/>
    <tableColumn name="product_id" id="2"/>
    <tableColumn name="quantity" id="3"/>
    <tableColumn name="unit_price" id="4"/>
    <tableColumn name="Sales" id="5"/>
  </tableColumns>
  <tableStyleInfo name="Order_items-style" showColumnStripes="0" showFirstColumn="1" showLastColumn="1" showRowStripes="1"/>
</table>
</file>

<file path=xl/tables/table3.xml><?xml version="1.0" encoding="utf-8"?>
<table xmlns="http://schemas.openxmlformats.org/spreadsheetml/2006/main" ref="A1:J269" displayName="Table3" name="Table3" id="2">
  <tableColumns count="10">
    <tableColumn name="product_id" id="1"/>
    <tableColumn name="product_name" id="2"/>
    <tableColumn name="category" id="3"/>
    <tableColumn name="brand" id="4"/>
    <tableColumn name="price" id="5"/>
    <tableColumn name="mrp" id="6"/>
    <tableColumn name="margin_percentage" id="7"/>
    <tableColumn name="shelf_life_days" id="8"/>
    <tableColumn name="min_stock_level" id="9"/>
    <tableColumn name="max_stock_level" id="10"/>
  </tableColumns>
  <tableStyleInfo name="Products-style" showColumnStripes="0" showFirstColumn="1" showLastColumn="1" showRowStripes="1"/>
</table>
</file>

<file path=xl/tables/table4.xml><?xml version="1.0" encoding="utf-8"?>
<table xmlns="http://schemas.openxmlformats.org/spreadsheetml/2006/main" ref="A1:L5001" displayName="BlinkitSales" name="BlinkitSales" id="1">
  <tableColumns count="12">
    <tableColumn name="Order_ID" id="1"/>
    <tableColumn name="Order_Date" id="2"/>
    <tableColumn name="Product_ID" id="3"/>
    <tableColumn name="Product_Name" id="4"/>
    <tableColumn name="Category" id="5"/>
    <tableColumn name="Brand" id="6"/>
    <tableColumn name="Quantity" id="7"/>
    <tableColumn name="Price" id="8"/>
    <tableColumn name="Sales" id="9"/>
    <tableColumn name="Payment_Method" id="10"/>
    <tableColumn name="Order_Yearly" id="11"/>
    <tableColumn name="Order_Monthly" id="12"/>
  </tableColumns>
  <tableStyleInfo name="Data_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3" max="3" width="17.5"/>
    <col customWidth="1" min="4" max="4" width="26.25"/>
    <col customWidth="1" min="5" max="5" width="23.88"/>
    <col customWidth="1" min="6" max="6" width="16.63"/>
    <col customWidth="1" min="7" max="7" width="13.5"/>
    <col customWidth="1" min="8" max="8" width="18.38"/>
    <col customWidth="1" min="9" max="9" width="19.5"/>
  </cols>
  <sheetData>
    <row r="1" ht="22.5" customHeight="1">
      <c r="A1" s="1" t="s">
        <v>26</v>
      </c>
      <c r="B1" s="1" t="s">
        <v>31</v>
      </c>
      <c r="C1" s="1" t="s">
        <v>33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ht="22.5" customHeight="1">
      <c r="A2" s="2">
        <v>1.961864118E9</v>
      </c>
      <c r="B2" s="2">
        <v>3.0065862E7</v>
      </c>
      <c r="C2" s="6">
        <v>45490.35695601852</v>
      </c>
      <c r="D2" s="6">
        <v>45490.36945601852</v>
      </c>
      <c r="E2" s="6">
        <v>45490.3659837963</v>
      </c>
      <c r="F2" s="2" t="s">
        <v>44</v>
      </c>
      <c r="G2" s="2" t="s">
        <v>45</v>
      </c>
      <c r="H2" s="2">
        <v>63230.0</v>
      </c>
      <c r="I2" s="2">
        <v>4771.0</v>
      </c>
    </row>
    <row r="3" ht="22.5" customHeight="1">
      <c r="A3" s="2">
        <v>1.549769649E9</v>
      </c>
      <c r="B3" s="2">
        <v>9573071.0</v>
      </c>
      <c r="C3" s="6">
        <v>45440.551724537036</v>
      </c>
      <c r="D3" s="6">
        <v>45440.55936342593</v>
      </c>
      <c r="E3" s="6">
        <v>45440.560752314814</v>
      </c>
      <c r="F3" s="2" t="s">
        <v>44</v>
      </c>
      <c r="G3" s="2" t="s">
        <v>45</v>
      </c>
      <c r="H3" s="2">
        <v>14983.0</v>
      </c>
      <c r="I3" s="2">
        <v>7534.0</v>
      </c>
    </row>
    <row r="4" ht="22.5" customHeight="1">
      <c r="A4" s="2">
        <v>9.185164487E9</v>
      </c>
      <c r="B4" s="2">
        <v>4.5477575E7</v>
      </c>
      <c r="C4" s="6">
        <v>45558.54666666667</v>
      </c>
      <c r="D4" s="6">
        <v>45558.559166666666</v>
      </c>
      <c r="E4" s="6">
        <v>45558.561944444446</v>
      </c>
      <c r="F4" s="2" t="s">
        <v>44</v>
      </c>
      <c r="G4" s="2" t="s">
        <v>50</v>
      </c>
      <c r="H4" s="2">
        <v>39859.0</v>
      </c>
      <c r="I4" s="2">
        <v>9886.0</v>
      </c>
    </row>
    <row r="5" ht="22.5" customHeight="1">
      <c r="A5" s="2">
        <v>9.644738826E9</v>
      </c>
      <c r="B5" s="2">
        <v>8.8067569E7</v>
      </c>
      <c r="C5" s="6">
        <v>45254.67842592593</v>
      </c>
      <c r="D5" s="6">
        <v>45254.69092592593</v>
      </c>
      <c r="E5" s="6">
        <v>45254.69023148148</v>
      </c>
      <c r="F5" s="2" t="s">
        <v>44</v>
      </c>
      <c r="G5" s="2" t="s">
        <v>55</v>
      </c>
      <c r="H5" s="2">
        <v>61497.0</v>
      </c>
      <c r="I5" s="2">
        <v>7917.0</v>
      </c>
    </row>
    <row r="6" ht="22.5" customHeight="1">
      <c r="A6" s="2">
        <v>5.42768429E9</v>
      </c>
      <c r="B6" s="2">
        <v>8.3298567E7</v>
      </c>
      <c r="C6" s="6">
        <v>45250.20878472222</v>
      </c>
      <c r="D6" s="6">
        <v>45250.22059027778</v>
      </c>
      <c r="E6" s="6">
        <v>45250.221284722225</v>
      </c>
      <c r="F6" s="2" t="s">
        <v>44</v>
      </c>
      <c r="G6" s="2" t="s">
        <v>45</v>
      </c>
      <c r="H6" s="2">
        <v>84315.0</v>
      </c>
      <c r="I6" s="2">
        <v>2741.0</v>
      </c>
    </row>
    <row r="7" ht="22.5" customHeight="1">
      <c r="A7" s="2">
        <v>3.265154092E9</v>
      </c>
      <c r="B7" s="2">
        <v>4.3367112E7</v>
      </c>
      <c r="C7" s="6">
        <v>45003.68739583333</v>
      </c>
      <c r="D7" s="6">
        <v>45003.70128472222</v>
      </c>
      <c r="E7" s="6">
        <v>45003.700590277775</v>
      </c>
      <c r="F7" s="2" t="s">
        <v>44</v>
      </c>
      <c r="G7" s="2" t="s">
        <v>50</v>
      </c>
      <c r="H7" s="2">
        <v>554.0</v>
      </c>
      <c r="I7" s="2">
        <v>3442.0</v>
      </c>
    </row>
    <row r="8" ht="22.5" customHeight="1">
      <c r="A8" s="2">
        <v>4.898355547E9</v>
      </c>
      <c r="B8" s="2">
        <v>1.3284996E7</v>
      </c>
      <c r="C8" s="6">
        <v>45032.785150462965</v>
      </c>
      <c r="D8" s="6">
        <v>45032.79278935185</v>
      </c>
      <c r="E8" s="6">
        <v>45032.7934837963</v>
      </c>
      <c r="F8" s="2" t="s">
        <v>44</v>
      </c>
      <c r="G8" s="2" t="s">
        <v>55</v>
      </c>
      <c r="H8" s="2">
        <v>14630.0</v>
      </c>
      <c r="I8" s="2">
        <v>1318.0</v>
      </c>
    </row>
    <row r="9" ht="22.5" customHeight="1">
      <c r="A9" s="2">
        <v>6.568151549E9</v>
      </c>
      <c r="B9" s="2">
        <v>8.8866835E7</v>
      </c>
      <c r="C9" s="6">
        <v>45382.26861111111</v>
      </c>
      <c r="D9" s="6">
        <v>45382.27625</v>
      </c>
      <c r="E9" s="6">
        <v>45382.27763888889</v>
      </c>
      <c r="F9" s="2" t="s">
        <v>44</v>
      </c>
      <c r="G9" s="2" t="s">
        <v>45</v>
      </c>
      <c r="H9" s="2">
        <v>67714.0</v>
      </c>
      <c r="I9" s="2">
        <v>115.0</v>
      </c>
    </row>
    <row r="10" ht="22.5" customHeight="1">
      <c r="A10" s="2">
        <v>6.006693867E9</v>
      </c>
      <c r="B10" s="2">
        <v>2.4496983E7</v>
      </c>
      <c r="C10" s="6">
        <v>45120.99277777778</v>
      </c>
      <c r="D10" s="6">
        <v>45121.001805555556</v>
      </c>
      <c r="E10" s="6">
        <v>45121.00388888889</v>
      </c>
      <c r="F10" s="2" t="s">
        <v>44</v>
      </c>
      <c r="G10" s="2" t="s">
        <v>55</v>
      </c>
      <c r="H10" s="2">
        <v>91362.0</v>
      </c>
      <c r="I10" s="2">
        <v>9021.0</v>
      </c>
    </row>
    <row r="11" ht="22.5" customHeight="1">
      <c r="A11" s="2">
        <v>3.7418699E8</v>
      </c>
      <c r="B11" s="2">
        <v>5.2215833E7</v>
      </c>
      <c r="C11" s="6">
        <v>45147.053819444445</v>
      </c>
      <c r="D11" s="6">
        <v>45147.067708333336</v>
      </c>
      <c r="E11" s="6">
        <v>45147.07256944444</v>
      </c>
      <c r="F11" s="2" t="s">
        <v>71</v>
      </c>
      <c r="G11" s="2" t="s">
        <v>73</v>
      </c>
      <c r="H11" s="2">
        <v>77203.0</v>
      </c>
      <c r="I11" s="2">
        <v>7955.0</v>
      </c>
    </row>
    <row r="12" ht="22.5" customHeight="1">
      <c r="A12" s="2">
        <v>4.455336265E9</v>
      </c>
      <c r="B12" s="2">
        <v>4.3431724E7</v>
      </c>
      <c r="C12" s="6">
        <v>45168.81743055556</v>
      </c>
      <c r="D12" s="6">
        <v>45168.824375</v>
      </c>
      <c r="E12" s="6">
        <v>45168.82298611111</v>
      </c>
      <c r="F12" s="2" t="s">
        <v>44</v>
      </c>
      <c r="G12" s="2" t="s">
        <v>50</v>
      </c>
      <c r="H12" s="2">
        <v>64046.0</v>
      </c>
      <c r="I12" s="2">
        <v>3784.0</v>
      </c>
    </row>
    <row r="13" ht="22.5" customHeight="1">
      <c r="A13" s="2">
        <v>3.539286337E9</v>
      </c>
      <c r="B13" s="2">
        <v>7.7559557E7</v>
      </c>
      <c r="C13" s="6">
        <v>45041.855833333335</v>
      </c>
      <c r="D13" s="6">
        <v>45041.864166666666</v>
      </c>
      <c r="E13" s="6">
        <v>45041.86069444445</v>
      </c>
      <c r="F13" s="2" t="s">
        <v>44</v>
      </c>
      <c r="G13" s="2" t="s">
        <v>73</v>
      </c>
      <c r="H13" s="2">
        <v>94899.0</v>
      </c>
      <c r="I13" s="2">
        <v>2463.0</v>
      </c>
    </row>
    <row r="14" ht="22.5" customHeight="1">
      <c r="A14" s="2">
        <v>9.171116867E9</v>
      </c>
      <c r="B14" s="2">
        <v>8.7107263E7</v>
      </c>
      <c r="C14" s="6">
        <v>45221.46913194445</v>
      </c>
      <c r="D14" s="6">
        <v>45221.47607638889</v>
      </c>
      <c r="E14" s="6">
        <v>45221.48440972222</v>
      </c>
      <c r="F14" s="2" t="s">
        <v>71</v>
      </c>
      <c r="G14" s="2" t="s">
        <v>55</v>
      </c>
      <c r="H14" s="2">
        <v>73907.0</v>
      </c>
      <c r="I14" s="2">
        <v>6899.0</v>
      </c>
    </row>
    <row r="15" ht="22.5" customHeight="1">
      <c r="A15" s="2">
        <v>5.504941865E9</v>
      </c>
      <c r="B15" s="2">
        <v>7.6512976E7</v>
      </c>
      <c r="C15" s="6">
        <v>45319.11054398148</v>
      </c>
      <c r="D15" s="6">
        <v>45319.12165509259</v>
      </c>
      <c r="E15" s="6">
        <v>45319.12929398148</v>
      </c>
      <c r="F15" s="2" t="s">
        <v>71</v>
      </c>
      <c r="G15" s="2" t="s">
        <v>73</v>
      </c>
      <c r="H15" s="2">
        <v>56077.0</v>
      </c>
      <c r="I15" s="2">
        <v>9809.0</v>
      </c>
    </row>
    <row r="16" ht="22.5" customHeight="1">
      <c r="A16" s="2">
        <v>5.868326481E9</v>
      </c>
      <c r="B16" s="2">
        <v>3.7556526E7</v>
      </c>
      <c r="C16" s="6">
        <v>45366.87994212963</v>
      </c>
      <c r="D16" s="6">
        <v>45366.891747685186</v>
      </c>
      <c r="E16" s="6">
        <v>45366.88966435185</v>
      </c>
      <c r="F16" s="2" t="s">
        <v>44</v>
      </c>
      <c r="G16" s="2" t="s">
        <v>73</v>
      </c>
      <c r="H16" s="2">
        <v>94140.0</v>
      </c>
      <c r="I16" s="2">
        <v>3106.0</v>
      </c>
    </row>
    <row r="17" ht="22.5" customHeight="1">
      <c r="A17" s="2">
        <v>2.137046916E9</v>
      </c>
      <c r="B17" s="2">
        <v>1.2059049E7</v>
      </c>
      <c r="C17" s="6">
        <v>45325.368425925924</v>
      </c>
      <c r="D17" s="6">
        <v>45325.3774537037</v>
      </c>
      <c r="E17" s="6">
        <v>45325.376064814816</v>
      </c>
      <c r="F17" s="2" t="s">
        <v>44</v>
      </c>
      <c r="G17" s="2" t="s">
        <v>50</v>
      </c>
      <c r="H17" s="2">
        <v>12377.0</v>
      </c>
      <c r="I17" s="2">
        <v>1007.0</v>
      </c>
    </row>
    <row r="18" ht="22.5" customHeight="1">
      <c r="A18" s="2">
        <v>8.195544338E9</v>
      </c>
      <c r="B18" s="2">
        <v>2.6199489E7</v>
      </c>
      <c r="C18" s="6">
        <v>45042.16940972222</v>
      </c>
      <c r="D18" s="6">
        <v>45042.18121527778</v>
      </c>
      <c r="E18" s="6">
        <v>45042.18677083333</v>
      </c>
      <c r="F18" s="2" t="s">
        <v>71</v>
      </c>
      <c r="G18" s="2" t="s">
        <v>73</v>
      </c>
      <c r="H18" s="2">
        <v>102.0</v>
      </c>
      <c r="I18" s="2">
        <v>3809.0</v>
      </c>
    </row>
    <row r="19" ht="22.5" customHeight="1">
      <c r="A19" s="2">
        <v>2.88970005E9</v>
      </c>
      <c r="B19" s="2">
        <v>8.4848018E7</v>
      </c>
      <c r="C19" s="6">
        <v>45412.68224537037</v>
      </c>
      <c r="D19" s="6">
        <v>45412.689884259256</v>
      </c>
      <c r="E19" s="6">
        <v>45412.69196759259</v>
      </c>
      <c r="F19" s="2" t="s">
        <v>44</v>
      </c>
      <c r="G19" s="2" t="s">
        <v>73</v>
      </c>
      <c r="H19" s="2">
        <v>45032.0</v>
      </c>
      <c r="I19" s="2">
        <v>78.0</v>
      </c>
    </row>
    <row r="20" ht="22.5" customHeight="1">
      <c r="A20" s="2">
        <v>6.5827885E7</v>
      </c>
      <c r="B20" s="2">
        <v>4.7577193E7</v>
      </c>
      <c r="C20" s="6">
        <v>45134.00908564815</v>
      </c>
      <c r="D20" s="6">
        <v>45134.01741898148</v>
      </c>
      <c r="E20" s="6">
        <v>45134.01394675926</v>
      </c>
      <c r="F20" s="2" t="s">
        <v>44</v>
      </c>
      <c r="G20" s="2" t="s">
        <v>45</v>
      </c>
      <c r="H20" s="2">
        <v>1108.0</v>
      </c>
      <c r="I20" s="2">
        <v>3817.0</v>
      </c>
    </row>
    <row r="21" ht="22.5" customHeight="1">
      <c r="A21" s="2">
        <v>4.656471694E9</v>
      </c>
      <c r="B21" s="2">
        <v>6.0728956E7</v>
      </c>
      <c r="C21" s="6">
        <v>45269.33898148148</v>
      </c>
      <c r="D21" s="6">
        <v>45269.352175925924</v>
      </c>
      <c r="E21" s="6">
        <v>45269.35773148148</v>
      </c>
      <c r="F21" s="2" t="s">
        <v>71</v>
      </c>
      <c r="G21" s="2" t="s">
        <v>45</v>
      </c>
      <c r="H21" s="2">
        <v>62782.0</v>
      </c>
      <c r="I21" s="2">
        <v>5739.0</v>
      </c>
    </row>
    <row r="22" ht="22.5" customHeight="1">
      <c r="A22" s="2">
        <v>6.625178717E9</v>
      </c>
      <c r="B22" s="2">
        <v>6.2068277E7</v>
      </c>
      <c r="C22" s="6">
        <v>45108.183587962965</v>
      </c>
      <c r="D22" s="6">
        <v>45108.194699074076</v>
      </c>
      <c r="E22" s="6">
        <v>45108.203726851854</v>
      </c>
      <c r="F22" s="2" t="s">
        <v>71</v>
      </c>
      <c r="G22" s="2" t="s">
        <v>55</v>
      </c>
      <c r="H22" s="2">
        <v>74906.0</v>
      </c>
      <c r="I22" s="2">
        <v>2130.0</v>
      </c>
    </row>
    <row r="23" ht="22.5" customHeight="1">
      <c r="A23" s="2">
        <v>7.169557514E9</v>
      </c>
      <c r="B23" s="2">
        <v>8.482428E7</v>
      </c>
      <c r="C23" s="6">
        <v>45006.22723379629</v>
      </c>
      <c r="D23" s="6">
        <v>45006.234872685185</v>
      </c>
      <c r="E23" s="6">
        <v>45006.24320601852</v>
      </c>
      <c r="F23" s="2" t="s">
        <v>71</v>
      </c>
      <c r="G23" s="2" t="s">
        <v>55</v>
      </c>
      <c r="H23" s="2">
        <v>79516.0</v>
      </c>
      <c r="I23" s="2">
        <v>9535.0</v>
      </c>
    </row>
    <row r="24" ht="22.5" customHeight="1">
      <c r="A24" s="2">
        <v>2.268306684E9</v>
      </c>
      <c r="B24" s="2">
        <v>6.6742602E7</v>
      </c>
      <c r="C24" s="6">
        <v>45440.624398148146</v>
      </c>
      <c r="D24" s="6">
        <v>45440.632731481484</v>
      </c>
      <c r="E24" s="6">
        <v>45440.63203703704</v>
      </c>
      <c r="F24" s="2" t="s">
        <v>44</v>
      </c>
      <c r="G24" s="2" t="s">
        <v>73</v>
      </c>
      <c r="H24" s="2">
        <v>65733.0</v>
      </c>
      <c r="I24" s="2">
        <v>6847.0</v>
      </c>
    </row>
    <row r="25" ht="22.5" customHeight="1">
      <c r="A25" s="2">
        <v>6.905293278E9</v>
      </c>
      <c r="B25" s="2">
        <v>9.7259564E7</v>
      </c>
      <c r="C25" s="6">
        <v>45459.432905092595</v>
      </c>
      <c r="D25" s="6">
        <v>45459.44193287037</v>
      </c>
      <c r="E25" s="6">
        <v>45459.45998842592</v>
      </c>
      <c r="F25" s="2" t="s">
        <v>124</v>
      </c>
      <c r="G25" s="2" t="s">
        <v>45</v>
      </c>
      <c r="H25" s="2">
        <v>53868.0</v>
      </c>
      <c r="I25" s="2">
        <v>4187.0</v>
      </c>
    </row>
    <row r="26" ht="22.5" customHeight="1">
      <c r="A26" s="2">
        <v>1.769493463E9</v>
      </c>
      <c r="B26" s="2">
        <v>3292927.0</v>
      </c>
      <c r="C26" s="6">
        <v>45469.30123842593</v>
      </c>
      <c r="D26" s="6">
        <v>45469.31234953704</v>
      </c>
      <c r="E26" s="6">
        <v>45469.30887731481</v>
      </c>
      <c r="F26" s="2" t="s">
        <v>44</v>
      </c>
      <c r="G26" s="2" t="s">
        <v>73</v>
      </c>
      <c r="H26" s="2">
        <v>22954.0</v>
      </c>
      <c r="I26" s="2">
        <v>7071.0</v>
      </c>
    </row>
    <row r="27" ht="22.5" customHeight="1">
      <c r="A27" s="2">
        <v>5.003387344E9</v>
      </c>
      <c r="B27" s="2">
        <v>2.6592009E7</v>
      </c>
      <c r="C27" s="6">
        <v>45466.4540162037</v>
      </c>
      <c r="D27" s="6">
        <v>45466.46234953704</v>
      </c>
      <c r="E27" s="6">
        <v>45466.45887731481</v>
      </c>
      <c r="F27" s="2" t="s">
        <v>44</v>
      </c>
      <c r="G27" s="2" t="s">
        <v>73</v>
      </c>
      <c r="H27" s="2">
        <v>21004.0</v>
      </c>
      <c r="I27" s="2">
        <v>7477.0</v>
      </c>
    </row>
    <row r="28" ht="22.5" customHeight="1">
      <c r="A28" s="2">
        <v>2.064484752E9</v>
      </c>
      <c r="B28" s="2">
        <v>8.9995124E7</v>
      </c>
      <c r="C28" s="6">
        <v>45419.94640046296</v>
      </c>
      <c r="D28" s="6">
        <v>45419.95890046296</v>
      </c>
      <c r="E28" s="6">
        <v>45419.95542824074</v>
      </c>
      <c r="F28" s="2" t="s">
        <v>44</v>
      </c>
      <c r="G28" s="2" t="s">
        <v>73</v>
      </c>
      <c r="H28" s="2">
        <v>43022.0</v>
      </c>
      <c r="I28" s="2">
        <v>1116.0</v>
      </c>
    </row>
    <row r="29" ht="22.5" customHeight="1">
      <c r="A29" s="2">
        <v>9.64822979E8</v>
      </c>
      <c r="B29" s="2">
        <v>8.8520326E7</v>
      </c>
      <c r="C29" s="6">
        <v>45486.44305555556</v>
      </c>
      <c r="D29" s="6">
        <v>45486.450694444444</v>
      </c>
      <c r="E29" s="6">
        <v>45486.44930555556</v>
      </c>
      <c r="F29" s="2" t="s">
        <v>44</v>
      </c>
      <c r="G29" s="2" t="s">
        <v>73</v>
      </c>
      <c r="H29" s="2">
        <v>42914.0</v>
      </c>
      <c r="I29" s="2">
        <v>7603.0</v>
      </c>
    </row>
    <row r="30" ht="22.5" customHeight="1">
      <c r="A30" s="2">
        <v>6.037899648E9</v>
      </c>
      <c r="B30" s="2">
        <v>2.2738465E7</v>
      </c>
      <c r="C30" s="6">
        <v>45378.739386574074</v>
      </c>
      <c r="D30" s="6">
        <v>45378.750497685185</v>
      </c>
      <c r="E30" s="6">
        <v>45378.753275462965</v>
      </c>
      <c r="F30" s="2" t="s">
        <v>44</v>
      </c>
      <c r="G30" s="2" t="s">
        <v>45</v>
      </c>
      <c r="H30" s="2">
        <v>59131.0</v>
      </c>
      <c r="I30" s="2">
        <v>914.0</v>
      </c>
    </row>
    <row r="31" ht="22.5" customHeight="1">
      <c r="A31" s="2">
        <v>9.347571484E9</v>
      </c>
      <c r="B31" s="2">
        <v>2.9562072E7</v>
      </c>
      <c r="C31" s="6">
        <v>45598.71892361111</v>
      </c>
      <c r="D31" s="6">
        <v>45598.7265625</v>
      </c>
      <c r="E31" s="6">
        <v>45598.73559027778</v>
      </c>
      <c r="F31" s="2" t="s">
        <v>71</v>
      </c>
      <c r="G31" s="2" t="s">
        <v>55</v>
      </c>
      <c r="H31" s="2">
        <v>88612.0</v>
      </c>
      <c r="I31" s="2">
        <v>9615.0</v>
      </c>
    </row>
    <row r="32" ht="22.5" customHeight="1">
      <c r="A32" s="2">
        <v>3.286177534E9</v>
      </c>
      <c r="B32" s="2">
        <v>1.0225164E7</v>
      </c>
      <c r="C32" s="6">
        <v>45101.994618055556</v>
      </c>
      <c r="D32" s="6">
        <v>45102.006423611114</v>
      </c>
      <c r="E32" s="6">
        <v>45102.00503472222</v>
      </c>
      <c r="F32" s="2" t="s">
        <v>44</v>
      </c>
      <c r="G32" s="2" t="s">
        <v>73</v>
      </c>
      <c r="H32" s="2">
        <v>90038.0</v>
      </c>
      <c r="I32" s="2">
        <v>6046.0</v>
      </c>
    </row>
    <row r="33" ht="22.5" customHeight="1">
      <c r="A33" s="2">
        <v>9.073572548E9</v>
      </c>
      <c r="B33" s="2">
        <v>9.7111069E7</v>
      </c>
      <c r="C33" s="6">
        <v>45048.96784722222</v>
      </c>
      <c r="D33" s="6">
        <v>45048.97618055555</v>
      </c>
      <c r="E33" s="6">
        <v>45048.99145833333</v>
      </c>
      <c r="F33" s="2" t="s">
        <v>124</v>
      </c>
      <c r="G33" s="2" t="s">
        <v>55</v>
      </c>
      <c r="H33" s="2">
        <v>28575.0</v>
      </c>
      <c r="I33" s="2">
        <v>6542.0</v>
      </c>
    </row>
    <row r="34" ht="22.5" customHeight="1">
      <c r="A34" s="2">
        <v>8.395583761E9</v>
      </c>
      <c r="B34" s="2">
        <v>1989720.0</v>
      </c>
      <c r="C34" s="6">
        <v>45508.983148148145</v>
      </c>
      <c r="D34" s="6">
        <v>45508.99564814815</v>
      </c>
      <c r="E34" s="6">
        <v>45508.99217592592</v>
      </c>
      <c r="F34" s="2" t="s">
        <v>44</v>
      </c>
      <c r="G34" s="2" t="s">
        <v>50</v>
      </c>
      <c r="H34" s="2">
        <v>84816.0</v>
      </c>
      <c r="I34" s="2">
        <v>5448.0</v>
      </c>
    </row>
    <row r="35" ht="22.5" customHeight="1">
      <c r="A35" s="2">
        <v>6.355378227E9</v>
      </c>
      <c r="B35" s="2">
        <v>6.7092149E7</v>
      </c>
      <c r="C35" s="6">
        <v>45149.703194444446</v>
      </c>
      <c r="D35" s="6">
        <v>45149.712916666664</v>
      </c>
      <c r="E35" s="6">
        <v>45149.712222222224</v>
      </c>
      <c r="F35" s="2" t="s">
        <v>44</v>
      </c>
      <c r="G35" s="2" t="s">
        <v>50</v>
      </c>
      <c r="H35" s="2">
        <v>23910.0</v>
      </c>
      <c r="I35" s="2">
        <v>810.0</v>
      </c>
    </row>
    <row r="36" ht="22.5" customHeight="1">
      <c r="A36" s="2">
        <v>2.77376321E8</v>
      </c>
      <c r="B36" s="2">
        <v>8.9784343E7</v>
      </c>
      <c r="C36" s="6">
        <v>45501.184166666666</v>
      </c>
      <c r="D36" s="6">
        <v>45501.19805555556</v>
      </c>
      <c r="E36" s="6">
        <v>45501.19736111111</v>
      </c>
      <c r="F36" s="2" t="s">
        <v>44</v>
      </c>
      <c r="G36" s="2" t="s">
        <v>73</v>
      </c>
      <c r="H36" s="2">
        <v>78589.0</v>
      </c>
      <c r="I36" s="2">
        <v>3357.0</v>
      </c>
    </row>
    <row r="37" ht="22.5" customHeight="1">
      <c r="A37" s="2">
        <v>8.559748526E9</v>
      </c>
      <c r="B37" s="2">
        <v>4.58683E7</v>
      </c>
      <c r="C37" s="6">
        <v>45021.75508101852</v>
      </c>
      <c r="D37" s="6">
        <v>45021.76896990741</v>
      </c>
      <c r="E37" s="6">
        <v>45021.76966435185</v>
      </c>
      <c r="F37" s="2" t="s">
        <v>44</v>
      </c>
      <c r="G37" s="2" t="s">
        <v>73</v>
      </c>
      <c r="H37" s="2">
        <v>93002.0</v>
      </c>
      <c r="I37" s="2">
        <v>2270.0</v>
      </c>
    </row>
    <row r="38" ht="22.5" customHeight="1">
      <c r="A38" s="2">
        <v>1.458051433E9</v>
      </c>
      <c r="B38" s="2">
        <v>5.0760752E7</v>
      </c>
      <c r="C38" s="6">
        <v>45408.38537037037</v>
      </c>
      <c r="D38" s="6">
        <v>45408.39648148148</v>
      </c>
      <c r="E38" s="6">
        <v>45408.3937037037</v>
      </c>
      <c r="F38" s="2" t="s">
        <v>44</v>
      </c>
      <c r="G38" s="2" t="s">
        <v>50</v>
      </c>
      <c r="H38" s="2">
        <v>61040.0</v>
      </c>
      <c r="I38" s="2">
        <v>7426.0</v>
      </c>
    </row>
    <row r="39" ht="22.5" customHeight="1">
      <c r="A39" s="2">
        <v>5.83830264E9</v>
      </c>
      <c r="B39" s="2">
        <v>9.6795047E7</v>
      </c>
      <c r="C39" s="6">
        <v>45058.24056712963</v>
      </c>
      <c r="D39" s="6">
        <v>45058.25167824074</v>
      </c>
      <c r="E39" s="6">
        <v>45058.25653935185</v>
      </c>
      <c r="F39" s="2" t="s">
        <v>71</v>
      </c>
      <c r="G39" s="2" t="s">
        <v>50</v>
      </c>
      <c r="H39" s="2">
        <v>30907.0</v>
      </c>
      <c r="I39" s="2">
        <v>4242.0</v>
      </c>
    </row>
    <row r="40" ht="22.5" customHeight="1">
      <c r="A40" s="2">
        <v>1.380971977E9</v>
      </c>
      <c r="B40" s="2">
        <v>1.656171E7</v>
      </c>
      <c r="C40" s="6">
        <v>45445.54508101852</v>
      </c>
      <c r="D40" s="6">
        <v>45445.55688657407</v>
      </c>
      <c r="E40" s="6">
        <v>45445.55341435185</v>
      </c>
      <c r="F40" s="2" t="s">
        <v>44</v>
      </c>
      <c r="G40" s="2" t="s">
        <v>45</v>
      </c>
      <c r="H40" s="2">
        <v>52614.0</v>
      </c>
      <c r="I40" s="2">
        <v>6655.0</v>
      </c>
    </row>
    <row r="41" ht="22.5" customHeight="1">
      <c r="A41" s="2">
        <v>1.221099013E9</v>
      </c>
      <c r="B41" s="2">
        <v>3.5156679E7</v>
      </c>
      <c r="C41" s="6">
        <v>45130.448599537034</v>
      </c>
      <c r="D41" s="6">
        <v>45130.459710648145</v>
      </c>
      <c r="E41" s="6">
        <v>45130.46109953704</v>
      </c>
      <c r="F41" s="2" t="s">
        <v>44</v>
      </c>
      <c r="G41" s="2" t="s">
        <v>73</v>
      </c>
      <c r="H41" s="2">
        <v>60689.0</v>
      </c>
      <c r="I41" s="2">
        <v>8589.0</v>
      </c>
    </row>
    <row r="42" ht="22.5" customHeight="1">
      <c r="A42" s="2">
        <v>6.771166303E9</v>
      </c>
      <c r="B42" s="2">
        <v>8.7718744E7</v>
      </c>
      <c r="C42" s="6">
        <v>45131.18133101852</v>
      </c>
      <c r="D42" s="6">
        <v>45131.19174768519</v>
      </c>
      <c r="E42" s="6">
        <v>45131.20008101852</v>
      </c>
      <c r="F42" s="2" t="s">
        <v>71</v>
      </c>
      <c r="G42" s="2" t="s">
        <v>73</v>
      </c>
      <c r="H42" s="2">
        <v>98179.0</v>
      </c>
      <c r="I42" s="2">
        <v>2820.0</v>
      </c>
    </row>
    <row r="43" ht="22.5" customHeight="1">
      <c r="A43" s="2">
        <v>7.111337755E9</v>
      </c>
      <c r="B43" s="2">
        <v>1.0524732E7</v>
      </c>
      <c r="C43" s="6">
        <v>45052.2449537037</v>
      </c>
      <c r="D43" s="6">
        <v>45052.25537037037</v>
      </c>
      <c r="E43" s="6">
        <v>45052.253287037034</v>
      </c>
      <c r="F43" s="2" t="s">
        <v>44</v>
      </c>
      <c r="G43" s="2" t="s">
        <v>45</v>
      </c>
      <c r="H43" s="2">
        <v>84833.0</v>
      </c>
      <c r="I43" s="2">
        <v>4083.0</v>
      </c>
    </row>
    <row r="44" ht="22.5" customHeight="1">
      <c r="A44" s="2">
        <v>5.562922993E9</v>
      </c>
      <c r="B44" s="2">
        <v>6.2416456E7</v>
      </c>
      <c r="C44" s="6">
        <v>45266.086331018516</v>
      </c>
      <c r="D44" s="6">
        <v>45266.09327546296</v>
      </c>
      <c r="E44" s="6">
        <v>45266.095358796294</v>
      </c>
      <c r="F44" s="2" t="s">
        <v>44</v>
      </c>
      <c r="G44" s="2" t="s">
        <v>73</v>
      </c>
      <c r="H44" s="2">
        <v>73904.0</v>
      </c>
      <c r="I44" s="2">
        <v>418.0</v>
      </c>
    </row>
    <row r="45" ht="22.5" customHeight="1">
      <c r="A45" s="2">
        <v>5.630957897E9</v>
      </c>
      <c r="B45" s="2">
        <v>6.9925688E7</v>
      </c>
      <c r="C45" s="6">
        <v>45461.30395833333</v>
      </c>
      <c r="D45" s="6">
        <v>45461.314375</v>
      </c>
      <c r="E45" s="6">
        <v>45461.31715277778</v>
      </c>
      <c r="F45" s="2" t="s">
        <v>44</v>
      </c>
      <c r="G45" s="2" t="s">
        <v>73</v>
      </c>
      <c r="H45" s="2">
        <v>14408.0</v>
      </c>
      <c r="I45" s="2">
        <v>468.0</v>
      </c>
    </row>
    <row r="46" ht="22.5" customHeight="1">
      <c r="A46" s="2">
        <v>1.787380558E9</v>
      </c>
      <c r="B46" s="2">
        <v>5140660.0</v>
      </c>
      <c r="C46" s="6">
        <v>45238.7256712963</v>
      </c>
      <c r="D46" s="6">
        <v>45238.73886574074</v>
      </c>
      <c r="E46" s="6">
        <v>45238.74025462963</v>
      </c>
      <c r="F46" s="2" t="s">
        <v>44</v>
      </c>
      <c r="G46" s="2" t="s">
        <v>45</v>
      </c>
      <c r="H46" s="2">
        <v>95835.0</v>
      </c>
      <c r="I46" s="2">
        <v>862.0</v>
      </c>
    </row>
    <row r="47" ht="22.5" customHeight="1">
      <c r="A47" s="2">
        <v>3.2613017E7</v>
      </c>
      <c r="B47" s="2">
        <v>8.2594354E7</v>
      </c>
      <c r="C47" s="6">
        <v>45002.01436342593</v>
      </c>
      <c r="D47" s="6">
        <v>45002.02547453704</v>
      </c>
      <c r="E47" s="6">
        <v>45002.02547453704</v>
      </c>
      <c r="F47" s="2" t="s">
        <v>44</v>
      </c>
      <c r="G47" s="2" t="s">
        <v>55</v>
      </c>
      <c r="H47" s="2">
        <v>77303.0</v>
      </c>
      <c r="I47" s="2">
        <v>3364.0</v>
      </c>
    </row>
    <row r="48" ht="22.5" customHeight="1">
      <c r="A48" s="2">
        <v>2.03904167E9</v>
      </c>
      <c r="B48" s="2">
        <v>8.8324928E7</v>
      </c>
      <c r="C48" s="6">
        <v>45597.406793981485</v>
      </c>
      <c r="D48" s="6">
        <v>45597.42068287037</v>
      </c>
      <c r="E48" s="6">
        <v>45597.43109953704</v>
      </c>
      <c r="F48" s="2" t="s">
        <v>71</v>
      </c>
      <c r="G48" s="2" t="s">
        <v>73</v>
      </c>
      <c r="H48" s="2">
        <v>31963.0</v>
      </c>
      <c r="I48" s="2">
        <v>1003.0</v>
      </c>
    </row>
    <row r="49" ht="22.5" customHeight="1">
      <c r="A49" s="2">
        <v>2.10693801E8</v>
      </c>
      <c r="B49" s="2">
        <v>7.1235336E7</v>
      </c>
      <c r="C49" s="6">
        <v>45525.16626157407</v>
      </c>
      <c r="D49" s="6">
        <v>45525.17390046296</v>
      </c>
      <c r="E49" s="6">
        <v>45525.17528935185</v>
      </c>
      <c r="F49" s="2" t="s">
        <v>44</v>
      </c>
      <c r="G49" s="2" t="s">
        <v>50</v>
      </c>
      <c r="H49" s="2">
        <v>14789.0</v>
      </c>
      <c r="I49" s="2">
        <v>4184.0</v>
      </c>
    </row>
    <row r="50" ht="22.5" customHeight="1">
      <c r="A50" s="2">
        <v>8.120002258E9</v>
      </c>
      <c r="B50" s="2">
        <v>5.7833505E7</v>
      </c>
      <c r="C50" s="6">
        <v>45292.00356481481</v>
      </c>
      <c r="D50" s="6">
        <v>45292.01050925926</v>
      </c>
      <c r="E50" s="6">
        <v>45292.007731481484</v>
      </c>
      <c r="F50" s="2" t="s">
        <v>44</v>
      </c>
      <c r="G50" s="2" t="s">
        <v>55</v>
      </c>
      <c r="H50" s="2">
        <v>61526.0</v>
      </c>
      <c r="I50" s="2">
        <v>6830.0</v>
      </c>
    </row>
    <row r="51" ht="22.5" customHeight="1">
      <c r="A51" s="2">
        <v>2.177917034E9</v>
      </c>
      <c r="B51" s="2">
        <v>1.2402437E7</v>
      </c>
      <c r="C51" s="6">
        <v>45330.836006944446</v>
      </c>
      <c r="D51" s="6">
        <v>45330.845034722224</v>
      </c>
      <c r="E51" s="6">
        <v>45330.85128472222</v>
      </c>
      <c r="F51" s="2" t="s">
        <v>71</v>
      </c>
      <c r="G51" s="2" t="s">
        <v>55</v>
      </c>
      <c r="H51" s="2">
        <v>75636.0</v>
      </c>
      <c r="I51" s="2">
        <v>4829.0</v>
      </c>
    </row>
    <row r="52" ht="22.5" customHeight="1">
      <c r="A52" s="2">
        <v>4.254814926E9</v>
      </c>
      <c r="B52" s="2">
        <v>5.9890331E7</v>
      </c>
      <c r="C52" s="6">
        <v>45403.26039351852</v>
      </c>
      <c r="D52" s="6">
        <v>45403.27428240741</v>
      </c>
      <c r="E52" s="6">
        <v>45403.27358796296</v>
      </c>
      <c r="F52" s="2" t="s">
        <v>44</v>
      </c>
      <c r="G52" s="2" t="s">
        <v>73</v>
      </c>
      <c r="H52" s="2">
        <v>1761.0</v>
      </c>
      <c r="I52" s="2">
        <v>7830.0</v>
      </c>
    </row>
    <row r="53" ht="22.5" customHeight="1">
      <c r="A53" s="2">
        <v>6.07417279E9</v>
      </c>
      <c r="B53" s="2">
        <v>1.4944819E7</v>
      </c>
      <c r="C53" s="6">
        <v>45133.09417824074</v>
      </c>
      <c r="D53" s="6">
        <v>45133.10181712963</v>
      </c>
      <c r="E53" s="6">
        <v>45133.10459490741</v>
      </c>
      <c r="F53" s="2" t="s">
        <v>44</v>
      </c>
      <c r="G53" s="2" t="s">
        <v>73</v>
      </c>
      <c r="H53" s="2">
        <v>3481.0</v>
      </c>
      <c r="I53" s="2">
        <v>4057.0</v>
      </c>
    </row>
    <row r="54" ht="22.5" customHeight="1">
      <c r="A54" s="2">
        <v>3.381573131E9</v>
      </c>
      <c r="B54" s="2">
        <v>6.7386193E7</v>
      </c>
      <c r="C54" s="6">
        <v>45489.02315972222</v>
      </c>
      <c r="D54" s="6">
        <v>45489.03288194445</v>
      </c>
      <c r="E54" s="6">
        <v>45489.02940972222</v>
      </c>
      <c r="F54" s="2" t="s">
        <v>44</v>
      </c>
      <c r="G54" s="2" t="s">
        <v>45</v>
      </c>
      <c r="H54" s="2">
        <v>50582.0</v>
      </c>
      <c r="I54" s="2">
        <v>7456.0</v>
      </c>
    </row>
    <row r="55" ht="22.5" customHeight="1">
      <c r="A55" s="2">
        <v>3.773745777E9</v>
      </c>
      <c r="B55" s="2">
        <v>6.7701771E7</v>
      </c>
      <c r="C55" s="6">
        <v>45414.61140046296</v>
      </c>
      <c r="D55" s="6">
        <v>45414.62390046296</v>
      </c>
      <c r="E55" s="6">
        <v>45414.62390046296</v>
      </c>
      <c r="F55" s="2" t="s">
        <v>44</v>
      </c>
      <c r="G55" s="2" t="s">
        <v>55</v>
      </c>
      <c r="H55" s="2">
        <v>97135.0</v>
      </c>
      <c r="I55" s="2">
        <v>8100.0</v>
      </c>
    </row>
    <row r="56" ht="22.5" customHeight="1">
      <c r="A56" s="2">
        <v>9.251939156E9</v>
      </c>
      <c r="B56" s="2">
        <v>8.9910157E7</v>
      </c>
      <c r="C56" s="6">
        <v>45290.52769675926</v>
      </c>
      <c r="D56" s="6">
        <v>45290.53603009259</v>
      </c>
      <c r="E56" s="6">
        <v>45290.5408912037</v>
      </c>
      <c r="F56" s="2" t="s">
        <v>71</v>
      </c>
      <c r="G56" s="2" t="s">
        <v>45</v>
      </c>
      <c r="H56" s="2">
        <v>57095.0</v>
      </c>
      <c r="I56" s="2">
        <v>7206.0</v>
      </c>
    </row>
    <row r="57" ht="22.5" customHeight="1">
      <c r="A57" s="2">
        <v>3.872982303E9</v>
      </c>
      <c r="B57" s="2">
        <v>1.5484407E7</v>
      </c>
      <c r="C57" s="6">
        <v>45325.04482638889</v>
      </c>
      <c r="D57" s="6">
        <v>45325.05871527778</v>
      </c>
      <c r="E57" s="6">
        <v>45325.05940972222</v>
      </c>
      <c r="F57" s="2" t="s">
        <v>44</v>
      </c>
      <c r="G57" s="2" t="s">
        <v>73</v>
      </c>
      <c r="H57" s="2">
        <v>60234.0</v>
      </c>
      <c r="I57" s="2">
        <v>7886.0</v>
      </c>
    </row>
    <row r="58" ht="22.5" customHeight="1">
      <c r="A58" s="2">
        <v>2.625987757E9</v>
      </c>
      <c r="B58" s="2">
        <v>1.0769994E7</v>
      </c>
      <c r="C58" s="6">
        <v>45139.32133101852</v>
      </c>
      <c r="D58" s="6">
        <v>45139.329664351855</v>
      </c>
      <c r="E58" s="6">
        <v>45139.33105324074</v>
      </c>
      <c r="F58" s="2" t="s">
        <v>44</v>
      </c>
      <c r="G58" s="2" t="s">
        <v>50</v>
      </c>
      <c r="H58" s="2">
        <v>51273.0</v>
      </c>
      <c r="I58" s="2">
        <v>4569.0</v>
      </c>
    </row>
    <row r="59" ht="22.5" customHeight="1">
      <c r="A59" s="2">
        <v>3.162249401E9</v>
      </c>
      <c r="B59" s="2">
        <v>8.5519349E7</v>
      </c>
      <c r="C59" s="6">
        <v>45415.556921296295</v>
      </c>
      <c r="D59" s="6">
        <v>45415.56386574074</v>
      </c>
      <c r="E59" s="6">
        <v>45415.56386574074</v>
      </c>
      <c r="F59" s="2" t="s">
        <v>44</v>
      </c>
      <c r="G59" s="2" t="s">
        <v>45</v>
      </c>
      <c r="H59" s="2">
        <v>47552.0</v>
      </c>
      <c r="I59" s="2">
        <v>2221.0</v>
      </c>
    </row>
    <row r="60" ht="22.5" customHeight="1">
      <c r="A60" s="2">
        <v>3.108986741E9</v>
      </c>
      <c r="B60" s="2">
        <v>4.9241309E7</v>
      </c>
      <c r="C60" s="6">
        <v>45216.81202546296</v>
      </c>
      <c r="D60" s="6">
        <v>45216.821747685186</v>
      </c>
      <c r="E60" s="6">
        <v>45216.82244212963</v>
      </c>
      <c r="F60" s="2" t="s">
        <v>44</v>
      </c>
      <c r="G60" s="2" t="s">
        <v>73</v>
      </c>
      <c r="H60" s="2">
        <v>60867.0</v>
      </c>
      <c r="I60" s="2">
        <v>6530.0</v>
      </c>
    </row>
    <row r="61" ht="22.5" customHeight="1">
      <c r="A61" s="2">
        <v>1.851474741E9</v>
      </c>
      <c r="B61" s="2">
        <v>2.3348269E7</v>
      </c>
      <c r="C61" s="6">
        <v>45231.562002314815</v>
      </c>
      <c r="D61" s="6">
        <v>45231.57103009259</v>
      </c>
      <c r="E61" s="6">
        <v>45231.57728009259</v>
      </c>
      <c r="F61" s="2" t="s">
        <v>71</v>
      </c>
      <c r="G61" s="2" t="s">
        <v>55</v>
      </c>
      <c r="H61" s="2">
        <v>12879.0</v>
      </c>
      <c r="I61" s="2">
        <v>8735.0</v>
      </c>
    </row>
    <row r="62" ht="22.5" customHeight="1">
      <c r="A62" s="2">
        <v>2.425099132E9</v>
      </c>
      <c r="B62" s="2">
        <v>8.5016568E7</v>
      </c>
      <c r="C62" s="6">
        <v>45153.05217592593</v>
      </c>
      <c r="D62" s="6">
        <v>45153.06259259259</v>
      </c>
      <c r="E62" s="6">
        <v>45153.06537037037</v>
      </c>
      <c r="F62" s="2" t="s">
        <v>44</v>
      </c>
      <c r="G62" s="2" t="s">
        <v>73</v>
      </c>
      <c r="H62" s="2">
        <v>44245.0</v>
      </c>
      <c r="I62" s="2">
        <v>4794.0</v>
      </c>
    </row>
    <row r="63" ht="22.5" customHeight="1">
      <c r="A63" s="2">
        <v>6.706793332E9</v>
      </c>
      <c r="B63" s="2">
        <v>6247821.0</v>
      </c>
      <c r="C63" s="6">
        <v>45574.910104166665</v>
      </c>
      <c r="D63" s="6">
        <v>45574.91982638889</v>
      </c>
      <c r="E63" s="6">
        <v>45574.92815972222</v>
      </c>
      <c r="F63" s="2" t="s">
        <v>71</v>
      </c>
      <c r="G63" s="2" t="s">
        <v>50</v>
      </c>
      <c r="H63" s="2">
        <v>76503.0</v>
      </c>
      <c r="I63" s="2">
        <v>8271.0</v>
      </c>
    </row>
    <row r="64" ht="22.5" customHeight="1">
      <c r="A64" s="2">
        <v>2.149289255E9</v>
      </c>
      <c r="B64" s="2">
        <v>5.757964E7</v>
      </c>
      <c r="C64" s="6">
        <v>45597.62533564815</v>
      </c>
      <c r="D64" s="6">
        <v>45597.63922453704</v>
      </c>
      <c r="E64" s="6">
        <v>45597.65241898148</v>
      </c>
      <c r="F64" s="2" t="s">
        <v>124</v>
      </c>
      <c r="G64" s="2" t="s">
        <v>45</v>
      </c>
      <c r="H64" s="2">
        <v>25251.0</v>
      </c>
      <c r="I64" s="2">
        <v>7315.0</v>
      </c>
    </row>
    <row r="65" ht="22.5" customHeight="1">
      <c r="A65" s="2">
        <v>1.971008155E9</v>
      </c>
      <c r="B65" s="2">
        <v>2457734.0</v>
      </c>
      <c r="C65" s="6">
        <v>45222.93311342593</v>
      </c>
      <c r="D65" s="6">
        <v>45222.94700231482</v>
      </c>
      <c r="E65" s="6">
        <v>45222.94422453704</v>
      </c>
      <c r="F65" s="2" t="s">
        <v>44</v>
      </c>
      <c r="G65" s="2" t="s">
        <v>45</v>
      </c>
      <c r="H65" s="2">
        <v>30330.0</v>
      </c>
      <c r="I65" s="2">
        <v>5472.0</v>
      </c>
    </row>
    <row r="66" ht="22.5" customHeight="1">
      <c r="A66" s="2">
        <v>2.08709346E9</v>
      </c>
      <c r="B66" s="2">
        <v>5.9329145E7</v>
      </c>
      <c r="C66" s="6">
        <v>45484.480520833335</v>
      </c>
      <c r="D66" s="6">
        <v>45484.48815972222</v>
      </c>
      <c r="E66" s="6">
        <v>45484.48746527778</v>
      </c>
      <c r="F66" s="2" t="s">
        <v>44</v>
      </c>
      <c r="G66" s="2" t="s">
        <v>55</v>
      </c>
      <c r="H66" s="2">
        <v>27478.0</v>
      </c>
      <c r="I66" s="2">
        <v>2176.0</v>
      </c>
    </row>
    <row r="67" ht="22.5" customHeight="1">
      <c r="A67" s="2">
        <v>2.116712588E9</v>
      </c>
      <c r="B67" s="2">
        <v>2.4043135E7</v>
      </c>
      <c r="C67" s="6">
        <v>45241.85668981481</v>
      </c>
      <c r="D67" s="6">
        <v>45241.867106481484</v>
      </c>
      <c r="E67" s="6">
        <v>45241.86918981482</v>
      </c>
      <c r="F67" s="2" t="s">
        <v>44</v>
      </c>
      <c r="G67" s="2" t="s">
        <v>73</v>
      </c>
      <c r="H67" s="2">
        <v>34078.0</v>
      </c>
      <c r="I67" s="2">
        <v>6552.0</v>
      </c>
    </row>
    <row r="68" ht="22.5" customHeight="1">
      <c r="A68" s="2">
        <v>6.05435879E9</v>
      </c>
      <c r="B68" s="2">
        <v>5.9216664E7</v>
      </c>
      <c r="C68" s="6">
        <v>45317.424375</v>
      </c>
      <c r="D68" s="6">
        <v>45317.438263888886</v>
      </c>
      <c r="E68" s="6">
        <v>45317.43479166667</v>
      </c>
      <c r="F68" s="2" t="s">
        <v>44</v>
      </c>
      <c r="G68" s="2" t="s">
        <v>73</v>
      </c>
      <c r="H68" s="2">
        <v>52564.0</v>
      </c>
      <c r="I68" s="2">
        <v>1880.0</v>
      </c>
    </row>
    <row r="69" ht="22.5" customHeight="1">
      <c r="A69" s="2">
        <v>5.32660797E8</v>
      </c>
      <c r="B69" s="2">
        <v>4.100807E7</v>
      </c>
      <c r="C69" s="6">
        <v>45432.26756944445</v>
      </c>
      <c r="D69" s="6">
        <v>45432.27590277778</v>
      </c>
      <c r="E69" s="6">
        <v>45432.285625</v>
      </c>
      <c r="F69" s="2" t="s">
        <v>71</v>
      </c>
      <c r="G69" s="2" t="s">
        <v>50</v>
      </c>
      <c r="H69" s="2">
        <v>97547.0</v>
      </c>
      <c r="I69" s="2">
        <v>2245.0</v>
      </c>
    </row>
    <row r="70" ht="22.5" customHeight="1">
      <c r="A70" s="2">
        <v>1.491991005E9</v>
      </c>
      <c r="B70" s="2">
        <v>5.2215833E7</v>
      </c>
      <c r="C70" s="6">
        <v>45355.36739583333</v>
      </c>
      <c r="D70" s="6">
        <v>45355.37572916667</v>
      </c>
      <c r="E70" s="6">
        <v>45355.37572916667</v>
      </c>
      <c r="F70" s="2" t="s">
        <v>44</v>
      </c>
      <c r="G70" s="2" t="s">
        <v>73</v>
      </c>
      <c r="H70" s="2">
        <v>85285.0</v>
      </c>
      <c r="I70" s="2">
        <v>3036.0</v>
      </c>
    </row>
    <row r="71" ht="22.5" customHeight="1">
      <c r="A71" s="2">
        <v>4.136019599E9</v>
      </c>
      <c r="B71" s="2">
        <v>7.4179536E7</v>
      </c>
      <c r="C71" s="6">
        <v>45374.776550925926</v>
      </c>
      <c r="D71" s="6">
        <v>45374.78627314815</v>
      </c>
      <c r="E71" s="6">
        <v>45374.788356481484</v>
      </c>
      <c r="F71" s="2" t="s">
        <v>44</v>
      </c>
      <c r="G71" s="2" t="s">
        <v>73</v>
      </c>
      <c r="H71" s="2">
        <v>34667.0</v>
      </c>
      <c r="I71" s="2">
        <v>6564.0</v>
      </c>
    </row>
    <row r="72" ht="22.5" customHeight="1">
      <c r="A72" s="2">
        <v>2.122832513E9</v>
      </c>
      <c r="B72" s="2">
        <v>5.5028958E7</v>
      </c>
      <c r="C72" s="6">
        <v>45339.825162037036</v>
      </c>
      <c r="D72" s="6">
        <v>45339.83210648148</v>
      </c>
      <c r="E72" s="6">
        <v>45339.84599537037</v>
      </c>
      <c r="F72" s="2" t="s">
        <v>124</v>
      </c>
      <c r="G72" s="2" t="s">
        <v>50</v>
      </c>
      <c r="H72" s="2">
        <v>39396.0</v>
      </c>
      <c r="I72" s="2">
        <v>5245.0</v>
      </c>
    </row>
    <row r="73" ht="22.5" customHeight="1">
      <c r="A73" s="2">
        <v>3.717703595E9</v>
      </c>
      <c r="B73" s="2">
        <v>8.8965399E7</v>
      </c>
      <c r="C73" s="6">
        <v>45040.897939814815</v>
      </c>
      <c r="D73" s="6">
        <v>45040.91113425926</v>
      </c>
      <c r="E73" s="6">
        <v>45040.91043981481</v>
      </c>
      <c r="F73" s="2" t="s">
        <v>44</v>
      </c>
      <c r="G73" s="2" t="s">
        <v>55</v>
      </c>
      <c r="H73" s="2">
        <v>8041.0</v>
      </c>
      <c r="I73" s="2">
        <v>7309.0</v>
      </c>
    </row>
    <row r="74" ht="22.5" customHeight="1">
      <c r="A74" s="2">
        <v>3.194733693E9</v>
      </c>
      <c r="B74" s="2">
        <v>2.1866852E7</v>
      </c>
      <c r="C74" s="6">
        <v>45112.425844907404</v>
      </c>
      <c r="D74" s="6">
        <v>45112.43765046296</v>
      </c>
      <c r="E74" s="6">
        <v>45112.442511574074</v>
      </c>
      <c r="F74" s="2" t="s">
        <v>71</v>
      </c>
      <c r="G74" s="2" t="s">
        <v>50</v>
      </c>
      <c r="H74" s="2">
        <v>16623.0</v>
      </c>
      <c r="I74" s="2">
        <v>9112.0</v>
      </c>
    </row>
    <row r="75" ht="22.5" customHeight="1">
      <c r="A75" s="2">
        <v>4.471162437E9</v>
      </c>
      <c r="B75" s="2">
        <v>2.7971619E7</v>
      </c>
      <c r="C75" s="6">
        <v>45328.526967592596</v>
      </c>
      <c r="D75" s="6">
        <v>45328.53668981481</v>
      </c>
      <c r="E75" s="6">
        <v>45328.53668981481</v>
      </c>
      <c r="F75" s="2" t="s">
        <v>44</v>
      </c>
      <c r="G75" s="2" t="s">
        <v>55</v>
      </c>
      <c r="H75" s="2">
        <v>54708.0</v>
      </c>
      <c r="I75" s="2">
        <v>9226.0</v>
      </c>
    </row>
    <row r="76" ht="22.5" customHeight="1">
      <c r="A76" s="2">
        <v>1.609331948E9</v>
      </c>
      <c r="B76" s="2">
        <v>8791577.0</v>
      </c>
      <c r="C76" s="6">
        <v>45295.587743055556</v>
      </c>
      <c r="D76" s="6">
        <v>45295.596770833334</v>
      </c>
      <c r="E76" s="6">
        <v>45295.596770833334</v>
      </c>
      <c r="F76" s="2" t="s">
        <v>44</v>
      </c>
      <c r="G76" s="2" t="s">
        <v>50</v>
      </c>
      <c r="H76" s="2">
        <v>58721.0</v>
      </c>
      <c r="I76" s="2">
        <v>2696.0</v>
      </c>
    </row>
    <row r="77" ht="22.5" customHeight="1">
      <c r="A77" s="2">
        <v>6.920030794E9</v>
      </c>
      <c r="B77" s="2">
        <v>7.037227E7</v>
      </c>
      <c r="C77" s="6">
        <v>45467.109444444446</v>
      </c>
      <c r="D77" s="6">
        <v>45467.119166666664</v>
      </c>
      <c r="E77" s="6">
        <v>45467.11777777778</v>
      </c>
      <c r="F77" s="2" t="s">
        <v>44</v>
      </c>
      <c r="G77" s="2" t="s">
        <v>50</v>
      </c>
      <c r="H77" s="2">
        <v>38745.0</v>
      </c>
      <c r="I77" s="2">
        <v>1394.0</v>
      </c>
    </row>
    <row r="78" ht="22.5" customHeight="1">
      <c r="A78" s="2">
        <v>5.127172657E9</v>
      </c>
      <c r="B78" s="2">
        <v>3.2293017E7</v>
      </c>
      <c r="C78" s="6">
        <v>45454.757997685185</v>
      </c>
      <c r="D78" s="6">
        <v>45454.77119212963</v>
      </c>
      <c r="E78" s="6">
        <v>45454.78508101852</v>
      </c>
      <c r="F78" s="2" t="s">
        <v>124</v>
      </c>
      <c r="G78" s="2" t="s">
        <v>45</v>
      </c>
      <c r="H78" s="2">
        <v>80034.0</v>
      </c>
      <c r="I78" s="2">
        <v>288.0</v>
      </c>
    </row>
    <row r="79" ht="22.5" customHeight="1">
      <c r="A79" s="2">
        <v>8.607115856E9</v>
      </c>
      <c r="B79" s="2">
        <v>1.5931134E7</v>
      </c>
      <c r="C79" s="6">
        <v>45208.196226851855</v>
      </c>
      <c r="D79" s="6">
        <v>45208.2031712963</v>
      </c>
      <c r="E79" s="6">
        <v>45208.20108796296</v>
      </c>
      <c r="F79" s="2" t="s">
        <v>44</v>
      </c>
      <c r="G79" s="2" t="s">
        <v>50</v>
      </c>
      <c r="H79" s="2">
        <v>85718.0</v>
      </c>
      <c r="I79" s="2">
        <v>3015.0</v>
      </c>
    </row>
    <row r="80" ht="22.5" customHeight="1">
      <c r="A80" s="2">
        <v>7.154957395E9</v>
      </c>
      <c r="B80" s="2">
        <v>6.070085E7</v>
      </c>
      <c r="C80" s="6">
        <v>45025.423993055556</v>
      </c>
      <c r="D80" s="6">
        <v>45025.43163194445</v>
      </c>
      <c r="E80" s="6">
        <v>45025.43163194445</v>
      </c>
      <c r="F80" s="2" t="s">
        <v>44</v>
      </c>
      <c r="G80" s="2" t="s">
        <v>73</v>
      </c>
      <c r="H80" s="2">
        <v>63099.0</v>
      </c>
      <c r="I80" s="2">
        <v>1915.0</v>
      </c>
    </row>
    <row r="81" ht="22.5" customHeight="1">
      <c r="A81" s="2">
        <v>2.070762702E9</v>
      </c>
      <c r="B81" s="2">
        <v>3.4761418E7</v>
      </c>
      <c r="C81" s="6">
        <v>45203.43119212963</v>
      </c>
      <c r="D81" s="6">
        <v>45203.44299768518</v>
      </c>
      <c r="E81" s="6">
        <v>45203.453414351854</v>
      </c>
      <c r="F81" s="2" t="s">
        <v>71</v>
      </c>
      <c r="G81" s="2" t="s">
        <v>45</v>
      </c>
      <c r="H81" s="2">
        <v>64950.0</v>
      </c>
      <c r="I81" s="2">
        <v>5593.0</v>
      </c>
    </row>
    <row r="82" ht="22.5" customHeight="1">
      <c r="A82" s="2">
        <v>3.697242439E9</v>
      </c>
      <c r="B82" s="2">
        <v>9.9361865E7</v>
      </c>
      <c r="C82" s="6">
        <v>45580.5209837963</v>
      </c>
      <c r="D82" s="6">
        <v>45580.532789351855</v>
      </c>
      <c r="E82" s="6">
        <v>45580.53209490741</v>
      </c>
      <c r="F82" s="2" t="s">
        <v>44</v>
      </c>
      <c r="G82" s="2" t="s">
        <v>45</v>
      </c>
      <c r="H82" s="2">
        <v>67408.0</v>
      </c>
      <c r="I82" s="2">
        <v>4528.0</v>
      </c>
    </row>
    <row r="83" ht="22.5" customHeight="1">
      <c r="A83" s="2">
        <v>3.063427913E9</v>
      </c>
      <c r="B83" s="2">
        <v>7.5984768E7</v>
      </c>
      <c r="C83" s="6">
        <v>45190.095671296294</v>
      </c>
      <c r="D83" s="6">
        <v>45190.10747685185</v>
      </c>
      <c r="E83" s="6">
        <v>45190.109560185185</v>
      </c>
      <c r="F83" s="2" t="s">
        <v>44</v>
      </c>
      <c r="G83" s="2" t="s">
        <v>55</v>
      </c>
      <c r="H83" s="2">
        <v>24100.0</v>
      </c>
      <c r="I83" s="2">
        <v>1492.0</v>
      </c>
    </row>
    <row r="84" ht="22.5" customHeight="1">
      <c r="A84" s="2">
        <v>2.060061337E9</v>
      </c>
      <c r="B84" s="2">
        <v>2.9272253E7</v>
      </c>
      <c r="C84" s="6">
        <v>45031.95564814815</v>
      </c>
      <c r="D84" s="6">
        <v>45031.96537037037</v>
      </c>
      <c r="E84" s="6">
        <v>45031.973703703705</v>
      </c>
      <c r="F84" s="2" t="s">
        <v>71</v>
      </c>
      <c r="G84" s="2" t="s">
        <v>73</v>
      </c>
      <c r="H84" s="2">
        <v>50748.0</v>
      </c>
      <c r="I84" s="2">
        <v>4851.0</v>
      </c>
    </row>
    <row r="85" ht="22.5" customHeight="1">
      <c r="A85" s="2">
        <v>4.625892678E9</v>
      </c>
      <c r="B85" s="2">
        <v>8.0371626E7</v>
      </c>
      <c r="C85" s="6">
        <v>45095.80815972222</v>
      </c>
      <c r="D85" s="6">
        <v>45095.81649305556</v>
      </c>
      <c r="E85" s="6">
        <v>45095.81927083333</v>
      </c>
      <c r="F85" s="2" t="s">
        <v>44</v>
      </c>
      <c r="G85" s="2" t="s">
        <v>73</v>
      </c>
      <c r="H85" s="2">
        <v>40337.0</v>
      </c>
      <c r="I85" s="2">
        <v>2018.0</v>
      </c>
    </row>
    <row r="86" ht="22.5" customHeight="1">
      <c r="A86" s="2">
        <v>6.04569817E9</v>
      </c>
      <c r="B86" s="2">
        <v>666589.0</v>
      </c>
      <c r="C86" s="6">
        <v>45315.7109837963</v>
      </c>
      <c r="D86" s="6">
        <v>45315.718622685185</v>
      </c>
      <c r="E86" s="6">
        <v>45315.72209490741</v>
      </c>
      <c r="F86" s="2" t="s">
        <v>44</v>
      </c>
      <c r="G86" s="2" t="s">
        <v>50</v>
      </c>
      <c r="H86" s="2">
        <v>16848.0</v>
      </c>
      <c r="I86" s="2">
        <v>3220.0</v>
      </c>
    </row>
    <row r="87" ht="22.5" customHeight="1">
      <c r="A87" s="2">
        <v>7.876289647E9</v>
      </c>
      <c r="B87" s="2">
        <v>9.8858383E7</v>
      </c>
      <c r="C87" s="6">
        <v>45511.330196759256</v>
      </c>
      <c r="D87" s="6">
        <v>45511.33783564815</v>
      </c>
      <c r="E87" s="6">
        <v>45511.34616898148</v>
      </c>
      <c r="F87" s="2" t="s">
        <v>71</v>
      </c>
      <c r="G87" s="2" t="s">
        <v>50</v>
      </c>
      <c r="H87" s="2">
        <v>28786.0</v>
      </c>
      <c r="I87" s="2">
        <v>9606.0</v>
      </c>
    </row>
    <row r="88" ht="22.5" customHeight="1">
      <c r="A88" s="2">
        <v>3.434084714E9</v>
      </c>
      <c r="B88" s="2">
        <v>4.6836361E7</v>
      </c>
      <c r="C88" s="6">
        <v>45324.12106481481</v>
      </c>
      <c r="D88" s="6">
        <v>45324.12939814815</v>
      </c>
      <c r="E88" s="6">
        <v>45324.12800925926</v>
      </c>
      <c r="F88" s="2" t="s">
        <v>44</v>
      </c>
      <c r="G88" s="2" t="s">
        <v>45</v>
      </c>
      <c r="H88" s="2">
        <v>58201.0</v>
      </c>
      <c r="I88" s="2">
        <v>5513.0</v>
      </c>
    </row>
    <row r="89" ht="22.5" customHeight="1">
      <c r="A89" s="2">
        <v>9.031695663E9</v>
      </c>
      <c r="B89" s="2">
        <v>9.4730288E7</v>
      </c>
      <c r="C89" s="6">
        <v>45308.057708333334</v>
      </c>
      <c r="D89" s="6">
        <v>45308.066041666665</v>
      </c>
      <c r="E89" s="6">
        <v>45308.07020833333</v>
      </c>
      <c r="F89" s="2" t="s">
        <v>71</v>
      </c>
      <c r="G89" s="2" t="s">
        <v>55</v>
      </c>
      <c r="H89" s="2">
        <v>43200.0</v>
      </c>
      <c r="I89" s="2">
        <v>5551.0</v>
      </c>
    </row>
    <row r="90" ht="22.5" customHeight="1">
      <c r="A90" s="2">
        <v>1.955989715E9</v>
      </c>
      <c r="B90" s="2">
        <v>7.7862447E7</v>
      </c>
      <c r="C90" s="6">
        <v>45287.28637731481</v>
      </c>
      <c r="D90" s="6">
        <v>45287.29609953704</v>
      </c>
      <c r="E90" s="6">
        <v>45287.297488425924</v>
      </c>
      <c r="F90" s="2" t="s">
        <v>44</v>
      </c>
      <c r="G90" s="2" t="s">
        <v>73</v>
      </c>
      <c r="H90" s="2">
        <v>8135.0</v>
      </c>
      <c r="I90" s="2">
        <v>6276.0</v>
      </c>
    </row>
    <row r="91" ht="22.5" customHeight="1">
      <c r="A91" s="2">
        <v>3.459500455E9</v>
      </c>
      <c r="B91" s="2">
        <v>1.6379942E7</v>
      </c>
      <c r="C91" s="6">
        <v>45278.02633101852</v>
      </c>
      <c r="D91" s="6">
        <v>45278.03674768518</v>
      </c>
      <c r="E91" s="6">
        <v>45278.038136574076</v>
      </c>
      <c r="F91" s="2" t="s">
        <v>44</v>
      </c>
      <c r="G91" s="2" t="s">
        <v>50</v>
      </c>
      <c r="H91" s="2">
        <v>20504.0</v>
      </c>
      <c r="I91" s="2">
        <v>6348.0</v>
      </c>
    </row>
    <row r="92" ht="22.5" customHeight="1">
      <c r="A92" s="2">
        <v>5.953376503E9</v>
      </c>
      <c r="B92" s="2">
        <v>7.916976E7</v>
      </c>
      <c r="C92" s="6">
        <v>45437.16243055555</v>
      </c>
      <c r="D92" s="6">
        <v>45437.172847222224</v>
      </c>
      <c r="E92" s="6">
        <v>45437.183958333335</v>
      </c>
      <c r="F92" s="2" t="s">
        <v>124</v>
      </c>
      <c r="G92" s="2" t="s">
        <v>73</v>
      </c>
      <c r="H92" s="2">
        <v>34929.0</v>
      </c>
      <c r="I92" s="2">
        <v>3686.0</v>
      </c>
    </row>
    <row r="93" ht="22.5" customHeight="1">
      <c r="A93" s="2">
        <v>1.21874867E8</v>
      </c>
      <c r="B93" s="2">
        <v>9.4529626E7</v>
      </c>
      <c r="C93" s="6">
        <v>45013.03744212963</v>
      </c>
      <c r="D93" s="6">
        <v>45013.04924768519</v>
      </c>
      <c r="E93" s="6">
        <v>45013.04577546296</v>
      </c>
      <c r="F93" s="2" t="s">
        <v>44</v>
      </c>
      <c r="G93" s="2" t="s">
        <v>50</v>
      </c>
      <c r="H93" s="2">
        <v>69733.0</v>
      </c>
      <c r="I93" s="2">
        <v>7775.0</v>
      </c>
    </row>
    <row r="94" ht="22.5" customHeight="1">
      <c r="A94" s="2">
        <v>2.460545397E9</v>
      </c>
      <c r="B94" s="2">
        <v>4.2872865E7</v>
      </c>
      <c r="C94" s="6">
        <v>45592.47642361111</v>
      </c>
      <c r="D94" s="6">
        <v>45592.48475694445</v>
      </c>
      <c r="E94" s="6">
        <v>45592.49239583333</v>
      </c>
      <c r="F94" s="2" t="s">
        <v>71</v>
      </c>
      <c r="G94" s="2" t="s">
        <v>73</v>
      </c>
      <c r="H94" s="2">
        <v>50527.0</v>
      </c>
      <c r="I94" s="2">
        <v>7031.0</v>
      </c>
    </row>
    <row r="95" ht="22.5" customHeight="1">
      <c r="A95" s="2">
        <v>9.690050839E9</v>
      </c>
      <c r="B95" s="2">
        <v>5.5803572E7</v>
      </c>
      <c r="C95" s="6">
        <v>45304.10722222222</v>
      </c>
      <c r="D95" s="6">
        <v>45304.114166666666</v>
      </c>
      <c r="E95" s="6">
        <v>45304.117638888885</v>
      </c>
      <c r="F95" s="2" t="s">
        <v>44</v>
      </c>
      <c r="G95" s="2" t="s">
        <v>73</v>
      </c>
      <c r="H95" s="2">
        <v>76868.0</v>
      </c>
      <c r="I95" s="2">
        <v>3949.0</v>
      </c>
    </row>
    <row r="96" ht="22.5" customHeight="1">
      <c r="A96" s="2">
        <v>2.574349065E9</v>
      </c>
      <c r="B96" s="2">
        <v>5.1547198E7</v>
      </c>
      <c r="C96" s="6">
        <v>45399.606620370374</v>
      </c>
      <c r="D96" s="6">
        <v>45399.61356481481</v>
      </c>
      <c r="E96" s="6">
        <v>45399.61425925926</v>
      </c>
      <c r="F96" s="2" t="s">
        <v>44</v>
      </c>
      <c r="G96" s="2" t="s">
        <v>73</v>
      </c>
      <c r="H96" s="2">
        <v>406.0</v>
      </c>
      <c r="I96" s="2">
        <v>7690.0</v>
      </c>
    </row>
    <row r="97" ht="22.5" customHeight="1">
      <c r="A97" s="2">
        <v>2.461936988E9</v>
      </c>
      <c r="B97" s="2">
        <v>1.4428954E7</v>
      </c>
      <c r="C97" s="6">
        <v>45127.966631944444</v>
      </c>
      <c r="D97" s="6">
        <v>45127.97913194444</v>
      </c>
      <c r="E97" s="6">
        <v>45127.99232638889</v>
      </c>
      <c r="F97" s="2" t="s">
        <v>124</v>
      </c>
      <c r="G97" s="2" t="s">
        <v>45</v>
      </c>
      <c r="H97" s="2">
        <v>77590.0</v>
      </c>
      <c r="I97" s="2">
        <v>9647.0</v>
      </c>
    </row>
    <row r="98" ht="22.5" customHeight="1">
      <c r="A98" s="2">
        <v>6.447596416E9</v>
      </c>
      <c r="B98" s="2">
        <v>7.698791E7</v>
      </c>
      <c r="C98" s="6">
        <v>45207.76283564815</v>
      </c>
      <c r="D98" s="6">
        <v>45207.77116898148</v>
      </c>
      <c r="E98" s="6">
        <v>45207.7683912037</v>
      </c>
      <c r="F98" s="2" t="s">
        <v>44</v>
      </c>
      <c r="G98" s="2" t="s">
        <v>55</v>
      </c>
      <c r="H98" s="2">
        <v>45656.0</v>
      </c>
      <c r="I98" s="2">
        <v>494.0</v>
      </c>
    </row>
    <row r="99" ht="22.5" customHeight="1">
      <c r="A99" s="2">
        <v>7.228452275E9</v>
      </c>
      <c r="B99" s="2">
        <v>4.2262168E7</v>
      </c>
      <c r="C99" s="6">
        <v>45059.046215277776</v>
      </c>
      <c r="D99" s="6">
        <v>45059.05940972222</v>
      </c>
      <c r="E99" s="6">
        <v>45059.05940972222</v>
      </c>
      <c r="F99" s="2" t="s">
        <v>44</v>
      </c>
      <c r="G99" s="2" t="s">
        <v>55</v>
      </c>
      <c r="H99" s="2">
        <v>96211.0</v>
      </c>
      <c r="I99" s="2">
        <v>9542.0</v>
      </c>
    </row>
    <row r="100" ht="22.5" customHeight="1">
      <c r="A100" s="2">
        <v>6.696750742E9</v>
      </c>
      <c r="B100" s="2">
        <v>5277675.0</v>
      </c>
      <c r="C100" s="6">
        <v>45018.73837962963</v>
      </c>
      <c r="D100" s="6">
        <v>45018.74601851852</v>
      </c>
      <c r="E100" s="6">
        <v>45018.74601851852</v>
      </c>
      <c r="F100" s="2" t="s">
        <v>44</v>
      </c>
      <c r="G100" s="2" t="s">
        <v>73</v>
      </c>
      <c r="H100" s="2">
        <v>89976.0</v>
      </c>
      <c r="I100" s="2">
        <v>8222.0</v>
      </c>
    </row>
    <row r="101" ht="22.5" customHeight="1">
      <c r="A101" s="2">
        <v>8.22235931E8</v>
      </c>
      <c r="B101" s="2">
        <v>4.4410149E7</v>
      </c>
      <c r="C101" s="6">
        <v>45147.30365740741</v>
      </c>
      <c r="D101" s="6">
        <v>45147.31060185185</v>
      </c>
      <c r="E101" s="6">
        <v>45147.321018518516</v>
      </c>
      <c r="F101" s="2" t="s">
        <v>71</v>
      </c>
      <c r="G101" s="2" t="s">
        <v>73</v>
      </c>
      <c r="H101" s="2">
        <v>1773.0</v>
      </c>
      <c r="I101" s="2">
        <v>639.0</v>
      </c>
    </row>
    <row r="102" ht="22.5" customHeight="1">
      <c r="A102" s="2">
        <v>7.678251499E9</v>
      </c>
      <c r="B102" s="2">
        <v>1.7805991E7</v>
      </c>
      <c r="C102" s="6">
        <v>45039.56087962963</v>
      </c>
      <c r="D102" s="6">
        <v>45039.567824074074</v>
      </c>
      <c r="E102" s="6">
        <v>45039.57129629629</v>
      </c>
      <c r="F102" s="2" t="s">
        <v>44</v>
      </c>
      <c r="G102" s="2" t="s">
        <v>45</v>
      </c>
      <c r="H102" s="2">
        <v>60822.0</v>
      </c>
      <c r="I102" s="2">
        <v>3427.0</v>
      </c>
    </row>
    <row r="103" ht="22.5" customHeight="1">
      <c r="A103" s="2">
        <v>2.497341976E9</v>
      </c>
      <c r="B103" s="2">
        <v>9097480.0</v>
      </c>
      <c r="C103" s="6">
        <v>45190.3797337963</v>
      </c>
      <c r="D103" s="6">
        <v>45190.388761574075</v>
      </c>
      <c r="E103" s="6">
        <v>45190.38945601852</v>
      </c>
      <c r="F103" s="2" t="s">
        <v>44</v>
      </c>
      <c r="G103" s="2" t="s">
        <v>73</v>
      </c>
      <c r="H103" s="2">
        <v>42711.0</v>
      </c>
      <c r="I103" s="2">
        <v>788.0</v>
      </c>
    </row>
    <row r="104" ht="22.5" customHeight="1">
      <c r="A104" s="2">
        <v>9.107314128E9</v>
      </c>
      <c r="B104" s="2">
        <v>7.9591237E7</v>
      </c>
      <c r="C104" s="6">
        <v>45432.68005787037</v>
      </c>
      <c r="D104" s="6">
        <v>45432.692557870374</v>
      </c>
      <c r="E104" s="6">
        <v>45432.69186342593</v>
      </c>
      <c r="F104" s="2" t="s">
        <v>44</v>
      </c>
      <c r="G104" s="2" t="s">
        <v>73</v>
      </c>
      <c r="H104" s="2">
        <v>21125.0</v>
      </c>
      <c r="I104" s="2">
        <v>6660.0</v>
      </c>
    </row>
    <row r="105" ht="22.5" customHeight="1">
      <c r="A105" s="2">
        <v>9.855726256E9</v>
      </c>
      <c r="B105" s="2">
        <v>8651281.0</v>
      </c>
      <c r="C105" s="6">
        <v>45063.327002314814</v>
      </c>
      <c r="D105" s="6">
        <v>45063.33741898148</v>
      </c>
      <c r="E105" s="6">
        <v>45063.33603009259</v>
      </c>
      <c r="F105" s="2" t="s">
        <v>44</v>
      </c>
      <c r="G105" s="2" t="s">
        <v>55</v>
      </c>
      <c r="H105" s="2">
        <v>59743.0</v>
      </c>
      <c r="I105" s="2">
        <v>1416.0</v>
      </c>
    </row>
    <row r="106" ht="22.5" customHeight="1">
      <c r="A106" s="2">
        <v>9.398719862E9</v>
      </c>
      <c r="B106" s="2">
        <v>1.4991661E7</v>
      </c>
      <c r="C106" s="6">
        <v>45492.39063657408</v>
      </c>
      <c r="D106" s="6">
        <v>45492.403136574074</v>
      </c>
      <c r="E106" s="6">
        <v>45492.40591435185</v>
      </c>
      <c r="F106" s="2" t="s">
        <v>44</v>
      </c>
      <c r="G106" s="2" t="s">
        <v>55</v>
      </c>
      <c r="H106" s="2">
        <v>4852.0</v>
      </c>
      <c r="I106" s="2">
        <v>9455.0</v>
      </c>
    </row>
    <row r="107" ht="22.5" customHeight="1">
      <c r="A107" s="2">
        <v>3.79494532E8</v>
      </c>
      <c r="B107" s="2">
        <v>9650263.0</v>
      </c>
      <c r="C107" s="6">
        <v>45480.5621875</v>
      </c>
      <c r="D107" s="6">
        <v>45480.57121527778</v>
      </c>
      <c r="E107" s="6">
        <v>45480.572604166664</v>
      </c>
      <c r="F107" s="2" t="s">
        <v>44</v>
      </c>
      <c r="G107" s="2" t="s">
        <v>50</v>
      </c>
      <c r="H107" s="2">
        <v>99227.0</v>
      </c>
      <c r="I107" s="2">
        <v>2058.0</v>
      </c>
    </row>
    <row r="108" ht="22.5" customHeight="1">
      <c r="A108" s="2">
        <v>1.048784963E9</v>
      </c>
      <c r="B108" s="2">
        <v>5.8942207E7</v>
      </c>
      <c r="C108" s="6">
        <v>45176.554606481484</v>
      </c>
      <c r="D108" s="6">
        <v>45176.566412037035</v>
      </c>
      <c r="E108" s="6">
        <v>45176.562939814816</v>
      </c>
      <c r="F108" s="2" t="s">
        <v>44</v>
      </c>
      <c r="G108" s="2" t="s">
        <v>55</v>
      </c>
      <c r="H108" s="2">
        <v>35552.0</v>
      </c>
      <c r="I108" s="2">
        <v>2538.0</v>
      </c>
    </row>
    <row r="109" ht="22.5" customHeight="1">
      <c r="A109" s="2">
        <v>4.386246924E9</v>
      </c>
      <c r="B109" s="2">
        <v>6.9632084E7</v>
      </c>
      <c r="C109" s="6">
        <v>45531.421006944445</v>
      </c>
      <c r="D109" s="6">
        <v>45531.434895833336</v>
      </c>
      <c r="E109" s="6">
        <v>45531.45295138889</v>
      </c>
      <c r="F109" s="2" t="s">
        <v>124</v>
      </c>
      <c r="G109" s="2" t="s">
        <v>55</v>
      </c>
      <c r="H109" s="2">
        <v>56384.0</v>
      </c>
      <c r="I109" s="2">
        <v>9593.0</v>
      </c>
    </row>
    <row r="110" ht="22.5" customHeight="1">
      <c r="A110" s="2">
        <v>2.050362692E9</v>
      </c>
      <c r="B110" s="2">
        <v>7.999132E7</v>
      </c>
      <c r="C110" s="6">
        <v>45595.47435185185</v>
      </c>
      <c r="D110" s="6">
        <v>45595.48337962963</v>
      </c>
      <c r="E110" s="6">
        <v>45595.48546296296</v>
      </c>
      <c r="F110" s="2" t="s">
        <v>44</v>
      </c>
      <c r="G110" s="2" t="s">
        <v>45</v>
      </c>
      <c r="H110" s="2">
        <v>16076.0</v>
      </c>
      <c r="I110" s="2">
        <v>2265.0</v>
      </c>
    </row>
    <row r="111" ht="22.5" customHeight="1">
      <c r="A111" s="2">
        <v>4.142963293E9</v>
      </c>
      <c r="B111" s="2">
        <v>3.4567918E7</v>
      </c>
      <c r="C111" s="6">
        <v>45599.15678240741</v>
      </c>
      <c r="D111" s="6">
        <v>45599.16997685185</v>
      </c>
      <c r="E111" s="6">
        <v>45599.172060185185</v>
      </c>
      <c r="F111" s="2" t="s">
        <v>44</v>
      </c>
      <c r="G111" s="2" t="s">
        <v>45</v>
      </c>
      <c r="H111" s="2">
        <v>74308.0</v>
      </c>
      <c r="I111" s="2">
        <v>9263.0</v>
      </c>
    </row>
    <row r="112" ht="22.5" customHeight="1">
      <c r="A112" s="2">
        <v>9.753528654E9</v>
      </c>
      <c r="B112" s="2">
        <v>6.1522288E7</v>
      </c>
      <c r="C112" s="6">
        <v>45499.30851851852</v>
      </c>
      <c r="D112" s="6">
        <v>45499.316157407404</v>
      </c>
      <c r="E112" s="6">
        <v>45499.31476851852</v>
      </c>
      <c r="F112" s="2" t="s">
        <v>44</v>
      </c>
      <c r="G112" s="2" t="s">
        <v>45</v>
      </c>
      <c r="H112" s="2">
        <v>63454.0</v>
      </c>
      <c r="I112" s="2">
        <v>8771.0</v>
      </c>
    </row>
    <row r="113" ht="22.5" customHeight="1">
      <c r="A113" s="2">
        <v>8.126970833E9</v>
      </c>
      <c r="B113" s="2">
        <v>1.4161586E7</v>
      </c>
      <c r="C113" s="6">
        <v>45549.85254629629</v>
      </c>
      <c r="D113" s="6">
        <v>45549.86226851852</v>
      </c>
      <c r="E113" s="6">
        <v>45549.880324074074</v>
      </c>
      <c r="F113" s="2" t="s">
        <v>124</v>
      </c>
      <c r="G113" s="2" t="s">
        <v>73</v>
      </c>
      <c r="H113" s="2">
        <v>83636.0</v>
      </c>
      <c r="I113" s="2">
        <v>8350.0</v>
      </c>
    </row>
    <row r="114" ht="22.5" customHeight="1">
      <c r="A114" s="2">
        <v>9.747814712E9</v>
      </c>
      <c r="B114" s="2">
        <v>1.635937E7</v>
      </c>
      <c r="C114" s="6">
        <v>45276.65144675926</v>
      </c>
      <c r="D114" s="6">
        <v>45276.66116898148</v>
      </c>
      <c r="E114" s="6">
        <v>45276.663252314815</v>
      </c>
      <c r="F114" s="2" t="s">
        <v>44</v>
      </c>
      <c r="G114" s="2" t="s">
        <v>73</v>
      </c>
      <c r="H114" s="2">
        <v>33342.0</v>
      </c>
      <c r="I114" s="2">
        <v>8165.0</v>
      </c>
    </row>
    <row r="115" ht="22.5" customHeight="1">
      <c r="A115" s="2">
        <v>6.281619403E9</v>
      </c>
      <c r="B115" s="2">
        <v>7.7921718E7</v>
      </c>
      <c r="C115" s="6">
        <v>45025.789375</v>
      </c>
      <c r="D115" s="6">
        <v>45025.802569444444</v>
      </c>
      <c r="E115" s="6">
        <v>45025.799097222225</v>
      </c>
      <c r="F115" s="2" t="s">
        <v>44</v>
      </c>
      <c r="G115" s="2" t="s">
        <v>50</v>
      </c>
      <c r="H115" s="2">
        <v>12086.0</v>
      </c>
      <c r="I115" s="2">
        <v>5214.0</v>
      </c>
    </row>
    <row r="116" ht="22.5" customHeight="1">
      <c r="A116" s="2">
        <v>4.36184281E8</v>
      </c>
      <c r="B116" s="2">
        <v>7.8614729E7</v>
      </c>
      <c r="C116" s="6">
        <v>45250.52520833333</v>
      </c>
      <c r="D116" s="6">
        <v>45250.538402777776</v>
      </c>
      <c r="E116" s="6">
        <v>45250.55715277778</v>
      </c>
      <c r="F116" s="2" t="s">
        <v>124</v>
      </c>
      <c r="G116" s="2" t="s">
        <v>55</v>
      </c>
      <c r="H116" s="2">
        <v>59936.0</v>
      </c>
      <c r="I116" s="2">
        <v>2749.0</v>
      </c>
    </row>
    <row r="117" ht="22.5" customHeight="1">
      <c r="A117" s="2">
        <v>9.79923126E9</v>
      </c>
      <c r="B117" s="2">
        <v>2.2077605E7</v>
      </c>
      <c r="C117" s="6">
        <v>45358.3749537037</v>
      </c>
      <c r="D117" s="6">
        <v>45358.387453703705</v>
      </c>
      <c r="E117" s="6">
        <v>45358.390231481484</v>
      </c>
      <c r="F117" s="2" t="s">
        <v>44</v>
      </c>
      <c r="G117" s="2" t="s">
        <v>73</v>
      </c>
      <c r="H117" s="2">
        <v>58378.0</v>
      </c>
      <c r="I117" s="2">
        <v>7812.0</v>
      </c>
    </row>
    <row r="118" ht="22.5" customHeight="1">
      <c r="A118" s="2">
        <v>4.071811527E9</v>
      </c>
      <c r="B118" s="2">
        <v>6.602311E7</v>
      </c>
      <c r="C118" s="6">
        <v>45133.65194444444</v>
      </c>
      <c r="D118" s="6">
        <v>45133.66097222222</v>
      </c>
      <c r="E118" s="6">
        <v>45133.66722222222</v>
      </c>
      <c r="F118" s="2" t="s">
        <v>71</v>
      </c>
      <c r="G118" s="2" t="s">
        <v>55</v>
      </c>
      <c r="H118" s="2">
        <v>27993.0</v>
      </c>
      <c r="I118" s="2">
        <v>100.0</v>
      </c>
    </row>
    <row r="119" ht="22.5" customHeight="1">
      <c r="A119" s="2">
        <v>5.645359563E9</v>
      </c>
      <c r="B119" s="2">
        <v>8.7160527E7</v>
      </c>
      <c r="C119" s="6">
        <v>45512.97804398148</v>
      </c>
      <c r="D119" s="6">
        <v>45512.989849537036</v>
      </c>
      <c r="E119" s="6">
        <v>45512.98637731482</v>
      </c>
      <c r="F119" s="2" t="s">
        <v>44</v>
      </c>
      <c r="G119" s="2" t="s">
        <v>55</v>
      </c>
      <c r="H119" s="2">
        <v>45180.0</v>
      </c>
      <c r="I119" s="2">
        <v>8474.0</v>
      </c>
    </row>
    <row r="120" ht="22.5" customHeight="1">
      <c r="A120" s="2">
        <v>9.411813703E9</v>
      </c>
      <c r="B120" s="2">
        <v>6.2600289E7</v>
      </c>
      <c r="C120" s="6">
        <v>45194.955659722225</v>
      </c>
      <c r="D120" s="6">
        <v>45194.96607638889</v>
      </c>
      <c r="E120" s="6">
        <v>45194.96954861111</v>
      </c>
      <c r="F120" s="2" t="s">
        <v>44</v>
      </c>
      <c r="G120" s="2" t="s">
        <v>73</v>
      </c>
      <c r="H120" s="2">
        <v>32773.0</v>
      </c>
      <c r="I120" s="2">
        <v>5238.0</v>
      </c>
    </row>
    <row r="121" ht="22.5" customHeight="1">
      <c r="A121" s="2">
        <v>4.270217473E9</v>
      </c>
      <c r="B121" s="2">
        <v>5.4580166E7</v>
      </c>
      <c r="C121" s="6">
        <v>45323.36730324074</v>
      </c>
      <c r="D121" s="6">
        <v>45323.37702546296</v>
      </c>
      <c r="E121" s="6">
        <v>45323.37702546296</v>
      </c>
      <c r="F121" s="2" t="s">
        <v>44</v>
      </c>
      <c r="G121" s="2" t="s">
        <v>45</v>
      </c>
      <c r="H121" s="2">
        <v>4904.0</v>
      </c>
      <c r="I121" s="2">
        <v>9867.0</v>
      </c>
    </row>
    <row r="122" ht="22.5" customHeight="1">
      <c r="A122" s="2">
        <v>2.79851011E8</v>
      </c>
      <c r="B122" s="2">
        <v>1.2967305E7</v>
      </c>
      <c r="C122" s="6">
        <v>45027.40641203704</v>
      </c>
      <c r="D122" s="6">
        <v>45027.41543981482</v>
      </c>
      <c r="E122" s="6">
        <v>45027.41474537037</v>
      </c>
      <c r="F122" s="2" t="s">
        <v>44</v>
      </c>
      <c r="G122" s="2" t="s">
        <v>55</v>
      </c>
      <c r="H122" s="2">
        <v>73623.0</v>
      </c>
      <c r="I122" s="2">
        <v>6199.0</v>
      </c>
    </row>
    <row r="123" ht="22.5" customHeight="1">
      <c r="A123" s="2">
        <v>6.260524887E9</v>
      </c>
      <c r="B123" s="2">
        <v>5.7081917E7</v>
      </c>
      <c r="C123" s="6">
        <v>45444.28037037037</v>
      </c>
      <c r="D123" s="6">
        <v>45444.292175925926</v>
      </c>
      <c r="E123" s="6">
        <v>45444.28939814815</v>
      </c>
      <c r="F123" s="2" t="s">
        <v>44</v>
      </c>
      <c r="G123" s="2" t="s">
        <v>55</v>
      </c>
      <c r="H123" s="2">
        <v>22883.0</v>
      </c>
      <c r="I123" s="2">
        <v>3322.0</v>
      </c>
    </row>
    <row r="124" ht="22.5" customHeight="1">
      <c r="A124" s="2">
        <v>5.853998391E9</v>
      </c>
      <c r="B124" s="2">
        <v>9.4453274E7</v>
      </c>
      <c r="C124" s="6">
        <v>45177.11682870371</v>
      </c>
      <c r="D124" s="6">
        <v>45177.123773148145</v>
      </c>
      <c r="E124" s="6">
        <v>45177.12168981481</v>
      </c>
      <c r="F124" s="2" t="s">
        <v>44</v>
      </c>
      <c r="G124" s="2" t="s">
        <v>73</v>
      </c>
      <c r="H124" s="2">
        <v>23606.0</v>
      </c>
      <c r="I124" s="2">
        <v>364.0</v>
      </c>
    </row>
    <row r="125" ht="22.5" customHeight="1">
      <c r="A125" s="2">
        <v>9.931976872E9</v>
      </c>
      <c r="B125" s="2">
        <v>8955057.0</v>
      </c>
      <c r="C125" s="6">
        <v>45467.22037037037</v>
      </c>
      <c r="D125" s="6">
        <v>45467.230787037035</v>
      </c>
      <c r="E125" s="6">
        <v>45467.22800925926</v>
      </c>
      <c r="F125" s="2" t="s">
        <v>44</v>
      </c>
      <c r="G125" s="2" t="s">
        <v>73</v>
      </c>
      <c r="H125" s="2">
        <v>97297.0</v>
      </c>
      <c r="I125" s="2">
        <v>9676.0</v>
      </c>
    </row>
    <row r="126" ht="22.5" customHeight="1">
      <c r="A126" s="2">
        <v>8.432209832E9</v>
      </c>
      <c r="B126" s="2">
        <v>9.034692E7</v>
      </c>
      <c r="C126" s="6">
        <v>45371.14193287037</v>
      </c>
      <c r="D126" s="6">
        <v>45371.15443287037</v>
      </c>
      <c r="E126" s="6">
        <v>45371.162766203706</v>
      </c>
      <c r="F126" s="2" t="s">
        <v>71</v>
      </c>
      <c r="G126" s="2" t="s">
        <v>73</v>
      </c>
      <c r="H126" s="2">
        <v>18907.0</v>
      </c>
      <c r="I126" s="2">
        <v>9981.0</v>
      </c>
    </row>
    <row r="127" ht="22.5" customHeight="1">
      <c r="A127" s="2">
        <v>6.023721507E9</v>
      </c>
      <c r="B127" s="2">
        <v>8791577.0</v>
      </c>
      <c r="C127" s="6">
        <v>45389.01353009259</v>
      </c>
      <c r="D127" s="6">
        <v>45389.02533564815</v>
      </c>
      <c r="E127" s="6">
        <v>45389.0246412037</v>
      </c>
      <c r="F127" s="2" t="s">
        <v>44</v>
      </c>
      <c r="G127" s="2" t="s">
        <v>50</v>
      </c>
      <c r="H127" s="2">
        <v>72197.0</v>
      </c>
      <c r="I127" s="2">
        <v>158.0</v>
      </c>
    </row>
    <row r="128" ht="22.5" customHeight="1">
      <c r="A128" s="2">
        <v>3.042338919E9</v>
      </c>
      <c r="B128" s="2">
        <v>7.6212152E7</v>
      </c>
      <c r="C128" s="6">
        <v>45063.61989583333</v>
      </c>
      <c r="D128" s="6">
        <v>45063.62892361111</v>
      </c>
      <c r="E128" s="6">
        <v>45063.62684027778</v>
      </c>
      <c r="F128" s="2" t="s">
        <v>44</v>
      </c>
      <c r="G128" s="2" t="s">
        <v>73</v>
      </c>
      <c r="H128" s="2">
        <v>70995.0</v>
      </c>
      <c r="I128" s="2">
        <v>6827.0</v>
      </c>
    </row>
    <row r="129" ht="22.5" customHeight="1">
      <c r="A129" s="2">
        <v>2.33646065E8</v>
      </c>
      <c r="B129" s="2">
        <v>1.6379942E7</v>
      </c>
      <c r="C129" s="6">
        <v>45188.93644675926</v>
      </c>
      <c r="D129" s="6">
        <v>45188.946863425925</v>
      </c>
      <c r="E129" s="6">
        <v>45188.95033564815</v>
      </c>
      <c r="F129" s="2" t="s">
        <v>44</v>
      </c>
      <c r="G129" s="2" t="s">
        <v>73</v>
      </c>
      <c r="H129" s="2">
        <v>56968.0</v>
      </c>
      <c r="I129" s="2">
        <v>2400.0</v>
      </c>
    </row>
    <row r="130" ht="22.5" customHeight="1">
      <c r="A130" s="2">
        <v>9.870610018E9</v>
      </c>
      <c r="B130" s="2">
        <v>9.403333E7</v>
      </c>
      <c r="C130" s="6">
        <v>45330.22454861111</v>
      </c>
      <c r="D130" s="6">
        <v>45330.23357638889</v>
      </c>
      <c r="E130" s="6">
        <v>45330.232881944445</v>
      </c>
      <c r="F130" s="2" t="s">
        <v>44</v>
      </c>
      <c r="G130" s="2" t="s">
        <v>55</v>
      </c>
      <c r="H130" s="2">
        <v>44706.0</v>
      </c>
      <c r="I130" s="2">
        <v>2918.0</v>
      </c>
    </row>
    <row r="131" ht="22.5" customHeight="1">
      <c r="A131" s="2">
        <v>1.398230967E9</v>
      </c>
      <c r="B131" s="2">
        <v>4.687624E7</v>
      </c>
      <c r="C131" s="6">
        <v>45404.4155787037</v>
      </c>
      <c r="D131" s="6">
        <v>45404.42599537037</v>
      </c>
      <c r="E131" s="6">
        <v>45404.42321759259</v>
      </c>
      <c r="F131" s="2" t="s">
        <v>44</v>
      </c>
      <c r="G131" s="2" t="s">
        <v>55</v>
      </c>
      <c r="H131" s="2">
        <v>92744.0</v>
      </c>
      <c r="I131" s="2">
        <v>7040.0</v>
      </c>
    </row>
    <row r="132" ht="22.5" customHeight="1">
      <c r="A132" s="2">
        <v>8.615488922E9</v>
      </c>
      <c r="B132" s="2">
        <v>9.2209869E7</v>
      </c>
      <c r="C132" s="6">
        <v>45234.004328703704</v>
      </c>
      <c r="D132" s="6">
        <v>45234.01474537037</v>
      </c>
      <c r="E132" s="6">
        <v>45234.029328703706</v>
      </c>
      <c r="F132" s="2" t="s">
        <v>124</v>
      </c>
      <c r="G132" s="2" t="s">
        <v>55</v>
      </c>
      <c r="H132" s="2">
        <v>1328.0</v>
      </c>
      <c r="I132" s="2">
        <v>9406.0</v>
      </c>
    </row>
    <row r="133" ht="22.5" customHeight="1">
      <c r="A133" s="2">
        <v>2.748841057E9</v>
      </c>
      <c r="B133" s="2">
        <v>3.3544355E7</v>
      </c>
      <c r="C133" s="6">
        <v>45290.21065972222</v>
      </c>
      <c r="D133" s="6">
        <v>45290.221770833334</v>
      </c>
      <c r="E133" s="6">
        <v>45290.2384375</v>
      </c>
      <c r="F133" s="2" t="s">
        <v>124</v>
      </c>
      <c r="G133" s="2" t="s">
        <v>55</v>
      </c>
      <c r="H133" s="2">
        <v>11008.0</v>
      </c>
      <c r="I133" s="2">
        <v>1719.0</v>
      </c>
    </row>
    <row r="134" ht="22.5" customHeight="1">
      <c r="A134" s="2">
        <v>1.375867721E9</v>
      </c>
      <c r="B134" s="2">
        <v>4862761.0</v>
      </c>
      <c r="C134" s="6">
        <v>45488.706875</v>
      </c>
      <c r="D134" s="6">
        <v>45488.71451388889</v>
      </c>
      <c r="E134" s="6">
        <v>45488.712430555555</v>
      </c>
      <c r="F134" s="2" t="s">
        <v>44</v>
      </c>
      <c r="G134" s="2" t="s">
        <v>45</v>
      </c>
      <c r="H134" s="2">
        <v>21511.0</v>
      </c>
      <c r="I134" s="2">
        <v>548.0</v>
      </c>
    </row>
    <row r="135" ht="22.5" customHeight="1">
      <c r="A135" s="2">
        <v>8.595141097E9</v>
      </c>
      <c r="B135" s="2">
        <v>9.6511007E7</v>
      </c>
      <c r="C135" s="6">
        <v>45382.43351851852</v>
      </c>
      <c r="D135" s="6">
        <v>45382.44185185185</v>
      </c>
      <c r="E135" s="6">
        <v>45382.44393518518</v>
      </c>
      <c r="F135" s="2" t="s">
        <v>44</v>
      </c>
      <c r="G135" s="2" t="s">
        <v>50</v>
      </c>
      <c r="H135" s="2">
        <v>19332.0</v>
      </c>
      <c r="I135" s="2">
        <v>9568.0</v>
      </c>
    </row>
    <row r="136" ht="22.5" customHeight="1">
      <c r="A136" s="2">
        <v>4.673382071E9</v>
      </c>
      <c r="B136" s="2">
        <v>2.1784094E7</v>
      </c>
      <c r="C136" s="6">
        <v>45307.559166666666</v>
      </c>
      <c r="D136" s="6">
        <v>45307.56958333333</v>
      </c>
      <c r="E136" s="6">
        <v>45307.575833333336</v>
      </c>
      <c r="F136" s="2" t="s">
        <v>71</v>
      </c>
      <c r="G136" s="2" t="s">
        <v>50</v>
      </c>
      <c r="H136" s="2">
        <v>97477.0</v>
      </c>
      <c r="I136" s="2">
        <v>9551.0</v>
      </c>
    </row>
    <row r="137" ht="22.5" customHeight="1">
      <c r="A137" s="2">
        <v>2.948696008E9</v>
      </c>
      <c r="B137" s="2">
        <v>5.1872499E7</v>
      </c>
      <c r="C137" s="6">
        <v>45392.420694444445</v>
      </c>
      <c r="D137" s="6">
        <v>45392.4325</v>
      </c>
      <c r="E137" s="6">
        <v>45392.43041666667</v>
      </c>
      <c r="F137" s="2" t="s">
        <v>44</v>
      </c>
      <c r="G137" s="2" t="s">
        <v>45</v>
      </c>
      <c r="H137" s="2">
        <v>89164.0</v>
      </c>
      <c r="I137" s="2">
        <v>843.0</v>
      </c>
    </row>
    <row r="138" ht="22.5" customHeight="1">
      <c r="A138" s="2">
        <v>6.839692624E9</v>
      </c>
      <c r="B138" s="2">
        <v>6.4497538E7</v>
      </c>
      <c r="C138" s="6">
        <v>45249.079050925924</v>
      </c>
      <c r="D138" s="6">
        <v>45249.09085648148</v>
      </c>
      <c r="E138" s="6">
        <v>45249.10821759259</v>
      </c>
      <c r="F138" s="2" t="s">
        <v>124</v>
      </c>
      <c r="G138" s="2" t="s">
        <v>45</v>
      </c>
      <c r="H138" s="2">
        <v>44627.0</v>
      </c>
      <c r="I138" s="2">
        <v>1835.0</v>
      </c>
    </row>
    <row r="139" ht="22.5" customHeight="1">
      <c r="A139" s="2">
        <v>5.770951298E9</v>
      </c>
      <c r="B139" s="2">
        <v>7.5510747E7</v>
      </c>
      <c r="C139" s="6">
        <v>45201.75690972222</v>
      </c>
      <c r="D139" s="6">
        <v>45201.76663194445</v>
      </c>
      <c r="E139" s="6">
        <v>45201.76524305555</v>
      </c>
      <c r="F139" s="2" t="s">
        <v>44</v>
      </c>
      <c r="G139" s="2" t="s">
        <v>50</v>
      </c>
      <c r="H139" s="2">
        <v>4946.0</v>
      </c>
      <c r="I139" s="2">
        <v>8044.0</v>
      </c>
    </row>
    <row r="140" ht="22.5" customHeight="1">
      <c r="A140" s="2">
        <v>5.084771819E9</v>
      </c>
      <c r="B140" s="2">
        <v>6344345.0</v>
      </c>
      <c r="C140" s="6">
        <v>45533.912777777776</v>
      </c>
      <c r="D140" s="6">
        <v>45533.92041666667</v>
      </c>
      <c r="E140" s="6">
        <v>45533.929444444446</v>
      </c>
      <c r="F140" s="2" t="s">
        <v>71</v>
      </c>
      <c r="G140" s="2" t="s">
        <v>45</v>
      </c>
      <c r="H140" s="2">
        <v>66403.0</v>
      </c>
      <c r="I140" s="2">
        <v>5500.0</v>
      </c>
    </row>
    <row r="141" ht="22.5" customHeight="1">
      <c r="A141" s="2">
        <v>4.22403644E8</v>
      </c>
      <c r="B141" s="2">
        <v>5.6548063E7</v>
      </c>
      <c r="C141" s="6">
        <v>45073.97655092592</v>
      </c>
      <c r="D141" s="6">
        <v>45073.990439814814</v>
      </c>
      <c r="E141" s="6">
        <v>45073.99599537037</v>
      </c>
      <c r="F141" s="2" t="s">
        <v>71</v>
      </c>
      <c r="G141" s="2" t="s">
        <v>50</v>
      </c>
      <c r="H141" s="2">
        <v>23782.0</v>
      </c>
      <c r="I141" s="2">
        <v>4684.0</v>
      </c>
    </row>
    <row r="142" ht="22.5" customHeight="1">
      <c r="A142" s="2">
        <v>7.176758896E9</v>
      </c>
      <c r="B142" s="2">
        <v>1.8394558E7</v>
      </c>
      <c r="C142" s="6">
        <v>45120.53533564815</v>
      </c>
      <c r="D142" s="6">
        <v>45120.542280092595</v>
      </c>
      <c r="E142" s="6">
        <v>45120.542974537035</v>
      </c>
      <c r="F142" s="2" t="s">
        <v>44</v>
      </c>
      <c r="G142" s="2" t="s">
        <v>45</v>
      </c>
      <c r="H142" s="2">
        <v>75492.0</v>
      </c>
      <c r="I142" s="2">
        <v>2866.0</v>
      </c>
    </row>
    <row r="143" ht="22.5" customHeight="1">
      <c r="A143" s="2">
        <v>8.252905093E9</v>
      </c>
      <c r="B143" s="2">
        <v>4.2589311E7</v>
      </c>
      <c r="C143" s="6">
        <v>45403.96771990741</v>
      </c>
      <c r="D143" s="6">
        <v>45403.97883101852</v>
      </c>
      <c r="E143" s="6">
        <v>45403.979525462964</v>
      </c>
      <c r="F143" s="2" t="s">
        <v>44</v>
      </c>
      <c r="G143" s="2" t="s">
        <v>55</v>
      </c>
      <c r="H143" s="2">
        <v>40596.0</v>
      </c>
      <c r="I143" s="2">
        <v>7934.0</v>
      </c>
    </row>
    <row r="144" ht="22.5" customHeight="1">
      <c r="A144" s="2">
        <v>1.488561572E9</v>
      </c>
      <c r="B144" s="2">
        <v>7.5928073E7</v>
      </c>
      <c r="C144" s="6">
        <v>45531.346296296295</v>
      </c>
      <c r="D144" s="6">
        <v>45531.35601851852</v>
      </c>
      <c r="E144" s="6">
        <v>45531.35532407407</v>
      </c>
      <c r="F144" s="2" t="s">
        <v>44</v>
      </c>
      <c r="G144" s="2" t="s">
        <v>45</v>
      </c>
      <c r="H144" s="2">
        <v>31495.0</v>
      </c>
      <c r="I144" s="2">
        <v>3970.0</v>
      </c>
    </row>
    <row r="145" ht="22.5" customHeight="1">
      <c r="A145" s="2">
        <v>6.212984517E9</v>
      </c>
      <c r="B145" s="2">
        <v>7.2702075E7</v>
      </c>
      <c r="C145" s="6">
        <v>45367.90797453704</v>
      </c>
      <c r="D145" s="6">
        <v>45367.92047453704</v>
      </c>
      <c r="E145" s="6">
        <v>45367.91908564815</v>
      </c>
      <c r="F145" s="2" t="s">
        <v>44</v>
      </c>
      <c r="G145" s="2" t="s">
        <v>50</v>
      </c>
      <c r="H145" s="2">
        <v>15665.0</v>
      </c>
      <c r="I145" s="2">
        <v>6591.0</v>
      </c>
    </row>
    <row r="146" ht="22.5" customHeight="1">
      <c r="A146" s="2">
        <v>6.309784337E9</v>
      </c>
      <c r="B146" s="2">
        <v>2.6250082E7</v>
      </c>
      <c r="C146" s="6">
        <v>45418.734143518515</v>
      </c>
      <c r="D146" s="6">
        <v>45418.745254629626</v>
      </c>
      <c r="E146" s="6">
        <v>45418.745254629626</v>
      </c>
      <c r="F146" s="2" t="s">
        <v>44</v>
      </c>
      <c r="G146" s="2" t="s">
        <v>55</v>
      </c>
      <c r="H146" s="2">
        <v>23009.0</v>
      </c>
      <c r="I146" s="2">
        <v>396.0</v>
      </c>
    </row>
    <row r="147" ht="22.5" customHeight="1">
      <c r="A147" s="2">
        <v>4.613890018E9</v>
      </c>
      <c r="B147" s="2">
        <v>5.3538932E7</v>
      </c>
      <c r="C147" s="6">
        <v>45223.53005787037</v>
      </c>
      <c r="D147" s="6">
        <v>45223.541863425926</v>
      </c>
      <c r="E147" s="6">
        <v>45223.541863425926</v>
      </c>
      <c r="F147" s="2" t="s">
        <v>44</v>
      </c>
      <c r="G147" s="2" t="s">
        <v>73</v>
      </c>
      <c r="H147" s="2">
        <v>82638.0</v>
      </c>
      <c r="I147" s="2">
        <v>8307.0</v>
      </c>
    </row>
    <row r="148" ht="22.5" customHeight="1">
      <c r="A148" s="2">
        <v>3.429728472E9</v>
      </c>
      <c r="B148" s="2">
        <v>6.4017365E7</v>
      </c>
      <c r="C148" s="6">
        <v>45016.355208333334</v>
      </c>
      <c r="D148" s="6">
        <v>45016.36701388889</v>
      </c>
      <c r="E148" s="6">
        <v>45016.37326388889</v>
      </c>
      <c r="F148" s="2" t="s">
        <v>71</v>
      </c>
      <c r="G148" s="2" t="s">
        <v>45</v>
      </c>
      <c r="H148" s="2">
        <v>77476.0</v>
      </c>
      <c r="I148" s="2">
        <v>2104.0</v>
      </c>
    </row>
    <row r="149" ht="22.5" customHeight="1">
      <c r="A149" s="2">
        <v>2.67738904E8</v>
      </c>
      <c r="B149" s="2">
        <v>6.3368244E7</v>
      </c>
      <c r="C149" s="6">
        <v>45223.96569444444</v>
      </c>
      <c r="D149" s="6">
        <v>45223.97541666667</v>
      </c>
      <c r="E149" s="6">
        <v>45223.985138888886</v>
      </c>
      <c r="F149" s="2" t="s">
        <v>71</v>
      </c>
      <c r="G149" s="2" t="s">
        <v>55</v>
      </c>
      <c r="H149" s="2">
        <v>73022.0</v>
      </c>
      <c r="I149" s="2">
        <v>8030.0</v>
      </c>
    </row>
    <row r="150" ht="22.5" customHeight="1">
      <c r="A150" s="2">
        <v>3.850416839E9</v>
      </c>
      <c r="B150" s="2">
        <v>5.7081917E7</v>
      </c>
      <c r="C150" s="6">
        <v>45474.08712962963</v>
      </c>
      <c r="D150" s="6">
        <v>45474.09962962963</v>
      </c>
      <c r="E150" s="6">
        <v>45474.10865740741</v>
      </c>
      <c r="F150" s="2" t="s">
        <v>71</v>
      </c>
      <c r="G150" s="2" t="s">
        <v>50</v>
      </c>
      <c r="H150" s="2">
        <v>32659.0</v>
      </c>
      <c r="I150" s="2">
        <v>8131.0</v>
      </c>
    </row>
    <row r="151" ht="22.5" customHeight="1">
      <c r="A151" s="2">
        <v>3.412702479E9</v>
      </c>
      <c r="B151" s="2">
        <v>8.6479284E7</v>
      </c>
      <c r="C151" s="6">
        <v>45284.31412037037</v>
      </c>
      <c r="D151" s="6">
        <v>45284.323842592596</v>
      </c>
      <c r="E151" s="6">
        <v>45284.327314814815</v>
      </c>
      <c r="F151" s="2" t="s">
        <v>44</v>
      </c>
      <c r="G151" s="2" t="s">
        <v>45</v>
      </c>
      <c r="H151" s="2">
        <v>35140.0</v>
      </c>
      <c r="I151" s="2">
        <v>2577.0</v>
      </c>
    </row>
    <row r="152" ht="22.5" customHeight="1">
      <c r="A152" s="2">
        <v>2.016183232E9</v>
      </c>
      <c r="B152" s="2">
        <v>4.4928499E7</v>
      </c>
      <c r="C152" s="6">
        <v>45126.17716435185</v>
      </c>
      <c r="D152" s="6">
        <v>45126.19105324074</v>
      </c>
      <c r="E152" s="6">
        <v>45126.19869212963</v>
      </c>
      <c r="F152" s="2" t="s">
        <v>71</v>
      </c>
      <c r="G152" s="2" t="s">
        <v>55</v>
      </c>
      <c r="H152" s="2">
        <v>38755.0</v>
      </c>
      <c r="I152" s="2">
        <v>5767.0</v>
      </c>
    </row>
    <row r="153" ht="22.5" customHeight="1">
      <c r="A153" s="2">
        <v>3.810280204E9</v>
      </c>
      <c r="B153" s="2">
        <v>8.4361534E7</v>
      </c>
      <c r="C153" s="6">
        <v>45225.74476851852</v>
      </c>
      <c r="D153" s="6">
        <v>45225.75449074074</v>
      </c>
      <c r="E153" s="6">
        <v>45225.757268518515</v>
      </c>
      <c r="F153" s="2" t="s">
        <v>44</v>
      </c>
      <c r="G153" s="2" t="s">
        <v>73</v>
      </c>
      <c r="H153" s="2">
        <v>70290.0</v>
      </c>
      <c r="I153" s="2">
        <v>480.0</v>
      </c>
    </row>
    <row r="154" ht="22.5" customHeight="1">
      <c r="A154" s="2">
        <v>2.416767295E9</v>
      </c>
      <c r="B154" s="2">
        <v>767523.0</v>
      </c>
      <c r="C154" s="6">
        <v>45478.150625</v>
      </c>
      <c r="D154" s="6">
        <v>45478.16034722222</v>
      </c>
      <c r="E154" s="6">
        <v>45478.166597222225</v>
      </c>
      <c r="F154" s="2" t="s">
        <v>71</v>
      </c>
      <c r="G154" s="2" t="s">
        <v>55</v>
      </c>
      <c r="H154" s="2">
        <v>28144.0</v>
      </c>
      <c r="I154" s="2">
        <v>39.0</v>
      </c>
    </row>
    <row r="155" ht="22.5" customHeight="1">
      <c r="A155" s="2">
        <v>2.283439407E9</v>
      </c>
      <c r="B155" s="2">
        <v>4.6623192E7</v>
      </c>
      <c r="C155" s="6">
        <v>45121.0959375</v>
      </c>
      <c r="D155" s="6">
        <v>45121.10288194445</v>
      </c>
      <c r="E155" s="6">
        <v>45121.10565972222</v>
      </c>
      <c r="F155" s="2" t="s">
        <v>44</v>
      </c>
      <c r="G155" s="2" t="s">
        <v>50</v>
      </c>
      <c r="H155" s="2">
        <v>58922.0</v>
      </c>
      <c r="I155" s="2">
        <v>2848.0</v>
      </c>
    </row>
    <row r="156" ht="22.5" customHeight="1">
      <c r="A156" s="2">
        <v>4.328802292E9</v>
      </c>
      <c r="B156" s="2">
        <v>9738801.0</v>
      </c>
      <c r="C156" s="6">
        <v>45091.82177083333</v>
      </c>
      <c r="D156" s="6">
        <v>45091.83149305556</v>
      </c>
      <c r="E156" s="6">
        <v>45091.843993055554</v>
      </c>
      <c r="F156" s="2" t="s">
        <v>124</v>
      </c>
      <c r="G156" s="2" t="s">
        <v>45</v>
      </c>
      <c r="H156" s="2">
        <v>66985.0</v>
      </c>
      <c r="I156" s="2">
        <v>1268.0</v>
      </c>
    </row>
    <row r="157" ht="22.5" customHeight="1">
      <c r="A157" s="2">
        <v>7.072715691E9</v>
      </c>
      <c r="B157" s="2">
        <v>7.4195536E7</v>
      </c>
      <c r="C157" s="6">
        <v>45285.801620370374</v>
      </c>
      <c r="D157" s="6">
        <v>45285.81134259259</v>
      </c>
      <c r="E157" s="6">
        <v>45285.81203703704</v>
      </c>
      <c r="F157" s="2" t="s">
        <v>44</v>
      </c>
      <c r="G157" s="2" t="s">
        <v>45</v>
      </c>
      <c r="H157" s="2">
        <v>82046.0</v>
      </c>
      <c r="I157" s="2">
        <v>3755.0</v>
      </c>
    </row>
    <row r="158" ht="22.5" customHeight="1">
      <c r="A158" s="2">
        <v>5.640741373E9</v>
      </c>
      <c r="B158" s="2">
        <v>9.0298394E7</v>
      </c>
      <c r="C158" s="6">
        <v>45422.282175925924</v>
      </c>
      <c r="D158" s="6">
        <v>45422.289814814816</v>
      </c>
      <c r="E158" s="6">
        <v>45422.289814814816</v>
      </c>
      <c r="F158" s="2" t="s">
        <v>44</v>
      </c>
      <c r="G158" s="2" t="s">
        <v>55</v>
      </c>
      <c r="H158" s="2">
        <v>20090.0</v>
      </c>
      <c r="I158" s="2">
        <v>3383.0</v>
      </c>
    </row>
    <row r="159" ht="22.5" customHeight="1">
      <c r="A159" s="2">
        <v>6.931094066E9</v>
      </c>
      <c r="B159" s="2">
        <v>1.7159117E7</v>
      </c>
      <c r="C159" s="6">
        <v>45245.91616898148</v>
      </c>
      <c r="D159" s="6">
        <v>45245.92936342592</v>
      </c>
      <c r="E159" s="6">
        <v>45245.92658564815</v>
      </c>
      <c r="F159" s="2" t="s">
        <v>44</v>
      </c>
      <c r="G159" s="2" t="s">
        <v>55</v>
      </c>
      <c r="H159" s="2">
        <v>66225.0</v>
      </c>
      <c r="I159" s="2">
        <v>7331.0</v>
      </c>
    </row>
    <row r="160" ht="22.5" customHeight="1">
      <c r="A160" s="2">
        <v>3.417088709E9</v>
      </c>
      <c r="B160" s="2">
        <v>6.2629494E7</v>
      </c>
      <c r="C160" s="6">
        <v>45442.72550925926</v>
      </c>
      <c r="D160" s="6">
        <v>45442.73453703704</v>
      </c>
      <c r="E160" s="6">
        <v>45442.74912037037</v>
      </c>
      <c r="F160" s="2" t="s">
        <v>124</v>
      </c>
      <c r="G160" s="2" t="s">
        <v>50</v>
      </c>
      <c r="H160" s="2">
        <v>63738.0</v>
      </c>
      <c r="I160" s="2">
        <v>2101.0</v>
      </c>
    </row>
    <row r="161" ht="22.5" customHeight="1">
      <c r="A161" s="2">
        <v>4.424404315E9</v>
      </c>
      <c r="B161" s="2">
        <v>9274874.0</v>
      </c>
      <c r="C161" s="6">
        <v>45123.30837962963</v>
      </c>
      <c r="D161" s="6">
        <v>45123.316712962966</v>
      </c>
      <c r="E161" s="6">
        <v>45123.31949074074</v>
      </c>
      <c r="F161" s="2" t="s">
        <v>44</v>
      </c>
      <c r="G161" s="2" t="s">
        <v>73</v>
      </c>
      <c r="H161" s="2">
        <v>8506.0</v>
      </c>
      <c r="I161" s="2">
        <v>1950.0</v>
      </c>
    </row>
    <row r="162" ht="22.5" customHeight="1">
      <c r="A162" s="2">
        <v>2.444087306E9</v>
      </c>
      <c r="B162" s="2">
        <v>5.6250563E7</v>
      </c>
      <c r="C162" s="6">
        <v>45135.35103009259</v>
      </c>
      <c r="D162" s="6">
        <v>45135.35797453704</v>
      </c>
      <c r="E162" s="6">
        <v>45135.35936342592</v>
      </c>
      <c r="F162" s="2" t="s">
        <v>44</v>
      </c>
      <c r="G162" s="2" t="s">
        <v>73</v>
      </c>
      <c r="H162" s="2">
        <v>75692.0</v>
      </c>
      <c r="I162" s="2">
        <v>5429.0</v>
      </c>
    </row>
    <row r="163" ht="22.5" customHeight="1">
      <c r="A163" s="2">
        <v>4.86085268E8</v>
      </c>
      <c r="B163" s="2">
        <v>5.1040116E7</v>
      </c>
      <c r="C163" s="6">
        <v>45271.81893518518</v>
      </c>
      <c r="D163" s="6">
        <v>45271.82726851852</v>
      </c>
      <c r="E163" s="6">
        <v>45271.83074074074</v>
      </c>
      <c r="F163" s="2" t="s">
        <v>44</v>
      </c>
      <c r="G163" s="2" t="s">
        <v>50</v>
      </c>
      <c r="H163" s="2">
        <v>90390.0</v>
      </c>
      <c r="I163" s="2">
        <v>4690.0</v>
      </c>
    </row>
    <row r="164" ht="22.5" customHeight="1">
      <c r="A164" s="2">
        <v>1.73131262E9</v>
      </c>
      <c r="B164" s="2">
        <v>4.9795571E7</v>
      </c>
      <c r="C164" s="6">
        <v>45054.85555555556</v>
      </c>
      <c r="D164" s="6">
        <v>45054.8625</v>
      </c>
      <c r="E164" s="6">
        <v>45054.861805555556</v>
      </c>
      <c r="F164" s="2" t="s">
        <v>44</v>
      </c>
      <c r="G164" s="2" t="s">
        <v>73</v>
      </c>
      <c r="H164" s="2">
        <v>75316.0</v>
      </c>
      <c r="I164" s="2">
        <v>1309.0</v>
      </c>
    </row>
    <row r="165" ht="22.5" customHeight="1">
      <c r="A165" s="2">
        <v>6.475582506E9</v>
      </c>
      <c r="B165" s="2">
        <v>8.2529927E7</v>
      </c>
      <c r="C165" s="6">
        <v>45192.20170138889</v>
      </c>
      <c r="D165" s="6">
        <v>45192.209340277775</v>
      </c>
      <c r="E165" s="6">
        <v>45192.212118055555</v>
      </c>
      <c r="F165" s="2" t="s">
        <v>44</v>
      </c>
      <c r="G165" s="2" t="s">
        <v>73</v>
      </c>
      <c r="H165" s="2">
        <v>52304.0</v>
      </c>
      <c r="I165" s="2">
        <v>2425.0</v>
      </c>
    </row>
    <row r="166" ht="22.5" customHeight="1">
      <c r="A166" s="2">
        <v>1.868581378E9</v>
      </c>
      <c r="B166" s="2">
        <v>9.3198324E7</v>
      </c>
      <c r="C166" s="6">
        <v>45380.768912037034</v>
      </c>
      <c r="D166" s="6">
        <v>45380.780023148145</v>
      </c>
      <c r="E166" s="6">
        <v>45380.782800925925</v>
      </c>
      <c r="F166" s="2" t="s">
        <v>44</v>
      </c>
      <c r="G166" s="2" t="s">
        <v>55</v>
      </c>
      <c r="H166" s="2">
        <v>38861.0</v>
      </c>
      <c r="I166" s="2">
        <v>6383.0</v>
      </c>
    </row>
    <row r="167" ht="22.5" customHeight="1">
      <c r="A167" s="2">
        <v>8.884235937E9</v>
      </c>
      <c r="B167" s="2">
        <v>2.0298398E7</v>
      </c>
      <c r="C167" s="6">
        <v>45513.49438657407</v>
      </c>
      <c r="D167" s="6">
        <v>45513.50133101852</v>
      </c>
      <c r="E167" s="6">
        <v>45513.506886574076</v>
      </c>
      <c r="F167" s="2" t="s">
        <v>71</v>
      </c>
      <c r="G167" s="2" t="s">
        <v>50</v>
      </c>
      <c r="H167" s="2">
        <v>81977.0</v>
      </c>
      <c r="I167" s="2">
        <v>8826.0</v>
      </c>
    </row>
    <row r="168" ht="22.5" customHeight="1">
      <c r="A168" s="2">
        <v>4.590662628E9</v>
      </c>
      <c r="B168" s="2">
        <v>8.7200291E7</v>
      </c>
      <c r="C168" s="6">
        <v>45301.49202546296</v>
      </c>
      <c r="D168" s="6">
        <v>45301.501747685186</v>
      </c>
      <c r="E168" s="6">
        <v>45301.51216435185</v>
      </c>
      <c r="F168" s="2" t="s">
        <v>71</v>
      </c>
      <c r="G168" s="2" t="s">
        <v>45</v>
      </c>
      <c r="H168" s="2">
        <v>18200.0</v>
      </c>
      <c r="I168" s="2">
        <v>5462.0</v>
      </c>
    </row>
    <row r="169" ht="22.5" customHeight="1">
      <c r="A169" s="2">
        <v>9.9230254E8</v>
      </c>
      <c r="B169" s="2">
        <v>3.2203588E7</v>
      </c>
      <c r="C169" s="6">
        <v>45256.89734953704</v>
      </c>
      <c r="D169" s="6">
        <v>45256.91054398148</v>
      </c>
      <c r="E169" s="6">
        <v>45256.912627314814</v>
      </c>
      <c r="F169" s="2" t="s">
        <v>44</v>
      </c>
      <c r="G169" s="2" t="s">
        <v>73</v>
      </c>
      <c r="H169" s="2">
        <v>12863.0</v>
      </c>
      <c r="I169" s="2">
        <v>956.0</v>
      </c>
    </row>
    <row r="170" ht="22.5" customHeight="1">
      <c r="A170" s="2">
        <v>7.169974633E9</v>
      </c>
      <c r="B170" s="2">
        <v>5.9110513E7</v>
      </c>
      <c r="C170" s="6">
        <v>45581.66900462963</v>
      </c>
      <c r="D170" s="6">
        <v>45581.68219907407</v>
      </c>
      <c r="E170" s="6">
        <v>45581.68150462963</v>
      </c>
      <c r="F170" s="2" t="s">
        <v>44</v>
      </c>
      <c r="G170" s="2" t="s">
        <v>50</v>
      </c>
      <c r="H170" s="2">
        <v>69861.0</v>
      </c>
      <c r="I170" s="2">
        <v>4905.0</v>
      </c>
    </row>
    <row r="171" ht="22.5" customHeight="1">
      <c r="A171" s="2">
        <v>6.703651257E9</v>
      </c>
      <c r="B171" s="2">
        <v>9.3198324E7</v>
      </c>
      <c r="C171" s="6">
        <v>45308.06008101852</v>
      </c>
      <c r="D171" s="6">
        <v>45308.07188657407</v>
      </c>
      <c r="E171" s="6">
        <v>45308.073969907404</v>
      </c>
      <c r="F171" s="2" t="s">
        <v>44</v>
      </c>
      <c r="G171" s="2" t="s">
        <v>55</v>
      </c>
      <c r="H171" s="2">
        <v>4285.0</v>
      </c>
      <c r="I171" s="2">
        <v>5882.0</v>
      </c>
    </row>
    <row r="172" ht="22.5" customHeight="1">
      <c r="A172" s="2">
        <v>7.180810221E9</v>
      </c>
      <c r="B172" s="2">
        <v>2.0940403E7</v>
      </c>
      <c r="C172" s="6">
        <v>45179.69775462963</v>
      </c>
      <c r="D172" s="6">
        <v>45179.70747685185</v>
      </c>
      <c r="E172" s="6">
        <v>45179.71372685185</v>
      </c>
      <c r="F172" s="2" t="s">
        <v>71</v>
      </c>
      <c r="G172" s="2" t="s">
        <v>45</v>
      </c>
      <c r="H172" s="2">
        <v>59848.0</v>
      </c>
      <c r="I172" s="2">
        <v>754.0</v>
      </c>
    </row>
    <row r="173" ht="22.5" customHeight="1">
      <c r="A173" s="2">
        <v>7.875587578E9</v>
      </c>
      <c r="B173" s="2">
        <v>6.0967677E7</v>
      </c>
      <c r="C173" s="6">
        <v>45488.36608796296</v>
      </c>
      <c r="D173" s="6">
        <v>45488.3744212963</v>
      </c>
      <c r="E173" s="6">
        <v>45488.38136574074</v>
      </c>
      <c r="F173" s="2" t="s">
        <v>71</v>
      </c>
      <c r="G173" s="2" t="s">
        <v>55</v>
      </c>
      <c r="H173" s="2">
        <v>40025.0</v>
      </c>
      <c r="I173" s="2">
        <v>6554.0</v>
      </c>
    </row>
    <row r="174" ht="22.5" customHeight="1">
      <c r="A174" s="2">
        <v>2.578671497E9</v>
      </c>
      <c r="B174" s="2">
        <v>7.6218218E7</v>
      </c>
      <c r="C174" s="6">
        <v>45316.00332175926</v>
      </c>
      <c r="D174" s="6">
        <v>45316.011655092596</v>
      </c>
      <c r="E174" s="6">
        <v>45316.015127314815</v>
      </c>
      <c r="F174" s="2" t="s">
        <v>44</v>
      </c>
      <c r="G174" s="2" t="s">
        <v>55</v>
      </c>
      <c r="H174" s="2">
        <v>64618.0</v>
      </c>
      <c r="I174" s="2">
        <v>4306.0</v>
      </c>
    </row>
    <row r="175" ht="22.5" customHeight="1">
      <c r="A175" s="2">
        <v>6.284350691E9</v>
      </c>
      <c r="B175" s="2">
        <v>5.7207678E7</v>
      </c>
      <c r="C175" s="6">
        <v>45463.04226851852</v>
      </c>
      <c r="D175" s="6">
        <v>45463.0512962963</v>
      </c>
      <c r="E175" s="6">
        <v>45463.0512962963</v>
      </c>
      <c r="F175" s="2" t="s">
        <v>44</v>
      </c>
      <c r="G175" s="2" t="s">
        <v>73</v>
      </c>
      <c r="H175" s="2">
        <v>9053.0</v>
      </c>
      <c r="I175" s="2">
        <v>9366.0</v>
      </c>
    </row>
    <row r="176" ht="22.5" customHeight="1">
      <c r="A176" s="2">
        <v>5.383261788E9</v>
      </c>
      <c r="B176" s="2">
        <v>3.4588087E7</v>
      </c>
      <c r="C176" s="6">
        <v>45217.88761574074</v>
      </c>
      <c r="D176" s="6">
        <v>45217.898726851854</v>
      </c>
      <c r="E176" s="6">
        <v>45217.895949074074</v>
      </c>
      <c r="F176" s="2" t="s">
        <v>44</v>
      </c>
      <c r="G176" s="2" t="s">
        <v>73</v>
      </c>
      <c r="H176" s="2">
        <v>94840.0</v>
      </c>
      <c r="I176" s="2">
        <v>856.0</v>
      </c>
    </row>
    <row r="177" ht="22.5" customHeight="1">
      <c r="A177" s="2">
        <v>6.590867973E9</v>
      </c>
      <c r="B177" s="2">
        <v>5.6441247E7</v>
      </c>
      <c r="C177" s="6">
        <v>45250.35923611111</v>
      </c>
      <c r="D177" s="6">
        <v>45250.37173611111</v>
      </c>
      <c r="E177" s="6">
        <v>45250.371041666665</v>
      </c>
      <c r="F177" s="2" t="s">
        <v>44</v>
      </c>
      <c r="G177" s="2" t="s">
        <v>50</v>
      </c>
      <c r="H177" s="2">
        <v>23582.0</v>
      </c>
      <c r="I177" s="2">
        <v>5770.0</v>
      </c>
    </row>
    <row r="178" ht="22.5" customHeight="1">
      <c r="A178" s="2">
        <v>8.787105023E9</v>
      </c>
      <c r="B178" s="2">
        <v>8.1822935E7</v>
      </c>
      <c r="C178" s="6">
        <v>45419.95450231482</v>
      </c>
      <c r="D178" s="6">
        <v>45419.96491898148</v>
      </c>
      <c r="E178" s="6">
        <v>45419.967002314814</v>
      </c>
      <c r="F178" s="2" t="s">
        <v>44</v>
      </c>
      <c r="G178" s="2" t="s">
        <v>73</v>
      </c>
      <c r="H178" s="2">
        <v>54795.0</v>
      </c>
      <c r="I178" s="2">
        <v>2951.0</v>
      </c>
    </row>
    <row r="179" ht="22.5" customHeight="1">
      <c r="A179" s="2">
        <v>1.402916311E9</v>
      </c>
      <c r="B179" s="2">
        <v>1.4275043E7</v>
      </c>
      <c r="C179" s="6">
        <v>45405.53643518518</v>
      </c>
      <c r="D179" s="6">
        <v>45405.54546296296</v>
      </c>
      <c r="E179" s="6">
        <v>45405.54824074074</v>
      </c>
      <c r="F179" s="2" t="s">
        <v>44</v>
      </c>
      <c r="G179" s="2" t="s">
        <v>55</v>
      </c>
      <c r="H179" s="2">
        <v>57649.0</v>
      </c>
      <c r="I179" s="2">
        <v>178.0</v>
      </c>
    </row>
    <row r="180" ht="22.5" customHeight="1">
      <c r="A180" s="2">
        <v>9.715205272E9</v>
      </c>
      <c r="B180" s="2">
        <v>5.2409516E7</v>
      </c>
      <c r="C180" s="6">
        <v>45586.913449074076</v>
      </c>
      <c r="D180" s="6">
        <v>45586.923171296294</v>
      </c>
      <c r="E180" s="6">
        <v>45586.92456018519</v>
      </c>
      <c r="F180" s="2" t="s">
        <v>44</v>
      </c>
      <c r="G180" s="2" t="s">
        <v>50</v>
      </c>
      <c r="H180" s="2">
        <v>21783.0</v>
      </c>
      <c r="I180" s="2">
        <v>7087.0</v>
      </c>
    </row>
    <row r="181" ht="22.5" customHeight="1">
      <c r="A181" s="2">
        <v>3.946852375E9</v>
      </c>
      <c r="B181" s="2">
        <v>9.6253172E7</v>
      </c>
      <c r="C181" s="6">
        <v>45477.518692129626</v>
      </c>
      <c r="D181" s="6">
        <v>45477.53188657408</v>
      </c>
      <c r="E181" s="6">
        <v>45477.53188657408</v>
      </c>
      <c r="F181" s="2" t="s">
        <v>44</v>
      </c>
      <c r="G181" s="2" t="s">
        <v>45</v>
      </c>
      <c r="H181" s="2">
        <v>92389.0</v>
      </c>
      <c r="I181" s="2">
        <v>9580.0</v>
      </c>
    </row>
    <row r="182" ht="22.5" customHeight="1">
      <c r="A182" s="2">
        <v>3.367039425E9</v>
      </c>
      <c r="B182" s="2">
        <v>8.6050297E7</v>
      </c>
      <c r="C182" s="6">
        <v>45361.15728009259</v>
      </c>
      <c r="D182" s="6">
        <v>45361.165613425925</v>
      </c>
      <c r="E182" s="6">
        <v>45361.16700231482</v>
      </c>
      <c r="F182" s="2" t="s">
        <v>44</v>
      </c>
      <c r="G182" s="2" t="s">
        <v>50</v>
      </c>
      <c r="H182" s="2">
        <v>72408.0</v>
      </c>
      <c r="I182" s="2">
        <v>9069.0</v>
      </c>
    </row>
    <row r="183" ht="22.5" customHeight="1">
      <c r="A183" s="2">
        <v>6.87711388E8</v>
      </c>
      <c r="B183" s="2">
        <v>5.2757321E7</v>
      </c>
      <c r="C183" s="6">
        <v>45324.42618055556</v>
      </c>
      <c r="D183" s="6">
        <v>45324.43659722222</v>
      </c>
      <c r="E183" s="6">
        <v>45324.44493055555</v>
      </c>
      <c r="F183" s="2" t="s">
        <v>71</v>
      </c>
      <c r="G183" s="2" t="s">
        <v>55</v>
      </c>
      <c r="H183" s="2">
        <v>44884.0</v>
      </c>
      <c r="I183" s="2">
        <v>3910.0</v>
      </c>
    </row>
    <row r="184" ht="22.5" customHeight="1">
      <c r="A184" s="2">
        <v>6.47012431E8</v>
      </c>
      <c r="B184" s="2">
        <v>3.428147E7</v>
      </c>
      <c r="C184" s="6">
        <v>45459.54993055556</v>
      </c>
      <c r="D184" s="6">
        <v>45459.56104166667</v>
      </c>
      <c r="E184" s="6">
        <v>45459.573541666665</v>
      </c>
      <c r="F184" s="2" t="s">
        <v>124</v>
      </c>
      <c r="G184" s="2" t="s">
        <v>55</v>
      </c>
      <c r="H184" s="2">
        <v>94183.0</v>
      </c>
      <c r="I184" s="2">
        <v>9989.0</v>
      </c>
    </row>
    <row r="185" ht="22.5" customHeight="1">
      <c r="A185" s="2">
        <v>7.143278295E9</v>
      </c>
      <c r="B185" s="2">
        <v>5.0557979E7</v>
      </c>
      <c r="C185" s="6">
        <v>45335.644537037035</v>
      </c>
      <c r="D185" s="6">
        <v>45335.65217592593</v>
      </c>
      <c r="E185" s="6">
        <v>45335.64939814815</v>
      </c>
      <c r="F185" s="2" t="s">
        <v>44</v>
      </c>
      <c r="G185" s="2" t="s">
        <v>50</v>
      </c>
      <c r="H185" s="2">
        <v>89680.0</v>
      </c>
      <c r="I185" s="2">
        <v>7182.0</v>
      </c>
    </row>
    <row r="186" ht="22.5" customHeight="1">
      <c r="A186" s="2">
        <v>9.736844695E9</v>
      </c>
      <c r="B186" s="2">
        <v>3.197816E7</v>
      </c>
      <c r="C186" s="6">
        <v>45391.833865740744</v>
      </c>
      <c r="D186" s="6">
        <v>45391.84636574074</v>
      </c>
      <c r="E186" s="6">
        <v>45391.84289351852</v>
      </c>
      <c r="F186" s="2" t="s">
        <v>44</v>
      </c>
      <c r="G186" s="2" t="s">
        <v>45</v>
      </c>
      <c r="H186" s="2">
        <v>87624.0</v>
      </c>
      <c r="I186" s="2">
        <v>3487.0</v>
      </c>
    </row>
    <row r="187" ht="22.5" customHeight="1">
      <c r="A187" s="2">
        <v>5.93328968E9</v>
      </c>
      <c r="B187" s="2">
        <v>5751638.0</v>
      </c>
      <c r="C187" s="6">
        <v>45267.18777777778</v>
      </c>
      <c r="D187" s="6">
        <v>45267.20097222222</v>
      </c>
      <c r="E187" s="6">
        <v>45267.21486111111</v>
      </c>
      <c r="F187" s="2" t="s">
        <v>124</v>
      </c>
      <c r="G187" s="2" t="s">
        <v>73</v>
      </c>
      <c r="H187" s="2">
        <v>1722.0</v>
      </c>
      <c r="I187" s="2">
        <v>9869.0</v>
      </c>
    </row>
    <row r="188" ht="22.5" customHeight="1">
      <c r="A188" s="2">
        <v>9.494303116E9</v>
      </c>
      <c r="B188" s="2">
        <v>9.8858383E7</v>
      </c>
      <c r="C188" s="6">
        <v>45494.44768518519</v>
      </c>
      <c r="D188" s="6">
        <v>45494.46157407408</v>
      </c>
      <c r="E188" s="6">
        <v>45494.465046296296</v>
      </c>
      <c r="F188" s="2" t="s">
        <v>44</v>
      </c>
      <c r="G188" s="2" t="s">
        <v>55</v>
      </c>
      <c r="H188" s="2">
        <v>12071.0</v>
      </c>
      <c r="I188" s="2">
        <v>6262.0</v>
      </c>
    </row>
    <row r="189" ht="22.5" customHeight="1">
      <c r="A189" s="2">
        <v>9.337878102E9</v>
      </c>
      <c r="B189" s="2">
        <v>9987182.0</v>
      </c>
      <c r="C189" s="6">
        <v>45062.16055555556</v>
      </c>
      <c r="D189" s="6">
        <v>45062.173055555555</v>
      </c>
      <c r="E189" s="6">
        <v>45062.170277777775</v>
      </c>
      <c r="F189" s="2" t="s">
        <v>44</v>
      </c>
      <c r="G189" s="2" t="s">
        <v>73</v>
      </c>
      <c r="H189" s="2">
        <v>15234.0</v>
      </c>
      <c r="I189" s="2">
        <v>4435.0</v>
      </c>
    </row>
    <row r="190" ht="22.5" customHeight="1">
      <c r="A190" s="2">
        <v>6.872621077E9</v>
      </c>
      <c r="B190" s="2">
        <v>7.7128325E7</v>
      </c>
      <c r="C190" s="6">
        <v>45183.76353009259</v>
      </c>
      <c r="D190" s="6">
        <v>45183.770474537036</v>
      </c>
      <c r="E190" s="6">
        <v>45183.76700231482</v>
      </c>
      <c r="F190" s="2" t="s">
        <v>44</v>
      </c>
      <c r="G190" s="2" t="s">
        <v>73</v>
      </c>
      <c r="H190" s="2">
        <v>42244.0</v>
      </c>
      <c r="I190" s="2">
        <v>847.0</v>
      </c>
    </row>
    <row r="191" ht="22.5" customHeight="1">
      <c r="A191" s="2">
        <v>7.330237253E9</v>
      </c>
      <c r="B191" s="2">
        <v>2.8428852E7</v>
      </c>
      <c r="C191" s="6">
        <v>45267.51547453704</v>
      </c>
      <c r="D191" s="6">
        <v>45267.52658564815</v>
      </c>
      <c r="E191" s="6">
        <v>45267.5258912037</v>
      </c>
      <c r="F191" s="2" t="s">
        <v>44</v>
      </c>
      <c r="G191" s="2" t="s">
        <v>50</v>
      </c>
      <c r="H191" s="2">
        <v>18688.0</v>
      </c>
      <c r="I191" s="2">
        <v>3099.0</v>
      </c>
    </row>
    <row r="192" ht="22.5" customHeight="1">
      <c r="A192" s="2">
        <v>7.942616242E9</v>
      </c>
      <c r="B192" s="2">
        <v>3.3685414E7</v>
      </c>
      <c r="C192" s="6">
        <v>45199.33871527778</v>
      </c>
      <c r="D192" s="6">
        <v>45199.35260416667</v>
      </c>
      <c r="E192" s="6">
        <v>45199.36996527778</v>
      </c>
      <c r="F192" s="2" t="s">
        <v>124</v>
      </c>
      <c r="G192" s="2" t="s">
        <v>73</v>
      </c>
      <c r="H192" s="2">
        <v>76694.0</v>
      </c>
      <c r="I192" s="2">
        <v>5368.0</v>
      </c>
    </row>
    <row r="193" ht="22.5" customHeight="1">
      <c r="A193" s="2">
        <v>2.38520071E8</v>
      </c>
      <c r="B193" s="2">
        <v>7.7320193E7</v>
      </c>
      <c r="C193" s="6">
        <v>45342.22613425926</v>
      </c>
      <c r="D193" s="6">
        <v>45342.239328703705</v>
      </c>
      <c r="E193" s="6">
        <v>45342.24141203704</v>
      </c>
      <c r="F193" s="2" t="s">
        <v>44</v>
      </c>
      <c r="G193" s="2" t="s">
        <v>45</v>
      </c>
      <c r="H193" s="2">
        <v>91088.0</v>
      </c>
      <c r="I193" s="2">
        <v>1203.0</v>
      </c>
    </row>
    <row r="194" ht="22.5" customHeight="1">
      <c r="A194" s="2">
        <v>5.812379362E9</v>
      </c>
      <c r="B194" s="2">
        <v>4.6504355E7</v>
      </c>
      <c r="C194" s="6">
        <v>45143.45211805555</v>
      </c>
      <c r="D194" s="6">
        <v>45143.46184027778</v>
      </c>
      <c r="E194" s="6">
        <v>45143.4590625</v>
      </c>
      <c r="F194" s="2" t="s">
        <v>44</v>
      </c>
      <c r="G194" s="2" t="s">
        <v>73</v>
      </c>
      <c r="H194" s="2">
        <v>68969.0</v>
      </c>
      <c r="I194" s="2">
        <v>544.0</v>
      </c>
    </row>
    <row r="195" ht="22.5" customHeight="1">
      <c r="A195" s="2">
        <v>2.616623847E9</v>
      </c>
      <c r="B195" s="2">
        <v>4.9915498E7</v>
      </c>
      <c r="C195" s="6">
        <v>45310.79751157408</v>
      </c>
      <c r="D195" s="6">
        <v>45310.807233796295</v>
      </c>
      <c r="E195" s="6">
        <v>45310.81765046297</v>
      </c>
      <c r="F195" s="2" t="s">
        <v>71</v>
      </c>
      <c r="G195" s="2" t="s">
        <v>45</v>
      </c>
      <c r="H195" s="2">
        <v>43649.0</v>
      </c>
      <c r="I195" s="2">
        <v>9330.0</v>
      </c>
    </row>
    <row r="196" ht="22.5" customHeight="1">
      <c r="A196" s="2">
        <v>2.04085448E9</v>
      </c>
      <c r="B196" s="2">
        <v>4.0392019E7</v>
      </c>
      <c r="C196" s="6">
        <v>45270.00643518518</v>
      </c>
      <c r="D196" s="6">
        <v>45270.01546296296</v>
      </c>
      <c r="E196" s="6">
        <v>45270.03282407407</v>
      </c>
      <c r="F196" s="2" t="s">
        <v>124</v>
      </c>
      <c r="G196" s="2" t="s">
        <v>73</v>
      </c>
      <c r="H196" s="2">
        <v>11814.0</v>
      </c>
      <c r="I196" s="2">
        <v>4573.0</v>
      </c>
    </row>
    <row r="197" ht="22.5" customHeight="1">
      <c r="A197" s="2">
        <v>5.45648456E9</v>
      </c>
      <c r="B197" s="2">
        <v>6.2600289E7</v>
      </c>
      <c r="C197" s="6">
        <v>45561.08112268519</v>
      </c>
      <c r="D197" s="6">
        <v>45561.090844907405</v>
      </c>
      <c r="E197" s="6">
        <v>45561.10820601852</v>
      </c>
      <c r="F197" s="2" t="s">
        <v>124</v>
      </c>
      <c r="G197" s="2" t="s">
        <v>50</v>
      </c>
      <c r="H197" s="2">
        <v>32681.0</v>
      </c>
      <c r="I197" s="2">
        <v>5000.0</v>
      </c>
    </row>
    <row r="198" ht="22.5" customHeight="1">
      <c r="A198" s="2">
        <v>8.83309006E8</v>
      </c>
      <c r="B198" s="2">
        <v>7.1229024E7</v>
      </c>
      <c r="C198" s="6">
        <v>45391.341898148145</v>
      </c>
      <c r="D198" s="6">
        <v>45391.34884259259</v>
      </c>
      <c r="E198" s="6">
        <v>45391.35439814815</v>
      </c>
      <c r="F198" s="2" t="s">
        <v>71</v>
      </c>
      <c r="G198" s="2" t="s">
        <v>45</v>
      </c>
      <c r="H198" s="2">
        <v>23074.0</v>
      </c>
      <c r="I198" s="2">
        <v>5405.0</v>
      </c>
    </row>
    <row r="199" ht="22.5" customHeight="1">
      <c r="A199" s="2">
        <v>6.528341992E9</v>
      </c>
      <c r="B199" s="2">
        <v>6.4497538E7</v>
      </c>
      <c r="C199" s="6">
        <v>45320.14494212963</v>
      </c>
      <c r="D199" s="6">
        <v>45320.1553587963</v>
      </c>
      <c r="E199" s="6">
        <v>45320.162997685184</v>
      </c>
      <c r="F199" s="2" t="s">
        <v>71</v>
      </c>
      <c r="G199" s="2" t="s">
        <v>73</v>
      </c>
      <c r="H199" s="2">
        <v>50910.0</v>
      </c>
      <c r="I199" s="2">
        <v>7253.0</v>
      </c>
    </row>
    <row r="200" ht="22.5" customHeight="1">
      <c r="A200" s="2">
        <v>3.263203775E9</v>
      </c>
      <c r="B200" s="2">
        <v>4.4888581E7</v>
      </c>
      <c r="C200" s="6">
        <v>45563.64430555556</v>
      </c>
      <c r="D200" s="6">
        <v>45563.65125</v>
      </c>
      <c r="E200" s="6">
        <v>45563.650555555556</v>
      </c>
      <c r="F200" s="2" t="s">
        <v>44</v>
      </c>
      <c r="G200" s="2" t="s">
        <v>50</v>
      </c>
      <c r="H200" s="2">
        <v>38308.0</v>
      </c>
      <c r="I200" s="2">
        <v>9171.0</v>
      </c>
    </row>
    <row r="201" ht="22.5" customHeight="1">
      <c r="A201" s="2">
        <v>3.660010934E9</v>
      </c>
      <c r="B201" s="2">
        <v>8.3577942E7</v>
      </c>
      <c r="C201" s="6">
        <v>45322.6465625</v>
      </c>
      <c r="D201" s="6">
        <v>45322.655590277776</v>
      </c>
      <c r="E201" s="6">
        <v>45322.6590625</v>
      </c>
      <c r="F201" s="2" t="s">
        <v>44</v>
      </c>
      <c r="G201" s="2" t="s">
        <v>73</v>
      </c>
      <c r="H201" s="2">
        <v>17404.0</v>
      </c>
      <c r="I201" s="2">
        <v>4956.0</v>
      </c>
    </row>
    <row r="202" ht="22.5" customHeight="1">
      <c r="A202" s="2">
        <v>7.944885043E9</v>
      </c>
      <c r="B202" s="2">
        <v>1683786.0</v>
      </c>
      <c r="C202" s="6">
        <v>45438.34627314815</v>
      </c>
      <c r="D202" s="6">
        <v>45438.35530092593</v>
      </c>
      <c r="E202" s="6">
        <v>45438.35391203704</v>
      </c>
      <c r="F202" s="2" t="s">
        <v>44</v>
      </c>
      <c r="G202" s="2" t="s">
        <v>55</v>
      </c>
      <c r="H202" s="2">
        <v>16741.0</v>
      </c>
      <c r="I202" s="2">
        <v>8470.0</v>
      </c>
    </row>
    <row r="203" ht="22.5" customHeight="1">
      <c r="A203" s="2">
        <v>2.506369831E9</v>
      </c>
      <c r="B203" s="2">
        <v>1529180.0</v>
      </c>
      <c r="C203" s="6">
        <v>45093.545486111114</v>
      </c>
      <c r="D203" s="6">
        <v>45093.557291666664</v>
      </c>
      <c r="E203" s="6">
        <v>45093.56631944444</v>
      </c>
      <c r="F203" s="2" t="s">
        <v>71</v>
      </c>
      <c r="G203" s="2" t="s">
        <v>50</v>
      </c>
      <c r="H203" s="2">
        <v>62473.0</v>
      </c>
      <c r="I203" s="2">
        <v>7950.0</v>
      </c>
    </row>
    <row r="204" ht="22.5" customHeight="1">
      <c r="A204" s="2">
        <v>6.97061213E8</v>
      </c>
      <c r="B204" s="2">
        <v>9.1196901E7</v>
      </c>
      <c r="C204" s="6">
        <v>45010.4041087963</v>
      </c>
      <c r="D204" s="6">
        <v>45010.41174768518</v>
      </c>
      <c r="E204" s="6">
        <v>45010.413831018515</v>
      </c>
      <c r="F204" s="2" t="s">
        <v>44</v>
      </c>
      <c r="G204" s="2" t="s">
        <v>55</v>
      </c>
      <c r="H204" s="2">
        <v>80729.0</v>
      </c>
      <c r="I204" s="2">
        <v>1451.0</v>
      </c>
    </row>
    <row r="205" ht="22.5" customHeight="1">
      <c r="A205" s="2">
        <v>7.079057004E9</v>
      </c>
      <c r="B205" s="2">
        <v>1507408.0</v>
      </c>
      <c r="C205" s="6">
        <v>45199.36996527778</v>
      </c>
      <c r="D205" s="6">
        <v>45199.38246527778</v>
      </c>
      <c r="E205" s="6">
        <v>45199.39774305555</v>
      </c>
      <c r="F205" s="2" t="s">
        <v>124</v>
      </c>
      <c r="G205" s="2" t="s">
        <v>55</v>
      </c>
      <c r="H205" s="2">
        <v>16501.0</v>
      </c>
      <c r="I205" s="2">
        <v>3954.0</v>
      </c>
    </row>
    <row r="206" ht="22.5" customHeight="1">
      <c r="A206" s="2">
        <v>1.556153632E9</v>
      </c>
      <c r="B206" s="2">
        <v>6.7215939E7</v>
      </c>
      <c r="C206" s="6">
        <v>45416.3578587963</v>
      </c>
      <c r="D206" s="6">
        <v>45416.37105324074</v>
      </c>
      <c r="E206" s="6">
        <v>45416.37730324074</v>
      </c>
      <c r="F206" s="2" t="s">
        <v>71</v>
      </c>
      <c r="G206" s="2" t="s">
        <v>73</v>
      </c>
      <c r="H206" s="2">
        <v>45137.0</v>
      </c>
      <c r="I206" s="2">
        <v>1393.0</v>
      </c>
    </row>
    <row r="207" ht="22.5" customHeight="1">
      <c r="A207" s="2">
        <v>2.161235338E9</v>
      </c>
      <c r="B207" s="2">
        <v>3.8902882E7</v>
      </c>
      <c r="C207" s="6">
        <v>45394.625439814816</v>
      </c>
      <c r="D207" s="6">
        <v>45394.63377314815</v>
      </c>
      <c r="E207" s="6">
        <v>45394.640023148146</v>
      </c>
      <c r="F207" s="2" t="s">
        <v>71</v>
      </c>
      <c r="G207" s="2" t="s">
        <v>73</v>
      </c>
      <c r="H207" s="2">
        <v>96206.0</v>
      </c>
      <c r="I207" s="2">
        <v>240.0</v>
      </c>
    </row>
    <row r="208" ht="22.5" customHeight="1">
      <c r="A208" s="2">
        <v>1.247978468E9</v>
      </c>
      <c r="B208" s="2">
        <v>9.7484394E7</v>
      </c>
      <c r="C208" s="6">
        <v>45492.07892361111</v>
      </c>
      <c r="D208" s="6">
        <v>45492.0928125</v>
      </c>
      <c r="E208" s="6">
        <v>45492.09211805555</v>
      </c>
      <c r="F208" s="2" t="s">
        <v>44</v>
      </c>
      <c r="G208" s="2" t="s">
        <v>50</v>
      </c>
      <c r="H208" s="2">
        <v>30662.0</v>
      </c>
      <c r="I208" s="2">
        <v>4045.0</v>
      </c>
    </row>
    <row r="209" ht="22.5" customHeight="1">
      <c r="A209" s="2">
        <v>5.437627061E9</v>
      </c>
      <c r="B209" s="2">
        <v>5.8505903E7</v>
      </c>
      <c r="C209" s="6">
        <v>45526.086493055554</v>
      </c>
      <c r="D209" s="6">
        <v>45526.09413194445</v>
      </c>
      <c r="E209" s="6">
        <v>45526.094826388886</v>
      </c>
      <c r="F209" s="2" t="s">
        <v>44</v>
      </c>
      <c r="G209" s="2" t="s">
        <v>50</v>
      </c>
      <c r="H209" s="2">
        <v>39894.0</v>
      </c>
      <c r="I209" s="2">
        <v>5851.0</v>
      </c>
    </row>
    <row r="210" ht="22.5" customHeight="1">
      <c r="A210" s="2">
        <v>9.091960039E9</v>
      </c>
      <c r="B210" s="2">
        <v>1.345553E7</v>
      </c>
      <c r="C210" s="6">
        <v>45333.413136574076</v>
      </c>
      <c r="D210" s="6">
        <v>45333.42008101852</v>
      </c>
      <c r="E210" s="6">
        <v>45333.42008101852</v>
      </c>
      <c r="F210" s="2" t="s">
        <v>44</v>
      </c>
      <c r="G210" s="2" t="s">
        <v>55</v>
      </c>
      <c r="H210" s="2">
        <v>51540.0</v>
      </c>
      <c r="I210" s="2">
        <v>68.0</v>
      </c>
    </row>
    <row r="211" ht="22.5" customHeight="1">
      <c r="A211" s="2">
        <v>6.19198317E8</v>
      </c>
      <c r="B211" s="2">
        <v>8.1906973E7</v>
      </c>
      <c r="C211" s="6">
        <v>45250.706655092596</v>
      </c>
      <c r="D211" s="6">
        <v>45250.71984953704</v>
      </c>
      <c r="E211" s="6">
        <v>45250.71637731481</v>
      </c>
      <c r="F211" s="2" t="s">
        <v>44</v>
      </c>
      <c r="G211" s="2" t="s">
        <v>50</v>
      </c>
      <c r="H211" s="2">
        <v>83654.0</v>
      </c>
      <c r="I211" s="2">
        <v>669.0</v>
      </c>
    </row>
    <row r="212" ht="22.5" customHeight="1">
      <c r="A212" s="2">
        <v>9.833179291E9</v>
      </c>
      <c r="B212" s="2">
        <v>9.0372221E7</v>
      </c>
      <c r="C212" s="6">
        <v>45050.77222222222</v>
      </c>
      <c r="D212" s="6">
        <v>45050.78611111111</v>
      </c>
      <c r="E212" s="6">
        <v>45050.78333333333</v>
      </c>
      <c r="F212" s="2" t="s">
        <v>44</v>
      </c>
      <c r="G212" s="2" t="s">
        <v>50</v>
      </c>
      <c r="H212" s="2">
        <v>97223.0</v>
      </c>
      <c r="I212" s="2">
        <v>1456.0</v>
      </c>
    </row>
    <row r="213" ht="22.5" customHeight="1">
      <c r="A213" s="2">
        <v>4.148760273E9</v>
      </c>
      <c r="B213" s="2">
        <v>9.3122847E7</v>
      </c>
      <c r="C213" s="6">
        <v>45434.07010416667</v>
      </c>
      <c r="D213" s="6">
        <v>45434.08052083333</v>
      </c>
      <c r="E213" s="6">
        <v>45434.082604166666</v>
      </c>
      <c r="F213" s="2" t="s">
        <v>44</v>
      </c>
      <c r="G213" s="2" t="s">
        <v>50</v>
      </c>
      <c r="H213" s="2">
        <v>55805.0</v>
      </c>
      <c r="I213" s="2">
        <v>8302.0</v>
      </c>
    </row>
    <row r="214" ht="22.5" customHeight="1">
      <c r="A214" s="2">
        <v>7.206041763E9</v>
      </c>
      <c r="B214" s="2">
        <v>7.4694186E7</v>
      </c>
      <c r="C214" s="6">
        <v>45076.80390046296</v>
      </c>
      <c r="D214" s="6">
        <v>45076.816400462965</v>
      </c>
      <c r="E214" s="6">
        <v>45076.81778935185</v>
      </c>
      <c r="F214" s="2" t="s">
        <v>44</v>
      </c>
      <c r="G214" s="2" t="s">
        <v>55</v>
      </c>
      <c r="H214" s="2">
        <v>1128.0</v>
      </c>
      <c r="I214" s="2">
        <v>279.0</v>
      </c>
    </row>
    <row r="215" ht="22.5" customHeight="1">
      <c r="A215" s="2">
        <v>6.90097648E8</v>
      </c>
      <c r="B215" s="2">
        <v>2684440.0</v>
      </c>
      <c r="C215" s="6">
        <v>45287.84122685185</v>
      </c>
      <c r="D215" s="6">
        <v>45287.854421296295</v>
      </c>
      <c r="E215" s="6">
        <v>45287.86136574074</v>
      </c>
      <c r="F215" s="2" t="s">
        <v>71</v>
      </c>
      <c r="G215" s="2" t="s">
        <v>45</v>
      </c>
      <c r="H215" s="2">
        <v>92460.0</v>
      </c>
      <c r="I215" s="2">
        <v>8700.0</v>
      </c>
    </row>
    <row r="216" ht="22.5" customHeight="1">
      <c r="A216" s="2">
        <v>4.197061567E9</v>
      </c>
      <c r="B216" s="2">
        <v>5.2757321E7</v>
      </c>
      <c r="C216" s="6">
        <v>45326.13925925926</v>
      </c>
      <c r="D216" s="6">
        <v>45326.146898148145</v>
      </c>
      <c r="E216" s="6">
        <v>45326.14828703704</v>
      </c>
      <c r="F216" s="2" t="s">
        <v>44</v>
      </c>
      <c r="G216" s="2" t="s">
        <v>50</v>
      </c>
      <c r="H216" s="2">
        <v>48139.0</v>
      </c>
      <c r="I216" s="2">
        <v>9189.0</v>
      </c>
    </row>
    <row r="217" ht="22.5" customHeight="1">
      <c r="A217" s="2">
        <v>2.009394836E9</v>
      </c>
      <c r="B217" s="2">
        <v>5.5056284E7</v>
      </c>
      <c r="C217" s="6">
        <v>45223.924421296295</v>
      </c>
      <c r="D217" s="6">
        <v>45223.93414351852</v>
      </c>
      <c r="E217" s="6">
        <v>45223.932754629626</v>
      </c>
      <c r="F217" s="2" t="s">
        <v>44</v>
      </c>
      <c r="G217" s="2" t="s">
        <v>50</v>
      </c>
      <c r="H217" s="2">
        <v>71878.0</v>
      </c>
      <c r="I217" s="2">
        <v>5861.0</v>
      </c>
    </row>
    <row r="218" ht="22.5" customHeight="1">
      <c r="A218" s="2">
        <v>2.77502363E8</v>
      </c>
      <c r="B218" s="2">
        <v>8.8203688E7</v>
      </c>
      <c r="C218" s="6">
        <v>45288.57982638889</v>
      </c>
      <c r="D218" s="6">
        <v>45288.58677083333</v>
      </c>
      <c r="E218" s="6">
        <v>45288.59024305556</v>
      </c>
      <c r="F218" s="2" t="s">
        <v>44</v>
      </c>
      <c r="G218" s="2" t="s">
        <v>55</v>
      </c>
      <c r="H218" s="2">
        <v>18055.0</v>
      </c>
      <c r="I218" s="2">
        <v>9608.0</v>
      </c>
    </row>
    <row r="219" ht="22.5" customHeight="1">
      <c r="A219" s="2">
        <v>4.356959622E9</v>
      </c>
      <c r="B219" s="2">
        <v>3.8709137E7</v>
      </c>
      <c r="C219" s="6">
        <v>45307.320231481484</v>
      </c>
      <c r="D219" s="6">
        <v>45307.33064814815</v>
      </c>
      <c r="E219" s="6">
        <v>45307.32717592592</v>
      </c>
      <c r="F219" s="2" t="s">
        <v>44</v>
      </c>
      <c r="G219" s="2" t="s">
        <v>45</v>
      </c>
      <c r="H219" s="2">
        <v>94308.0</v>
      </c>
      <c r="I219" s="2">
        <v>7148.0</v>
      </c>
    </row>
    <row r="220" ht="22.5" customHeight="1">
      <c r="A220" s="2">
        <v>1.74306009E8</v>
      </c>
      <c r="B220" s="2">
        <v>8.7457446E7</v>
      </c>
      <c r="C220" s="6">
        <v>45513.017175925925</v>
      </c>
      <c r="D220" s="6">
        <v>45513.02481481482</v>
      </c>
      <c r="E220" s="6">
        <v>45513.04356481481</v>
      </c>
      <c r="F220" s="2" t="s">
        <v>124</v>
      </c>
      <c r="G220" s="2" t="s">
        <v>50</v>
      </c>
      <c r="H220" s="2">
        <v>35598.0</v>
      </c>
      <c r="I220" s="2">
        <v>626.0</v>
      </c>
    </row>
    <row r="221" ht="22.5" customHeight="1">
      <c r="A221" s="2">
        <v>9.582674091E9</v>
      </c>
      <c r="B221" s="2">
        <v>3.4237583E7</v>
      </c>
      <c r="C221" s="6">
        <v>45520.47246527778</v>
      </c>
      <c r="D221" s="6">
        <v>45520.485659722224</v>
      </c>
      <c r="E221" s="6">
        <v>45520.5009375</v>
      </c>
      <c r="F221" s="2" t="s">
        <v>124</v>
      </c>
      <c r="G221" s="2" t="s">
        <v>50</v>
      </c>
      <c r="H221" s="2">
        <v>16055.0</v>
      </c>
      <c r="I221" s="2">
        <v>7480.0</v>
      </c>
    </row>
    <row r="222" ht="22.5" customHeight="1">
      <c r="A222" s="2">
        <v>8.675579025E9</v>
      </c>
      <c r="B222" s="2">
        <v>4.4409533E7</v>
      </c>
      <c r="C222" s="6">
        <v>45479.499502314815</v>
      </c>
      <c r="D222" s="6">
        <v>45479.510613425926</v>
      </c>
      <c r="E222" s="6">
        <v>45479.51200231481</v>
      </c>
      <c r="F222" s="2" t="s">
        <v>44</v>
      </c>
      <c r="G222" s="2" t="s">
        <v>55</v>
      </c>
      <c r="H222" s="2">
        <v>13158.0</v>
      </c>
      <c r="I222" s="2">
        <v>6920.0</v>
      </c>
    </row>
    <row r="223" ht="22.5" customHeight="1">
      <c r="A223" s="2">
        <v>5.195999941E9</v>
      </c>
      <c r="B223" s="2">
        <v>5.2757321E7</v>
      </c>
      <c r="C223" s="6">
        <v>45492.785416666666</v>
      </c>
      <c r="D223" s="6">
        <v>45492.79652777778</v>
      </c>
      <c r="E223" s="6">
        <v>45492.80625</v>
      </c>
      <c r="F223" s="2" t="s">
        <v>71</v>
      </c>
      <c r="G223" s="2" t="s">
        <v>55</v>
      </c>
      <c r="H223" s="2">
        <v>12987.0</v>
      </c>
      <c r="I223" s="2">
        <v>4056.0</v>
      </c>
    </row>
    <row r="224" ht="22.5" customHeight="1">
      <c r="A224" s="2">
        <v>5.210007923E9</v>
      </c>
      <c r="B224" s="2">
        <v>9.7507853E7</v>
      </c>
      <c r="C224" s="6">
        <v>45566.21706018518</v>
      </c>
      <c r="D224" s="6">
        <v>45566.22539351852</v>
      </c>
      <c r="E224" s="6">
        <v>45566.22608796296</v>
      </c>
      <c r="F224" s="2" t="s">
        <v>44</v>
      </c>
      <c r="G224" s="2" t="s">
        <v>45</v>
      </c>
      <c r="H224" s="2">
        <v>94672.0</v>
      </c>
      <c r="I224" s="2">
        <v>527.0</v>
      </c>
    </row>
    <row r="225" ht="22.5" customHeight="1">
      <c r="A225" s="2">
        <v>6.59577196E9</v>
      </c>
      <c r="B225" s="2">
        <v>4.5700473E7</v>
      </c>
      <c r="C225" s="6">
        <v>45021.14053240741</v>
      </c>
      <c r="D225" s="6">
        <v>45021.15025462963</v>
      </c>
      <c r="E225" s="6">
        <v>45021.153032407405</v>
      </c>
      <c r="F225" s="2" t="s">
        <v>44</v>
      </c>
      <c r="G225" s="2" t="s">
        <v>45</v>
      </c>
      <c r="H225" s="2">
        <v>72175.0</v>
      </c>
      <c r="I225" s="2">
        <v>9505.0</v>
      </c>
    </row>
    <row r="226" ht="22.5" customHeight="1">
      <c r="A226" s="2">
        <v>4.247338382E9</v>
      </c>
      <c r="B226" s="2">
        <v>3.4853377E7</v>
      </c>
      <c r="C226" s="6">
        <v>45265.08430555555</v>
      </c>
      <c r="D226" s="6">
        <v>45265.09125</v>
      </c>
      <c r="E226" s="6">
        <v>45265.11138888889</v>
      </c>
      <c r="F226" s="2" t="s">
        <v>124</v>
      </c>
      <c r="G226" s="2" t="s">
        <v>45</v>
      </c>
      <c r="H226" s="2">
        <v>85815.0</v>
      </c>
      <c r="I226" s="2">
        <v>5115.0</v>
      </c>
    </row>
    <row r="227" ht="22.5" customHeight="1">
      <c r="A227" s="2">
        <v>8.19143326E8</v>
      </c>
      <c r="B227" s="2">
        <v>8.8324928E7</v>
      </c>
      <c r="C227" s="6">
        <v>45301.804502314815</v>
      </c>
      <c r="D227" s="6">
        <v>45301.815613425926</v>
      </c>
      <c r="E227" s="6">
        <v>45301.819085648145</v>
      </c>
      <c r="F227" s="2" t="s">
        <v>44</v>
      </c>
      <c r="G227" s="2" t="s">
        <v>45</v>
      </c>
      <c r="H227" s="2">
        <v>73801.0</v>
      </c>
      <c r="I227" s="2">
        <v>9159.0</v>
      </c>
    </row>
    <row r="228" ht="22.5" customHeight="1">
      <c r="A228" s="2">
        <v>3.83084475E9</v>
      </c>
      <c r="B228" s="2">
        <v>2.3996221E7</v>
      </c>
      <c r="C228" s="6">
        <v>45144.664247685185</v>
      </c>
      <c r="D228" s="6">
        <v>45144.67188657408</v>
      </c>
      <c r="E228" s="6">
        <v>45144.669803240744</v>
      </c>
      <c r="F228" s="2" t="s">
        <v>44</v>
      </c>
      <c r="G228" s="2" t="s">
        <v>50</v>
      </c>
      <c r="H228" s="2">
        <v>95930.0</v>
      </c>
      <c r="I228" s="2">
        <v>3176.0</v>
      </c>
    </row>
    <row r="229" ht="22.5" customHeight="1">
      <c r="A229" s="2">
        <v>1.687314172E9</v>
      </c>
      <c r="B229" s="2">
        <v>8.2425179E7</v>
      </c>
      <c r="C229" s="6">
        <v>45364.77966435185</v>
      </c>
      <c r="D229" s="6">
        <v>45364.79216435185</v>
      </c>
      <c r="E229" s="6">
        <v>45364.79424768518</v>
      </c>
      <c r="F229" s="2" t="s">
        <v>44</v>
      </c>
      <c r="G229" s="2" t="s">
        <v>45</v>
      </c>
      <c r="H229" s="2">
        <v>86120.0</v>
      </c>
      <c r="I229" s="2">
        <v>9557.0</v>
      </c>
    </row>
    <row r="230" ht="22.5" customHeight="1">
      <c r="A230" s="2">
        <v>6.756007265E9</v>
      </c>
      <c r="B230" s="2">
        <v>8.0850753E7</v>
      </c>
      <c r="C230" s="6">
        <v>45134.76331018518</v>
      </c>
      <c r="D230" s="6">
        <v>45134.77581018519</v>
      </c>
      <c r="E230" s="6">
        <v>45134.779282407406</v>
      </c>
      <c r="F230" s="2" t="s">
        <v>44</v>
      </c>
      <c r="G230" s="2" t="s">
        <v>73</v>
      </c>
      <c r="H230" s="2">
        <v>48609.0</v>
      </c>
      <c r="I230" s="2">
        <v>7440.0</v>
      </c>
    </row>
    <row r="231" ht="22.5" customHeight="1">
      <c r="A231" s="2">
        <v>4.89762747E8</v>
      </c>
      <c r="B231" s="2">
        <v>1.9482392E7</v>
      </c>
      <c r="C231" s="6">
        <v>45562.69211805556</v>
      </c>
      <c r="D231" s="6">
        <v>45562.70322916667</v>
      </c>
      <c r="E231" s="6">
        <v>45562.721284722225</v>
      </c>
      <c r="F231" s="2" t="s">
        <v>124</v>
      </c>
      <c r="G231" s="2" t="s">
        <v>55</v>
      </c>
      <c r="H231" s="2">
        <v>93825.0</v>
      </c>
      <c r="I231" s="2">
        <v>5112.0</v>
      </c>
    </row>
    <row r="232" ht="22.5" customHeight="1">
      <c r="A232" s="2">
        <v>7.509195875E9</v>
      </c>
      <c r="B232" s="2">
        <v>4.2723554E7</v>
      </c>
      <c r="C232" s="6">
        <v>45256.83039351852</v>
      </c>
      <c r="D232" s="6">
        <v>45256.84150462963</v>
      </c>
      <c r="E232" s="6">
        <v>45256.84358796296</v>
      </c>
      <c r="F232" s="2" t="s">
        <v>44</v>
      </c>
      <c r="G232" s="2" t="s">
        <v>55</v>
      </c>
      <c r="H232" s="2">
        <v>96839.0</v>
      </c>
      <c r="I232" s="2">
        <v>3895.0</v>
      </c>
    </row>
    <row r="233" ht="22.5" customHeight="1">
      <c r="A233" s="2">
        <v>2.37091707E9</v>
      </c>
      <c r="B233" s="2">
        <v>5763963.0</v>
      </c>
      <c r="C233" s="6">
        <v>45132.24631944444</v>
      </c>
      <c r="D233" s="6">
        <v>45132.258125</v>
      </c>
      <c r="E233" s="6">
        <v>45132.26159722222</v>
      </c>
      <c r="F233" s="2" t="s">
        <v>44</v>
      </c>
      <c r="G233" s="2" t="s">
        <v>55</v>
      </c>
      <c r="H233" s="2">
        <v>13883.0</v>
      </c>
      <c r="I233" s="2">
        <v>1591.0</v>
      </c>
    </row>
    <row r="234" ht="22.5" customHeight="1">
      <c r="A234" s="2">
        <v>2.055388266E9</v>
      </c>
      <c r="B234" s="2">
        <v>119099.0</v>
      </c>
      <c r="C234" s="6">
        <v>45100.272002314814</v>
      </c>
      <c r="D234" s="6">
        <v>45100.27894675926</v>
      </c>
      <c r="E234" s="6">
        <v>45100.28450231482</v>
      </c>
      <c r="F234" s="2" t="s">
        <v>71</v>
      </c>
      <c r="G234" s="2" t="s">
        <v>50</v>
      </c>
      <c r="H234" s="2">
        <v>80608.0</v>
      </c>
      <c r="I234" s="2">
        <v>4452.0</v>
      </c>
    </row>
    <row r="235" ht="22.5" customHeight="1">
      <c r="A235" s="2">
        <v>8.969304162E9</v>
      </c>
      <c r="B235" s="2">
        <v>4.3052303E7</v>
      </c>
      <c r="C235" s="6">
        <v>45211.61446759259</v>
      </c>
      <c r="D235" s="6">
        <v>45211.62766203703</v>
      </c>
      <c r="E235" s="6">
        <v>45211.626967592594</v>
      </c>
      <c r="F235" s="2" t="s">
        <v>44</v>
      </c>
      <c r="G235" s="2" t="s">
        <v>73</v>
      </c>
      <c r="H235" s="2">
        <v>67811.0</v>
      </c>
      <c r="I235" s="2">
        <v>5918.0</v>
      </c>
    </row>
    <row r="236" ht="22.5" customHeight="1">
      <c r="A236" s="2">
        <v>5.412674107E9</v>
      </c>
      <c r="B236" s="2">
        <v>8.8111697E7</v>
      </c>
      <c r="C236" s="6">
        <v>45571.90353009259</v>
      </c>
      <c r="D236" s="6">
        <v>45571.91672453703</v>
      </c>
      <c r="E236" s="6">
        <v>45571.91811342593</v>
      </c>
      <c r="F236" s="2" t="s">
        <v>44</v>
      </c>
      <c r="G236" s="2" t="s">
        <v>45</v>
      </c>
      <c r="H236" s="2">
        <v>15617.0</v>
      </c>
      <c r="I236" s="2">
        <v>6627.0</v>
      </c>
    </row>
    <row r="237" ht="22.5" customHeight="1">
      <c r="A237" s="2">
        <v>1.536516619E9</v>
      </c>
      <c r="B237" s="2">
        <v>1.5631726E7</v>
      </c>
      <c r="C237" s="6">
        <v>45255.32671296296</v>
      </c>
      <c r="D237" s="6">
        <v>45255.34060185185</v>
      </c>
      <c r="E237" s="6">
        <v>45255.34407407408</v>
      </c>
      <c r="F237" s="2" t="s">
        <v>44</v>
      </c>
      <c r="G237" s="2" t="s">
        <v>73</v>
      </c>
      <c r="H237" s="2">
        <v>44378.0</v>
      </c>
      <c r="I237" s="2">
        <v>7699.0</v>
      </c>
    </row>
    <row r="238" ht="22.5" customHeight="1">
      <c r="A238" s="2">
        <v>3.858907413E9</v>
      </c>
      <c r="B238" s="2">
        <v>8.9910157E7</v>
      </c>
      <c r="C238" s="6">
        <v>45134.771875</v>
      </c>
      <c r="D238" s="6">
        <v>45134.78159722222</v>
      </c>
      <c r="E238" s="6">
        <v>45134.78159722222</v>
      </c>
      <c r="F238" s="2" t="s">
        <v>44</v>
      </c>
      <c r="G238" s="2" t="s">
        <v>45</v>
      </c>
      <c r="H238" s="2">
        <v>29907.0</v>
      </c>
      <c r="I238" s="2">
        <v>6852.0</v>
      </c>
    </row>
    <row r="239" ht="22.5" customHeight="1">
      <c r="A239" s="2">
        <v>4.976389251E9</v>
      </c>
      <c r="B239" s="2">
        <v>7.9478655E7</v>
      </c>
      <c r="C239" s="6">
        <v>45174.41846064815</v>
      </c>
      <c r="D239" s="6">
        <v>45174.426099537035</v>
      </c>
      <c r="E239" s="6">
        <v>45174.422627314816</v>
      </c>
      <c r="F239" s="2" t="s">
        <v>44</v>
      </c>
      <c r="G239" s="2" t="s">
        <v>55</v>
      </c>
      <c r="H239" s="2">
        <v>89142.0</v>
      </c>
      <c r="I239" s="2">
        <v>2957.0</v>
      </c>
    </row>
    <row r="240" ht="22.5" customHeight="1">
      <c r="A240" s="2">
        <v>2.218319201E9</v>
      </c>
      <c r="B240" s="2">
        <v>4.0587811E7</v>
      </c>
      <c r="C240" s="6">
        <v>45597.12432870371</v>
      </c>
      <c r="D240" s="6">
        <v>45597.133356481485</v>
      </c>
      <c r="E240" s="6">
        <v>45597.13266203704</v>
      </c>
      <c r="F240" s="2" t="s">
        <v>44</v>
      </c>
      <c r="G240" s="2" t="s">
        <v>73</v>
      </c>
      <c r="H240" s="2">
        <v>957.0</v>
      </c>
      <c r="I240" s="2">
        <v>4034.0</v>
      </c>
    </row>
    <row r="241" ht="22.5" customHeight="1">
      <c r="A241" s="2">
        <v>6.729422433E9</v>
      </c>
      <c r="B241" s="2">
        <v>6.8159723E7</v>
      </c>
      <c r="C241" s="6">
        <v>45126.5734375</v>
      </c>
      <c r="D241" s="6">
        <v>45126.58038194444</v>
      </c>
      <c r="E241" s="6">
        <v>45126.584548611114</v>
      </c>
      <c r="F241" s="2" t="s">
        <v>71</v>
      </c>
      <c r="G241" s="2" t="s">
        <v>50</v>
      </c>
      <c r="H241" s="2">
        <v>99898.0</v>
      </c>
      <c r="I241" s="2">
        <v>2847.0</v>
      </c>
    </row>
    <row r="242" ht="22.5" customHeight="1">
      <c r="A242" s="2">
        <v>1.354097448E9</v>
      </c>
      <c r="B242" s="2">
        <v>9.8687927E7</v>
      </c>
      <c r="C242" s="6">
        <v>45098.73149305556</v>
      </c>
      <c r="D242" s="6">
        <v>45098.74538194444</v>
      </c>
      <c r="E242" s="6">
        <v>45098.746770833335</v>
      </c>
      <c r="F242" s="2" t="s">
        <v>44</v>
      </c>
      <c r="G242" s="2" t="s">
        <v>55</v>
      </c>
      <c r="H242" s="2">
        <v>10089.0</v>
      </c>
      <c r="I242" s="2">
        <v>4903.0</v>
      </c>
    </row>
    <row r="243" ht="22.5" customHeight="1">
      <c r="A243" s="2">
        <v>8.952275304E9</v>
      </c>
      <c r="B243" s="2">
        <v>8.1174361E7</v>
      </c>
      <c r="C243" s="6">
        <v>45535.34203703704</v>
      </c>
      <c r="D243" s="6">
        <v>45535.34898148148</v>
      </c>
      <c r="E243" s="6">
        <v>45535.34898148148</v>
      </c>
      <c r="F243" s="2" t="s">
        <v>44</v>
      </c>
      <c r="G243" s="2" t="s">
        <v>45</v>
      </c>
      <c r="H243" s="2">
        <v>95373.0</v>
      </c>
      <c r="I243" s="2">
        <v>2943.0</v>
      </c>
    </row>
    <row r="244" ht="22.5" customHeight="1">
      <c r="A244" s="2">
        <v>4.36603801E8</v>
      </c>
      <c r="B244" s="2">
        <v>5.4619715E7</v>
      </c>
      <c r="C244" s="6">
        <v>45288.41311342592</v>
      </c>
      <c r="D244" s="6">
        <v>45288.42700231481</v>
      </c>
      <c r="E244" s="6">
        <v>45288.42491898148</v>
      </c>
      <c r="F244" s="2" t="s">
        <v>44</v>
      </c>
      <c r="G244" s="2" t="s">
        <v>45</v>
      </c>
      <c r="H244" s="2">
        <v>64535.0</v>
      </c>
      <c r="I244" s="2">
        <v>6877.0</v>
      </c>
    </row>
    <row r="245" ht="22.5" customHeight="1">
      <c r="A245" s="2">
        <v>5.273875984E9</v>
      </c>
      <c r="B245" s="2">
        <v>9278983.0</v>
      </c>
      <c r="C245" s="6">
        <v>45077.147731481484</v>
      </c>
      <c r="D245" s="6">
        <v>45077.15675925926</v>
      </c>
      <c r="E245" s="6">
        <v>45077.16648148148</v>
      </c>
      <c r="F245" s="2" t="s">
        <v>71</v>
      </c>
      <c r="G245" s="2" t="s">
        <v>45</v>
      </c>
      <c r="H245" s="2">
        <v>60888.0</v>
      </c>
      <c r="I245" s="2">
        <v>9153.0</v>
      </c>
    </row>
    <row r="246" ht="22.5" customHeight="1">
      <c r="A246" s="2">
        <v>9.290203003E9</v>
      </c>
      <c r="B246" s="2">
        <v>2.1573815E7</v>
      </c>
      <c r="C246" s="6">
        <v>45383.51383101852</v>
      </c>
      <c r="D246" s="6">
        <v>45383.52216435185</v>
      </c>
      <c r="E246" s="6">
        <v>45383.52563657407</v>
      </c>
      <c r="F246" s="2" t="s">
        <v>44</v>
      </c>
      <c r="G246" s="2" t="s">
        <v>45</v>
      </c>
      <c r="H246" s="2">
        <v>44829.0</v>
      </c>
      <c r="I246" s="2">
        <v>4658.0</v>
      </c>
    </row>
    <row r="247" ht="22.5" customHeight="1">
      <c r="A247" s="2">
        <v>6.240982373E9</v>
      </c>
      <c r="B247" s="2">
        <v>9.1243571E7</v>
      </c>
      <c r="C247" s="6">
        <v>45042.133888888886</v>
      </c>
      <c r="D247" s="6">
        <v>45042.14430555556</v>
      </c>
      <c r="E247" s="6">
        <v>45042.142222222225</v>
      </c>
      <c r="F247" s="2" t="s">
        <v>44</v>
      </c>
      <c r="G247" s="2" t="s">
        <v>45</v>
      </c>
      <c r="H247" s="2">
        <v>16774.0</v>
      </c>
      <c r="I247" s="2">
        <v>8894.0</v>
      </c>
    </row>
    <row r="248" ht="22.5" customHeight="1">
      <c r="A248" s="2">
        <v>2.718348206E9</v>
      </c>
      <c r="B248" s="2">
        <v>5763963.0</v>
      </c>
      <c r="C248" s="6">
        <v>45238.43201388889</v>
      </c>
      <c r="D248" s="6">
        <v>45238.44243055556</v>
      </c>
      <c r="E248" s="6">
        <v>45238.43965277778</v>
      </c>
      <c r="F248" s="2" t="s">
        <v>44</v>
      </c>
      <c r="G248" s="2" t="s">
        <v>50</v>
      </c>
      <c r="H248" s="2">
        <v>66580.0</v>
      </c>
      <c r="I248" s="2">
        <v>4202.0</v>
      </c>
    </row>
    <row r="249" ht="22.5" customHeight="1">
      <c r="A249" s="2">
        <v>4.903544026E9</v>
      </c>
      <c r="B249" s="2">
        <v>5.7331847E7</v>
      </c>
      <c r="C249" s="6">
        <v>45423.18728009259</v>
      </c>
      <c r="D249" s="6">
        <v>45423.1983912037</v>
      </c>
      <c r="E249" s="6">
        <v>45423.20186342593</v>
      </c>
      <c r="F249" s="2" t="s">
        <v>44</v>
      </c>
      <c r="G249" s="2" t="s">
        <v>45</v>
      </c>
      <c r="H249" s="2">
        <v>7486.0</v>
      </c>
      <c r="I249" s="2">
        <v>3828.0</v>
      </c>
    </row>
    <row r="250" ht="22.5" customHeight="1">
      <c r="A250" s="2">
        <v>2.827266949E9</v>
      </c>
      <c r="B250" s="2">
        <v>9.3675757E7</v>
      </c>
      <c r="C250" s="6">
        <v>45552.327685185184</v>
      </c>
      <c r="D250" s="6">
        <v>45552.34087962963</v>
      </c>
      <c r="E250" s="6">
        <v>45552.34643518519</v>
      </c>
      <c r="F250" s="2" t="s">
        <v>71</v>
      </c>
      <c r="G250" s="2" t="s">
        <v>55</v>
      </c>
      <c r="H250" s="2">
        <v>24708.0</v>
      </c>
      <c r="I250" s="2">
        <v>2763.0</v>
      </c>
    </row>
    <row r="251" ht="22.5" customHeight="1">
      <c r="A251" s="2">
        <v>4.278423074E9</v>
      </c>
      <c r="B251" s="2">
        <v>6.7708491E7</v>
      </c>
      <c r="C251" s="6">
        <v>45277.20054398148</v>
      </c>
      <c r="D251" s="6">
        <v>45277.21026620371</v>
      </c>
      <c r="E251" s="6">
        <v>45277.21234953704</v>
      </c>
      <c r="F251" s="2" t="s">
        <v>44</v>
      </c>
      <c r="G251" s="2" t="s">
        <v>45</v>
      </c>
      <c r="H251" s="2">
        <v>23667.0</v>
      </c>
      <c r="I251" s="2">
        <v>9896.0</v>
      </c>
    </row>
    <row r="252" ht="22.5" customHeight="1">
      <c r="A252" s="2">
        <v>6.45916247E8</v>
      </c>
      <c r="B252" s="2">
        <v>7.6857266E7</v>
      </c>
      <c r="C252" s="6">
        <v>45209.119675925926</v>
      </c>
      <c r="D252" s="6">
        <v>45209.12731481482</v>
      </c>
      <c r="E252" s="6">
        <v>45209.14745370371</v>
      </c>
      <c r="F252" s="2" t="s">
        <v>124</v>
      </c>
      <c r="G252" s="2" t="s">
        <v>45</v>
      </c>
      <c r="H252" s="2">
        <v>98927.0</v>
      </c>
      <c r="I252" s="2">
        <v>8801.0</v>
      </c>
    </row>
    <row r="253" ht="22.5" customHeight="1">
      <c r="A253" s="2">
        <v>5.816647866E9</v>
      </c>
      <c r="B253" s="2">
        <v>8.142096E7</v>
      </c>
      <c r="C253" s="6">
        <v>45561.217835648145</v>
      </c>
      <c r="D253" s="6">
        <v>45561.22478009259</v>
      </c>
      <c r="E253" s="6">
        <v>45561.23658564815</v>
      </c>
      <c r="F253" s="2" t="s">
        <v>124</v>
      </c>
      <c r="G253" s="2" t="s">
        <v>45</v>
      </c>
      <c r="H253" s="2">
        <v>84702.0</v>
      </c>
      <c r="I253" s="2">
        <v>6850.0</v>
      </c>
    </row>
    <row r="254" ht="22.5" customHeight="1">
      <c r="A254" s="2">
        <v>7.282397914E9</v>
      </c>
      <c r="B254" s="2">
        <v>9.7825663E7</v>
      </c>
      <c r="C254" s="6">
        <v>45487.05217592593</v>
      </c>
      <c r="D254" s="6">
        <v>45487.06606481481</v>
      </c>
      <c r="E254" s="6">
        <v>45487.06953703704</v>
      </c>
      <c r="F254" s="2" t="s">
        <v>44</v>
      </c>
      <c r="G254" s="2" t="s">
        <v>45</v>
      </c>
      <c r="H254" s="2">
        <v>26008.0</v>
      </c>
      <c r="I254" s="2">
        <v>8481.0</v>
      </c>
    </row>
    <row r="255" ht="22.5" customHeight="1">
      <c r="A255" s="2">
        <v>3.260611473E9</v>
      </c>
      <c r="B255" s="2">
        <v>1.2832151E7</v>
      </c>
      <c r="C255" s="6">
        <v>45328.5655787037</v>
      </c>
      <c r="D255" s="6">
        <v>45328.57946759259</v>
      </c>
      <c r="E255" s="6">
        <v>45328.59196759259</v>
      </c>
      <c r="F255" s="2" t="s">
        <v>124</v>
      </c>
      <c r="G255" s="2" t="s">
        <v>45</v>
      </c>
      <c r="H255" s="2">
        <v>28392.0</v>
      </c>
      <c r="I255" s="2">
        <v>134.0</v>
      </c>
    </row>
    <row r="256" ht="22.5" customHeight="1">
      <c r="A256" s="2">
        <v>8.638163868E9</v>
      </c>
      <c r="B256" s="2">
        <v>8.7718744E7</v>
      </c>
      <c r="C256" s="6">
        <v>45084.14304398148</v>
      </c>
      <c r="D256" s="6">
        <v>45084.15415509259</v>
      </c>
      <c r="E256" s="6">
        <v>45084.15762731482</v>
      </c>
      <c r="F256" s="2" t="s">
        <v>44</v>
      </c>
      <c r="G256" s="2" t="s">
        <v>55</v>
      </c>
      <c r="H256" s="2">
        <v>29019.0</v>
      </c>
      <c r="I256" s="2">
        <v>3056.0</v>
      </c>
    </row>
    <row r="257" ht="22.5" customHeight="1">
      <c r="A257" s="2">
        <v>1.77850987E8</v>
      </c>
      <c r="B257" s="2">
        <v>5.1174875E7</v>
      </c>
      <c r="C257" s="6">
        <v>45237.58944444444</v>
      </c>
      <c r="D257" s="6">
        <v>45237.60125</v>
      </c>
      <c r="E257" s="6">
        <v>45237.59916666667</v>
      </c>
      <c r="F257" s="2" t="s">
        <v>44</v>
      </c>
      <c r="G257" s="2" t="s">
        <v>50</v>
      </c>
      <c r="H257" s="2">
        <v>61247.0</v>
      </c>
      <c r="I257" s="2">
        <v>6015.0</v>
      </c>
    </row>
    <row r="258" ht="22.5" customHeight="1">
      <c r="A258" s="2">
        <v>9.653859166E9</v>
      </c>
      <c r="B258" s="2">
        <v>3.2987624E7</v>
      </c>
      <c r="C258" s="6">
        <v>45001.808229166665</v>
      </c>
      <c r="D258" s="6">
        <v>45001.81725694444</v>
      </c>
      <c r="E258" s="6">
        <v>45001.82697916667</v>
      </c>
      <c r="F258" s="2" t="s">
        <v>71</v>
      </c>
      <c r="G258" s="2" t="s">
        <v>73</v>
      </c>
      <c r="H258" s="2">
        <v>72058.0</v>
      </c>
      <c r="I258" s="2">
        <v>1941.0</v>
      </c>
    </row>
    <row r="259" ht="22.5" customHeight="1">
      <c r="A259" s="2">
        <v>9.99133869E9</v>
      </c>
      <c r="B259" s="2">
        <v>9.8444183E7</v>
      </c>
      <c r="C259" s="6">
        <v>45502.48232638889</v>
      </c>
      <c r="D259" s="6">
        <v>45502.489965277775</v>
      </c>
      <c r="E259" s="6">
        <v>45502.49065972222</v>
      </c>
      <c r="F259" s="2" t="s">
        <v>44</v>
      </c>
      <c r="G259" s="2" t="s">
        <v>45</v>
      </c>
      <c r="H259" s="2">
        <v>50037.0</v>
      </c>
      <c r="I259" s="2">
        <v>7390.0</v>
      </c>
    </row>
    <row r="260" ht="22.5" customHeight="1">
      <c r="A260" s="2">
        <v>1.714593246E9</v>
      </c>
      <c r="B260" s="2">
        <v>2.7698051E7</v>
      </c>
      <c r="C260" s="6">
        <v>45585.41155092593</v>
      </c>
      <c r="D260" s="6">
        <v>45585.41849537037</v>
      </c>
      <c r="E260" s="6">
        <v>45585.41988425926</v>
      </c>
      <c r="F260" s="2" t="s">
        <v>44</v>
      </c>
      <c r="G260" s="2" t="s">
        <v>73</v>
      </c>
      <c r="H260" s="2">
        <v>11180.0</v>
      </c>
      <c r="I260" s="2">
        <v>5149.0</v>
      </c>
    </row>
    <row r="261" ht="22.5" customHeight="1">
      <c r="A261" s="2">
        <v>9.742461226E9</v>
      </c>
      <c r="B261" s="2">
        <v>3.4095555E7</v>
      </c>
      <c r="C261" s="6">
        <v>45292.01666666667</v>
      </c>
      <c r="D261" s="6">
        <v>45292.029861111114</v>
      </c>
      <c r="E261" s="6">
        <v>45292.02777777778</v>
      </c>
      <c r="F261" s="2" t="s">
        <v>44</v>
      </c>
      <c r="G261" s="2" t="s">
        <v>50</v>
      </c>
      <c r="H261" s="2">
        <v>16877.0</v>
      </c>
      <c r="I261" s="2">
        <v>4294.0</v>
      </c>
    </row>
    <row r="262" ht="22.5" customHeight="1">
      <c r="A262" s="2">
        <v>3.314393477E9</v>
      </c>
      <c r="B262" s="2">
        <v>5.5170753E7</v>
      </c>
      <c r="C262" s="6">
        <v>45591.56731481481</v>
      </c>
      <c r="D262" s="6">
        <v>45591.57634259259</v>
      </c>
      <c r="E262" s="6">
        <v>45591.57842592592</v>
      </c>
      <c r="F262" s="2" t="s">
        <v>44</v>
      </c>
      <c r="G262" s="2" t="s">
        <v>45</v>
      </c>
      <c r="H262" s="2">
        <v>37197.0</v>
      </c>
      <c r="I262" s="2">
        <v>7079.0</v>
      </c>
    </row>
    <row r="263" ht="22.5" customHeight="1">
      <c r="A263" s="2">
        <v>4.188317986E9</v>
      </c>
      <c r="B263" s="2">
        <v>4.2366724E7</v>
      </c>
      <c r="C263" s="6">
        <v>45005.072858796295</v>
      </c>
      <c r="D263" s="6">
        <v>45005.081192129626</v>
      </c>
      <c r="E263" s="6">
        <v>45005.08813657407</v>
      </c>
      <c r="F263" s="2" t="s">
        <v>71</v>
      </c>
      <c r="G263" s="2" t="s">
        <v>73</v>
      </c>
      <c r="H263" s="2">
        <v>48031.0</v>
      </c>
      <c r="I263" s="2">
        <v>1086.0</v>
      </c>
    </row>
    <row r="264" ht="22.5" customHeight="1">
      <c r="A264" s="2">
        <v>1.646665366E9</v>
      </c>
      <c r="B264" s="2">
        <v>5.1387106E7</v>
      </c>
      <c r="C264" s="6">
        <v>45499.781481481485</v>
      </c>
      <c r="D264" s="6">
        <v>45499.792592592596</v>
      </c>
      <c r="E264" s="6">
        <v>45499.80092592593</v>
      </c>
      <c r="F264" s="2" t="s">
        <v>71</v>
      </c>
      <c r="G264" s="2" t="s">
        <v>73</v>
      </c>
      <c r="H264" s="2">
        <v>59753.0</v>
      </c>
      <c r="I264" s="2">
        <v>3097.0</v>
      </c>
    </row>
    <row r="265" ht="22.5" customHeight="1">
      <c r="A265" s="2">
        <v>9.558804585E9</v>
      </c>
      <c r="B265" s="2">
        <v>8.270027E7</v>
      </c>
      <c r="C265" s="6">
        <v>45366.49883101852</v>
      </c>
      <c r="D265" s="6">
        <v>45366.50646990741</v>
      </c>
      <c r="E265" s="6">
        <v>45366.51063657407</v>
      </c>
      <c r="F265" s="2" t="s">
        <v>71</v>
      </c>
      <c r="G265" s="2" t="s">
        <v>55</v>
      </c>
      <c r="H265" s="2">
        <v>32740.0</v>
      </c>
      <c r="I265" s="2">
        <v>4925.0</v>
      </c>
    </row>
    <row r="266" ht="22.5" customHeight="1">
      <c r="A266" s="2">
        <v>9.047652469E9</v>
      </c>
      <c r="B266" s="2">
        <v>7.19027E7</v>
      </c>
      <c r="C266" s="6">
        <v>45509.134571759256</v>
      </c>
      <c r="D266" s="6">
        <v>45509.14498842593</v>
      </c>
      <c r="E266" s="6">
        <v>45509.1415162037</v>
      </c>
      <c r="F266" s="2" t="s">
        <v>44</v>
      </c>
      <c r="G266" s="2" t="s">
        <v>55</v>
      </c>
      <c r="H266" s="2">
        <v>27774.0</v>
      </c>
      <c r="I266" s="2">
        <v>7572.0</v>
      </c>
    </row>
    <row r="267" ht="22.5" customHeight="1">
      <c r="A267" s="2">
        <v>2.893800377E9</v>
      </c>
      <c r="B267" s="2">
        <v>5.7892837E7</v>
      </c>
      <c r="C267" s="6">
        <v>45373.485300925924</v>
      </c>
      <c r="D267" s="6">
        <v>45373.49849537037</v>
      </c>
      <c r="E267" s="6">
        <v>45373.495717592596</v>
      </c>
      <c r="F267" s="2" t="s">
        <v>44</v>
      </c>
      <c r="G267" s="2" t="s">
        <v>55</v>
      </c>
      <c r="H267" s="2">
        <v>54327.0</v>
      </c>
      <c r="I267" s="2">
        <v>4427.0</v>
      </c>
    </row>
    <row r="268" ht="22.5" customHeight="1">
      <c r="A268" s="2">
        <v>6.139157985E9</v>
      </c>
      <c r="B268" s="2">
        <v>8.851789E7</v>
      </c>
      <c r="C268" s="6">
        <v>45325.564884259256</v>
      </c>
      <c r="D268" s="6">
        <v>45325.57738425926</v>
      </c>
      <c r="E268" s="6">
        <v>45325.59266203704</v>
      </c>
      <c r="F268" s="2" t="s">
        <v>124</v>
      </c>
      <c r="G268" s="2" t="s">
        <v>73</v>
      </c>
      <c r="H268" s="2">
        <v>23927.0</v>
      </c>
      <c r="I268" s="2">
        <v>3303.0</v>
      </c>
    </row>
    <row r="269" ht="22.5" customHeight="1">
      <c r="A269" s="2">
        <v>6.029394789E9</v>
      </c>
      <c r="B269" s="2">
        <v>7591711.0</v>
      </c>
      <c r="C269" s="6">
        <v>45046.25224537037</v>
      </c>
      <c r="D269" s="6">
        <v>45046.26613425926</v>
      </c>
      <c r="E269" s="6">
        <v>45046.27238425926</v>
      </c>
      <c r="F269" s="2" t="s">
        <v>71</v>
      </c>
      <c r="G269" s="2" t="s">
        <v>50</v>
      </c>
      <c r="H269" s="2">
        <v>28593.0</v>
      </c>
      <c r="I269" s="2">
        <v>637.0</v>
      </c>
    </row>
    <row r="270" ht="22.5" customHeight="1">
      <c r="A270" s="2">
        <v>5.874940276E9</v>
      </c>
      <c r="B270" s="2">
        <v>3.8875754E7</v>
      </c>
      <c r="C270" s="6">
        <v>45393.26993055556</v>
      </c>
      <c r="D270" s="6">
        <v>45393.28173611111</v>
      </c>
      <c r="E270" s="6">
        <v>45393.27826388889</v>
      </c>
      <c r="F270" s="2" t="s">
        <v>44</v>
      </c>
      <c r="G270" s="2" t="s">
        <v>50</v>
      </c>
      <c r="H270" s="2">
        <v>22218.0</v>
      </c>
      <c r="I270" s="2">
        <v>4821.0</v>
      </c>
    </row>
    <row r="271" ht="22.5" customHeight="1">
      <c r="A271" s="2">
        <v>5.205211911E9</v>
      </c>
      <c r="B271" s="2">
        <v>5.7662767E7</v>
      </c>
      <c r="C271" s="6">
        <v>45562.77274305555</v>
      </c>
      <c r="D271" s="6">
        <v>45562.786631944444</v>
      </c>
      <c r="E271" s="6">
        <v>45562.79635416667</v>
      </c>
      <c r="F271" s="2" t="s">
        <v>71</v>
      </c>
      <c r="G271" s="2" t="s">
        <v>45</v>
      </c>
      <c r="H271" s="2">
        <v>38835.0</v>
      </c>
      <c r="I271" s="2">
        <v>4724.0</v>
      </c>
    </row>
    <row r="272" ht="22.5" customHeight="1">
      <c r="A272" s="2">
        <v>5.314758068E9</v>
      </c>
      <c r="B272" s="2">
        <v>4.8776805E7</v>
      </c>
      <c r="C272" s="6">
        <v>45325.01215277778</v>
      </c>
      <c r="D272" s="6">
        <v>45325.025347222225</v>
      </c>
      <c r="E272" s="6">
        <v>45325.03229166667</v>
      </c>
      <c r="F272" s="2" t="s">
        <v>71</v>
      </c>
      <c r="G272" s="2" t="s">
        <v>55</v>
      </c>
      <c r="H272" s="2">
        <v>68342.0</v>
      </c>
      <c r="I272" s="2">
        <v>7386.0</v>
      </c>
    </row>
    <row r="273" ht="22.5" customHeight="1">
      <c r="A273" s="2">
        <v>4.8486971E8</v>
      </c>
      <c r="B273" s="2">
        <v>6756256.0</v>
      </c>
      <c r="C273" s="6">
        <v>45178.49076388889</v>
      </c>
      <c r="D273" s="6">
        <v>45178.503958333335</v>
      </c>
      <c r="E273" s="6">
        <v>45178.50604166667</v>
      </c>
      <c r="F273" s="2" t="s">
        <v>44</v>
      </c>
      <c r="G273" s="2" t="s">
        <v>45</v>
      </c>
      <c r="H273" s="2">
        <v>41598.0</v>
      </c>
      <c r="I273" s="2">
        <v>6690.0</v>
      </c>
    </row>
    <row r="274" ht="22.5" customHeight="1">
      <c r="A274" s="2">
        <v>9.957728938E9</v>
      </c>
      <c r="B274" s="2">
        <v>2.5915909E7</v>
      </c>
      <c r="C274" s="6">
        <v>45509.895266203705</v>
      </c>
      <c r="D274" s="6">
        <v>45509.90498842593</v>
      </c>
      <c r="E274" s="6">
        <v>45509.91609953704</v>
      </c>
      <c r="F274" s="2" t="s">
        <v>124</v>
      </c>
      <c r="G274" s="2" t="s">
        <v>50</v>
      </c>
      <c r="H274" s="2">
        <v>64839.0</v>
      </c>
      <c r="I274" s="2">
        <v>2506.0</v>
      </c>
    </row>
    <row r="275" ht="22.5" customHeight="1">
      <c r="A275" s="2">
        <v>3.136056666E9</v>
      </c>
      <c r="B275" s="2">
        <v>5.7770044E7</v>
      </c>
      <c r="C275" s="6">
        <v>45411.14184027778</v>
      </c>
      <c r="D275" s="6">
        <v>45411.15295138889</v>
      </c>
      <c r="E275" s="6">
        <v>45411.16128472222</v>
      </c>
      <c r="F275" s="2" t="s">
        <v>71</v>
      </c>
      <c r="G275" s="2" t="s">
        <v>50</v>
      </c>
      <c r="H275" s="2">
        <v>60976.0</v>
      </c>
      <c r="I275" s="2">
        <v>8159.0</v>
      </c>
    </row>
    <row r="276" ht="22.5" customHeight="1">
      <c r="A276" s="2">
        <v>4.926104391E9</v>
      </c>
      <c r="B276" s="2">
        <v>4.7206881E7</v>
      </c>
      <c r="C276" s="6">
        <v>45223.32084490741</v>
      </c>
      <c r="D276" s="6">
        <v>45223.3347337963</v>
      </c>
      <c r="E276" s="6">
        <v>45223.344456018516</v>
      </c>
      <c r="F276" s="2" t="s">
        <v>71</v>
      </c>
      <c r="G276" s="2" t="s">
        <v>73</v>
      </c>
      <c r="H276" s="2">
        <v>13060.0</v>
      </c>
      <c r="I276" s="2">
        <v>1174.0</v>
      </c>
    </row>
    <row r="277" ht="22.5" customHeight="1">
      <c r="A277" s="2">
        <v>1.827844756E9</v>
      </c>
      <c r="B277" s="2">
        <v>1.6785724E7</v>
      </c>
      <c r="C277" s="6">
        <v>45023.480844907404</v>
      </c>
      <c r="D277" s="6">
        <v>45023.488483796296</v>
      </c>
      <c r="E277" s="6">
        <v>45023.49056712963</v>
      </c>
      <c r="F277" s="2" t="s">
        <v>44</v>
      </c>
      <c r="G277" s="2" t="s">
        <v>50</v>
      </c>
      <c r="H277" s="2">
        <v>78517.0</v>
      </c>
      <c r="I277" s="2">
        <v>3271.0</v>
      </c>
    </row>
    <row r="278" ht="22.5" customHeight="1">
      <c r="A278" s="2">
        <v>7.032037874E9</v>
      </c>
      <c r="B278" s="2">
        <v>5.7291761E7</v>
      </c>
      <c r="C278" s="6">
        <v>45456.796273148146</v>
      </c>
      <c r="D278" s="6">
        <v>45456.80391203704</v>
      </c>
      <c r="E278" s="6">
        <v>45456.80391203704</v>
      </c>
      <c r="F278" s="2" t="s">
        <v>44</v>
      </c>
      <c r="G278" s="2" t="s">
        <v>50</v>
      </c>
      <c r="H278" s="2">
        <v>59618.0</v>
      </c>
      <c r="I278" s="2">
        <v>8519.0</v>
      </c>
    </row>
    <row r="279" ht="22.5" customHeight="1">
      <c r="A279" s="2">
        <v>3.779230503E9</v>
      </c>
      <c r="B279" s="2">
        <v>4.6699982E7</v>
      </c>
      <c r="C279" s="6">
        <v>45118.221967592595</v>
      </c>
      <c r="D279" s="6">
        <v>45118.22960648148</v>
      </c>
      <c r="E279" s="6">
        <v>45118.22891203704</v>
      </c>
      <c r="F279" s="2" t="s">
        <v>44</v>
      </c>
      <c r="G279" s="2" t="s">
        <v>55</v>
      </c>
      <c r="H279" s="2">
        <v>52785.0</v>
      </c>
      <c r="I279" s="2">
        <v>1580.0</v>
      </c>
    </row>
    <row r="280" ht="22.5" customHeight="1">
      <c r="A280" s="2">
        <v>3.473012553E9</v>
      </c>
      <c r="B280" s="2">
        <v>8.9669139E7</v>
      </c>
      <c r="C280" s="6">
        <v>45338.897523148145</v>
      </c>
      <c r="D280" s="6">
        <v>45338.908634259256</v>
      </c>
      <c r="E280" s="6">
        <v>45338.92668981481</v>
      </c>
      <c r="F280" s="2" t="s">
        <v>124</v>
      </c>
      <c r="G280" s="2" t="s">
        <v>55</v>
      </c>
      <c r="H280" s="2">
        <v>99684.0</v>
      </c>
      <c r="I280" s="2">
        <v>8375.0</v>
      </c>
    </row>
    <row r="281" ht="22.5" customHeight="1">
      <c r="A281" s="2">
        <v>7.988504487E9</v>
      </c>
      <c r="B281" s="2">
        <v>8164639.0</v>
      </c>
      <c r="C281" s="6">
        <v>45426.48065972222</v>
      </c>
      <c r="D281" s="6">
        <v>45426.487604166665</v>
      </c>
      <c r="E281" s="6">
        <v>45426.486909722225</v>
      </c>
      <c r="F281" s="2" t="s">
        <v>44</v>
      </c>
      <c r="G281" s="2" t="s">
        <v>73</v>
      </c>
      <c r="H281" s="2">
        <v>86506.0</v>
      </c>
      <c r="I281" s="2">
        <v>2304.0</v>
      </c>
    </row>
    <row r="282" ht="22.5" customHeight="1">
      <c r="A282" s="2">
        <v>7.193792738E9</v>
      </c>
      <c r="B282" s="2">
        <v>8.4572019E7</v>
      </c>
      <c r="C282" s="6">
        <v>45448.64929398148</v>
      </c>
      <c r="D282" s="6">
        <v>45448.65971064815</v>
      </c>
      <c r="E282" s="6">
        <v>45448.66248842593</v>
      </c>
      <c r="F282" s="2" t="s">
        <v>44</v>
      </c>
      <c r="G282" s="2" t="s">
        <v>55</v>
      </c>
      <c r="H282" s="2">
        <v>91241.0</v>
      </c>
      <c r="I282" s="2">
        <v>8782.0</v>
      </c>
    </row>
    <row r="283" ht="22.5" customHeight="1">
      <c r="A283" s="2">
        <v>1.533583386E9</v>
      </c>
      <c r="B283" s="2">
        <v>3.5912599E7</v>
      </c>
      <c r="C283" s="6">
        <v>45166.844722222224</v>
      </c>
      <c r="D283" s="6">
        <v>45166.85236111111</v>
      </c>
      <c r="E283" s="6">
        <v>45166.850277777776</v>
      </c>
      <c r="F283" s="2" t="s">
        <v>44</v>
      </c>
      <c r="G283" s="2" t="s">
        <v>73</v>
      </c>
      <c r="H283" s="2">
        <v>40902.0</v>
      </c>
      <c r="I283" s="2">
        <v>8166.0</v>
      </c>
    </row>
    <row r="284" ht="22.5" customHeight="1">
      <c r="A284" s="2">
        <v>7.750989397E9</v>
      </c>
      <c r="B284" s="2">
        <v>7.9672044E7</v>
      </c>
      <c r="C284" s="6">
        <v>45298.04261574074</v>
      </c>
      <c r="D284" s="6">
        <v>45298.055810185186</v>
      </c>
      <c r="E284" s="6">
        <v>45298.058587962965</v>
      </c>
      <c r="F284" s="2" t="s">
        <v>44</v>
      </c>
      <c r="G284" s="2" t="s">
        <v>73</v>
      </c>
      <c r="H284" s="2">
        <v>42583.0</v>
      </c>
      <c r="I284" s="2">
        <v>1888.0</v>
      </c>
    </row>
    <row r="285" ht="22.5" customHeight="1">
      <c r="A285" s="2">
        <v>4.434816229E9</v>
      </c>
      <c r="B285" s="2">
        <v>6.3292875E7</v>
      </c>
      <c r="C285" s="6">
        <v>45183.28611111111</v>
      </c>
      <c r="D285" s="6">
        <v>45183.29861111111</v>
      </c>
      <c r="E285" s="6">
        <v>45183.29513888889</v>
      </c>
      <c r="F285" s="2" t="s">
        <v>44</v>
      </c>
      <c r="G285" s="2" t="s">
        <v>73</v>
      </c>
      <c r="H285" s="2">
        <v>17469.0</v>
      </c>
      <c r="I285" s="2">
        <v>1446.0</v>
      </c>
    </row>
    <row r="286" ht="22.5" customHeight="1">
      <c r="A286" s="2">
        <v>6.896732047E9</v>
      </c>
      <c r="B286" s="2">
        <v>6.2068277E7</v>
      </c>
      <c r="C286" s="6">
        <v>45400.74895833333</v>
      </c>
      <c r="D286" s="6">
        <v>45400.755902777775</v>
      </c>
      <c r="E286" s="6">
        <v>45400.75451388889</v>
      </c>
      <c r="F286" s="2" t="s">
        <v>44</v>
      </c>
      <c r="G286" s="2" t="s">
        <v>45</v>
      </c>
      <c r="H286" s="2">
        <v>29664.0</v>
      </c>
      <c r="I286" s="2">
        <v>8118.0</v>
      </c>
    </row>
    <row r="287" ht="22.5" customHeight="1">
      <c r="A287" s="2">
        <v>4.740837071E9</v>
      </c>
      <c r="B287" s="2">
        <v>6.4795608E7</v>
      </c>
      <c r="C287" s="6">
        <v>45231.64320601852</v>
      </c>
      <c r="D287" s="6">
        <v>45231.65431712963</v>
      </c>
      <c r="E287" s="6">
        <v>45231.657789351855</v>
      </c>
      <c r="F287" s="2" t="s">
        <v>44</v>
      </c>
      <c r="G287" s="2" t="s">
        <v>50</v>
      </c>
      <c r="H287" s="2">
        <v>70.0</v>
      </c>
      <c r="I287" s="2">
        <v>8733.0</v>
      </c>
    </row>
    <row r="288" ht="22.5" customHeight="1">
      <c r="A288" s="2">
        <v>6.649631729E9</v>
      </c>
      <c r="B288" s="2">
        <v>7.5640174E7</v>
      </c>
      <c r="C288" s="6">
        <v>45565.39225694445</v>
      </c>
      <c r="D288" s="6">
        <v>45565.40267361111</v>
      </c>
      <c r="E288" s="6">
        <v>45565.401979166665</v>
      </c>
      <c r="F288" s="2" t="s">
        <v>44</v>
      </c>
      <c r="G288" s="2" t="s">
        <v>55</v>
      </c>
      <c r="H288" s="2">
        <v>9599.0</v>
      </c>
      <c r="I288" s="2">
        <v>2770.0</v>
      </c>
    </row>
    <row r="289" ht="22.5" customHeight="1">
      <c r="A289" s="2">
        <v>5.351526726E9</v>
      </c>
      <c r="B289" s="2">
        <v>7.5892474E7</v>
      </c>
      <c r="C289" s="6">
        <v>45013.78600694444</v>
      </c>
      <c r="D289" s="6">
        <v>45013.7978125</v>
      </c>
      <c r="E289" s="6">
        <v>45013.79503472222</v>
      </c>
      <c r="F289" s="2" t="s">
        <v>44</v>
      </c>
      <c r="G289" s="2" t="s">
        <v>45</v>
      </c>
      <c r="H289" s="2">
        <v>18337.0</v>
      </c>
      <c r="I289" s="2">
        <v>761.0</v>
      </c>
    </row>
    <row r="290" ht="22.5" customHeight="1">
      <c r="A290" s="2">
        <v>1.506082041E9</v>
      </c>
      <c r="B290" s="2">
        <v>1.1446157E7</v>
      </c>
      <c r="C290" s="6">
        <v>45050.325520833336</v>
      </c>
      <c r="D290" s="6">
        <v>45050.33385416667</v>
      </c>
      <c r="E290" s="6">
        <v>45050.331770833334</v>
      </c>
      <c r="F290" s="2" t="s">
        <v>44</v>
      </c>
      <c r="G290" s="2" t="s">
        <v>55</v>
      </c>
      <c r="H290" s="2">
        <v>80462.0</v>
      </c>
      <c r="I290" s="2">
        <v>3439.0</v>
      </c>
    </row>
    <row r="291" ht="22.5" customHeight="1">
      <c r="A291" s="2">
        <v>1.023260165E9</v>
      </c>
      <c r="B291" s="2">
        <v>1.068325E7</v>
      </c>
      <c r="C291" s="6">
        <v>45338.796168981484</v>
      </c>
      <c r="D291" s="6">
        <v>45338.807974537034</v>
      </c>
      <c r="E291" s="6">
        <v>45338.807974537034</v>
      </c>
      <c r="F291" s="2" t="s">
        <v>44</v>
      </c>
      <c r="G291" s="2" t="s">
        <v>55</v>
      </c>
      <c r="H291" s="2">
        <v>93967.0</v>
      </c>
      <c r="I291" s="2">
        <v>7531.0</v>
      </c>
    </row>
    <row r="292" ht="22.5" customHeight="1">
      <c r="A292" s="2">
        <v>8.257032403E9</v>
      </c>
      <c r="B292" s="2">
        <v>1.7805991E7</v>
      </c>
      <c r="C292" s="6">
        <v>45553.88747685185</v>
      </c>
      <c r="D292" s="6">
        <v>45553.89928240741</v>
      </c>
      <c r="E292" s="6">
        <v>45553.90136574074</v>
      </c>
      <c r="F292" s="2" t="s">
        <v>44</v>
      </c>
      <c r="G292" s="2" t="s">
        <v>73</v>
      </c>
      <c r="H292" s="2">
        <v>71946.0</v>
      </c>
      <c r="I292" s="2">
        <v>3558.0</v>
      </c>
    </row>
    <row r="293" ht="22.5" customHeight="1">
      <c r="A293" s="2">
        <v>7.216524192E9</v>
      </c>
      <c r="B293" s="2">
        <v>7.2605638E7</v>
      </c>
      <c r="C293" s="6">
        <v>45536.68303240741</v>
      </c>
      <c r="D293" s="6">
        <v>45536.68997685185</v>
      </c>
      <c r="E293" s="6">
        <v>45536.687893518516</v>
      </c>
      <c r="F293" s="2" t="s">
        <v>44</v>
      </c>
      <c r="G293" s="2" t="s">
        <v>55</v>
      </c>
      <c r="H293" s="2">
        <v>79713.0</v>
      </c>
      <c r="I293" s="2">
        <v>416.0</v>
      </c>
    </row>
    <row r="294" ht="22.5" customHeight="1">
      <c r="A294" s="2">
        <v>8.61979582E9</v>
      </c>
      <c r="B294" s="2">
        <v>9.8687927E7</v>
      </c>
      <c r="C294" s="6">
        <v>45539.387025462966</v>
      </c>
      <c r="D294" s="6">
        <v>45539.396053240744</v>
      </c>
      <c r="E294" s="6">
        <v>45539.41063657407</v>
      </c>
      <c r="F294" s="2" t="s">
        <v>124</v>
      </c>
      <c r="G294" s="2" t="s">
        <v>55</v>
      </c>
      <c r="H294" s="2">
        <v>68794.0</v>
      </c>
      <c r="I294" s="2">
        <v>5595.0</v>
      </c>
    </row>
    <row r="295" ht="22.5" customHeight="1">
      <c r="A295" s="2">
        <v>6.494708839E9</v>
      </c>
      <c r="B295" s="2">
        <v>2.5595836E7</v>
      </c>
      <c r="C295" s="6">
        <v>45095.671331018515</v>
      </c>
      <c r="D295" s="6">
        <v>45095.679664351854</v>
      </c>
      <c r="E295" s="6">
        <v>45095.68035879629</v>
      </c>
      <c r="F295" s="2" t="s">
        <v>44</v>
      </c>
      <c r="G295" s="2" t="s">
        <v>45</v>
      </c>
      <c r="H295" s="2">
        <v>36208.0</v>
      </c>
      <c r="I295" s="2">
        <v>153.0</v>
      </c>
    </row>
    <row r="296" ht="22.5" customHeight="1">
      <c r="A296" s="2">
        <v>9.859249765E9</v>
      </c>
      <c r="B296" s="2">
        <v>5039883.0</v>
      </c>
      <c r="C296" s="6">
        <v>45425.58173611111</v>
      </c>
      <c r="D296" s="6">
        <v>45425.59076388889</v>
      </c>
      <c r="E296" s="6">
        <v>45425.58868055556</v>
      </c>
      <c r="F296" s="2" t="s">
        <v>44</v>
      </c>
      <c r="G296" s="2" t="s">
        <v>50</v>
      </c>
      <c r="H296" s="2">
        <v>19900.0</v>
      </c>
      <c r="I296" s="2">
        <v>2017.0</v>
      </c>
    </row>
    <row r="297" ht="22.5" customHeight="1">
      <c r="A297" s="2">
        <v>3.528020011E9</v>
      </c>
      <c r="B297" s="2">
        <v>3.3675108E7</v>
      </c>
      <c r="C297" s="6">
        <v>45242.49388888889</v>
      </c>
      <c r="D297" s="6">
        <v>45242.50083333333</v>
      </c>
      <c r="E297" s="6">
        <v>45242.502916666665</v>
      </c>
      <c r="F297" s="2" t="s">
        <v>44</v>
      </c>
      <c r="G297" s="2" t="s">
        <v>45</v>
      </c>
      <c r="H297" s="2">
        <v>32566.0</v>
      </c>
      <c r="I297" s="2">
        <v>9725.0</v>
      </c>
    </row>
    <row r="298" ht="22.5" customHeight="1">
      <c r="A298" s="2">
        <v>5.937934264E9</v>
      </c>
      <c r="B298" s="2">
        <v>9.034692E7</v>
      </c>
      <c r="C298" s="6">
        <v>45546.80855324074</v>
      </c>
      <c r="D298" s="6">
        <v>45546.81619212963</v>
      </c>
      <c r="E298" s="6">
        <v>45546.8266087963</v>
      </c>
      <c r="F298" s="2" t="s">
        <v>71</v>
      </c>
      <c r="G298" s="2" t="s">
        <v>55</v>
      </c>
      <c r="H298" s="2">
        <v>41221.0</v>
      </c>
      <c r="I298" s="2">
        <v>6621.0</v>
      </c>
    </row>
    <row r="299" ht="22.5" customHeight="1">
      <c r="A299" s="2">
        <v>2.976477423E9</v>
      </c>
      <c r="B299" s="2">
        <v>5.7213543E7</v>
      </c>
      <c r="C299" s="6">
        <v>45155.31400462963</v>
      </c>
      <c r="D299" s="6">
        <v>45155.324421296296</v>
      </c>
      <c r="E299" s="6">
        <v>45155.324421296296</v>
      </c>
      <c r="F299" s="2" t="s">
        <v>44</v>
      </c>
      <c r="G299" s="2" t="s">
        <v>73</v>
      </c>
      <c r="H299" s="2">
        <v>2591.0</v>
      </c>
      <c r="I299" s="2">
        <v>1430.0</v>
      </c>
    </row>
    <row r="300" ht="22.5" customHeight="1">
      <c r="A300" s="2">
        <v>1.002438039E9</v>
      </c>
      <c r="B300" s="2">
        <v>8.5198177E7</v>
      </c>
      <c r="C300" s="6">
        <v>45339.144467592596</v>
      </c>
      <c r="D300" s="6">
        <v>45339.15557870371</v>
      </c>
      <c r="E300" s="6">
        <v>45339.15488425926</v>
      </c>
      <c r="F300" s="2" t="s">
        <v>44</v>
      </c>
      <c r="G300" s="2" t="s">
        <v>55</v>
      </c>
      <c r="H300" s="2">
        <v>52508.0</v>
      </c>
      <c r="I300" s="2">
        <v>8018.0</v>
      </c>
    </row>
    <row r="301" ht="22.5" customHeight="1">
      <c r="A301" s="2">
        <v>2.571163022E9</v>
      </c>
      <c r="B301" s="2">
        <v>5.9345983E7</v>
      </c>
      <c r="C301" s="6">
        <v>45328.91893518518</v>
      </c>
      <c r="D301" s="6">
        <v>45328.93074074074</v>
      </c>
      <c r="E301" s="6">
        <v>45328.940462962964</v>
      </c>
      <c r="F301" s="2" t="s">
        <v>71</v>
      </c>
      <c r="G301" s="2" t="s">
        <v>45</v>
      </c>
      <c r="H301" s="2">
        <v>59402.0</v>
      </c>
      <c r="I301" s="2">
        <v>7684.0</v>
      </c>
    </row>
    <row r="302" ht="22.5" customHeight="1">
      <c r="A302" s="2">
        <v>6.850221497E9</v>
      </c>
      <c r="B302" s="2">
        <v>2.1270783E7</v>
      </c>
      <c r="C302" s="6">
        <v>45494.9428125</v>
      </c>
      <c r="D302" s="6">
        <v>45494.95322916667</v>
      </c>
      <c r="E302" s="6">
        <v>45494.94975694444</v>
      </c>
      <c r="F302" s="2" t="s">
        <v>44</v>
      </c>
      <c r="G302" s="2" t="s">
        <v>50</v>
      </c>
      <c r="H302" s="2">
        <v>43013.0</v>
      </c>
      <c r="I302" s="2">
        <v>8330.0</v>
      </c>
    </row>
    <row r="303" ht="22.5" customHeight="1">
      <c r="A303" s="2">
        <v>4.706569127E9</v>
      </c>
      <c r="B303" s="2">
        <v>6.8016312E7</v>
      </c>
      <c r="C303" s="6">
        <v>45134.77606481482</v>
      </c>
      <c r="D303" s="6">
        <v>45134.785787037035</v>
      </c>
      <c r="E303" s="6">
        <v>45134.78925925926</v>
      </c>
      <c r="F303" s="2" t="s">
        <v>44</v>
      </c>
      <c r="G303" s="2" t="s">
        <v>73</v>
      </c>
      <c r="H303" s="2">
        <v>74560.0</v>
      </c>
      <c r="I303" s="2">
        <v>8531.0</v>
      </c>
    </row>
    <row r="304" ht="22.5" customHeight="1">
      <c r="A304" s="2">
        <v>8.168261752E9</v>
      </c>
      <c r="B304" s="2">
        <v>6.5903057E7</v>
      </c>
      <c r="C304" s="6">
        <v>45404.25809027778</v>
      </c>
      <c r="D304" s="6">
        <v>45404.27128472222</v>
      </c>
      <c r="E304" s="6">
        <v>45404.287256944444</v>
      </c>
      <c r="F304" s="2" t="s">
        <v>124</v>
      </c>
      <c r="G304" s="2" t="s">
        <v>55</v>
      </c>
      <c r="H304" s="2">
        <v>18998.0</v>
      </c>
      <c r="I304" s="2">
        <v>8178.0</v>
      </c>
    </row>
    <row r="305" ht="22.5" customHeight="1">
      <c r="A305" s="2">
        <v>5.828325906E9</v>
      </c>
      <c r="B305" s="2">
        <v>4.0587811E7</v>
      </c>
      <c r="C305" s="6">
        <v>45264.486759259256</v>
      </c>
      <c r="D305" s="6">
        <v>45264.4999537037</v>
      </c>
      <c r="E305" s="6">
        <v>45264.498564814814</v>
      </c>
      <c r="F305" s="2" t="s">
        <v>44</v>
      </c>
      <c r="G305" s="2" t="s">
        <v>73</v>
      </c>
      <c r="H305" s="2">
        <v>34564.0</v>
      </c>
      <c r="I305" s="2">
        <v>4046.0</v>
      </c>
    </row>
    <row r="306" ht="22.5" customHeight="1">
      <c r="A306" s="2">
        <v>5.012271549E9</v>
      </c>
      <c r="B306" s="2">
        <v>7.3061709E7</v>
      </c>
      <c r="C306" s="6">
        <v>45556.4196875</v>
      </c>
      <c r="D306" s="6">
        <v>45556.43010416667</v>
      </c>
      <c r="E306" s="6">
        <v>45556.44954861111</v>
      </c>
      <c r="F306" s="2" t="s">
        <v>124</v>
      </c>
      <c r="G306" s="2" t="s">
        <v>45</v>
      </c>
      <c r="H306" s="2">
        <v>31783.0</v>
      </c>
      <c r="I306" s="2">
        <v>7487.0</v>
      </c>
    </row>
    <row r="307" ht="22.5" customHeight="1">
      <c r="A307" s="2">
        <v>8.110316958E9</v>
      </c>
      <c r="B307" s="2">
        <v>6.1226835E7</v>
      </c>
      <c r="C307" s="6">
        <v>45321.81150462963</v>
      </c>
      <c r="D307" s="6">
        <v>45321.82539351852</v>
      </c>
      <c r="E307" s="6">
        <v>45321.82331018519</v>
      </c>
      <c r="F307" s="2" t="s">
        <v>44</v>
      </c>
      <c r="G307" s="2" t="s">
        <v>73</v>
      </c>
      <c r="H307" s="2">
        <v>29001.0</v>
      </c>
      <c r="I307" s="2">
        <v>4877.0</v>
      </c>
    </row>
    <row r="308" ht="22.5" customHeight="1">
      <c r="A308" s="2">
        <v>3.190808443E9</v>
      </c>
      <c r="B308" s="2">
        <v>7.7618011E7</v>
      </c>
      <c r="C308" s="6">
        <v>45301.368680555555</v>
      </c>
      <c r="D308" s="6">
        <v>45301.375625</v>
      </c>
      <c r="E308" s="6">
        <v>45301.37284722222</v>
      </c>
      <c r="F308" s="2" t="s">
        <v>44</v>
      </c>
      <c r="G308" s="2" t="s">
        <v>45</v>
      </c>
      <c r="H308" s="2">
        <v>42099.0</v>
      </c>
      <c r="I308" s="2">
        <v>646.0</v>
      </c>
    </row>
    <row r="309" ht="22.5" customHeight="1">
      <c r="A309" s="2">
        <v>7.175472728E9</v>
      </c>
      <c r="B309" s="2">
        <v>9551011.0</v>
      </c>
      <c r="C309" s="6">
        <v>45181.49398148148</v>
      </c>
      <c r="D309" s="6">
        <v>45181.500925925924</v>
      </c>
      <c r="E309" s="6">
        <v>45181.500925925924</v>
      </c>
      <c r="F309" s="2" t="s">
        <v>44</v>
      </c>
      <c r="G309" s="2" t="s">
        <v>50</v>
      </c>
      <c r="H309" s="2">
        <v>95658.0</v>
      </c>
      <c r="I309" s="2">
        <v>7355.0</v>
      </c>
    </row>
    <row r="310" ht="22.5" customHeight="1">
      <c r="A310" s="2">
        <v>6.011117738E9</v>
      </c>
      <c r="B310" s="2">
        <v>2.433795E7</v>
      </c>
      <c r="C310" s="6">
        <v>45298.45244212963</v>
      </c>
      <c r="D310" s="6">
        <v>45298.459386574075</v>
      </c>
      <c r="E310" s="6">
        <v>45298.46146990741</v>
      </c>
      <c r="F310" s="2" t="s">
        <v>44</v>
      </c>
      <c r="G310" s="2" t="s">
        <v>55</v>
      </c>
      <c r="H310" s="2">
        <v>8264.0</v>
      </c>
      <c r="I310" s="2">
        <v>5459.0</v>
      </c>
    </row>
    <row r="311" ht="22.5" customHeight="1">
      <c r="A311" s="2">
        <v>5.592928753E9</v>
      </c>
      <c r="B311" s="2">
        <v>4.6875863E7</v>
      </c>
      <c r="C311" s="6">
        <v>45527.86524305555</v>
      </c>
      <c r="D311" s="6">
        <v>45527.87496527778</v>
      </c>
      <c r="E311" s="6">
        <v>45527.88260416667</v>
      </c>
      <c r="F311" s="2" t="s">
        <v>71</v>
      </c>
      <c r="G311" s="2" t="s">
        <v>50</v>
      </c>
      <c r="H311" s="2">
        <v>96131.0</v>
      </c>
      <c r="I311" s="2">
        <v>9192.0</v>
      </c>
    </row>
    <row r="312" ht="22.5" customHeight="1">
      <c r="A312" s="2">
        <v>3.952040848E9</v>
      </c>
      <c r="B312" s="2">
        <v>3.1156674E7</v>
      </c>
      <c r="C312" s="6">
        <v>45421.021261574075</v>
      </c>
      <c r="D312" s="6">
        <v>45421.02890046296</v>
      </c>
      <c r="E312" s="6">
        <v>45421.02751157407</v>
      </c>
      <c r="F312" s="2" t="s">
        <v>44</v>
      </c>
      <c r="G312" s="2" t="s">
        <v>50</v>
      </c>
      <c r="H312" s="2">
        <v>16761.0</v>
      </c>
      <c r="I312" s="2">
        <v>6140.0</v>
      </c>
    </row>
    <row r="313" ht="22.5" customHeight="1">
      <c r="A313" s="2">
        <v>7.02647952E9</v>
      </c>
      <c r="B313" s="2">
        <v>8.1994445E7</v>
      </c>
      <c r="C313" s="6">
        <v>45490.920798611114</v>
      </c>
      <c r="D313" s="6">
        <v>45490.929131944446</v>
      </c>
      <c r="E313" s="6">
        <v>45490.93052083333</v>
      </c>
      <c r="F313" s="2" t="s">
        <v>44</v>
      </c>
      <c r="G313" s="2" t="s">
        <v>45</v>
      </c>
      <c r="H313" s="2">
        <v>82300.0</v>
      </c>
      <c r="I313" s="2">
        <v>5348.0</v>
      </c>
    </row>
    <row r="314" ht="22.5" customHeight="1">
      <c r="A314" s="2">
        <v>6.572695161E9</v>
      </c>
      <c r="B314" s="2">
        <v>6.4197854E7</v>
      </c>
      <c r="C314" s="6">
        <v>45369.3471412037</v>
      </c>
      <c r="D314" s="6">
        <v>45369.35616898148</v>
      </c>
      <c r="E314" s="6">
        <v>45369.35616898148</v>
      </c>
      <c r="F314" s="2" t="s">
        <v>44</v>
      </c>
      <c r="G314" s="2" t="s">
        <v>73</v>
      </c>
      <c r="H314" s="2">
        <v>11353.0</v>
      </c>
      <c r="I314" s="2">
        <v>1729.0</v>
      </c>
    </row>
    <row r="315" ht="22.5" customHeight="1">
      <c r="A315" s="2">
        <v>9.090769419E9</v>
      </c>
      <c r="B315" s="2">
        <v>6.6485571E7</v>
      </c>
      <c r="C315" s="6">
        <v>45537.1352662037</v>
      </c>
      <c r="D315" s="6">
        <v>45537.145682870374</v>
      </c>
      <c r="E315" s="6">
        <v>45537.142905092594</v>
      </c>
      <c r="F315" s="2" t="s">
        <v>44</v>
      </c>
      <c r="G315" s="2" t="s">
        <v>73</v>
      </c>
      <c r="H315" s="2">
        <v>45133.0</v>
      </c>
      <c r="I315" s="2">
        <v>5210.0</v>
      </c>
    </row>
    <row r="316" ht="22.5" customHeight="1">
      <c r="A316" s="2">
        <v>5.97948911E9</v>
      </c>
      <c r="B316" s="2">
        <v>2.2161071E7</v>
      </c>
      <c r="C316" s="6">
        <v>45176.3262962963</v>
      </c>
      <c r="D316" s="6">
        <v>45176.336018518516</v>
      </c>
      <c r="E316" s="6">
        <v>45176.33740740741</v>
      </c>
      <c r="F316" s="2" t="s">
        <v>44</v>
      </c>
      <c r="G316" s="2" t="s">
        <v>55</v>
      </c>
      <c r="H316" s="2">
        <v>8681.0</v>
      </c>
      <c r="I316" s="2">
        <v>5784.0</v>
      </c>
    </row>
    <row r="317" ht="22.5" customHeight="1">
      <c r="A317" s="2">
        <v>9.64698323E8</v>
      </c>
      <c r="B317" s="2">
        <v>8.1763298E7</v>
      </c>
      <c r="C317" s="6">
        <v>45565.969675925924</v>
      </c>
      <c r="D317" s="6">
        <v>45565.98217592593</v>
      </c>
      <c r="E317" s="6">
        <v>45565.98564814815</v>
      </c>
      <c r="F317" s="2" t="s">
        <v>44</v>
      </c>
      <c r="G317" s="2" t="s">
        <v>73</v>
      </c>
      <c r="H317" s="2">
        <v>88842.0</v>
      </c>
      <c r="I317" s="2">
        <v>1089.0</v>
      </c>
    </row>
    <row r="318" ht="22.5" customHeight="1">
      <c r="A318" s="2">
        <v>2.304242664E9</v>
      </c>
      <c r="B318" s="2">
        <v>6.5815155E7</v>
      </c>
      <c r="C318" s="6">
        <v>45372.35349537037</v>
      </c>
      <c r="D318" s="6">
        <v>45372.36599537037</v>
      </c>
      <c r="E318" s="6">
        <v>45372.36599537037</v>
      </c>
      <c r="F318" s="2" t="s">
        <v>44</v>
      </c>
      <c r="G318" s="2" t="s">
        <v>55</v>
      </c>
      <c r="H318" s="2">
        <v>76144.0</v>
      </c>
      <c r="I318" s="2">
        <v>9106.0</v>
      </c>
    </row>
    <row r="319" ht="22.5" customHeight="1">
      <c r="A319" s="2">
        <v>2.483843748E9</v>
      </c>
      <c r="B319" s="2">
        <v>2.604051E7</v>
      </c>
      <c r="C319" s="6">
        <v>45070.38862268518</v>
      </c>
      <c r="D319" s="6">
        <v>45070.399733796294</v>
      </c>
      <c r="E319" s="6">
        <v>45070.40181712963</v>
      </c>
      <c r="F319" s="2" t="s">
        <v>44</v>
      </c>
      <c r="G319" s="2" t="s">
        <v>73</v>
      </c>
      <c r="H319" s="2">
        <v>62504.0</v>
      </c>
      <c r="I319" s="2">
        <v>7609.0</v>
      </c>
    </row>
    <row r="320" ht="22.5" customHeight="1">
      <c r="A320" s="2">
        <v>2.560588609E9</v>
      </c>
      <c r="B320" s="2">
        <v>6291143.0</v>
      </c>
      <c r="C320" s="6">
        <v>45464.054247685184</v>
      </c>
      <c r="D320" s="6">
        <v>45464.06605324074</v>
      </c>
      <c r="E320" s="6">
        <v>45464.06674768519</v>
      </c>
      <c r="F320" s="2" t="s">
        <v>44</v>
      </c>
      <c r="G320" s="2" t="s">
        <v>50</v>
      </c>
      <c r="H320" s="2">
        <v>48964.0</v>
      </c>
      <c r="I320" s="2">
        <v>5105.0</v>
      </c>
    </row>
    <row r="321" ht="22.5" customHeight="1">
      <c r="A321" s="2">
        <v>9.268920928E9</v>
      </c>
      <c r="B321" s="2">
        <v>1.7805991E7</v>
      </c>
      <c r="C321" s="6">
        <v>45112.523368055554</v>
      </c>
      <c r="D321" s="6">
        <v>45112.531006944446</v>
      </c>
      <c r="E321" s="6">
        <v>45112.533784722225</v>
      </c>
      <c r="F321" s="2" t="s">
        <v>44</v>
      </c>
      <c r="G321" s="2" t="s">
        <v>45</v>
      </c>
      <c r="H321" s="2">
        <v>26193.0</v>
      </c>
      <c r="I321" s="2">
        <v>8995.0</v>
      </c>
    </row>
    <row r="322" ht="22.5" customHeight="1">
      <c r="A322" s="2">
        <v>9.554019312E9</v>
      </c>
      <c r="B322" s="2">
        <v>6247821.0</v>
      </c>
      <c r="C322" s="6">
        <v>45177.07969907407</v>
      </c>
      <c r="D322" s="6">
        <v>45177.09081018518</v>
      </c>
      <c r="E322" s="6">
        <v>45177.08733796296</v>
      </c>
      <c r="F322" s="2" t="s">
        <v>44</v>
      </c>
      <c r="G322" s="2" t="s">
        <v>50</v>
      </c>
      <c r="H322" s="2">
        <v>24936.0</v>
      </c>
      <c r="I322" s="2">
        <v>1972.0</v>
      </c>
    </row>
    <row r="323" ht="22.5" customHeight="1">
      <c r="A323" s="2">
        <v>3.749174258E9</v>
      </c>
      <c r="B323" s="2">
        <v>3.8902193E7</v>
      </c>
      <c r="C323" s="6">
        <v>45335.32417824074</v>
      </c>
      <c r="D323" s="6">
        <v>45335.33320601852</v>
      </c>
      <c r="E323" s="6">
        <v>45335.340844907405</v>
      </c>
      <c r="F323" s="2" t="s">
        <v>71</v>
      </c>
      <c r="G323" s="2" t="s">
        <v>73</v>
      </c>
      <c r="H323" s="2">
        <v>32618.0</v>
      </c>
      <c r="I323" s="2">
        <v>292.0</v>
      </c>
    </row>
    <row r="324" ht="22.5" customHeight="1">
      <c r="A324" s="2">
        <v>3.947164241E9</v>
      </c>
      <c r="B324" s="2">
        <v>9.5768401E7</v>
      </c>
      <c r="C324" s="6">
        <v>45600.85364583333</v>
      </c>
      <c r="D324" s="6">
        <v>45600.86336805556</v>
      </c>
      <c r="E324" s="6">
        <v>45600.86614583333</v>
      </c>
      <c r="F324" s="2" t="s">
        <v>44</v>
      </c>
      <c r="G324" s="2" t="s">
        <v>50</v>
      </c>
      <c r="H324" s="2">
        <v>82928.0</v>
      </c>
      <c r="I324" s="2">
        <v>5181.0</v>
      </c>
    </row>
    <row r="325" ht="22.5" customHeight="1">
      <c r="A325" s="2">
        <v>4.87327038E8</v>
      </c>
      <c r="B325" s="2">
        <v>6.7277562E7</v>
      </c>
      <c r="C325" s="6">
        <v>45204.0180787037</v>
      </c>
      <c r="D325" s="6">
        <v>45204.028495370374</v>
      </c>
      <c r="E325" s="6">
        <v>45204.03057870371</v>
      </c>
      <c r="F325" s="2" t="s">
        <v>44</v>
      </c>
      <c r="G325" s="2" t="s">
        <v>50</v>
      </c>
      <c r="H325" s="2">
        <v>84314.0</v>
      </c>
      <c r="I325" s="2">
        <v>8846.0</v>
      </c>
    </row>
    <row r="326" ht="22.5" customHeight="1">
      <c r="A326" s="2">
        <v>8.830321199E9</v>
      </c>
      <c r="B326" s="2">
        <v>9.3341057E7</v>
      </c>
      <c r="C326" s="6">
        <v>45514.250185185185</v>
      </c>
      <c r="D326" s="6">
        <v>45514.26199074074</v>
      </c>
      <c r="E326" s="6">
        <v>45514.27240740741</v>
      </c>
      <c r="F326" s="2" t="s">
        <v>71</v>
      </c>
      <c r="G326" s="2" t="s">
        <v>45</v>
      </c>
      <c r="H326" s="2">
        <v>6336.0</v>
      </c>
      <c r="I326" s="2">
        <v>1599.0</v>
      </c>
    </row>
    <row r="327" ht="22.5" customHeight="1">
      <c r="A327" s="2">
        <v>3.811318591E9</v>
      </c>
      <c r="B327" s="2">
        <v>6.4940409E7</v>
      </c>
      <c r="C327" s="6">
        <v>45114.53892361111</v>
      </c>
      <c r="D327" s="6">
        <v>45114.54864583333</v>
      </c>
      <c r="E327" s="6">
        <v>45114.54725694445</v>
      </c>
      <c r="F327" s="2" t="s">
        <v>44</v>
      </c>
      <c r="G327" s="2" t="s">
        <v>50</v>
      </c>
      <c r="H327" s="2">
        <v>44363.0</v>
      </c>
      <c r="I327" s="2">
        <v>3520.0</v>
      </c>
    </row>
    <row r="328" ht="22.5" customHeight="1">
      <c r="A328" s="2">
        <v>6.795601573E9</v>
      </c>
      <c r="B328" s="2">
        <v>4.6629917E7</v>
      </c>
      <c r="C328" s="6">
        <v>45273.110983796294</v>
      </c>
      <c r="D328" s="6">
        <v>45273.11792824074</v>
      </c>
      <c r="E328" s="6">
        <v>45273.11515046296</v>
      </c>
      <c r="F328" s="2" t="s">
        <v>44</v>
      </c>
      <c r="G328" s="2" t="s">
        <v>55</v>
      </c>
      <c r="H328" s="2">
        <v>52656.0</v>
      </c>
      <c r="I328" s="2">
        <v>8610.0</v>
      </c>
    </row>
    <row r="329" ht="22.5" customHeight="1">
      <c r="A329" s="2">
        <v>2.348495717E9</v>
      </c>
      <c r="B329" s="2">
        <v>8.6067293E7</v>
      </c>
      <c r="C329" s="6">
        <v>45104.038125</v>
      </c>
      <c r="D329" s="6">
        <v>45104.04993055556</v>
      </c>
      <c r="E329" s="6">
        <v>45104.04993055556</v>
      </c>
      <c r="F329" s="2" t="s">
        <v>44</v>
      </c>
      <c r="G329" s="2" t="s">
        <v>45</v>
      </c>
      <c r="H329" s="2">
        <v>80421.0</v>
      </c>
      <c r="I329" s="2">
        <v>2133.0</v>
      </c>
    </row>
    <row r="330" ht="22.5" customHeight="1">
      <c r="A330" s="2">
        <v>9.505736584E9</v>
      </c>
      <c r="B330" s="2">
        <v>6.3571453E7</v>
      </c>
      <c r="C330" s="6">
        <v>45447.23467592592</v>
      </c>
      <c r="D330" s="6">
        <v>45447.2437037037</v>
      </c>
      <c r="E330" s="6">
        <v>45447.256203703706</v>
      </c>
      <c r="F330" s="2" t="s">
        <v>124</v>
      </c>
      <c r="G330" s="2" t="s">
        <v>73</v>
      </c>
      <c r="H330" s="2">
        <v>32176.0</v>
      </c>
      <c r="I330" s="2">
        <v>4874.0</v>
      </c>
    </row>
    <row r="331" ht="22.5" customHeight="1">
      <c r="A331" s="2">
        <v>1.857227304E9</v>
      </c>
      <c r="B331" s="2">
        <v>9.9301505E7</v>
      </c>
      <c r="C331" s="6">
        <v>45370.324328703704</v>
      </c>
      <c r="D331" s="6">
        <v>45370.33405092593</v>
      </c>
      <c r="E331" s="6">
        <v>45370.3368287037</v>
      </c>
      <c r="F331" s="2" t="s">
        <v>44</v>
      </c>
      <c r="G331" s="2" t="s">
        <v>55</v>
      </c>
      <c r="H331" s="2">
        <v>24481.0</v>
      </c>
      <c r="I331" s="2">
        <v>7555.0</v>
      </c>
    </row>
    <row r="332" ht="22.5" customHeight="1">
      <c r="A332" s="2">
        <v>5.506485302E9</v>
      </c>
      <c r="B332" s="2">
        <v>6.6655397E7</v>
      </c>
      <c r="C332" s="6">
        <v>45065.279131944444</v>
      </c>
      <c r="D332" s="6">
        <v>45065.287465277775</v>
      </c>
      <c r="E332" s="6">
        <v>45065.28399305556</v>
      </c>
      <c r="F332" s="2" t="s">
        <v>44</v>
      </c>
      <c r="G332" s="2" t="s">
        <v>45</v>
      </c>
      <c r="H332" s="2">
        <v>21250.0</v>
      </c>
      <c r="I332" s="2">
        <v>6818.0</v>
      </c>
    </row>
    <row r="333" ht="22.5" customHeight="1">
      <c r="A333" s="2">
        <v>6.074837981E9</v>
      </c>
      <c r="B333" s="2">
        <v>6.1015113E7</v>
      </c>
      <c r="C333" s="6">
        <v>45402.534155092595</v>
      </c>
      <c r="D333" s="6">
        <v>45402.54734953704</v>
      </c>
      <c r="E333" s="6">
        <v>45402.545960648145</v>
      </c>
      <c r="F333" s="2" t="s">
        <v>44</v>
      </c>
      <c r="G333" s="2" t="s">
        <v>55</v>
      </c>
      <c r="H333" s="2">
        <v>2837.0</v>
      </c>
      <c r="I333" s="2">
        <v>2317.0</v>
      </c>
    </row>
    <row r="334" ht="22.5" customHeight="1">
      <c r="A334" s="2">
        <v>4.150569633E9</v>
      </c>
      <c r="B334" s="2">
        <v>2903620.0</v>
      </c>
      <c r="C334" s="6">
        <v>45228.47420138889</v>
      </c>
      <c r="D334" s="6">
        <v>45228.484618055554</v>
      </c>
      <c r="E334" s="6">
        <v>45228.501284722224</v>
      </c>
      <c r="F334" s="2" t="s">
        <v>124</v>
      </c>
      <c r="G334" s="2" t="s">
        <v>55</v>
      </c>
      <c r="H334" s="2">
        <v>40413.0</v>
      </c>
      <c r="I334" s="2">
        <v>7595.0</v>
      </c>
    </row>
    <row r="335" ht="22.5" customHeight="1">
      <c r="A335" s="2">
        <v>6.09838437E8</v>
      </c>
      <c r="B335" s="2">
        <v>5.4619715E7</v>
      </c>
      <c r="C335" s="6">
        <v>45273.20761574074</v>
      </c>
      <c r="D335" s="6">
        <v>45273.221504629626</v>
      </c>
      <c r="E335" s="6">
        <v>45273.21803240741</v>
      </c>
      <c r="F335" s="2" t="s">
        <v>44</v>
      </c>
      <c r="G335" s="2" t="s">
        <v>55</v>
      </c>
      <c r="H335" s="2">
        <v>34363.0</v>
      </c>
      <c r="I335" s="2">
        <v>5150.0</v>
      </c>
    </row>
    <row r="336" ht="22.5" customHeight="1">
      <c r="A336" s="2">
        <v>5.229657139E9</v>
      </c>
      <c r="B336" s="2">
        <v>1.888937E7</v>
      </c>
      <c r="C336" s="6">
        <v>45202.49545138889</v>
      </c>
      <c r="D336" s="6">
        <v>45202.50586805555</v>
      </c>
      <c r="E336" s="6">
        <v>45202.51489583333</v>
      </c>
      <c r="F336" s="2" t="s">
        <v>71</v>
      </c>
      <c r="G336" s="2" t="s">
        <v>45</v>
      </c>
      <c r="H336" s="2">
        <v>96161.0</v>
      </c>
      <c r="I336" s="2">
        <v>2035.0</v>
      </c>
    </row>
    <row r="337" ht="22.5" customHeight="1">
      <c r="A337" s="2">
        <v>2.58963935E9</v>
      </c>
      <c r="B337" s="2">
        <v>6.4141971E7</v>
      </c>
      <c r="C337" s="6">
        <v>45139.44900462963</v>
      </c>
      <c r="D337" s="6">
        <v>45139.46289351852</v>
      </c>
      <c r="E337" s="6">
        <v>45139.460810185185</v>
      </c>
      <c r="F337" s="2" t="s">
        <v>44</v>
      </c>
      <c r="G337" s="2" t="s">
        <v>50</v>
      </c>
      <c r="H337" s="2">
        <v>90443.0</v>
      </c>
      <c r="I337" s="2">
        <v>6047.0</v>
      </c>
    </row>
    <row r="338" ht="22.5" customHeight="1">
      <c r="A338" s="2">
        <v>7.656948165E9</v>
      </c>
      <c r="B338" s="2">
        <v>4.4410149E7</v>
      </c>
      <c r="C338" s="6">
        <v>45084.432962962965</v>
      </c>
      <c r="D338" s="6">
        <v>45084.44546296296</v>
      </c>
      <c r="E338" s="6">
        <v>45084.45449074074</v>
      </c>
      <c r="F338" s="2" t="s">
        <v>71</v>
      </c>
      <c r="G338" s="2" t="s">
        <v>73</v>
      </c>
      <c r="H338" s="2">
        <v>8275.0</v>
      </c>
      <c r="I338" s="2">
        <v>8459.0</v>
      </c>
    </row>
    <row r="339" ht="22.5" customHeight="1">
      <c r="A339" s="2">
        <v>1.806563605E9</v>
      </c>
      <c r="B339" s="2">
        <v>2.5659794E7</v>
      </c>
      <c r="C339" s="6">
        <v>45284.01625</v>
      </c>
      <c r="D339" s="6">
        <v>45284.02875</v>
      </c>
      <c r="E339" s="6">
        <v>45284.03152777778</v>
      </c>
      <c r="F339" s="2" t="s">
        <v>44</v>
      </c>
      <c r="G339" s="2" t="s">
        <v>73</v>
      </c>
      <c r="H339" s="2">
        <v>16607.0</v>
      </c>
      <c r="I339" s="2">
        <v>5673.0</v>
      </c>
    </row>
    <row r="340" ht="22.5" customHeight="1">
      <c r="A340" s="2">
        <v>3.59819834E8</v>
      </c>
      <c r="B340" s="2">
        <v>1.275573E7</v>
      </c>
      <c r="C340" s="6">
        <v>45287.527349537035</v>
      </c>
      <c r="D340" s="6">
        <v>45287.53915509259</v>
      </c>
      <c r="E340" s="6">
        <v>45287.55929398148</v>
      </c>
      <c r="F340" s="2" t="s">
        <v>124</v>
      </c>
      <c r="G340" s="2" t="s">
        <v>50</v>
      </c>
      <c r="H340" s="2">
        <v>70910.0</v>
      </c>
      <c r="I340" s="2">
        <v>4535.0</v>
      </c>
    </row>
    <row r="341" ht="22.5" customHeight="1">
      <c r="A341" s="2">
        <v>1.908423841E9</v>
      </c>
      <c r="B341" s="2">
        <v>5.6441247E7</v>
      </c>
      <c r="C341" s="6">
        <v>45227.20625</v>
      </c>
      <c r="D341" s="6">
        <v>45227.21319444444</v>
      </c>
      <c r="E341" s="6">
        <v>45227.21388888889</v>
      </c>
      <c r="F341" s="2" t="s">
        <v>44</v>
      </c>
      <c r="G341" s="2" t="s">
        <v>50</v>
      </c>
      <c r="H341" s="2">
        <v>62488.0</v>
      </c>
      <c r="I341" s="2">
        <v>3974.0</v>
      </c>
    </row>
    <row r="342" ht="22.5" customHeight="1">
      <c r="A342" s="2">
        <v>2.99859815E8</v>
      </c>
      <c r="B342" s="2">
        <v>2848415.0</v>
      </c>
      <c r="C342" s="6">
        <v>45307.11517361111</v>
      </c>
      <c r="D342" s="6">
        <v>45307.12767361111</v>
      </c>
      <c r="E342" s="6">
        <v>45307.134618055556</v>
      </c>
      <c r="F342" s="2" t="s">
        <v>71</v>
      </c>
      <c r="G342" s="2" t="s">
        <v>73</v>
      </c>
      <c r="H342" s="2">
        <v>62089.0</v>
      </c>
      <c r="I342" s="2">
        <v>9397.0</v>
      </c>
    </row>
    <row r="343" ht="22.5" customHeight="1">
      <c r="A343" s="2">
        <v>9.23659418E8</v>
      </c>
      <c r="B343" s="2">
        <v>2.5081012E7</v>
      </c>
      <c r="C343" s="6">
        <v>45032.55196759259</v>
      </c>
      <c r="D343" s="6">
        <v>45032.564467592594</v>
      </c>
      <c r="E343" s="6">
        <v>45032.56516203703</v>
      </c>
      <c r="F343" s="2" t="s">
        <v>44</v>
      </c>
      <c r="G343" s="2" t="s">
        <v>73</v>
      </c>
      <c r="H343" s="2">
        <v>24003.0</v>
      </c>
      <c r="I343" s="2">
        <v>7835.0</v>
      </c>
    </row>
    <row r="344" ht="22.5" customHeight="1">
      <c r="A344" s="2">
        <v>3.560625119E9</v>
      </c>
      <c r="B344" s="2">
        <v>8.2989313E7</v>
      </c>
      <c r="C344" s="6">
        <v>45059.82914351852</v>
      </c>
      <c r="D344" s="6">
        <v>45059.83678240741</v>
      </c>
      <c r="E344" s="6">
        <v>45059.843726851854</v>
      </c>
      <c r="F344" s="2" t="s">
        <v>71</v>
      </c>
      <c r="G344" s="2" t="s">
        <v>73</v>
      </c>
      <c r="H344" s="2">
        <v>64562.0</v>
      </c>
      <c r="I344" s="2">
        <v>683.0</v>
      </c>
    </row>
    <row r="345" ht="22.5" customHeight="1">
      <c r="A345" s="2">
        <v>7.11149068E9</v>
      </c>
      <c r="B345" s="2">
        <v>3.2500305E7</v>
      </c>
      <c r="C345" s="6">
        <v>45315.80258101852</v>
      </c>
      <c r="D345" s="6">
        <v>45315.81230324074</v>
      </c>
      <c r="E345" s="6">
        <v>45315.8178587963</v>
      </c>
      <c r="F345" s="2" t="s">
        <v>71</v>
      </c>
      <c r="G345" s="2" t="s">
        <v>55</v>
      </c>
      <c r="H345" s="2">
        <v>9546.0</v>
      </c>
      <c r="I345" s="2">
        <v>5707.0</v>
      </c>
    </row>
    <row r="346" ht="22.5" customHeight="1">
      <c r="A346" s="2">
        <v>5.766981431E9</v>
      </c>
      <c r="B346" s="2">
        <v>9.3675757E7</v>
      </c>
      <c r="C346" s="6">
        <v>45305.18667824074</v>
      </c>
      <c r="D346" s="6">
        <v>45305.19640046296</v>
      </c>
      <c r="E346" s="6">
        <v>45305.19987268518</v>
      </c>
      <c r="F346" s="2" t="s">
        <v>44</v>
      </c>
      <c r="G346" s="2" t="s">
        <v>50</v>
      </c>
      <c r="H346" s="2">
        <v>55608.0</v>
      </c>
      <c r="I346" s="2">
        <v>7251.0</v>
      </c>
    </row>
    <row r="347" ht="22.5" customHeight="1">
      <c r="A347" s="2">
        <v>8.609945311E9</v>
      </c>
      <c r="B347" s="2">
        <v>5.1670882E7</v>
      </c>
      <c r="C347" s="6">
        <v>45415.416712962964</v>
      </c>
      <c r="D347" s="6">
        <v>45415.42365740741</v>
      </c>
      <c r="E347" s="6">
        <v>45415.42157407408</v>
      </c>
      <c r="F347" s="2" t="s">
        <v>44</v>
      </c>
      <c r="G347" s="2" t="s">
        <v>73</v>
      </c>
      <c r="H347" s="2">
        <v>66475.0</v>
      </c>
      <c r="I347" s="2">
        <v>8984.0</v>
      </c>
    </row>
    <row r="348" ht="22.5" customHeight="1">
      <c r="A348" s="2">
        <v>1.691260635E9</v>
      </c>
      <c r="B348" s="2">
        <v>8.0796977E7</v>
      </c>
      <c r="C348" s="6">
        <v>45460.43309027778</v>
      </c>
      <c r="D348" s="6">
        <v>45460.44142361111</v>
      </c>
      <c r="E348" s="6">
        <v>45460.44420138889</v>
      </c>
      <c r="F348" s="2" t="s">
        <v>44</v>
      </c>
      <c r="G348" s="2" t="s">
        <v>55</v>
      </c>
      <c r="H348" s="2">
        <v>74826.0</v>
      </c>
      <c r="I348" s="2">
        <v>8139.0</v>
      </c>
    </row>
    <row r="349" ht="22.5" customHeight="1">
      <c r="A349" s="2">
        <v>8.742091504E9</v>
      </c>
      <c r="B349" s="2">
        <v>7.8254569E7</v>
      </c>
      <c r="C349" s="6">
        <v>45110.97699074074</v>
      </c>
      <c r="D349" s="6">
        <v>45110.98740740741</v>
      </c>
      <c r="E349" s="6">
        <v>45110.99643518519</v>
      </c>
      <c r="F349" s="2" t="s">
        <v>71</v>
      </c>
      <c r="G349" s="2" t="s">
        <v>55</v>
      </c>
      <c r="H349" s="2">
        <v>69967.0</v>
      </c>
      <c r="I349" s="2">
        <v>1687.0</v>
      </c>
    </row>
    <row r="350" ht="22.5" customHeight="1">
      <c r="A350" s="2">
        <v>1.997833025E9</v>
      </c>
      <c r="B350" s="2">
        <v>7.2489544E7</v>
      </c>
      <c r="C350" s="6">
        <v>45135.975266203706</v>
      </c>
      <c r="D350" s="6">
        <v>45135.98568287037</v>
      </c>
      <c r="E350" s="6">
        <v>45135.984293981484</v>
      </c>
      <c r="F350" s="2" t="s">
        <v>44</v>
      </c>
      <c r="G350" s="2" t="s">
        <v>50</v>
      </c>
      <c r="H350" s="2">
        <v>77103.0</v>
      </c>
      <c r="I350" s="2">
        <v>3240.0</v>
      </c>
    </row>
    <row r="351" ht="22.5" customHeight="1">
      <c r="A351" s="2">
        <v>3.588296877E9</v>
      </c>
      <c r="B351" s="2">
        <v>8.3404008E7</v>
      </c>
      <c r="C351" s="6">
        <v>45517.33630787037</v>
      </c>
      <c r="D351" s="6">
        <v>45517.346724537034</v>
      </c>
      <c r="E351" s="6">
        <v>45517.36408564815</v>
      </c>
      <c r="F351" s="2" t="s">
        <v>124</v>
      </c>
      <c r="G351" s="2" t="s">
        <v>55</v>
      </c>
      <c r="H351" s="2">
        <v>73215.0</v>
      </c>
      <c r="I351" s="2">
        <v>8424.0</v>
      </c>
    </row>
    <row r="352" ht="22.5" customHeight="1">
      <c r="A352" s="2">
        <v>2.40480499E9</v>
      </c>
      <c r="B352" s="2">
        <v>8.1757554E7</v>
      </c>
      <c r="C352" s="6">
        <v>45284.52258101852</v>
      </c>
      <c r="D352" s="6">
        <v>45284.53508101852</v>
      </c>
      <c r="E352" s="6">
        <v>45284.54133101852</v>
      </c>
      <c r="F352" s="2" t="s">
        <v>71</v>
      </c>
      <c r="G352" s="2" t="s">
        <v>73</v>
      </c>
      <c r="H352" s="2">
        <v>38923.0</v>
      </c>
      <c r="I352" s="2">
        <v>1231.0</v>
      </c>
    </row>
    <row r="353" ht="22.5" customHeight="1">
      <c r="A353" s="2">
        <v>8.091385479E9</v>
      </c>
      <c r="B353" s="2">
        <v>1.6082651E7</v>
      </c>
      <c r="C353" s="6">
        <v>45391.634305555555</v>
      </c>
      <c r="D353" s="6">
        <v>45391.64680555555</v>
      </c>
      <c r="E353" s="6">
        <v>45391.65027777778</v>
      </c>
      <c r="F353" s="2" t="s">
        <v>44</v>
      </c>
      <c r="G353" s="2" t="s">
        <v>50</v>
      </c>
      <c r="H353" s="2">
        <v>66240.0</v>
      </c>
      <c r="I353" s="2">
        <v>3628.0</v>
      </c>
    </row>
    <row r="354" ht="22.5" customHeight="1">
      <c r="A354" s="2">
        <v>7.133174424E9</v>
      </c>
      <c r="B354" s="2">
        <v>8513589.0</v>
      </c>
      <c r="C354" s="6">
        <v>45099.14188657407</v>
      </c>
      <c r="D354" s="6">
        <v>45099.154386574075</v>
      </c>
      <c r="E354" s="6">
        <v>45099.15508101852</v>
      </c>
      <c r="F354" s="2" t="s">
        <v>44</v>
      </c>
      <c r="G354" s="2" t="s">
        <v>50</v>
      </c>
      <c r="H354" s="2">
        <v>63462.0</v>
      </c>
      <c r="I354" s="2">
        <v>7551.0</v>
      </c>
    </row>
    <row r="355" ht="22.5" customHeight="1">
      <c r="A355" s="2">
        <v>6.110446321E9</v>
      </c>
      <c r="B355" s="2">
        <v>7.841282E7</v>
      </c>
      <c r="C355" s="6">
        <v>45592.08085648148</v>
      </c>
      <c r="D355" s="6">
        <v>45592.09127314815</v>
      </c>
      <c r="E355" s="6">
        <v>45592.093356481484</v>
      </c>
      <c r="F355" s="2" t="s">
        <v>44</v>
      </c>
      <c r="G355" s="2" t="s">
        <v>73</v>
      </c>
      <c r="H355" s="2">
        <v>60577.0</v>
      </c>
      <c r="I355" s="2">
        <v>335.0</v>
      </c>
    </row>
    <row r="356" ht="22.5" customHeight="1">
      <c r="A356" s="2">
        <v>6.96458605E9</v>
      </c>
      <c r="B356" s="2">
        <v>4597433.0</v>
      </c>
      <c r="C356" s="6">
        <v>45508.77642361111</v>
      </c>
      <c r="D356" s="6">
        <v>45508.7840625</v>
      </c>
      <c r="E356" s="6">
        <v>45508.78128472222</v>
      </c>
      <c r="F356" s="2" t="s">
        <v>44</v>
      </c>
      <c r="G356" s="2" t="s">
        <v>45</v>
      </c>
      <c r="H356" s="2">
        <v>40358.0</v>
      </c>
      <c r="I356" s="2">
        <v>2357.0</v>
      </c>
    </row>
    <row r="357" ht="22.5" customHeight="1">
      <c r="A357" s="2">
        <v>2.351986014E9</v>
      </c>
      <c r="B357" s="2">
        <v>8.5626346E7</v>
      </c>
      <c r="C357" s="6">
        <v>45037.53797453704</v>
      </c>
      <c r="D357" s="6">
        <v>45037.54491898148</v>
      </c>
      <c r="E357" s="6">
        <v>45037.553252314814</v>
      </c>
      <c r="F357" s="2" t="s">
        <v>71</v>
      </c>
      <c r="G357" s="2" t="s">
        <v>73</v>
      </c>
      <c r="H357" s="2">
        <v>34744.0</v>
      </c>
      <c r="I357" s="2">
        <v>1557.0</v>
      </c>
    </row>
    <row r="358" ht="22.5" customHeight="1">
      <c r="A358" s="2">
        <v>3.5256972E8</v>
      </c>
      <c r="B358" s="2">
        <v>6.566066E7</v>
      </c>
      <c r="C358" s="6">
        <v>45100.01766203704</v>
      </c>
      <c r="D358" s="6">
        <v>45100.02738425926</v>
      </c>
      <c r="E358" s="6">
        <v>45100.02391203704</v>
      </c>
      <c r="F358" s="2" t="s">
        <v>44</v>
      </c>
      <c r="G358" s="2" t="s">
        <v>73</v>
      </c>
      <c r="H358" s="2">
        <v>23236.0</v>
      </c>
      <c r="I358" s="2">
        <v>9416.0</v>
      </c>
    </row>
    <row r="359" ht="22.5" customHeight="1">
      <c r="A359" s="2">
        <v>1.235280275E9</v>
      </c>
      <c r="B359" s="2">
        <v>4.6875863E7</v>
      </c>
      <c r="C359" s="6">
        <v>45147.945868055554</v>
      </c>
      <c r="D359" s="6">
        <v>45147.95628472222</v>
      </c>
      <c r="E359" s="6">
        <v>45147.956979166665</v>
      </c>
      <c r="F359" s="2" t="s">
        <v>44</v>
      </c>
      <c r="G359" s="2" t="s">
        <v>45</v>
      </c>
      <c r="H359" s="2">
        <v>90779.0</v>
      </c>
      <c r="I359" s="2">
        <v>7967.0</v>
      </c>
    </row>
    <row r="360" ht="22.5" customHeight="1">
      <c r="A360" s="2">
        <v>9.399859705E9</v>
      </c>
      <c r="B360" s="2">
        <v>5.754821E7</v>
      </c>
      <c r="C360" s="6">
        <v>45228.05087962963</v>
      </c>
      <c r="D360" s="6">
        <v>45228.06199074074</v>
      </c>
      <c r="E360" s="6">
        <v>45228.05851851852</v>
      </c>
      <c r="F360" s="2" t="s">
        <v>44</v>
      </c>
      <c r="G360" s="2" t="s">
        <v>50</v>
      </c>
      <c r="H360" s="2">
        <v>31133.0</v>
      </c>
      <c r="I360" s="2">
        <v>2528.0</v>
      </c>
    </row>
    <row r="361" ht="22.5" customHeight="1">
      <c r="A361" s="2">
        <v>7.530379037E9</v>
      </c>
      <c r="B361" s="2">
        <v>9.9729547E7</v>
      </c>
      <c r="C361" s="6">
        <v>45506.82435185185</v>
      </c>
      <c r="D361" s="6">
        <v>45506.83199074074</v>
      </c>
      <c r="E361" s="6">
        <v>45506.83546296296</v>
      </c>
      <c r="F361" s="2" t="s">
        <v>44</v>
      </c>
      <c r="G361" s="2" t="s">
        <v>50</v>
      </c>
      <c r="H361" s="2">
        <v>79485.0</v>
      </c>
      <c r="I361" s="2">
        <v>97.0</v>
      </c>
    </row>
    <row r="362" ht="22.5" customHeight="1">
      <c r="A362" s="2">
        <v>5.952886441E9</v>
      </c>
      <c r="B362" s="2">
        <v>1.6420489E7</v>
      </c>
      <c r="C362" s="6">
        <v>45363.473807870374</v>
      </c>
      <c r="D362" s="6">
        <v>45363.485613425924</v>
      </c>
      <c r="E362" s="6">
        <v>45363.48422453704</v>
      </c>
      <c r="F362" s="2" t="s">
        <v>44</v>
      </c>
      <c r="G362" s="2" t="s">
        <v>73</v>
      </c>
      <c r="H362" s="2">
        <v>23150.0</v>
      </c>
      <c r="I362" s="2">
        <v>5334.0</v>
      </c>
    </row>
    <row r="363" ht="22.5" customHeight="1">
      <c r="A363" s="2">
        <v>5.815833211E9</v>
      </c>
      <c r="B363" s="2">
        <v>3.1940833E7</v>
      </c>
      <c r="C363" s="6">
        <v>45330.797581018516</v>
      </c>
      <c r="D363" s="6">
        <v>45330.81077546296</v>
      </c>
      <c r="E363" s="6">
        <v>45330.81077546296</v>
      </c>
      <c r="F363" s="2" t="s">
        <v>44</v>
      </c>
      <c r="G363" s="2" t="s">
        <v>55</v>
      </c>
      <c r="H363" s="2">
        <v>78640.0</v>
      </c>
      <c r="I363" s="2">
        <v>4175.0</v>
      </c>
    </row>
    <row r="364" ht="22.5" customHeight="1">
      <c r="A364" s="2">
        <v>7.307394687E9</v>
      </c>
      <c r="B364" s="2">
        <v>4.7043878E7</v>
      </c>
      <c r="C364" s="6">
        <v>45413.44951388889</v>
      </c>
      <c r="D364" s="6">
        <v>45413.46131944445</v>
      </c>
      <c r="E364" s="6">
        <v>45413.45784722222</v>
      </c>
      <c r="F364" s="2" t="s">
        <v>44</v>
      </c>
      <c r="G364" s="2" t="s">
        <v>73</v>
      </c>
      <c r="H364" s="2">
        <v>28767.0</v>
      </c>
      <c r="I364" s="2">
        <v>2085.0</v>
      </c>
    </row>
    <row r="365" ht="22.5" customHeight="1">
      <c r="A365" s="2">
        <v>6.033014029E9</v>
      </c>
      <c r="B365" s="2">
        <v>2.9525287E7</v>
      </c>
      <c r="C365" s="6">
        <v>45586.579780092594</v>
      </c>
      <c r="D365" s="6">
        <v>45586.59019675926</v>
      </c>
      <c r="E365" s="6">
        <v>45586.59783564815</v>
      </c>
      <c r="F365" s="2" t="s">
        <v>71</v>
      </c>
      <c r="G365" s="2" t="s">
        <v>45</v>
      </c>
      <c r="H365" s="2">
        <v>31624.0</v>
      </c>
      <c r="I365" s="2">
        <v>6382.0</v>
      </c>
    </row>
    <row r="366" ht="22.5" customHeight="1">
      <c r="A366" s="2">
        <v>1.409944718E9</v>
      </c>
      <c r="B366" s="2">
        <v>3.9042103E7</v>
      </c>
      <c r="C366" s="6">
        <v>45157.59070601852</v>
      </c>
      <c r="D366" s="6">
        <v>45157.601122685184</v>
      </c>
      <c r="E366" s="6">
        <v>45157.60320601852</v>
      </c>
      <c r="F366" s="2" t="s">
        <v>44</v>
      </c>
      <c r="G366" s="2" t="s">
        <v>50</v>
      </c>
      <c r="H366" s="2">
        <v>92890.0</v>
      </c>
      <c r="I366" s="2">
        <v>4180.0</v>
      </c>
    </row>
    <row r="367" ht="22.5" customHeight="1">
      <c r="A367" s="2">
        <v>1.8113822E9</v>
      </c>
      <c r="B367" s="2">
        <v>3.7915052E7</v>
      </c>
      <c r="C367" s="6">
        <v>45163.79394675926</v>
      </c>
      <c r="D367" s="6">
        <v>45163.805752314816</v>
      </c>
      <c r="E367" s="6">
        <v>45163.80297453704</v>
      </c>
      <c r="F367" s="2" t="s">
        <v>44</v>
      </c>
      <c r="G367" s="2" t="s">
        <v>50</v>
      </c>
      <c r="H367" s="2">
        <v>97252.0</v>
      </c>
      <c r="I367" s="2">
        <v>7829.0</v>
      </c>
    </row>
    <row r="368" ht="22.5" customHeight="1">
      <c r="A368" s="2">
        <v>4.485391413E9</v>
      </c>
      <c r="B368" s="2">
        <v>1.1478478E7</v>
      </c>
      <c r="C368" s="6">
        <v>45281.37368055555</v>
      </c>
      <c r="D368" s="6">
        <v>45281.38548611111</v>
      </c>
      <c r="E368" s="6">
        <v>45281.38826388889</v>
      </c>
      <c r="F368" s="2" t="s">
        <v>44</v>
      </c>
      <c r="G368" s="2" t="s">
        <v>55</v>
      </c>
      <c r="H368" s="2">
        <v>91131.0</v>
      </c>
      <c r="I368" s="2">
        <v>5420.0</v>
      </c>
    </row>
    <row r="369" ht="22.5" customHeight="1">
      <c r="A369" s="2">
        <v>4.076279641E9</v>
      </c>
      <c r="B369" s="2">
        <v>8.9476734E7</v>
      </c>
      <c r="C369" s="6">
        <v>45119.724594907406</v>
      </c>
      <c r="D369" s="6">
        <v>45119.73292824074</v>
      </c>
      <c r="E369" s="6">
        <v>45119.738483796296</v>
      </c>
      <c r="F369" s="2" t="s">
        <v>71</v>
      </c>
      <c r="G369" s="2" t="s">
        <v>50</v>
      </c>
      <c r="H369" s="2">
        <v>25713.0</v>
      </c>
      <c r="I369" s="2">
        <v>3139.0</v>
      </c>
    </row>
    <row r="370" ht="22.5" customHeight="1">
      <c r="A370" s="2">
        <v>2.965387566E9</v>
      </c>
      <c r="B370" s="2">
        <v>4.7955004E7</v>
      </c>
      <c r="C370" s="6">
        <v>45154.485185185185</v>
      </c>
      <c r="D370" s="6">
        <v>45154.49699074074</v>
      </c>
      <c r="E370" s="6">
        <v>45154.50046296296</v>
      </c>
      <c r="F370" s="2" t="s">
        <v>44</v>
      </c>
      <c r="G370" s="2" t="s">
        <v>73</v>
      </c>
      <c r="H370" s="2">
        <v>57502.0</v>
      </c>
      <c r="I370" s="2">
        <v>8895.0</v>
      </c>
    </row>
    <row r="371" ht="22.5" customHeight="1">
      <c r="A371" s="2">
        <v>9.397774189E9</v>
      </c>
      <c r="B371" s="2">
        <v>9.2245432E7</v>
      </c>
      <c r="C371" s="6">
        <v>45105.34284722222</v>
      </c>
      <c r="D371" s="6">
        <v>45105.35395833333</v>
      </c>
      <c r="E371" s="6">
        <v>45105.351875</v>
      </c>
      <c r="F371" s="2" t="s">
        <v>44</v>
      </c>
      <c r="G371" s="2" t="s">
        <v>45</v>
      </c>
      <c r="H371" s="2">
        <v>38813.0</v>
      </c>
      <c r="I371" s="2">
        <v>5049.0</v>
      </c>
    </row>
    <row r="372" ht="22.5" customHeight="1">
      <c r="A372" s="2">
        <v>1.437159967E9</v>
      </c>
      <c r="B372" s="2">
        <v>6.8016312E7</v>
      </c>
      <c r="C372" s="6">
        <v>45450.07509259259</v>
      </c>
      <c r="D372" s="6">
        <v>45450.08273148148</v>
      </c>
      <c r="E372" s="6">
        <v>45450.082037037035</v>
      </c>
      <c r="F372" s="2" t="s">
        <v>44</v>
      </c>
      <c r="G372" s="2" t="s">
        <v>45</v>
      </c>
      <c r="H372" s="2">
        <v>69843.0</v>
      </c>
      <c r="I372" s="2">
        <v>9185.0</v>
      </c>
    </row>
    <row r="373" ht="22.5" customHeight="1">
      <c r="A373" s="2">
        <v>8.397785448E9</v>
      </c>
      <c r="B373" s="2">
        <v>6.795274E7</v>
      </c>
      <c r="C373" s="6">
        <v>45539.12049768519</v>
      </c>
      <c r="D373" s="6">
        <v>45539.132997685185</v>
      </c>
      <c r="E373" s="6">
        <v>45539.135775462964</v>
      </c>
      <c r="F373" s="2" t="s">
        <v>44</v>
      </c>
      <c r="G373" s="2" t="s">
        <v>73</v>
      </c>
      <c r="H373" s="2">
        <v>99345.0</v>
      </c>
      <c r="I373" s="2">
        <v>3493.0</v>
      </c>
    </row>
    <row r="374" ht="22.5" customHeight="1">
      <c r="A374" s="2">
        <v>2.778606949E9</v>
      </c>
      <c r="B374" s="2">
        <v>3.3675108E7</v>
      </c>
      <c r="C374" s="6">
        <v>45578.58244212963</v>
      </c>
      <c r="D374" s="6">
        <v>45578.59008101852</v>
      </c>
      <c r="E374" s="6">
        <v>45578.59008101852</v>
      </c>
      <c r="F374" s="2" t="s">
        <v>44</v>
      </c>
      <c r="G374" s="2" t="s">
        <v>55</v>
      </c>
      <c r="H374" s="2">
        <v>16105.0</v>
      </c>
      <c r="I374" s="2">
        <v>2277.0</v>
      </c>
    </row>
    <row r="375" ht="22.5" customHeight="1">
      <c r="A375" s="2">
        <v>1.774096863E9</v>
      </c>
      <c r="B375" s="2">
        <v>6.0656482E7</v>
      </c>
      <c r="C375" s="6">
        <v>45090.22938657407</v>
      </c>
      <c r="D375" s="6">
        <v>45090.24119212963</v>
      </c>
      <c r="E375" s="6">
        <v>45090.24119212963</v>
      </c>
      <c r="F375" s="2" t="s">
        <v>44</v>
      </c>
      <c r="G375" s="2" t="s">
        <v>73</v>
      </c>
      <c r="H375" s="2">
        <v>51118.0</v>
      </c>
      <c r="I375" s="2">
        <v>1421.0</v>
      </c>
    </row>
    <row r="376" ht="22.5" customHeight="1">
      <c r="A376" s="2">
        <v>1.497256618E9</v>
      </c>
      <c r="B376" s="2">
        <v>8.722086E7</v>
      </c>
      <c r="C376" s="6">
        <v>45042.9774537037</v>
      </c>
      <c r="D376" s="6">
        <v>45042.98509259259</v>
      </c>
      <c r="E376" s="6">
        <v>45042.987175925926</v>
      </c>
      <c r="F376" s="2" t="s">
        <v>44</v>
      </c>
      <c r="G376" s="2" t="s">
        <v>55</v>
      </c>
      <c r="H376" s="2">
        <v>24651.0</v>
      </c>
      <c r="I376" s="2">
        <v>3391.0</v>
      </c>
    </row>
    <row r="377" ht="22.5" customHeight="1">
      <c r="A377" s="2">
        <v>7.3409551E8</v>
      </c>
      <c r="B377" s="2">
        <v>5.6480776E7</v>
      </c>
      <c r="C377" s="6">
        <v>45446.897986111115</v>
      </c>
      <c r="D377" s="6">
        <v>45446.905625</v>
      </c>
      <c r="E377" s="6">
        <v>45446.90770833333</v>
      </c>
      <c r="F377" s="2" t="s">
        <v>44</v>
      </c>
      <c r="G377" s="2" t="s">
        <v>55</v>
      </c>
      <c r="H377" s="2">
        <v>6790.0</v>
      </c>
      <c r="I377" s="2">
        <v>8971.0</v>
      </c>
    </row>
    <row r="378" ht="22.5" customHeight="1">
      <c r="A378" s="2">
        <v>5.755859055E9</v>
      </c>
      <c r="B378" s="2">
        <v>7.9592021E7</v>
      </c>
      <c r="C378" s="6">
        <v>45595.59684027778</v>
      </c>
      <c r="D378" s="6">
        <v>45595.60934027778</v>
      </c>
      <c r="E378" s="6">
        <v>45595.621145833335</v>
      </c>
      <c r="F378" s="2" t="s">
        <v>124</v>
      </c>
      <c r="G378" s="2" t="s">
        <v>55</v>
      </c>
      <c r="H378" s="2">
        <v>8522.0</v>
      </c>
      <c r="I378" s="2">
        <v>4726.0</v>
      </c>
    </row>
    <row r="379" ht="22.5" customHeight="1">
      <c r="A379" s="2">
        <v>5.840290569E9</v>
      </c>
      <c r="B379" s="2">
        <v>9.9490786E7</v>
      </c>
      <c r="C379" s="6">
        <v>45187.16504629629</v>
      </c>
      <c r="D379" s="6">
        <v>45187.17337962963</v>
      </c>
      <c r="E379" s="6">
        <v>45187.172685185185</v>
      </c>
      <c r="F379" s="2" t="s">
        <v>44</v>
      </c>
      <c r="G379" s="2" t="s">
        <v>73</v>
      </c>
      <c r="H379" s="2">
        <v>92356.0</v>
      </c>
      <c r="I379" s="2">
        <v>5670.0</v>
      </c>
    </row>
    <row r="380" ht="22.5" customHeight="1">
      <c r="A380" s="2">
        <v>8.200985533E9</v>
      </c>
      <c r="B380" s="2">
        <v>1855421.0</v>
      </c>
      <c r="C380" s="6">
        <v>45299.306180555555</v>
      </c>
      <c r="D380" s="6">
        <v>45299.319375</v>
      </c>
      <c r="E380" s="6">
        <v>45299.317291666666</v>
      </c>
      <c r="F380" s="2" t="s">
        <v>44</v>
      </c>
      <c r="G380" s="2" t="s">
        <v>55</v>
      </c>
      <c r="H380" s="2">
        <v>92929.0</v>
      </c>
      <c r="I380" s="2">
        <v>7297.0</v>
      </c>
    </row>
    <row r="381" ht="22.5" customHeight="1">
      <c r="A381" s="2">
        <v>3.255590064E9</v>
      </c>
      <c r="B381" s="2">
        <v>9.2642745E7</v>
      </c>
      <c r="C381" s="6">
        <v>45037.19268518518</v>
      </c>
      <c r="D381" s="6">
        <v>45037.20240740741</v>
      </c>
      <c r="E381" s="6">
        <v>45037.20449074074</v>
      </c>
      <c r="F381" s="2" t="s">
        <v>44</v>
      </c>
      <c r="G381" s="2" t="s">
        <v>50</v>
      </c>
      <c r="H381" s="2">
        <v>88039.0</v>
      </c>
      <c r="I381" s="2">
        <v>9157.0</v>
      </c>
    </row>
    <row r="382" ht="22.5" customHeight="1">
      <c r="A382" s="2">
        <v>4.258404747E9</v>
      </c>
      <c r="B382" s="2">
        <v>2.7692428E7</v>
      </c>
      <c r="C382" s="6">
        <v>45576.09040509259</v>
      </c>
      <c r="D382" s="6">
        <v>45576.10429398148</v>
      </c>
      <c r="E382" s="6">
        <v>45576.10359953704</v>
      </c>
      <c r="F382" s="2" t="s">
        <v>44</v>
      </c>
      <c r="G382" s="2" t="s">
        <v>50</v>
      </c>
      <c r="H382" s="2">
        <v>91951.0</v>
      </c>
      <c r="I382" s="2">
        <v>1731.0</v>
      </c>
    </row>
    <row r="383" ht="22.5" customHeight="1">
      <c r="A383" s="2">
        <v>2.455161115E9</v>
      </c>
      <c r="B383" s="2">
        <v>2.7620326E7</v>
      </c>
      <c r="C383" s="6">
        <v>45320.37462962963</v>
      </c>
      <c r="D383" s="6">
        <v>45320.38712962963</v>
      </c>
      <c r="E383" s="6">
        <v>45320.38712962963</v>
      </c>
      <c r="F383" s="2" t="s">
        <v>44</v>
      </c>
      <c r="G383" s="2" t="s">
        <v>50</v>
      </c>
      <c r="H383" s="2">
        <v>23471.0</v>
      </c>
      <c r="I383" s="2">
        <v>5466.0</v>
      </c>
    </row>
    <row r="384" ht="22.5" customHeight="1">
      <c r="A384" s="2">
        <v>4.448004569E9</v>
      </c>
      <c r="B384" s="2">
        <v>4.7215976E7</v>
      </c>
      <c r="C384" s="6">
        <v>45301.08528935185</v>
      </c>
      <c r="D384" s="6">
        <v>45301.09292824074</v>
      </c>
      <c r="E384" s="6">
        <v>45301.08945601852</v>
      </c>
      <c r="F384" s="2" t="s">
        <v>44</v>
      </c>
      <c r="G384" s="2" t="s">
        <v>55</v>
      </c>
      <c r="H384" s="2">
        <v>49742.0</v>
      </c>
      <c r="I384" s="2">
        <v>2746.0</v>
      </c>
    </row>
    <row r="385" ht="22.5" customHeight="1">
      <c r="A385" s="2">
        <v>5.951090793E9</v>
      </c>
      <c r="B385" s="2">
        <v>2.7878182E7</v>
      </c>
      <c r="C385" s="6">
        <v>45402.7977662037</v>
      </c>
      <c r="D385" s="6">
        <v>45402.810266203705</v>
      </c>
      <c r="E385" s="6">
        <v>45402.81234953704</v>
      </c>
      <c r="F385" s="2" t="s">
        <v>44</v>
      </c>
      <c r="G385" s="2" t="s">
        <v>50</v>
      </c>
      <c r="H385" s="2">
        <v>35150.0</v>
      </c>
      <c r="I385" s="2">
        <v>7610.0</v>
      </c>
    </row>
    <row r="386" ht="22.5" customHeight="1">
      <c r="A386" s="2">
        <v>7.402491996E9</v>
      </c>
      <c r="B386" s="2">
        <v>9.2509376E7</v>
      </c>
      <c r="C386" s="6">
        <v>45487.28202546296</v>
      </c>
      <c r="D386" s="6">
        <v>45487.29313657407</v>
      </c>
      <c r="E386" s="6">
        <v>45487.29452546296</v>
      </c>
      <c r="F386" s="2" t="s">
        <v>44</v>
      </c>
      <c r="G386" s="2" t="s">
        <v>55</v>
      </c>
      <c r="H386" s="2">
        <v>15459.0</v>
      </c>
      <c r="I386" s="2">
        <v>8275.0</v>
      </c>
    </row>
    <row r="387" ht="22.5" customHeight="1">
      <c r="A387" s="2">
        <v>8.532411923E9</v>
      </c>
      <c r="B387" s="2">
        <v>5.7360162E7</v>
      </c>
      <c r="C387" s="6">
        <v>45489.78947916667</v>
      </c>
      <c r="D387" s="6">
        <v>45489.80059027778</v>
      </c>
      <c r="E387" s="6">
        <v>45489.805451388886</v>
      </c>
      <c r="F387" s="2" t="s">
        <v>71</v>
      </c>
      <c r="G387" s="2" t="s">
        <v>73</v>
      </c>
      <c r="H387" s="2">
        <v>82328.0</v>
      </c>
      <c r="I387" s="2">
        <v>7137.0</v>
      </c>
    </row>
    <row r="388" ht="22.5" customHeight="1">
      <c r="A388" s="2">
        <v>7.130555385E9</v>
      </c>
      <c r="B388" s="2">
        <v>3.7309023E7</v>
      </c>
      <c r="C388" s="6">
        <v>45307.60795138889</v>
      </c>
      <c r="D388" s="6">
        <v>45307.62184027778</v>
      </c>
      <c r="E388" s="6">
        <v>45307.63017361111</v>
      </c>
      <c r="F388" s="2" t="s">
        <v>71</v>
      </c>
      <c r="G388" s="2" t="s">
        <v>45</v>
      </c>
      <c r="H388" s="2">
        <v>48673.0</v>
      </c>
      <c r="I388" s="2">
        <v>2562.0</v>
      </c>
    </row>
    <row r="389" ht="22.5" customHeight="1">
      <c r="A389" s="2">
        <v>4.338197132E9</v>
      </c>
      <c r="B389" s="2">
        <v>6.6310963E7</v>
      </c>
      <c r="C389" s="6">
        <v>45576.298483796294</v>
      </c>
      <c r="D389" s="6">
        <v>45576.30820601852</v>
      </c>
      <c r="E389" s="6">
        <v>45576.30542824074</v>
      </c>
      <c r="F389" s="2" t="s">
        <v>44</v>
      </c>
      <c r="G389" s="2" t="s">
        <v>50</v>
      </c>
      <c r="H389" s="2">
        <v>9198.0</v>
      </c>
      <c r="I389" s="2">
        <v>9984.0</v>
      </c>
    </row>
    <row r="390" ht="22.5" customHeight="1">
      <c r="A390" s="2">
        <v>8.044366071E9</v>
      </c>
      <c r="B390" s="2">
        <v>8.0833965E7</v>
      </c>
      <c r="C390" s="6">
        <v>45046.58083333333</v>
      </c>
      <c r="D390" s="6">
        <v>45046.59333333333</v>
      </c>
      <c r="E390" s="6">
        <v>45046.59680555556</v>
      </c>
      <c r="F390" s="2" t="s">
        <v>44</v>
      </c>
      <c r="G390" s="2" t="s">
        <v>55</v>
      </c>
      <c r="H390" s="2">
        <v>31310.0</v>
      </c>
      <c r="I390" s="2">
        <v>2938.0</v>
      </c>
    </row>
    <row r="391" ht="22.5" customHeight="1">
      <c r="A391" s="2">
        <v>4.135251774E9</v>
      </c>
      <c r="B391" s="2">
        <v>7.7961205E7</v>
      </c>
      <c r="C391" s="6">
        <v>45574.49149305555</v>
      </c>
      <c r="D391" s="6">
        <v>45574.5046875</v>
      </c>
      <c r="E391" s="6">
        <v>45574.50399305556</v>
      </c>
      <c r="F391" s="2" t="s">
        <v>44</v>
      </c>
      <c r="G391" s="2" t="s">
        <v>55</v>
      </c>
      <c r="H391" s="2">
        <v>81045.0</v>
      </c>
      <c r="I391" s="2">
        <v>8611.0</v>
      </c>
    </row>
    <row r="392" ht="22.5" customHeight="1">
      <c r="A392" s="2">
        <v>6.331483812E9</v>
      </c>
      <c r="B392" s="2">
        <v>9.7411107E7</v>
      </c>
      <c r="C392" s="6">
        <v>45541.9480787037</v>
      </c>
      <c r="D392" s="6">
        <v>45541.956412037034</v>
      </c>
      <c r="E392" s="6">
        <v>45541.96266203704</v>
      </c>
      <c r="F392" s="2" t="s">
        <v>71</v>
      </c>
      <c r="G392" s="2" t="s">
        <v>73</v>
      </c>
      <c r="H392" s="2">
        <v>45259.0</v>
      </c>
      <c r="I392" s="2">
        <v>9755.0</v>
      </c>
    </row>
    <row r="393" ht="22.5" customHeight="1">
      <c r="A393" s="2">
        <v>6.705171E9</v>
      </c>
      <c r="B393" s="2">
        <v>5.2417972E7</v>
      </c>
      <c r="C393" s="6">
        <v>45173.85318287037</v>
      </c>
      <c r="D393" s="6">
        <v>45173.862905092596</v>
      </c>
      <c r="E393" s="6">
        <v>45173.862905092596</v>
      </c>
      <c r="F393" s="2" t="s">
        <v>44</v>
      </c>
      <c r="G393" s="2" t="s">
        <v>73</v>
      </c>
      <c r="H393" s="2">
        <v>64847.0</v>
      </c>
      <c r="I393" s="2">
        <v>6226.0</v>
      </c>
    </row>
    <row r="394" ht="22.5" customHeight="1">
      <c r="A394" s="2">
        <v>7.850128898E9</v>
      </c>
      <c r="B394" s="2">
        <v>3.8478423E7</v>
      </c>
      <c r="C394" s="6">
        <v>45471.313055555554</v>
      </c>
      <c r="D394" s="6">
        <v>45471.32555555556</v>
      </c>
      <c r="E394" s="6">
        <v>45471.33736111111</v>
      </c>
      <c r="F394" s="2" t="s">
        <v>124</v>
      </c>
      <c r="G394" s="2" t="s">
        <v>55</v>
      </c>
      <c r="H394" s="2">
        <v>29466.0</v>
      </c>
      <c r="I394" s="2">
        <v>7628.0</v>
      </c>
    </row>
    <row r="395" ht="22.5" customHeight="1">
      <c r="A395" s="2">
        <v>3.602554049E9</v>
      </c>
      <c r="B395" s="2">
        <v>6.5815155E7</v>
      </c>
      <c r="C395" s="6">
        <v>45135.62604166667</v>
      </c>
      <c r="D395" s="6">
        <v>45135.636458333334</v>
      </c>
      <c r="E395" s="6">
        <v>45135.64965277778</v>
      </c>
      <c r="F395" s="2" t="s">
        <v>124</v>
      </c>
      <c r="G395" s="2" t="s">
        <v>73</v>
      </c>
      <c r="H395" s="2">
        <v>77387.0</v>
      </c>
      <c r="I395" s="2">
        <v>2038.0</v>
      </c>
    </row>
    <row r="396" ht="22.5" customHeight="1">
      <c r="A396" s="2">
        <v>1.070259187E9</v>
      </c>
      <c r="B396" s="2">
        <v>2.2738465E7</v>
      </c>
      <c r="C396" s="6">
        <v>45086.462685185186</v>
      </c>
      <c r="D396" s="6">
        <v>45086.47101851852</v>
      </c>
      <c r="E396" s="6">
        <v>45086.471712962964</v>
      </c>
      <c r="F396" s="2" t="s">
        <v>44</v>
      </c>
      <c r="G396" s="2" t="s">
        <v>73</v>
      </c>
      <c r="H396" s="2">
        <v>61963.0</v>
      </c>
      <c r="I396" s="2">
        <v>1656.0</v>
      </c>
    </row>
    <row r="397" ht="22.5" customHeight="1">
      <c r="A397" s="2">
        <v>8.412338399E9</v>
      </c>
      <c r="B397" s="2">
        <v>2566268.0</v>
      </c>
      <c r="C397" s="6">
        <v>45593.782013888886</v>
      </c>
      <c r="D397" s="6">
        <v>45593.79520833334</v>
      </c>
      <c r="E397" s="6">
        <v>45593.799375</v>
      </c>
      <c r="F397" s="2" t="s">
        <v>71</v>
      </c>
      <c r="G397" s="2" t="s">
        <v>55</v>
      </c>
      <c r="H397" s="2">
        <v>67313.0</v>
      </c>
      <c r="I397" s="2">
        <v>8021.0</v>
      </c>
    </row>
    <row r="398" ht="22.5" customHeight="1">
      <c r="A398" s="2">
        <v>1.478022303E9</v>
      </c>
      <c r="B398" s="2">
        <v>6.9353754E7</v>
      </c>
      <c r="C398" s="6">
        <v>45291.66585648148</v>
      </c>
      <c r="D398" s="6">
        <v>45291.67627314815</v>
      </c>
      <c r="E398" s="6">
        <v>45291.672800925924</v>
      </c>
      <c r="F398" s="2" t="s">
        <v>44</v>
      </c>
      <c r="G398" s="2" t="s">
        <v>73</v>
      </c>
      <c r="H398" s="2">
        <v>23035.0</v>
      </c>
      <c r="I398" s="2">
        <v>4995.0</v>
      </c>
    </row>
    <row r="399" ht="22.5" customHeight="1">
      <c r="A399" s="2">
        <v>2.376108199E9</v>
      </c>
      <c r="B399" s="2">
        <v>8.1757554E7</v>
      </c>
      <c r="C399" s="6">
        <v>45425.67181712963</v>
      </c>
      <c r="D399" s="6">
        <v>45425.68292824074</v>
      </c>
      <c r="E399" s="6">
        <v>45425.68570601852</v>
      </c>
      <c r="F399" s="2" t="s">
        <v>44</v>
      </c>
      <c r="G399" s="2" t="s">
        <v>55</v>
      </c>
      <c r="H399" s="2">
        <v>27586.0</v>
      </c>
      <c r="I399" s="2">
        <v>8305.0</v>
      </c>
    </row>
    <row r="400" ht="22.5" customHeight="1">
      <c r="A400" s="2">
        <v>5.243035202E9</v>
      </c>
      <c r="B400" s="2">
        <v>1.0541231E7</v>
      </c>
      <c r="C400" s="6">
        <v>45585.02736111111</v>
      </c>
      <c r="D400" s="6">
        <v>45585.03430555556</v>
      </c>
      <c r="E400" s="6">
        <v>45585.03152777778</v>
      </c>
      <c r="F400" s="2" t="s">
        <v>44</v>
      </c>
      <c r="G400" s="2" t="s">
        <v>55</v>
      </c>
      <c r="H400" s="2">
        <v>1015.0</v>
      </c>
      <c r="I400" s="2">
        <v>2668.0</v>
      </c>
    </row>
    <row r="401" ht="22.5" customHeight="1">
      <c r="A401" s="2">
        <v>3.687581971E9</v>
      </c>
      <c r="B401" s="2">
        <v>8.1932548E7</v>
      </c>
      <c r="C401" s="6">
        <v>45570.580347222225</v>
      </c>
      <c r="D401" s="6">
        <v>45570.59423611111</v>
      </c>
      <c r="E401" s="6">
        <v>45570.60326388889</v>
      </c>
      <c r="F401" s="2" t="s">
        <v>71</v>
      </c>
      <c r="G401" s="2" t="s">
        <v>45</v>
      </c>
      <c r="H401" s="2">
        <v>63325.0</v>
      </c>
      <c r="I401" s="2">
        <v>4323.0</v>
      </c>
    </row>
    <row r="402" ht="22.5" customHeight="1">
      <c r="A402" s="2">
        <v>7.008586055E9</v>
      </c>
      <c r="B402" s="2">
        <v>9.6109948E7</v>
      </c>
      <c r="C402" s="6">
        <v>45070.21740740741</v>
      </c>
      <c r="D402" s="6">
        <v>45070.22435185185</v>
      </c>
      <c r="E402" s="6">
        <v>45070.23685185185</v>
      </c>
      <c r="F402" s="2" t="s">
        <v>124</v>
      </c>
      <c r="G402" s="2" t="s">
        <v>73</v>
      </c>
      <c r="H402" s="2">
        <v>67465.0</v>
      </c>
      <c r="I402" s="2">
        <v>18.0</v>
      </c>
    </row>
    <row r="403" ht="22.5" customHeight="1">
      <c r="A403" s="2">
        <v>5.142069216E9</v>
      </c>
      <c r="B403" s="2">
        <v>3.5459748E7</v>
      </c>
      <c r="C403" s="6">
        <v>45347.627337962964</v>
      </c>
      <c r="D403" s="6">
        <v>45347.63983796296</v>
      </c>
      <c r="E403" s="6">
        <v>45347.63983796296</v>
      </c>
      <c r="F403" s="2" t="s">
        <v>44</v>
      </c>
      <c r="G403" s="2" t="s">
        <v>50</v>
      </c>
      <c r="H403" s="2">
        <v>60557.0</v>
      </c>
      <c r="I403" s="2">
        <v>7911.0</v>
      </c>
    </row>
    <row r="404" ht="22.5" customHeight="1">
      <c r="A404" s="2">
        <v>4.152441944E9</v>
      </c>
      <c r="B404" s="2">
        <v>9.2636025E7</v>
      </c>
      <c r="C404" s="6">
        <v>45041.432534722226</v>
      </c>
      <c r="D404" s="6">
        <v>45041.44017361111</v>
      </c>
      <c r="E404" s="6">
        <v>45041.439479166664</v>
      </c>
      <c r="F404" s="2" t="s">
        <v>44</v>
      </c>
      <c r="G404" s="2" t="s">
        <v>50</v>
      </c>
      <c r="H404" s="2">
        <v>46535.0</v>
      </c>
      <c r="I404" s="2">
        <v>5527.0</v>
      </c>
    </row>
    <row r="405" ht="22.5" customHeight="1">
      <c r="A405" s="2">
        <v>5.601670348E9</v>
      </c>
      <c r="B405" s="2">
        <v>3.2830199E7</v>
      </c>
      <c r="C405" s="6">
        <v>45594.016226851854</v>
      </c>
      <c r="D405" s="6">
        <v>45594.02386574074</v>
      </c>
      <c r="E405" s="6">
        <v>45594.03150462963</v>
      </c>
      <c r="F405" s="2" t="s">
        <v>71</v>
      </c>
      <c r="G405" s="2" t="s">
        <v>45</v>
      </c>
      <c r="H405" s="2">
        <v>47213.0</v>
      </c>
      <c r="I405" s="2">
        <v>6876.0</v>
      </c>
    </row>
    <row r="406" ht="22.5" customHeight="1">
      <c r="A406" s="2">
        <v>6.05105099E8</v>
      </c>
      <c r="B406" s="2">
        <v>5039883.0</v>
      </c>
      <c r="C406" s="6">
        <v>45290.34392361111</v>
      </c>
      <c r="D406" s="6">
        <v>45290.355729166666</v>
      </c>
      <c r="E406" s="6">
        <v>45290.35434027778</v>
      </c>
      <c r="F406" s="2" t="s">
        <v>44</v>
      </c>
      <c r="G406" s="2" t="s">
        <v>45</v>
      </c>
      <c r="H406" s="2">
        <v>39281.0</v>
      </c>
      <c r="I406" s="2">
        <v>6874.0</v>
      </c>
    </row>
    <row r="407" ht="22.5" customHeight="1">
      <c r="A407" s="2">
        <v>4.05493614E9</v>
      </c>
      <c r="B407" s="2">
        <v>2.8286754E7</v>
      </c>
      <c r="C407" s="6">
        <v>45401.334641203706</v>
      </c>
      <c r="D407" s="6">
        <v>45401.3471412037</v>
      </c>
      <c r="E407" s="6">
        <v>45401.35061342592</v>
      </c>
      <c r="F407" s="2" t="s">
        <v>44</v>
      </c>
      <c r="G407" s="2" t="s">
        <v>45</v>
      </c>
      <c r="H407" s="2">
        <v>5888.0</v>
      </c>
      <c r="I407" s="2">
        <v>3720.0</v>
      </c>
    </row>
    <row r="408" ht="22.5" customHeight="1">
      <c r="A408" s="2">
        <v>8.741892156E9</v>
      </c>
      <c r="B408" s="2">
        <v>6.6886852E7</v>
      </c>
      <c r="C408" s="6">
        <v>45245.201886574076</v>
      </c>
      <c r="D408" s="6">
        <v>45245.21021990741</v>
      </c>
      <c r="E408" s="6">
        <v>45245.21716435185</v>
      </c>
      <c r="F408" s="2" t="s">
        <v>71</v>
      </c>
      <c r="G408" s="2" t="s">
        <v>55</v>
      </c>
      <c r="H408" s="2">
        <v>10769.0</v>
      </c>
      <c r="I408" s="2">
        <v>6057.0</v>
      </c>
    </row>
    <row r="409" ht="22.5" customHeight="1">
      <c r="A409" s="2">
        <v>9.143640828E9</v>
      </c>
      <c r="B409" s="2">
        <v>9.0298394E7</v>
      </c>
      <c r="C409" s="6">
        <v>45125.55002314815</v>
      </c>
      <c r="D409" s="6">
        <v>45125.55905092593</v>
      </c>
      <c r="E409" s="6">
        <v>45125.56460648148</v>
      </c>
      <c r="F409" s="2" t="s">
        <v>71</v>
      </c>
      <c r="G409" s="2" t="s">
        <v>55</v>
      </c>
      <c r="H409" s="2">
        <v>902.0</v>
      </c>
      <c r="I409" s="2">
        <v>6597.0</v>
      </c>
    </row>
    <row r="410" ht="22.5" customHeight="1">
      <c r="A410" s="2">
        <v>6.900876252E9</v>
      </c>
      <c r="B410" s="2">
        <v>8.7984862E7</v>
      </c>
      <c r="C410" s="6">
        <v>45343.706412037034</v>
      </c>
      <c r="D410" s="6">
        <v>45343.71543981481</v>
      </c>
      <c r="E410" s="6">
        <v>45343.71196759259</v>
      </c>
      <c r="F410" s="2" t="s">
        <v>44</v>
      </c>
      <c r="G410" s="2" t="s">
        <v>73</v>
      </c>
      <c r="H410" s="2">
        <v>80644.0</v>
      </c>
      <c r="I410" s="2">
        <v>9130.0</v>
      </c>
    </row>
    <row r="411" ht="22.5" customHeight="1">
      <c r="A411" s="2">
        <v>9.801174908E9</v>
      </c>
      <c r="B411" s="2">
        <v>5.4347213E7</v>
      </c>
      <c r="C411" s="6">
        <v>45409.492800925924</v>
      </c>
      <c r="D411" s="6">
        <v>45409.49974537037</v>
      </c>
      <c r="E411" s="6">
        <v>45409.50530092593</v>
      </c>
      <c r="F411" s="2" t="s">
        <v>71</v>
      </c>
      <c r="G411" s="2" t="s">
        <v>55</v>
      </c>
      <c r="H411" s="2">
        <v>33767.0</v>
      </c>
      <c r="I411" s="2">
        <v>1250.0</v>
      </c>
    </row>
    <row r="412" ht="22.5" customHeight="1">
      <c r="A412" s="2">
        <v>5.51343632E8</v>
      </c>
      <c r="B412" s="2">
        <v>5.9840071E7</v>
      </c>
      <c r="C412" s="6">
        <v>45342.827199074076</v>
      </c>
      <c r="D412" s="6">
        <v>45342.836226851854</v>
      </c>
      <c r="E412" s="6">
        <v>45342.83761574074</v>
      </c>
      <c r="F412" s="2" t="s">
        <v>44</v>
      </c>
      <c r="G412" s="2" t="s">
        <v>45</v>
      </c>
      <c r="H412" s="2">
        <v>89726.0</v>
      </c>
      <c r="I412" s="2">
        <v>5126.0</v>
      </c>
    </row>
    <row r="413" ht="22.5" customHeight="1">
      <c r="A413" s="2">
        <v>7.961173808E9</v>
      </c>
      <c r="B413" s="2">
        <v>9.0184276E7</v>
      </c>
      <c r="C413" s="6">
        <v>45082.02135416667</v>
      </c>
      <c r="D413" s="6">
        <v>45082.0296875</v>
      </c>
      <c r="E413" s="6">
        <v>45082.02621527778</v>
      </c>
      <c r="F413" s="2" t="s">
        <v>44</v>
      </c>
      <c r="G413" s="2" t="s">
        <v>50</v>
      </c>
      <c r="H413" s="2">
        <v>3302.0</v>
      </c>
      <c r="I413" s="2">
        <v>8310.0</v>
      </c>
    </row>
    <row r="414" ht="22.5" customHeight="1">
      <c r="A414" s="2">
        <v>3.28909145E8</v>
      </c>
      <c r="B414" s="2">
        <v>3.6146306E7</v>
      </c>
      <c r="C414" s="6">
        <v>45561.69598379629</v>
      </c>
      <c r="D414" s="6">
        <v>45561.703622685185</v>
      </c>
      <c r="E414" s="6">
        <v>45561.706400462965</v>
      </c>
      <c r="F414" s="2" t="s">
        <v>44</v>
      </c>
      <c r="G414" s="2" t="s">
        <v>73</v>
      </c>
      <c r="H414" s="2">
        <v>32899.0</v>
      </c>
      <c r="I414" s="2">
        <v>1169.0</v>
      </c>
    </row>
    <row r="415" ht="22.5" customHeight="1">
      <c r="A415" s="2">
        <v>5.551173528E9</v>
      </c>
      <c r="B415" s="2">
        <v>6.4151769E7</v>
      </c>
      <c r="C415" s="6">
        <v>45599.2540625</v>
      </c>
      <c r="D415" s="6">
        <v>45599.262395833335</v>
      </c>
      <c r="E415" s="6">
        <v>45599.265173611115</v>
      </c>
      <c r="F415" s="2" t="s">
        <v>44</v>
      </c>
      <c r="G415" s="2" t="s">
        <v>55</v>
      </c>
      <c r="H415" s="2">
        <v>16125.0</v>
      </c>
      <c r="I415" s="2">
        <v>5366.0</v>
      </c>
    </row>
    <row r="416" ht="22.5" customHeight="1">
      <c r="A416" s="2">
        <v>4.461788759E9</v>
      </c>
      <c r="B416" s="2">
        <v>7.9895967E7</v>
      </c>
      <c r="C416" s="6">
        <v>45405.86398148148</v>
      </c>
      <c r="D416" s="6">
        <v>45405.87231481481</v>
      </c>
      <c r="E416" s="6">
        <v>45405.87578703704</v>
      </c>
      <c r="F416" s="2" t="s">
        <v>44</v>
      </c>
      <c r="G416" s="2" t="s">
        <v>73</v>
      </c>
      <c r="H416" s="2">
        <v>90986.0</v>
      </c>
      <c r="I416" s="2">
        <v>1752.0</v>
      </c>
    </row>
    <row r="417" ht="22.5" customHeight="1">
      <c r="A417" s="2">
        <v>7.256212429E9</v>
      </c>
      <c r="B417" s="2">
        <v>2.8350645E7</v>
      </c>
      <c r="C417" s="6">
        <v>45367.917083333334</v>
      </c>
      <c r="D417" s="6">
        <v>45367.9275</v>
      </c>
      <c r="E417" s="6">
        <v>45367.9275</v>
      </c>
      <c r="F417" s="2" t="s">
        <v>44</v>
      </c>
      <c r="G417" s="2" t="s">
        <v>45</v>
      </c>
      <c r="H417" s="2">
        <v>87815.0</v>
      </c>
      <c r="I417" s="2">
        <v>8094.0</v>
      </c>
    </row>
    <row r="418" ht="22.5" customHeight="1">
      <c r="A418" s="2">
        <v>9.104077642E9</v>
      </c>
      <c r="B418" s="2">
        <v>1.8199057E7</v>
      </c>
      <c r="C418" s="6">
        <v>45589.555393518516</v>
      </c>
      <c r="D418" s="6">
        <v>45589.567199074074</v>
      </c>
      <c r="E418" s="6">
        <v>45589.56650462963</v>
      </c>
      <c r="F418" s="2" t="s">
        <v>44</v>
      </c>
      <c r="G418" s="2" t="s">
        <v>45</v>
      </c>
      <c r="H418" s="2">
        <v>20446.0</v>
      </c>
      <c r="I418" s="2">
        <v>2573.0</v>
      </c>
    </row>
    <row r="419" ht="22.5" customHeight="1">
      <c r="A419" s="2">
        <v>2.914056235E9</v>
      </c>
      <c r="B419" s="2">
        <v>3.1456752E7</v>
      </c>
      <c r="C419" s="6">
        <v>45293.535208333335</v>
      </c>
      <c r="D419" s="6">
        <v>45293.549097222225</v>
      </c>
      <c r="E419" s="6">
        <v>45293.549097222225</v>
      </c>
      <c r="F419" s="2" t="s">
        <v>44</v>
      </c>
      <c r="G419" s="2" t="s">
        <v>55</v>
      </c>
      <c r="H419" s="2">
        <v>86053.0</v>
      </c>
      <c r="I419" s="2">
        <v>2860.0</v>
      </c>
    </row>
    <row r="420" ht="22.5" customHeight="1">
      <c r="A420" s="2">
        <v>9.127632807E9</v>
      </c>
      <c r="B420" s="2">
        <v>8.1528623E7</v>
      </c>
      <c r="C420" s="6">
        <v>45076.548263888886</v>
      </c>
      <c r="D420" s="6">
        <v>45076.559375</v>
      </c>
      <c r="E420" s="6">
        <v>45076.56284722222</v>
      </c>
      <c r="F420" s="2" t="s">
        <v>44</v>
      </c>
      <c r="G420" s="2" t="s">
        <v>50</v>
      </c>
      <c r="H420" s="2">
        <v>72143.0</v>
      </c>
      <c r="I420" s="2">
        <v>9723.0</v>
      </c>
    </row>
    <row r="421" ht="22.5" customHeight="1">
      <c r="A421" s="2">
        <v>6.070154414E9</v>
      </c>
      <c r="B421" s="2">
        <v>4.5052594E7</v>
      </c>
      <c r="C421" s="6">
        <v>45096.79553240741</v>
      </c>
      <c r="D421" s="6">
        <v>45096.80872685185</v>
      </c>
      <c r="E421" s="6">
        <v>45096.81219907408</v>
      </c>
      <c r="F421" s="2" t="s">
        <v>44</v>
      </c>
      <c r="G421" s="2" t="s">
        <v>45</v>
      </c>
      <c r="H421" s="2">
        <v>72709.0</v>
      </c>
      <c r="I421" s="2">
        <v>4484.0</v>
      </c>
    </row>
    <row r="422" ht="22.5" customHeight="1">
      <c r="A422" s="2">
        <v>2.318969828E9</v>
      </c>
      <c r="B422" s="2">
        <v>2457734.0</v>
      </c>
      <c r="C422" s="6">
        <v>45011.83528935185</v>
      </c>
      <c r="D422" s="6">
        <v>45011.849178240744</v>
      </c>
      <c r="E422" s="6">
        <v>45011.84709490741</v>
      </c>
      <c r="F422" s="2" t="s">
        <v>44</v>
      </c>
      <c r="G422" s="2" t="s">
        <v>45</v>
      </c>
      <c r="H422" s="2">
        <v>37500.0</v>
      </c>
      <c r="I422" s="2">
        <v>4825.0</v>
      </c>
    </row>
    <row r="423" ht="22.5" customHeight="1">
      <c r="A423" s="2">
        <v>3.813047994E9</v>
      </c>
      <c r="B423" s="2">
        <v>6.0275891E7</v>
      </c>
      <c r="C423" s="6">
        <v>45280.00011574074</v>
      </c>
      <c r="D423" s="6">
        <v>45280.00775462963</v>
      </c>
      <c r="E423" s="6">
        <v>45280.00497685185</v>
      </c>
      <c r="F423" s="2" t="s">
        <v>44</v>
      </c>
      <c r="G423" s="2" t="s">
        <v>45</v>
      </c>
      <c r="H423" s="2">
        <v>90983.0</v>
      </c>
      <c r="I423" s="2">
        <v>9062.0</v>
      </c>
    </row>
    <row r="424" ht="22.5" customHeight="1">
      <c r="A424" s="2">
        <v>1.416102774E9</v>
      </c>
      <c r="B424" s="2">
        <v>9.2245432E7</v>
      </c>
      <c r="C424" s="6">
        <v>45409.68616898148</v>
      </c>
      <c r="D424" s="6">
        <v>45409.69866898148</v>
      </c>
      <c r="E424" s="6">
        <v>45409.70769675926</v>
      </c>
      <c r="F424" s="2" t="s">
        <v>71</v>
      </c>
      <c r="G424" s="2" t="s">
        <v>50</v>
      </c>
      <c r="H424" s="2">
        <v>99752.0</v>
      </c>
      <c r="I424" s="2">
        <v>1566.0</v>
      </c>
    </row>
    <row r="425" ht="22.5" customHeight="1">
      <c r="A425" s="2">
        <v>8.086834412E9</v>
      </c>
      <c r="B425" s="2">
        <v>2.3286884E7</v>
      </c>
      <c r="C425" s="6">
        <v>45359.808020833334</v>
      </c>
      <c r="D425" s="6">
        <v>45359.81704861111</v>
      </c>
      <c r="E425" s="6">
        <v>45359.81565972222</v>
      </c>
      <c r="F425" s="2" t="s">
        <v>44</v>
      </c>
      <c r="G425" s="2" t="s">
        <v>73</v>
      </c>
      <c r="H425" s="2">
        <v>90596.0</v>
      </c>
      <c r="I425" s="2">
        <v>6966.0</v>
      </c>
    </row>
    <row r="426" ht="22.5" customHeight="1">
      <c r="A426" s="2">
        <v>6.193826826E9</v>
      </c>
      <c r="B426" s="2">
        <v>8.5561151E7</v>
      </c>
      <c r="C426" s="6">
        <v>45143.051932870374</v>
      </c>
      <c r="D426" s="6">
        <v>45143.05957175926</v>
      </c>
      <c r="E426" s="6">
        <v>45143.06165509259</v>
      </c>
      <c r="F426" s="2" t="s">
        <v>44</v>
      </c>
      <c r="G426" s="2" t="s">
        <v>45</v>
      </c>
      <c r="H426" s="2">
        <v>81908.0</v>
      </c>
      <c r="I426" s="2">
        <v>5695.0</v>
      </c>
    </row>
    <row r="427" ht="22.5" customHeight="1">
      <c r="A427" s="2">
        <v>8.444509148E9</v>
      </c>
      <c r="B427" s="2">
        <v>6.4141971E7</v>
      </c>
      <c r="C427" s="6">
        <v>45343.94111111111</v>
      </c>
      <c r="D427" s="6">
        <v>45343.94805555556</v>
      </c>
      <c r="E427" s="6">
        <v>45343.94875</v>
      </c>
      <c r="F427" s="2" t="s">
        <v>44</v>
      </c>
      <c r="G427" s="2" t="s">
        <v>73</v>
      </c>
      <c r="H427" s="2">
        <v>85993.0</v>
      </c>
      <c r="I427" s="2">
        <v>3334.0</v>
      </c>
    </row>
    <row r="428" ht="22.5" customHeight="1">
      <c r="A428" s="2">
        <v>4.233213E7</v>
      </c>
      <c r="B428" s="2">
        <v>7.0363568E7</v>
      </c>
      <c r="C428" s="6">
        <v>45582.71393518519</v>
      </c>
      <c r="D428" s="6">
        <v>45582.72087962963</v>
      </c>
      <c r="E428" s="6">
        <v>45582.7187962963</v>
      </c>
      <c r="F428" s="2" t="s">
        <v>44</v>
      </c>
      <c r="G428" s="2" t="s">
        <v>73</v>
      </c>
      <c r="H428" s="2">
        <v>54725.0</v>
      </c>
      <c r="I428" s="2">
        <v>9022.0</v>
      </c>
    </row>
    <row r="429" ht="22.5" customHeight="1">
      <c r="A429" s="2">
        <v>6.00934212E9</v>
      </c>
      <c r="B429" s="2">
        <v>5.9620534E7</v>
      </c>
      <c r="C429" s="6">
        <v>45353.37337962963</v>
      </c>
      <c r="D429" s="6">
        <v>45353.38449074074</v>
      </c>
      <c r="E429" s="6">
        <v>45353.38935185185</v>
      </c>
      <c r="F429" s="2" t="s">
        <v>71</v>
      </c>
      <c r="G429" s="2" t="s">
        <v>73</v>
      </c>
      <c r="H429" s="2">
        <v>11837.0</v>
      </c>
      <c r="I429" s="2">
        <v>5318.0</v>
      </c>
    </row>
    <row r="430" ht="22.5" customHeight="1">
      <c r="A430" s="2">
        <v>4.818516411E9</v>
      </c>
      <c r="B430" s="2">
        <v>8.5006599E7</v>
      </c>
      <c r="C430" s="6">
        <v>45208.50498842593</v>
      </c>
      <c r="D430" s="6">
        <v>45208.51887731482</v>
      </c>
      <c r="E430" s="6">
        <v>45208.51679398148</v>
      </c>
      <c r="F430" s="2" t="s">
        <v>44</v>
      </c>
      <c r="G430" s="2" t="s">
        <v>73</v>
      </c>
      <c r="H430" s="2">
        <v>14473.0</v>
      </c>
      <c r="I430" s="2">
        <v>5331.0</v>
      </c>
    </row>
    <row r="431" ht="22.5" customHeight="1">
      <c r="A431" s="2">
        <v>1.039229544E9</v>
      </c>
      <c r="B431" s="2">
        <v>9.3730857E7</v>
      </c>
      <c r="C431" s="6">
        <v>45514.7084375</v>
      </c>
      <c r="D431" s="6">
        <v>45514.71815972222</v>
      </c>
      <c r="E431" s="6">
        <v>45514.71538194444</v>
      </c>
      <c r="F431" s="2" t="s">
        <v>44</v>
      </c>
      <c r="G431" s="2" t="s">
        <v>45</v>
      </c>
      <c r="H431" s="2">
        <v>89340.0</v>
      </c>
      <c r="I431" s="2">
        <v>9561.0</v>
      </c>
    </row>
    <row r="432" ht="22.5" customHeight="1">
      <c r="A432" s="2">
        <v>1.515943657E9</v>
      </c>
      <c r="B432" s="2">
        <v>5.9436131E7</v>
      </c>
      <c r="C432" s="6">
        <v>45176.771006944444</v>
      </c>
      <c r="D432" s="6">
        <v>45176.77795138889</v>
      </c>
      <c r="E432" s="6">
        <v>45176.78072916667</v>
      </c>
      <c r="F432" s="2" t="s">
        <v>44</v>
      </c>
      <c r="G432" s="2" t="s">
        <v>50</v>
      </c>
      <c r="H432" s="2">
        <v>65345.0</v>
      </c>
      <c r="I432" s="2">
        <v>9705.0</v>
      </c>
    </row>
    <row r="433" ht="22.5" customHeight="1">
      <c r="A433" s="2">
        <v>9.183547951E9</v>
      </c>
      <c r="B433" s="2">
        <v>1.9259955E7</v>
      </c>
      <c r="C433" s="6">
        <v>45311.82666666667</v>
      </c>
      <c r="D433" s="6">
        <v>45311.84055555556</v>
      </c>
      <c r="E433" s="6">
        <v>45311.83986111111</v>
      </c>
      <c r="F433" s="2" t="s">
        <v>44</v>
      </c>
      <c r="G433" s="2" t="s">
        <v>50</v>
      </c>
      <c r="H433" s="2">
        <v>76728.0</v>
      </c>
      <c r="I433" s="2">
        <v>9660.0</v>
      </c>
    </row>
    <row r="434" ht="22.5" customHeight="1">
      <c r="A434" s="2">
        <v>8.478376092E9</v>
      </c>
      <c r="B434" s="2">
        <v>9.1500615E7</v>
      </c>
      <c r="C434" s="6">
        <v>45033.088159722225</v>
      </c>
      <c r="D434" s="6">
        <v>45033.09579861111</v>
      </c>
      <c r="E434" s="6">
        <v>45033.09649305556</v>
      </c>
      <c r="F434" s="2" t="s">
        <v>44</v>
      </c>
      <c r="G434" s="2" t="s">
        <v>73</v>
      </c>
      <c r="H434" s="2">
        <v>68285.0</v>
      </c>
      <c r="I434" s="2">
        <v>2904.0</v>
      </c>
    </row>
    <row r="435" ht="22.5" customHeight="1">
      <c r="A435" s="2">
        <v>1.454073903E9</v>
      </c>
      <c r="B435" s="2">
        <v>8.9874335E7</v>
      </c>
      <c r="C435" s="6">
        <v>45185.37329861111</v>
      </c>
      <c r="D435" s="6">
        <v>45185.381631944445</v>
      </c>
      <c r="E435" s="6">
        <v>45185.38649305556</v>
      </c>
      <c r="F435" s="2" t="s">
        <v>71</v>
      </c>
      <c r="G435" s="2" t="s">
        <v>55</v>
      </c>
      <c r="H435" s="2">
        <v>31737.0</v>
      </c>
      <c r="I435" s="2">
        <v>7736.0</v>
      </c>
    </row>
    <row r="436" ht="22.5" customHeight="1">
      <c r="A436" s="2">
        <v>2.855402284E9</v>
      </c>
      <c r="B436" s="2">
        <v>3.3370343E7</v>
      </c>
      <c r="C436" s="6">
        <v>45137.0337037037</v>
      </c>
      <c r="D436" s="6">
        <v>45137.04342592593</v>
      </c>
      <c r="E436" s="6">
        <v>45137.04550925926</v>
      </c>
      <c r="F436" s="2" t="s">
        <v>44</v>
      </c>
      <c r="G436" s="2" t="s">
        <v>73</v>
      </c>
      <c r="H436" s="2">
        <v>28578.0</v>
      </c>
      <c r="I436" s="2">
        <v>6762.0</v>
      </c>
    </row>
    <row r="437" ht="22.5" customHeight="1">
      <c r="A437" s="2">
        <v>7.245730533E9</v>
      </c>
      <c r="B437" s="2">
        <v>5.1670882E7</v>
      </c>
      <c r="C437" s="6">
        <v>45438.32890046296</v>
      </c>
      <c r="D437" s="6">
        <v>45438.34001157407</v>
      </c>
      <c r="E437" s="6">
        <v>45438.34903935185</v>
      </c>
      <c r="F437" s="2" t="s">
        <v>71</v>
      </c>
      <c r="G437" s="2" t="s">
        <v>50</v>
      </c>
      <c r="H437" s="2">
        <v>51934.0</v>
      </c>
      <c r="I437" s="2">
        <v>9254.0</v>
      </c>
    </row>
    <row r="438" ht="22.5" customHeight="1">
      <c r="A438" s="2">
        <v>2.272892659E9</v>
      </c>
      <c r="B438" s="2">
        <v>2.4308515E7</v>
      </c>
      <c r="C438" s="6">
        <v>45133.451319444444</v>
      </c>
      <c r="D438" s="6">
        <v>45133.45826388889</v>
      </c>
      <c r="E438" s="6">
        <v>45133.465902777774</v>
      </c>
      <c r="F438" s="2" t="s">
        <v>71</v>
      </c>
      <c r="G438" s="2" t="s">
        <v>73</v>
      </c>
      <c r="H438" s="2">
        <v>68804.0</v>
      </c>
      <c r="I438" s="2">
        <v>6254.0</v>
      </c>
    </row>
    <row r="439" ht="22.5" customHeight="1">
      <c r="A439" s="2">
        <v>9.087377568E9</v>
      </c>
      <c r="B439" s="2">
        <v>5.4038173E7</v>
      </c>
      <c r="C439" s="6">
        <v>45343.095046296294</v>
      </c>
      <c r="D439" s="6">
        <v>45343.1075462963</v>
      </c>
      <c r="E439" s="6">
        <v>45343.10685185185</v>
      </c>
      <c r="F439" s="2" t="s">
        <v>44</v>
      </c>
      <c r="G439" s="2" t="s">
        <v>50</v>
      </c>
      <c r="H439" s="2">
        <v>37895.0</v>
      </c>
      <c r="I439" s="2">
        <v>895.0</v>
      </c>
    </row>
    <row r="440" ht="22.5" customHeight="1">
      <c r="A440" s="2">
        <v>8.443685057E9</v>
      </c>
      <c r="B440" s="2">
        <v>1.9400174E7</v>
      </c>
      <c r="C440" s="6">
        <v>45109.073379629626</v>
      </c>
      <c r="D440" s="6">
        <v>45109.081712962965</v>
      </c>
      <c r="E440" s="6">
        <v>45109.08310185185</v>
      </c>
      <c r="F440" s="2" t="s">
        <v>44</v>
      </c>
      <c r="G440" s="2" t="s">
        <v>55</v>
      </c>
      <c r="H440" s="2">
        <v>52458.0</v>
      </c>
      <c r="I440" s="2">
        <v>2605.0</v>
      </c>
    </row>
    <row r="441" ht="22.5" customHeight="1">
      <c r="A441" s="2">
        <v>1.59098873E9</v>
      </c>
      <c r="B441" s="2">
        <v>4.2208242E7</v>
      </c>
      <c r="C441" s="6">
        <v>45281.937743055554</v>
      </c>
      <c r="D441" s="6">
        <v>45281.945381944446</v>
      </c>
      <c r="E441" s="6">
        <v>45281.945381944446</v>
      </c>
      <c r="F441" s="2" t="s">
        <v>44</v>
      </c>
      <c r="G441" s="2" t="s">
        <v>45</v>
      </c>
      <c r="H441" s="2">
        <v>33843.0</v>
      </c>
      <c r="I441" s="2">
        <v>440.0</v>
      </c>
    </row>
    <row r="442" ht="22.5" customHeight="1">
      <c r="A442" s="2">
        <v>7.357811417E9</v>
      </c>
      <c r="B442" s="2">
        <v>2.6364643E7</v>
      </c>
      <c r="C442" s="6">
        <v>45564.40425925926</v>
      </c>
      <c r="D442" s="6">
        <v>45564.41259259259</v>
      </c>
      <c r="E442" s="6">
        <v>45564.41189814815</v>
      </c>
      <c r="F442" s="2" t="s">
        <v>44</v>
      </c>
      <c r="G442" s="2" t="s">
        <v>50</v>
      </c>
      <c r="H442" s="2">
        <v>7496.0</v>
      </c>
      <c r="I442" s="2">
        <v>6841.0</v>
      </c>
    </row>
    <row r="443" ht="22.5" customHeight="1">
      <c r="A443" s="2">
        <v>3.94951937E8</v>
      </c>
      <c r="B443" s="2">
        <v>6.5406127E7</v>
      </c>
      <c r="C443" s="6">
        <v>45406.75071759259</v>
      </c>
      <c r="D443" s="6">
        <v>45406.758356481485</v>
      </c>
      <c r="E443" s="6">
        <v>45406.761828703704</v>
      </c>
      <c r="F443" s="2" t="s">
        <v>44</v>
      </c>
      <c r="G443" s="2" t="s">
        <v>45</v>
      </c>
      <c r="H443" s="2">
        <v>34174.0</v>
      </c>
      <c r="I443" s="2">
        <v>3224.0</v>
      </c>
    </row>
    <row r="444" ht="22.5" customHeight="1">
      <c r="A444" s="2">
        <v>3.967445448E9</v>
      </c>
      <c r="B444" s="2">
        <v>2.0148223E7</v>
      </c>
      <c r="C444" s="6">
        <v>45232.61934027778</v>
      </c>
      <c r="D444" s="6">
        <v>45232.63114583334</v>
      </c>
      <c r="E444" s="6">
        <v>45232.63045138889</v>
      </c>
      <c r="F444" s="2" t="s">
        <v>44</v>
      </c>
      <c r="G444" s="2" t="s">
        <v>55</v>
      </c>
      <c r="H444" s="2">
        <v>61413.0</v>
      </c>
      <c r="I444" s="2">
        <v>1690.0</v>
      </c>
    </row>
    <row r="445" ht="22.5" customHeight="1">
      <c r="A445" s="2">
        <v>6.101022928E9</v>
      </c>
      <c r="B445" s="2">
        <v>1.0088428E7</v>
      </c>
      <c r="C445" s="6">
        <v>45567.75519675926</v>
      </c>
      <c r="D445" s="6">
        <v>45567.7683912037</v>
      </c>
      <c r="E445" s="6">
        <v>45567.77186342593</v>
      </c>
      <c r="F445" s="2" t="s">
        <v>44</v>
      </c>
      <c r="G445" s="2" t="s">
        <v>55</v>
      </c>
      <c r="H445" s="2">
        <v>8083.0</v>
      </c>
      <c r="I445" s="2">
        <v>5977.0</v>
      </c>
    </row>
    <row r="446" ht="22.5" customHeight="1">
      <c r="A446" s="2">
        <v>6.322372546E9</v>
      </c>
      <c r="B446" s="2">
        <v>4.3052303E7</v>
      </c>
      <c r="C446" s="6">
        <v>45341.41621527778</v>
      </c>
      <c r="D446" s="6">
        <v>45341.42802083334</v>
      </c>
      <c r="E446" s="6">
        <v>45341.44121527778</v>
      </c>
      <c r="F446" s="2" t="s">
        <v>124</v>
      </c>
      <c r="G446" s="2" t="s">
        <v>73</v>
      </c>
      <c r="H446" s="2">
        <v>8035.0</v>
      </c>
      <c r="I446" s="2">
        <v>1803.0</v>
      </c>
    </row>
    <row r="447" ht="22.5" customHeight="1">
      <c r="A447" s="2">
        <v>9.778782281E9</v>
      </c>
      <c r="B447" s="2">
        <v>6.3025744E7</v>
      </c>
      <c r="C447" s="6">
        <v>45030.905324074076</v>
      </c>
      <c r="D447" s="6">
        <v>45030.91296296296</v>
      </c>
      <c r="E447" s="6">
        <v>45030.92199074074</v>
      </c>
      <c r="F447" s="2" t="s">
        <v>71</v>
      </c>
      <c r="G447" s="2" t="s">
        <v>55</v>
      </c>
      <c r="H447" s="2">
        <v>10170.0</v>
      </c>
      <c r="I447" s="2">
        <v>6492.0</v>
      </c>
    </row>
    <row r="448" ht="22.5" customHeight="1">
      <c r="A448" s="2">
        <v>3.867563962E9</v>
      </c>
      <c r="B448" s="2">
        <v>1.4940427E7</v>
      </c>
      <c r="C448" s="6">
        <v>45284.728900462964</v>
      </c>
      <c r="D448" s="6">
        <v>45284.73584490741</v>
      </c>
      <c r="E448" s="6">
        <v>45284.73237268518</v>
      </c>
      <c r="F448" s="2" t="s">
        <v>44</v>
      </c>
      <c r="G448" s="2" t="s">
        <v>73</v>
      </c>
      <c r="H448" s="2">
        <v>7531.0</v>
      </c>
      <c r="I448" s="2">
        <v>981.0</v>
      </c>
    </row>
    <row r="449" ht="22.5" customHeight="1">
      <c r="A449" s="2">
        <v>9.277710098E9</v>
      </c>
      <c r="B449" s="2">
        <v>3.8969732E7</v>
      </c>
      <c r="C449" s="6">
        <v>45018.68908564815</v>
      </c>
      <c r="D449" s="6">
        <v>45018.70019675926</v>
      </c>
      <c r="E449" s="6">
        <v>45018.707141203704</v>
      </c>
      <c r="F449" s="2" t="s">
        <v>71</v>
      </c>
      <c r="G449" s="2" t="s">
        <v>45</v>
      </c>
      <c r="H449" s="2">
        <v>71248.0</v>
      </c>
      <c r="I449" s="2">
        <v>4843.0</v>
      </c>
    </row>
    <row r="450" ht="22.5" customHeight="1">
      <c r="A450" s="2">
        <v>7.669322773E9</v>
      </c>
      <c r="B450" s="2">
        <v>6081270.0</v>
      </c>
      <c r="C450" s="6">
        <v>45167.54518518518</v>
      </c>
      <c r="D450" s="6">
        <v>45167.555601851855</v>
      </c>
      <c r="E450" s="6">
        <v>45167.55699074074</v>
      </c>
      <c r="F450" s="2" t="s">
        <v>44</v>
      </c>
      <c r="G450" s="2" t="s">
        <v>55</v>
      </c>
      <c r="H450" s="2">
        <v>58926.0</v>
      </c>
      <c r="I450" s="2">
        <v>4555.0</v>
      </c>
    </row>
    <row r="451" ht="22.5" customHeight="1">
      <c r="A451" s="2">
        <v>3.917427529E9</v>
      </c>
      <c r="B451" s="2">
        <v>6.8159723E7</v>
      </c>
      <c r="C451" s="6">
        <v>45577.49912037037</v>
      </c>
      <c r="D451" s="6">
        <v>45577.51300925926</v>
      </c>
      <c r="E451" s="6">
        <v>45577.52342592592</v>
      </c>
      <c r="F451" s="2" t="s">
        <v>71</v>
      </c>
      <c r="G451" s="2" t="s">
        <v>45</v>
      </c>
      <c r="H451" s="2">
        <v>26537.0</v>
      </c>
      <c r="I451" s="2">
        <v>5628.0</v>
      </c>
    </row>
    <row r="452" ht="22.5" customHeight="1">
      <c r="A452" s="2">
        <v>1.934158144E9</v>
      </c>
      <c r="B452" s="2">
        <v>6.5134271E7</v>
      </c>
      <c r="C452" s="6">
        <v>45384.71420138889</v>
      </c>
      <c r="D452" s="6">
        <v>45384.72461805555</v>
      </c>
      <c r="E452" s="6">
        <v>45384.72809027778</v>
      </c>
      <c r="F452" s="2" t="s">
        <v>44</v>
      </c>
      <c r="G452" s="2" t="s">
        <v>55</v>
      </c>
      <c r="H452" s="2">
        <v>30587.0</v>
      </c>
      <c r="I452" s="2">
        <v>2405.0</v>
      </c>
    </row>
    <row r="453" ht="22.5" customHeight="1">
      <c r="A453" s="2">
        <v>3.157338466E9</v>
      </c>
      <c r="B453" s="2">
        <v>243838.0</v>
      </c>
      <c r="C453" s="6">
        <v>45162.66554398148</v>
      </c>
      <c r="D453" s="6">
        <v>45162.67804398148</v>
      </c>
      <c r="E453" s="6">
        <v>45162.67457175926</v>
      </c>
      <c r="F453" s="2" t="s">
        <v>44</v>
      </c>
      <c r="G453" s="2" t="s">
        <v>50</v>
      </c>
      <c r="H453" s="2">
        <v>92146.0</v>
      </c>
      <c r="I453" s="2">
        <v>2843.0</v>
      </c>
    </row>
    <row r="454" ht="22.5" customHeight="1">
      <c r="A454" s="2">
        <v>9.640662474E9</v>
      </c>
      <c r="B454" s="2">
        <v>7.4761384E7</v>
      </c>
      <c r="C454" s="6">
        <v>45391.589467592596</v>
      </c>
      <c r="D454" s="6">
        <v>45391.60266203704</v>
      </c>
      <c r="E454" s="6">
        <v>45391.610300925924</v>
      </c>
      <c r="F454" s="2" t="s">
        <v>71</v>
      </c>
      <c r="G454" s="2" t="s">
        <v>45</v>
      </c>
      <c r="H454" s="2">
        <v>20774.0</v>
      </c>
      <c r="I454" s="2">
        <v>3616.0</v>
      </c>
    </row>
    <row r="455" ht="22.5" customHeight="1">
      <c r="A455" s="2">
        <v>2.356272189E9</v>
      </c>
      <c r="B455" s="2">
        <v>4.2432226E7</v>
      </c>
      <c r="C455" s="6">
        <v>45391.088321759256</v>
      </c>
      <c r="D455" s="6">
        <v>45391.097349537034</v>
      </c>
      <c r="E455" s="6">
        <v>45391.09804398148</v>
      </c>
      <c r="F455" s="2" t="s">
        <v>44</v>
      </c>
      <c r="G455" s="2" t="s">
        <v>55</v>
      </c>
      <c r="H455" s="2">
        <v>68709.0</v>
      </c>
      <c r="I455" s="2">
        <v>3664.0</v>
      </c>
    </row>
    <row r="456" ht="22.5" customHeight="1">
      <c r="A456" s="2">
        <v>1.380510406E9</v>
      </c>
      <c r="B456" s="2">
        <v>5.4338574E7</v>
      </c>
      <c r="C456" s="6">
        <v>45500.843981481485</v>
      </c>
      <c r="D456" s="6">
        <v>45500.855092592596</v>
      </c>
      <c r="E456" s="6">
        <v>45500.85787037037</v>
      </c>
      <c r="F456" s="2" t="s">
        <v>44</v>
      </c>
      <c r="G456" s="2" t="s">
        <v>73</v>
      </c>
      <c r="H456" s="2">
        <v>52711.0</v>
      </c>
      <c r="I456" s="2">
        <v>5404.0</v>
      </c>
    </row>
    <row r="457" ht="22.5" customHeight="1">
      <c r="A457" s="2">
        <v>8.008377895E9</v>
      </c>
      <c r="B457" s="2">
        <v>2.379433E7</v>
      </c>
      <c r="C457" s="6">
        <v>45103.55380787037</v>
      </c>
      <c r="D457" s="6">
        <v>45103.56214120371</v>
      </c>
      <c r="E457" s="6">
        <v>45103.582280092596</v>
      </c>
      <c r="F457" s="2" t="s">
        <v>124</v>
      </c>
      <c r="G457" s="2" t="s">
        <v>55</v>
      </c>
      <c r="H457" s="2">
        <v>43415.0</v>
      </c>
      <c r="I457" s="2">
        <v>6886.0</v>
      </c>
    </row>
    <row r="458" ht="22.5" customHeight="1">
      <c r="A458" s="2">
        <v>3.680678403E9</v>
      </c>
      <c r="B458" s="2">
        <v>5.7537308E7</v>
      </c>
      <c r="C458" s="6">
        <v>45016.00945601852</v>
      </c>
      <c r="D458" s="6">
        <v>45016.02334490741</v>
      </c>
      <c r="E458" s="6">
        <v>45016.024039351854</v>
      </c>
      <c r="F458" s="2" t="s">
        <v>44</v>
      </c>
      <c r="G458" s="2" t="s">
        <v>50</v>
      </c>
      <c r="H458" s="2">
        <v>7068.0</v>
      </c>
      <c r="I458" s="2">
        <v>7343.0</v>
      </c>
    </row>
    <row r="459" ht="22.5" customHeight="1">
      <c r="A459" s="2">
        <v>2.847236502E9</v>
      </c>
      <c r="B459" s="2">
        <v>6812439.0</v>
      </c>
      <c r="C459" s="6">
        <v>45489.44965277778</v>
      </c>
      <c r="D459" s="6">
        <v>45489.463541666664</v>
      </c>
      <c r="E459" s="6">
        <v>45489.465625</v>
      </c>
      <c r="F459" s="2" t="s">
        <v>44</v>
      </c>
      <c r="G459" s="2" t="s">
        <v>73</v>
      </c>
      <c r="H459" s="2">
        <v>97878.0</v>
      </c>
      <c r="I459" s="2">
        <v>3484.0</v>
      </c>
    </row>
    <row r="460" ht="22.5" customHeight="1">
      <c r="A460" s="2">
        <v>5.212392063E9</v>
      </c>
      <c r="B460" s="2">
        <v>7.5510747E7</v>
      </c>
      <c r="C460" s="6">
        <v>45460.11424768518</v>
      </c>
      <c r="D460" s="6">
        <v>45460.12535879629</v>
      </c>
      <c r="E460" s="6">
        <v>45460.12396990741</v>
      </c>
      <c r="F460" s="2" t="s">
        <v>44</v>
      </c>
      <c r="G460" s="2" t="s">
        <v>55</v>
      </c>
      <c r="H460" s="2">
        <v>31900.0</v>
      </c>
      <c r="I460" s="2">
        <v>5449.0</v>
      </c>
    </row>
    <row r="461" ht="22.5" customHeight="1">
      <c r="A461" s="2">
        <v>3.804024939E9</v>
      </c>
      <c r="B461" s="2">
        <v>9.1566278E7</v>
      </c>
      <c r="C461" s="6">
        <v>45318.884618055556</v>
      </c>
      <c r="D461" s="6">
        <v>45318.89711805555</v>
      </c>
      <c r="E461" s="6">
        <v>45318.8978125</v>
      </c>
      <c r="F461" s="2" t="s">
        <v>44</v>
      </c>
      <c r="G461" s="2" t="s">
        <v>55</v>
      </c>
      <c r="H461" s="2">
        <v>17974.0</v>
      </c>
      <c r="I461" s="2">
        <v>4280.0</v>
      </c>
    </row>
    <row r="462" ht="22.5" customHeight="1">
      <c r="A462" s="2">
        <v>5.395870775E9</v>
      </c>
      <c r="B462" s="2">
        <v>1.8394558E7</v>
      </c>
      <c r="C462" s="6">
        <v>45505.802465277775</v>
      </c>
      <c r="D462" s="6">
        <v>45505.81496527778</v>
      </c>
      <c r="E462" s="6">
        <v>45505.8121875</v>
      </c>
      <c r="F462" s="2" t="s">
        <v>44</v>
      </c>
      <c r="G462" s="2" t="s">
        <v>55</v>
      </c>
      <c r="H462" s="2">
        <v>66722.0</v>
      </c>
      <c r="I462" s="2">
        <v>4766.0</v>
      </c>
    </row>
    <row r="463" ht="22.5" customHeight="1">
      <c r="A463" s="2">
        <v>5.11736499E8</v>
      </c>
      <c r="B463" s="2">
        <v>3.8615653E7</v>
      </c>
      <c r="C463" s="6">
        <v>45589.889016203706</v>
      </c>
      <c r="D463" s="6">
        <v>45589.898043981484</v>
      </c>
      <c r="E463" s="6">
        <v>45589.9015162037</v>
      </c>
      <c r="F463" s="2" t="s">
        <v>44</v>
      </c>
      <c r="G463" s="2" t="s">
        <v>55</v>
      </c>
      <c r="H463" s="2">
        <v>49116.0</v>
      </c>
      <c r="I463" s="2">
        <v>6635.0</v>
      </c>
    </row>
    <row r="464" ht="22.5" customHeight="1">
      <c r="A464" s="2">
        <v>2.895886759E9</v>
      </c>
      <c r="B464" s="2">
        <v>6.9863493E7</v>
      </c>
      <c r="C464" s="6">
        <v>45176.93344907407</v>
      </c>
      <c r="D464" s="6">
        <v>45176.94386574074</v>
      </c>
      <c r="E464" s="6">
        <v>45176.94803240741</v>
      </c>
      <c r="F464" s="2" t="s">
        <v>71</v>
      </c>
      <c r="G464" s="2" t="s">
        <v>55</v>
      </c>
      <c r="H464" s="2">
        <v>67136.0</v>
      </c>
      <c r="I464" s="2">
        <v>6836.0</v>
      </c>
    </row>
    <row r="465" ht="22.5" customHeight="1">
      <c r="A465" s="2">
        <v>6.638513435E9</v>
      </c>
      <c r="B465" s="2">
        <v>3.2809328E7</v>
      </c>
      <c r="C465" s="6">
        <v>45508.54383101852</v>
      </c>
      <c r="D465" s="6">
        <v>45508.55633101852</v>
      </c>
      <c r="E465" s="6">
        <v>45508.554247685184</v>
      </c>
      <c r="F465" s="2" t="s">
        <v>44</v>
      </c>
      <c r="G465" s="2" t="s">
        <v>45</v>
      </c>
      <c r="H465" s="2">
        <v>33099.0</v>
      </c>
      <c r="I465" s="2">
        <v>8422.0</v>
      </c>
    </row>
    <row r="466" ht="22.5" customHeight="1">
      <c r="A466" s="2">
        <v>4.16808378E9</v>
      </c>
      <c r="B466" s="2">
        <v>1.3581527E7</v>
      </c>
      <c r="C466" s="6">
        <v>45452.18717592592</v>
      </c>
      <c r="D466" s="6">
        <v>45452.200370370374</v>
      </c>
      <c r="E466" s="6">
        <v>45452.20106481481</v>
      </c>
      <c r="F466" s="2" t="s">
        <v>44</v>
      </c>
      <c r="G466" s="2" t="s">
        <v>73</v>
      </c>
      <c r="H466" s="2">
        <v>55172.0</v>
      </c>
      <c r="I466" s="2">
        <v>4620.0</v>
      </c>
    </row>
    <row r="467" ht="22.5" customHeight="1">
      <c r="A467" s="2">
        <v>2.501516144E9</v>
      </c>
      <c r="B467" s="2">
        <v>8.8252625E7</v>
      </c>
      <c r="C467" s="6">
        <v>45566.384930555556</v>
      </c>
      <c r="D467" s="6">
        <v>45566.39256944445</v>
      </c>
      <c r="E467" s="6">
        <v>45566.391180555554</v>
      </c>
      <c r="F467" s="2" t="s">
        <v>44</v>
      </c>
      <c r="G467" s="2" t="s">
        <v>45</v>
      </c>
      <c r="H467" s="2">
        <v>56299.0</v>
      </c>
      <c r="I467" s="2">
        <v>8147.0</v>
      </c>
    </row>
    <row r="468" ht="22.5" customHeight="1">
      <c r="A468" s="2">
        <v>7.141387557E9</v>
      </c>
      <c r="B468" s="2">
        <v>9.8246574E7</v>
      </c>
      <c r="C468" s="6">
        <v>45156.88394675926</v>
      </c>
      <c r="D468" s="6">
        <v>45156.897835648146</v>
      </c>
      <c r="E468" s="6">
        <v>45156.89644675926</v>
      </c>
      <c r="F468" s="2" t="s">
        <v>44</v>
      </c>
      <c r="G468" s="2" t="s">
        <v>73</v>
      </c>
      <c r="H468" s="2">
        <v>73154.0</v>
      </c>
      <c r="I468" s="2">
        <v>381.0</v>
      </c>
    </row>
    <row r="469" ht="22.5" customHeight="1">
      <c r="A469" s="2">
        <v>2.747350024E9</v>
      </c>
      <c r="B469" s="2">
        <v>7.5860724E7</v>
      </c>
      <c r="C469" s="6">
        <v>45520.550462962965</v>
      </c>
      <c r="D469" s="6">
        <v>45520.56365740741</v>
      </c>
      <c r="E469" s="6">
        <v>45520.56296296296</v>
      </c>
      <c r="F469" s="2" t="s">
        <v>44</v>
      </c>
      <c r="G469" s="2" t="s">
        <v>50</v>
      </c>
      <c r="H469" s="2">
        <v>13307.0</v>
      </c>
      <c r="I469" s="2">
        <v>5857.0</v>
      </c>
    </row>
    <row r="470" ht="22.5" customHeight="1">
      <c r="A470" s="2">
        <v>9.503407492E9</v>
      </c>
      <c r="B470" s="2">
        <v>2.9272253E7</v>
      </c>
      <c r="C470" s="6">
        <v>45163.94483796296</v>
      </c>
      <c r="D470" s="6">
        <v>45163.95594907407</v>
      </c>
      <c r="E470" s="6">
        <v>45163.96844907408</v>
      </c>
      <c r="F470" s="2" t="s">
        <v>124</v>
      </c>
      <c r="G470" s="2" t="s">
        <v>73</v>
      </c>
      <c r="H470" s="2">
        <v>40500.0</v>
      </c>
      <c r="I470" s="2">
        <v>3377.0</v>
      </c>
    </row>
    <row r="471" ht="22.5" customHeight="1">
      <c r="A471" s="2">
        <v>4.845607487E9</v>
      </c>
      <c r="B471" s="2">
        <v>7.8053306E7</v>
      </c>
      <c r="C471" s="6">
        <v>45002.78607638889</v>
      </c>
      <c r="D471" s="6">
        <v>45002.79371527778</v>
      </c>
      <c r="E471" s="6">
        <v>45002.795798611114</v>
      </c>
      <c r="F471" s="2" t="s">
        <v>44</v>
      </c>
      <c r="G471" s="2" t="s">
        <v>45</v>
      </c>
      <c r="H471" s="2">
        <v>84614.0</v>
      </c>
      <c r="I471" s="2">
        <v>4238.0</v>
      </c>
    </row>
    <row r="472" ht="22.5" customHeight="1">
      <c r="A472" s="2">
        <v>2.051769691E9</v>
      </c>
      <c r="B472" s="2">
        <v>3.0447453E7</v>
      </c>
      <c r="C472" s="6">
        <v>45175.68357638889</v>
      </c>
      <c r="D472" s="6">
        <v>45175.69329861111</v>
      </c>
      <c r="E472" s="6">
        <v>45175.68982638889</v>
      </c>
      <c r="F472" s="2" t="s">
        <v>44</v>
      </c>
      <c r="G472" s="2" t="s">
        <v>50</v>
      </c>
      <c r="H472" s="2">
        <v>58157.0</v>
      </c>
      <c r="I472" s="2">
        <v>5116.0</v>
      </c>
    </row>
    <row r="473" ht="22.5" customHeight="1">
      <c r="A473" s="2">
        <v>1.092990139E9</v>
      </c>
      <c r="B473" s="2">
        <v>8.5476508E7</v>
      </c>
      <c r="C473" s="6">
        <v>45566.05380787037</v>
      </c>
      <c r="D473" s="6">
        <v>45566.06491898148</v>
      </c>
      <c r="E473" s="6">
        <v>45566.06769675926</v>
      </c>
      <c r="F473" s="2" t="s">
        <v>44</v>
      </c>
      <c r="G473" s="2" t="s">
        <v>55</v>
      </c>
      <c r="H473" s="2">
        <v>53064.0</v>
      </c>
      <c r="I473" s="2">
        <v>2623.0</v>
      </c>
    </row>
    <row r="474" ht="22.5" customHeight="1">
      <c r="A474" s="2">
        <v>5.527612319E9</v>
      </c>
      <c r="B474" s="2">
        <v>1.463209E7</v>
      </c>
      <c r="C474" s="6">
        <v>45546.99855324074</v>
      </c>
      <c r="D474" s="6">
        <v>45547.00896990741</v>
      </c>
      <c r="E474" s="6">
        <v>45547.00896990741</v>
      </c>
      <c r="F474" s="2" t="s">
        <v>44</v>
      </c>
      <c r="G474" s="2" t="s">
        <v>73</v>
      </c>
      <c r="H474" s="2">
        <v>48508.0</v>
      </c>
      <c r="I474" s="2">
        <v>9342.0</v>
      </c>
    </row>
    <row r="475" ht="22.5" customHeight="1">
      <c r="A475" s="2">
        <v>8.852367079E9</v>
      </c>
      <c r="B475" s="2">
        <v>2.2694456E7</v>
      </c>
      <c r="C475" s="6">
        <v>45389.215995370374</v>
      </c>
      <c r="D475" s="6">
        <v>45389.22571759259</v>
      </c>
      <c r="E475" s="6">
        <v>45389.227106481485</v>
      </c>
      <c r="F475" s="2" t="s">
        <v>44</v>
      </c>
      <c r="G475" s="2" t="s">
        <v>73</v>
      </c>
      <c r="H475" s="2">
        <v>5117.0</v>
      </c>
      <c r="I475" s="2">
        <v>8674.0</v>
      </c>
    </row>
    <row r="476" ht="22.5" customHeight="1">
      <c r="A476" s="2">
        <v>1.666202264E9</v>
      </c>
      <c r="B476" s="2">
        <v>8.5474732E7</v>
      </c>
      <c r="C476" s="6">
        <v>45053.43131944445</v>
      </c>
      <c r="D476" s="6">
        <v>45053.443819444445</v>
      </c>
      <c r="E476" s="6">
        <v>45053.44798611111</v>
      </c>
      <c r="F476" s="2" t="s">
        <v>71</v>
      </c>
      <c r="G476" s="2" t="s">
        <v>45</v>
      </c>
      <c r="H476" s="2">
        <v>32884.0</v>
      </c>
      <c r="I476" s="2">
        <v>8113.0</v>
      </c>
    </row>
    <row r="477" ht="22.5" customHeight="1">
      <c r="A477" s="2">
        <v>8.606484804E9</v>
      </c>
      <c r="B477" s="2">
        <v>4.1155125E7</v>
      </c>
      <c r="C477" s="6">
        <v>45461.64131944445</v>
      </c>
      <c r="D477" s="6">
        <v>45461.651041666664</v>
      </c>
      <c r="E477" s="6">
        <v>45461.65520833333</v>
      </c>
      <c r="F477" s="2" t="s">
        <v>71</v>
      </c>
      <c r="G477" s="2" t="s">
        <v>50</v>
      </c>
      <c r="H477" s="2">
        <v>49631.0</v>
      </c>
      <c r="I477" s="2">
        <v>3608.0</v>
      </c>
    </row>
    <row r="478" ht="22.5" customHeight="1">
      <c r="A478" s="2">
        <v>8.905341102E9</v>
      </c>
      <c r="B478" s="2">
        <v>8.0862136E7</v>
      </c>
      <c r="C478" s="6">
        <v>45330.173159722224</v>
      </c>
      <c r="D478" s="6">
        <v>45330.18635416667</v>
      </c>
      <c r="E478" s="6">
        <v>45330.18565972222</v>
      </c>
      <c r="F478" s="2" t="s">
        <v>44</v>
      </c>
      <c r="G478" s="2" t="s">
        <v>45</v>
      </c>
      <c r="H478" s="2">
        <v>5762.0</v>
      </c>
      <c r="I478" s="2">
        <v>3150.0</v>
      </c>
    </row>
    <row r="479" ht="22.5" customHeight="1">
      <c r="A479" s="2">
        <v>5.418735913E9</v>
      </c>
      <c r="B479" s="2">
        <v>1.0210309E7</v>
      </c>
      <c r="C479" s="6">
        <v>45484.486342592594</v>
      </c>
      <c r="D479" s="6">
        <v>45484.497453703705</v>
      </c>
      <c r="E479" s="6">
        <v>45484.49606481481</v>
      </c>
      <c r="F479" s="2" t="s">
        <v>44</v>
      </c>
      <c r="G479" s="2" t="s">
        <v>45</v>
      </c>
      <c r="H479" s="2">
        <v>92033.0</v>
      </c>
      <c r="I479" s="2">
        <v>9566.0</v>
      </c>
    </row>
    <row r="480" ht="22.5" customHeight="1">
      <c r="A480" s="2">
        <v>9.70377475E8</v>
      </c>
      <c r="B480" s="2">
        <v>4.8167795E7</v>
      </c>
      <c r="C480" s="6">
        <v>45538.94834490741</v>
      </c>
      <c r="D480" s="6">
        <v>45538.95667824074</v>
      </c>
      <c r="E480" s="6">
        <v>45538.955983796295</v>
      </c>
      <c r="F480" s="2" t="s">
        <v>44</v>
      </c>
      <c r="G480" s="2" t="s">
        <v>55</v>
      </c>
      <c r="H480" s="2">
        <v>2460.0</v>
      </c>
      <c r="I480" s="2">
        <v>3147.0</v>
      </c>
    </row>
    <row r="481" ht="22.5" customHeight="1">
      <c r="A481" s="2">
        <v>7.320527109E9</v>
      </c>
      <c r="B481" s="2">
        <v>8.3298567E7</v>
      </c>
      <c r="C481" s="6">
        <v>45309.53189814815</v>
      </c>
      <c r="D481" s="6">
        <v>45309.540925925925</v>
      </c>
      <c r="E481" s="6">
        <v>45309.54023148148</v>
      </c>
      <c r="F481" s="2" t="s">
        <v>44</v>
      </c>
      <c r="G481" s="2" t="s">
        <v>50</v>
      </c>
      <c r="H481" s="2">
        <v>76831.0</v>
      </c>
      <c r="I481" s="2">
        <v>7051.0</v>
      </c>
    </row>
    <row r="482" ht="22.5" customHeight="1">
      <c r="A482" s="2">
        <v>5120698.0</v>
      </c>
      <c r="B482" s="2">
        <v>4.4174426E7</v>
      </c>
      <c r="C482" s="6">
        <v>45086.50717592592</v>
      </c>
      <c r="D482" s="6">
        <v>45086.517592592594</v>
      </c>
      <c r="E482" s="6">
        <v>45086.52800925926</v>
      </c>
      <c r="F482" s="2" t="s">
        <v>71</v>
      </c>
      <c r="G482" s="2" t="s">
        <v>73</v>
      </c>
      <c r="H482" s="2">
        <v>48582.0</v>
      </c>
      <c r="I482" s="2">
        <v>3184.0</v>
      </c>
    </row>
    <row r="483" ht="22.5" customHeight="1">
      <c r="A483" s="2">
        <v>3.812396179E9</v>
      </c>
      <c r="B483" s="2">
        <v>2.4496983E7</v>
      </c>
      <c r="C483" s="6">
        <v>45129.35605324074</v>
      </c>
      <c r="D483" s="6">
        <v>45129.36577546296</v>
      </c>
      <c r="E483" s="6">
        <v>45129.36230324074</v>
      </c>
      <c r="F483" s="2" t="s">
        <v>44</v>
      </c>
      <c r="G483" s="2" t="s">
        <v>55</v>
      </c>
      <c r="H483" s="2">
        <v>54016.0</v>
      </c>
      <c r="I483" s="2">
        <v>4693.0</v>
      </c>
    </row>
    <row r="484" ht="22.5" customHeight="1">
      <c r="A484" s="2">
        <v>8.178951021E9</v>
      </c>
      <c r="B484" s="2">
        <v>4.620815E7</v>
      </c>
      <c r="C484" s="6">
        <v>45375.78859953704</v>
      </c>
      <c r="D484" s="6">
        <v>45375.797627314816</v>
      </c>
      <c r="E484" s="6">
        <v>45375.81012731481</v>
      </c>
      <c r="F484" s="2" t="s">
        <v>124</v>
      </c>
      <c r="G484" s="2" t="s">
        <v>50</v>
      </c>
      <c r="H484" s="2">
        <v>80840.0</v>
      </c>
      <c r="I484" s="2">
        <v>1922.0</v>
      </c>
    </row>
    <row r="485" ht="22.5" customHeight="1">
      <c r="A485" s="2">
        <v>2.479115586E9</v>
      </c>
      <c r="B485" s="2">
        <v>5.5056284E7</v>
      </c>
      <c r="C485" s="6">
        <v>45365.777974537035</v>
      </c>
      <c r="D485" s="6">
        <v>45365.78561342593</v>
      </c>
      <c r="E485" s="6">
        <v>45365.78839120371</v>
      </c>
      <c r="F485" s="2" t="s">
        <v>44</v>
      </c>
      <c r="G485" s="2" t="s">
        <v>73</v>
      </c>
      <c r="H485" s="2">
        <v>6845.0</v>
      </c>
      <c r="I485" s="2">
        <v>5738.0</v>
      </c>
    </row>
    <row r="486" ht="22.5" customHeight="1">
      <c r="A486" s="2">
        <v>6.239453389E9</v>
      </c>
      <c r="B486" s="2">
        <v>2.6285589E7</v>
      </c>
      <c r="C486" s="6">
        <v>45207.05274305555</v>
      </c>
      <c r="D486" s="6">
        <v>45207.063159722224</v>
      </c>
      <c r="E486" s="6">
        <v>45207.060381944444</v>
      </c>
      <c r="F486" s="2" t="s">
        <v>44</v>
      </c>
      <c r="G486" s="2" t="s">
        <v>73</v>
      </c>
      <c r="H486" s="2">
        <v>63625.0</v>
      </c>
      <c r="I486" s="2">
        <v>515.0</v>
      </c>
    </row>
    <row r="487" ht="22.5" customHeight="1">
      <c r="A487" s="2">
        <v>3.136508414E9</v>
      </c>
      <c r="B487" s="2">
        <v>1.3585482E7</v>
      </c>
      <c r="C487" s="6">
        <v>45495.640543981484</v>
      </c>
      <c r="D487" s="6">
        <v>45495.64818287037</v>
      </c>
      <c r="E487" s="6">
        <v>45495.646099537036</v>
      </c>
      <c r="F487" s="2" t="s">
        <v>44</v>
      </c>
      <c r="G487" s="2" t="s">
        <v>45</v>
      </c>
      <c r="H487" s="2">
        <v>94346.0</v>
      </c>
      <c r="I487" s="2">
        <v>9976.0</v>
      </c>
    </row>
    <row r="488" ht="22.5" customHeight="1">
      <c r="A488" s="2">
        <v>5.521273487E9</v>
      </c>
      <c r="B488" s="2">
        <v>6992801.0</v>
      </c>
      <c r="C488" s="6">
        <v>45430.627384259256</v>
      </c>
      <c r="D488" s="6">
        <v>45430.636412037034</v>
      </c>
      <c r="E488" s="6">
        <v>45430.65446759259</v>
      </c>
      <c r="F488" s="2" t="s">
        <v>124</v>
      </c>
      <c r="G488" s="2" t="s">
        <v>45</v>
      </c>
      <c r="H488" s="2">
        <v>98929.0</v>
      </c>
      <c r="I488" s="2">
        <v>7497.0</v>
      </c>
    </row>
    <row r="489" ht="22.5" customHeight="1">
      <c r="A489" s="2">
        <v>5.445047872E9</v>
      </c>
      <c r="B489" s="2">
        <v>3.7802267E7</v>
      </c>
      <c r="C489" s="6">
        <v>45216.232152777775</v>
      </c>
      <c r="D489" s="6">
        <v>45216.24256944445</v>
      </c>
      <c r="E489" s="6">
        <v>45216.246041666665</v>
      </c>
      <c r="F489" s="2" t="s">
        <v>44</v>
      </c>
      <c r="G489" s="2" t="s">
        <v>55</v>
      </c>
      <c r="H489" s="2">
        <v>66.0</v>
      </c>
      <c r="I489" s="2">
        <v>7313.0</v>
      </c>
    </row>
    <row r="490" ht="22.5" customHeight="1">
      <c r="A490" s="2">
        <v>3.67852513E9</v>
      </c>
      <c r="B490" s="2">
        <v>3.6428139E7</v>
      </c>
      <c r="C490" s="6">
        <v>45005.76278935185</v>
      </c>
      <c r="D490" s="6">
        <v>45005.773206018515</v>
      </c>
      <c r="E490" s="6">
        <v>45005.77459490741</v>
      </c>
      <c r="F490" s="2" t="s">
        <v>44</v>
      </c>
      <c r="G490" s="2" t="s">
        <v>50</v>
      </c>
      <c r="H490" s="2">
        <v>82096.0</v>
      </c>
      <c r="I490" s="2">
        <v>2099.0</v>
      </c>
    </row>
    <row r="491" ht="22.5" customHeight="1">
      <c r="A491" s="2">
        <v>9.32805696E9</v>
      </c>
      <c r="B491" s="2">
        <v>8.1229704E7</v>
      </c>
      <c r="C491" s="6">
        <v>45518.264699074076</v>
      </c>
      <c r="D491" s="6">
        <v>45518.27511574074</v>
      </c>
      <c r="E491" s="6">
        <v>45518.27997685185</v>
      </c>
      <c r="F491" s="2" t="s">
        <v>71</v>
      </c>
      <c r="G491" s="2" t="s">
        <v>45</v>
      </c>
      <c r="H491" s="2">
        <v>99744.0</v>
      </c>
      <c r="I491" s="2">
        <v>9565.0</v>
      </c>
    </row>
    <row r="492" ht="22.5" customHeight="1">
      <c r="A492" s="2">
        <v>2.109203997E9</v>
      </c>
      <c r="B492" s="2">
        <v>4.0277444E7</v>
      </c>
      <c r="C492" s="6">
        <v>45416.76393518518</v>
      </c>
      <c r="D492" s="6">
        <v>45416.774351851855</v>
      </c>
      <c r="E492" s="6">
        <v>45416.782685185186</v>
      </c>
      <c r="F492" s="2" t="s">
        <v>71</v>
      </c>
      <c r="G492" s="2" t="s">
        <v>45</v>
      </c>
      <c r="H492" s="2">
        <v>72612.0</v>
      </c>
      <c r="I492" s="2">
        <v>1818.0</v>
      </c>
    </row>
    <row r="493" ht="22.5" customHeight="1">
      <c r="A493" s="2">
        <v>5.56665455E8</v>
      </c>
      <c r="B493" s="2">
        <v>3.2500305E7</v>
      </c>
      <c r="C493" s="6">
        <v>45330.04457175926</v>
      </c>
      <c r="D493" s="6">
        <v>45330.057071759256</v>
      </c>
      <c r="E493" s="6">
        <v>45330.07582175926</v>
      </c>
      <c r="F493" s="2" t="s">
        <v>124</v>
      </c>
      <c r="G493" s="2" t="s">
        <v>55</v>
      </c>
      <c r="H493" s="2">
        <v>18521.0</v>
      </c>
      <c r="I493" s="2">
        <v>8468.0</v>
      </c>
    </row>
    <row r="494" ht="22.5" customHeight="1">
      <c r="A494" s="2">
        <v>6.573705785E9</v>
      </c>
      <c r="B494" s="2">
        <v>2.4000329E7</v>
      </c>
      <c r="C494" s="6">
        <v>45253.52386574074</v>
      </c>
      <c r="D494" s="6">
        <v>45253.53428240741</v>
      </c>
      <c r="E494" s="6">
        <v>45253.53150462963</v>
      </c>
      <c r="F494" s="2" t="s">
        <v>44</v>
      </c>
      <c r="G494" s="2" t="s">
        <v>73</v>
      </c>
      <c r="H494" s="2">
        <v>13849.0</v>
      </c>
      <c r="I494" s="2">
        <v>8486.0</v>
      </c>
    </row>
    <row r="495" ht="22.5" customHeight="1">
      <c r="A495" s="2">
        <v>2.609502403E9</v>
      </c>
      <c r="B495" s="2">
        <v>2058037.0</v>
      </c>
      <c r="C495" s="6">
        <v>45596.76621527778</v>
      </c>
      <c r="D495" s="6">
        <v>45596.77454861111</v>
      </c>
      <c r="E495" s="6">
        <v>45596.7759375</v>
      </c>
      <c r="F495" s="2" t="s">
        <v>44</v>
      </c>
      <c r="G495" s="2" t="s">
        <v>73</v>
      </c>
      <c r="H495" s="2">
        <v>70771.0</v>
      </c>
      <c r="I495" s="2">
        <v>1582.0</v>
      </c>
    </row>
    <row r="496" ht="22.5" customHeight="1">
      <c r="A496" s="2">
        <v>1.46329393E9</v>
      </c>
      <c r="B496" s="2">
        <v>8.5354059E7</v>
      </c>
      <c r="C496" s="6">
        <v>45449.60144675926</v>
      </c>
      <c r="D496" s="6">
        <v>45449.611863425926</v>
      </c>
      <c r="E496" s="6">
        <v>45449.60839120371</v>
      </c>
      <c r="F496" s="2" t="s">
        <v>44</v>
      </c>
      <c r="G496" s="2" t="s">
        <v>50</v>
      </c>
      <c r="H496" s="2">
        <v>55394.0</v>
      </c>
      <c r="I496" s="2">
        <v>1306.0</v>
      </c>
    </row>
    <row r="497" ht="22.5" customHeight="1">
      <c r="A497" s="2">
        <v>8.132887999E9</v>
      </c>
      <c r="B497" s="2">
        <v>8.4456355E7</v>
      </c>
      <c r="C497" s="6">
        <v>45347.67219907408</v>
      </c>
      <c r="D497" s="6">
        <v>45347.68400462963</v>
      </c>
      <c r="E497" s="6">
        <v>45347.69164351852</v>
      </c>
      <c r="F497" s="2" t="s">
        <v>71</v>
      </c>
      <c r="G497" s="2" t="s">
        <v>73</v>
      </c>
      <c r="H497" s="2">
        <v>7931.0</v>
      </c>
      <c r="I497" s="2">
        <v>5613.0</v>
      </c>
    </row>
    <row r="498" ht="22.5" customHeight="1">
      <c r="A498" s="2">
        <v>7.178789018E9</v>
      </c>
      <c r="B498" s="2">
        <v>4.620815E7</v>
      </c>
      <c r="C498" s="6">
        <v>45181.37075231481</v>
      </c>
      <c r="D498" s="6">
        <v>45181.38186342592</v>
      </c>
      <c r="E498" s="6">
        <v>45181.37978009259</v>
      </c>
      <c r="F498" s="2" t="s">
        <v>44</v>
      </c>
      <c r="G498" s="2" t="s">
        <v>73</v>
      </c>
      <c r="H498" s="2">
        <v>53062.0</v>
      </c>
      <c r="I498" s="2">
        <v>2122.0</v>
      </c>
    </row>
    <row r="499" ht="22.5" customHeight="1">
      <c r="A499" s="2">
        <v>2.295700159E9</v>
      </c>
      <c r="B499" s="2">
        <v>8.3023956E7</v>
      </c>
      <c r="C499" s="6">
        <v>45362.52241898148</v>
      </c>
      <c r="D499" s="6">
        <v>45362.533530092594</v>
      </c>
      <c r="E499" s="6">
        <v>45362.53839120371</v>
      </c>
      <c r="F499" s="2" t="s">
        <v>71</v>
      </c>
      <c r="G499" s="2" t="s">
        <v>55</v>
      </c>
      <c r="H499" s="2">
        <v>61371.0</v>
      </c>
      <c r="I499" s="2">
        <v>6858.0</v>
      </c>
    </row>
    <row r="500" ht="22.5" customHeight="1">
      <c r="A500" s="2">
        <v>9.277089038E9</v>
      </c>
      <c r="B500" s="2">
        <v>3.5988028E7</v>
      </c>
      <c r="C500" s="6">
        <v>45031.83525462963</v>
      </c>
      <c r="D500" s="6">
        <v>45031.848449074074</v>
      </c>
      <c r="E500" s="6">
        <v>45031.85400462963</v>
      </c>
      <c r="F500" s="2" t="s">
        <v>71</v>
      </c>
      <c r="G500" s="2" t="s">
        <v>73</v>
      </c>
      <c r="H500" s="2">
        <v>75267.0</v>
      </c>
      <c r="I500" s="2">
        <v>3241.0</v>
      </c>
    </row>
    <row r="501" ht="22.5" customHeight="1">
      <c r="A501" s="2">
        <v>1.45057465E8</v>
      </c>
      <c r="B501" s="2">
        <v>5.492364E7</v>
      </c>
      <c r="C501" s="6">
        <v>45598.36934027778</v>
      </c>
      <c r="D501" s="6">
        <v>45598.381840277776</v>
      </c>
      <c r="E501" s="6">
        <v>45598.37836805556</v>
      </c>
      <c r="F501" s="2" t="s">
        <v>44</v>
      </c>
      <c r="G501" s="2" t="s">
        <v>45</v>
      </c>
      <c r="H501" s="2">
        <v>2353.0</v>
      </c>
      <c r="I501" s="2">
        <v>3887.0</v>
      </c>
    </row>
    <row r="502" ht="22.5" customHeight="1">
      <c r="A502" s="2">
        <v>9.452353274E9</v>
      </c>
      <c r="B502" s="2">
        <v>9.7770901E7</v>
      </c>
      <c r="C502" s="6">
        <v>45575.810590277775</v>
      </c>
      <c r="D502" s="6">
        <v>45575.81753472222</v>
      </c>
      <c r="E502" s="6">
        <v>45575.81822916667</v>
      </c>
      <c r="F502" s="2" t="s">
        <v>44</v>
      </c>
      <c r="G502" s="2" t="s">
        <v>45</v>
      </c>
      <c r="H502" s="2">
        <v>4535.0</v>
      </c>
      <c r="I502" s="2">
        <v>7549.0</v>
      </c>
    </row>
    <row r="503" ht="22.5" customHeight="1">
      <c r="A503" s="2">
        <v>5.434328922E9</v>
      </c>
      <c r="B503" s="2">
        <v>6.7340606E7</v>
      </c>
      <c r="C503" s="6">
        <v>45330.316087962965</v>
      </c>
      <c r="D503" s="6">
        <v>45330.32372685185</v>
      </c>
      <c r="E503" s="6">
        <v>45330.32233796296</v>
      </c>
      <c r="F503" s="2" t="s">
        <v>44</v>
      </c>
      <c r="G503" s="2" t="s">
        <v>55</v>
      </c>
      <c r="H503" s="2">
        <v>57029.0</v>
      </c>
      <c r="I503" s="2">
        <v>6298.0</v>
      </c>
    </row>
    <row r="504" ht="22.5" customHeight="1">
      <c r="A504" s="2">
        <v>3.327051807E9</v>
      </c>
      <c r="B504" s="2">
        <v>9.97071E7</v>
      </c>
      <c r="C504" s="6">
        <v>45201.69869212963</v>
      </c>
      <c r="D504" s="6">
        <v>45201.71258101852</v>
      </c>
      <c r="E504" s="6">
        <v>45201.71466435185</v>
      </c>
      <c r="F504" s="2" t="s">
        <v>44</v>
      </c>
      <c r="G504" s="2" t="s">
        <v>55</v>
      </c>
      <c r="H504" s="2">
        <v>26018.0</v>
      </c>
      <c r="I504" s="2">
        <v>8226.0</v>
      </c>
    </row>
    <row r="505" ht="22.5" customHeight="1">
      <c r="A505" s="2">
        <v>1.461604569E9</v>
      </c>
      <c r="B505" s="2">
        <v>2.5713335E7</v>
      </c>
      <c r="C505" s="6">
        <v>45408.08607638889</v>
      </c>
      <c r="D505" s="6">
        <v>45408.09649305556</v>
      </c>
      <c r="E505" s="6">
        <v>45408.09579861111</v>
      </c>
      <c r="F505" s="2" t="s">
        <v>44</v>
      </c>
      <c r="G505" s="2" t="s">
        <v>50</v>
      </c>
      <c r="H505" s="2">
        <v>49871.0</v>
      </c>
      <c r="I505" s="2">
        <v>706.0</v>
      </c>
    </row>
    <row r="506" ht="22.5" customHeight="1">
      <c r="A506" s="2">
        <v>6.06518084E8</v>
      </c>
      <c r="B506" s="2">
        <v>7.8725001E7</v>
      </c>
      <c r="C506" s="6">
        <v>45227.6675</v>
      </c>
      <c r="D506" s="6">
        <v>45227.68138888889</v>
      </c>
      <c r="E506" s="6">
        <v>45227.68138888889</v>
      </c>
      <c r="F506" s="2" t="s">
        <v>44</v>
      </c>
      <c r="G506" s="2" t="s">
        <v>45</v>
      </c>
      <c r="H506" s="2">
        <v>96049.0</v>
      </c>
      <c r="I506" s="2">
        <v>6968.0</v>
      </c>
    </row>
    <row r="507" ht="22.5" customHeight="1">
      <c r="A507" s="2">
        <v>7.637625389E9</v>
      </c>
      <c r="B507" s="2">
        <v>1.3122744E7</v>
      </c>
      <c r="C507" s="6">
        <v>45214.85150462963</v>
      </c>
      <c r="D507" s="6">
        <v>45214.85983796296</v>
      </c>
      <c r="E507" s="6">
        <v>45214.86331018519</v>
      </c>
      <c r="F507" s="2" t="s">
        <v>44</v>
      </c>
      <c r="G507" s="2" t="s">
        <v>55</v>
      </c>
      <c r="H507" s="2">
        <v>47591.0</v>
      </c>
      <c r="I507" s="2">
        <v>4837.0</v>
      </c>
    </row>
    <row r="508" ht="22.5" customHeight="1">
      <c r="A508" s="2">
        <v>7.311621328E9</v>
      </c>
      <c r="B508" s="2">
        <v>3.0891209E7</v>
      </c>
      <c r="C508" s="6">
        <v>45389.10753472222</v>
      </c>
      <c r="D508" s="6">
        <v>45389.117256944446</v>
      </c>
      <c r="E508" s="6">
        <v>45389.138090277775</v>
      </c>
      <c r="F508" s="2" t="s">
        <v>124</v>
      </c>
      <c r="G508" s="2" t="s">
        <v>73</v>
      </c>
      <c r="H508" s="2">
        <v>62428.0</v>
      </c>
      <c r="I508" s="2">
        <v>6243.0</v>
      </c>
    </row>
    <row r="509" ht="22.5" customHeight="1">
      <c r="A509" s="2">
        <v>8.790217194E9</v>
      </c>
      <c r="B509" s="2">
        <v>3.8244021E7</v>
      </c>
      <c r="C509" s="6">
        <v>45376.06217592592</v>
      </c>
      <c r="D509" s="6">
        <v>45376.06912037037</v>
      </c>
      <c r="E509" s="6">
        <v>45376.078148148146</v>
      </c>
      <c r="F509" s="2" t="s">
        <v>71</v>
      </c>
      <c r="G509" s="2" t="s">
        <v>73</v>
      </c>
      <c r="H509" s="2">
        <v>60118.0</v>
      </c>
      <c r="I509" s="2">
        <v>6000.0</v>
      </c>
    </row>
    <row r="510" ht="22.5" customHeight="1">
      <c r="A510" s="2">
        <v>1.772445313E9</v>
      </c>
      <c r="B510" s="2">
        <v>1.3071673E7</v>
      </c>
      <c r="C510" s="6">
        <v>45128.021319444444</v>
      </c>
      <c r="D510" s="6">
        <v>45128.028958333336</v>
      </c>
      <c r="E510" s="6">
        <v>45128.03104166667</v>
      </c>
      <c r="F510" s="2" t="s">
        <v>44</v>
      </c>
      <c r="G510" s="2" t="s">
        <v>55</v>
      </c>
      <c r="H510" s="2">
        <v>87117.0</v>
      </c>
      <c r="I510" s="2">
        <v>1745.0</v>
      </c>
    </row>
    <row r="511" ht="22.5" customHeight="1">
      <c r="A511" s="2">
        <v>1.59394992E8</v>
      </c>
      <c r="B511" s="2">
        <v>3.5358395E7</v>
      </c>
      <c r="C511" s="6">
        <v>45510.28090277778</v>
      </c>
      <c r="D511" s="6">
        <v>45510.29131944444</v>
      </c>
      <c r="E511" s="6">
        <v>45510.29201388889</v>
      </c>
      <c r="F511" s="2" t="s">
        <v>44</v>
      </c>
      <c r="G511" s="2" t="s">
        <v>55</v>
      </c>
      <c r="H511" s="2">
        <v>28600.0</v>
      </c>
      <c r="I511" s="2">
        <v>9812.0</v>
      </c>
    </row>
    <row r="512" ht="22.5" customHeight="1">
      <c r="A512" s="2">
        <v>7.992910755E9</v>
      </c>
      <c r="B512" s="2">
        <v>7.6218218E7</v>
      </c>
      <c r="C512" s="6">
        <v>45119.382731481484</v>
      </c>
      <c r="D512" s="6">
        <v>45119.39314814815</v>
      </c>
      <c r="E512" s="6">
        <v>45119.41259259259</v>
      </c>
      <c r="F512" s="2" t="s">
        <v>124</v>
      </c>
      <c r="G512" s="2" t="s">
        <v>73</v>
      </c>
      <c r="H512" s="2">
        <v>85359.0</v>
      </c>
      <c r="I512" s="2">
        <v>7476.0</v>
      </c>
    </row>
    <row r="513" ht="22.5" customHeight="1">
      <c r="A513" s="2">
        <v>1.786931285E9</v>
      </c>
      <c r="B513" s="2">
        <v>1719710.0</v>
      </c>
      <c r="C513" s="6">
        <v>45106.19994212963</v>
      </c>
      <c r="D513" s="6">
        <v>45106.20827546297</v>
      </c>
      <c r="E513" s="6">
        <v>45106.20549768519</v>
      </c>
      <c r="F513" s="2" t="s">
        <v>44</v>
      </c>
      <c r="G513" s="2" t="s">
        <v>73</v>
      </c>
      <c r="H513" s="2">
        <v>76004.0</v>
      </c>
      <c r="I513" s="2">
        <v>4927.0</v>
      </c>
    </row>
    <row r="514" ht="22.5" customHeight="1">
      <c r="A514" s="2">
        <v>2.225520858E9</v>
      </c>
      <c r="B514" s="2">
        <v>9.5372766E7</v>
      </c>
      <c r="C514" s="6">
        <v>45252.542546296296</v>
      </c>
      <c r="D514" s="6">
        <v>45252.55435185185</v>
      </c>
      <c r="E514" s="6">
        <v>45252.55296296296</v>
      </c>
      <c r="F514" s="2" t="s">
        <v>44</v>
      </c>
      <c r="G514" s="2" t="s">
        <v>45</v>
      </c>
      <c r="H514" s="2">
        <v>13646.0</v>
      </c>
      <c r="I514" s="2">
        <v>597.0</v>
      </c>
    </row>
    <row r="515" ht="22.5" customHeight="1">
      <c r="A515" s="2">
        <v>5.63573874E9</v>
      </c>
      <c r="B515" s="2">
        <v>3.3034249E7</v>
      </c>
      <c r="C515" s="6">
        <v>45197.603784722225</v>
      </c>
      <c r="D515" s="6">
        <v>45197.614895833336</v>
      </c>
      <c r="E515" s="6">
        <v>45197.614895833336</v>
      </c>
      <c r="F515" s="2" t="s">
        <v>44</v>
      </c>
      <c r="G515" s="2" t="s">
        <v>50</v>
      </c>
      <c r="H515" s="2">
        <v>49965.0</v>
      </c>
      <c r="I515" s="2">
        <v>6365.0</v>
      </c>
    </row>
    <row r="516" ht="22.5" customHeight="1">
      <c r="A516" s="2">
        <v>2.230824358E9</v>
      </c>
      <c r="B516" s="2">
        <v>4.1878908E7</v>
      </c>
      <c r="C516" s="6">
        <v>45070.63966435185</v>
      </c>
      <c r="D516" s="6">
        <v>45070.65216435185</v>
      </c>
      <c r="E516" s="6">
        <v>45070.661886574075</v>
      </c>
      <c r="F516" s="2" t="s">
        <v>71</v>
      </c>
      <c r="G516" s="2" t="s">
        <v>45</v>
      </c>
      <c r="H516" s="2">
        <v>47833.0</v>
      </c>
      <c r="I516" s="2">
        <v>2143.0</v>
      </c>
    </row>
    <row r="517" ht="22.5" customHeight="1">
      <c r="A517" s="2">
        <v>9.217211301E9</v>
      </c>
      <c r="B517" s="2">
        <v>5.2085702E7</v>
      </c>
      <c r="C517" s="6">
        <v>45092.43429398148</v>
      </c>
      <c r="D517" s="6">
        <v>45092.44123842593</v>
      </c>
      <c r="E517" s="6">
        <v>45092.439155092594</v>
      </c>
      <c r="F517" s="2" t="s">
        <v>44</v>
      </c>
      <c r="G517" s="2" t="s">
        <v>45</v>
      </c>
      <c r="H517" s="2">
        <v>89404.0</v>
      </c>
      <c r="I517" s="2">
        <v>9240.0</v>
      </c>
    </row>
    <row r="518" ht="22.5" customHeight="1">
      <c r="A518" s="2">
        <v>4.501870609E9</v>
      </c>
      <c r="B518" s="2">
        <v>1.6082651E7</v>
      </c>
      <c r="C518" s="6">
        <v>45483.340949074074</v>
      </c>
      <c r="D518" s="6">
        <v>45483.35344907407</v>
      </c>
      <c r="E518" s="6">
        <v>45483.3569212963</v>
      </c>
      <c r="F518" s="2" t="s">
        <v>44</v>
      </c>
      <c r="G518" s="2" t="s">
        <v>45</v>
      </c>
      <c r="H518" s="2">
        <v>42567.0</v>
      </c>
      <c r="I518" s="2">
        <v>4010.0</v>
      </c>
    </row>
    <row r="519" ht="22.5" customHeight="1">
      <c r="A519" s="2">
        <v>8.38401679E8</v>
      </c>
      <c r="B519" s="2">
        <v>8.9699655E7</v>
      </c>
      <c r="C519" s="6">
        <v>45130.308796296296</v>
      </c>
      <c r="D519" s="6">
        <v>45130.31990740741</v>
      </c>
      <c r="E519" s="6">
        <v>45130.33032407407</v>
      </c>
      <c r="F519" s="2" t="s">
        <v>71</v>
      </c>
      <c r="G519" s="2" t="s">
        <v>73</v>
      </c>
      <c r="H519" s="2">
        <v>83793.0</v>
      </c>
      <c r="I519" s="2">
        <v>6870.0</v>
      </c>
    </row>
    <row r="520" ht="22.5" customHeight="1">
      <c r="A520" s="2">
        <v>9.587315528E9</v>
      </c>
      <c r="B520" s="2">
        <v>6.6440188E7</v>
      </c>
      <c r="C520" s="6">
        <v>45511.00371527778</v>
      </c>
      <c r="D520" s="6">
        <v>45511.01482638889</v>
      </c>
      <c r="E520" s="6">
        <v>45511.01829861111</v>
      </c>
      <c r="F520" s="2" t="s">
        <v>44</v>
      </c>
      <c r="G520" s="2" t="s">
        <v>73</v>
      </c>
      <c r="H520" s="2">
        <v>92673.0</v>
      </c>
      <c r="I520" s="2">
        <v>7856.0</v>
      </c>
    </row>
    <row r="521" ht="22.5" customHeight="1">
      <c r="A521" s="2">
        <v>3.122936945E9</v>
      </c>
      <c r="B521" s="2">
        <v>9.5001589E7</v>
      </c>
      <c r="C521" s="6">
        <v>45052.963530092595</v>
      </c>
      <c r="D521" s="6">
        <v>45052.97672453704</v>
      </c>
      <c r="E521" s="6">
        <v>45052.97603009259</v>
      </c>
      <c r="F521" s="2" t="s">
        <v>44</v>
      </c>
      <c r="G521" s="2" t="s">
        <v>45</v>
      </c>
      <c r="H521" s="2">
        <v>65301.0</v>
      </c>
      <c r="I521" s="2">
        <v>9066.0</v>
      </c>
    </row>
    <row r="522" ht="22.5" customHeight="1">
      <c r="A522" s="2">
        <v>6.093390755E9</v>
      </c>
      <c r="B522" s="2">
        <v>3.2054313E7</v>
      </c>
      <c r="C522" s="6">
        <v>45254.55880787037</v>
      </c>
      <c r="D522" s="6">
        <v>45254.567141203705</v>
      </c>
      <c r="E522" s="6">
        <v>45254.56922453704</v>
      </c>
      <c r="F522" s="2" t="s">
        <v>44</v>
      </c>
      <c r="G522" s="2" t="s">
        <v>55</v>
      </c>
      <c r="H522" s="2">
        <v>60889.0</v>
      </c>
      <c r="I522" s="2">
        <v>2462.0</v>
      </c>
    </row>
    <row r="523" ht="22.5" customHeight="1">
      <c r="A523" s="2">
        <v>2.032956677E9</v>
      </c>
      <c r="B523" s="2">
        <v>6.6932104E7</v>
      </c>
      <c r="C523" s="6">
        <v>45414.89493055556</v>
      </c>
      <c r="D523" s="6">
        <v>45414.90534722222</v>
      </c>
      <c r="E523" s="6">
        <v>45414.910208333335</v>
      </c>
      <c r="F523" s="2" t="s">
        <v>71</v>
      </c>
      <c r="G523" s="2" t="s">
        <v>73</v>
      </c>
      <c r="H523" s="2">
        <v>17988.0</v>
      </c>
      <c r="I523" s="2">
        <v>7861.0</v>
      </c>
    </row>
    <row r="524" ht="22.5" customHeight="1">
      <c r="A524" s="2">
        <v>1.488430001E9</v>
      </c>
      <c r="B524" s="2">
        <v>6.7092149E7</v>
      </c>
      <c r="C524" s="6">
        <v>45508.631574074076</v>
      </c>
      <c r="D524" s="6">
        <v>45508.643379629626</v>
      </c>
      <c r="E524" s="6">
        <v>45508.65310185185</v>
      </c>
      <c r="F524" s="2" t="s">
        <v>71</v>
      </c>
      <c r="G524" s="2" t="s">
        <v>55</v>
      </c>
      <c r="H524" s="2">
        <v>40079.0</v>
      </c>
      <c r="I524" s="2">
        <v>4217.0</v>
      </c>
    </row>
    <row r="525" ht="22.5" customHeight="1">
      <c r="A525" s="2">
        <v>6.15391848E8</v>
      </c>
      <c r="B525" s="2">
        <v>6.5570302E7</v>
      </c>
      <c r="C525" s="6">
        <v>45547.9044212963</v>
      </c>
      <c r="D525" s="6">
        <v>45547.91483796296</v>
      </c>
      <c r="E525" s="6">
        <v>45547.91206018518</v>
      </c>
      <c r="F525" s="2" t="s">
        <v>44</v>
      </c>
      <c r="G525" s="2" t="s">
        <v>45</v>
      </c>
      <c r="H525" s="2">
        <v>2990.0</v>
      </c>
      <c r="I525" s="2">
        <v>2628.0</v>
      </c>
    </row>
    <row r="526" ht="22.5" customHeight="1">
      <c r="A526" s="2">
        <v>8.686093533E9</v>
      </c>
      <c r="B526" s="2">
        <v>3.0823988E7</v>
      </c>
      <c r="C526" s="6">
        <v>45328.245162037034</v>
      </c>
      <c r="D526" s="6">
        <v>45328.255578703705</v>
      </c>
      <c r="E526" s="6">
        <v>45328.252800925926</v>
      </c>
      <c r="F526" s="2" t="s">
        <v>44</v>
      </c>
      <c r="G526" s="2" t="s">
        <v>45</v>
      </c>
      <c r="H526" s="2">
        <v>5503.0</v>
      </c>
      <c r="I526" s="2">
        <v>1232.0</v>
      </c>
    </row>
    <row r="527" ht="22.5" customHeight="1">
      <c r="A527" s="2">
        <v>7.038758506E9</v>
      </c>
      <c r="B527" s="2">
        <v>6.8714053E7</v>
      </c>
      <c r="C527" s="6">
        <v>45054.26306712963</v>
      </c>
      <c r="D527" s="6">
        <v>45054.27417824074</v>
      </c>
      <c r="E527" s="6">
        <v>45054.277650462966</v>
      </c>
      <c r="F527" s="2" t="s">
        <v>44</v>
      </c>
      <c r="G527" s="2" t="s">
        <v>73</v>
      </c>
      <c r="H527" s="2">
        <v>88037.0</v>
      </c>
      <c r="I527" s="2">
        <v>731.0</v>
      </c>
    </row>
    <row r="528" ht="22.5" customHeight="1">
      <c r="A528" s="2">
        <v>2.385966456E9</v>
      </c>
      <c r="B528" s="2">
        <v>1.2184293E7</v>
      </c>
      <c r="C528" s="6">
        <v>45160.32577546296</v>
      </c>
      <c r="D528" s="6">
        <v>45160.33619212963</v>
      </c>
      <c r="E528" s="6">
        <v>45160.34105324074</v>
      </c>
      <c r="F528" s="2" t="s">
        <v>71</v>
      </c>
      <c r="G528" s="2" t="s">
        <v>50</v>
      </c>
      <c r="H528" s="2">
        <v>8862.0</v>
      </c>
      <c r="I528" s="2">
        <v>4204.0</v>
      </c>
    </row>
    <row r="529" ht="22.5" customHeight="1">
      <c r="A529" s="2">
        <v>2.59622674E8</v>
      </c>
      <c r="B529" s="2">
        <v>6.1002154E7</v>
      </c>
      <c r="C529" s="6">
        <v>45051.0246875</v>
      </c>
      <c r="D529" s="6">
        <v>45051.03302083333</v>
      </c>
      <c r="E529" s="6">
        <v>45051.03649305556</v>
      </c>
      <c r="F529" s="2" t="s">
        <v>44</v>
      </c>
      <c r="G529" s="2" t="s">
        <v>55</v>
      </c>
      <c r="H529" s="2">
        <v>43788.0</v>
      </c>
      <c r="I529" s="2">
        <v>5780.0</v>
      </c>
    </row>
    <row r="530" ht="22.5" customHeight="1">
      <c r="A530" s="2">
        <v>2.580381935E9</v>
      </c>
      <c r="B530" s="2">
        <v>4394659.0</v>
      </c>
      <c r="C530" s="6">
        <v>45417.41125</v>
      </c>
      <c r="D530" s="6">
        <v>45417.41888888889</v>
      </c>
      <c r="E530" s="6">
        <v>45417.41888888889</v>
      </c>
      <c r="F530" s="2" t="s">
        <v>44</v>
      </c>
      <c r="G530" s="2" t="s">
        <v>45</v>
      </c>
      <c r="H530" s="2">
        <v>19165.0</v>
      </c>
      <c r="I530" s="2">
        <v>9682.0</v>
      </c>
    </row>
    <row r="531" ht="22.5" customHeight="1">
      <c r="A531" s="2">
        <v>5.035471587E9</v>
      </c>
      <c r="B531" s="2">
        <v>1.8140588E7</v>
      </c>
      <c r="C531" s="6">
        <v>45296.08746527778</v>
      </c>
      <c r="D531" s="6">
        <v>45296.09510416666</v>
      </c>
      <c r="E531" s="6">
        <v>45296.09579861111</v>
      </c>
      <c r="F531" s="2" t="s">
        <v>44</v>
      </c>
      <c r="G531" s="2" t="s">
        <v>55</v>
      </c>
      <c r="H531" s="2">
        <v>221.0</v>
      </c>
      <c r="I531" s="2">
        <v>4763.0</v>
      </c>
    </row>
    <row r="532" ht="22.5" customHeight="1">
      <c r="A532" s="2">
        <v>9.421270813E9</v>
      </c>
      <c r="B532" s="2">
        <v>2.6844216E7</v>
      </c>
      <c r="C532" s="6">
        <v>45404.25225694444</v>
      </c>
      <c r="D532" s="6">
        <v>45404.26267361111</v>
      </c>
      <c r="E532" s="6">
        <v>45404.26614583333</v>
      </c>
      <c r="F532" s="2" t="s">
        <v>44</v>
      </c>
      <c r="G532" s="2" t="s">
        <v>73</v>
      </c>
      <c r="H532" s="2">
        <v>26657.0</v>
      </c>
      <c r="I532" s="2">
        <v>4631.0</v>
      </c>
    </row>
    <row r="533" ht="22.5" customHeight="1">
      <c r="A533" s="2">
        <v>1.831516625E9</v>
      </c>
      <c r="B533" s="2">
        <v>4.6629917E7</v>
      </c>
      <c r="C533" s="6">
        <v>45380.83960648148</v>
      </c>
      <c r="D533" s="6">
        <v>45380.84793981481</v>
      </c>
      <c r="E533" s="6">
        <v>45380.852800925924</v>
      </c>
      <c r="F533" s="2" t="s">
        <v>71</v>
      </c>
      <c r="G533" s="2" t="s">
        <v>55</v>
      </c>
      <c r="H533" s="2">
        <v>25932.0</v>
      </c>
      <c r="I533" s="2">
        <v>8680.0</v>
      </c>
    </row>
    <row r="534" ht="22.5" customHeight="1">
      <c r="A534" s="2">
        <v>1.918841793E9</v>
      </c>
      <c r="B534" s="2">
        <v>9.5334407E7</v>
      </c>
      <c r="C534" s="6">
        <v>45460.87741898148</v>
      </c>
      <c r="D534" s="6">
        <v>45460.88783564815</v>
      </c>
      <c r="E534" s="6">
        <v>45460.88505787037</v>
      </c>
      <c r="F534" s="2" t="s">
        <v>44</v>
      </c>
      <c r="G534" s="2" t="s">
        <v>73</v>
      </c>
      <c r="H534" s="2">
        <v>10305.0</v>
      </c>
      <c r="I534" s="2">
        <v>2512.0</v>
      </c>
    </row>
    <row r="535" ht="22.5" customHeight="1">
      <c r="A535" s="2">
        <v>1.757159071E9</v>
      </c>
      <c r="B535" s="2">
        <v>5.9094034E7</v>
      </c>
      <c r="C535" s="6">
        <v>45364.41269675926</v>
      </c>
      <c r="D535" s="6">
        <v>45364.425891203704</v>
      </c>
      <c r="E535" s="6">
        <v>45364.431446759256</v>
      </c>
      <c r="F535" s="2" t="s">
        <v>71</v>
      </c>
      <c r="G535" s="2" t="s">
        <v>45</v>
      </c>
      <c r="H535" s="2">
        <v>38383.0</v>
      </c>
      <c r="I535" s="2">
        <v>9938.0</v>
      </c>
    </row>
    <row r="536" ht="22.5" customHeight="1">
      <c r="A536" s="2">
        <v>7.58946463E9</v>
      </c>
      <c r="B536" s="2">
        <v>9.1196901E7</v>
      </c>
      <c r="C536" s="6">
        <v>45485.55087962963</v>
      </c>
      <c r="D536" s="6">
        <v>45485.562685185185</v>
      </c>
      <c r="E536" s="6">
        <v>45485.56893518518</v>
      </c>
      <c r="F536" s="2" t="s">
        <v>71</v>
      </c>
      <c r="G536" s="2" t="s">
        <v>50</v>
      </c>
      <c r="H536" s="2">
        <v>17706.0</v>
      </c>
      <c r="I536" s="2">
        <v>2409.0</v>
      </c>
    </row>
    <row r="537" ht="22.5" customHeight="1">
      <c r="A537" s="2">
        <v>1.57708546E9</v>
      </c>
      <c r="B537" s="2">
        <v>7.468274E7</v>
      </c>
      <c r="C537" s="6">
        <v>45191.41196759259</v>
      </c>
      <c r="D537" s="6">
        <v>45191.424467592595</v>
      </c>
      <c r="E537" s="6">
        <v>45191.42238425926</v>
      </c>
      <c r="F537" s="2" t="s">
        <v>44</v>
      </c>
      <c r="G537" s="2" t="s">
        <v>73</v>
      </c>
      <c r="H537" s="2">
        <v>52709.0</v>
      </c>
      <c r="I537" s="2">
        <v>765.0</v>
      </c>
    </row>
    <row r="538" ht="22.5" customHeight="1">
      <c r="A538" s="2">
        <v>2.279018877E9</v>
      </c>
      <c r="B538" s="2">
        <v>4.0305293E7</v>
      </c>
      <c r="C538" s="6">
        <v>45453.60025462963</v>
      </c>
      <c r="D538" s="6">
        <v>45453.61344907407</v>
      </c>
      <c r="E538" s="6">
        <v>45453.6231712963</v>
      </c>
      <c r="F538" s="2" t="s">
        <v>71</v>
      </c>
      <c r="G538" s="2" t="s">
        <v>73</v>
      </c>
      <c r="H538" s="2">
        <v>88797.0</v>
      </c>
      <c r="I538" s="2">
        <v>8690.0</v>
      </c>
    </row>
    <row r="539" ht="22.5" customHeight="1">
      <c r="A539" s="2">
        <v>7.431412128E9</v>
      </c>
      <c r="B539" s="2">
        <v>9.6989204E7</v>
      </c>
      <c r="C539" s="6">
        <v>45075.17071759259</v>
      </c>
      <c r="D539" s="6">
        <v>45075.180439814816</v>
      </c>
      <c r="E539" s="6">
        <v>45075.18252314815</v>
      </c>
      <c r="F539" s="2" t="s">
        <v>44</v>
      </c>
      <c r="G539" s="2" t="s">
        <v>50</v>
      </c>
      <c r="H539" s="2">
        <v>77224.0</v>
      </c>
      <c r="I539" s="2">
        <v>7326.0</v>
      </c>
    </row>
    <row r="540" ht="22.5" customHeight="1">
      <c r="A540" s="2">
        <v>8.781520615E9</v>
      </c>
      <c r="B540" s="2">
        <v>8.5519349E7</v>
      </c>
      <c r="C540" s="6">
        <v>45396.34321759259</v>
      </c>
      <c r="D540" s="6">
        <v>45396.35155092592</v>
      </c>
      <c r="E540" s="6">
        <v>45396.35224537037</v>
      </c>
      <c r="F540" s="2" t="s">
        <v>44</v>
      </c>
      <c r="G540" s="2" t="s">
        <v>73</v>
      </c>
      <c r="H540" s="2">
        <v>42606.0</v>
      </c>
      <c r="I540" s="2">
        <v>345.0</v>
      </c>
    </row>
    <row r="541" ht="22.5" customHeight="1">
      <c r="A541" s="2">
        <v>1.276192882E9</v>
      </c>
      <c r="B541" s="2">
        <v>9.7678578E7</v>
      </c>
      <c r="C541" s="6">
        <v>45299.31513888889</v>
      </c>
      <c r="D541" s="6">
        <v>45299.32347222222</v>
      </c>
      <c r="E541" s="6">
        <v>45299.321388888886</v>
      </c>
      <c r="F541" s="2" t="s">
        <v>44</v>
      </c>
      <c r="G541" s="2" t="s">
        <v>50</v>
      </c>
      <c r="H541" s="2">
        <v>15637.0</v>
      </c>
      <c r="I541" s="2">
        <v>7738.0</v>
      </c>
    </row>
    <row r="542" ht="22.5" customHeight="1">
      <c r="A542" s="2">
        <v>4.065794921E9</v>
      </c>
      <c r="B542" s="2">
        <v>8.5518832E7</v>
      </c>
      <c r="C542" s="6">
        <v>45372.46833333333</v>
      </c>
      <c r="D542" s="6">
        <v>45372.47597222222</v>
      </c>
      <c r="E542" s="6">
        <v>45372.49333333333</v>
      </c>
      <c r="F542" s="2" t="s">
        <v>124</v>
      </c>
      <c r="G542" s="2" t="s">
        <v>45</v>
      </c>
      <c r="H542" s="2">
        <v>43280.0</v>
      </c>
      <c r="I542" s="2">
        <v>7371.0</v>
      </c>
    </row>
    <row r="543" ht="22.5" customHeight="1">
      <c r="A543" s="2">
        <v>1.690800946E9</v>
      </c>
      <c r="B543" s="2">
        <v>7.9764458E7</v>
      </c>
      <c r="C543" s="6">
        <v>45014.6115162037</v>
      </c>
      <c r="D543" s="6">
        <v>45014.62332175926</v>
      </c>
      <c r="E543" s="6">
        <v>45014.624710648146</v>
      </c>
      <c r="F543" s="2" t="s">
        <v>44</v>
      </c>
      <c r="G543" s="2" t="s">
        <v>50</v>
      </c>
      <c r="H543" s="2">
        <v>16850.0</v>
      </c>
      <c r="I543" s="2">
        <v>5950.0</v>
      </c>
    </row>
    <row r="544" ht="22.5" customHeight="1">
      <c r="A544" s="2">
        <v>8.7788347E8</v>
      </c>
      <c r="B544" s="2">
        <v>1200365.0</v>
      </c>
      <c r="C544" s="6">
        <v>45084.5625462963</v>
      </c>
      <c r="D544" s="6">
        <v>45084.57643518518</v>
      </c>
      <c r="E544" s="6">
        <v>45084.58199074074</v>
      </c>
      <c r="F544" s="2" t="s">
        <v>71</v>
      </c>
      <c r="G544" s="2" t="s">
        <v>50</v>
      </c>
      <c r="H544" s="2">
        <v>55423.0</v>
      </c>
      <c r="I544" s="2">
        <v>7405.0</v>
      </c>
    </row>
    <row r="545" ht="22.5" customHeight="1">
      <c r="A545" s="2">
        <v>7.322044533E9</v>
      </c>
      <c r="B545" s="2">
        <v>4.8730063E7</v>
      </c>
      <c r="C545" s="6">
        <v>45212.98511574074</v>
      </c>
      <c r="D545" s="6">
        <v>45212.99622685185</v>
      </c>
      <c r="E545" s="6">
        <v>45213.00456018518</v>
      </c>
      <c r="F545" s="2" t="s">
        <v>71</v>
      </c>
      <c r="G545" s="2" t="s">
        <v>73</v>
      </c>
      <c r="H545" s="2">
        <v>92064.0</v>
      </c>
      <c r="I545" s="2">
        <v>7801.0</v>
      </c>
    </row>
    <row r="546" ht="22.5" customHeight="1">
      <c r="A546" s="2">
        <v>5.243163885E9</v>
      </c>
      <c r="B546" s="2">
        <v>1.9275474E7</v>
      </c>
      <c r="C546" s="6">
        <v>45065.56626157407</v>
      </c>
      <c r="D546" s="6">
        <v>45065.57320601852</v>
      </c>
      <c r="E546" s="6">
        <v>45065.57528935185</v>
      </c>
      <c r="F546" s="2" t="s">
        <v>44</v>
      </c>
      <c r="G546" s="2" t="s">
        <v>73</v>
      </c>
      <c r="H546" s="2">
        <v>12230.0</v>
      </c>
      <c r="I546" s="2">
        <v>7061.0</v>
      </c>
    </row>
    <row r="547" ht="22.5" customHeight="1">
      <c r="A547" s="2">
        <v>4.360255357E9</v>
      </c>
      <c r="B547" s="2">
        <v>1.5529446E7</v>
      </c>
      <c r="C547" s="6">
        <v>45060.331608796296</v>
      </c>
      <c r="D547" s="6">
        <v>45060.34271990741</v>
      </c>
      <c r="E547" s="6">
        <v>45060.348275462966</v>
      </c>
      <c r="F547" s="2" t="s">
        <v>71</v>
      </c>
      <c r="G547" s="2" t="s">
        <v>45</v>
      </c>
      <c r="H547" s="2">
        <v>68222.0</v>
      </c>
      <c r="I547" s="2">
        <v>6668.0</v>
      </c>
    </row>
    <row r="548" ht="22.5" customHeight="1">
      <c r="A548" s="2">
        <v>9.623306038E9</v>
      </c>
      <c r="B548" s="2">
        <v>5.1669263E7</v>
      </c>
      <c r="C548" s="6">
        <v>45240.230104166665</v>
      </c>
      <c r="D548" s="6">
        <v>45240.2384375</v>
      </c>
      <c r="E548" s="6">
        <v>45240.23774305556</v>
      </c>
      <c r="F548" s="2" t="s">
        <v>44</v>
      </c>
      <c r="G548" s="2" t="s">
        <v>73</v>
      </c>
      <c r="H548" s="2">
        <v>56254.0</v>
      </c>
      <c r="I548" s="2">
        <v>8972.0</v>
      </c>
    </row>
    <row r="549" ht="22.5" customHeight="1">
      <c r="A549" s="2">
        <v>6.282385286E9</v>
      </c>
      <c r="B549" s="2">
        <v>6150721.0</v>
      </c>
      <c r="C549" s="6">
        <v>45227.28107638889</v>
      </c>
      <c r="D549" s="6">
        <v>45227.29288194444</v>
      </c>
      <c r="E549" s="6">
        <v>45227.29565972222</v>
      </c>
      <c r="F549" s="2" t="s">
        <v>44</v>
      </c>
      <c r="G549" s="2" t="s">
        <v>45</v>
      </c>
      <c r="H549" s="2">
        <v>9399.0</v>
      </c>
      <c r="I549" s="2">
        <v>4572.0</v>
      </c>
    </row>
    <row r="550" ht="22.5" customHeight="1">
      <c r="A550" s="2">
        <v>1.001900652E9</v>
      </c>
      <c r="B550" s="2">
        <v>3.0367559E7</v>
      </c>
      <c r="C550" s="6">
        <v>45543.83896990741</v>
      </c>
      <c r="D550" s="6">
        <v>45543.846608796295</v>
      </c>
      <c r="E550" s="6">
        <v>45543.85563657407</v>
      </c>
      <c r="F550" s="2" t="s">
        <v>71</v>
      </c>
      <c r="G550" s="2" t="s">
        <v>55</v>
      </c>
      <c r="H550" s="2">
        <v>85241.0</v>
      </c>
      <c r="I550" s="2">
        <v>2330.0</v>
      </c>
    </row>
    <row r="551" ht="22.5" customHeight="1">
      <c r="A551" s="2">
        <v>5.161988291E9</v>
      </c>
      <c r="B551" s="2">
        <v>6.5618148E7</v>
      </c>
      <c r="C551" s="6">
        <v>45474.037511574075</v>
      </c>
      <c r="D551" s="6">
        <v>45474.048622685186</v>
      </c>
      <c r="E551" s="6">
        <v>45474.04515046296</v>
      </c>
      <c r="F551" s="2" t="s">
        <v>44</v>
      </c>
      <c r="G551" s="2" t="s">
        <v>50</v>
      </c>
      <c r="H551" s="2">
        <v>53927.0</v>
      </c>
      <c r="I551" s="2">
        <v>6154.0</v>
      </c>
    </row>
    <row r="552" ht="22.5" customHeight="1">
      <c r="A552" s="2">
        <v>3.597752998E9</v>
      </c>
      <c r="B552" s="2">
        <v>3.7759707E7</v>
      </c>
      <c r="C552" s="6">
        <v>45385.562430555554</v>
      </c>
      <c r="D552" s="6">
        <v>45385.572847222225</v>
      </c>
      <c r="E552" s="6">
        <v>45385.572847222225</v>
      </c>
      <c r="F552" s="2" t="s">
        <v>44</v>
      </c>
      <c r="G552" s="2" t="s">
        <v>55</v>
      </c>
      <c r="H552" s="2">
        <v>71654.0</v>
      </c>
      <c r="I552" s="2">
        <v>4606.0</v>
      </c>
    </row>
    <row r="553" ht="22.5" customHeight="1">
      <c r="A553" s="2">
        <v>9.07432531E9</v>
      </c>
      <c r="B553" s="2">
        <v>3.5435896E7</v>
      </c>
      <c r="C553" s="6">
        <v>45405.674988425926</v>
      </c>
      <c r="D553" s="6">
        <v>45405.68609953704</v>
      </c>
      <c r="E553" s="6">
        <v>45405.689571759256</v>
      </c>
      <c r="F553" s="2" t="s">
        <v>44</v>
      </c>
      <c r="G553" s="2" t="s">
        <v>45</v>
      </c>
      <c r="H553" s="2">
        <v>83788.0</v>
      </c>
      <c r="I553" s="2">
        <v>8528.0</v>
      </c>
    </row>
    <row r="554" ht="22.5" customHeight="1">
      <c r="A554" s="2">
        <v>8.875965392E9</v>
      </c>
      <c r="B554" s="2">
        <v>4.1395224E7</v>
      </c>
      <c r="C554" s="6">
        <v>45313.79540509259</v>
      </c>
      <c r="D554" s="6">
        <v>45313.805127314816</v>
      </c>
      <c r="E554" s="6">
        <v>45313.80582175926</v>
      </c>
      <c r="F554" s="2" t="s">
        <v>44</v>
      </c>
      <c r="G554" s="2" t="s">
        <v>45</v>
      </c>
      <c r="H554" s="2">
        <v>6325.0</v>
      </c>
      <c r="I554" s="2">
        <v>2929.0</v>
      </c>
    </row>
    <row r="555" ht="22.5" customHeight="1">
      <c r="A555" s="2">
        <v>9.71081962E8</v>
      </c>
      <c r="B555" s="2">
        <v>7.3428596E7</v>
      </c>
      <c r="C555" s="6">
        <v>45533.069016203706</v>
      </c>
      <c r="D555" s="6">
        <v>45533.08012731482</v>
      </c>
      <c r="E555" s="6">
        <v>45533.078738425924</v>
      </c>
      <c r="F555" s="2" t="s">
        <v>44</v>
      </c>
      <c r="G555" s="2" t="s">
        <v>50</v>
      </c>
      <c r="H555" s="2">
        <v>62842.0</v>
      </c>
      <c r="I555" s="2">
        <v>8655.0</v>
      </c>
    </row>
    <row r="556" ht="22.5" customHeight="1">
      <c r="A556" s="2">
        <v>1.948332638E9</v>
      </c>
      <c r="B556" s="2">
        <v>6.2323608E7</v>
      </c>
      <c r="C556" s="6">
        <v>45451.713217592594</v>
      </c>
      <c r="D556" s="6">
        <v>45451.727106481485</v>
      </c>
      <c r="E556" s="6">
        <v>45451.730578703704</v>
      </c>
      <c r="F556" s="2" t="s">
        <v>44</v>
      </c>
      <c r="G556" s="2" t="s">
        <v>55</v>
      </c>
      <c r="H556" s="2">
        <v>84415.0</v>
      </c>
      <c r="I556" s="2">
        <v>7238.0</v>
      </c>
    </row>
    <row r="557" ht="22.5" customHeight="1">
      <c r="A557" s="2">
        <v>1.78555878E9</v>
      </c>
      <c r="B557" s="2">
        <v>1.8986315E7</v>
      </c>
      <c r="C557" s="6">
        <v>45471.705555555556</v>
      </c>
      <c r="D557" s="6">
        <v>45471.71527777778</v>
      </c>
      <c r="E557" s="6">
        <v>45471.7125</v>
      </c>
      <c r="F557" s="2" t="s">
        <v>44</v>
      </c>
      <c r="G557" s="2" t="s">
        <v>73</v>
      </c>
      <c r="H557" s="2">
        <v>85573.0</v>
      </c>
      <c r="I557" s="2">
        <v>4524.0</v>
      </c>
    </row>
    <row r="558" ht="22.5" customHeight="1">
      <c r="A558" s="2">
        <v>7.590462053E9</v>
      </c>
      <c r="B558" s="2">
        <v>1.8326028E7</v>
      </c>
      <c r="C558" s="6">
        <v>45469.687268518515</v>
      </c>
      <c r="D558" s="6">
        <v>45469.701157407406</v>
      </c>
      <c r="E558" s="6">
        <v>45469.70185185185</v>
      </c>
      <c r="F558" s="2" t="s">
        <v>44</v>
      </c>
      <c r="G558" s="2" t="s">
        <v>73</v>
      </c>
      <c r="H558" s="2">
        <v>235.0</v>
      </c>
      <c r="I558" s="2">
        <v>8429.0</v>
      </c>
    </row>
    <row r="559" ht="22.5" customHeight="1">
      <c r="A559" s="2">
        <v>2.13574386E9</v>
      </c>
      <c r="B559" s="2">
        <v>7.3392739E7</v>
      </c>
      <c r="C559" s="6">
        <v>45373.35056712963</v>
      </c>
      <c r="D559" s="6">
        <v>45373.357511574075</v>
      </c>
      <c r="E559" s="6">
        <v>45373.360983796294</v>
      </c>
      <c r="F559" s="2" t="s">
        <v>44</v>
      </c>
      <c r="G559" s="2" t="s">
        <v>50</v>
      </c>
      <c r="H559" s="2">
        <v>22083.0</v>
      </c>
      <c r="I559" s="2">
        <v>1270.0</v>
      </c>
    </row>
    <row r="560" ht="22.5" customHeight="1">
      <c r="A560" s="2">
        <v>9.851365751E9</v>
      </c>
      <c r="B560" s="2">
        <v>1.2832151E7</v>
      </c>
      <c r="C560" s="6">
        <v>45202.67141203704</v>
      </c>
      <c r="D560" s="6">
        <v>45202.683217592596</v>
      </c>
      <c r="E560" s="6">
        <v>45202.67974537037</v>
      </c>
      <c r="F560" s="2" t="s">
        <v>44</v>
      </c>
      <c r="G560" s="2" t="s">
        <v>45</v>
      </c>
      <c r="H560" s="2">
        <v>83505.0</v>
      </c>
      <c r="I560" s="2">
        <v>5939.0</v>
      </c>
    </row>
    <row r="561" ht="22.5" customHeight="1">
      <c r="A561" s="2">
        <v>9.24309048E9</v>
      </c>
      <c r="B561" s="2">
        <v>1.3760839E7</v>
      </c>
      <c r="C561" s="6">
        <v>45006.82310185185</v>
      </c>
      <c r="D561" s="6">
        <v>45006.83560185185</v>
      </c>
      <c r="E561" s="6">
        <v>45006.85574074074</v>
      </c>
      <c r="F561" s="2" t="s">
        <v>124</v>
      </c>
      <c r="G561" s="2" t="s">
        <v>50</v>
      </c>
      <c r="H561" s="2">
        <v>95377.0</v>
      </c>
      <c r="I561" s="2">
        <v>5901.0</v>
      </c>
    </row>
    <row r="562" ht="22.5" customHeight="1">
      <c r="A562" s="2">
        <v>7.168596454E9</v>
      </c>
      <c r="B562" s="2">
        <v>3.5690581E7</v>
      </c>
      <c r="C562" s="6">
        <v>45007.11479166667</v>
      </c>
      <c r="D562" s="6">
        <v>45007.12243055556</v>
      </c>
      <c r="E562" s="6">
        <v>45007.12798611111</v>
      </c>
      <c r="F562" s="2" t="s">
        <v>71</v>
      </c>
      <c r="G562" s="2" t="s">
        <v>50</v>
      </c>
      <c r="H562" s="2">
        <v>1608.0</v>
      </c>
      <c r="I562" s="2">
        <v>7082.0</v>
      </c>
    </row>
    <row r="563" ht="22.5" customHeight="1">
      <c r="A563" s="2">
        <v>2.483565595E9</v>
      </c>
      <c r="B563" s="2">
        <v>2.1701991E7</v>
      </c>
      <c r="C563" s="6">
        <v>45009.261712962965</v>
      </c>
      <c r="D563" s="6">
        <v>45009.27143518518</v>
      </c>
      <c r="E563" s="6">
        <v>45009.273518518516</v>
      </c>
      <c r="F563" s="2" t="s">
        <v>44</v>
      </c>
      <c r="G563" s="2" t="s">
        <v>45</v>
      </c>
      <c r="H563" s="2">
        <v>25691.0</v>
      </c>
      <c r="I563" s="2">
        <v>2259.0</v>
      </c>
    </row>
    <row r="564" ht="22.5" customHeight="1">
      <c r="A564" s="2">
        <v>2.484470052E9</v>
      </c>
      <c r="B564" s="2">
        <v>8.4848018E7</v>
      </c>
      <c r="C564" s="6">
        <v>45300.81217592592</v>
      </c>
      <c r="D564" s="6">
        <v>45300.825370370374</v>
      </c>
      <c r="E564" s="6">
        <v>45300.82745370371</v>
      </c>
      <c r="F564" s="2" t="s">
        <v>44</v>
      </c>
      <c r="G564" s="2" t="s">
        <v>45</v>
      </c>
      <c r="H564" s="2">
        <v>54869.0</v>
      </c>
      <c r="I564" s="2">
        <v>2946.0</v>
      </c>
    </row>
    <row r="565" ht="22.5" customHeight="1">
      <c r="A565" s="2">
        <v>7.70258827E9</v>
      </c>
      <c r="B565" s="2">
        <v>5.5094848E7</v>
      </c>
      <c r="C565" s="6">
        <v>45408.860138888886</v>
      </c>
      <c r="D565" s="6">
        <v>45408.87333333334</v>
      </c>
      <c r="E565" s="6">
        <v>45408.87125</v>
      </c>
      <c r="F565" s="2" t="s">
        <v>44</v>
      </c>
      <c r="G565" s="2" t="s">
        <v>55</v>
      </c>
      <c r="H565" s="2">
        <v>93742.0</v>
      </c>
      <c r="I565" s="2">
        <v>4917.0</v>
      </c>
    </row>
    <row r="566" ht="22.5" customHeight="1">
      <c r="A566" s="2">
        <v>5.992338333E9</v>
      </c>
      <c r="B566" s="2">
        <v>9738801.0</v>
      </c>
      <c r="C566" s="6">
        <v>45019.97828703704</v>
      </c>
      <c r="D566" s="6">
        <v>45019.991481481484</v>
      </c>
      <c r="E566" s="6">
        <v>45019.991481481484</v>
      </c>
      <c r="F566" s="2" t="s">
        <v>44</v>
      </c>
      <c r="G566" s="2" t="s">
        <v>45</v>
      </c>
      <c r="H566" s="2">
        <v>91077.0</v>
      </c>
      <c r="I566" s="2">
        <v>4006.0</v>
      </c>
    </row>
    <row r="567" ht="22.5" customHeight="1">
      <c r="A567" s="2">
        <v>9.196796718E9</v>
      </c>
      <c r="B567" s="2">
        <v>6.894195E7</v>
      </c>
      <c r="C567" s="6">
        <v>45113.9074537037</v>
      </c>
      <c r="D567" s="6">
        <v>45113.917175925926</v>
      </c>
      <c r="E567" s="6">
        <v>45113.919953703706</v>
      </c>
      <c r="F567" s="2" t="s">
        <v>44</v>
      </c>
      <c r="G567" s="2" t="s">
        <v>73</v>
      </c>
      <c r="H567" s="2">
        <v>37270.0</v>
      </c>
      <c r="I567" s="2">
        <v>324.0</v>
      </c>
    </row>
    <row r="568" ht="22.5" customHeight="1">
      <c r="A568" s="2">
        <v>3.291765954E9</v>
      </c>
      <c r="B568" s="2">
        <v>5.7523973E7</v>
      </c>
      <c r="C568" s="6">
        <v>45168.29216435185</v>
      </c>
      <c r="D568" s="6">
        <v>45168.30396990741</v>
      </c>
      <c r="E568" s="6">
        <v>45168.307442129626</v>
      </c>
      <c r="F568" s="2" t="s">
        <v>44</v>
      </c>
      <c r="G568" s="2" t="s">
        <v>50</v>
      </c>
      <c r="H568" s="2">
        <v>20788.0</v>
      </c>
      <c r="I568" s="2">
        <v>8568.0</v>
      </c>
    </row>
    <row r="569" ht="22.5" customHeight="1">
      <c r="A569" s="2">
        <v>6.52616858E8</v>
      </c>
      <c r="B569" s="2">
        <v>1.0663246E7</v>
      </c>
      <c r="C569" s="6">
        <v>45068.49565972222</v>
      </c>
      <c r="D569" s="6">
        <v>45068.50746527778</v>
      </c>
      <c r="E569" s="6">
        <v>45068.51232638889</v>
      </c>
      <c r="F569" s="2" t="s">
        <v>71</v>
      </c>
      <c r="G569" s="2" t="s">
        <v>55</v>
      </c>
      <c r="H569" s="2">
        <v>25092.0</v>
      </c>
      <c r="I569" s="2">
        <v>2819.0</v>
      </c>
    </row>
    <row r="570" ht="22.5" customHeight="1">
      <c r="A570" s="2">
        <v>2.613508245E9</v>
      </c>
      <c r="B570" s="2">
        <v>4.5028365E7</v>
      </c>
      <c r="C570" s="6">
        <v>45288.696967592594</v>
      </c>
      <c r="D570" s="6">
        <v>45288.70946759259</v>
      </c>
      <c r="E570" s="6">
        <v>45288.70599537037</v>
      </c>
      <c r="F570" s="2" t="s">
        <v>44</v>
      </c>
      <c r="G570" s="2" t="s">
        <v>50</v>
      </c>
      <c r="H570" s="2">
        <v>74072.0</v>
      </c>
      <c r="I570" s="2">
        <v>8059.0</v>
      </c>
    </row>
    <row r="571" ht="22.5" customHeight="1">
      <c r="A571" s="2">
        <v>8.169361928E9</v>
      </c>
      <c r="B571" s="2">
        <v>8241122.0</v>
      </c>
      <c r="C571" s="6">
        <v>45301.63829861111</v>
      </c>
      <c r="D571" s="6">
        <v>45301.646631944444</v>
      </c>
      <c r="E571" s="6">
        <v>45301.649409722224</v>
      </c>
      <c r="F571" s="2" t="s">
        <v>44</v>
      </c>
      <c r="G571" s="2" t="s">
        <v>45</v>
      </c>
      <c r="H571" s="2">
        <v>2274.0</v>
      </c>
      <c r="I571" s="2">
        <v>6667.0</v>
      </c>
    </row>
    <row r="572" ht="22.5" customHeight="1">
      <c r="A572" s="2">
        <v>9.395982132E9</v>
      </c>
      <c r="B572" s="2">
        <v>5.8170168E7</v>
      </c>
      <c r="C572" s="6">
        <v>45112.51332175926</v>
      </c>
      <c r="D572" s="6">
        <v>45112.52165509259</v>
      </c>
      <c r="E572" s="6">
        <v>45112.52443287037</v>
      </c>
      <c r="F572" s="2" t="s">
        <v>44</v>
      </c>
      <c r="G572" s="2" t="s">
        <v>55</v>
      </c>
      <c r="H572" s="2">
        <v>33721.0</v>
      </c>
      <c r="I572" s="2">
        <v>7117.0</v>
      </c>
    </row>
    <row r="573" ht="22.5" customHeight="1">
      <c r="A573" s="2">
        <v>1.914701538E9</v>
      </c>
      <c r="B573" s="2">
        <v>6.4722323E7</v>
      </c>
      <c r="C573" s="6">
        <v>45116.58388888889</v>
      </c>
      <c r="D573" s="6">
        <v>45116.597083333334</v>
      </c>
      <c r="E573" s="6">
        <v>45116.59916666667</v>
      </c>
      <c r="F573" s="2" t="s">
        <v>44</v>
      </c>
      <c r="G573" s="2" t="s">
        <v>50</v>
      </c>
      <c r="H573" s="2">
        <v>84345.0</v>
      </c>
      <c r="I573" s="2">
        <v>237.0</v>
      </c>
    </row>
    <row r="574" ht="22.5" customHeight="1">
      <c r="A574" s="2">
        <v>6.236279358E9</v>
      </c>
      <c r="B574" s="2">
        <v>9.7141762E7</v>
      </c>
      <c r="C574" s="6">
        <v>45438.22554398148</v>
      </c>
      <c r="D574" s="6">
        <v>45438.233877314815</v>
      </c>
      <c r="E574" s="6">
        <v>45438.25262731482</v>
      </c>
      <c r="F574" s="2" t="s">
        <v>124</v>
      </c>
      <c r="G574" s="2" t="s">
        <v>55</v>
      </c>
      <c r="H574" s="2">
        <v>24906.0</v>
      </c>
      <c r="I574" s="2">
        <v>8037.0</v>
      </c>
    </row>
    <row r="575" ht="22.5" customHeight="1">
      <c r="A575" s="2">
        <v>2.288561509E9</v>
      </c>
      <c r="B575" s="2">
        <v>1.1047835E7</v>
      </c>
      <c r="C575" s="6">
        <v>45264.80501157408</v>
      </c>
      <c r="D575" s="6">
        <v>45264.81890046296</v>
      </c>
      <c r="E575" s="6">
        <v>45264.82376157407</v>
      </c>
      <c r="F575" s="2" t="s">
        <v>71</v>
      </c>
      <c r="G575" s="2" t="s">
        <v>45</v>
      </c>
      <c r="H575" s="2">
        <v>92861.0</v>
      </c>
      <c r="I575" s="2">
        <v>4436.0</v>
      </c>
    </row>
    <row r="576" ht="22.5" customHeight="1">
      <c r="A576" s="2">
        <v>2.010415757E9</v>
      </c>
      <c r="B576" s="2">
        <v>4.3295656E7</v>
      </c>
      <c r="C576" s="6">
        <v>45463.366215277776</v>
      </c>
      <c r="D576" s="6">
        <v>45463.375243055554</v>
      </c>
      <c r="E576" s="6">
        <v>45463.37315972222</v>
      </c>
      <c r="F576" s="2" t="s">
        <v>44</v>
      </c>
      <c r="G576" s="2" t="s">
        <v>50</v>
      </c>
      <c r="H576" s="2">
        <v>80134.0</v>
      </c>
      <c r="I576" s="2">
        <v>9311.0</v>
      </c>
    </row>
    <row r="577" ht="22.5" customHeight="1">
      <c r="A577" s="2">
        <v>7.164827734E9</v>
      </c>
      <c r="B577" s="2">
        <v>9195970.0</v>
      </c>
      <c r="C577" s="6">
        <v>45001.340787037036</v>
      </c>
      <c r="D577" s="6">
        <v>45001.35259259259</v>
      </c>
      <c r="E577" s="6">
        <v>45001.35050925926</v>
      </c>
      <c r="F577" s="2" t="s">
        <v>44</v>
      </c>
      <c r="G577" s="2" t="s">
        <v>50</v>
      </c>
      <c r="H577" s="2">
        <v>62683.0</v>
      </c>
      <c r="I577" s="2">
        <v>4711.0</v>
      </c>
    </row>
    <row r="578" ht="22.5" customHeight="1">
      <c r="A578" s="2">
        <v>7.971819985E9</v>
      </c>
      <c r="B578" s="2">
        <v>4.8511124E7</v>
      </c>
      <c r="C578" s="6">
        <v>45397.117268518516</v>
      </c>
      <c r="D578" s="6">
        <v>45397.12421296296</v>
      </c>
      <c r="E578" s="6">
        <v>45397.12074074074</v>
      </c>
      <c r="F578" s="2" t="s">
        <v>44</v>
      </c>
      <c r="G578" s="2" t="s">
        <v>73</v>
      </c>
      <c r="H578" s="2">
        <v>65541.0</v>
      </c>
      <c r="I578" s="2">
        <v>8122.0</v>
      </c>
    </row>
    <row r="579" ht="22.5" customHeight="1">
      <c r="A579" s="2">
        <v>8.234021674E9</v>
      </c>
      <c r="B579" s="2">
        <v>4.1073776E7</v>
      </c>
      <c r="C579" s="6">
        <v>45320.45431712963</v>
      </c>
      <c r="D579" s="6">
        <v>45320.467511574076</v>
      </c>
      <c r="E579" s="6">
        <v>45320.46959490741</v>
      </c>
      <c r="F579" s="2" t="s">
        <v>44</v>
      </c>
      <c r="G579" s="2" t="s">
        <v>45</v>
      </c>
      <c r="H579" s="2">
        <v>28230.0</v>
      </c>
      <c r="I579" s="2">
        <v>3683.0</v>
      </c>
    </row>
    <row r="580" ht="22.5" customHeight="1">
      <c r="A580" s="2">
        <v>4.274404843E9</v>
      </c>
      <c r="B580" s="2">
        <v>4.8418662E7</v>
      </c>
      <c r="C580" s="6">
        <v>45565.07209490741</v>
      </c>
      <c r="D580" s="6">
        <v>45565.08459490741</v>
      </c>
      <c r="E580" s="6">
        <v>45565.08667824074</v>
      </c>
      <c r="F580" s="2" t="s">
        <v>44</v>
      </c>
      <c r="G580" s="2" t="s">
        <v>55</v>
      </c>
      <c r="H580" s="2">
        <v>59305.0</v>
      </c>
      <c r="I580" s="2">
        <v>1824.0</v>
      </c>
    </row>
    <row r="581" ht="22.5" customHeight="1">
      <c r="A581" s="2">
        <v>7.353519273E9</v>
      </c>
      <c r="B581" s="2">
        <v>8.0761521E7</v>
      </c>
      <c r="C581" s="6">
        <v>45191.54050925926</v>
      </c>
      <c r="D581" s="6">
        <v>45191.55231481481</v>
      </c>
      <c r="E581" s="6">
        <v>45191.554398148146</v>
      </c>
      <c r="F581" s="2" t="s">
        <v>44</v>
      </c>
      <c r="G581" s="2" t="s">
        <v>45</v>
      </c>
      <c r="H581" s="2">
        <v>49934.0</v>
      </c>
      <c r="I581" s="2">
        <v>2706.0</v>
      </c>
    </row>
    <row r="582" ht="22.5" customHeight="1">
      <c r="A582" s="2">
        <v>8.539612501E9</v>
      </c>
      <c r="B582" s="2">
        <v>2.2846435E7</v>
      </c>
      <c r="C582" s="6">
        <v>45555.563043981485</v>
      </c>
      <c r="D582" s="6">
        <v>45555.57068287037</v>
      </c>
      <c r="E582" s="6">
        <v>45555.580405092594</v>
      </c>
      <c r="F582" s="2" t="s">
        <v>71</v>
      </c>
      <c r="G582" s="2" t="s">
        <v>73</v>
      </c>
      <c r="H582" s="2">
        <v>14166.0</v>
      </c>
      <c r="I582" s="2">
        <v>193.0</v>
      </c>
    </row>
    <row r="583" ht="22.5" customHeight="1">
      <c r="A583" s="2">
        <v>5.894327065E9</v>
      </c>
      <c r="B583" s="2">
        <v>3.5133191E7</v>
      </c>
      <c r="C583" s="6">
        <v>45366.56664351852</v>
      </c>
      <c r="D583" s="6">
        <v>45366.57497685185</v>
      </c>
      <c r="E583" s="6">
        <v>45366.58122685185</v>
      </c>
      <c r="F583" s="2" t="s">
        <v>71</v>
      </c>
      <c r="G583" s="2" t="s">
        <v>55</v>
      </c>
      <c r="H583" s="2">
        <v>29930.0</v>
      </c>
      <c r="I583" s="2">
        <v>8466.0</v>
      </c>
    </row>
    <row r="584" ht="22.5" customHeight="1">
      <c r="A584" s="2">
        <v>7.7053363E7</v>
      </c>
      <c r="B584" s="2">
        <v>7.417201E7</v>
      </c>
      <c r="C584" s="6">
        <v>45050.80535879629</v>
      </c>
      <c r="D584" s="6">
        <v>45050.818553240744</v>
      </c>
      <c r="E584" s="6">
        <v>45050.818553240744</v>
      </c>
      <c r="F584" s="2" t="s">
        <v>44</v>
      </c>
      <c r="G584" s="2" t="s">
        <v>50</v>
      </c>
      <c r="H584" s="2">
        <v>3429.0</v>
      </c>
      <c r="I584" s="2">
        <v>2000.0</v>
      </c>
    </row>
    <row r="585" ht="22.5" customHeight="1">
      <c r="A585" s="2">
        <v>4.467084478E9</v>
      </c>
      <c r="B585" s="2">
        <v>3.0447453E7</v>
      </c>
      <c r="C585" s="6">
        <v>45354.53355324074</v>
      </c>
      <c r="D585" s="6">
        <v>45354.540497685186</v>
      </c>
      <c r="E585" s="6">
        <v>45354.55021990741</v>
      </c>
      <c r="F585" s="2" t="s">
        <v>71</v>
      </c>
      <c r="G585" s="2" t="s">
        <v>55</v>
      </c>
      <c r="H585" s="2">
        <v>68868.0</v>
      </c>
      <c r="I585" s="2">
        <v>7284.0</v>
      </c>
    </row>
    <row r="586" ht="22.5" customHeight="1">
      <c r="A586" s="2">
        <v>3.51403623E9</v>
      </c>
      <c r="B586" s="2">
        <v>8.4937877E7</v>
      </c>
      <c r="C586" s="6">
        <v>45118.12736111111</v>
      </c>
      <c r="D586" s="6">
        <v>45118.137083333335</v>
      </c>
      <c r="E586" s="6">
        <v>45118.140555555554</v>
      </c>
      <c r="F586" s="2" t="s">
        <v>44</v>
      </c>
      <c r="G586" s="2" t="s">
        <v>45</v>
      </c>
      <c r="H586" s="2">
        <v>93410.0</v>
      </c>
      <c r="I586" s="2">
        <v>6787.0</v>
      </c>
    </row>
    <row r="587" ht="22.5" customHeight="1">
      <c r="A587" s="2">
        <v>4.720421794E9</v>
      </c>
      <c r="B587" s="2">
        <v>7.208914E7</v>
      </c>
      <c r="C587" s="6">
        <v>45307.284907407404</v>
      </c>
      <c r="D587" s="6">
        <v>45307.298101851855</v>
      </c>
      <c r="E587" s="6">
        <v>45307.30851851852</v>
      </c>
      <c r="F587" s="2" t="s">
        <v>71</v>
      </c>
      <c r="G587" s="2" t="s">
        <v>73</v>
      </c>
      <c r="H587" s="2">
        <v>35894.0</v>
      </c>
      <c r="I587" s="2">
        <v>5263.0</v>
      </c>
    </row>
    <row r="588" ht="22.5" customHeight="1">
      <c r="A588" s="2">
        <v>3.202903413E9</v>
      </c>
      <c r="B588" s="2">
        <v>1.2507907E7</v>
      </c>
      <c r="C588" s="6">
        <v>45142.77427083333</v>
      </c>
      <c r="D588" s="6">
        <v>45142.78607638889</v>
      </c>
      <c r="E588" s="6">
        <v>45142.787465277775</v>
      </c>
      <c r="F588" s="2" t="s">
        <v>44</v>
      </c>
      <c r="G588" s="2" t="s">
        <v>45</v>
      </c>
      <c r="H588" s="2">
        <v>52139.0</v>
      </c>
      <c r="I588" s="2">
        <v>782.0</v>
      </c>
    </row>
    <row r="589" ht="22.5" customHeight="1">
      <c r="A589" s="2">
        <v>6.938082428E9</v>
      </c>
      <c r="B589" s="2">
        <v>1.9741509E7</v>
      </c>
      <c r="C589" s="6">
        <v>45359.860601851855</v>
      </c>
      <c r="D589" s="6">
        <v>45359.87032407407</v>
      </c>
      <c r="E589" s="6">
        <v>45359.87449074074</v>
      </c>
      <c r="F589" s="2" t="s">
        <v>71</v>
      </c>
      <c r="G589" s="2" t="s">
        <v>45</v>
      </c>
      <c r="H589" s="2">
        <v>60137.0</v>
      </c>
      <c r="I589" s="2">
        <v>9933.0</v>
      </c>
    </row>
    <row r="590" ht="22.5" customHeight="1">
      <c r="A590" s="2">
        <v>9.202941711E9</v>
      </c>
      <c r="B590" s="2">
        <v>5.9240916E7</v>
      </c>
      <c r="C590" s="6">
        <v>45375.615208333336</v>
      </c>
      <c r="D590" s="6">
        <v>45375.624236111114</v>
      </c>
      <c r="E590" s="6">
        <v>45375.62701388889</v>
      </c>
      <c r="F590" s="2" t="s">
        <v>44</v>
      </c>
      <c r="G590" s="2" t="s">
        <v>73</v>
      </c>
      <c r="H590" s="2">
        <v>2000.0</v>
      </c>
      <c r="I590" s="2">
        <v>9969.0</v>
      </c>
    </row>
    <row r="591" ht="22.5" customHeight="1">
      <c r="A591" s="2">
        <v>8.96352296E9</v>
      </c>
      <c r="B591" s="2">
        <v>1.1143197E7</v>
      </c>
      <c r="C591" s="6">
        <v>45232.11373842593</v>
      </c>
      <c r="D591" s="6">
        <v>45232.125543981485</v>
      </c>
      <c r="E591" s="6">
        <v>45232.12762731482</v>
      </c>
      <c r="F591" s="2" t="s">
        <v>44</v>
      </c>
      <c r="G591" s="2" t="s">
        <v>45</v>
      </c>
      <c r="H591" s="2">
        <v>58520.0</v>
      </c>
      <c r="I591" s="2">
        <v>3010.0</v>
      </c>
    </row>
    <row r="592" ht="22.5" customHeight="1">
      <c r="A592" s="2">
        <v>9.266835891E9</v>
      </c>
      <c r="B592" s="2">
        <v>1.4207332E7</v>
      </c>
      <c r="C592" s="6">
        <v>45456.09519675926</v>
      </c>
      <c r="D592" s="6">
        <v>45456.10491898148</v>
      </c>
      <c r="E592" s="6">
        <v>45456.10422453703</v>
      </c>
      <c r="F592" s="2" t="s">
        <v>44</v>
      </c>
      <c r="G592" s="2" t="s">
        <v>73</v>
      </c>
      <c r="H592" s="2">
        <v>69070.0</v>
      </c>
      <c r="I592" s="2">
        <v>4518.0</v>
      </c>
    </row>
    <row r="593" ht="22.5" customHeight="1">
      <c r="A593" s="2">
        <v>5.265722064E9</v>
      </c>
      <c r="B593" s="2">
        <v>5.2032226E7</v>
      </c>
      <c r="C593" s="6">
        <v>45123.10649305556</v>
      </c>
      <c r="D593" s="6">
        <v>45123.11760416667</v>
      </c>
      <c r="E593" s="6">
        <v>45123.11690972222</v>
      </c>
      <c r="F593" s="2" t="s">
        <v>44</v>
      </c>
      <c r="G593" s="2" t="s">
        <v>45</v>
      </c>
      <c r="H593" s="2">
        <v>46962.0</v>
      </c>
      <c r="I593" s="2">
        <v>5289.0</v>
      </c>
    </row>
    <row r="594" ht="22.5" customHeight="1">
      <c r="A594" s="2">
        <v>5.514326011E9</v>
      </c>
      <c r="B594" s="2">
        <v>9.5364457E7</v>
      </c>
      <c r="C594" s="6">
        <v>45326.67542824074</v>
      </c>
      <c r="D594" s="6">
        <v>45326.68653935185</v>
      </c>
      <c r="E594" s="6">
        <v>45326.6872337963</v>
      </c>
      <c r="F594" s="2" t="s">
        <v>44</v>
      </c>
      <c r="G594" s="2" t="s">
        <v>73</v>
      </c>
      <c r="H594" s="2">
        <v>75658.0</v>
      </c>
      <c r="I594" s="2">
        <v>7235.0</v>
      </c>
    </row>
    <row r="595" ht="22.5" customHeight="1">
      <c r="A595" s="2">
        <v>9.578652103E9</v>
      </c>
      <c r="B595" s="2">
        <v>3.4839913E7</v>
      </c>
      <c r="C595" s="6">
        <v>45364.22059027778</v>
      </c>
      <c r="D595" s="6">
        <v>45364.22961805556</v>
      </c>
      <c r="E595" s="6">
        <v>45364.227534722224</v>
      </c>
      <c r="F595" s="2" t="s">
        <v>44</v>
      </c>
      <c r="G595" s="2" t="s">
        <v>50</v>
      </c>
      <c r="H595" s="2">
        <v>79729.0</v>
      </c>
      <c r="I595" s="2">
        <v>1877.0</v>
      </c>
    </row>
    <row r="596" ht="22.5" customHeight="1">
      <c r="A596" s="2">
        <v>3.559061334E9</v>
      </c>
      <c r="B596" s="2">
        <v>7.999132E7</v>
      </c>
      <c r="C596" s="6">
        <v>45086.55478009259</v>
      </c>
      <c r="D596" s="6">
        <v>45086.56866898148</v>
      </c>
      <c r="E596" s="6">
        <v>45086.57630787037</v>
      </c>
      <c r="F596" s="2" t="s">
        <v>71</v>
      </c>
      <c r="G596" s="2" t="s">
        <v>50</v>
      </c>
      <c r="H596" s="2">
        <v>57403.0</v>
      </c>
      <c r="I596" s="2">
        <v>2144.0</v>
      </c>
    </row>
    <row r="597" ht="22.5" customHeight="1">
      <c r="A597" s="2">
        <v>6.37944734E8</v>
      </c>
      <c r="B597" s="2">
        <v>6.0698094E7</v>
      </c>
      <c r="C597" s="6">
        <v>45017.39087962963</v>
      </c>
      <c r="D597" s="6">
        <v>45017.39990740741</v>
      </c>
      <c r="E597" s="6">
        <v>45017.40268518519</v>
      </c>
      <c r="F597" s="2" t="s">
        <v>44</v>
      </c>
      <c r="G597" s="2" t="s">
        <v>55</v>
      </c>
      <c r="H597" s="2">
        <v>35435.0</v>
      </c>
      <c r="I597" s="2">
        <v>7170.0</v>
      </c>
    </row>
    <row r="598" ht="22.5" customHeight="1">
      <c r="A598" s="2">
        <v>7.454643275E9</v>
      </c>
      <c r="B598" s="2">
        <v>1.8229949E7</v>
      </c>
      <c r="C598" s="6">
        <v>45487.36288194444</v>
      </c>
      <c r="D598" s="6">
        <v>45487.37538194445</v>
      </c>
      <c r="E598" s="6">
        <v>45487.37329861111</v>
      </c>
      <c r="F598" s="2" t="s">
        <v>44</v>
      </c>
      <c r="G598" s="2" t="s">
        <v>45</v>
      </c>
      <c r="H598" s="2">
        <v>72097.0</v>
      </c>
      <c r="I598" s="2">
        <v>2897.0</v>
      </c>
    </row>
    <row r="599" ht="22.5" customHeight="1">
      <c r="A599" s="2">
        <v>4.31934235E9</v>
      </c>
      <c r="B599" s="2">
        <v>9.9160348E7</v>
      </c>
      <c r="C599" s="6">
        <v>45531.84405092592</v>
      </c>
      <c r="D599" s="6">
        <v>45531.85724537037</v>
      </c>
      <c r="E599" s="6">
        <v>45531.87252314815</v>
      </c>
      <c r="F599" s="2" t="s">
        <v>124</v>
      </c>
      <c r="G599" s="2" t="s">
        <v>55</v>
      </c>
      <c r="H599" s="2">
        <v>11958.0</v>
      </c>
      <c r="I599" s="2">
        <v>587.0</v>
      </c>
    </row>
    <row r="600" ht="22.5" customHeight="1">
      <c r="A600" s="2">
        <v>7.568450733E9</v>
      </c>
      <c r="B600" s="2">
        <v>5.9518795E7</v>
      </c>
      <c r="C600" s="6">
        <v>45025.349224537036</v>
      </c>
      <c r="D600" s="6">
        <v>45025.35686342593</v>
      </c>
      <c r="E600" s="6">
        <v>45025.354780092595</v>
      </c>
      <c r="F600" s="2" t="s">
        <v>44</v>
      </c>
      <c r="G600" s="2" t="s">
        <v>73</v>
      </c>
      <c r="H600" s="2">
        <v>63512.0</v>
      </c>
      <c r="I600" s="2">
        <v>806.0</v>
      </c>
    </row>
    <row r="601" ht="22.5" customHeight="1">
      <c r="A601" s="2">
        <v>7.34744305E8</v>
      </c>
      <c r="B601" s="2">
        <v>6.0698094E7</v>
      </c>
      <c r="C601" s="6">
        <v>45451.49969907408</v>
      </c>
      <c r="D601" s="6">
        <v>45451.51011574074</v>
      </c>
      <c r="E601" s="6">
        <v>45451.51219907407</v>
      </c>
      <c r="F601" s="2" t="s">
        <v>44</v>
      </c>
      <c r="G601" s="2" t="s">
        <v>73</v>
      </c>
      <c r="H601" s="2">
        <v>80005.0</v>
      </c>
      <c r="I601" s="2">
        <v>7827.0</v>
      </c>
    </row>
    <row r="602" ht="22.5" customHeight="1">
      <c r="A602" s="2">
        <v>5.23333105E9</v>
      </c>
      <c r="B602" s="2">
        <v>8.5561151E7</v>
      </c>
      <c r="C602" s="6">
        <v>45047.69207175926</v>
      </c>
      <c r="D602" s="6">
        <v>45047.703877314816</v>
      </c>
      <c r="E602" s="6">
        <v>45047.70596064815</v>
      </c>
      <c r="F602" s="2" t="s">
        <v>44</v>
      </c>
      <c r="G602" s="2" t="s">
        <v>50</v>
      </c>
      <c r="H602" s="2">
        <v>84617.0</v>
      </c>
      <c r="I602" s="2">
        <v>9668.0</v>
      </c>
    </row>
    <row r="603" ht="22.5" customHeight="1">
      <c r="A603" s="2">
        <v>8.326867788E9</v>
      </c>
      <c r="B603" s="2">
        <v>1.7939362E7</v>
      </c>
      <c r="C603" s="6">
        <v>45189.045590277776</v>
      </c>
      <c r="D603" s="6">
        <v>45189.059479166666</v>
      </c>
      <c r="E603" s="6">
        <v>45189.059479166666</v>
      </c>
      <c r="F603" s="2" t="s">
        <v>44</v>
      </c>
      <c r="G603" s="2" t="s">
        <v>55</v>
      </c>
      <c r="H603" s="2">
        <v>56875.0</v>
      </c>
      <c r="I603" s="2">
        <v>4451.0</v>
      </c>
    </row>
    <row r="604" ht="22.5" customHeight="1">
      <c r="A604" s="2">
        <v>8.368819094E9</v>
      </c>
      <c r="B604" s="2">
        <v>4.2432226E7</v>
      </c>
      <c r="C604" s="6">
        <v>45519.12113425926</v>
      </c>
      <c r="D604" s="6">
        <v>45519.13085648148</v>
      </c>
      <c r="E604" s="6">
        <v>45519.130162037036</v>
      </c>
      <c r="F604" s="2" t="s">
        <v>44</v>
      </c>
      <c r="G604" s="2" t="s">
        <v>73</v>
      </c>
      <c r="H604" s="2">
        <v>11640.0</v>
      </c>
      <c r="I604" s="2">
        <v>6906.0</v>
      </c>
    </row>
    <row r="605" ht="22.5" customHeight="1">
      <c r="A605" s="2">
        <v>8.700151605E9</v>
      </c>
      <c r="B605" s="2">
        <v>1.9275474E7</v>
      </c>
      <c r="C605" s="6">
        <v>45142.385729166665</v>
      </c>
      <c r="D605" s="6">
        <v>45142.39753472222</v>
      </c>
      <c r="E605" s="6">
        <v>45142.41489583333</v>
      </c>
      <c r="F605" s="2" t="s">
        <v>124</v>
      </c>
      <c r="G605" s="2" t="s">
        <v>73</v>
      </c>
      <c r="H605" s="2">
        <v>74364.0</v>
      </c>
      <c r="I605" s="2">
        <v>2248.0</v>
      </c>
    </row>
    <row r="606" ht="22.5" customHeight="1">
      <c r="A606" s="2">
        <v>6.269179048E9</v>
      </c>
      <c r="B606" s="2">
        <v>469006.0</v>
      </c>
      <c r="C606" s="6">
        <v>45241.66033564815</v>
      </c>
      <c r="D606" s="6">
        <v>45241.67005787037</v>
      </c>
      <c r="E606" s="6">
        <v>45241.66866898148</v>
      </c>
      <c r="F606" s="2" t="s">
        <v>44</v>
      </c>
      <c r="G606" s="2" t="s">
        <v>73</v>
      </c>
      <c r="H606" s="2">
        <v>23727.0</v>
      </c>
      <c r="I606" s="2">
        <v>7515.0</v>
      </c>
    </row>
    <row r="607" ht="22.5" customHeight="1">
      <c r="A607" s="2">
        <v>1.265254177E9</v>
      </c>
      <c r="B607" s="2">
        <v>4.6378942E7</v>
      </c>
      <c r="C607" s="6">
        <v>45193.5937962963</v>
      </c>
      <c r="D607" s="6">
        <v>45193.60351851852</v>
      </c>
      <c r="E607" s="6">
        <v>45193.60212962963</v>
      </c>
      <c r="F607" s="2" t="s">
        <v>44</v>
      </c>
      <c r="G607" s="2" t="s">
        <v>55</v>
      </c>
      <c r="H607" s="2">
        <v>16267.0</v>
      </c>
      <c r="I607" s="2">
        <v>3622.0</v>
      </c>
    </row>
    <row r="608" ht="22.5" customHeight="1">
      <c r="A608" s="2">
        <v>9.858963919E9</v>
      </c>
      <c r="B608" s="2">
        <v>4.0858753E7</v>
      </c>
      <c r="C608" s="6">
        <v>45109.28456018519</v>
      </c>
      <c r="D608" s="6">
        <v>45109.293587962966</v>
      </c>
      <c r="E608" s="6">
        <v>45109.313726851855</v>
      </c>
      <c r="F608" s="2" t="s">
        <v>124</v>
      </c>
      <c r="G608" s="2" t="s">
        <v>73</v>
      </c>
      <c r="H608" s="2">
        <v>50340.0</v>
      </c>
      <c r="I608" s="2">
        <v>5786.0</v>
      </c>
    </row>
    <row r="609" ht="22.5" customHeight="1">
      <c r="A609" s="2">
        <v>7.279564594E9</v>
      </c>
      <c r="B609" s="2">
        <v>9.1566278E7</v>
      </c>
      <c r="C609" s="6">
        <v>45310.41013888889</v>
      </c>
      <c r="D609" s="6">
        <v>45310.41916666667</v>
      </c>
      <c r="E609" s="6">
        <v>45310.41638888889</v>
      </c>
      <c r="F609" s="2" t="s">
        <v>44</v>
      </c>
      <c r="G609" s="2" t="s">
        <v>55</v>
      </c>
      <c r="H609" s="2">
        <v>45499.0</v>
      </c>
      <c r="I609" s="2">
        <v>8600.0</v>
      </c>
    </row>
    <row r="610" ht="22.5" customHeight="1">
      <c r="A610" s="2">
        <v>6.983253839E9</v>
      </c>
      <c r="B610" s="2">
        <v>6.2629494E7</v>
      </c>
      <c r="C610" s="6">
        <v>45385.85395833333</v>
      </c>
      <c r="D610" s="6">
        <v>45385.86576388889</v>
      </c>
      <c r="E610" s="6">
        <v>45385.86645833333</v>
      </c>
      <c r="F610" s="2" t="s">
        <v>44</v>
      </c>
      <c r="G610" s="2" t="s">
        <v>73</v>
      </c>
      <c r="H610" s="2">
        <v>83688.0</v>
      </c>
      <c r="I610" s="2">
        <v>7769.0</v>
      </c>
    </row>
    <row r="611" ht="22.5" customHeight="1">
      <c r="A611" s="2">
        <v>9.479808024E9</v>
      </c>
      <c r="B611" s="2">
        <v>6.267912E7</v>
      </c>
      <c r="C611" s="6">
        <v>45215.23516203704</v>
      </c>
      <c r="D611" s="6">
        <v>45215.24627314815</v>
      </c>
      <c r="E611" s="6">
        <v>45215.24349537037</v>
      </c>
      <c r="F611" s="2" t="s">
        <v>44</v>
      </c>
      <c r="G611" s="2" t="s">
        <v>55</v>
      </c>
      <c r="H611" s="2">
        <v>72459.0</v>
      </c>
      <c r="I611" s="2">
        <v>6487.0</v>
      </c>
    </row>
    <row r="612" ht="22.5" customHeight="1">
      <c r="A612" s="2">
        <v>3.583522679E9</v>
      </c>
      <c r="B612" s="2">
        <v>6668498.0</v>
      </c>
      <c r="C612" s="6">
        <v>45175.49300925926</v>
      </c>
      <c r="D612" s="6">
        <v>45175.506203703706</v>
      </c>
      <c r="E612" s="6">
        <v>45175.506898148145</v>
      </c>
      <c r="F612" s="2" t="s">
        <v>44</v>
      </c>
      <c r="G612" s="2" t="s">
        <v>73</v>
      </c>
      <c r="H612" s="2">
        <v>68563.0</v>
      </c>
      <c r="I612" s="2">
        <v>2279.0</v>
      </c>
    </row>
    <row r="613" ht="22.5" customHeight="1">
      <c r="A613" s="2">
        <v>1.923226423E9</v>
      </c>
      <c r="B613" s="2">
        <v>3.9042103E7</v>
      </c>
      <c r="C613" s="6">
        <v>45501.317453703705</v>
      </c>
      <c r="D613" s="6">
        <v>45501.32925925926</v>
      </c>
      <c r="E613" s="6">
        <v>45501.33064814815</v>
      </c>
      <c r="F613" s="2" t="s">
        <v>44</v>
      </c>
      <c r="G613" s="2" t="s">
        <v>55</v>
      </c>
      <c r="H613" s="2">
        <v>76715.0</v>
      </c>
      <c r="I613" s="2">
        <v>3961.0</v>
      </c>
    </row>
    <row r="614" ht="22.5" customHeight="1">
      <c r="A614" s="2">
        <v>6.6419808E8</v>
      </c>
      <c r="B614" s="2">
        <v>8.9036169E7</v>
      </c>
      <c r="C614" s="6">
        <v>45150.27278935185</v>
      </c>
      <c r="D614" s="6">
        <v>45150.2797337963</v>
      </c>
      <c r="E614" s="6">
        <v>45150.27903935185</v>
      </c>
      <c r="F614" s="2" t="s">
        <v>44</v>
      </c>
      <c r="G614" s="2" t="s">
        <v>45</v>
      </c>
      <c r="H614" s="2">
        <v>4941.0</v>
      </c>
      <c r="I614" s="2">
        <v>6695.0</v>
      </c>
    </row>
    <row r="615" ht="22.5" customHeight="1">
      <c r="A615" s="2">
        <v>4.224700084E9</v>
      </c>
      <c r="B615" s="2">
        <v>1.1478478E7</v>
      </c>
      <c r="C615" s="6">
        <v>45532.973715277774</v>
      </c>
      <c r="D615" s="6">
        <v>45532.9834375</v>
      </c>
      <c r="E615" s="6">
        <v>45532.9834375</v>
      </c>
      <c r="F615" s="2" t="s">
        <v>44</v>
      </c>
      <c r="G615" s="2" t="s">
        <v>73</v>
      </c>
      <c r="H615" s="2">
        <v>78588.0</v>
      </c>
      <c r="I615" s="2">
        <v>1128.0</v>
      </c>
    </row>
    <row r="616" ht="22.5" customHeight="1">
      <c r="A616" s="2">
        <v>9.69621016E8</v>
      </c>
      <c r="B616" s="2">
        <v>1.346585E7</v>
      </c>
      <c r="C616" s="6">
        <v>45314.807905092595</v>
      </c>
      <c r="D616" s="6">
        <v>45314.81554398148</v>
      </c>
      <c r="E616" s="6">
        <v>45314.819016203706</v>
      </c>
      <c r="F616" s="2" t="s">
        <v>44</v>
      </c>
      <c r="G616" s="2" t="s">
        <v>73</v>
      </c>
      <c r="H616" s="2">
        <v>16277.0</v>
      </c>
      <c r="I616" s="2">
        <v>8750.0</v>
      </c>
    </row>
    <row r="617" ht="22.5" customHeight="1">
      <c r="A617" s="2">
        <v>8.17827582E9</v>
      </c>
      <c r="B617" s="2">
        <v>5.5060796E7</v>
      </c>
      <c r="C617" s="6">
        <v>45387.409780092596</v>
      </c>
      <c r="D617" s="6">
        <v>45387.41672453703</v>
      </c>
      <c r="E617" s="6">
        <v>45387.42505787037</v>
      </c>
      <c r="F617" s="2" t="s">
        <v>71</v>
      </c>
      <c r="G617" s="2" t="s">
        <v>45</v>
      </c>
      <c r="H617" s="2">
        <v>78985.0</v>
      </c>
      <c r="I617" s="2">
        <v>86.0</v>
      </c>
    </row>
    <row r="618" ht="22.5" customHeight="1">
      <c r="A618" s="2">
        <v>4.949766982E9</v>
      </c>
      <c r="B618" s="2">
        <v>9.9734256E7</v>
      </c>
      <c r="C618" s="6">
        <v>45546.012708333335</v>
      </c>
      <c r="D618" s="6">
        <v>45546.023125</v>
      </c>
      <c r="E618" s="6">
        <v>45546.02590277778</v>
      </c>
      <c r="F618" s="2" t="s">
        <v>44</v>
      </c>
      <c r="G618" s="2" t="s">
        <v>45</v>
      </c>
      <c r="H618" s="2">
        <v>86551.0</v>
      </c>
      <c r="I618" s="2">
        <v>1358.0</v>
      </c>
    </row>
    <row r="619" ht="22.5" customHeight="1">
      <c r="A619" s="2">
        <v>5.258344385E9</v>
      </c>
      <c r="B619" s="2">
        <v>1.2867472E7</v>
      </c>
      <c r="C619" s="6">
        <v>45213.74229166667</v>
      </c>
      <c r="D619" s="6">
        <v>45213.75618055555</v>
      </c>
      <c r="E619" s="6">
        <v>45213.75895833333</v>
      </c>
      <c r="F619" s="2" t="s">
        <v>44</v>
      </c>
      <c r="G619" s="2" t="s">
        <v>73</v>
      </c>
      <c r="H619" s="2">
        <v>16549.0</v>
      </c>
      <c r="I619" s="2">
        <v>9196.0</v>
      </c>
    </row>
    <row r="620" ht="22.5" customHeight="1">
      <c r="A620" s="2">
        <v>8.10193064E9</v>
      </c>
      <c r="B620" s="2">
        <v>9.2306841E7</v>
      </c>
      <c r="C620" s="6">
        <v>45089.23917824074</v>
      </c>
      <c r="D620" s="6">
        <v>45089.250289351854</v>
      </c>
      <c r="E620" s="6">
        <v>45089.25376157407</v>
      </c>
      <c r="F620" s="2" t="s">
        <v>44</v>
      </c>
      <c r="G620" s="2" t="s">
        <v>73</v>
      </c>
      <c r="H620" s="2">
        <v>50876.0</v>
      </c>
      <c r="I620" s="2">
        <v>5853.0</v>
      </c>
    </row>
    <row r="621" ht="22.5" customHeight="1">
      <c r="A621" s="2">
        <v>6.703316563E9</v>
      </c>
      <c r="B621" s="2">
        <v>8.9669139E7</v>
      </c>
      <c r="C621" s="6">
        <v>45316.74626157407</v>
      </c>
      <c r="D621" s="6">
        <v>45316.75528935185</v>
      </c>
      <c r="E621" s="6">
        <v>45316.765706018516</v>
      </c>
      <c r="F621" s="2" t="s">
        <v>71</v>
      </c>
      <c r="G621" s="2" t="s">
        <v>73</v>
      </c>
      <c r="H621" s="2">
        <v>91135.0</v>
      </c>
      <c r="I621" s="2">
        <v>1070.0</v>
      </c>
    </row>
    <row r="622" ht="22.5" customHeight="1">
      <c r="A622" s="2">
        <v>7.68029769E9</v>
      </c>
      <c r="B622" s="2">
        <v>1705969.0</v>
      </c>
      <c r="C622" s="6">
        <v>45334.28928240741</v>
      </c>
      <c r="D622" s="6">
        <v>45334.29969907407</v>
      </c>
      <c r="E622" s="6">
        <v>45334.301087962966</v>
      </c>
      <c r="F622" s="2" t="s">
        <v>44</v>
      </c>
      <c r="G622" s="2" t="s">
        <v>73</v>
      </c>
      <c r="H622" s="2">
        <v>79007.0</v>
      </c>
      <c r="I622" s="2">
        <v>778.0</v>
      </c>
    </row>
    <row r="623" ht="22.5" customHeight="1">
      <c r="A623" s="2">
        <v>7.256340388E9</v>
      </c>
      <c r="B623" s="2">
        <v>3.0042971E7</v>
      </c>
      <c r="C623" s="6">
        <v>45207.309282407405</v>
      </c>
      <c r="D623" s="6">
        <v>45207.31622685185</v>
      </c>
      <c r="E623" s="6">
        <v>45207.33636574074</v>
      </c>
      <c r="F623" s="2" t="s">
        <v>124</v>
      </c>
      <c r="G623" s="2" t="s">
        <v>73</v>
      </c>
      <c r="H623" s="2">
        <v>87987.0</v>
      </c>
      <c r="I623" s="2">
        <v>5716.0</v>
      </c>
    </row>
    <row r="624" ht="22.5" customHeight="1">
      <c r="A624" s="2">
        <v>2.538269668E9</v>
      </c>
      <c r="B624" s="2">
        <v>4.8778633E7</v>
      </c>
      <c r="C624" s="6">
        <v>45100.34185185185</v>
      </c>
      <c r="D624" s="6">
        <v>45100.352268518516</v>
      </c>
      <c r="E624" s="6">
        <v>45100.352268518516</v>
      </c>
      <c r="F624" s="2" t="s">
        <v>44</v>
      </c>
      <c r="G624" s="2" t="s">
        <v>45</v>
      </c>
      <c r="H624" s="2">
        <v>36761.0</v>
      </c>
      <c r="I624" s="2">
        <v>1347.0</v>
      </c>
    </row>
    <row r="625" ht="22.5" customHeight="1">
      <c r="A625" s="2">
        <v>7.506762237E9</v>
      </c>
      <c r="B625" s="2">
        <v>9.8225598E7</v>
      </c>
      <c r="C625" s="6">
        <v>45087.07240740741</v>
      </c>
      <c r="D625" s="6">
        <v>45087.08074074074</v>
      </c>
      <c r="E625" s="6">
        <v>45087.096712962964</v>
      </c>
      <c r="F625" s="2" t="s">
        <v>124</v>
      </c>
      <c r="G625" s="2" t="s">
        <v>55</v>
      </c>
      <c r="H625" s="2">
        <v>17180.0</v>
      </c>
      <c r="I625" s="2">
        <v>3335.0</v>
      </c>
    </row>
    <row r="626" ht="22.5" customHeight="1">
      <c r="A626" s="2">
        <v>6.585436114E9</v>
      </c>
      <c r="B626" s="2">
        <v>6.5895091E7</v>
      </c>
      <c r="C626" s="6">
        <v>45364.90539351852</v>
      </c>
      <c r="D626" s="6">
        <v>45364.91789351852</v>
      </c>
      <c r="E626" s="6">
        <v>45364.92275462963</v>
      </c>
      <c r="F626" s="2" t="s">
        <v>71</v>
      </c>
      <c r="G626" s="2" t="s">
        <v>73</v>
      </c>
      <c r="H626" s="2">
        <v>97963.0</v>
      </c>
      <c r="I626" s="2">
        <v>5769.0</v>
      </c>
    </row>
    <row r="627" ht="22.5" customHeight="1">
      <c r="A627" s="2">
        <v>9.852996866E9</v>
      </c>
      <c r="B627" s="2">
        <v>1.9145354E7</v>
      </c>
      <c r="C627" s="6">
        <v>45469.52521990741</v>
      </c>
      <c r="D627" s="6">
        <v>45469.53771990741</v>
      </c>
      <c r="E627" s="6">
        <v>45469.53424768519</v>
      </c>
      <c r="F627" s="2" t="s">
        <v>44</v>
      </c>
      <c r="G627" s="2" t="s">
        <v>73</v>
      </c>
      <c r="H627" s="2">
        <v>4260.0</v>
      </c>
      <c r="I627" s="2">
        <v>6406.0</v>
      </c>
    </row>
    <row r="628" ht="22.5" customHeight="1">
      <c r="A628" s="2">
        <v>1.991135167E9</v>
      </c>
      <c r="B628" s="2">
        <v>4.6699982E7</v>
      </c>
      <c r="C628" s="6">
        <v>45279.84636574074</v>
      </c>
      <c r="D628" s="6">
        <v>45279.85469907407</v>
      </c>
      <c r="E628" s="6">
        <v>45279.85539351852</v>
      </c>
      <c r="F628" s="2" t="s">
        <v>44</v>
      </c>
      <c r="G628" s="2" t="s">
        <v>73</v>
      </c>
      <c r="H628" s="2">
        <v>17609.0</v>
      </c>
      <c r="I628" s="2">
        <v>8072.0</v>
      </c>
    </row>
    <row r="629" ht="22.5" customHeight="1">
      <c r="A629" s="2">
        <v>7.765110772E9</v>
      </c>
      <c r="B629" s="2">
        <v>3.3871107E7</v>
      </c>
      <c r="C629" s="6">
        <v>45444.912569444445</v>
      </c>
      <c r="D629" s="6">
        <v>45444.923680555556</v>
      </c>
      <c r="E629" s="6">
        <v>45444.92159722222</v>
      </c>
      <c r="F629" s="2" t="s">
        <v>44</v>
      </c>
      <c r="G629" s="2" t="s">
        <v>50</v>
      </c>
      <c r="H629" s="2">
        <v>66182.0</v>
      </c>
      <c r="I629" s="2">
        <v>819.0</v>
      </c>
    </row>
    <row r="630" ht="22.5" customHeight="1">
      <c r="A630" s="2">
        <v>3.520718052E9</v>
      </c>
      <c r="B630" s="2">
        <v>6856445.0</v>
      </c>
      <c r="C630" s="6">
        <v>45114.987592592595</v>
      </c>
      <c r="D630" s="6">
        <v>45114.99453703704</v>
      </c>
      <c r="E630" s="6">
        <v>45114.99453703704</v>
      </c>
      <c r="F630" s="2" t="s">
        <v>44</v>
      </c>
      <c r="G630" s="2" t="s">
        <v>45</v>
      </c>
      <c r="H630" s="2">
        <v>91411.0</v>
      </c>
      <c r="I630" s="2">
        <v>3596.0</v>
      </c>
    </row>
    <row r="631" ht="22.5" customHeight="1">
      <c r="A631" s="2">
        <v>5.388573375E9</v>
      </c>
      <c r="B631" s="2">
        <v>7.7128325E7</v>
      </c>
      <c r="C631" s="6">
        <v>45358.53533564815</v>
      </c>
      <c r="D631" s="6">
        <v>45358.542974537035</v>
      </c>
      <c r="E631" s="6">
        <v>45358.542974537035</v>
      </c>
      <c r="F631" s="2" t="s">
        <v>44</v>
      </c>
      <c r="G631" s="2" t="s">
        <v>45</v>
      </c>
      <c r="H631" s="2">
        <v>45401.0</v>
      </c>
      <c r="I631" s="2">
        <v>342.0</v>
      </c>
    </row>
    <row r="632" ht="22.5" customHeight="1">
      <c r="A632" s="2">
        <v>8.977771682E9</v>
      </c>
      <c r="B632" s="2">
        <v>3.0979436E7</v>
      </c>
      <c r="C632" s="6">
        <v>45045.76012731482</v>
      </c>
      <c r="D632" s="6">
        <v>45045.77123842593</v>
      </c>
      <c r="E632" s="6">
        <v>45045.769155092596</v>
      </c>
      <c r="F632" s="2" t="s">
        <v>44</v>
      </c>
      <c r="G632" s="2" t="s">
        <v>55</v>
      </c>
      <c r="H632" s="2">
        <v>45258.0</v>
      </c>
      <c r="I632" s="2">
        <v>9255.0</v>
      </c>
    </row>
    <row r="633" ht="22.5" customHeight="1">
      <c r="A633" s="2">
        <v>3.596900942E9</v>
      </c>
      <c r="B633" s="2">
        <v>6.3349378E7</v>
      </c>
      <c r="C633" s="6">
        <v>45233.40168981482</v>
      </c>
      <c r="D633" s="6">
        <v>45233.41349537037</v>
      </c>
      <c r="E633" s="6">
        <v>45233.42252314815</v>
      </c>
      <c r="F633" s="2" t="s">
        <v>71</v>
      </c>
      <c r="G633" s="2" t="s">
        <v>73</v>
      </c>
      <c r="H633" s="2">
        <v>46019.0</v>
      </c>
      <c r="I633" s="2">
        <v>8890.0</v>
      </c>
    </row>
    <row r="634" ht="22.5" customHeight="1">
      <c r="A634" s="2">
        <v>1.55295996E8</v>
      </c>
      <c r="B634" s="2">
        <v>2.4517523E7</v>
      </c>
      <c r="C634" s="6">
        <v>45472.12427083333</v>
      </c>
      <c r="D634" s="6">
        <v>45472.136770833335</v>
      </c>
      <c r="E634" s="6">
        <v>45472.139548611114</v>
      </c>
      <c r="F634" s="2" t="s">
        <v>44</v>
      </c>
      <c r="G634" s="2" t="s">
        <v>45</v>
      </c>
      <c r="H634" s="2">
        <v>5364.0</v>
      </c>
      <c r="I634" s="2">
        <v>5219.0</v>
      </c>
    </row>
    <row r="635" ht="22.5" customHeight="1">
      <c r="A635" s="2">
        <v>1.945536198E9</v>
      </c>
      <c r="B635" s="2">
        <v>4.4557943E7</v>
      </c>
      <c r="C635" s="6">
        <v>45049.62116898148</v>
      </c>
      <c r="D635" s="6">
        <v>45049.630891203706</v>
      </c>
      <c r="E635" s="6">
        <v>45049.63366898148</v>
      </c>
      <c r="F635" s="2" t="s">
        <v>44</v>
      </c>
      <c r="G635" s="2" t="s">
        <v>45</v>
      </c>
      <c r="H635" s="2">
        <v>34218.0</v>
      </c>
      <c r="I635" s="2">
        <v>431.0</v>
      </c>
    </row>
    <row r="636" ht="22.5" customHeight="1">
      <c r="A636" s="2">
        <v>2.550246555E9</v>
      </c>
      <c r="B636" s="2">
        <v>3.8671747E7</v>
      </c>
      <c r="C636" s="6">
        <v>45022.60261574074</v>
      </c>
      <c r="D636" s="6">
        <v>45022.61094907407</v>
      </c>
      <c r="E636" s="6">
        <v>45022.61650462963</v>
      </c>
      <c r="F636" s="2" t="s">
        <v>71</v>
      </c>
      <c r="G636" s="2" t="s">
        <v>50</v>
      </c>
      <c r="H636" s="2">
        <v>36017.0</v>
      </c>
      <c r="I636" s="2">
        <v>2456.0</v>
      </c>
    </row>
    <row r="637" ht="22.5" customHeight="1">
      <c r="A637" s="2">
        <v>4.287631655E9</v>
      </c>
      <c r="B637" s="2">
        <v>6867315.0</v>
      </c>
      <c r="C637" s="6">
        <v>45245.177928240744</v>
      </c>
      <c r="D637" s="6">
        <v>45245.19112268519</v>
      </c>
      <c r="E637" s="6">
        <v>45245.20570601852</v>
      </c>
      <c r="F637" s="2" t="s">
        <v>124</v>
      </c>
      <c r="G637" s="2" t="s">
        <v>73</v>
      </c>
      <c r="H637" s="2">
        <v>18788.0</v>
      </c>
      <c r="I637" s="2">
        <v>1833.0</v>
      </c>
    </row>
    <row r="638" ht="22.5" customHeight="1">
      <c r="A638" s="2">
        <v>2.033683703E9</v>
      </c>
      <c r="B638" s="2">
        <v>4.2989999E7</v>
      </c>
      <c r="C638" s="6">
        <v>45315.73158564815</v>
      </c>
      <c r="D638" s="6">
        <v>45315.74269675926</v>
      </c>
      <c r="E638" s="6">
        <v>45315.75380787037</v>
      </c>
      <c r="F638" s="2" t="s">
        <v>124</v>
      </c>
      <c r="G638" s="2" t="s">
        <v>50</v>
      </c>
      <c r="H638" s="2">
        <v>62688.0</v>
      </c>
      <c r="I638" s="2">
        <v>6504.0</v>
      </c>
    </row>
    <row r="639" ht="22.5" customHeight="1">
      <c r="A639" s="2">
        <v>9.453583714E9</v>
      </c>
      <c r="B639" s="2">
        <v>8.2854537E7</v>
      </c>
      <c r="C639" s="6">
        <v>45170.17768518518</v>
      </c>
      <c r="D639" s="6">
        <v>45170.18740740741</v>
      </c>
      <c r="E639" s="6">
        <v>45170.185324074075</v>
      </c>
      <c r="F639" s="2" t="s">
        <v>44</v>
      </c>
      <c r="G639" s="2" t="s">
        <v>50</v>
      </c>
      <c r="H639" s="2">
        <v>39114.0</v>
      </c>
      <c r="I639" s="2">
        <v>8870.0</v>
      </c>
    </row>
    <row r="640" ht="22.5" customHeight="1">
      <c r="A640" s="2">
        <v>8.52886125E8</v>
      </c>
      <c r="B640" s="2">
        <v>4.456231E7</v>
      </c>
      <c r="C640" s="6">
        <v>45121.082453703704</v>
      </c>
      <c r="D640" s="6">
        <v>45121.096342592595</v>
      </c>
      <c r="E640" s="6">
        <v>45121.093564814815</v>
      </c>
      <c r="F640" s="2" t="s">
        <v>44</v>
      </c>
      <c r="G640" s="2" t="s">
        <v>50</v>
      </c>
      <c r="H640" s="2">
        <v>85502.0</v>
      </c>
      <c r="I640" s="2">
        <v>8604.0</v>
      </c>
    </row>
    <row r="641" ht="22.5" customHeight="1">
      <c r="A641" s="2">
        <v>5.705899665E9</v>
      </c>
      <c r="B641" s="2">
        <v>4378755.0</v>
      </c>
      <c r="C641" s="6">
        <v>45439.80315972222</v>
      </c>
      <c r="D641" s="6">
        <v>45439.813576388886</v>
      </c>
      <c r="E641" s="6">
        <v>45439.81288194445</v>
      </c>
      <c r="F641" s="2" t="s">
        <v>44</v>
      </c>
      <c r="G641" s="2" t="s">
        <v>73</v>
      </c>
      <c r="H641" s="2">
        <v>75481.0</v>
      </c>
      <c r="I641" s="2">
        <v>355.0</v>
      </c>
    </row>
    <row r="642" ht="22.5" customHeight="1">
      <c r="A642" s="2">
        <v>5.706043483E9</v>
      </c>
      <c r="B642" s="2">
        <v>6.3360864E7</v>
      </c>
      <c r="C642" s="6">
        <v>45490.788668981484</v>
      </c>
      <c r="D642" s="6">
        <v>45490.79908564815</v>
      </c>
      <c r="E642" s="6">
        <v>45490.80186342593</v>
      </c>
      <c r="F642" s="2" t="s">
        <v>44</v>
      </c>
      <c r="G642" s="2" t="s">
        <v>50</v>
      </c>
      <c r="H642" s="2">
        <v>86219.0</v>
      </c>
      <c r="I642" s="2">
        <v>2490.0</v>
      </c>
    </row>
    <row r="643" ht="22.5" customHeight="1">
      <c r="A643" s="2">
        <v>5.190422833E9</v>
      </c>
      <c r="B643" s="2">
        <v>3410758.0</v>
      </c>
      <c r="C643" s="6">
        <v>45012.47826388889</v>
      </c>
      <c r="D643" s="6">
        <v>45012.48868055556</v>
      </c>
      <c r="E643" s="6">
        <v>45012.48798611111</v>
      </c>
      <c r="F643" s="2" t="s">
        <v>44</v>
      </c>
      <c r="G643" s="2" t="s">
        <v>45</v>
      </c>
      <c r="H643" s="2">
        <v>17583.0</v>
      </c>
      <c r="I643" s="2">
        <v>9620.0</v>
      </c>
    </row>
    <row r="644" ht="22.5" customHeight="1">
      <c r="A644" s="2">
        <v>7.178188501E9</v>
      </c>
      <c r="B644" s="2">
        <v>3786105.0</v>
      </c>
      <c r="C644" s="6">
        <v>45400.56123842593</v>
      </c>
      <c r="D644" s="6">
        <v>45400.57373842593</v>
      </c>
      <c r="E644" s="6">
        <v>45400.57304398148</v>
      </c>
      <c r="F644" s="2" t="s">
        <v>44</v>
      </c>
      <c r="G644" s="2" t="s">
        <v>45</v>
      </c>
      <c r="H644" s="2">
        <v>70846.0</v>
      </c>
      <c r="I644" s="2">
        <v>3888.0</v>
      </c>
    </row>
    <row r="645" ht="22.5" customHeight="1">
      <c r="A645" s="2">
        <v>2.864819888E9</v>
      </c>
      <c r="B645" s="2">
        <v>9419030.0</v>
      </c>
      <c r="C645" s="6">
        <v>45401.818344907406</v>
      </c>
      <c r="D645" s="6">
        <v>45401.8259837963</v>
      </c>
      <c r="E645" s="6">
        <v>45401.82876157408</v>
      </c>
      <c r="F645" s="2" t="s">
        <v>44</v>
      </c>
      <c r="G645" s="2" t="s">
        <v>55</v>
      </c>
      <c r="H645" s="2">
        <v>42803.0</v>
      </c>
      <c r="I645" s="2">
        <v>8666.0</v>
      </c>
    </row>
    <row r="646" ht="22.5" customHeight="1">
      <c r="A646" s="2">
        <v>7.107216633E9</v>
      </c>
      <c r="B646" s="2">
        <v>1.0857389E7</v>
      </c>
      <c r="C646" s="6">
        <v>45470.215833333335</v>
      </c>
      <c r="D646" s="6">
        <v>45470.22277777778</v>
      </c>
      <c r="E646" s="6">
        <v>45470.22694444445</v>
      </c>
      <c r="F646" s="2" t="s">
        <v>71</v>
      </c>
      <c r="G646" s="2" t="s">
        <v>73</v>
      </c>
      <c r="H646" s="2">
        <v>30190.0</v>
      </c>
      <c r="I646" s="2">
        <v>4888.0</v>
      </c>
    </row>
    <row r="647" ht="22.5" customHeight="1">
      <c r="A647" s="2">
        <v>1.685382357E9</v>
      </c>
      <c r="B647" s="2">
        <v>6579892.0</v>
      </c>
      <c r="C647" s="6">
        <v>45050.774618055555</v>
      </c>
      <c r="D647" s="6">
        <v>45050.7878125</v>
      </c>
      <c r="E647" s="6">
        <v>45050.79892361111</v>
      </c>
      <c r="F647" s="2" t="s">
        <v>124</v>
      </c>
      <c r="G647" s="2" t="s">
        <v>55</v>
      </c>
      <c r="H647" s="2">
        <v>76806.0</v>
      </c>
      <c r="I647" s="2">
        <v>8439.0</v>
      </c>
    </row>
    <row r="648" ht="22.5" customHeight="1">
      <c r="A648" s="2">
        <v>7.562902958E9</v>
      </c>
      <c r="B648" s="2">
        <v>8.180819E7</v>
      </c>
      <c r="C648" s="6">
        <v>45085.9353587963</v>
      </c>
      <c r="D648" s="6">
        <v>45085.947858796295</v>
      </c>
      <c r="E648" s="6">
        <v>45085.94855324074</v>
      </c>
      <c r="F648" s="2" t="s">
        <v>44</v>
      </c>
      <c r="G648" s="2" t="s">
        <v>50</v>
      </c>
      <c r="H648" s="2">
        <v>74174.0</v>
      </c>
      <c r="I648" s="2">
        <v>3225.0</v>
      </c>
    </row>
    <row r="649" ht="22.5" customHeight="1">
      <c r="A649" s="2">
        <v>2.819953077E9</v>
      </c>
      <c r="B649" s="2">
        <v>2.5128143E7</v>
      </c>
      <c r="C649" s="6">
        <v>45252.35679398148</v>
      </c>
      <c r="D649" s="6">
        <v>45252.36790509259</v>
      </c>
      <c r="E649" s="6">
        <v>45252.376238425924</v>
      </c>
      <c r="F649" s="2" t="s">
        <v>71</v>
      </c>
      <c r="G649" s="2" t="s">
        <v>45</v>
      </c>
      <c r="H649" s="2">
        <v>76823.0</v>
      </c>
      <c r="I649" s="2">
        <v>122.0</v>
      </c>
    </row>
    <row r="650" ht="22.5" customHeight="1">
      <c r="A650" s="2">
        <v>8.453462258E9</v>
      </c>
      <c r="B650" s="2">
        <v>2875442.0</v>
      </c>
      <c r="C650" s="6">
        <v>45332.48949074074</v>
      </c>
      <c r="D650" s="6">
        <v>45332.49851851852</v>
      </c>
      <c r="E650" s="6">
        <v>45332.49574074074</v>
      </c>
      <c r="F650" s="2" t="s">
        <v>44</v>
      </c>
      <c r="G650" s="2" t="s">
        <v>73</v>
      </c>
      <c r="H650" s="2">
        <v>98449.0</v>
      </c>
      <c r="I650" s="2">
        <v>7996.0</v>
      </c>
    </row>
    <row r="651" ht="22.5" customHeight="1">
      <c r="A651" s="2">
        <v>4.605056279E9</v>
      </c>
      <c r="B651" s="2">
        <v>2.3976957E7</v>
      </c>
      <c r="C651" s="6">
        <v>45416.689722222225</v>
      </c>
      <c r="D651" s="6">
        <v>45416.69666666666</v>
      </c>
      <c r="E651" s="6">
        <v>45416.69875</v>
      </c>
      <c r="F651" s="2" t="s">
        <v>44</v>
      </c>
      <c r="G651" s="2" t="s">
        <v>45</v>
      </c>
      <c r="H651" s="2">
        <v>33098.0</v>
      </c>
      <c r="I651" s="2">
        <v>5016.0</v>
      </c>
    </row>
    <row r="652" ht="22.5" customHeight="1">
      <c r="A652" s="2">
        <v>5.998035939E9</v>
      </c>
      <c r="B652" s="2">
        <v>8.8324928E7</v>
      </c>
      <c r="C652" s="6">
        <v>45344.056863425925</v>
      </c>
      <c r="D652" s="6">
        <v>45344.06519675926</v>
      </c>
      <c r="E652" s="6">
        <v>45344.06380787037</v>
      </c>
      <c r="F652" s="2" t="s">
        <v>44</v>
      </c>
      <c r="G652" s="2" t="s">
        <v>55</v>
      </c>
      <c r="H652" s="2">
        <v>25912.0</v>
      </c>
      <c r="I652" s="2">
        <v>2444.0</v>
      </c>
    </row>
    <row r="653" ht="22.5" customHeight="1">
      <c r="A653" s="2">
        <v>2.31150169E9</v>
      </c>
      <c r="B653" s="2">
        <v>2.7698051E7</v>
      </c>
      <c r="C653" s="6">
        <v>45377.20736111111</v>
      </c>
      <c r="D653" s="6">
        <v>45377.21430555556</v>
      </c>
      <c r="E653" s="6">
        <v>45377.212916666664</v>
      </c>
      <c r="F653" s="2" t="s">
        <v>44</v>
      </c>
      <c r="G653" s="2" t="s">
        <v>73</v>
      </c>
      <c r="H653" s="2">
        <v>81872.0</v>
      </c>
      <c r="I653" s="2">
        <v>5650.0</v>
      </c>
    </row>
    <row r="654" ht="22.5" customHeight="1">
      <c r="A654" s="2">
        <v>3.56495722E8</v>
      </c>
      <c r="B654" s="2">
        <v>9.1312072E7</v>
      </c>
      <c r="C654" s="6">
        <v>45445.01416666667</v>
      </c>
      <c r="D654" s="6">
        <v>45445.023888888885</v>
      </c>
      <c r="E654" s="6">
        <v>45445.023888888885</v>
      </c>
      <c r="F654" s="2" t="s">
        <v>44</v>
      </c>
      <c r="G654" s="2" t="s">
        <v>73</v>
      </c>
      <c r="H654" s="2">
        <v>57795.0</v>
      </c>
      <c r="I654" s="2">
        <v>8433.0</v>
      </c>
    </row>
    <row r="655" ht="22.5" customHeight="1">
      <c r="A655" s="2">
        <v>2.695448838E9</v>
      </c>
      <c r="B655" s="2">
        <v>4.7274329E7</v>
      </c>
      <c r="C655" s="6">
        <v>45087.99643518519</v>
      </c>
      <c r="D655" s="6">
        <v>45088.006157407406</v>
      </c>
      <c r="E655" s="6">
        <v>45088.01101851852</v>
      </c>
      <c r="F655" s="2" t="s">
        <v>71</v>
      </c>
      <c r="G655" s="2" t="s">
        <v>50</v>
      </c>
      <c r="H655" s="2">
        <v>56011.0</v>
      </c>
      <c r="I655" s="2">
        <v>7288.0</v>
      </c>
    </row>
    <row r="656" ht="22.5" customHeight="1">
      <c r="A656" s="2">
        <v>6.986791144E9</v>
      </c>
      <c r="B656" s="2">
        <v>2.7692428E7</v>
      </c>
      <c r="C656" s="6">
        <v>45177.60008101852</v>
      </c>
      <c r="D656" s="6">
        <v>45177.60702546296</v>
      </c>
      <c r="E656" s="6">
        <v>45177.6153587963</v>
      </c>
      <c r="F656" s="2" t="s">
        <v>71</v>
      </c>
      <c r="G656" s="2" t="s">
        <v>45</v>
      </c>
      <c r="H656" s="2">
        <v>75461.0</v>
      </c>
      <c r="I656" s="2">
        <v>2795.0</v>
      </c>
    </row>
    <row r="657" ht="22.5" customHeight="1">
      <c r="A657" s="2">
        <v>8.619571588E9</v>
      </c>
      <c r="B657" s="2">
        <v>3.1456752E7</v>
      </c>
      <c r="C657" s="6">
        <v>45308.22777777778</v>
      </c>
      <c r="D657" s="6">
        <v>45308.2375</v>
      </c>
      <c r="E657" s="6">
        <v>45308.23541666667</v>
      </c>
      <c r="F657" s="2" t="s">
        <v>44</v>
      </c>
      <c r="G657" s="2" t="s">
        <v>50</v>
      </c>
      <c r="H657" s="2">
        <v>12944.0</v>
      </c>
      <c r="I657" s="2">
        <v>5680.0</v>
      </c>
    </row>
    <row r="658" ht="22.5" customHeight="1">
      <c r="A658" s="2">
        <v>4.088553674E9</v>
      </c>
      <c r="B658" s="2">
        <v>5.2913011E7</v>
      </c>
      <c r="C658" s="6">
        <v>45163.42673611111</v>
      </c>
      <c r="D658" s="6">
        <v>45163.43854166667</v>
      </c>
      <c r="E658" s="6">
        <v>45163.457291666666</v>
      </c>
      <c r="F658" s="2" t="s">
        <v>124</v>
      </c>
      <c r="G658" s="2" t="s">
        <v>73</v>
      </c>
      <c r="H658" s="2">
        <v>65634.0</v>
      </c>
      <c r="I658" s="2">
        <v>684.0</v>
      </c>
    </row>
    <row r="659" ht="22.5" customHeight="1">
      <c r="A659" s="2">
        <v>8.177907004E9</v>
      </c>
      <c r="B659" s="2">
        <v>6.0757351E7</v>
      </c>
      <c r="C659" s="6">
        <v>45299.885092592594</v>
      </c>
      <c r="D659" s="6">
        <v>45299.896898148145</v>
      </c>
      <c r="E659" s="6">
        <v>45299.91425925926</v>
      </c>
      <c r="F659" s="2" t="s">
        <v>124</v>
      </c>
      <c r="G659" s="2" t="s">
        <v>73</v>
      </c>
      <c r="H659" s="2">
        <v>92178.0</v>
      </c>
      <c r="I659" s="2">
        <v>6516.0</v>
      </c>
    </row>
    <row r="660" ht="22.5" customHeight="1">
      <c r="A660" s="2">
        <v>8.533749006E9</v>
      </c>
      <c r="B660" s="2">
        <v>9.1590001E7</v>
      </c>
      <c r="C660" s="6">
        <v>45595.69273148148</v>
      </c>
      <c r="D660" s="6">
        <v>45595.70245370371</v>
      </c>
      <c r="E660" s="6">
        <v>45595.70800925926</v>
      </c>
      <c r="F660" s="2" t="s">
        <v>71</v>
      </c>
      <c r="G660" s="2" t="s">
        <v>45</v>
      </c>
      <c r="H660" s="2">
        <v>95607.0</v>
      </c>
      <c r="I660" s="2">
        <v>5890.0</v>
      </c>
    </row>
    <row r="661" ht="22.5" customHeight="1">
      <c r="A661" s="2">
        <v>8.694014791E9</v>
      </c>
      <c r="B661" s="2">
        <v>4.8778633E7</v>
      </c>
      <c r="C661" s="6">
        <v>45144.23401620371</v>
      </c>
      <c r="D661" s="6">
        <v>45144.246516203704</v>
      </c>
      <c r="E661" s="6">
        <v>45144.252071759256</v>
      </c>
      <c r="F661" s="2" t="s">
        <v>71</v>
      </c>
      <c r="G661" s="2" t="s">
        <v>55</v>
      </c>
      <c r="H661" s="2">
        <v>73862.0</v>
      </c>
      <c r="I661" s="2">
        <v>7614.0</v>
      </c>
    </row>
    <row r="662" ht="22.5" customHeight="1">
      <c r="A662" s="2">
        <v>6.311012195E9</v>
      </c>
      <c r="B662" s="2">
        <v>1.0857389E7</v>
      </c>
      <c r="C662" s="6">
        <v>45134.62101851852</v>
      </c>
      <c r="D662" s="6">
        <v>45134.63282407408</v>
      </c>
      <c r="E662" s="6">
        <v>45134.63143518518</v>
      </c>
      <c r="F662" s="2" t="s">
        <v>44</v>
      </c>
      <c r="G662" s="2" t="s">
        <v>50</v>
      </c>
      <c r="H662" s="2">
        <v>20432.0</v>
      </c>
      <c r="I662" s="2">
        <v>5396.0</v>
      </c>
    </row>
    <row r="663" ht="22.5" customHeight="1">
      <c r="A663" s="2">
        <v>1.312767771E9</v>
      </c>
      <c r="B663" s="2">
        <v>2.6412689E7</v>
      </c>
      <c r="C663" s="6">
        <v>45552.24961805555</v>
      </c>
      <c r="D663" s="6">
        <v>45552.26211805556</v>
      </c>
      <c r="E663" s="6">
        <v>45552.26559027778</v>
      </c>
      <c r="F663" s="2" t="s">
        <v>44</v>
      </c>
      <c r="G663" s="2" t="s">
        <v>73</v>
      </c>
      <c r="H663" s="2">
        <v>97744.0</v>
      </c>
      <c r="I663" s="2">
        <v>5147.0</v>
      </c>
    </row>
    <row r="664" ht="22.5" customHeight="1">
      <c r="A664" s="2">
        <v>2.14919848E8</v>
      </c>
      <c r="B664" s="2">
        <v>4.7125914E7</v>
      </c>
      <c r="C664" s="6">
        <v>45297.32167824074</v>
      </c>
      <c r="D664" s="6">
        <v>45297.3334837963</v>
      </c>
      <c r="E664" s="6">
        <v>45297.33695601852</v>
      </c>
      <c r="F664" s="2" t="s">
        <v>44</v>
      </c>
      <c r="G664" s="2" t="s">
        <v>45</v>
      </c>
      <c r="H664" s="2">
        <v>66328.0</v>
      </c>
      <c r="I664" s="2">
        <v>520.0</v>
      </c>
    </row>
    <row r="665" ht="22.5" customHeight="1">
      <c r="A665" s="2">
        <v>5.521682945E9</v>
      </c>
      <c r="B665" s="2">
        <v>2.6303194E7</v>
      </c>
      <c r="C665" s="6">
        <v>45497.30688657407</v>
      </c>
      <c r="D665" s="6">
        <v>45497.32077546296</v>
      </c>
      <c r="E665" s="6">
        <v>45497.32633101852</v>
      </c>
      <c r="F665" s="2" t="s">
        <v>71</v>
      </c>
      <c r="G665" s="2" t="s">
        <v>45</v>
      </c>
      <c r="H665" s="2">
        <v>20204.0</v>
      </c>
      <c r="I665" s="2">
        <v>9172.0</v>
      </c>
    </row>
    <row r="666" ht="22.5" customHeight="1">
      <c r="A666" s="2">
        <v>5.305770811E9</v>
      </c>
      <c r="B666" s="2">
        <v>9.2642745E7</v>
      </c>
      <c r="C666" s="6">
        <v>45596.3040625</v>
      </c>
      <c r="D666" s="6">
        <v>45596.311006944445</v>
      </c>
      <c r="E666" s="6">
        <v>45596.31517361111</v>
      </c>
      <c r="F666" s="2" t="s">
        <v>71</v>
      </c>
      <c r="G666" s="2" t="s">
        <v>45</v>
      </c>
      <c r="H666" s="2">
        <v>76080.0</v>
      </c>
      <c r="I666" s="2">
        <v>1988.0</v>
      </c>
    </row>
    <row r="667" ht="22.5" customHeight="1">
      <c r="A667" s="2">
        <v>5.842420654E9</v>
      </c>
      <c r="B667" s="2">
        <v>4.3307488E7</v>
      </c>
      <c r="C667" s="6">
        <v>45418.49875</v>
      </c>
      <c r="D667" s="6">
        <v>45418.51125</v>
      </c>
      <c r="E667" s="6">
        <v>45418.51541666667</v>
      </c>
      <c r="F667" s="2" t="s">
        <v>71</v>
      </c>
      <c r="G667" s="2" t="s">
        <v>73</v>
      </c>
      <c r="H667" s="2">
        <v>60389.0</v>
      </c>
      <c r="I667" s="2">
        <v>553.0</v>
      </c>
    </row>
    <row r="668" ht="22.5" customHeight="1">
      <c r="A668" s="2">
        <v>4.566893863E9</v>
      </c>
      <c r="B668" s="2">
        <v>8.8739922E7</v>
      </c>
      <c r="C668" s="6">
        <v>45227.3990625</v>
      </c>
      <c r="D668" s="6">
        <v>45227.406701388885</v>
      </c>
      <c r="E668" s="6">
        <v>45227.406006944446</v>
      </c>
      <c r="F668" s="2" t="s">
        <v>44</v>
      </c>
      <c r="G668" s="2" t="s">
        <v>73</v>
      </c>
      <c r="H668" s="2">
        <v>40507.0</v>
      </c>
      <c r="I668" s="2">
        <v>1670.0</v>
      </c>
    </row>
    <row r="669" ht="22.5" customHeight="1">
      <c r="A669" s="2">
        <v>1.523729855E9</v>
      </c>
      <c r="B669" s="2">
        <v>5.473027E7</v>
      </c>
      <c r="C669" s="6">
        <v>45538.2016087963</v>
      </c>
      <c r="D669" s="6">
        <v>45538.21063657408</v>
      </c>
      <c r="E669" s="6">
        <v>45538.20994212963</v>
      </c>
      <c r="F669" s="2" t="s">
        <v>44</v>
      </c>
      <c r="G669" s="2" t="s">
        <v>50</v>
      </c>
      <c r="H669" s="2">
        <v>84566.0</v>
      </c>
      <c r="I669" s="2">
        <v>9830.0</v>
      </c>
    </row>
    <row r="670" ht="22.5" customHeight="1">
      <c r="A670" s="2">
        <v>2.899786983E9</v>
      </c>
      <c r="B670" s="2">
        <v>3.1456752E7</v>
      </c>
      <c r="C670" s="6">
        <v>45223.50678240741</v>
      </c>
      <c r="D670" s="6">
        <v>45223.5144212963</v>
      </c>
      <c r="E670" s="6">
        <v>45223.51511574074</v>
      </c>
      <c r="F670" s="2" t="s">
        <v>44</v>
      </c>
      <c r="G670" s="2" t="s">
        <v>50</v>
      </c>
      <c r="H670" s="2">
        <v>14386.0</v>
      </c>
      <c r="I670" s="2">
        <v>4153.0</v>
      </c>
    </row>
    <row r="671" ht="22.5" customHeight="1">
      <c r="A671" s="2">
        <v>9.202528884E9</v>
      </c>
      <c r="B671" s="2">
        <v>6.4940409E7</v>
      </c>
      <c r="C671" s="6">
        <v>45439.57981481482</v>
      </c>
      <c r="D671" s="6">
        <v>45439.58814814815</v>
      </c>
      <c r="E671" s="6">
        <v>45439.608981481484</v>
      </c>
      <c r="F671" s="2" t="s">
        <v>124</v>
      </c>
      <c r="G671" s="2" t="s">
        <v>45</v>
      </c>
      <c r="H671" s="2">
        <v>33556.0</v>
      </c>
      <c r="I671" s="2">
        <v>3699.0</v>
      </c>
    </row>
    <row r="672" ht="22.5" customHeight="1">
      <c r="A672" s="2">
        <v>4.338327693E9</v>
      </c>
      <c r="B672" s="2">
        <v>9.3617659E7</v>
      </c>
      <c r="C672" s="6">
        <v>45431.09800925926</v>
      </c>
      <c r="D672" s="6">
        <v>45431.10842592592</v>
      </c>
      <c r="E672" s="6">
        <v>45431.1174537037</v>
      </c>
      <c r="F672" s="2" t="s">
        <v>71</v>
      </c>
      <c r="G672" s="2" t="s">
        <v>45</v>
      </c>
      <c r="H672" s="2">
        <v>98866.0</v>
      </c>
      <c r="I672" s="2">
        <v>4231.0</v>
      </c>
    </row>
    <row r="673" ht="22.5" customHeight="1">
      <c r="A673" s="2">
        <v>6.295686357E9</v>
      </c>
      <c r="B673" s="2">
        <v>7.6533277E7</v>
      </c>
      <c r="C673" s="6">
        <v>45301.32917824074</v>
      </c>
      <c r="D673" s="6">
        <v>45301.33681712963</v>
      </c>
      <c r="E673" s="6">
        <v>45301.336122685185</v>
      </c>
      <c r="F673" s="2" t="s">
        <v>44</v>
      </c>
      <c r="G673" s="2" t="s">
        <v>45</v>
      </c>
      <c r="H673" s="2">
        <v>81081.0</v>
      </c>
      <c r="I673" s="2">
        <v>3737.0</v>
      </c>
    </row>
    <row r="674" ht="22.5" customHeight="1">
      <c r="A674" s="2">
        <v>6.396194687E9</v>
      </c>
      <c r="B674" s="2">
        <v>6.1406908E7</v>
      </c>
      <c r="C674" s="6">
        <v>45311.85915509259</v>
      </c>
      <c r="D674" s="6">
        <v>45311.87304398148</v>
      </c>
      <c r="E674" s="6">
        <v>45311.87582175926</v>
      </c>
      <c r="F674" s="2" t="s">
        <v>44</v>
      </c>
      <c r="G674" s="2" t="s">
        <v>73</v>
      </c>
      <c r="H674" s="2">
        <v>43588.0</v>
      </c>
      <c r="I674" s="2">
        <v>676.0</v>
      </c>
    </row>
    <row r="675" ht="22.5" customHeight="1">
      <c r="A675" s="2">
        <v>5.662786245E9</v>
      </c>
      <c r="B675" s="2">
        <v>2.1409946E7</v>
      </c>
      <c r="C675" s="6">
        <v>45037.0171875</v>
      </c>
      <c r="D675" s="6">
        <v>45037.02621527778</v>
      </c>
      <c r="E675" s="6">
        <v>45037.02690972222</v>
      </c>
      <c r="F675" s="2" t="s">
        <v>44</v>
      </c>
      <c r="G675" s="2" t="s">
        <v>45</v>
      </c>
      <c r="H675" s="2">
        <v>39082.0</v>
      </c>
      <c r="I675" s="2">
        <v>1501.0</v>
      </c>
    </row>
    <row r="676" ht="22.5" customHeight="1">
      <c r="A676" s="2">
        <v>4.868150114E9</v>
      </c>
      <c r="B676" s="2">
        <v>6.9761993E7</v>
      </c>
      <c r="C676" s="6">
        <v>45299.13995370371</v>
      </c>
      <c r="D676" s="6">
        <v>45299.15106481482</v>
      </c>
      <c r="E676" s="6">
        <v>45299.16287037037</v>
      </c>
      <c r="F676" s="2" t="s">
        <v>124</v>
      </c>
      <c r="G676" s="2" t="s">
        <v>55</v>
      </c>
      <c r="H676" s="2">
        <v>52501.0</v>
      </c>
      <c r="I676" s="2">
        <v>9235.0</v>
      </c>
    </row>
    <row r="677" ht="22.5" customHeight="1">
      <c r="A677" s="2">
        <v>5.02764834E8</v>
      </c>
      <c r="B677" s="2">
        <v>9.6903782E7</v>
      </c>
      <c r="C677" s="6">
        <v>45506.75059027778</v>
      </c>
      <c r="D677" s="6">
        <v>45506.759618055556</v>
      </c>
      <c r="E677" s="6">
        <v>45506.763090277775</v>
      </c>
      <c r="F677" s="2" t="s">
        <v>44</v>
      </c>
      <c r="G677" s="2" t="s">
        <v>55</v>
      </c>
      <c r="H677" s="2">
        <v>88857.0</v>
      </c>
      <c r="I677" s="2">
        <v>4419.0</v>
      </c>
    </row>
    <row r="678" ht="22.5" customHeight="1">
      <c r="A678" s="2">
        <v>5.056125341E9</v>
      </c>
      <c r="B678" s="2">
        <v>2.604051E7</v>
      </c>
      <c r="C678" s="6">
        <v>45069.07842592592</v>
      </c>
      <c r="D678" s="6">
        <v>45069.09162037037</v>
      </c>
      <c r="E678" s="6">
        <v>45069.09925925926</v>
      </c>
      <c r="F678" s="2" t="s">
        <v>71</v>
      </c>
      <c r="G678" s="2" t="s">
        <v>73</v>
      </c>
      <c r="H678" s="2">
        <v>39430.0</v>
      </c>
      <c r="I678" s="2">
        <v>4592.0</v>
      </c>
    </row>
    <row r="679" ht="22.5" customHeight="1">
      <c r="A679" s="2">
        <v>6.388618916E9</v>
      </c>
      <c r="B679" s="2">
        <v>9.6511007E7</v>
      </c>
      <c r="C679" s="6">
        <v>45317.91756944444</v>
      </c>
      <c r="D679" s="6">
        <v>45317.92451388889</v>
      </c>
      <c r="E679" s="6">
        <v>45317.925208333334</v>
      </c>
      <c r="F679" s="2" t="s">
        <v>44</v>
      </c>
      <c r="G679" s="2" t="s">
        <v>73</v>
      </c>
      <c r="H679" s="2">
        <v>62559.0</v>
      </c>
      <c r="I679" s="2">
        <v>7106.0</v>
      </c>
    </row>
    <row r="680" ht="22.5" customHeight="1">
      <c r="A680" s="2">
        <v>3.508668494E9</v>
      </c>
      <c r="B680" s="2">
        <v>7.5836905E7</v>
      </c>
      <c r="C680" s="6">
        <v>45316.044756944444</v>
      </c>
      <c r="D680" s="6">
        <v>45316.05170138889</v>
      </c>
      <c r="E680" s="6">
        <v>45316.05170138889</v>
      </c>
      <c r="F680" s="2" t="s">
        <v>44</v>
      </c>
      <c r="G680" s="2" t="s">
        <v>55</v>
      </c>
      <c r="H680" s="2">
        <v>92900.0</v>
      </c>
      <c r="I680" s="2">
        <v>481.0</v>
      </c>
    </row>
    <row r="681" ht="22.5" customHeight="1">
      <c r="A681" s="2">
        <v>5.289436093E9</v>
      </c>
      <c r="B681" s="2">
        <v>9.8211325E7</v>
      </c>
      <c r="C681" s="6">
        <v>45400.55432870371</v>
      </c>
      <c r="D681" s="6">
        <v>45400.56613425926</v>
      </c>
      <c r="E681" s="6">
        <v>45400.584189814814</v>
      </c>
      <c r="F681" s="2" t="s">
        <v>124</v>
      </c>
      <c r="G681" s="2" t="s">
        <v>73</v>
      </c>
      <c r="H681" s="2">
        <v>77152.0</v>
      </c>
      <c r="I681" s="2">
        <v>6523.0</v>
      </c>
    </row>
    <row r="682" ht="22.5" customHeight="1">
      <c r="A682" s="2">
        <v>7.596333614E9</v>
      </c>
      <c r="B682" s="2">
        <v>8.8684966E7</v>
      </c>
      <c r="C682" s="6">
        <v>45015.227060185185</v>
      </c>
      <c r="D682" s="6">
        <v>45015.23400462963</v>
      </c>
      <c r="E682" s="6">
        <v>45015.23608796296</v>
      </c>
      <c r="F682" s="2" t="s">
        <v>44</v>
      </c>
      <c r="G682" s="2" t="s">
        <v>55</v>
      </c>
      <c r="H682" s="2">
        <v>24475.0</v>
      </c>
      <c r="I682" s="2">
        <v>3746.0</v>
      </c>
    </row>
    <row r="683" ht="22.5" customHeight="1">
      <c r="A683" s="2">
        <v>6.284076508E9</v>
      </c>
      <c r="B683" s="2">
        <v>7.4179536E7</v>
      </c>
      <c r="C683" s="6">
        <v>45492.94385416667</v>
      </c>
      <c r="D683" s="6">
        <v>45492.95149305555</v>
      </c>
      <c r="E683" s="6">
        <v>45492.9521875</v>
      </c>
      <c r="F683" s="2" t="s">
        <v>44</v>
      </c>
      <c r="G683" s="2" t="s">
        <v>50</v>
      </c>
      <c r="H683" s="2">
        <v>39939.0</v>
      </c>
      <c r="I683" s="2">
        <v>2254.0</v>
      </c>
    </row>
    <row r="684" ht="22.5" customHeight="1">
      <c r="A684" s="2">
        <v>3.40050407E8</v>
      </c>
      <c r="B684" s="2">
        <v>6.894195E7</v>
      </c>
      <c r="C684" s="6">
        <v>45580.55206018518</v>
      </c>
      <c r="D684" s="6">
        <v>45580.56456018519</v>
      </c>
      <c r="E684" s="6">
        <v>45580.562476851854</v>
      </c>
      <c r="F684" s="2" t="s">
        <v>44</v>
      </c>
      <c r="G684" s="2" t="s">
        <v>45</v>
      </c>
      <c r="H684" s="2">
        <v>68329.0</v>
      </c>
      <c r="I684" s="2">
        <v>9482.0</v>
      </c>
    </row>
    <row r="685" ht="22.5" customHeight="1">
      <c r="A685" s="2">
        <v>5.927472701E9</v>
      </c>
      <c r="B685" s="2">
        <v>9.3563435E7</v>
      </c>
      <c r="C685" s="6">
        <v>45303.70559027778</v>
      </c>
      <c r="D685" s="6">
        <v>45303.712534722225</v>
      </c>
      <c r="E685" s="6">
        <v>45303.71114583333</v>
      </c>
      <c r="F685" s="2" t="s">
        <v>44</v>
      </c>
      <c r="G685" s="2" t="s">
        <v>73</v>
      </c>
      <c r="H685" s="2">
        <v>95432.0</v>
      </c>
      <c r="I685" s="2">
        <v>1954.0</v>
      </c>
    </row>
    <row r="686" ht="22.5" customHeight="1">
      <c r="A686" s="2">
        <v>9.216536492E9</v>
      </c>
      <c r="B686" s="2">
        <v>5.8979427E7</v>
      </c>
      <c r="C686" s="6">
        <v>45569.15398148148</v>
      </c>
      <c r="D686" s="6">
        <v>45569.16162037037</v>
      </c>
      <c r="E686" s="6">
        <v>45569.162314814814</v>
      </c>
      <c r="F686" s="2" t="s">
        <v>44</v>
      </c>
      <c r="G686" s="2" t="s">
        <v>73</v>
      </c>
      <c r="H686" s="2">
        <v>83077.0</v>
      </c>
      <c r="I686" s="2">
        <v>1110.0</v>
      </c>
    </row>
    <row r="687" ht="22.5" customHeight="1">
      <c r="A687" s="2">
        <v>3.742662928E9</v>
      </c>
      <c r="B687" s="2">
        <v>6.3971358E7</v>
      </c>
      <c r="C687" s="6">
        <v>45080.28627314815</v>
      </c>
      <c r="D687" s="6">
        <v>45080.293912037036</v>
      </c>
      <c r="E687" s="6">
        <v>45080.2918287037</v>
      </c>
      <c r="F687" s="2" t="s">
        <v>44</v>
      </c>
      <c r="G687" s="2" t="s">
        <v>73</v>
      </c>
      <c r="H687" s="2">
        <v>75517.0</v>
      </c>
      <c r="I687" s="2">
        <v>3266.0</v>
      </c>
    </row>
    <row r="688" ht="22.5" customHeight="1">
      <c r="A688" s="2">
        <v>4.797768073E9</v>
      </c>
      <c r="B688" s="2">
        <v>3.5782051E7</v>
      </c>
      <c r="C688" s="6">
        <v>45113.14800925926</v>
      </c>
      <c r="D688" s="6">
        <v>45113.15912037037</v>
      </c>
      <c r="E688" s="6">
        <v>45113.17162037037</v>
      </c>
      <c r="F688" s="2" t="s">
        <v>124</v>
      </c>
      <c r="G688" s="2" t="s">
        <v>45</v>
      </c>
      <c r="H688" s="2">
        <v>88543.0</v>
      </c>
      <c r="I688" s="2">
        <v>1330.0</v>
      </c>
    </row>
    <row r="689" ht="22.5" customHeight="1">
      <c r="A689" s="2">
        <v>6.76793547E9</v>
      </c>
      <c r="B689" s="2">
        <v>7.037227E7</v>
      </c>
      <c r="C689" s="6">
        <v>45399.05824074074</v>
      </c>
      <c r="D689" s="6">
        <v>45399.071435185186</v>
      </c>
      <c r="E689" s="6">
        <v>45399.07212962963</v>
      </c>
      <c r="F689" s="2" t="s">
        <v>44</v>
      </c>
      <c r="G689" s="2" t="s">
        <v>45</v>
      </c>
      <c r="H689" s="2">
        <v>44553.0</v>
      </c>
      <c r="I689" s="2">
        <v>6622.0</v>
      </c>
    </row>
    <row r="690" ht="22.5" customHeight="1">
      <c r="A690" s="2">
        <v>1.963703928E9</v>
      </c>
      <c r="B690" s="2">
        <v>7.7007315E7</v>
      </c>
      <c r="C690" s="6">
        <v>45479.00730324074</v>
      </c>
      <c r="D690" s="6">
        <v>45479.02119212963</v>
      </c>
      <c r="E690" s="6">
        <v>45479.019108796296</v>
      </c>
      <c r="F690" s="2" t="s">
        <v>44</v>
      </c>
      <c r="G690" s="2" t="s">
        <v>73</v>
      </c>
      <c r="H690" s="2">
        <v>70919.0</v>
      </c>
      <c r="I690" s="2">
        <v>6295.0</v>
      </c>
    </row>
    <row r="691" ht="22.5" customHeight="1">
      <c r="A691" s="2">
        <v>5.52470423E8</v>
      </c>
      <c r="B691" s="2">
        <v>4394659.0</v>
      </c>
      <c r="C691" s="6">
        <v>45349.10599537037</v>
      </c>
      <c r="D691" s="6">
        <v>45349.11502314815</v>
      </c>
      <c r="E691" s="6">
        <v>45349.11224537037</v>
      </c>
      <c r="F691" s="2" t="s">
        <v>44</v>
      </c>
      <c r="G691" s="2" t="s">
        <v>45</v>
      </c>
      <c r="H691" s="2">
        <v>27605.0</v>
      </c>
      <c r="I691" s="2">
        <v>1143.0</v>
      </c>
    </row>
    <row r="692" ht="22.5" customHeight="1">
      <c r="A692" s="2">
        <v>7.3943487E8</v>
      </c>
      <c r="B692" s="2">
        <v>1603358.0</v>
      </c>
      <c r="C692" s="6">
        <v>45174.962002314816</v>
      </c>
      <c r="D692" s="6">
        <v>45174.973807870374</v>
      </c>
      <c r="E692" s="6">
        <v>45174.97728009259</v>
      </c>
      <c r="F692" s="2" t="s">
        <v>44</v>
      </c>
      <c r="G692" s="2" t="s">
        <v>45</v>
      </c>
      <c r="H692" s="2">
        <v>55365.0</v>
      </c>
      <c r="I692" s="2">
        <v>7655.0</v>
      </c>
    </row>
    <row r="693" ht="22.5" customHeight="1">
      <c r="A693" s="2">
        <v>7.930373606E9</v>
      </c>
      <c r="B693" s="2">
        <v>1.3494314E7</v>
      </c>
      <c r="C693" s="6">
        <v>45147.926875</v>
      </c>
      <c r="D693" s="6">
        <v>45147.935208333336</v>
      </c>
      <c r="E693" s="6">
        <v>45147.938680555555</v>
      </c>
      <c r="F693" s="2" t="s">
        <v>44</v>
      </c>
      <c r="G693" s="2" t="s">
        <v>45</v>
      </c>
      <c r="H693" s="2">
        <v>54606.0</v>
      </c>
      <c r="I693" s="2">
        <v>9325.0</v>
      </c>
    </row>
    <row r="694" ht="22.5" customHeight="1">
      <c r="A694" s="2">
        <v>5.374978054E9</v>
      </c>
      <c r="B694" s="2">
        <v>6.4932019E7</v>
      </c>
      <c r="C694" s="6">
        <v>45481.58393518518</v>
      </c>
      <c r="D694" s="6">
        <v>45481.59296296296</v>
      </c>
      <c r="E694" s="6">
        <v>45481.59574074074</v>
      </c>
      <c r="F694" s="2" t="s">
        <v>44</v>
      </c>
      <c r="G694" s="2" t="s">
        <v>45</v>
      </c>
      <c r="H694" s="2">
        <v>63238.0</v>
      </c>
      <c r="I694" s="2">
        <v>2348.0</v>
      </c>
    </row>
    <row r="695" ht="22.5" customHeight="1">
      <c r="A695" s="2">
        <v>4.361797433E9</v>
      </c>
      <c r="B695" s="2">
        <v>1603358.0</v>
      </c>
      <c r="C695" s="6">
        <v>45143.3071875</v>
      </c>
      <c r="D695" s="6">
        <v>45143.31690972222</v>
      </c>
      <c r="E695" s="6">
        <v>45143.31899305555</v>
      </c>
      <c r="F695" s="2" t="s">
        <v>44</v>
      </c>
      <c r="G695" s="2" t="s">
        <v>50</v>
      </c>
      <c r="H695" s="2">
        <v>59493.0</v>
      </c>
      <c r="I695" s="2">
        <v>3731.0</v>
      </c>
    </row>
    <row r="696" ht="22.5" customHeight="1">
      <c r="A696" s="2">
        <v>2.002067527E9</v>
      </c>
      <c r="B696" s="2">
        <v>4.5166203E7</v>
      </c>
      <c r="C696" s="6">
        <v>45236.96420138889</v>
      </c>
      <c r="D696" s="6">
        <v>45236.97114583333</v>
      </c>
      <c r="E696" s="6">
        <v>45236.97253472222</v>
      </c>
      <c r="F696" s="2" t="s">
        <v>44</v>
      </c>
      <c r="G696" s="2" t="s">
        <v>73</v>
      </c>
      <c r="H696" s="2">
        <v>71608.0</v>
      </c>
      <c r="I696" s="2">
        <v>8342.0</v>
      </c>
    </row>
    <row r="697" ht="22.5" customHeight="1">
      <c r="A697" s="2">
        <v>4.228110436E9</v>
      </c>
      <c r="B697" s="2">
        <v>701493.0</v>
      </c>
      <c r="C697" s="6">
        <v>45130.806597222225</v>
      </c>
      <c r="D697" s="6">
        <v>45130.81423611111</v>
      </c>
      <c r="E697" s="6">
        <v>45130.835069444445</v>
      </c>
      <c r="F697" s="2" t="s">
        <v>124</v>
      </c>
      <c r="G697" s="2" t="s">
        <v>73</v>
      </c>
      <c r="H697" s="2">
        <v>24964.0</v>
      </c>
      <c r="I697" s="2">
        <v>961.0</v>
      </c>
    </row>
    <row r="698" ht="22.5" customHeight="1">
      <c r="A698" s="2">
        <v>1.251118825E9</v>
      </c>
      <c r="B698" s="2">
        <v>7.9592021E7</v>
      </c>
      <c r="C698" s="6">
        <v>45050.00907407407</v>
      </c>
      <c r="D698" s="6">
        <v>45050.016018518516</v>
      </c>
      <c r="E698" s="6">
        <v>45050.025046296294</v>
      </c>
      <c r="F698" s="2" t="s">
        <v>71</v>
      </c>
      <c r="G698" s="2" t="s">
        <v>45</v>
      </c>
      <c r="H698" s="2">
        <v>17178.0</v>
      </c>
      <c r="I698" s="2">
        <v>5931.0</v>
      </c>
    </row>
    <row r="699" ht="22.5" customHeight="1">
      <c r="A699" s="2">
        <v>7.165265639E9</v>
      </c>
      <c r="B699" s="2">
        <v>2.9265216E7</v>
      </c>
      <c r="C699" s="6">
        <v>45158.793333333335</v>
      </c>
      <c r="D699" s="6">
        <v>45158.801666666666</v>
      </c>
      <c r="E699" s="6">
        <v>45158.79819444445</v>
      </c>
      <c r="F699" s="2" t="s">
        <v>44</v>
      </c>
      <c r="G699" s="2" t="s">
        <v>73</v>
      </c>
      <c r="H699" s="2">
        <v>71534.0</v>
      </c>
      <c r="I699" s="2">
        <v>9164.0</v>
      </c>
    </row>
    <row r="700" ht="22.5" customHeight="1">
      <c r="A700" s="2">
        <v>1.255323701E9</v>
      </c>
      <c r="B700" s="2">
        <v>5.1669263E7</v>
      </c>
      <c r="C700" s="6">
        <v>45357.49832175926</v>
      </c>
      <c r="D700" s="6">
        <v>45357.505960648145</v>
      </c>
      <c r="E700" s="6">
        <v>45357.50457175926</v>
      </c>
      <c r="F700" s="2" t="s">
        <v>44</v>
      </c>
      <c r="G700" s="2" t="s">
        <v>73</v>
      </c>
      <c r="H700" s="2">
        <v>78929.0</v>
      </c>
      <c r="I700" s="2">
        <v>3111.0</v>
      </c>
    </row>
    <row r="701" ht="22.5" customHeight="1">
      <c r="A701" s="2">
        <v>8.07934194E8</v>
      </c>
      <c r="B701" s="2">
        <v>6.9925688E7</v>
      </c>
      <c r="C701" s="6">
        <v>45304.070601851854</v>
      </c>
      <c r="D701" s="6">
        <v>45304.082407407404</v>
      </c>
      <c r="E701" s="6">
        <v>45304.0837962963</v>
      </c>
      <c r="F701" s="2" t="s">
        <v>44</v>
      </c>
      <c r="G701" s="2" t="s">
        <v>45</v>
      </c>
      <c r="H701" s="2">
        <v>59454.0</v>
      </c>
      <c r="I701" s="2">
        <v>4585.0</v>
      </c>
    </row>
    <row r="702" ht="22.5" customHeight="1">
      <c r="A702" s="2">
        <v>7.968718292E9</v>
      </c>
      <c r="B702" s="2">
        <v>5.473027E7</v>
      </c>
      <c r="C702" s="6">
        <v>45229.83377314815</v>
      </c>
      <c r="D702" s="6">
        <v>45229.84488425926</v>
      </c>
      <c r="E702" s="6">
        <v>45229.8455787037</v>
      </c>
      <c r="F702" s="2" t="s">
        <v>44</v>
      </c>
      <c r="G702" s="2" t="s">
        <v>55</v>
      </c>
      <c r="H702" s="2">
        <v>56005.0</v>
      </c>
      <c r="I702" s="2">
        <v>3798.0</v>
      </c>
    </row>
    <row r="703" ht="22.5" customHeight="1">
      <c r="A703" s="2">
        <v>2.620531979E9</v>
      </c>
      <c r="B703" s="2">
        <v>8651281.0</v>
      </c>
      <c r="C703" s="6">
        <v>45346.52798611111</v>
      </c>
      <c r="D703" s="6">
        <v>45346.53701388889</v>
      </c>
      <c r="E703" s="6">
        <v>45346.54326388889</v>
      </c>
      <c r="F703" s="2" t="s">
        <v>71</v>
      </c>
      <c r="G703" s="2" t="s">
        <v>55</v>
      </c>
      <c r="H703" s="2">
        <v>23093.0</v>
      </c>
      <c r="I703" s="2">
        <v>5801.0</v>
      </c>
    </row>
    <row r="704" ht="22.5" customHeight="1">
      <c r="A704" s="2">
        <v>6.943430459E9</v>
      </c>
      <c r="B704" s="2">
        <v>5.3636086E7</v>
      </c>
      <c r="C704" s="6">
        <v>45570.72329861111</v>
      </c>
      <c r="D704" s="6">
        <v>45570.7309375</v>
      </c>
      <c r="E704" s="6">
        <v>45570.73232638889</v>
      </c>
      <c r="F704" s="2" t="s">
        <v>44</v>
      </c>
      <c r="G704" s="2" t="s">
        <v>73</v>
      </c>
      <c r="H704" s="2">
        <v>75360.0</v>
      </c>
      <c r="I704" s="2">
        <v>2062.0</v>
      </c>
    </row>
    <row r="705" ht="22.5" customHeight="1">
      <c r="A705" s="2">
        <v>5.607355353E9</v>
      </c>
      <c r="B705" s="2">
        <v>4.7625855E7</v>
      </c>
      <c r="C705" s="6">
        <v>45100.397986111115</v>
      </c>
      <c r="D705" s="6">
        <v>45100.406319444446</v>
      </c>
      <c r="E705" s="6">
        <v>45100.420902777776</v>
      </c>
      <c r="F705" s="2" t="s">
        <v>124</v>
      </c>
      <c r="G705" s="2" t="s">
        <v>50</v>
      </c>
      <c r="H705" s="2">
        <v>2135.0</v>
      </c>
      <c r="I705" s="2">
        <v>5949.0</v>
      </c>
    </row>
    <row r="706" ht="22.5" customHeight="1">
      <c r="A706" s="2">
        <v>6.696352636E9</v>
      </c>
      <c r="B706" s="2">
        <v>5.473027E7</v>
      </c>
      <c r="C706" s="6">
        <v>45095.63333333333</v>
      </c>
      <c r="D706" s="6">
        <v>45095.64097222222</v>
      </c>
      <c r="E706" s="6">
        <v>45095.66180555556</v>
      </c>
      <c r="F706" s="2" t="s">
        <v>124</v>
      </c>
      <c r="G706" s="2" t="s">
        <v>73</v>
      </c>
      <c r="H706" s="2">
        <v>98726.0</v>
      </c>
      <c r="I706" s="2">
        <v>6273.0</v>
      </c>
    </row>
    <row r="707" ht="22.5" customHeight="1">
      <c r="A707" s="2">
        <v>9.325920156E9</v>
      </c>
      <c r="B707" s="2">
        <v>5.9110513E7</v>
      </c>
      <c r="C707" s="6">
        <v>45577.441666666666</v>
      </c>
      <c r="D707" s="6">
        <v>45577.44861111111</v>
      </c>
      <c r="E707" s="6">
        <v>45577.455555555556</v>
      </c>
      <c r="F707" s="2" t="s">
        <v>71</v>
      </c>
      <c r="G707" s="2" t="s">
        <v>55</v>
      </c>
      <c r="H707" s="2">
        <v>98397.0</v>
      </c>
      <c r="I707" s="2">
        <v>547.0</v>
      </c>
    </row>
    <row r="708" ht="22.5" customHeight="1">
      <c r="A708" s="2">
        <v>2.286477025E9</v>
      </c>
      <c r="B708" s="2">
        <v>5.9436131E7</v>
      </c>
      <c r="C708" s="6">
        <v>45079.919120370374</v>
      </c>
      <c r="D708" s="6">
        <v>45079.928148148145</v>
      </c>
      <c r="E708" s="6">
        <v>45079.930925925924</v>
      </c>
      <c r="F708" s="2" t="s">
        <v>44</v>
      </c>
      <c r="G708" s="2" t="s">
        <v>55</v>
      </c>
      <c r="H708" s="2">
        <v>85060.0</v>
      </c>
      <c r="I708" s="2">
        <v>3151.0</v>
      </c>
    </row>
    <row r="709" ht="22.5" customHeight="1">
      <c r="A709" s="2">
        <v>6.704773223E9</v>
      </c>
      <c r="B709" s="2">
        <v>8.142096E7</v>
      </c>
      <c r="C709" s="6">
        <v>45495.40261574074</v>
      </c>
      <c r="D709" s="6">
        <v>45495.41650462963</v>
      </c>
      <c r="E709" s="6">
        <v>45495.43178240741</v>
      </c>
      <c r="F709" s="2" t="s">
        <v>124</v>
      </c>
      <c r="G709" s="2" t="s">
        <v>73</v>
      </c>
      <c r="H709" s="2">
        <v>34344.0</v>
      </c>
      <c r="I709" s="2">
        <v>4737.0</v>
      </c>
    </row>
    <row r="710" ht="22.5" customHeight="1">
      <c r="A710" s="2">
        <v>1.435353007E9</v>
      </c>
      <c r="B710" s="2">
        <v>4.8281892E7</v>
      </c>
      <c r="C710" s="6">
        <v>45310.37788194444</v>
      </c>
      <c r="D710" s="6">
        <v>45310.391076388885</v>
      </c>
      <c r="E710" s="6">
        <v>45310.39177083333</v>
      </c>
      <c r="F710" s="2" t="s">
        <v>44</v>
      </c>
      <c r="G710" s="2" t="s">
        <v>55</v>
      </c>
      <c r="H710" s="2">
        <v>64672.0</v>
      </c>
      <c r="I710" s="2">
        <v>2991.0</v>
      </c>
    </row>
    <row r="711" ht="22.5" customHeight="1">
      <c r="A711" s="2">
        <v>8.080970647E9</v>
      </c>
      <c r="B711" s="2">
        <v>1855421.0</v>
      </c>
      <c r="C711" s="6">
        <v>45255.73924768518</v>
      </c>
      <c r="D711" s="6">
        <v>45255.746886574074</v>
      </c>
      <c r="E711" s="6">
        <v>45255.75035879629</v>
      </c>
      <c r="F711" s="2" t="s">
        <v>44</v>
      </c>
      <c r="G711" s="2" t="s">
        <v>55</v>
      </c>
      <c r="H711" s="2">
        <v>70168.0</v>
      </c>
      <c r="I711" s="2">
        <v>6162.0</v>
      </c>
    </row>
    <row r="712" ht="22.5" customHeight="1">
      <c r="A712" s="2">
        <v>5.881633926E9</v>
      </c>
      <c r="B712" s="2">
        <v>3.2293017E7</v>
      </c>
      <c r="C712" s="6">
        <v>45037.78037037037</v>
      </c>
      <c r="D712" s="6">
        <v>45037.792175925926</v>
      </c>
      <c r="E712" s="6">
        <v>45037.79425925926</v>
      </c>
      <c r="F712" s="2" t="s">
        <v>44</v>
      </c>
      <c r="G712" s="2" t="s">
        <v>55</v>
      </c>
      <c r="H712" s="2">
        <v>40430.0</v>
      </c>
      <c r="I712" s="2">
        <v>9748.0</v>
      </c>
    </row>
    <row r="713" ht="22.5" customHeight="1">
      <c r="A713" s="2">
        <v>4.435459085E9</v>
      </c>
      <c r="B713" s="2">
        <v>7.683009E7</v>
      </c>
      <c r="C713" s="6">
        <v>45157.61246527778</v>
      </c>
      <c r="D713" s="6">
        <v>45157.62427083333</v>
      </c>
      <c r="E713" s="6">
        <v>45157.62427083333</v>
      </c>
      <c r="F713" s="2" t="s">
        <v>44</v>
      </c>
      <c r="G713" s="2" t="s">
        <v>45</v>
      </c>
      <c r="H713" s="2">
        <v>66771.0</v>
      </c>
      <c r="I713" s="2">
        <v>9415.0</v>
      </c>
    </row>
    <row r="714" ht="22.5" customHeight="1">
      <c r="A714" s="2">
        <v>6.172529406E9</v>
      </c>
      <c r="B714" s="2">
        <v>4.8409448E7</v>
      </c>
      <c r="C714" s="6">
        <v>45433.086180555554</v>
      </c>
      <c r="D714" s="6">
        <v>45433.09868055556</v>
      </c>
      <c r="E714" s="6">
        <v>45433.11881944445</v>
      </c>
      <c r="F714" s="2" t="s">
        <v>124</v>
      </c>
      <c r="G714" s="2" t="s">
        <v>45</v>
      </c>
      <c r="H714" s="2">
        <v>29606.0</v>
      </c>
      <c r="I714" s="2">
        <v>8038.0</v>
      </c>
    </row>
    <row r="715" ht="22.5" customHeight="1">
      <c r="A715" s="2">
        <v>9.127879048E9</v>
      </c>
      <c r="B715" s="2">
        <v>7.5490147E7</v>
      </c>
      <c r="C715" s="6">
        <v>45531.30399305555</v>
      </c>
      <c r="D715" s="6">
        <v>45531.3109375</v>
      </c>
      <c r="E715" s="6">
        <v>45531.31232638889</v>
      </c>
      <c r="F715" s="2" t="s">
        <v>44</v>
      </c>
      <c r="G715" s="2" t="s">
        <v>55</v>
      </c>
      <c r="H715" s="2">
        <v>82835.0</v>
      </c>
      <c r="I715" s="2">
        <v>6300.0</v>
      </c>
    </row>
    <row r="716" ht="22.5" customHeight="1">
      <c r="A716" s="2">
        <v>3.80654511E9</v>
      </c>
      <c r="B716" s="2">
        <v>1200365.0</v>
      </c>
      <c r="C716" s="6">
        <v>45521.49631944444</v>
      </c>
      <c r="D716" s="6">
        <v>45521.50465277778</v>
      </c>
      <c r="E716" s="6">
        <v>45521.50534722222</v>
      </c>
      <c r="F716" s="2" t="s">
        <v>44</v>
      </c>
      <c r="G716" s="2" t="s">
        <v>55</v>
      </c>
      <c r="H716" s="2">
        <v>52602.0</v>
      </c>
      <c r="I716" s="2">
        <v>2823.0</v>
      </c>
    </row>
    <row r="717" ht="22.5" customHeight="1">
      <c r="A717" s="2">
        <v>6.919395718E9</v>
      </c>
      <c r="B717" s="2">
        <v>9.1550885E7</v>
      </c>
      <c r="C717" s="6">
        <v>45338.89837962963</v>
      </c>
      <c r="D717" s="6">
        <v>45338.90740740741</v>
      </c>
      <c r="E717" s="6">
        <v>45338.90462962963</v>
      </c>
      <c r="F717" s="2" t="s">
        <v>44</v>
      </c>
      <c r="G717" s="2" t="s">
        <v>50</v>
      </c>
      <c r="H717" s="2">
        <v>23311.0</v>
      </c>
      <c r="I717" s="2">
        <v>2151.0</v>
      </c>
    </row>
    <row r="718" ht="22.5" customHeight="1">
      <c r="A718" s="2">
        <v>5.277462976E9</v>
      </c>
      <c r="B718" s="2">
        <v>9.8858383E7</v>
      </c>
      <c r="C718" s="6">
        <v>45584.65114583333</v>
      </c>
      <c r="D718" s="6">
        <v>45584.66434027778</v>
      </c>
      <c r="E718" s="6">
        <v>45584.665034722224</v>
      </c>
      <c r="F718" s="2" t="s">
        <v>44</v>
      </c>
      <c r="G718" s="2" t="s">
        <v>55</v>
      </c>
      <c r="H718" s="2">
        <v>95207.0</v>
      </c>
      <c r="I718" s="2">
        <v>9167.0</v>
      </c>
    </row>
    <row r="719" ht="22.5" customHeight="1">
      <c r="A719" s="2">
        <v>3.606274277E9</v>
      </c>
      <c r="B719" s="2">
        <v>9.8225598E7</v>
      </c>
      <c r="C719" s="6">
        <v>45146.44935185185</v>
      </c>
      <c r="D719" s="6">
        <v>45146.456296296295</v>
      </c>
      <c r="E719" s="6">
        <v>45146.453518518516</v>
      </c>
      <c r="F719" s="2" t="s">
        <v>44</v>
      </c>
      <c r="G719" s="2" t="s">
        <v>45</v>
      </c>
      <c r="H719" s="2">
        <v>83884.0</v>
      </c>
      <c r="I719" s="2">
        <v>8765.0</v>
      </c>
    </row>
    <row r="720" ht="22.5" customHeight="1">
      <c r="A720" s="2">
        <v>2.065203676E9</v>
      </c>
      <c r="B720" s="2">
        <v>3.6146306E7</v>
      </c>
      <c r="C720" s="6">
        <v>45306.39763888889</v>
      </c>
      <c r="D720" s="6">
        <v>45306.408055555556</v>
      </c>
      <c r="E720" s="6">
        <v>45306.411527777775</v>
      </c>
      <c r="F720" s="2" t="s">
        <v>44</v>
      </c>
      <c r="G720" s="2" t="s">
        <v>55</v>
      </c>
      <c r="H720" s="2">
        <v>34566.0</v>
      </c>
      <c r="I720" s="2">
        <v>576.0</v>
      </c>
    </row>
    <row r="721" ht="22.5" customHeight="1">
      <c r="A721" s="2">
        <v>4.042066387E9</v>
      </c>
      <c r="B721" s="2">
        <v>9.0743791E7</v>
      </c>
      <c r="C721" s="6">
        <v>45294.16815972222</v>
      </c>
      <c r="D721" s="6">
        <v>45294.1771875</v>
      </c>
      <c r="E721" s="6">
        <v>45294.18274305556</v>
      </c>
      <c r="F721" s="2" t="s">
        <v>71</v>
      </c>
      <c r="G721" s="2" t="s">
        <v>73</v>
      </c>
      <c r="H721" s="2">
        <v>33983.0</v>
      </c>
      <c r="I721" s="2">
        <v>2022.0</v>
      </c>
    </row>
    <row r="722" ht="22.5" customHeight="1">
      <c r="A722" s="2">
        <v>3.604982656E9</v>
      </c>
      <c r="B722" s="2">
        <v>5.9207798E7</v>
      </c>
      <c r="C722" s="6">
        <v>45554.71146990741</v>
      </c>
      <c r="D722" s="6">
        <v>45554.72466435185</v>
      </c>
      <c r="E722" s="6">
        <v>45554.730219907404</v>
      </c>
      <c r="F722" s="2" t="s">
        <v>71</v>
      </c>
      <c r="G722" s="2" t="s">
        <v>55</v>
      </c>
      <c r="H722" s="2">
        <v>87446.0</v>
      </c>
      <c r="I722" s="2">
        <v>7282.0</v>
      </c>
    </row>
    <row r="723" ht="22.5" customHeight="1">
      <c r="A723" s="2">
        <v>1.149676745E9</v>
      </c>
      <c r="B723" s="2">
        <v>6247821.0</v>
      </c>
      <c r="C723" s="6">
        <v>45219.84306712963</v>
      </c>
      <c r="D723" s="6">
        <v>45219.853483796294</v>
      </c>
      <c r="E723" s="6">
        <v>45219.853483796294</v>
      </c>
      <c r="F723" s="2" t="s">
        <v>44</v>
      </c>
      <c r="G723" s="2" t="s">
        <v>55</v>
      </c>
      <c r="H723" s="2">
        <v>84700.0</v>
      </c>
      <c r="I723" s="2">
        <v>5092.0</v>
      </c>
    </row>
    <row r="724" ht="22.5" customHeight="1">
      <c r="A724" s="2">
        <v>3.895011687E9</v>
      </c>
      <c r="B724" s="2">
        <v>4.7043878E7</v>
      </c>
      <c r="C724" s="6">
        <v>45374.818564814814</v>
      </c>
      <c r="D724" s="6">
        <v>45374.83106481482</v>
      </c>
      <c r="E724" s="6">
        <v>45374.83453703704</v>
      </c>
      <c r="F724" s="2" t="s">
        <v>44</v>
      </c>
      <c r="G724" s="2" t="s">
        <v>50</v>
      </c>
      <c r="H724" s="2">
        <v>81696.0</v>
      </c>
      <c r="I724" s="2">
        <v>6466.0</v>
      </c>
    </row>
    <row r="725" ht="22.5" customHeight="1">
      <c r="A725" s="2">
        <v>7.72505056E8</v>
      </c>
      <c r="B725" s="2">
        <v>8.1822494E7</v>
      </c>
      <c r="C725" s="6">
        <v>45120.04715277778</v>
      </c>
      <c r="D725" s="6">
        <v>45120.056180555555</v>
      </c>
      <c r="E725" s="6">
        <v>45120.05409722222</v>
      </c>
      <c r="F725" s="2" t="s">
        <v>44</v>
      </c>
      <c r="G725" s="2" t="s">
        <v>45</v>
      </c>
      <c r="H725" s="2">
        <v>3187.0</v>
      </c>
      <c r="I725" s="2">
        <v>710.0</v>
      </c>
    </row>
    <row r="726" ht="22.5" customHeight="1">
      <c r="A726" s="2">
        <v>5.574765914E9</v>
      </c>
      <c r="B726" s="2">
        <v>8.9619421E7</v>
      </c>
      <c r="C726" s="6">
        <v>45590.97981481482</v>
      </c>
      <c r="D726" s="6">
        <v>45590.99023148148</v>
      </c>
      <c r="E726" s="6">
        <v>45590.98814814815</v>
      </c>
      <c r="F726" s="2" t="s">
        <v>44</v>
      </c>
      <c r="G726" s="2" t="s">
        <v>73</v>
      </c>
      <c r="H726" s="2">
        <v>8665.0</v>
      </c>
      <c r="I726" s="2">
        <v>1822.0</v>
      </c>
    </row>
    <row r="727" ht="22.5" customHeight="1">
      <c r="A727" s="2">
        <v>8.81261674E9</v>
      </c>
      <c r="B727" s="2">
        <v>6.1982521E7</v>
      </c>
      <c r="C727" s="6">
        <v>45103.884201388886</v>
      </c>
      <c r="D727" s="6">
        <v>45103.892534722225</v>
      </c>
      <c r="E727" s="6">
        <v>45103.8953125</v>
      </c>
      <c r="F727" s="2" t="s">
        <v>44</v>
      </c>
      <c r="G727" s="2" t="s">
        <v>55</v>
      </c>
      <c r="H727" s="2">
        <v>66152.0</v>
      </c>
      <c r="I727" s="2">
        <v>5055.0</v>
      </c>
    </row>
    <row r="728" ht="22.5" customHeight="1">
      <c r="A728" s="2">
        <v>1.486655525E9</v>
      </c>
      <c r="B728" s="2">
        <v>7.4572121E7</v>
      </c>
      <c r="C728" s="6">
        <v>45403.55258101852</v>
      </c>
      <c r="D728" s="6">
        <v>45403.56091435185</v>
      </c>
      <c r="E728" s="6">
        <v>45403.56230324074</v>
      </c>
      <c r="F728" s="2" t="s">
        <v>44</v>
      </c>
      <c r="G728" s="2" t="s">
        <v>73</v>
      </c>
      <c r="H728" s="2">
        <v>69381.0</v>
      </c>
      <c r="I728" s="2">
        <v>4512.0</v>
      </c>
    </row>
    <row r="729" ht="22.5" customHeight="1">
      <c r="A729" s="2">
        <v>8.423025639E9</v>
      </c>
      <c r="B729" s="2">
        <v>6344345.0</v>
      </c>
      <c r="C729" s="6">
        <v>45449.552037037036</v>
      </c>
      <c r="D729" s="6">
        <v>45449.55967592593</v>
      </c>
      <c r="E729" s="6">
        <v>45449.569398148145</v>
      </c>
      <c r="F729" s="2" t="s">
        <v>71</v>
      </c>
      <c r="G729" s="2" t="s">
        <v>50</v>
      </c>
      <c r="H729" s="2">
        <v>63484.0</v>
      </c>
      <c r="I729" s="2">
        <v>5830.0</v>
      </c>
    </row>
    <row r="730" ht="22.5" customHeight="1">
      <c r="A730" s="2">
        <v>9.020705185E9</v>
      </c>
      <c r="B730" s="2">
        <v>1562083.0</v>
      </c>
      <c r="C730" s="6">
        <v>45289.8053125</v>
      </c>
      <c r="D730" s="6">
        <v>45289.812951388885</v>
      </c>
      <c r="E730" s="6">
        <v>45289.81364583333</v>
      </c>
      <c r="F730" s="2" t="s">
        <v>44</v>
      </c>
      <c r="G730" s="2" t="s">
        <v>45</v>
      </c>
      <c r="H730" s="2">
        <v>92943.0</v>
      </c>
      <c r="I730" s="2">
        <v>166.0</v>
      </c>
    </row>
    <row r="731" ht="22.5" customHeight="1">
      <c r="A731" s="2">
        <v>7.719808698E9</v>
      </c>
      <c r="B731" s="2">
        <v>9.3938425E7</v>
      </c>
      <c r="C731" s="6">
        <v>45156.48121527778</v>
      </c>
      <c r="D731" s="6">
        <v>45156.49232638889</v>
      </c>
      <c r="E731" s="6">
        <v>45156.49371527778</v>
      </c>
      <c r="F731" s="2" t="s">
        <v>44</v>
      </c>
      <c r="G731" s="2" t="s">
        <v>55</v>
      </c>
      <c r="H731" s="2">
        <v>28450.0</v>
      </c>
      <c r="I731" s="2">
        <v>8415.0</v>
      </c>
    </row>
    <row r="732" ht="22.5" customHeight="1">
      <c r="A732" s="2">
        <v>3.41403663E9</v>
      </c>
      <c r="B732" s="2">
        <v>3.2809328E7</v>
      </c>
      <c r="C732" s="6">
        <v>45387.125081018516</v>
      </c>
      <c r="D732" s="6">
        <v>45387.134108796294</v>
      </c>
      <c r="E732" s="6">
        <v>45387.13133101852</v>
      </c>
      <c r="F732" s="2" t="s">
        <v>44</v>
      </c>
      <c r="G732" s="2" t="s">
        <v>45</v>
      </c>
      <c r="H732" s="2">
        <v>37389.0</v>
      </c>
      <c r="I732" s="2">
        <v>7475.0</v>
      </c>
    </row>
    <row r="733" ht="22.5" customHeight="1">
      <c r="A733" s="2">
        <v>4.157869967E9</v>
      </c>
      <c r="B733" s="2">
        <v>4.9617892E7</v>
      </c>
      <c r="C733" s="6">
        <v>45051.59211805555</v>
      </c>
      <c r="D733" s="6">
        <v>45051.60600694444</v>
      </c>
      <c r="E733" s="6">
        <v>45051.607395833336</v>
      </c>
      <c r="F733" s="2" t="s">
        <v>44</v>
      </c>
      <c r="G733" s="2" t="s">
        <v>55</v>
      </c>
      <c r="H733" s="2">
        <v>51334.0</v>
      </c>
      <c r="I733" s="2">
        <v>747.0</v>
      </c>
    </row>
    <row r="734" ht="22.5" customHeight="1">
      <c r="A734" s="2">
        <v>4.873887251E9</v>
      </c>
      <c r="B734" s="2">
        <v>2.0951294E7</v>
      </c>
      <c r="C734" s="6">
        <v>45189.030439814815</v>
      </c>
      <c r="D734" s="6">
        <v>45189.04085648148</v>
      </c>
      <c r="E734" s="6">
        <v>45189.04293981481</v>
      </c>
      <c r="F734" s="2" t="s">
        <v>44</v>
      </c>
      <c r="G734" s="2" t="s">
        <v>73</v>
      </c>
      <c r="H734" s="2">
        <v>769.0</v>
      </c>
      <c r="I734" s="2">
        <v>9820.0</v>
      </c>
    </row>
    <row r="735" ht="22.5" customHeight="1">
      <c r="A735" s="2">
        <v>8.031946454E9</v>
      </c>
      <c r="B735" s="2">
        <v>3.1923338E7</v>
      </c>
      <c r="C735" s="6">
        <v>45167.872152777774</v>
      </c>
      <c r="D735" s="6">
        <v>45167.88048611111</v>
      </c>
      <c r="E735" s="6">
        <v>45167.879791666666</v>
      </c>
      <c r="F735" s="2" t="s">
        <v>44</v>
      </c>
      <c r="G735" s="2" t="s">
        <v>55</v>
      </c>
      <c r="H735" s="2">
        <v>89696.0</v>
      </c>
      <c r="I735" s="2">
        <v>9456.0</v>
      </c>
    </row>
    <row r="736" ht="22.5" customHeight="1">
      <c r="A736" s="2">
        <v>8.16805617E9</v>
      </c>
      <c r="B736" s="2">
        <v>4.5700473E7</v>
      </c>
      <c r="C736" s="6">
        <v>45166.20344907408</v>
      </c>
      <c r="D736" s="6">
        <v>45166.210393518515</v>
      </c>
      <c r="E736" s="6">
        <v>45166.22011574074</v>
      </c>
      <c r="F736" s="2" t="s">
        <v>71</v>
      </c>
      <c r="G736" s="2" t="s">
        <v>45</v>
      </c>
      <c r="H736" s="2">
        <v>85462.0</v>
      </c>
      <c r="I736" s="2">
        <v>8393.0</v>
      </c>
    </row>
    <row r="737" ht="22.5" customHeight="1">
      <c r="A737" s="2">
        <v>3.108512811E9</v>
      </c>
      <c r="B737" s="2">
        <v>1.541713E7</v>
      </c>
      <c r="C737" s="6">
        <v>45332.35087962963</v>
      </c>
      <c r="D737" s="6">
        <v>45332.357824074075</v>
      </c>
      <c r="E737" s="6">
        <v>45332.35921296296</v>
      </c>
      <c r="F737" s="2" t="s">
        <v>44</v>
      </c>
      <c r="G737" s="2" t="s">
        <v>50</v>
      </c>
      <c r="H737" s="2">
        <v>30893.0</v>
      </c>
      <c r="I737" s="2">
        <v>571.0</v>
      </c>
    </row>
    <row r="738" ht="22.5" customHeight="1">
      <c r="A738" s="2">
        <v>1.680591951E9</v>
      </c>
      <c r="B738" s="2">
        <v>7288562.0</v>
      </c>
      <c r="C738" s="6">
        <v>45362.876979166664</v>
      </c>
      <c r="D738" s="6">
        <v>45362.88878472222</v>
      </c>
      <c r="E738" s="6">
        <v>45362.88670138889</v>
      </c>
      <c r="F738" s="2" t="s">
        <v>44</v>
      </c>
      <c r="G738" s="2" t="s">
        <v>55</v>
      </c>
      <c r="H738" s="2">
        <v>96631.0</v>
      </c>
      <c r="I738" s="2">
        <v>6381.0</v>
      </c>
    </row>
    <row r="739" ht="22.5" customHeight="1">
      <c r="A739" s="2">
        <v>5.59245731E8</v>
      </c>
      <c r="B739" s="2">
        <v>6.894195E7</v>
      </c>
      <c r="C739" s="6">
        <v>45543.66307870371</v>
      </c>
      <c r="D739" s="6">
        <v>45543.67141203704</v>
      </c>
      <c r="E739" s="6">
        <v>45543.67488425926</v>
      </c>
      <c r="F739" s="2" t="s">
        <v>44</v>
      </c>
      <c r="G739" s="2" t="s">
        <v>73</v>
      </c>
      <c r="H739" s="2">
        <v>20247.0</v>
      </c>
      <c r="I739" s="2">
        <v>4687.0</v>
      </c>
    </row>
    <row r="740" ht="22.5" customHeight="1">
      <c r="A740" s="2">
        <v>8.655600303E9</v>
      </c>
      <c r="B740" s="2">
        <v>1.2867472E7</v>
      </c>
      <c r="C740" s="6">
        <v>45409.736342592594</v>
      </c>
      <c r="D740" s="6">
        <v>45409.74398148148</v>
      </c>
      <c r="E740" s="6">
        <v>45409.741898148146</v>
      </c>
      <c r="F740" s="2" t="s">
        <v>44</v>
      </c>
      <c r="G740" s="2" t="s">
        <v>45</v>
      </c>
      <c r="H740" s="2">
        <v>71557.0</v>
      </c>
      <c r="I740" s="2">
        <v>1884.0</v>
      </c>
    </row>
    <row r="741" ht="22.5" customHeight="1">
      <c r="A741" s="2">
        <v>8.247327365E9</v>
      </c>
      <c r="B741" s="2">
        <v>3.0065862E7</v>
      </c>
      <c r="C741" s="6">
        <v>45560.469351851854</v>
      </c>
      <c r="D741" s="6">
        <v>45560.47837962963</v>
      </c>
      <c r="E741" s="6">
        <v>45560.48810185185</v>
      </c>
      <c r="F741" s="2" t="s">
        <v>71</v>
      </c>
      <c r="G741" s="2" t="s">
        <v>55</v>
      </c>
      <c r="H741" s="2">
        <v>11031.0</v>
      </c>
      <c r="I741" s="2">
        <v>4986.0</v>
      </c>
    </row>
    <row r="742" ht="22.5" customHeight="1">
      <c r="A742" s="2">
        <v>9.153347285E9</v>
      </c>
      <c r="B742" s="2">
        <v>5.422232E7</v>
      </c>
      <c r="C742" s="6">
        <v>45099.121458333335</v>
      </c>
      <c r="D742" s="6">
        <v>45099.133263888885</v>
      </c>
      <c r="E742" s="6">
        <v>45099.133263888885</v>
      </c>
      <c r="F742" s="2" t="s">
        <v>44</v>
      </c>
      <c r="G742" s="2" t="s">
        <v>55</v>
      </c>
      <c r="H742" s="2">
        <v>3684.0</v>
      </c>
      <c r="I742" s="2">
        <v>2321.0</v>
      </c>
    </row>
    <row r="743" ht="22.5" customHeight="1">
      <c r="A743" s="2">
        <v>1.977533409E9</v>
      </c>
      <c r="B743" s="2">
        <v>1.7521263E7</v>
      </c>
      <c r="C743" s="6">
        <v>45278.50648148148</v>
      </c>
      <c r="D743" s="6">
        <v>45278.514814814815</v>
      </c>
      <c r="E743" s="6">
        <v>45278.51273148148</v>
      </c>
      <c r="F743" s="2" t="s">
        <v>44</v>
      </c>
      <c r="G743" s="2" t="s">
        <v>50</v>
      </c>
      <c r="H743" s="2">
        <v>4601.0</v>
      </c>
      <c r="I743" s="2">
        <v>650.0</v>
      </c>
    </row>
    <row r="744" ht="22.5" customHeight="1">
      <c r="A744" s="2">
        <v>2.433646621E9</v>
      </c>
      <c r="B744" s="2">
        <v>8.2770142E7</v>
      </c>
      <c r="C744" s="6">
        <v>45599.45820601852</v>
      </c>
      <c r="D744" s="6">
        <v>45599.47209490741</v>
      </c>
      <c r="E744" s="6">
        <v>45599.47834490741</v>
      </c>
      <c r="F744" s="2" t="s">
        <v>71</v>
      </c>
      <c r="G744" s="2" t="s">
        <v>55</v>
      </c>
      <c r="H744" s="2">
        <v>67633.0</v>
      </c>
      <c r="I744" s="2">
        <v>280.0</v>
      </c>
    </row>
    <row r="745" ht="22.5" customHeight="1">
      <c r="A745" s="2">
        <v>2.2830983E7</v>
      </c>
      <c r="B745" s="2">
        <v>9.2404798E7</v>
      </c>
      <c r="C745" s="6">
        <v>45081.88208333333</v>
      </c>
      <c r="D745" s="6">
        <v>45081.89319444444</v>
      </c>
      <c r="E745" s="6">
        <v>45081.905694444446</v>
      </c>
      <c r="F745" s="2" t="s">
        <v>124</v>
      </c>
      <c r="G745" s="2" t="s">
        <v>50</v>
      </c>
      <c r="H745" s="2">
        <v>39491.0</v>
      </c>
      <c r="I745" s="2">
        <v>2086.0</v>
      </c>
    </row>
    <row r="746" ht="22.5" customHeight="1">
      <c r="A746" s="2">
        <v>1.143763031E9</v>
      </c>
      <c r="B746" s="2">
        <v>5.207507E7</v>
      </c>
      <c r="C746" s="6">
        <v>45513.90138888889</v>
      </c>
      <c r="D746" s="6">
        <v>45513.91527777778</v>
      </c>
      <c r="E746" s="6">
        <v>45513.915972222225</v>
      </c>
      <c r="F746" s="2" t="s">
        <v>44</v>
      </c>
      <c r="G746" s="2" t="s">
        <v>50</v>
      </c>
      <c r="H746" s="2">
        <v>61900.0</v>
      </c>
      <c r="I746" s="2">
        <v>3329.0</v>
      </c>
    </row>
    <row r="747" ht="22.5" customHeight="1">
      <c r="A747" s="2">
        <v>8.524056436E9</v>
      </c>
      <c r="B747" s="2">
        <v>3.5434373E7</v>
      </c>
      <c r="C747" s="6">
        <v>45175.5724537037</v>
      </c>
      <c r="D747" s="6">
        <v>45175.58148148148</v>
      </c>
      <c r="E747" s="6">
        <v>45175.57939814815</v>
      </c>
      <c r="F747" s="2" t="s">
        <v>44</v>
      </c>
      <c r="G747" s="2" t="s">
        <v>45</v>
      </c>
      <c r="H747" s="2">
        <v>33639.0</v>
      </c>
      <c r="I747" s="2">
        <v>8160.0</v>
      </c>
    </row>
    <row r="748" ht="22.5" customHeight="1">
      <c r="A748" s="2">
        <v>4.262338791E9</v>
      </c>
      <c r="B748" s="2">
        <v>7.208914E7</v>
      </c>
      <c r="C748" s="6">
        <v>45582.31869212963</v>
      </c>
      <c r="D748" s="6">
        <v>45582.33188657407</v>
      </c>
      <c r="E748" s="6">
        <v>45582.33188657407</v>
      </c>
      <c r="F748" s="2" t="s">
        <v>44</v>
      </c>
      <c r="G748" s="2" t="s">
        <v>73</v>
      </c>
      <c r="H748" s="2">
        <v>37767.0</v>
      </c>
      <c r="I748" s="2">
        <v>6144.0</v>
      </c>
    </row>
    <row r="749" ht="22.5" customHeight="1">
      <c r="A749" s="2">
        <v>1.87728451E8</v>
      </c>
      <c r="B749" s="2">
        <v>6.3262519E7</v>
      </c>
      <c r="C749" s="6">
        <v>45257.87975694444</v>
      </c>
      <c r="D749" s="6">
        <v>45257.88670138889</v>
      </c>
      <c r="E749" s="6">
        <v>45257.88600694444</v>
      </c>
      <c r="F749" s="2" t="s">
        <v>44</v>
      </c>
      <c r="G749" s="2" t="s">
        <v>73</v>
      </c>
      <c r="H749" s="2">
        <v>36559.0</v>
      </c>
      <c r="I749" s="2">
        <v>497.0</v>
      </c>
    </row>
    <row r="750" ht="22.5" customHeight="1">
      <c r="A750" s="2">
        <v>6.754346312E9</v>
      </c>
      <c r="B750" s="2">
        <v>3897936.0</v>
      </c>
      <c r="C750" s="6">
        <v>45096.52280092592</v>
      </c>
      <c r="D750" s="6">
        <v>45096.53460648148</v>
      </c>
      <c r="E750" s="6">
        <v>45096.53391203703</v>
      </c>
      <c r="F750" s="2" t="s">
        <v>44</v>
      </c>
      <c r="G750" s="2" t="s">
        <v>73</v>
      </c>
      <c r="H750" s="2">
        <v>88168.0</v>
      </c>
      <c r="I750" s="2">
        <v>3174.0</v>
      </c>
    </row>
    <row r="751" ht="22.5" customHeight="1">
      <c r="A751" s="2">
        <v>5.790622967E9</v>
      </c>
      <c r="B751" s="2">
        <v>8.1091233E7</v>
      </c>
      <c r="C751" s="6">
        <v>45349.01510416667</v>
      </c>
      <c r="D751" s="6">
        <v>45349.024826388886</v>
      </c>
      <c r="E751" s="6">
        <v>45349.02413194445</v>
      </c>
      <c r="F751" s="2" t="s">
        <v>44</v>
      </c>
      <c r="G751" s="2" t="s">
        <v>45</v>
      </c>
      <c r="H751" s="2">
        <v>37995.0</v>
      </c>
      <c r="I751" s="2">
        <v>214.0</v>
      </c>
    </row>
    <row r="752" ht="22.5" customHeight="1">
      <c r="A752" s="2">
        <v>4.305348838E9</v>
      </c>
      <c r="B752" s="2">
        <v>6.3630649E7</v>
      </c>
      <c r="C752" s="6">
        <v>45354.85775462963</v>
      </c>
      <c r="D752" s="6">
        <v>45354.864699074074</v>
      </c>
      <c r="E752" s="6">
        <v>45354.882060185184</v>
      </c>
      <c r="F752" s="2" t="s">
        <v>124</v>
      </c>
      <c r="G752" s="2" t="s">
        <v>45</v>
      </c>
      <c r="H752" s="2">
        <v>11295.0</v>
      </c>
      <c r="I752" s="2">
        <v>8478.0</v>
      </c>
    </row>
    <row r="753" ht="22.5" customHeight="1">
      <c r="A753" s="2">
        <v>2.902411553E9</v>
      </c>
      <c r="B753" s="2">
        <v>9.3122847E7</v>
      </c>
      <c r="C753" s="6">
        <v>45231.09924768518</v>
      </c>
      <c r="D753" s="6">
        <v>45231.11105324074</v>
      </c>
      <c r="E753" s="6">
        <v>45231.10896990741</v>
      </c>
      <c r="F753" s="2" t="s">
        <v>44</v>
      </c>
      <c r="G753" s="2" t="s">
        <v>45</v>
      </c>
      <c r="H753" s="2">
        <v>73699.0</v>
      </c>
      <c r="I753" s="2">
        <v>3911.0</v>
      </c>
    </row>
    <row r="754" ht="22.5" customHeight="1">
      <c r="A754" s="2">
        <v>3.69119977E9</v>
      </c>
      <c r="B754" s="2">
        <v>3.0788486E7</v>
      </c>
      <c r="C754" s="6">
        <v>45425.22241898148</v>
      </c>
      <c r="D754" s="6">
        <v>45425.23422453704</v>
      </c>
      <c r="E754" s="6">
        <v>45425.23630787037</v>
      </c>
      <c r="F754" s="2" t="s">
        <v>44</v>
      </c>
      <c r="G754" s="2" t="s">
        <v>73</v>
      </c>
      <c r="H754" s="2">
        <v>72299.0</v>
      </c>
      <c r="I754" s="2">
        <v>6161.0</v>
      </c>
    </row>
    <row r="755" ht="22.5" customHeight="1">
      <c r="A755" s="2">
        <v>7.75709102E8</v>
      </c>
      <c r="B755" s="2">
        <v>8.0517784E7</v>
      </c>
      <c r="C755" s="6">
        <v>45164.12341435185</v>
      </c>
      <c r="D755" s="6">
        <v>45164.13521990741</v>
      </c>
      <c r="E755" s="6">
        <v>45164.13452546296</v>
      </c>
      <c r="F755" s="2" t="s">
        <v>44</v>
      </c>
      <c r="G755" s="2" t="s">
        <v>45</v>
      </c>
      <c r="H755" s="2">
        <v>73558.0</v>
      </c>
      <c r="I755" s="2">
        <v>277.0</v>
      </c>
    </row>
    <row r="756" ht="22.5" customHeight="1">
      <c r="A756" s="2">
        <v>5.26250857E9</v>
      </c>
      <c r="B756" s="2">
        <v>4.2781544E7</v>
      </c>
      <c r="C756" s="6">
        <v>45479.46325231482</v>
      </c>
      <c r="D756" s="6">
        <v>45479.475752314815</v>
      </c>
      <c r="E756" s="6">
        <v>45479.475752314815</v>
      </c>
      <c r="F756" s="2" t="s">
        <v>44</v>
      </c>
      <c r="G756" s="2" t="s">
        <v>50</v>
      </c>
      <c r="H756" s="2">
        <v>196.0</v>
      </c>
      <c r="I756" s="2">
        <v>8108.0</v>
      </c>
    </row>
    <row r="757" ht="22.5" customHeight="1">
      <c r="A757" s="2">
        <v>1.92109127E8</v>
      </c>
      <c r="B757" s="2">
        <v>8.2854537E7</v>
      </c>
      <c r="C757" s="6">
        <v>45551.35375</v>
      </c>
      <c r="D757" s="6">
        <v>45551.36069444445</v>
      </c>
      <c r="E757" s="6">
        <v>45551.367638888885</v>
      </c>
      <c r="F757" s="2" t="s">
        <v>71</v>
      </c>
      <c r="G757" s="2" t="s">
        <v>55</v>
      </c>
      <c r="H757" s="2">
        <v>98838.0</v>
      </c>
      <c r="I757" s="2">
        <v>3033.0</v>
      </c>
    </row>
    <row r="758" ht="22.5" customHeight="1">
      <c r="A758" s="2">
        <v>1.108215973E9</v>
      </c>
      <c r="B758" s="2">
        <v>2928026.0</v>
      </c>
      <c r="C758" s="6">
        <v>45277.400046296294</v>
      </c>
      <c r="D758" s="6">
        <v>45277.40699074074</v>
      </c>
      <c r="E758" s="6">
        <v>45277.411157407405</v>
      </c>
      <c r="F758" s="2" t="s">
        <v>71</v>
      </c>
      <c r="G758" s="2" t="s">
        <v>50</v>
      </c>
      <c r="H758" s="2">
        <v>3643.0</v>
      </c>
      <c r="I758" s="2">
        <v>4643.0</v>
      </c>
    </row>
    <row r="759" ht="22.5" customHeight="1">
      <c r="A759" s="2">
        <v>1.719134546E9</v>
      </c>
      <c r="B759" s="2">
        <v>2.5665997E7</v>
      </c>
      <c r="C759" s="6">
        <v>45483.550578703704</v>
      </c>
      <c r="D759" s="6">
        <v>45483.56238425926</v>
      </c>
      <c r="E759" s="6">
        <v>45483.56377314815</v>
      </c>
      <c r="F759" s="2" t="s">
        <v>44</v>
      </c>
      <c r="G759" s="2" t="s">
        <v>55</v>
      </c>
      <c r="H759" s="2">
        <v>3235.0</v>
      </c>
      <c r="I759" s="2">
        <v>1874.0</v>
      </c>
    </row>
    <row r="760" ht="22.5" customHeight="1">
      <c r="A760" s="2">
        <v>5.280263316E9</v>
      </c>
      <c r="B760" s="2">
        <v>7.7035814E7</v>
      </c>
      <c r="C760" s="6">
        <v>45471.52496527778</v>
      </c>
      <c r="D760" s="6">
        <v>45471.53329861111</v>
      </c>
      <c r="E760" s="6">
        <v>45471.55274305555</v>
      </c>
      <c r="F760" s="2" t="s">
        <v>124</v>
      </c>
      <c r="G760" s="2" t="s">
        <v>50</v>
      </c>
      <c r="H760" s="2">
        <v>81900.0</v>
      </c>
      <c r="I760" s="2">
        <v>6846.0</v>
      </c>
    </row>
    <row r="761" ht="22.5" customHeight="1">
      <c r="A761" s="2">
        <v>9.448306266E9</v>
      </c>
      <c r="B761" s="2">
        <v>7.4038361E7</v>
      </c>
      <c r="C761" s="6">
        <v>45398.193877314814</v>
      </c>
      <c r="D761" s="6">
        <v>45398.207766203705</v>
      </c>
      <c r="E761" s="6">
        <v>45398.20429398148</v>
      </c>
      <c r="F761" s="2" t="s">
        <v>44</v>
      </c>
      <c r="G761" s="2" t="s">
        <v>45</v>
      </c>
      <c r="H761" s="2">
        <v>70480.0</v>
      </c>
      <c r="I761" s="2">
        <v>6705.0</v>
      </c>
    </row>
    <row r="762" ht="22.5" customHeight="1">
      <c r="A762" s="2">
        <v>8.023626961E9</v>
      </c>
      <c r="B762" s="2">
        <v>6.8307253E7</v>
      </c>
      <c r="C762" s="6">
        <v>45195.066041666665</v>
      </c>
      <c r="D762" s="6">
        <v>45195.07645833334</v>
      </c>
      <c r="E762" s="6">
        <v>45195.082708333335</v>
      </c>
      <c r="F762" s="2" t="s">
        <v>71</v>
      </c>
      <c r="G762" s="2" t="s">
        <v>55</v>
      </c>
      <c r="H762" s="2">
        <v>50594.0</v>
      </c>
      <c r="I762" s="2">
        <v>5522.0</v>
      </c>
    </row>
    <row r="763" ht="22.5" customHeight="1">
      <c r="A763" s="2">
        <v>1.118405605E9</v>
      </c>
      <c r="B763" s="2">
        <v>1.5599514E7</v>
      </c>
      <c r="C763" s="6">
        <v>45103.47650462963</v>
      </c>
      <c r="D763" s="6">
        <v>45103.484143518515</v>
      </c>
      <c r="E763" s="6">
        <v>45103.49039351852</v>
      </c>
      <c r="F763" s="2" t="s">
        <v>71</v>
      </c>
      <c r="G763" s="2" t="s">
        <v>55</v>
      </c>
      <c r="H763" s="2">
        <v>72673.0</v>
      </c>
      <c r="I763" s="2">
        <v>7876.0</v>
      </c>
    </row>
    <row r="764" ht="22.5" customHeight="1">
      <c r="A764" s="2">
        <v>8.226034341E9</v>
      </c>
      <c r="B764" s="2">
        <v>2.604051E7</v>
      </c>
      <c r="C764" s="6">
        <v>45255.11241898148</v>
      </c>
      <c r="D764" s="6">
        <v>45255.122141203705</v>
      </c>
      <c r="E764" s="6">
        <v>45255.12422453704</v>
      </c>
      <c r="F764" s="2" t="s">
        <v>44</v>
      </c>
      <c r="G764" s="2" t="s">
        <v>45</v>
      </c>
      <c r="H764" s="2">
        <v>39659.0</v>
      </c>
      <c r="I764" s="2">
        <v>6521.0</v>
      </c>
    </row>
    <row r="765" ht="22.5" customHeight="1">
      <c r="A765" s="2">
        <v>6.976835753E9</v>
      </c>
      <c r="B765" s="2">
        <v>2.9973346E7</v>
      </c>
      <c r="C765" s="6">
        <v>45344.57601851852</v>
      </c>
      <c r="D765" s="6">
        <v>45344.58782407407</v>
      </c>
      <c r="E765" s="6">
        <v>45344.58574074074</v>
      </c>
      <c r="F765" s="2" t="s">
        <v>44</v>
      </c>
      <c r="G765" s="2" t="s">
        <v>73</v>
      </c>
      <c r="H765" s="2">
        <v>67913.0</v>
      </c>
      <c r="I765" s="2">
        <v>4603.0</v>
      </c>
    </row>
    <row r="766" ht="22.5" customHeight="1">
      <c r="A766" s="2">
        <v>9.171564499E9</v>
      </c>
      <c r="B766" s="2">
        <v>2.4896263E7</v>
      </c>
      <c r="C766" s="6">
        <v>45263.99524305556</v>
      </c>
      <c r="D766" s="6">
        <v>45264.0084375</v>
      </c>
      <c r="E766" s="6">
        <v>45264.01399305555</v>
      </c>
      <c r="F766" s="2" t="s">
        <v>71</v>
      </c>
      <c r="G766" s="2" t="s">
        <v>55</v>
      </c>
      <c r="H766" s="2">
        <v>39820.0</v>
      </c>
      <c r="I766" s="2">
        <v>6802.0</v>
      </c>
    </row>
    <row r="767" ht="22.5" customHeight="1">
      <c r="A767" s="2">
        <v>5.393607402E9</v>
      </c>
      <c r="B767" s="2">
        <v>1.427205E7</v>
      </c>
      <c r="C767" s="6">
        <v>45277.83630787037</v>
      </c>
      <c r="D767" s="6">
        <v>45277.84394675926</v>
      </c>
      <c r="E767" s="6">
        <v>45277.84116898148</v>
      </c>
      <c r="F767" s="2" t="s">
        <v>44</v>
      </c>
      <c r="G767" s="2" t="s">
        <v>50</v>
      </c>
      <c r="H767" s="2">
        <v>32010.0</v>
      </c>
      <c r="I767" s="2">
        <v>6860.0</v>
      </c>
    </row>
    <row r="768" ht="22.5" customHeight="1">
      <c r="A768" s="2">
        <v>5.670040592E9</v>
      </c>
      <c r="B768" s="2">
        <v>8.0571942E7</v>
      </c>
      <c r="C768" s="6">
        <v>45437.235671296294</v>
      </c>
      <c r="D768" s="6">
        <v>45437.249560185184</v>
      </c>
      <c r="E768" s="6">
        <v>45437.25094907408</v>
      </c>
      <c r="F768" s="2" t="s">
        <v>44</v>
      </c>
      <c r="G768" s="2" t="s">
        <v>50</v>
      </c>
      <c r="H768" s="2">
        <v>57209.0</v>
      </c>
      <c r="I768" s="2">
        <v>7458.0</v>
      </c>
    </row>
    <row r="769" ht="22.5" customHeight="1">
      <c r="A769" s="2">
        <v>6.73689189E9</v>
      </c>
      <c r="B769" s="2">
        <v>1.5661901E7</v>
      </c>
      <c r="C769" s="6">
        <v>45586.39561342593</v>
      </c>
      <c r="D769" s="6">
        <v>45586.40741898148</v>
      </c>
      <c r="E769" s="6">
        <v>45586.41575231482</v>
      </c>
      <c r="F769" s="2" t="s">
        <v>71</v>
      </c>
      <c r="G769" s="2" t="s">
        <v>73</v>
      </c>
      <c r="H769" s="2">
        <v>72028.0</v>
      </c>
      <c r="I769" s="2">
        <v>1551.0</v>
      </c>
    </row>
    <row r="770" ht="22.5" customHeight="1">
      <c r="A770" s="2">
        <v>1.223255075E9</v>
      </c>
      <c r="B770" s="2">
        <v>7.1321741E7</v>
      </c>
      <c r="C770" s="6">
        <v>45156.00090277778</v>
      </c>
      <c r="D770" s="6">
        <v>45156.012708333335</v>
      </c>
      <c r="E770" s="6">
        <v>45156.013402777775</v>
      </c>
      <c r="F770" s="2" t="s">
        <v>44</v>
      </c>
      <c r="G770" s="2" t="s">
        <v>55</v>
      </c>
      <c r="H770" s="2">
        <v>4873.0</v>
      </c>
      <c r="I770" s="2">
        <v>4759.0</v>
      </c>
    </row>
    <row r="771" ht="22.5" customHeight="1">
      <c r="A771" s="2">
        <v>8.15841363E9</v>
      </c>
      <c r="B771" s="2">
        <v>1.5066187E7</v>
      </c>
      <c r="C771" s="6">
        <v>45534.69458333333</v>
      </c>
      <c r="D771" s="6">
        <v>45534.70777777778</v>
      </c>
      <c r="E771" s="6">
        <v>45534.70638888889</v>
      </c>
      <c r="F771" s="2" t="s">
        <v>44</v>
      </c>
      <c r="G771" s="2" t="s">
        <v>55</v>
      </c>
      <c r="H771" s="2">
        <v>56303.0</v>
      </c>
      <c r="I771" s="2">
        <v>4712.0</v>
      </c>
    </row>
    <row r="772" ht="22.5" customHeight="1">
      <c r="A772" s="2">
        <v>7.867573412E9</v>
      </c>
      <c r="B772" s="2">
        <v>6.1226563E7</v>
      </c>
      <c r="C772" s="6">
        <v>45183.07944444445</v>
      </c>
      <c r="D772" s="6">
        <v>45183.08986111111</v>
      </c>
      <c r="E772" s="6">
        <v>45183.10375</v>
      </c>
      <c r="F772" s="2" t="s">
        <v>124</v>
      </c>
      <c r="G772" s="2" t="s">
        <v>55</v>
      </c>
      <c r="H772" s="2">
        <v>62986.0</v>
      </c>
      <c r="I772" s="2">
        <v>7904.0</v>
      </c>
    </row>
    <row r="773" ht="22.5" customHeight="1">
      <c r="A773" s="2">
        <v>1.624690598E9</v>
      </c>
      <c r="B773" s="2">
        <v>5.2048413E7</v>
      </c>
      <c r="C773" s="6">
        <v>45374.16458333333</v>
      </c>
      <c r="D773" s="6">
        <v>45374.17361111111</v>
      </c>
      <c r="E773" s="6">
        <v>45374.17083333333</v>
      </c>
      <c r="F773" s="2" t="s">
        <v>44</v>
      </c>
      <c r="G773" s="2" t="s">
        <v>50</v>
      </c>
      <c r="H773" s="2">
        <v>41423.0</v>
      </c>
      <c r="I773" s="2">
        <v>4852.0</v>
      </c>
    </row>
    <row r="774" ht="22.5" customHeight="1">
      <c r="A774" s="2">
        <v>8.968945932E9</v>
      </c>
      <c r="B774" s="2">
        <v>6.7386193E7</v>
      </c>
      <c r="C774" s="6">
        <v>45542.292175925926</v>
      </c>
      <c r="D774" s="6">
        <v>45542.30328703704</v>
      </c>
      <c r="E774" s="6">
        <v>45542.32134259259</v>
      </c>
      <c r="F774" s="2" t="s">
        <v>124</v>
      </c>
      <c r="G774" s="2" t="s">
        <v>73</v>
      </c>
      <c r="H774" s="2">
        <v>53832.0</v>
      </c>
      <c r="I774" s="2">
        <v>742.0</v>
      </c>
    </row>
    <row r="775" ht="22.5" customHeight="1">
      <c r="A775" s="2">
        <v>1.645212433E9</v>
      </c>
      <c r="B775" s="2">
        <v>6.7918495E7</v>
      </c>
      <c r="C775" s="6">
        <v>45511.18717592592</v>
      </c>
      <c r="D775" s="6">
        <v>45511.19550925926</v>
      </c>
      <c r="E775" s="6">
        <v>45511.21425925926</v>
      </c>
      <c r="F775" s="2" t="s">
        <v>124</v>
      </c>
      <c r="G775" s="2" t="s">
        <v>50</v>
      </c>
      <c r="H775" s="2">
        <v>77571.0</v>
      </c>
      <c r="I775" s="2">
        <v>7086.0</v>
      </c>
    </row>
    <row r="776" ht="22.5" customHeight="1">
      <c r="A776" s="2">
        <v>9.187046038E9</v>
      </c>
      <c r="B776" s="2">
        <v>7.5860724E7</v>
      </c>
      <c r="C776" s="6">
        <v>45090.61107638889</v>
      </c>
      <c r="D776" s="6">
        <v>45090.62149305556</v>
      </c>
      <c r="E776" s="6">
        <v>45090.62427083333</v>
      </c>
      <c r="F776" s="2" t="s">
        <v>44</v>
      </c>
      <c r="G776" s="2" t="s">
        <v>45</v>
      </c>
      <c r="H776" s="2">
        <v>84082.0</v>
      </c>
      <c r="I776" s="2">
        <v>9783.0</v>
      </c>
    </row>
    <row r="777" ht="22.5" customHeight="1">
      <c r="A777" s="2">
        <v>9.305357757E9</v>
      </c>
      <c r="B777" s="2">
        <v>7.6212152E7</v>
      </c>
      <c r="C777" s="6">
        <v>45058.92108796296</v>
      </c>
      <c r="D777" s="6">
        <v>45058.934282407405</v>
      </c>
      <c r="E777" s="6">
        <v>45058.93219907407</v>
      </c>
      <c r="F777" s="2" t="s">
        <v>44</v>
      </c>
      <c r="G777" s="2" t="s">
        <v>73</v>
      </c>
      <c r="H777" s="2">
        <v>84853.0</v>
      </c>
      <c r="I777" s="2">
        <v>6424.0</v>
      </c>
    </row>
    <row r="778" ht="22.5" customHeight="1">
      <c r="A778" s="2">
        <v>8.312320295E9</v>
      </c>
      <c r="B778" s="2">
        <v>3.1076002E7</v>
      </c>
      <c r="C778" s="6">
        <v>45472.931284722225</v>
      </c>
      <c r="D778" s="6">
        <v>45472.94170138889</v>
      </c>
      <c r="E778" s="6">
        <v>45472.94170138889</v>
      </c>
      <c r="F778" s="2" t="s">
        <v>44</v>
      </c>
      <c r="G778" s="2" t="s">
        <v>73</v>
      </c>
      <c r="H778" s="2">
        <v>27452.0</v>
      </c>
      <c r="I778" s="2">
        <v>9123.0</v>
      </c>
    </row>
    <row r="779" ht="22.5" customHeight="1">
      <c r="A779" s="2">
        <v>3.256941332E9</v>
      </c>
      <c r="B779" s="2">
        <v>4.359991E7</v>
      </c>
      <c r="C779" s="6">
        <v>45252.367951388886</v>
      </c>
      <c r="D779" s="6">
        <v>45252.37559027778</v>
      </c>
      <c r="E779" s="6">
        <v>45252.3728125</v>
      </c>
      <c r="F779" s="2" t="s">
        <v>44</v>
      </c>
      <c r="G779" s="2" t="s">
        <v>73</v>
      </c>
      <c r="H779" s="2">
        <v>18290.0</v>
      </c>
      <c r="I779" s="2">
        <v>9281.0</v>
      </c>
    </row>
    <row r="780" ht="22.5" customHeight="1">
      <c r="A780" s="2">
        <v>8.980502814E9</v>
      </c>
      <c r="B780" s="2">
        <v>4.5708879E7</v>
      </c>
      <c r="C780" s="6">
        <v>45580.81253472222</v>
      </c>
      <c r="D780" s="6">
        <v>45580.82434027778</v>
      </c>
      <c r="E780" s="6">
        <v>45580.82434027778</v>
      </c>
      <c r="F780" s="2" t="s">
        <v>44</v>
      </c>
      <c r="G780" s="2" t="s">
        <v>55</v>
      </c>
      <c r="H780" s="2">
        <v>67937.0</v>
      </c>
      <c r="I780" s="2">
        <v>1222.0</v>
      </c>
    </row>
    <row r="781" ht="22.5" customHeight="1">
      <c r="A781" s="2">
        <v>9.270396838E9</v>
      </c>
      <c r="B781" s="2">
        <v>6.3376126E7</v>
      </c>
      <c r="C781" s="6">
        <v>45113.36603009259</v>
      </c>
      <c r="D781" s="6">
        <v>45113.37366898148</v>
      </c>
      <c r="E781" s="6">
        <v>45113.37297453704</v>
      </c>
      <c r="F781" s="2" t="s">
        <v>44</v>
      </c>
      <c r="G781" s="2" t="s">
        <v>73</v>
      </c>
      <c r="H781" s="2">
        <v>46248.0</v>
      </c>
      <c r="I781" s="2">
        <v>4041.0</v>
      </c>
    </row>
    <row r="782" ht="22.5" customHeight="1">
      <c r="A782" s="2">
        <v>2.892588628E9</v>
      </c>
      <c r="B782" s="2">
        <v>5.4797119E7</v>
      </c>
      <c r="C782" s="6">
        <v>45401.774618055555</v>
      </c>
      <c r="D782" s="6">
        <v>45401.78642361111</v>
      </c>
      <c r="E782" s="6">
        <v>45401.791284722225</v>
      </c>
      <c r="F782" s="2" t="s">
        <v>71</v>
      </c>
      <c r="G782" s="2" t="s">
        <v>73</v>
      </c>
      <c r="H782" s="2">
        <v>59145.0</v>
      </c>
      <c r="I782" s="2">
        <v>7662.0</v>
      </c>
    </row>
    <row r="783" ht="22.5" customHeight="1">
      <c r="A783" s="2">
        <v>8.7741588E9</v>
      </c>
      <c r="B783" s="2">
        <v>1.9216141E7</v>
      </c>
      <c r="C783" s="6">
        <v>45272.3540625</v>
      </c>
      <c r="D783" s="6">
        <v>45272.36309027778</v>
      </c>
      <c r="E783" s="6">
        <v>45272.3728125</v>
      </c>
      <c r="F783" s="2" t="s">
        <v>71</v>
      </c>
      <c r="G783" s="2" t="s">
        <v>45</v>
      </c>
      <c r="H783" s="2">
        <v>69717.0</v>
      </c>
      <c r="I783" s="2">
        <v>9309.0</v>
      </c>
    </row>
    <row r="784" ht="22.5" customHeight="1">
      <c r="A784" s="2">
        <v>2.056131802E9</v>
      </c>
      <c r="B784" s="2">
        <v>1.6448993E7</v>
      </c>
      <c r="C784" s="6">
        <v>45171.20922453704</v>
      </c>
      <c r="D784" s="6">
        <v>45171.21686342593</v>
      </c>
      <c r="E784" s="6">
        <v>45171.23075231481</v>
      </c>
      <c r="F784" s="2" t="s">
        <v>124</v>
      </c>
      <c r="G784" s="2" t="s">
        <v>55</v>
      </c>
      <c r="H784" s="2">
        <v>36835.0</v>
      </c>
      <c r="I784" s="2">
        <v>4025.0</v>
      </c>
    </row>
    <row r="785" ht="22.5" customHeight="1">
      <c r="A785" s="2">
        <v>3.528007192E9</v>
      </c>
      <c r="B785" s="2">
        <v>5.2279849E7</v>
      </c>
      <c r="C785" s="6">
        <v>45118.41318287037</v>
      </c>
      <c r="D785" s="6">
        <v>45118.42429398148</v>
      </c>
      <c r="E785" s="6">
        <v>45118.42568287037</v>
      </c>
      <c r="F785" s="2" t="s">
        <v>44</v>
      </c>
      <c r="G785" s="2" t="s">
        <v>55</v>
      </c>
      <c r="H785" s="2">
        <v>53884.0</v>
      </c>
      <c r="I785" s="2">
        <v>6512.0</v>
      </c>
    </row>
    <row r="786" ht="22.5" customHeight="1">
      <c r="A786" s="2">
        <v>2.845333894E9</v>
      </c>
      <c r="B786" s="2">
        <v>4192351.0</v>
      </c>
      <c r="C786" s="6">
        <v>45410.55501157408</v>
      </c>
      <c r="D786" s="6">
        <v>45410.564039351855</v>
      </c>
      <c r="E786" s="6">
        <v>45410.57167824074</v>
      </c>
      <c r="F786" s="2" t="s">
        <v>71</v>
      </c>
      <c r="G786" s="2" t="s">
        <v>50</v>
      </c>
      <c r="H786" s="2">
        <v>52847.0</v>
      </c>
      <c r="I786" s="2">
        <v>5891.0</v>
      </c>
    </row>
    <row r="787" ht="22.5" customHeight="1">
      <c r="A787" s="2">
        <v>6.602340187E9</v>
      </c>
      <c r="B787" s="2">
        <v>3.8875754E7</v>
      </c>
      <c r="C787" s="6">
        <v>45362.506527777776</v>
      </c>
      <c r="D787" s="6">
        <v>45362.51625</v>
      </c>
      <c r="E787" s="6">
        <v>45362.53083333333</v>
      </c>
      <c r="F787" s="2" t="s">
        <v>124</v>
      </c>
      <c r="G787" s="2" t="s">
        <v>55</v>
      </c>
      <c r="H787" s="2">
        <v>94455.0</v>
      </c>
      <c r="I787" s="2">
        <v>6074.0</v>
      </c>
    </row>
    <row r="788" ht="22.5" customHeight="1">
      <c r="A788" s="2">
        <v>7.21004875E8</v>
      </c>
      <c r="B788" s="2">
        <v>7.5913572E7</v>
      </c>
      <c r="C788" s="6">
        <v>45208.210810185185</v>
      </c>
      <c r="D788" s="6">
        <v>45208.21775462963</v>
      </c>
      <c r="E788" s="6">
        <v>45208.21497685185</v>
      </c>
      <c r="F788" s="2" t="s">
        <v>44</v>
      </c>
      <c r="G788" s="2" t="s">
        <v>50</v>
      </c>
      <c r="H788" s="2">
        <v>61840.0</v>
      </c>
      <c r="I788" s="2">
        <v>8326.0</v>
      </c>
    </row>
    <row r="789" ht="22.5" customHeight="1">
      <c r="A789" s="2">
        <v>7.43589536E9</v>
      </c>
      <c r="B789" s="2">
        <v>7.721724E7</v>
      </c>
      <c r="C789" s="6">
        <v>45539.02953703704</v>
      </c>
      <c r="D789" s="6">
        <v>45539.03717592593</v>
      </c>
      <c r="E789" s="6">
        <v>45539.04064814815</v>
      </c>
      <c r="F789" s="2" t="s">
        <v>44</v>
      </c>
      <c r="G789" s="2" t="s">
        <v>55</v>
      </c>
      <c r="H789" s="2">
        <v>89661.0</v>
      </c>
      <c r="I789" s="2">
        <v>6336.0</v>
      </c>
    </row>
    <row r="790" ht="22.5" customHeight="1">
      <c r="A790" s="2">
        <v>4.217659083E9</v>
      </c>
      <c r="B790" s="2">
        <v>3.184619E7</v>
      </c>
      <c r="C790" s="6">
        <v>45309.81149305555</v>
      </c>
      <c r="D790" s="6">
        <v>45309.82538194444</v>
      </c>
      <c r="E790" s="6">
        <v>45309.83440972222</v>
      </c>
      <c r="F790" s="2" t="s">
        <v>71</v>
      </c>
      <c r="G790" s="2" t="s">
        <v>73</v>
      </c>
      <c r="H790" s="2">
        <v>94726.0</v>
      </c>
      <c r="I790" s="2">
        <v>8940.0</v>
      </c>
    </row>
    <row r="791" ht="22.5" customHeight="1">
      <c r="A791" s="2">
        <v>9.710865146E9</v>
      </c>
      <c r="B791" s="2">
        <v>2.1282544E7</v>
      </c>
      <c r="C791" s="6">
        <v>45057.23204861111</v>
      </c>
      <c r="D791" s="6">
        <v>45057.24246527778</v>
      </c>
      <c r="E791" s="6">
        <v>45057.2459375</v>
      </c>
      <c r="F791" s="2" t="s">
        <v>44</v>
      </c>
      <c r="G791" s="2" t="s">
        <v>50</v>
      </c>
      <c r="H791" s="2">
        <v>9882.0</v>
      </c>
      <c r="I791" s="2">
        <v>9944.0</v>
      </c>
    </row>
    <row r="792" ht="22.5" customHeight="1">
      <c r="A792" s="2">
        <v>5.375295409E9</v>
      </c>
      <c r="B792" s="2">
        <v>1.7843667E7</v>
      </c>
      <c r="C792" s="6">
        <v>45570.249386574076</v>
      </c>
      <c r="D792" s="6">
        <v>45570.26188657407</v>
      </c>
      <c r="E792" s="6">
        <v>45570.26327546296</v>
      </c>
      <c r="F792" s="2" t="s">
        <v>44</v>
      </c>
      <c r="G792" s="2" t="s">
        <v>73</v>
      </c>
      <c r="H792" s="2">
        <v>21882.0</v>
      </c>
      <c r="I792" s="2">
        <v>8351.0</v>
      </c>
    </row>
    <row r="793" ht="22.5" customHeight="1">
      <c r="A793" s="2">
        <v>6.286044248E9</v>
      </c>
      <c r="B793" s="2">
        <v>3.8902193E7</v>
      </c>
      <c r="C793" s="6">
        <v>45051.92909722222</v>
      </c>
      <c r="D793" s="6">
        <v>45051.94298611111</v>
      </c>
      <c r="E793" s="6">
        <v>45051.94090277778</v>
      </c>
      <c r="F793" s="2" t="s">
        <v>44</v>
      </c>
      <c r="G793" s="2" t="s">
        <v>45</v>
      </c>
      <c r="H793" s="2">
        <v>56074.0</v>
      </c>
      <c r="I793" s="2">
        <v>2602.0</v>
      </c>
    </row>
    <row r="794" ht="22.5" customHeight="1">
      <c r="A794" s="2">
        <v>1.708282193E9</v>
      </c>
      <c r="B794" s="2">
        <v>7.9895967E7</v>
      </c>
      <c r="C794" s="6">
        <v>45316.418958333335</v>
      </c>
      <c r="D794" s="6">
        <v>45316.43006944445</v>
      </c>
      <c r="E794" s="6">
        <v>45316.43215277778</v>
      </c>
      <c r="F794" s="2" t="s">
        <v>44</v>
      </c>
      <c r="G794" s="2" t="s">
        <v>50</v>
      </c>
      <c r="H794" s="2">
        <v>34773.0</v>
      </c>
      <c r="I794" s="2">
        <v>331.0</v>
      </c>
    </row>
    <row r="795" ht="22.5" customHeight="1">
      <c r="A795" s="2">
        <v>5.746303677E9</v>
      </c>
      <c r="B795" s="2">
        <v>2.0148223E7</v>
      </c>
      <c r="C795" s="6">
        <v>45451.56413194445</v>
      </c>
      <c r="D795" s="6">
        <v>45451.57524305556</v>
      </c>
      <c r="E795" s="6">
        <v>45451.57454861111</v>
      </c>
      <c r="F795" s="2" t="s">
        <v>44</v>
      </c>
      <c r="G795" s="2" t="s">
        <v>55</v>
      </c>
      <c r="H795" s="2">
        <v>24730.0</v>
      </c>
      <c r="I795" s="2">
        <v>7478.0</v>
      </c>
    </row>
    <row r="796" ht="22.5" customHeight="1">
      <c r="A796" s="2">
        <v>3.271726381E9</v>
      </c>
      <c r="B796" s="2">
        <v>4.4050697E7</v>
      </c>
      <c r="C796" s="6">
        <v>45366.02810185185</v>
      </c>
      <c r="D796" s="6">
        <v>45366.03643518518</v>
      </c>
      <c r="E796" s="6">
        <v>45366.049629629626</v>
      </c>
      <c r="F796" s="2" t="s">
        <v>124</v>
      </c>
      <c r="G796" s="2" t="s">
        <v>55</v>
      </c>
      <c r="H796" s="2">
        <v>5783.0</v>
      </c>
      <c r="I796" s="2">
        <v>1567.0</v>
      </c>
    </row>
    <row r="797" ht="22.5" customHeight="1">
      <c r="A797" s="2">
        <v>9.802569856E9</v>
      </c>
      <c r="B797" s="2">
        <v>3.3741801E7</v>
      </c>
      <c r="C797" s="6">
        <v>45389.384247685186</v>
      </c>
      <c r="D797" s="6">
        <v>45389.39258101852</v>
      </c>
      <c r="E797" s="6">
        <v>45389.390497685185</v>
      </c>
      <c r="F797" s="2" t="s">
        <v>44</v>
      </c>
      <c r="G797" s="2" t="s">
        <v>73</v>
      </c>
      <c r="H797" s="2">
        <v>93443.0</v>
      </c>
      <c r="I797" s="2">
        <v>7185.0</v>
      </c>
    </row>
    <row r="798" ht="22.5" customHeight="1">
      <c r="A798" s="2">
        <v>6.62460037E8</v>
      </c>
      <c r="B798" s="2">
        <v>9.8144693E7</v>
      </c>
      <c r="C798" s="6">
        <v>45576.03414351852</v>
      </c>
      <c r="D798" s="6">
        <v>45576.04733796296</v>
      </c>
      <c r="E798" s="6">
        <v>45576.054976851854</v>
      </c>
      <c r="F798" s="2" t="s">
        <v>71</v>
      </c>
      <c r="G798" s="2" t="s">
        <v>50</v>
      </c>
      <c r="H798" s="2">
        <v>2466.0</v>
      </c>
      <c r="I798" s="2">
        <v>1908.0</v>
      </c>
    </row>
    <row r="799" ht="22.5" customHeight="1">
      <c r="A799" s="2">
        <v>8.664447334E9</v>
      </c>
      <c r="B799" s="2">
        <v>2.582971E7</v>
      </c>
      <c r="C799" s="6">
        <v>45359.18912037037</v>
      </c>
      <c r="D799" s="6">
        <v>45359.20092592593</v>
      </c>
      <c r="E799" s="6">
        <v>45359.22106481482</v>
      </c>
      <c r="F799" s="2" t="s">
        <v>124</v>
      </c>
      <c r="G799" s="2" t="s">
        <v>45</v>
      </c>
      <c r="H799" s="2">
        <v>49008.0</v>
      </c>
      <c r="I799" s="2">
        <v>3632.0</v>
      </c>
    </row>
    <row r="800" ht="22.5" customHeight="1">
      <c r="A800" s="2">
        <v>3.886370975E9</v>
      </c>
      <c r="B800" s="2">
        <v>9.6903782E7</v>
      </c>
      <c r="C800" s="6">
        <v>45420.81332175926</v>
      </c>
      <c r="D800" s="6">
        <v>45420.82582175926</v>
      </c>
      <c r="E800" s="6">
        <v>45420.82859953704</v>
      </c>
      <c r="F800" s="2" t="s">
        <v>44</v>
      </c>
      <c r="G800" s="2" t="s">
        <v>73</v>
      </c>
      <c r="H800" s="2">
        <v>38359.0</v>
      </c>
      <c r="I800" s="2">
        <v>6148.0</v>
      </c>
    </row>
    <row r="801" ht="22.5" customHeight="1">
      <c r="A801" s="2">
        <v>3.547006553E9</v>
      </c>
      <c r="B801" s="2">
        <v>5.6572297E7</v>
      </c>
      <c r="C801" s="6">
        <v>45441.923113425924</v>
      </c>
      <c r="D801" s="6">
        <v>45441.931446759256</v>
      </c>
      <c r="E801" s="6">
        <v>45441.94464120371</v>
      </c>
      <c r="F801" s="2" t="s">
        <v>124</v>
      </c>
      <c r="G801" s="2" t="s">
        <v>55</v>
      </c>
      <c r="H801" s="2">
        <v>31328.0</v>
      </c>
      <c r="I801" s="2">
        <v>8506.0</v>
      </c>
    </row>
    <row r="802" ht="22.5" customHeight="1">
      <c r="A802" s="2">
        <v>2.575965518E9</v>
      </c>
      <c r="B802" s="2">
        <v>3.84964E7</v>
      </c>
      <c r="C802" s="6">
        <v>45590.980104166665</v>
      </c>
      <c r="D802" s="6">
        <v>45590.98704861111</v>
      </c>
      <c r="E802" s="6">
        <v>45590.98357638889</v>
      </c>
      <c r="F802" s="2" t="s">
        <v>44</v>
      </c>
      <c r="G802" s="2" t="s">
        <v>73</v>
      </c>
      <c r="H802" s="2">
        <v>33262.0</v>
      </c>
      <c r="I802" s="2">
        <v>5322.0</v>
      </c>
    </row>
    <row r="803" ht="22.5" customHeight="1">
      <c r="A803" s="2">
        <v>1.529363954E9</v>
      </c>
      <c r="B803" s="2">
        <v>1.3251137E7</v>
      </c>
      <c r="C803" s="6">
        <v>45378.014710648145</v>
      </c>
      <c r="D803" s="6">
        <v>45378.02443287037</v>
      </c>
      <c r="E803" s="6">
        <v>45378.0265162037</v>
      </c>
      <c r="F803" s="2" t="s">
        <v>44</v>
      </c>
      <c r="G803" s="2" t="s">
        <v>50</v>
      </c>
      <c r="H803" s="2">
        <v>55211.0</v>
      </c>
      <c r="I803" s="2">
        <v>8668.0</v>
      </c>
    </row>
    <row r="804" ht="22.5" customHeight="1">
      <c r="A804" s="2">
        <v>8.463856241E9</v>
      </c>
      <c r="B804" s="2">
        <v>8.7463923E7</v>
      </c>
      <c r="C804" s="6">
        <v>45026.87857638889</v>
      </c>
      <c r="D804" s="6">
        <v>45026.88899305555</v>
      </c>
      <c r="E804" s="6">
        <v>45026.893854166665</v>
      </c>
      <c r="F804" s="2" t="s">
        <v>71</v>
      </c>
      <c r="G804" s="2" t="s">
        <v>73</v>
      </c>
      <c r="H804" s="2">
        <v>18824.0</v>
      </c>
      <c r="I804" s="2">
        <v>4495.0</v>
      </c>
    </row>
    <row r="805" ht="22.5" customHeight="1">
      <c r="A805" s="2">
        <v>2.485242479E9</v>
      </c>
      <c r="B805" s="2">
        <v>2.5526479E7</v>
      </c>
      <c r="C805" s="6">
        <v>45027.26174768519</v>
      </c>
      <c r="D805" s="6">
        <v>45027.27494212963</v>
      </c>
      <c r="E805" s="6">
        <v>45027.274247685185</v>
      </c>
      <c r="F805" s="2" t="s">
        <v>44</v>
      </c>
      <c r="G805" s="2" t="s">
        <v>45</v>
      </c>
      <c r="H805" s="2">
        <v>76138.0</v>
      </c>
      <c r="I805" s="2">
        <v>7194.0</v>
      </c>
    </row>
    <row r="806" ht="22.5" customHeight="1">
      <c r="A806" s="2">
        <v>9.850673433E9</v>
      </c>
      <c r="B806" s="2">
        <v>9.3826036E7</v>
      </c>
      <c r="C806" s="6">
        <v>45052.237962962965</v>
      </c>
      <c r="D806" s="6">
        <v>45052.24768518518</v>
      </c>
      <c r="E806" s="6">
        <v>45052.252546296295</v>
      </c>
      <c r="F806" s="2" t="s">
        <v>71</v>
      </c>
      <c r="G806" s="2" t="s">
        <v>50</v>
      </c>
      <c r="H806" s="2">
        <v>19635.0</v>
      </c>
      <c r="I806" s="2">
        <v>3606.0</v>
      </c>
    </row>
    <row r="807" ht="22.5" customHeight="1">
      <c r="A807" s="2">
        <v>2.558680592E9</v>
      </c>
      <c r="B807" s="2">
        <v>6.8475914E7</v>
      </c>
      <c r="C807" s="6">
        <v>45077.93017361111</v>
      </c>
      <c r="D807" s="6">
        <v>45077.941979166666</v>
      </c>
      <c r="E807" s="6">
        <v>45077.941979166666</v>
      </c>
      <c r="F807" s="2" t="s">
        <v>44</v>
      </c>
      <c r="G807" s="2" t="s">
        <v>50</v>
      </c>
      <c r="H807" s="2">
        <v>91792.0</v>
      </c>
      <c r="I807" s="2">
        <v>7912.0</v>
      </c>
    </row>
    <row r="808" ht="22.5" customHeight="1">
      <c r="A808" s="2">
        <v>2.859167116E9</v>
      </c>
      <c r="B808" s="2">
        <v>4.0626729E7</v>
      </c>
      <c r="C808" s="6">
        <v>45580.739895833336</v>
      </c>
      <c r="D808" s="6">
        <v>45580.74684027778</v>
      </c>
      <c r="E808" s="6">
        <v>45580.757256944446</v>
      </c>
      <c r="F808" s="2" t="s">
        <v>71</v>
      </c>
      <c r="G808" s="2" t="s">
        <v>50</v>
      </c>
      <c r="H808" s="2">
        <v>34127.0</v>
      </c>
      <c r="I808" s="2">
        <v>3227.0</v>
      </c>
    </row>
    <row r="809" ht="22.5" customHeight="1">
      <c r="A809" s="2">
        <v>1.222236371E9</v>
      </c>
      <c r="B809" s="2">
        <v>8.851789E7</v>
      </c>
      <c r="C809" s="6">
        <v>45519.00084490741</v>
      </c>
      <c r="D809" s="6">
        <v>45519.00917824074</v>
      </c>
      <c r="E809" s="6">
        <v>45519.01681712963</v>
      </c>
      <c r="F809" s="2" t="s">
        <v>71</v>
      </c>
      <c r="G809" s="2" t="s">
        <v>55</v>
      </c>
      <c r="H809" s="2">
        <v>94531.0</v>
      </c>
      <c r="I809" s="2">
        <v>6823.0</v>
      </c>
    </row>
    <row r="810" ht="22.5" customHeight="1">
      <c r="A810" s="2">
        <v>3.44177904E8</v>
      </c>
      <c r="B810" s="2">
        <v>4.4589829E7</v>
      </c>
      <c r="C810" s="6">
        <v>45156.026875</v>
      </c>
      <c r="D810" s="6">
        <v>45156.03451388889</v>
      </c>
      <c r="E810" s="6">
        <v>45156.04076388889</v>
      </c>
      <c r="F810" s="2" t="s">
        <v>71</v>
      </c>
      <c r="G810" s="2" t="s">
        <v>45</v>
      </c>
      <c r="H810" s="2">
        <v>86602.0</v>
      </c>
      <c r="I810" s="2">
        <v>7870.0</v>
      </c>
    </row>
    <row r="811" ht="22.5" customHeight="1">
      <c r="A811" s="2">
        <v>6.126334783E9</v>
      </c>
      <c r="B811" s="2">
        <v>6150721.0</v>
      </c>
      <c r="C811" s="6">
        <v>45476.356886574074</v>
      </c>
      <c r="D811" s="6">
        <v>45476.36452546297</v>
      </c>
      <c r="E811" s="6">
        <v>45476.367997685185</v>
      </c>
      <c r="F811" s="2" t="s">
        <v>44</v>
      </c>
      <c r="G811" s="2" t="s">
        <v>55</v>
      </c>
      <c r="H811" s="2">
        <v>33084.0</v>
      </c>
      <c r="I811" s="2">
        <v>9082.0</v>
      </c>
    </row>
    <row r="812" ht="22.5" customHeight="1">
      <c r="A812" s="2">
        <v>3.742575364E9</v>
      </c>
      <c r="B812" s="2">
        <v>4.2723554E7</v>
      </c>
      <c r="C812" s="6">
        <v>45054.72431712963</v>
      </c>
      <c r="D812" s="6">
        <v>45054.73820601852</v>
      </c>
      <c r="E812" s="6">
        <v>45054.739594907405</v>
      </c>
      <c r="F812" s="2" t="s">
        <v>44</v>
      </c>
      <c r="G812" s="2" t="s">
        <v>73</v>
      </c>
      <c r="H812" s="2">
        <v>22416.0</v>
      </c>
      <c r="I812" s="2">
        <v>1865.0</v>
      </c>
    </row>
    <row r="813" ht="22.5" customHeight="1">
      <c r="A813" s="2">
        <v>9.272166174E9</v>
      </c>
      <c r="B813" s="2">
        <v>5.3292177E7</v>
      </c>
      <c r="C813" s="6">
        <v>45134.26571759259</v>
      </c>
      <c r="D813" s="6">
        <v>45134.27543981482</v>
      </c>
      <c r="E813" s="6">
        <v>45134.2768287037</v>
      </c>
      <c r="F813" s="2" t="s">
        <v>44</v>
      </c>
      <c r="G813" s="2" t="s">
        <v>73</v>
      </c>
      <c r="H813" s="2">
        <v>31701.0</v>
      </c>
      <c r="I813" s="2">
        <v>5220.0</v>
      </c>
    </row>
    <row r="814" ht="22.5" customHeight="1">
      <c r="A814" s="2">
        <v>9.416522701E9</v>
      </c>
      <c r="B814" s="2">
        <v>7551173.0</v>
      </c>
      <c r="C814" s="6">
        <v>45313.12945601852</v>
      </c>
      <c r="D814" s="6">
        <v>45313.14056712963</v>
      </c>
      <c r="E814" s="6">
        <v>45313.14056712963</v>
      </c>
      <c r="F814" s="2" t="s">
        <v>44</v>
      </c>
      <c r="G814" s="2" t="s">
        <v>73</v>
      </c>
      <c r="H814" s="2">
        <v>14560.0</v>
      </c>
      <c r="I814" s="2">
        <v>7971.0</v>
      </c>
    </row>
    <row r="815" ht="22.5" customHeight="1">
      <c r="A815" s="2">
        <v>7.305871805E9</v>
      </c>
      <c r="B815" s="2">
        <v>9.6629034E7</v>
      </c>
      <c r="C815" s="6">
        <v>45546.604108796295</v>
      </c>
      <c r="D815" s="6">
        <v>45546.61105324074</v>
      </c>
      <c r="E815" s="6">
        <v>45546.61035879629</v>
      </c>
      <c r="F815" s="2" t="s">
        <v>44</v>
      </c>
      <c r="G815" s="2" t="s">
        <v>55</v>
      </c>
      <c r="H815" s="2">
        <v>57764.0</v>
      </c>
      <c r="I815" s="2">
        <v>8729.0</v>
      </c>
    </row>
    <row r="816" ht="22.5" customHeight="1">
      <c r="A816" s="2">
        <v>8.029681E7</v>
      </c>
      <c r="B816" s="2">
        <v>2.1677923E7</v>
      </c>
      <c r="C816" s="6">
        <v>45448.15121527778</v>
      </c>
      <c r="D816" s="6">
        <v>45448.161631944444</v>
      </c>
      <c r="E816" s="6">
        <v>45448.1609375</v>
      </c>
      <c r="F816" s="2" t="s">
        <v>44</v>
      </c>
      <c r="G816" s="2" t="s">
        <v>45</v>
      </c>
      <c r="H816" s="2">
        <v>15362.0</v>
      </c>
      <c r="I816" s="2">
        <v>2319.0</v>
      </c>
    </row>
    <row r="817" ht="22.5" customHeight="1">
      <c r="A817" s="2">
        <v>2.806868282E9</v>
      </c>
      <c r="B817" s="2">
        <v>6.795274E7</v>
      </c>
      <c r="C817" s="6">
        <v>45561.634421296294</v>
      </c>
      <c r="D817" s="6">
        <v>45561.64622685185</v>
      </c>
      <c r="E817" s="6">
        <v>45561.64414351852</v>
      </c>
      <c r="F817" s="2" t="s">
        <v>44</v>
      </c>
      <c r="G817" s="2" t="s">
        <v>55</v>
      </c>
      <c r="H817" s="2">
        <v>5821.0</v>
      </c>
      <c r="I817" s="2">
        <v>2193.0</v>
      </c>
    </row>
    <row r="818" ht="22.5" customHeight="1">
      <c r="A818" s="2">
        <v>7.07033578E8</v>
      </c>
      <c r="B818" s="2">
        <v>1.4839726E7</v>
      </c>
      <c r="C818" s="6">
        <v>45321.022511574076</v>
      </c>
      <c r="D818" s="6">
        <v>45321.03362268519</v>
      </c>
      <c r="E818" s="6">
        <v>45321.034317129626</v>
      </c>
      <c r="F818" s="2" t="s">
        <v>44</v>
      </c>
      <c r="G818" s="2" t="s">
        <v>50</v>
      </c>
      <c r="H818" s="2">
        <v>33360.0</v>
      </c>
      <c r="I818" s="2">
        <v>2909.0</v>
      </c>
    </row>
    <row r="819" ht="22.5" customHeight="1">
      <c r="A819" s="2">
        <v>9.026783092E9</v>
      </c>
      <c r="B819" s="2">
        <v>6.0385293E7</v>
      </c>
      <c r="C819" s="6">
        <v>45208.68708333333</v>
      </c>
      <c r="D819" s="6">
        <v>45208.6975</v>
      </c>
      <c r="E819" s="6">
        <v>45208.707916666666</v>
      </c>
      <c r="F819" s="2" t="s">
        <v>71</v>
      </c>
      <c r="G819" s="2" t="s">
        <v>73</v>
      </c>
      <c r="H819" s="2">
        <v>51457.0</v>
      </c>
      <c r="I819" s="2">
        <v>1244.0</v>
      </c>
    </row>
    <row r="820" ht="22.5" customHeight="1">
      <c r="A820" s="2">
        <v>6.229466619E9</v>
      </c>
      <c r="B820" s="2">
        <v>8.1533356E7</v>
      </c>
      <c r="C820" s="6">
        <v>45082.30180555556</v>
      </c>
      <c r="D820" s="6">
        <v>45082.31291666667</v>
      </c>
      <c r="E820" s="6">
        <v>45082.31847222222</v>
      </c>
      <c r="F820" s="2" t="s">
        <v>71</v>
      </c>
      <c r="G820" s="2" t="s">
        <v>73</v>
      </c>
      <c r="H820" s="2">
        <v>63864.0</v>
      </c>
      <c r="I820" s="2">
        <v>2520.0</v>
      </c>
    </row>
    <row r="821" ht="22.5" customHeight="1">
      <c r="A821" s="2">
        <v>4.0872027E8</v>
      </c>
      <c r="B821" s="2">
        <v>3.7245065E7</v>
      </c>
      <c r="C821" s="6">
        <v>45469.91915509259</v>
      </c>
      <c r="D821" s="6">
        <v>45469.93234953703</v>
      </c>
      <c r="E821" s="6">
        <v>45469.943460648145</v>
      </c>
      <c r="F821" s="2" t="s">
        <v>124</v>
      </c>
      <c r="G821" s="2" t="s">
        <v>45</v>
      </c>
      <c r="H821" s="2">
        <v>2311.0</v>
      </c>
      <c r="I821" s="2">
        <v>4190.0</v>
      </c>
    </row>
    <row r="822" ht="22.5" customHeight="1">
      <c r="A822" s="2">
        <v>8.870165072E9</v>
      </c>
      <c r="B822" s="2">
        <v>8.0517784E7</v>
      </c>
      <c r="C822" s="6">
        <v>45233.421319444446</v>
      </c>
      <c r="D822" s="6">
        <v>45233.43104166666</v>
      </c>
      <c r="E822" s="6">
        <v>45233.43451388889</v>
      </c>
      <c r="F822" s="2" t="s">
        <v>44</v>
      </c>
      <c r="G822" s="2" t="s">
        <v>55</v>
      </c>
      <c r="H822" s="2">
        <v>53009.0</v>
      </c>
      <c r="I822" s="2">
        <v>5156.0</v>
      </c>
    </row>
    <row r="823" ht="22.5" customHeight="1">
      <c r="A823" s="2">
        <v>1.97931949E9</v>
      </c>
      <c r="B823" s="2">
        <v>5238055.0</v>
      </c>
      <c r="C823" s="6">
        <v>45305.05633101852</v>
      </c>
      <c r="D823" s="6">
        <v>45305.06744212963</v>
      </c>
      <c r="E823" s="6">
        <v>45305.07021990741</v>
      </c>
      <c r="F823" s="2" t="s">
        <v>44</v>
      </c>
      <c r="G823" s="2" t="s">
        <v>73</v>
      </c>
      <c r="H823" s="2">
        <v>28727.0</v>
      </c>
      <c r="I823" s="2">
        <v>4826.0</v>
      </c>
    </row>
    <row r="824" ht="22.5" customHeight="1">
      <c r="A824" s="2">
        <v>8.40761323E8</v>
      </c>
      <c r="B824" s="2">
        <v>8.326289E7</v>
      </c>
      <c r="C824" s="6">
        <v>45360.26091435185</v>
      </c>
      <c r="D824" s="6">
        <v>45360.27133101852</v>
      </c>
      <c r="E824" s="6">
        <v>45360.27410879629</v>
      </c>
      <c r="F824" s="2" t="s">
        <v>44</v>
      </c>
      <c r="G824" s="2" t="s">
        <v>50</v>
      </c>
      <c r="H824" s="2">
        <v>88697.0</v>
      </c>
      <c r="I824" s="2">
        <v>7068.0</v>
      </c>
    </row>
    <row r="825" ht="22.5" customHeight="1">
      <c r="A825" s="2">
        <v>7.44721438E8</v>
      </c>
      <c r="B825" s="2">
        <v>6.7092149E7</v>
      </c>
      <c r="C825" s="6">
        <v>45347.53207175926</v>
      </c>
      <c r="D825" s="6">
        <v>45347.54387731481</v>
      </c>
      <c r="E825" s="6">
        <v>45347.55221064815</v>
      </c>
      <c r="F825" s="2" t="s">
        <v>71</v>
      </c>
      <c r="G825" s="2" t="s">
        <v>55</v>
      </c>
      <c r="H825" s="2">
        <v>47635.0</v>
      </c>
      <c r="I825" s="2">
        <v>9708.0</v>
      </c>
    </row>
    <row r="826" ht="22.5" customHeight="1">
      <c r="A826" s="2">
        <v>7.421707488E9</v>
      </c>
      <c r="B826" s="2">
        <v>8.0315623E7</v>
      </c>
      <c r="C826" s="6">
        <v>45233.946284722224</v>
      </c>
      <c r="D826" s="6">
        <v>45233.960173611114</v>
      </c>
      <c r="E826" s="6">
        <v>45233.957395833335</v>
      </c>
      <c r="F826" s="2" t="s">
        <v>44</v>
      </c>
      <c r="G826" s="2" t="s">
        <v>50</v>
      </c>
      <c r="H826" s="2">
        <v>29051.0</v>
      </c>
      <c r="I826" s="2">
        <v>76.0</v>
      </c>
    </row>
    <row r="827" ht="22.5" customHeight="1">
      <c r="A827" s="2">
        <v>1.212718824E9</v>
      </c>
      <c r="B827" s="2">
        <v>7.3393269E7</v>
      </c>
      <c r="C827" s="6">
        <v>45292.41440972222</v>
      </c>
      <c r="D827" s="6">
        <v>45292.42621527778</v>
      </c>
      <c r="E827" s="6">
        <v>45292.422743055555</v>
      </c>
      <c r="F827" s="2" t="s">
        <v>44</v>
      </c>
      <c r="G827" s="2" t="s">
        <v>45</v>
      </c>
      <c r="H827" s="2">
        <v>72361.0</v>
      </c>
      <c r="I827" s="2">
        <v>48.0</v>
      </c>
    </row>
    <row r="828" ht="22.5" customHeight="1">
      <c r="A828" s="2">
        <v>9.603256001E9</v>
      </c>
      <c r="B828" s="2">
        <v>8791577.0</v>
      </c>
      <c r="C828" s="6">
        <v>45054.658171296294</v>
      </c>
      <c r="D828" s="6">
        <v>45054.67136574074</v>
      </c>
      <c r="E828" s="6">
        <v>45054.67969907408</v>
      </c>
      <c r="F828" s="2" t="s">
        <v>71</v>
      </c>
      <c r="G828" s="2" t="s">
        <v>55</v>
      </c>
      <c r="H828" s="2">
        <v>5981.0</v>
      </c>
      <c r="I828" s="2">
        <v>1573.0</v>
      </c>
    </row>
    <row r="829" ht="22.5" customHeight="1">
      <c r="A829" s="2">
        <v>5.626888972E9</v>
      </c>
      <c r="B829" s="2">
        <v>2.4323106E7</v>
      </c>
      <c r="C829" s="6">
        <v>45395.71909722222</v>
      </c>
      <c r="D829" s="6">
        <v>45395.72673611111</v>
      </c>
      <c r="E829" s="6">
        <v>45395.72881944444</v>
      </c>
      <c r="F829" s="2" t="s">
        <v>44</v>
      </c>
      <c r="G829" s="2" t="s">
        <v>55</v>
      </c>
      <c r="H829" s="2">
        <v>53381.0</v>
      </c>
      <c r="I829" s="2">
        <v>1849.0</v>
      </c>
    </row>
    <row r="830" ht="22.5" customHeight="1">
      <c r="A830" s="2">
        <v>2.300753276E9</v>
      </c>
      <c r="B830" s="2">
        <v>9.2306841E7</v>
      </c>
      <c r="C830" s="6">
        <v>45267.18009259259</v>
      </c>
      <c r="D830" s="6">
        <v>45267.187731481485</v>
      </c>
      <c r="E830" s="6">
        <v>45267.19398148148</v>
      </c>
      <c r="F830" s="2" t="s">
        <v>71</v>
      </c>
      <c r="G830" s="2" t="s">
        <v>45</v>
      </c>
      <c r="H830" s="2">
        <v>88145.0</v>
      </c>
      <c r="I830" s="2">
        <v>2387.0</v>
      </c>
    </row>
    <row r="831" ht="22.5" customHeight="1">
      <c r="A831" s="2">
        <v>8.69629562E8</v>
      </c>
      <c r="B831" s="2">
        <v>3.1831843E7</v>
      </c>
      <c r="C831" s="6">
        <v>45051.89148148148</v>
      </c>
      <c r="D831" s="6">
        <v>45051.90189814815</v>
      </c>
      <c r="E831" s="6">
        <v>45051.89981481482</v>
      </c>
      <c r="F831" s="2" t="s">
        <v>44</v>
      </c>
      <c r="G831" s="2" t="s">
        <v>73</v>
      </c>
      <c r="H831" s="2">
        <v>80715.0</v>
      </c>
      <c r="I831" s="2">
        <v>9816.0</v>
      </c>
    </row>
    <row r="832" ht="22.5" customHeight="1">
      <c r="A832" s="2">
        <v>3.42913752E9</v>
      </c>
      <c r="B832" s="2">
        <v>5.1048402E7</v>
      </c>
      <c r="C832" s="6">
        <v>45367.80893518519</v>
      </c>
      <c r="D832" s="6">
        <v>45367.821435185186</v>
      </c>
      <c r="E832" s="6">
        <v>45367.81935185185</v>
      </c>
      <c r="F832" s="2" t="s">
        <v>44</v>
      </c>
      <c r="G832" s="2" t="s">
        <v>50</v>
      </c>
      <c r="H832" s="2">
        <v>82673.0</v>
      </c>
      <c r="I832" s="2">
        <v>9389.0</v>
      </c>
    </row>
    <row r="833" ht="22.5" customHeight="1">
      <c r="A833" s="2">
        <v>9.957927297E9</v>
      </c>
      <c r="B833" s="2">
        <v>3.5349582E7</v>
      </c>
      <c r="C833" s="6">
        <v>45084.221342592595</v>
      </c>
      <c r="D833" s="6">
        <v>45084.229675925926</v>
      </c>
      <c r="E833" s="6">
        <v>45084.23106481481</v>
      </c>
      <c r="F833" s="2" t="s">
        <v>44</v>
      </c>
      <c r="G833" s="2" t="s">
        <v>45</v>
      </c>
      <c r="H833" s="2">
        <v>17981.0</v>
      </c>
      <c r="I833" s="2">
        <v>6312.0</v>
      </c>
    </row>
    <row r="834" ht="22.5" customHeight="1">
      <c r="A834" s="2">
        <v>2.02466684E8</v>
      </c>
      <c r="B834" s="2">
        <v>7.4840437E7</v>
      </c>
      <c r="C834" s="6">
        <v>45146.2502662037</v>
      </c>
      <c r="D834" s="6">
        <v>45146.26137731481</v>
      </c>
      <c r="E834" s="6">
        <v>45146.25790509259</v>
      </c>
      <c r="F834" s="2" t="s">
        <v>44</v>
      </c>
      <c r="G834" s="2" t="s">
        <v>73</v>
      </c>
      <c r="H834" s="2">
        <v>51649.0</v>
      </c>
      <c r="I834" s="2">
        <v>7242.0</v>
      </c>
    </row>
    <row r="835" ht="22.5" customHeight="1">
      <c r="A835" s="2">
        <v>8.465721207E9</v>
      </c>
      <c r="B835" s="2">
        <v>3.0192942E7</v>
      </c>
      <c r="C835" s="6">
        <v>45464.376388888886</v>
      </c>
      <c r="D835" s="6">
        <v>45464.385416666664</v>
      </c>
      <c r="E835" s="6">
        <v>45464.381944444445</v>
      </c>
      <c r="F835" s="2" t="s">
        <v>44</v>
      </c>
      <c r="G835" s="2" t="s">
        <v>45</v>
      </c>
      <c r="H835" s="2">
        <v>56612.0</v>
      </c>
      <c r="I835" s="2">
        <v>7760.0</v>
      </c>
    </row>
    <row r="836" ht="22.5" customHeight="1">
      <c r="A836" s="2">
        <v>6.194827199E9</v>
      </c>
      <c r="B836" s="2">
        <v>4.1494867E7</v>
      </c>
      <c r="C836" s="6">
        <v>45280.790821759256</v>
      </c>
      <c r="D836" s="6">
        <v>45280.799849537034</v>
      </c>
      <c r="E836" s="6">
        <v>45280.79707175926</v>
      </c>
      <c r="F836" s="2" t="s">
        <v>44</v>
      </c>
      <c r="G836" s="2" t="s">
        <v>45</v>
      </c>
      <c r="H836" s="2">
        <v>674.0</v>
      </c>
      <c r="I836" s="2">
        <v>3021.0</v>
      </c>
    </row>
    <row r="837" ht="22.5" customHeight="1">
      <c r="A837" s="2">
        <v>3.942174431E9</v>
      </c>
      <c r="B837" s="2">
        <v>8.4257716E7</v>
      </c>
      <c r="C837" s="6">
        <v>45339.20315972222</v>
      </c>
      <c r="D837" s="6">
        <v>45339.21704861111</v>
      </c>
      <c r="E837" s="6">
        <v>45339.22399305556</v>
      </c>
      <c r="F837" s="2" t="s">
        <v>71</v>
      </c>
      <c r="G837" s="2" t="s">
        <v>55</v>
      </c>
      <c r="H837" s="2">
        <v>9886.0</v>
      </c>
      <c r="I837" s="2">
        <v>3050.0</v>
      </c>
    </row>
    <row r="838" ht="22.5" customHeight="1">
      <c r="A838" s="2">
        <v>3.189863462E9</v>
      </c>
      <c r="B838" s="2">
        <v>6756256.0</v>
      </c>
      <c r="C838" s="6">
        <v>45460.56097222222</v>
      </c>
      <c r="D838" s="6">
        <v>45460.57277777778</v>
      </c>
      <c r="E838" s="6">
        <v>45460.57069444445</v>
      </c>
      <c r="F838" s="2" t="s">
        <v>44</v>
      </c>
      <c r="G838" s="2" t="s">
        <v>45</v>
      </c>
      <c r="H838" s="2">
        <v>54721.0</v>
      </c>
      <c r="I838" s="2">
        <v>7123.0</v>
      </c>
    </row>
    <row r="839" ht="22.5" customHeight="1">
      <c r="A839" s="2">
        <v>5.923573134E9</v>
      </c>
      <c r="B839" s="2">
        <v>2.2800586E7</v>
      </c>
      <c r="C839" s="6">
        <v>45339.83505787037</v>
      </c>
      <c r="D839" s="6">
        <v>45339.84478009259</v>
      </c>
      <c r="E839" s="6">
        <v>45339.84825231481</v>
      </c>
      <c r="F839" s="2" t="s">
        <v>44</v>
      </c>
      <c r="G839" s="2" t="s">
        <v>73</v>
      </c>
      <c r="H839" s="2">
        <v>74712.0</v>
      </c>
      <c r="I839" s="2">
        <v>5990.0</v>
      </c>
    </row>
    <row r="840" ht="22.5" customHeight="1">
      <c r="A840" s="2">
        <v>6.659747528E9</v>
      </c>
      <c r="B840" s="2">
        <v>4.3034188E7</v>
      </c>
      <c r="C840" s="6">
        <v>45563.77060185185</v>
      </c>
      <c r="D840" s="6">
        <v>45563.78171296296</v>
      </c>
      <c r="E840" s="6">
        <v>45563.78171296296</v>
      </c>
      <c r="F840" s="2" t="s">
        <v>44</v>
      </c>
      <c r="G840" s="2" t="s">
        <v>73</v>
      </c>
      <c r="H840" s="2">
        <v>93772.0</v>
      </c>
      <c r="I840" s="2">
        <v>3087.0</v>
      </c>
    </row>
    <row r="841" ht="22.5" customHeight="1">
      <c r="A841" s="2">
        <v>6.037541687E9</v>
      </c>
      <c r="B841" s="2">
        <v>8.6067293E7</v>
      </c>
      <c r="C841" s="6">
        <v>45270.93408564815</v>
      </c>
      <c r="D841" s="6">
        <v>45270.94658564815</v>
      </c>
      <c r="E841" s="6">
        <v>45270.94797453703</v>
      </c>
      <c r="F841" s="2" t="s">
        <v>44</v>
      </c>
      <c r="G841" s="2" t="s">
        <v>73</v>
      </c>
      <c r="H841" s="2">
        <v>39815.0</v>
      </c>
      <c r="I841" s="2">
        <v>7649.0</v>
      </c>
    </row>
    <row r="842" ht="22.5" customHeight="1">
      <c r="A842" s="2">
        <v>2.585438297E9</v>
      </c>
      <c r="B842" s="2">
        <v>5.0632192E7</v>
      </c>
      <c r="C842" s="6">
        <v>45158.54079861111</v>
      </c>
      <c r="D842" s="6">
        <v>45158.54982638889</v>
      </c>
      <c r="E842" s="6">
        <v>45158.553298611114</v>
      </c>
      <c r="F842" s="2" t="s">
        <v>44</v>
      </c>
      <c r="G842" s="2" t="s">
        <v>55</v>
      </c>
      <c r="H842" s="2">
        <v>93144.0</v>
      </c>
      <c r="I842" s="2">
        <v>2754.0</v>
      </c>
    </row>
    <row r="843" ht="22.5" customHeight="1">
      <c r="A843" s="2">
        <v>8.065774615E9</v>
      </c>
      <c r="B843" s="2">
        <v>3.5705377E7</v>
      </c>
      <c r="C843" s="6">
        <v>45272.45371527778</v>
      </c>
      <c r="D843" s="6">
        <v>45272.465520833335</v>
      </c>
      <c r="E843" s="6">
        <v>45272.482881944445</v>
      </c>
      <c r="F843" s="2" t="s">
        <v>124</v>
      </c>
      <c r="G843" s="2" t="s">
        <v>73</v>
      </c>
      <c r="H843" s="2">
        <v>66569.0</v>
      </c>
      <c r="I843" s="2">
        <v>3477.0</v>
      </c>
    </row>
    <row r="844" ht="22.5" customHeight="1">
      <c r="A844" s="2">
        <v>1.816814476E9</v>
      </c>
      <c r="B844" s="2">
        <v>8.5198177E7</v>
      </c>
      <c r="C844" s="6">
        <v>45600.576631944445</v>
      </c>
      <c r="D844" s="6">
        <v>45600.584965277776</v>
      </c>
      <c r="E844" s="6">
        <v>45600.58704861111</v>
      </c>
      <c r="F844" s="2" t="s">
        <v>44</v>
      </c>
      <c r="G844" s="2" t="s">
        <v>45</v>
      </c>
      <c r="H844" s="2">
        <v>42751.0</v>
      </c>
      <c r="I844" s="2">
        <v>6687.0</v>
      </c>
    </row>
    <row r="845" ht="22.5" customHeight="1">
      <c r="A845" s="2">
        <v>5.278014717E9</v>
      </c>
      <c r="B845" s="2">
        <v>3.1776996E7</v>
      </c>
      <c r="C845" s="6">
        <v>45397.152407407404</v>
      </c>
      <c r="D845" s="6">
        <v>45397.166296296295</v>
      </c>
      <c r="E845" s="6">
        <v>45397.16976851852</v>
      </c>
      <c r="F845" s="2" t="s">
        <v>44</v>
      </c>
      <c r="G845" s="2" t="s">
        <v>45</v>
      </c>
      <c r="H845" s="2">
        <v>87933.0</v>
      </c>
      <c r="I845" s="2">
        <v>9403.0</v>
      </c>
    </row>
    <row r="846" ht="22.5" customHeight="1">
      <c r="A846" s="2">
        <v>4.265447949E9</v>
      </c>
      <c r="B846" s="2">
        <v>6150721.0</v>
      </c>
      <c r="C846" s="6">
        <v>45520.09761574074</v>
      </c>
      <c r="D846" s="6">
        <v>45520.10872685185</v>
      </c>
      <c r="E846" s="6">
        <v>45520.12608796296</v>
      </c>
      <c r="F846" s="2" t="s">
        <v>124</v>
      </c>
      <c r="G846" s="2" t="s">
        <v>55</v>
      </c>
      <c r="H846" s="2">
        <v>34338.0</v>
      </c>
      <c r="I846" s="2">
        <v>6377.0</v>
      </c>
    </row>
    <row r="847" ht="22.5" customHeight="1">
      <c r="A847" s="2">
        <v>6.752221435E9</v>
      </c>
      <c r="B847" s="2">
        <v>6.4197854E7</v>
      </c>
      <c r="C847" s="6">
        <v>45332.66548611111</v>
      </c>
      <c r="D847" s="6">
        <v>45332.67381944445</v>
      </c>
      <c r="E847" s="6">
        <v>45332.67659722222</v>
      </c>
      <c r="F847" s="2" t="s">
        <v>44</v>
      </c>
      <c r="G847" s="2" t="s">
        <v>50</v>
      </c>
      <c r="H847" s="2">
        <v>71642.0</v>
      </c>
      <c r="I847" s="2">
        <v>85.0</v>
      </c>
    </row>
    <row r="848" ht="22.5" customHeight="1">
      <c r="A848" s="2">
        <v>8.943989258E9</v>
      </c>
      <c r="B848" s="2">
        <v>3.6675827E7</v>
      </c>
      <c r="C848" s="6">
        <v>45270.458020833335</v>
      </c>
      <c r="D848" s="6">
        <v>45270.47052083333</v>
      </c>
      <c r="E848" s="6">
        <v>45270.472604166665</v>
      </c>
      <c r="F848" s="2" t="s">
        <v>44</v>
      </c>
      <c r="G848" s="2" t="s">
        <v>73</v>
      </c>
      <c r="H848" s="2">
        <v>43725.0</v>
      </c>
      <c r="I848" s="2">
        <v>22.0</v>
      </c>
    </row>
    <row r="849" ht="22.5" customHeight="1">
      <c r="A849" s="2">
        <v>4.068367936E9</v>
      </c>
      <c r="B849" s="2">
        <v>7.8678612E7</v>
      </c>
      <c r="C849" s="6">
        <v>45556.07925925926</v>
      </c>
      <c r="D849" s="6">
        <v>45556.08967592593</v>
      </c>
      <c r="E849" s="6">
        <v>45556.08898148148</v>
      </c>
      <c r="F849" s="2" t="s">
        <v>44</v>
      </c>
      <c r="G849" s="2" t="s">
        <v>73</v>
      </c>
      <c r="H849" s="2">
        <v>95706.0</v>
      </c>
      <c r="I849" s="2">
        <v>990.0</v>
      </c>
    </row>
    <row r="850" ht="22.5" customHeight="1">
      <c r="A850" s="2">
        <v>5.735156904E9</v>
      </c>
      <c r="B850" s="2">
        <v>7.8841932E7</v>
      </c>
      <c r="C850" s="6">
        <v>45017.6821875</v>
      </c>
      <c r="D850" s="6">
        <v>45017.6946875</v>
      </c>
      <c r="E850" s="6">
        <v>45017.70371527778</v>
      </c>
      <c r="F850" s="2" t="s">
        <v>71</v>
      </c>
      <c r="G850" s="2" t="s">
        <v>55</v>
      </c>
      <c r="H850" s="2">
        <v>89407.0</v>
      </c>
      <c r="I850" s="2">
        <v>9020.0</v>
      </c>
    </row>
    <row r="851" ht="22.5" customHeight="1">
      <c r="A851" s="2">
        <v>2.405929115E9</v>
      </c>
      <c r="B851" s="2">
        <v>1.4940427E7</v>
      </c>
      <c r="C851" s="6">
        <v>45544.37458333333</v>
      </c>
      <c r="D851" s="6">
        <v>45544.38847222222</v>
      </c>
      <c r="E851" s="6">
        <v>45544.404444444444</v>
      </c>
      <c r="F851" s="2" t="s">
        <v>124</v>
      </c>
      <c r="G851" s="2" t="s">
        <v>55</v>
      </c>
      <c r="H851" s="2">
        <v>83049.0</v>
      </c>
      <c r="I851" s="2">
        <v>6354.0</v>
      </c>
    </row>
    <row r="852" ht="22.5" customHeight="1">
      <c r="A852" s="2">
        <v>7.91316726E9</v>
      </c>
      <c r="B852" s="2">
        <v>9.8307019E7</v>
      </c>
      <c r="C852" s="6">
        <v>45035.03611111111</v>
      </c>
      <c r="D852" s="6">
        <v>45035.04861111111</v>
      </c>
      <c r="E852" s="6">
        <v>45035.06875</v>
      </c>
      <c r="F852" s="2" t="s">
        <v>124</v>
      </c>
      <c r="G852" s="2" t="s">
        <v>55</v>
      </c>
      <c r="H852" s="2">
        <v>69504.0</v>
      </c>
      <c r="I852" s="2">
        <v>850.0</v>
      </c>
    </row>
    <row r="853" ht="22.5" customHeight="1">
      <c r="A853" s="2">
        <v>1.989751369E9</v>
      </c>
      <c r="B853" s="2">
        <v>7333934.0</v>
      </c>
      <c r="C853" s="6">
        <v>45064.95820601852</v>
      </c>
      <c r="D853" s="6">
        <v>45064.965844907405</v>
      </c>
      <c r="E853" s="6">
        <v>45064.974178240744</v>
      </c>
      <c r="F853" s="2" t="s">
        <v>71</v>
      </c>
      <c r="G853" s="2" t="s">
        <v>55</v>
      </c>
      <c r="H853" s="2">
        <v>1261.0</v>
      </c>
      <c r="I853" s="2">
        <v>4155.0</v>
      </c>
    </row>
    <row r="854" ht="22.5" customHeight="1">
      <c r="A854" s="2">
        <v>7.338050095E9</v>
      </c>
      <c r="B854" s="2">
        <v>3292927.0</v>
      </c>
      <c r="C854" s="6">
        <v>45580.12671296296</v>
      </c>
      <c r="D854" s="6">
        <v>45580.13851851852</v>
      </c>
      <c r="E854" s="6">
        <v>45580.13712962963</v>
      </c>
      <c r="F854" s="2" t="s">
        <v>44</v>
      </c>
      <c r="G854" s="2" t="s">
        <v>50</v>
      </c>
      <c r="H854" s="2">
        <v>68204.0</v>
      </c>
      <c r="I854" s="2">
        <v>4923.0</v>
      </c>
    </row>
    <row r="855" ht="22.5" customHeight="1">
      <c r="A855" s="2">
        <v>9.950986048E9</v>
      </c>
      <c r="B855" s="2">
        <v>6.9863493E7</v>
      </c>
      <c r="C855" s="6">
        <v>45178.35927083333</v>
      </c>
      <c r="D855" s="6">
        <v>45178.36829861111</v>
      </c>
      <c r="E855" s="6">
        <v>45178.37038194444</v>
      </c>
      <c r="F855" s="2" t="s">
        <v>44</v>
      </c>
      <c r="G855" s="2" t="s">
        <v>50</v>
      </c>
      <c r="H855" s="2">
        <v>46130.0</v>
      </c>
      <c r="I855" s="2">
        <v>6518.0</v>
      </c>
    </row>
    <row r="856" ht="22.5" customHeight="1">
      <c r="A856" s="2">
        <v>5.098703807E9</v>
      </c>
      <c r="B856" s="2">
        <v>1.3760839E7</v>
      </c>
      <c r="C856" s="6">
        <v>45453.085810185185</v>
      </c>
      <c r="D856" s="6">
        <v>45453.09275462963</v>
      </c>
      <c r="E856" s="6">
        <v>45453.091365740744</v>
      </c>
      <c r="F856" s="2" t="s">
        <v>44</v>
      </c>
      <c r="G856" s="2" t="s">
        <v>55</v>
      </c>
      <c r="H856" s="2">
        <v>46866.0</v>
      </c>
      <c r="I856" s="2">
        <v>9137.0</v>
      </c>
    </row>
    <row r="857" ht="22.5" customHeight="1">
      <c r="A857" s="2">
        <v>6.937485392E9</v>
      </c>
      <c r="B857" s="2">
        <v>3.0285217E7</v>
      </c>
      <c r="C857" s="6">
        <v>45069.949953703705</v>
      </c>
      <c r="D857" s="6">
        <v>45069.95689814815</v>
      </c>
      <c r="E857" s="6">
        <v>45069.9624537037</v>
      </c>
      <c r="F857" s="2" t="s">
        <v>71</v>
      </c>
      <c r="G857" s="2" t="s">
        <v>55</v>
      </c>
      <c r="H857" s="2">
        <v>42361.0</v>
      </c>
      <c r="I857" s="2">
        <v>8561.0</v>
      </c>
    </row>
    <row r="858" ht="22.5" customHeight="1">
      <c r="A858" s="2">
        <v>1.266440097E9</v>
      </c>
      <c r="B858" s="2">
        <v>8.8739922E7</v>
      </c>
      <c r="C858" s="6">
        <v>45292.144733796296</v>
      </c>
      <c r="D858" s="6">
        <v>45292.15792824074</v>
      </c>
      <c r="E858" s="6">
        <v>45292.15445601852</v>
      </c>
      <c r="F858" s="2" t="s">
        <v>44</v>
      </c>
      <c r="G858" s="2" t="s">
        <v>45</v>
      </c>
      <c r="H858" s="2">
        <v>43520.0</v>
      </c>
      <c r="I858" s="2">
        <v>5630.0</v>
      </c>
    </row>
    <row r="859" ht="22.5" customHeight="1">
      <c r="A859" s="2">
        <v>7.415490509E9</v>
      </c>
      <c r="B859" s="2">
        <v>6.1015113E7</v>
      </c>
      <c r="C859" s="6">
        <v>45115.58646990741</v>
      </c>
      <c r="D859" s="6">
        <v>45115.59410879629</v>
      </c>
      <c r="E859" s="6">
        <v>45115.59341435185</v>
      </c>
      <c r="F859" s="2" t="s">
        <v>44</v>
      </c>
      <c r="G859" s="2" t="s">
        <v>50</v>
      </c>
      <c r="H859" s="2">
        <v>48639.0</v>
      </c>
      <c r="I859" s="2">
        <v>6098.0</v>
      </c>
    </row>
    <row r="860" ht="22.5" customHeight="1">
      <c r="A860" s="2">
        <v>7.284991749E9</v>
      </c>
      <c r="B860" s="2">
        <v>6.5559853E7</v>
      </c>
      <c r="C860" s="6">
        <v>45270.395104166666</v>
      </c>
      <c r="D860" s="6">
        <v>45270.40829861111</v>
      </c>
      <c r="E860" s="6">
        <v>45270.40760416666</v>
      </c>
      <c r="F860" s="2" t="s">
        <v>44</v>
      </c>
      <c r="G860" s="2" t="s">
        <v>55</v>
      </c>
      <c r="H860" s="2">
        <v>4135.0</v>
      </c>
      <c r="I860" s="2">
        <v>8405.0</v>
      </c>
    </row>
    <row r="861" ht="22.5" customHeight="1">
      <c r="A861" s="2">
        <v>4.645792703E9</v>
      </c>
      <c r="B861" s="2">
        <v>2.4043135E7</v>
      </c>
      <c r="C861" s="6">
        <v>45264.96166666667</v>
      </c>
      <c r="D861" s="6">
        <v>45264.97486111111</v>
      </c>
      <c r="E861" s="6">
        <v>45264.97138888889</v>
      </c>
      <c r="F861" s="2" t="s">
        <v>44</v>
      </c>
      <c r="G861" s="2" t="s">
        <v>50</v>
      </c>
      <c r="H861" s="2">
        <v>36301.0</v>
      </c>
      <c r="I861" s="2">
        <v>5858.0</v>
      </c>
    </row>
    <row r="862" ht="22.5" customHeight="1">
      <c r="A862" s="2">
        <v>3.174938939E9</v>
      </c>
      <c r="B862" s="2">
        <v>9.573631E7</v>
      </c>
      <c r="C862" s="6">
        <v>45012.26085648148</v>
      </c>
      <c r="D862" s="6">
        <v>45012.267800925925</v>
      </c>
      <c r="E862" s="6">
        <v>45012.267800925925</v>
      </c>
      <c r="F862" s="2" t="s">
        <v>44</v>
      </c>
      <c r="G862" s="2" t="s">
        <v>73</v>
      </c>
      <c r="H862" s="2">
        <v>50364.0</v>
      </c>
      <c r="I862" s="2">
        <v>641.0</v>
      </c>
    </row>
    <row r="863" ht="22.5" customHeight="1">
      <c r="A863" s="2">
        <v>1.752712049E9</v>
      </c>
      <c r="B863" s="2">
        <v>5.6195475E7</v>
      </c>
      <c r="C863" s="6">
        <v>45535.66931712963</v>
      </c>
      <c r="D863" s="6">
        <v>45535.67626157407</v>
      </c>
      <c r="E863" s="6">
        <v>45535.684594907405</v>
      </c>
      <c r="F863" s="2" t="s">
        <v>71</v>
      </c>
      <c r="G863" s="2" t="s">
        <v>45</v>
      </c>
      <c r="H863" s="2">
        <v>67307.0</v>
      </c>
      <c r="I863" s="2">
        <v>5572.0</v>
      </c>
    </row>
    <row r="864" ht="22.5" customHeight="1">
      <c r="A864" s="2">
        <v>8.18720183E9</v>
      </c>
      <c r="B864" s="2">
        <v>8.2529927E7</v>
      </c>
      <c r="C864" s="6">
        <v>45412.18585648148</v>
      </c>
      <c r="D864" s="6">
        <v>45412.196967592594</v>
      </c>
      <c r="E864" s="6">
        <v>45412.194189814814</v>
      </c>
      <c r="F864" s="2" t="s">
        <v>44</v>
      </c>
      <c r="G864" s="2" t="s">
        <v>50</v>
      </c>
      <c r="H864" s="2">
        <v>55955.0</v>
      </c>
      <c r="I864" s="2">
        <v>210.0</v>
      </c>
    </row>
    <row r="865" ht="22.5" customHeight="1">
      <c r="A865" s="2">
        <v>6.900896329E9</v>
      </c>
      <c r="B865" s="2">
        <v>6.5903057E7</v>
      </c>
      <c r="C865" s="6">
        <v>45323.099375</v>
      </c>
      <c r="D865" s="6">
        <v>45323.11048611111</v>
      </c>
      <c r="E865" s="6">
        <v>45323.111875</v>
      </c>
      <c r="F865" s="2" t="s">
        <v>44</v>
      </c>
      <c r="G865" s="2" t="s">
        <v>45</v>
      </c>
      <c r="H865" s="2">
        <v>97185.0</v>
      </c>
      <c r="I865" s="2">
        <v>1027.0</v>
      </c>
    </row>
    <row r="866" ht="22.5" customHeight="1">
      <c r="A866" s="2">
        <v>3.793977529E9</v>
      </c>
      <c r="B866" s="2">
        <v>2.1425168E7</v>
      </c>
      <c r="C866" s="6">
        <v>45171.80030092593</v>
      </c>
      <c r="D866" s="6">
        <v>45171.80724537037</v>
      </c>
      <c r="E866" s="6">
        <v>45171.80724537037</v>
      </c>
      <c r="F866" s="2" t="s">
        <v>44</v>
      </c>
      <c r="G866" s="2" t="s">
        <v>50</v>
      </c>
      <c r="H866" s="2">
        <v>52853.0</v>
      </c>
      <c r="I866" s="2">
        <v>4439.0</v>
      </c>
    </row>
    <row r="867" ht="22.5" customHeight="1">
      <c r="A867" s="2">
        <v>1.94459698E8</v>
      </c>
      <c r="B867" s="2">
        <v>8.8553721E7</v>
      </c>
      <c r="C867" s="6">
        <v>45092.65583333333</v>
      </c>
      <c r="D867" s="6">
        <v>45092.66625</v>
      </c>
      <c r="E867" s="6">
        <v>45092.665555555555</v>
      </c>
      <c r="F867" s="2" t="s">
        <v>44</v>
      </c>
      <c r="G867" s="2" t="s">
        <v>55</v>
      </c>
      <c r="H867" s="2">
        <v>66295.0</v>
      </c>
      <c r="I867" s="2">
        <v>723.0</v>
      </c>
    </row>
    <row r="868" ht="22.5" customHeight="1">
      <c r="A868" s="2">
        <v>9.330447952E9</v>
      </c>
      <c r="B868" s="2">
        <v>3.736218E7</v>
      </c>
      <c r="C868" s="6">
        <v>45381.7668287037</v>
      </c>
      <c r="D868" s="6">
        <v>45381.77793981481</v>
      </c>
      <c r="E868" s="6">
        <v>45381.78141203704</v>
      </c>
      <c r="F868" s="2" t="s">
        <v>44</v>
      </c>
      <c r="G868" s="2" t="s">
        <v>50</v>
      </c>
      <c r="H868" s="2">
        <v>8867.0</v>
      </c>
      <c r="I868" s="2">
        <v>8967.0</v>
      </c>
    </row>
    <row r="869" ht="22.5" customHeight="1">
      <c r="A869" s="2">
        <v>2.097372277E9</v>
      </c>
      <c r="B869" s="2">
        <v>1.4693393E7</v>
      </c>
      <c r="C869" s="6">
        <v>45316.199166666665</v>
      </c>
      <c r="D869" s="6">
        <v>45316.20888888889</v>
      </c>
      <c r="E869" s="6">
        <v>45316.20611111111</v>
      </c>
      <c r="F869" s="2" t="s">
        <v>44</v>
      </c>
      <c r="G869" s="2" t="s">
        <v>55</v>
      </c>
      <c r="H869" s="2">
        <v>42338.0</v>
      </c>
      <c r="I869" s="2">
        <v>1450.0</v>
      </c>
    </row>
    <row r="870" ht="22.5" customHeight="1">
      <c r="A870" s="2">
        <v>7.060954153E9</v>
      </c>
      <c r="B870" s="2">
        <v>9.1130614E7</v>
      </c>
      <c r="C870" s="6">
        <v>45231.87207175926</v>
      </c>
      <c r="D870" s="6">
        <v>45231.883877314816</v>
      </c>
      <c r="E870" s="6">
        <v>45231.88040509259</v>
      </c>
      <c r="F870" s="2" t="s">
        <v>44</v>
      </c>
      <c r="G870" s="2" t="s">
        <v>45</v>
      </c>
      <c r="H870" s="2">
        <v>21872.0</v>
      </c>
      <c r="I870" s="2">
        <v>8698.0</v>
      </c>
    </row>
    <row r="871" ht="22.5" customHeight="1">
      <c r="A871" s="2">
        <v>2.921310646E9</v>
      </c>
      <c r="B871" s="2">
        <v>4.0117357E7</v>
      </c>
      <c r="C871" s="6">
        <v>45481.60246527778</v>
      </c>
      <c r="D871" s="6">
        <v>45481.61288194444</v>
      </c>
      <c r="E871" s="6">
        <v>45481.61288194444</v>
      </c>
      <c r="F871" s="2" t="s">
        <v>44</v>
      </c>
      <c r="G871" s="2" t="s">
        <v>73</v>
      </c>
      <c r="H871" s="2">
        <v>45581.0</v>
      </c>
      <c r="I871" s="2">
        <v>4444.0</v>
      </c>
    </row>
    <row r="872" ht="22.5" customHeight="1">
      <c r="A872" s="2">
        <v>3.983082555E9</v>
      </c>
      <c r="B872" s="2">
        <v>5.1670882E7</v>
      </c>
      <c r="C872" s="6">
        <v>45082.2459375</v>
      </c>
      <c r="D872" s="6">
        <v>45082.25982638889</v>
      </c>
      <c r="E872" s="6">
        <v>45082.27510416666</v>
      </c>
      <c r="F872" s="2" t="s">
        <v>124</v>
      </c>
      <c r="G872" s="2" t="s">
        <v>55</v>
      </c>
      <c r="H872" s="2">
        <v>75005.0</v>
      </c>
      <c r="I872" s="2">
        <v>560.0</v>
      </c>
    </row>
    <row r="873" ht="22.5" customHeight="1">
      <c r="A873" s="2">
        <v>4.867298468E9</v>
      </c>
      <c r="B873" s="2">
        <v>1.3492411E7</v>
      </c>
      <c r="C873" s="6">
        <v>45405.39797453704</v>
      </c>
      <c r="D873" s="6">
        <v>45405.410474537035</v>
      </c>
      <c r="E873" s="6">
        <v>45405.413252314815</v>
      </c>
      <c r="F873" s="2" t="s">
        <v>44</v>
      </c>
      <c r="G873" s="2" t="s">
        <v>55</v>
      </c>
      <c r="H873" s="2">
        <v>88574.0</v>
      </c>
      <c r="I873" s="2">
        <v>9158.0</v>
      </c>
    </row>
    <row r="874" ht="22.5" customHeight="1">
      <c r="A874" s="2">
        <v>3.402631472E9</v>
      </c>
      <c r="B874" s="2">
        <v>5.2032226E7</v>
      </c>
      <c r="C874" s="6">
        <v>45415.89282407407</v>
      </c>
      <c r="D874" s="6">
        <v>45415.905324074076</v>
      </c>
      <c r="E874" s="6">
        <v>45415.905324074076</v>
      </c>
      <c r="F874" s="2" t="s">
        <v>44</v>
      </c>
      <c r="G874" s="2" t="s">
        <v>55</v>
      </c>
      <c r="H874" s="2">
        <v>82219.0</v>
      </c>
      <c r="I874" s="2">
        <v>7402.0</v>
      </c>
    </row>
    <row r="875" ht="22.5" customHeight="1">
      <c r="A875" s="2">
        <v>1.648146562E9</v>
      </c>
      <c r="B875" s="2">
        <v>9.5364457E7</v>
      </c>
      <c r="C875" s="6">
        <v>45060.96423611111</v>
      </c>
      <c r="D875" s="6">
        <v>45060.97673611111</v>
      </c>
      <c r="E875" s="6">
        <v>45060.974652777775</v>
      </c>
      <c r="F875" s="2" t="s">
        <v>44</v>
      </c>
      <c r="G875" s="2" t="s">
        <v>45</v>
      </c>
      <c r="H875" s="2">
        <v>49114.0</v>
      </c>
      <c r="I875" s="2">
        <v>5416.0</v>
      </c>
    </row>
    <row r="876" ht="22.5" customHeight="1">
      <c r="A876" s="2">
        <v>5.90776601E9</v>
      </c>
      <c r="B876" s="2">
        <v>1.2272282E7</v>
      </c>
      <c r="C876" s="6">
        <v>45572.5859837963</v>
      </c>
      <c r="D876" s="6">
        <v>45572.599178240744</v>
      </c>
      <c r="E876" s="6">
        <v>45572.60681712963</v>
      </c>
      <c r="F876" s="2" t="s">
        <v>71</v>
      </c>
      <c r="G876" s="2" t="s">
        <v>73</v>
      </c>
      <c r="H876" s="2">
        <v>85975.0</v>
      </c>
      <c r="I876" s="2">
        <v>8107.0</v>
      </c>
    </row>
    <row r="877" ht="22.5" customHeight="1">
      <c r="A877" s="2">
        <v>9.233577456E9</v>
      </c>
      <c r="B877" s="2">
        <v>9.685393E7</v>
      </c>
      <c r="C877" s="6">
        <v>45290.1671412037</v>
      </c>
      <c r="D877" s="6">
        <v>45290.17686342593</v>
      </c>
      <c r="E877" s="6">
        <v>45290.17616898148</v>
      </c>
      <c r="F877" s="2" t="s">
        <v>44</v>
      </c>
      <c r="G877" s="2" t="s">
        <v>55</v>
      </c>
      <c r="H877" s="2">
        <v>29353.0</v>
      </c>
      <c r="I877" s="2">
        <v>9625.0</v>
      </c>
    </row>
    <row r="878" ht="22.5" customHeight="1">
      <c r="A878" s="2">
        <v>4.084808075E9</v>
      </c>
      <c r="B878" s="2">
        <v>6.5815155E7</v>
      </c>
      <c r="C878" s="6">
        <v>45576.73993055556</v>
      </c>
      <c r="D878" s="6">
        <v>45576.747569444444</v>
      </c>
      <c r="E878" s="6">
        <v>45576.74618055556</v>
      </c>
      <c r="F878" s="2" t="s">
        <v>44</v>
      </c>
      <c r="G878" s="2" t="s">
        <v>55</v>
      </c>
      <c r="H878" s="2">
        <v>65980.0</v>
      </c>
      <c r="I878" s="2">
        <v>2397.0</v>
      </c>
    </row>
    <row r="879" ht="22.5" customHeight="1">
      <c r="A879" s="2">
        <v>7.21704955E9</v>
      </c>
      <c r="B879" s="2">
        <v>2.4137201E7</v>
      </c>
      <c r="C879" s="6">
        <v>45484.39741898148</v>
      </c>
      <c r="D879" s="6">
        <v>45484.40644675926</v>
      </c>
      <c r="E879" s="6">
        <v>45484.423113425924</v>
      </c>
      <c r="F879" s="2" t="s">
        <v>124</v>
      </c>
      <c r="G879" s="2" t="s">
        <v>50</v>
      </c>
      <c r="H879" s="2">
        <v>56744.0</v>
      </c>
      <c r="I879" s="2">
        <v>1839.0</v>
      </c>
    </row>
    <row r="880" ht="22.5" customHeight="1">
      <c r="A880" s="2">
        <v>1.831943568E9</v>
      </c>
      <c r="B880" s="2">
        <v>6.9863493E7</v>
      </c>
      <c r="C880" s="6">
        <v>45435.7225</v>
      </c>
      <c r="D880" s="6">
        <v>45435.73222222222</v>
      </c>
      <c r="E880" s="6">
        <v>45435.73569444445</v>
      </c>
      <c r="F880" s="2" t="s">
        <v>44</v>
      </c>
      <c r="G880" s="2" t="s">
        <v>45</v>
      </c>
      <c r="H880" s="2">
        <v>31014.0</v>
      </c>
      <c r="I880" s="2">
        <v>7127.0</v>
      </c>
    </row>
    <row r="881" ht="22.5" customHeight="1">
      <c r="A881" s="2">
        <v>8.707473624E9</v>
      </c>
      <c r="B881" s="2">
        <v>2.2524981E7</v>
      </c>
      <c r="C881" s="6">
        <v>45280.352488425924</v>
      </c>
      <c r="D881" s="6">
        <v>45280.36568287037</v>
      </c>
      <c r="E881" s="6">
        <v>45280.363599537035</v>
      </c>
      <c r="F881" s="2" t="s">
        <v>44</v>
      </c>
      <c r="G881" s="2" t="s">
        <v>45</v>
      </c>
      <c r="H881" s="2">
        <v>54941.0</v>
      </c>
      <c r="I881" s="2">
        <v>4264.0</v>
      </c>
    </row>
    <row r="882" ht="22.5" customHeight="1">
      <c r="A882" s="2">
        <v>7.075868285E9</v>
      </c>
      <c r="B882" s="2">
        <v>5226128.0</v>
      </c>
      <c r="C882" s="6">
        <v>45352.25283564815</v>
      </c>
      <c r="D882" s="6">
        <v>45352.26116898148</v>
      </c>
      <c r="E882" s="6">
        <v>45352.26394675926</v>
      </c>
      <c r="F882" s="2" t="s">
        <v>44</v>
      </c>
      <c r="G882" s="2" t="s">
        <v>73</v>
      </c>
      <c r="H882" s="2">
        <v>69398.0</v>
      </c>
      <c r="I882" s="2">
        <v>7272.0</v>
      </c>
    </row>
    <row r="883" ht="22.5" customHeight="1">
      <c r="A883" s="2">
        <v>5.164162918E9</v>
      </c>
      <c r="B883" s="2">
        <v>9.6903782E7</v>
      </c>
      <c r="C883" s="6">
        <v>45248.6244212963</v>
      </c>
      <c r="D883" s="6">
        <v>45248.63622685185</v>
      </c>
      <c r="E883" s="6">
        <v>45248.63553240741</v>
      </c>
      <c r="F883" s="2" t="s">
        <v>44</v>
      </c>
      <c r="G883" s="2" t="s">
        <v>73</v>
      </c>
      <c r="H883" s="2">
        <v>69542.0</v>
      </c>
      <c r="I883" s="2">
        <v>3808.0</v>
      </c>
    </row>
    <row r="884" ht="22.5" customHeight="1">
      <c r="A884" s="2">
        <v>2.175298644E9</v>
      </c>
      <c r="B884" s="2">
        <v>7.2132838E7</v>
      </c>
      <c r="C884" s="6">
        <v>45423.21758101852</v>
      </c>
      <c r="D884" s="6">
        <v>45423.22938657407</v>
      </c>
      <c r="E884" s="6">
        <v>45423.227997685186</v>
      </c>
      <c r="F884" s="2" t="s">
        <v>44</v>
      </c>
      <c r="G884" s="2" t="s">
        <v>73</v>
      </c>
      <c r="H884" s="2">
        <v>37111.0</v>
      </c>
      <c r="I884" s="2">
        <v>297.0</v>
      </c>
    </row>
    <row r="885" ht="22.5" customHeight="1">
      <c r="A885" s="2">
        <v>5.882568464E9</v>
      </c>
      <c r="B885" s="2">
        <v>4.9258916E7</v>
      </c>
      <c r="C885" s="6">
        <v>45029.35144675926</v>
      </c>
      <c r="D885" s="6">
        <v>45029.36047453704</v>
      </c>
      <c r="E885" s="6">
        <v>45029.359085648146</v>
      </c>
      <c r="F885" s="2" t="s">
        <v>44</v>
      </c>
      <c r="G885" s="2" t="s">
        <v>45</v>
      </c>
      <c r="H885" s="2">
        <v>93909.0</v>
      </c>
      <c r="I885" s="2">
        <v>7978.0</v>
      </c>
    </row>
    <row r="886" ht="22.5" customHeight="1">
      <c r="A886" s="2">
        <v>7.847708619E9</v>
      </c>
      <c r="B886" s="2">
        <v>3.5402531E7</v>
      </c>
      <c r="C886" s="6">
        <v>45222.039826388886</v>
      </c>
      <c r="D886" s="6">
        <v>45222.053715277776</v>
      </c>
      <c r="E886" s="6">
        <v>45222.05440972222</v>
      </c>
      <c r="F886" s="2" t="s">
        <v>44</v>
      </c>
      <c r="G886" s="2" t="s">
        <v>45</v>
      </c>
      <c r="H886" s="2">
        <v>9898.0</v>
      </c>
      <c r="I886" s="2">
        <v>2148.0</v>
      </c>
    </row>
    <row r="887" ht="22.5" customHeight="1">
      <c r="A887" s="2">
        <v>6.366048116E9</v>
      </c>
      <c r="B887" s="2">
        <v>7.8732957E7</v>
      </c>
      <c r="C887" s="6">
        <v>45509.37243055556</v>
      </c>
      <c r="D887" s="6">
        <v>45509.38076388889</v>
      </c>
      <c r="E887" s="6">
        <v>45509.379375</v>
      </c>
      <c r="F887" s="2" t="s">
        <v>44</v>
      </c>
      <c r="G887" s="2" t="s">
        <v>45</v>
      </c>
      <c r="H887" s="2">
        <v>82257.0</v>
      </c>
      <c r="I887" s="2">
        <v>2890.0</v>
      </c>
    </row>
    <row r="888" ht="22.5" customHeight="1">
      <c r="A888" s="2">
        <v>4.926287333E9</v>
      </c>
      <c r="B888" s="2">
        <v>3.123312E7</v>
      </c>
      <c r="C888" s="6">
        <v>45146.110659722224</v>
      </c>
      <c r="D888" s="6">
        <v>45146.124548611115</v>
      </c>
      <c r="E888" s="6">
        <v>45146.125243055554</v>
      </c>
      <c r="F888" s="2" t="s">
        <v>44</v>
      </c>
      <c r="G888" s="2" t="s">
        <v>45</v>
      </c>
      <c r="H888" s="2">
        <v>94821.0</v>
      </c>
      <c r="I888" s="2">
        <v>9042.0</v>
      </c>
    </row>
    <row r="889" ht="22.5" customHeight="1">
      <c r="A889" s="2">
        <v>5.532838325E9</v>
      </c>
      <c r="B889" s="2">
        <v>6982488.0</v>
      </c>
      <c r="C889" s="6">
        <v>45497.976689814815</v>
      </c>
      <c r="D889" s="6">
        <v>45497.98641203704</v>
      </c>
      <c r="E889" s="6">
        <v>45497.9843287037</v>
      </c>
      <c r="F889" s="2" t="s">
        <v>44</v>
      </c>
      <c r="G889" s="2" t="s">
        <v>45</v>
      </c>
      <c r="H889" s="2">
        <v>57010.0</v>
      </c>
      <c r="I889" s="2">
        <v>9152.0</v>
      </c>
    </row>
    <row r="890" ht="22.5" customHeight="1">
      <c r="A890" s="2">
        <v>2.567996236E9</v>
      </c>
      <c r="B890" s="2">
        <v>8.1584486E7</v>
      </c>
      <c r="C890" s="6">
        <v>45230.3362037037</v>
      </c>
      <c r="D890" s="6">
        <v>45230.34800925926</v>
      </c>
      <c r="E890" s="6">
        <v>45230.34731481481</v>
      </c>
      <c r="F890" s="2" t="s">
        <v>44</v>
      </c>
      <c r="G890" s="2" t="s">
        <v>45</v>
      </c>
      <c r="H890" s="2">
        <v>61790.0</v>
      </c>
      <c r="I890" s="2">
        <v>1737.0</v>
      </c>
    </row>
    <row r="891" ht="22.5" customHeight="1">
      <c r="A891" s="2">
        <v>2.655613624E9</v>
      </c>
      <c r="B891" s="2">
        <v>4.6623192E7</v>
      </c>
      <c r="C891" s="6">
        <v>45469.55274305555</v>
      </c>
      <c r="D891" s="6">
        <v>45469.56524305556</v>
      </c>
      <c r="E891" s="6">
        <v>45469.585381944446</v>
      </c>
      <c r="F891" s="2" t="s">
        <v>124</v>
      </c>
      <c r="G891" s="2" t="s">
        <v>50</v>
      </c>
      <c r="H891" s="2">
        <v>94896.0</v>
      </c>
      <c r="I891" s="2">
        <v>3805.0</v>
      </c>
    </row>
    <row r="892" ht="22.5" customHeight="1">
      <c r="A892" s="2">
        <v>7.706089549E9</v>
      </c>
      <c r="B892" s="2">
        <v>4.456231E7</v>
      </c>
      <c r="C892" s="6">
        <v>45207.17314814815</v>
      </c>
      <c r="D892" s="6">
        <v>45207.18356481481</v>
      </c>
      <c r="E892" s="6">
        <v>45207.18356481481</v>
      </c>
      <c r="F892" s="2" t="s">
        <v>44</v>
      </c>
      <c r="G892" s="2" t="s">
        <v>45</v>
      </c>
      <c r="H892" s="2">
        <v>35200.0</v>
      </c>
      <c r="I892" s="2">
        <v>7600.0</v>
      </c>
    </row>
    <row r="893" ht="22.5" customHeight="1">
      <c r="A893" s="2">
        <v>8.257370396E9</v>
      </c>
      <c r="B893" s="2">
        <v>2.5221501E7</v>
      </c>
      <c r="C893" s="6">
        <v>45284.34289351852</v>
      </c>
      <c r="D893" s="6">
        <v>45284.35192129629</v>
      </c>
      <c r="E893" s="6">
        <v>45284.363032407404</v>
      </c>
      <c r="F893" s="2" t="s">
        <v>124</v>
      </c>
      <c r="G893" s="2" t="s">
        <v>55</v>
      </c>
      <c r="H893" s="2">
        <v>11969.0</v>
      </c>
      <c r="I893" s="2">
        <v>549.0</v>
      </c>
    </row>
    <row r="894" ht="22.5" customHeight="1">
      <c r="A894" s="2">
        <v>8.623808984E9</v>
      </c>
      <c r="B894" s="2">
        <v>3.7551429E7</v>
      </c>
      <c r="C894" s="6">
        <v>45395.232615740744</v>
      </c>
      <c r="D894" s="6">
        <v>45395.24303240741</v>
      </c>
      <c r="E894" s="6">
        <v>45395.247199074074</v>
      </c>
      <c r="F894" s="2" t="s">
        <v>71</v>
      </c>
      <c r="G894" s="2" t="s">
        <v>55</v>
      </c>
      <c r="H894" s="2">
        <v>79827.0</v>
      </c>
      <c r="I894" s="2">
        <v>1590.0</v>
      </c>
    </row>
    <row r="895" ht="22.5" customHeight="1">
      <c r="A895" s="2">
        <v>7.579506101E9</v>
      </c>
      <c r="B895" s="2">
        <v>7.2366758E7</v>
      </c>
      <c r="C895" s="6">
        <v>45022.05333333334</v>
      </c>
      <c r="D895" s="6">
        <v>45022.06166666667</v>
      </c>
      <c r="E895" s="6">
        <v>45022.059583333335</v>
      </c>
      <c r="F895" s="2" t="s">
        <v>44</v>
      </c>
      <c r="G895" s="2" t="s">
        <v>50</v>
      </c>
      <c r="H895" s="2">
        <v>80056.0</v>
      </c>
      <c r="I895" s="2">
        <v>5076.0</v>
      </c>
    </row>
    <row r="896" ht="22.5" customHeight="1">
      <c r="A896" s="2">
        <v>8.861024199E9</v>
      </c>
      <c r="B896" s="2">
        <v>2.9902416E7</v>
      </c>
      <c r="C896" s="6">
        <v>45259.243842592594</v>
      </c>
      <c r="D896" s="6">
        <v>45259.252175925925</v>
      </c>
      <c r="E896" s="6">
        <v>45259.249398148146</v>
      </c>
      <c r="F896" s="2" t="s">
        <v>44</v>
      </c>
      <c r="G896" s="2" t="s">
        <v>45</v>
      </c>
      <c r="H896" s="2">
        <v>53729.0</v>
      </c>
      <c r="I896" s="2">
        <v>2116.0</v>
      </c>
    </row>
    <row r="897" ht="22.5" customHeight="1">
      <c r="A897" s="2">
        <v>7.666131311E9</v>
      </c>
      <c r="B897" s="2">
        <v>8.4456355E7</v>
      </c>
      <c r="C897" s="6">
        <v>45047.657546296294</v>
      </c>
      <c r="D897" s="6">
        <v>45047.665185185186</v>
      </c>
      <c r="E897" s="6">
        <v>45047.668657407405</v>
      </c>
      <c r="F897" s="2" t="s">
        <v>44</v>
      </c>
      <c r="G897" s="2" t="s">
        <v>50</v>
      </c>
      <c r="H897" s="2">
        <v>35447.0</v>
      </c>
      <c r="I897" s="2">
        <v>7703.0</v>
      </c>
    </row>
    <row r="898" ht="22.5" customHeight="1">
      <c r="A898" s="2">
        <v>1.03589925E8</v>
      </c>
      <c r="B898" s="2">
        <v>6.5406127E7</v>
      </c>
      <c r="C898" s="6">
        <v>45429.97922453703</v>
      </c>
      <c r="D898" s="6">
        <v>45429.98755787037</v>
      </c>
      <c r="E898" s="6">
        <v>45429.99450231482</v>
      </c>
      <c r="F898" s="2" t="s">
        <v>71</v>
      </c>
      <c r="G898" s="2" t="s">
        <v>50</v>
      </c>
      <c r="H898" s="2">
        <v>83678.0</v>
      </c>
      <c r="I898" s="2">
        <v>8251.0</v>
      </c>
    </row>
    <row r="899" ht="22.5" customHeight="1">
      <c r="A899" s="2">
        <v>7.346858138E9</v>
      </c>
      <c r="B899" s="2">
        <v>1.6785724E7</v>
      </c>
      <c r="C899" s="6">
        <v>45252.696967592594</v>
      </c>
      <c r="D899" s="6">
        <v>45252.70738425926</v>
      </c>
      <c r="E899" s="6">
        <v>45252.705300925925</v>
      </c>
      <c r="F899" s="2" t="s">
        <v>44</v>
      </c>
      <c r="G899" s="2" t="s">
        <v>50</v>
      </c>
      <c r="H899" s="2">
        <v>83804.0</v>
      </c>
      <c r="I899" s="2">
        <v>721.0</v>
      </c>
    </row>
    <row r="900" ht="22.5" customHeight="1">
      <c r="A900" s="2">
        <v>4.963962664E9</v>
      </c>
      <c r="B900" s="2">
        <v>8.093511E7</v>
      </c>
      <c r="C900" s="6">
        <v>45197.48915509259</v>
      </c>
      <c r="D900" s="6">
        <v>45197.501655092594</v>
      </c>
      <c r="E900" s="6">
        <v>45197.498877314814</v>
      </c>
      <c r="F900" s="2" t="s">
        <v>44</v>
      </c>
      <c r="G900" s="2" t="s">
        <v>45</v>
      </c>
      <c r="H900" s="2">
        <v>10652.0</v>
      </c>
      <c r="I900" s="2">
        <v>607.0</v>
      </c>
    </row>
    <row r="901" ht="22.5" customHeight="1">
      <c r="A901" s="2">
        <v>9.069936094E9</v>
      </c>
      <c r="B901" s="2">
        <v>9.0696847E7</v>
      </c>
      <c r="C901" s="6">
        <v>45466.53765046296</v>
      </c>
      <c r="D901" s="6">
        <v>45466.547372685185</v>
      </c>
      <c r="E901" s="6">
        <v>45466.56334490741</v>
      </c>
      <c r="F901" s="2" t="s">
        <v>124</v>
      </c>
      <c r="G901" s="2" t="s">
        <v>45</v>
      </c>
      <c r="H901" s="2">
        <v>80189.0</v>
      </c>
      <c r="I901" s="2">
        <v>4324.0</v>
      </c>
    </row>
    <row r="902" ht="22.5" customHeight="1">
      <c r="A902" s="2">
        <v>4.665363191E9</v>
      </c>
      <c r="B902" s="2">
        <v>7.3660582E7</v>
      </c>
      <c r="C902" s="6">
        <v>45578.82373842593</v>
      </c>
      <c r="D902" s="6">
        <v>45578.83693287037</v>
      </c>
      <c r="E902" s="6">
        <v>45578.841099537036</v>
      </c>
      <c r="F902" s="2" t="s">
        <v>71</v>
      </c>
      <c r="G902" s="2" t="s">
        <v>73</v>
      </c>
      <c r="H902" s="2">
        <v>15760.0</v>
      </c>
      <c r="I902" s="2">
        <v>1059.0</v>
      </c>
    </row>
    <row r="903" ht="22.5" customHeight="1">
      <c r="A903" s="2">
        <v>8.88510905E8</v>
      </c>
      <c r="B903" s="2">
        <v>2.7824078E7</v>
      </c>
      <c r="C903" s="6">
        <v>45470.75481481481</v>
      </c>
      <c r="D903" s="6">
        <v>45470.76314814815</v>
      </c>
      <c r="E903" s="6">
        <v>45470.77148148148</v>
      </c>
      <c r="F903" s="2" t="s">
        <v>71</v>
      </c>
      <c r="G903" s="2" t="s">
        <v>45</v>
      </c>
      <c r="H903" s="2">
        <v>21909.0</v>
      </c>
      <c r="I903" s="2">
        <v>9927.0</v>
      </c>
    </row>
    <row r="904" ht="22.5" customHeight="1">
      <c r="A904" s="2">
        <v>6.876091286E9</v>
      </c>
      <c r="B904" s="2">
        <v>4.9136375E7</v>
      </c>
      <c r="C904" s="6">
        <v>45570.01599537037</v>
      </c>
      <c r="D904" s="6">
        <v>45570.026412037034</v>
      </c>
      <c r="E904" s="6">
        <v>45570.02502314815</v>
      </c>
      <c r="F904" s="2" t="s">
        <v>44</v>
      </c>
      <c r="G904" s="2" t="s">
        <v>50</v>
      </c>
      <c r="H904" s="2">
        <v>77863.0</v>
      </c>
      <c r="I904" s="2">
        <v>5642.0</v>
      </c>
    </row>
    <row r="905" ht="22.5" customHeight="1">
      <c r="A905" s="2">
        <v>2.592923105E9</v>
      </c>
      <c r="B905" s="2">
        <v>7.8806824E7</v>
      </c>
      <c r="C905" s="6">
        <v>45039.00166666666</v>
      </c>
      <c r="D905" s="6">
        <v>45039.01</v>
      </c>
      <c r="E905" s="6">
        <v>45039.025972222225</v>
      </c>
      <c r="F905" s="2" t="s">
        <v>124</v>
      </c>
      <c r="G905" s="2" t="s">
        <v>55</v>
      </c>
      <c r="H905" s="2">
        <v>23178.0</v>
      </c>
      <c r="I905" s="2">
        <v>9026.0</v>
      </c>
    </row>
    <row r="906" ht="22.5" customHeight="1">
      <c r="A906" s="2">
        <v>2.468550508E9</v>
      </c>
      <c r="B906" s="2">
        <v>5.9620534E7</v>
      </c>
      <c r="C906" s="6">
        <v>45525.57696759259</v>
      </c>
      <c r="D906" s="6">
        <v>45525.58599537037</v>
      </c>
      <c r="E906" s="6">
        <v>45525.5880787037</v>
      </c>
      <c r="F906" s="2" t="s">
        <v>44</v>
      </c>
      <c r="G906" s="2" t="s">
        <v>50</v>
      </c>
      <c r="H906" s="2">
        <v>24846.0</v>
      </c>
      <c r="I906" s="2">
        <v>6945.0</v>
      </c>
    </row>
    <row r="907" ht="22.5" customHeight="1">
      <c r="A907" s="2">
        <v>5.302956276E9</v>
      </c>
      <c r="B907" s="2">
        <v>9.7111069E7</v>
      </c>
      <c r="C907" s="6">
        <v>45313.942557870374</v>
      </c>
      <c r="D907" s="6">
        <v>45313.95297453704</v>
      </c>
      <c r="E907" s="6">
        <v>45313.95297453704</v>
      </c>
      <c r="F907" s="2" t="s">
        <v>44</v>
      </c>
      <c r="G907" s="2" t="s">
        <v>50</v>
      </c>
      <c r="H907" s="2">
        <v>6274.0</v>
      </c>
      <c r="I907" s="2">
        <v>1628.0</v>
      </c>
    </row>
    <row r="908" ht="22.5" customHeight="1">
      <c r="A908" s="2">
        <v>9.409714182E9</v>
      </c>
      <c r="B908" s="2">
        <v>5.9110513E7</v>
      </c>
      <c r="C908" s="6">
        <v>45071.21841435185</v>
      </c>
      <c r="D908" s="6">
        <v>45071.22883101852</v>
      </c>
      <c r="E908" s="6">
        <v>45071.23716435185</v>
      </c>
      <c r="F908" s="2" t="s">
        <v>71</v>
      </c>
      <c r="G908" s="2" t="s">
        <v>55</v>
      </c>
      <c r="H908" s="2">
        <v>4084.0</v>
      </c>
      <c r="I908" s="2">
        <v>5236.0</v>
      </c>
    </row>
    <row r="909" ht="22.5" customHeight="1">
      <c r="A909" s="2">
        <v>1.44622157E9</v>
      </c>
      <c r="B909" s="2">
        <v>5.9216664E7</v>
      </c>
      <c r="C909" s="6">
        <v>45561.41479166667</v>
      </c>
      <c r="D909" s="6">
        <v>45561.42590277778</v>
      </c>
      <c r="E909" s="6">
        <v>45561.425208333334</v>
      </c>
      <c r="F909" s="2" t="s">
        <v>44</v>
      </c>
      <c r="G909" s="2" t="s">
        <v>73</v>
      </c>
      <c r="H909" s="2">
        <v>213.0</v>
      </c>
      <c r="I909" s="2">
        <v>4433.0</v>
      </c>
    </row>
    <row r="910" ht="22.5" customHeight="1">
      <c r="A910" s="2">
        <v>8.25003636E9</v>
      </c>
      <c r="B910" s="2">
        <v>8.8203688E7</v>
      </c>
      <c r="C910" s="6">
        <v>45464.58435185185</v>
      </c>
      <c r="D910" s="6">
        <v>45464.597546296296</v>
      </c>
      <c r="E910" s="6">
        <v>45464.59824074074</v>
      </c>
      <c r="F910" s="2" t="s">
        <v>44</v>
      </c>
      <c r="G910" s="2" t="s">
        <v>73</v>
      </c>
      <c r="H910" s="2">
        <v>65016.0</v>
      </c>
      <c r="I910" s="2">
        <v>3376.0</v>
      </c>
    </row>
    <row r="911" ht="22.5" customHeight="1">
      <c r="A911" s="2">
        <v>4.47464341E8</v>
      </c>
      <c r="B911" s="2">
        <v>8.9669139E7</v>
      </c>
      <c r="C911" s="6">
        <v>45354.533784722225</v>
      </c>
      <c r="D911" s="6">
        <v>45354.54628472222</v>
      </c>
      <c r="E911" s="6">
        <v>45354.551145833335</v>
      </c>
      <c r="F911" s="2" t="s">
        <v>71</v>
      </c>
      <c r="G911" s="2" t="s">
        <v>73</v>
      </c>
      <c r="H911" s="2">
        <v>85334.0</v>
      </c>
      <c r="I911" s="2">
        <v>7454.0</v>
      </c>
    </row>
    <row r="912" ht="22.5" customHeight="1">
      <c r="A912" s="2">
        <v>1.5642223E7</v>
      </c>
      <c r="B912" s="2">
        <v>8.5020453E7</v>
      </c>
      <c r="C912" s="6">
        <v>45236.882210648146</v>
      </c>
      <c r="D912" s="6">
        <v>45236.89193287037</v>
      </c>
      <c r="E912" s="6">
        <v>45236.8940162037</v>
      </c>
      <c r="F912" s="2" t="s">
        <v>44</v>
      </c>
      <c r="G912" s="2" t="s">
        <v>45</v>
      </c>
      <c r="H912" s="2">
        <v>43306.0</v>
      </c>
      <c r="I912" s="2">
        <v>864.0</v>
      </c>
    </row>
    <row r="913" ht="22.5" customHeight="1">
      <c r="A913" s="2">
        <v>3.285378238E9</v>
      </c>
      <c r="B913" s="2">
        <v>6.6943324E7</v>
      </c>
      <c r="C913" s="6">
        <v>45519.223287037035</v>
      </c>
      <c r="D913" s="6">
        <v>45519.237175925926</v>
      </c>
      <c r="E913" s="6">
        <v>45519.24759259259</v>
      </c>
      <c r="F913" s="2" t="s">
        <v>71</v>
      </c>
      <c r="G913" s="2" t="s">
        <v>73</v>
      </c>
      <c r="H913" s="2">
        <v>8991.0</v>
      </c>
      <c r="I913" s="2">
        <v>3670.0</v>
      </c>
    </row>
    <row r="914" ht="22.5" customHeight="1">
      <c r="A914" s="2">
        <v>2.356483296E9</v>
      </c>
      <c r="B914" s="2">
        <v>4.9529811E7</v>
      </c>
      <c r="C914" s="6">
        <v>45132.71251157407</v>
      </c>
      <c r="D914" s="6">
        <v>45132.725011574075</v>
      </c>
      <c r="E914" s="6">
        <v>45132.73056712963</v>
      </c>
      <c r="F914" s="2" t="s">
        <v>71</v>
      </c>
      <c r="G914" s="2" t="s">
        <v>50</v>
      </c>
      <c r="H914" s="2">
        <v>38401.0</v>
      </c>
      <c r="I914" s="2">
        <v>7717.0</v>
      </c>
    </row>
    <row r="915" ht="22.5" customHeight="1">
      <c r="A915" s="2">
        <v>3.382911339E9</v>
      </c>
      <c r="B915" s="2">
        <v>2.3380116E7</v>
      </c>
      <c r="C915" s="6">
        <v>45272.60784722222</v>
      </c>
      <c r="D915" s="6">
        <v>45272.62034722222</v>
      </c>
      <c r="E915" s="6">
        <v>45272.61965277778</v>
      </c>
      <c r="F915" s="2" t="s">
        <v>44</v>
      </c>
      <c r="G915" s="2" t="s">
        <v>55</v>
      </c>
      <c r="H915" s="2">
        <v>84662.0</v>
      </c>
      <c r="I915" s="2">
        <v>1254.0</v>
      </c>
    </row>
    <row r="916" ht="22.5" customHeight="1">
      <c r="A916" s="2">
        <v>3.690872026E9</v>
      </c>
      <c r="B916" s="2">
        <v>1152215.0</v>
      </c>
      <c r="C916" s="6">
        <v>45116.33862268519</v>
      </c>
      <c r="D916" s="6">
        <v>45116.348344907405</v>
      </c>
      <c r="E916" s="6">
        <v>45116.35181712963</v>
      </c>
      <c r="F916" s="2" t="s">
        <v>44</v>
      </c>
      <c r="G916" s="2" t="s">
        <v>45</v>
      </c>
      <c r="H916" s="2">
        <v>56377.0</v>
      </c>
      <c r="I916" s="2">
        <v>3233.0</v>
      </c>
    </row>
    <row r="917" ht="22.5" customHeight="1">
      <c r="A917" s="2">
        <v>6.755367585E9</v>
      </c>
      <c r="B917" s="2">
        <v>5.4057428E7</v>
      </c>
      <c r="C917" s="6">
        <v>45538.78094907408</v>
      </c>
      <c r="D917" s="6">
        <v>45538.79206018519</v>
      </c>
      <c r="E917" s="6">
        <v>45538.789976851855</v>
      </c>
      <c r="F917" s="2" t="s">
        <v>44</v>
      </c>
      <c r="G917" s="2" t="s">
        <v>50</v>
      </c>
      <c r="H917" s="2">
        <v>56444.0</v>
      </c>
      <c r="I917" s="2">
        <v>7067.0</v>
      </c>
    </row>
    <row r="918" ht="22.5" customHeight="1">
      <c r="A918" s="2">
        <v>6.835850079E9</v>
      </c>
      <c r="B918" s="2">
        <v>6.8965787E7</v>
      </c>
      <c r="C918" s="6">
        <v>45151.9559375</v>
      </c>
      <c r="D918" s="6">
        <v>45151.96288194445</v>
      </c>
      <c r="E918" s="6">
        <v>45151.96496527778</v>
      </c>
      <c r="F918" s="2" t="s">
        <v>44</v>
      </c>
      <c r="G918" s="2" t="s">
        <v>50</v>
      </c>
      <c r="H918" s="2">
        <v>92568.0</v>
      </c>
      <c r="I918" s="2">
        <v>7041.0</v>
      </c>
    </row>
    <row r="919" ht="22.5" customHeight="1">
      <c r="A919" s="2">
        <v>9.345418784E9</v>
      </c>
      <c r="B919" s="2">
        <v>5.8644651E7</v>
      </c>
      <c r="C919" s="6">
        <v>45344.419027777774</v>
      </c>
      <c r="D919" s="6">
        <v>45344.432916666665</v>
      </c>
      <c r="E919" s="6">
        <v>45344.435694444444</v>
      </c>
      <c r="F919" s="2" t="s">
        <v>44</v>
      </c>
      <c r="G919" s="2" t="s">
        <v>45</v>
      </c>
      <c r="H919" s="2">
        <v>24395.0</v>
      </c>
      <c r="I919" s="2">
        <v>5549.0</v>
      </c>
    </row>
    <row r="920" ht="22.5" customHeight="1">
      <c r="A920" s="2">
        <v>7.185243614E9</v>
      </c>
      <c r="B920" s="2">
        <v>5.1994597E7</v>
      </c>
      <c r="C920" s="6">
        <v>45301.7928125</v>
      </c>
      <c r="D920" s="6">
        <v>45301.80600694445</v>
      </c>
      <c r="E920" s="6">
        <v>45301.80739583333</v>
      </c>
      <c r="F920" s="2" t="s">
        <v>44</v>
      </c>
      <c r="G920" s="2" t="s">
        <v>50</v>
      </c>
      <c r="H920" s="2">
        <v>27663.0</v>
      </c>
      <c r="I920" s="2">
        <v>8505.0</v>
      </c>
    </row>
    <row r="921" ht="22.5" customHeight="1">
      <c r="A921" s="2">
        <v>2.319044818E9</v>
      </c>
      <c r="B921" s="2">
        <v>8.2425179E7</v>
      </c>
      <c r="C921" s="6">
        <v>45388.85511574074</v>
      </c>
      <c r="D921" s="6">
        <v>45388.86483796296</v>
      </c>
      <c r="E921" s="6">
        <v>45388.86206018519</v>
      </c>
      <c r="F921" s="2" t="s">
        <v>44</v>
      </c>
      <c r="G921" s="2" t="s">
        <v>73</v>
      </c>
      <c r="H921" s="2">
        <v>66486.0</v>
      </c>
      <c r="I921" s="2">
        <v>9694.0</v>
      </c>
    </row>
    <row r="922" ht="22.5" customHeight="1">
      <c r="A922" s="2">
        <v>9.31834374E8</v>
      </c>
      <c r="B922" s="2">
        <v>1.7392512E7</v>
      </c>
      <c r="C922" s="6">
        <v>45565.53564814815</v>
      </c>
      <c r="D922" s="6">
        <v>45565.54953703703</v>
      </c>
      <c r="E922" s="6">
        <v>45565.54953703703</v>
      </c>
      <c r="F922" s="2" t="s">
        <v>44</v>
      </c>
      <c r="G922" s="2" t="s">
        <v>73</v>
      </c>
      <c r="H922" s="2">
        <v>48992.0</v>
      </c>
      <c r="I922" s="2">
        <v>7589.0</v>
      </c>
    </row>
    <row r="923" ht="22.5" customHeight="1">
      <c r="A923" s="2">
        <v>8.485398781E9</v>
      </c>
      <c r="B923" s="2">
        <v>4.0593638E7</v>
      </c>
      <c r="C923" s="6">
        <v>45402.79288194444</v>
      </c>
      <c r="D923" s="6">
        <v>45402.80399305555</v>
      </c>
      <c r="E923" s="6">
        <v>45402.80399305555</v>
      </c>
      <c r="F923" s="2" t="s">
        <v>44</v>
      </c>
      <c r="G923" s="2" t="s">
        <v>73</v>
      </c>
      <c r="H923" s="2">
        <v>70167.0</v>
      </c>
      <c r="I923" s="2">
        <v>405.0</v>
      </c>
    </row>
    <row r="924" ht="22.5" customHeight="1">
      <c r="A924" s="2">
        <v>9.806464912E9</v>
      </c>
      <c r="B924" s="2">
        <v>3.1981068E7</v>
      </c>
      <c r="C924" s="6">
        <v>45525.500555555554</v>
      </c>
      <c r="D924" s="6">
        <v>45525.51375</v>
      </c>
      <c r="E924" s="6">
        <v>45525.52347222222</v>
      </c>
      <c r="F924" s="2" t="s">
        <v>71</v>
      </c>
      <c r="G924" s="2" t="s">
        <v>55</v>
      </c>
      <c r="H924" s="2">
        <v>89278.0</v>
      </c>
      <c r="I924" s="2">
        <v>5507.0</v>
      </c>
    </row>
    <row r="925" ht="22.5" customHeight="1">
      <c r="A925" s="2">
        <v>8.214365128E9</v>
      </c>
      <c r="B925" s="2">
        <v>4.2012717E7</v>
      </c>
      <c r="C925" s="6">
        <v>45483.75599537037</v>
      </c>
      <c r="D925" s="6">
        <v>45483.76293981481</v>
      </c>
      <c r="E925" s="6">
        <v>45483.76016203704</v>
      </c>
      <c r="F925" s="2" t="s">
        <v>44</v>
      </c>
      <c r="G925" s="2" t="s">
        <v>73</v>
      </c>
      <c r="H925" s="2">
        <v>68269.0</v>
      </c>
      <c r="I925" s="2">
        <v>1827.0</v>
      </c>
    </row>
    <row r="926" ht="22.5" customHeight="1">
      <c r="A926" s="2">
        <v>1.37089318E8</v>
      </c>
      <c r="B926" s="2">
        <v>6637282.0</v>
      </c>
      <c r="C926" s="6">
        <v>45435.6518287037</v>
      </c>
      <c r="D926" s="6">
        <v>45435.66224537037</v>
      </c>
      <c r="E926" s="6">
        <v>45435.65877314815</v>
      </c>
      <c r="F926" s="2" t="s">
        <v>44</v>
      </c>
      <c r="G926" s="2" t="s">
        <v>73</v>
      </c>
      <c r="H926" s="2">
        <v>32581.0</v>
      </c>
      <c r="I926" s="2">
        <v>4547.0</v>
      </c>
    </row>
    <row r="927" ht="22.5" customHeight="1">
      <c r="A927" s="2">
        <v>7.61560242E9</v>
      </c>
      <c r="B927" s="2">
        <v>6.3402854E7</v>
      </c>
      <c r="C927" s="6">
        <v>45442.389560185184</v>
      </c>
      <c r="D927" s="6">
        <v>45442.397893518515</v>
      </c>
      <c r="E927" s="6">
        <v>45442.40136574074</v>
      </c>
      <c r="F927" s="2" t="s">
        <v>44</v>
      </c>
      <c r="G927" s="2" t="s">
        <v>45</v>
      </c>
      <c r="H927" s="2">
        <v>91821.0</v>
      </c>
      <c r="I927" s="2">
        <v>6203.0</v>
      </c>
    </row>
    <row r="928" ht="22.5" customHeight="1">
      <c r="A928" s="2">
        <v>3.995348964E9</v>
      </c>
      <c r="B928" s="2">
        <v>4.4828791E7</v>
      </c>
      <c r="C928" s="6">
        <v>45446.6812037037</v>
      </c>
      <c r="D928" s="6">
        <v>45446.69092592593</v>
      </c>
      <c r="E928" s="6">
        <v>45446.693703703706</v>
      </c>
      <c r="F928" s="2" t="s">
        <v>44</v>
      </c>
      <c r="G928" s="2" t="s">
        <v>45</v>
      </c>
      <c r="H928" s="2">
        <v>62259.0</v>
      </c>
      <c r="I928" s="2">
        <v>9450.0</v>
      </c>
    </row>
    <row r="929" ht="22.5" customHeight="1">
      <c r="A929" s="2">
        <v>3.81654283E9</v>
      </c>
      <c r="B929" s="2">
        <v>8.1822935E7</v>
      </c>
      <c r="C929" s="6">
        <v>45156.61682870371</v>
      </c>
      <c r="D929" s="6">
        <v>45156.62793981482</v>
      </c>
      <c r="E929" s="6">
        <v>45156.62516203704</v>
      </c>
      <c r="F929" s="2" t="s">
        <v>44</v>
      </c>
      <c r="G929" s="2" t="s">
        <v>50</v>
      </c>
      <c r="H929" s="2">
        <v>38895.0</v>
      </c>
      <c r="I929" s="2">
        <v>3724.0</v>
      </c>
    </row>
    <row r="930" ht="22.5" customHeight="1">
      <c r="A930" s="2">
        <v>9.665004924E9</v>
      </c>
      <c r="B930" s="2">
        <v>9.0184276E7</v>
      </c>
      <c r="C930" s="6">
        <v>45136.647511574076</v>
      </c>
      <c r="D930" s="6">
        <v>45136.65862268519</v>
      </c>
      <c r="E930" s="6">
        <v>45136.65792824074</v>
      </c>
      <c r="F930" s="2" t="s">
        <v>44</v>
      </c>
      <c r="G930" s="2" t="s">
        <v>73</v>
      </c>
      <c r="H930" s="2">
        <v>98396.0</v>
      </c>
      <c r="I930" s="2">
        <v>6205.0</v>
      </c>
    </row>
    <row r="931" ht="22.5" customHeight="1">
      <c r="A931" s="2">
        <v>1.728547597E9</v>
      </c>
      <c r="B931" s="2">
        <v>9.8444183E7</v>
      </c>
      <c r="C931" s="6">
        <v>45452.324641203704</v>
      </c>
      <c r="D931" s="6">
        <v>45452.33644675926</v>
      </c>
      <c r="E931" s="6">
        <v>45452.349641203706</v>
      </c>
      <c r="F931" s="2" t="s">
        <v>124</v>
      </c>
      <c r="G931" s="2" t="s">
        <v>55</v>
      </c>
      <c r="H931" s="2">
        <v>80933.0</v>
      </c>
      <c r="I931" s="2">
        <v>7174.0</v>
      </c>
    </row>
    <row r="932" ht="22.5" customHeight="1">
      <c r="A932" s="2">
        <v>5.311190131E9</v>
      </c>
      <c r="B932" s="2">
        <v>1.9482392E7</v>
      </c>
      <c r="C932" s="6">
        <v>45355.029386574075</v>
      </c>
      <c r="D932" s="6">
        <v>45355.04258101852</v>
      </c>
      <c r="E932" s="6">
        <v>45355.043275462966</v>
      </c>
      <c r="F932" s="2" t="s">
        <v>44</v>
      </c>
      <c r="G932" s="2" t="s">
        <v>55</v>
      </c>
      <c r="H932" s="2">
        <v>30345.0</v>
      </c>
      <c r="I932" s="2">
        <v>1153.0</v>
      </c>
    </row>
    <row r="933" ht="22.5" customHeight="1">
      <c r="A933" s="2">
        <v>9.581592141E9</v>
      </c>
      <c r="B933" s="2">
        <v>6.4562786E7</v>
      </c>
      <c r="C933" s="6">
        <v>45313.972650462965</v>
      </c>
      <c r="D933" s="6">
        <v>45313.97959490741</v>
      </c>
      <c r="E933" s="6">
        <v>45313.97959490741</v>
      </c>
      <c r="F933" s="2" t="s">
        <v>44</v>
      </c>
      <c r="G933" s="2" t="s">
        <v>50</v>
      </c>
      <c r="H933" s="2">
        <v>70962.0</v>
      </c>
      <c r="I933" s="2">
        <v>2407.0</v>
      </c>
    </row>
    <row r="934" ht="22.5" customHeight="1">
      <c r="A934" s="2">
        <v>4.848863693E9</v>
      </c>
      <c r="B934" s="2">
        <v>6.321739E7</v>
      </c>
      <c r="C934" s="6">
        <v>45547.19675925926</v>
      </c>
      <c r="D934" s="6">
        <v>45547.20439814815</v>
      </c>
      <c r="E934" s="6">
        <v>45547.202314814815</v>
      </c>
      <c r="F934" s="2" t="s">
        <v>44</v>
      </c>
      <c r="G934" s="2" t="s">
        <v>50</v>
      </c>
      <c r="H934" s="2">
        <v>56307.0</v>
      </c>
      <c r="I934" s="2">
        <v>5132.0</v>
      </c>
    </row>
    <row r="935" ht="22.5" customHeight="1">
      <c r="A935" s="2">
        <v>6.374883107E9</v>
      </c>
      <c r="B935" s="2">
        <v>2.3126657E7</v>
      </c>
      <c r="C935" s="6">
        <v>45157.3403587963</v>
      </c>
      <c r="D935" s="6">
        <v>45157.34730324074</v>
      </c>
      <c r="E935" s="6">
        <v>45157.36188657407</v>
      </c>
      <c r="F935" s="2" t="s">
        <v>124</v>
      </c>
      <c r="G935" s="2" t="s">
        <v>50</v>
      </c>
      <c r="H935" s="2">
        <v>32067.0</v>
      </c>
      <c r="I935" s="2">
        <v>2497.0</v>
      </c>
    </row>
    <row r="936" ht="22.5" customHeight="1">
      <c r="A936" s="2">
        <v>3.270131216E9</v>
      </c>
      <c r="B936" s="2">
        <v>5.6604077E7</v>
      </c>
      <c r="C936" s="6">
        <v>45332.62650462963</v>
      </c>
      <c r="D936" s="6">
        <v>45332.63483796296</v>
      </c>
      <c r="E936" s="6">
        <v>45332.64456018519</v>
      </c>
      <c r="F936" s="2" t="s">
        <v>71</v>
      </c>
      <c r="G936" s="2" t="s">
        <v>50</v>
      </c>
      <c r="H936" s="2">
        <v>44043.0</v>
      </c>
      <c r="I936" s="2">
        <v>998.0</v>
      </c>
    </row>
    <row r="937" ht="22.5" customHeight="1">
      <c r="A937" s="2">
        <v>2.643382562E9</v>
      </c>
      <c r="B937" s="2">
        <v>5.4338574E7</v>
      </c>
      <c r="C937" s="6">
        <v>45131.93753472222</v>
      </c>
      <c r="D937" s="6">
        <v>45131.95003472222</v>
      </c>
      <c r="E937" s="6">
        <v>45131.95003472222</v>
      </c>
      <c r="F937" s="2" t="s">
        <v>44</v>
      </c>
      <c r="G937" s="2" t="s">
        <v>50</v>
      </c>
      <c r="H937" s="2">
        <v>74374.0</v>
      </c>
      <c r="I937" s="2">
        <v>6033.0</v>
      </c>
    </row>
    <row r="938" ht="22.5" customHeight="1">
      <c r="A938" s="2">
        <v>5.212524996E9</v>
      </c>
      <c r="B938" s="2">
        <v>4.5071436E7</v>
      </c>
      <c r="C938" s="6">
        <v>45270.92118055555</v>
      </c>
      <c r="D938" s="6">
        <v>45270.934375</v>
      </c>
      <c r="E938" s="6">
        <v>45270.935069444444</v>
      </c>
      <c r="F938" s="2" t="s">
        <v>44</v>
      </c>
      <c r="G938" s="2" t="s">
        <v>45</v>
      </c>
      <c r="H938" s="2">
        <v>13215.0</v>
      </c>
      <c r="I938" s="2">
        <v>4142.0</v>
      </c>
    </row>
    <row r="939" ht="22.5" customHeight="1">
      <c r="A939" s="2">
        <v>9.594095277E9</v>
      </c>
      <c r="B939" s="2">
        <v>2.7604184E7</v>
      </c>
      <c r="C939" s="6">
        <v>45361.195231481484</v>
      </c>
      <c r="D939" s="6">
        <v>45361.20564814815</v>
      </c>
      <c r="E939" s="6">
        <v>45361.20425925926</v>
      </c>
      <c r="F939" s="2" t="s">
        <v>44</v>
      </c>
      <c r="G939" s="2" t="s">
        <v>55</v>
      </c>
      <c r="H939" s="2">
        <v>61215.0</v>
      </c>
      <c r="I939" s="2">
        <v>8280.0</v>
      </c>
    </row>
    <row r="940" ht="22.5" customHeight="1">
      <c r="A940" s="2">
        <v>8.375863419E9</v>
      </c>
      <c r="B940" s="2">
        <v>7.6971644E7</v>
      </c>
      <c r="C940" s="6">
        <v>45530.507835648146</v>
      </c>
      <c r="D940" s="6">
        <v>45530.52033564815</v>
      </c>
      <c r="E940" s="6">
        <v>45530.530752314815</v>
      </c>
      <c r="F940" s="2" t="s">
        <v>71</v>
      </c>
      <c r="G940" s="2" t="s">
        <v>55</v>
      </c>
      <c r="H940" s="2">
        <v>89921.0</v>
      </c>
      <c r="I940" s="2">
        <v>9410.0</v>
      </c>
    </row>
    <row r="941" ht="22.5" customHeight="1">
      <c r="A941" s="2">
        <v>7.523880783E9</v>
      </c>
      <c r="B941" s="2">
        <v>2.1481338E7</v>
      </c>
      <c r="C941" s="6">
        <v>45578.57418981481</v>
      </c>
      <c r="D941" s="6">
        <v>45578.5880787037</v>
      </c>
      <c r="E941" s="6">
        <v>45578.58460648148</v>
      </c>
      <c r="F941" s="2" t="s">
        <v>44</v>
      </c>
      <c r="G941" s="2" t="s">
        <v>73</v>
      </c>
      <c r="H941" s="2">
        <v>23850.0</v>
      </c>
      <c r="I941" s="2">
        <v>4957.0</v>
      </c>
    </row>
    <row r="942" ht="22.5" customHeight="1">
      <c r="A942" s="2">
        <v>9.670158103E9</v>
      </c>
      <c r="B942" s="2">
        <v>6.3262519E7</v>
      </c>
      <c r="C942" s="6">
        <v>45362.535833333335</v>
      </c>
      <c r="D942" s="6">
        <v>45362.547638888886</v>
      </c>
      <c r="E942" s="6">
        <v>45362.54902777778</v>
      </c>
      <c r="F942" s="2" t="s">
        <v>44</v>
      </c>
      <c r="G942" s="2" t="s">
        <v>50</v>
      </c>
      <c r="H942" s="2">
        <v>18477.0</v>
      </c>
      <c r="I942" s="2">
        <v>2714.0</v>
      </c>
    </row>
    <row r="943" ht="22.5" customHeight="1">
      <c r="A943" s="2">
        <v>4.344108631E9</v>
      </c>
      <c r="B943" s="2">
        <v>4.5804389E7</v>
      </c>
      <c r="C943" s="6">
        <v>45014.468125</v>
      </c>
      <c r="D943" s="6">
        <v>45014.47715277778</v>
      </c>
      <c r="E943" s="6">
        <v>45014.48409722222</v>
      </c>
      <c r="F943" s="2" t="s">
        <v>71</v>
      </c>
      <c r="G943" s="2" t="s">
        <v>45</v>
      </c>
      <c r="H943" s="2">
        <v>39923.0</v>
      </c>
      <c r="I943" s="2">
        <v>5074.0</v>
      </c>
    </row>
    <row r="944" ht="22.5" customHeight="1">
      <c r="A944" s="2">
        <v>2237858.0</v>
      </c>
      <c r="B944" s="2">
        <v>4.8281892E7</v>
      </c>
      <c r="C944" s="6">
        <v>45018.156377314815</v>
      </c>
      <c r="D944" s="6">
        <v>45018.16679398148</v>
      </c>
      <c r="E944" s="6">
        <v>45018.16887731481</v>
      </c>
      <c r="F944" s="2" t="s">
        <v>44</v>
      </c>
      <c r="G944" s="2" t="s">
        <v>73</v>
      </c>
      <c r="H944" s="2">
        <v>97945.0</v>
      </c>
      <c r="I944" s="2">
        <v>1987.0</v>
      </c>
    </row>
    <row r="945" ht="22.5" customHeight="1">
      <c r="A945" s="2">
        <v>3.217791988E9</v>
      </c>
      <c r="B945" s="2">
        <v>9.2642745E7</v>
      </c>
      <c r="C945" s="6">
        <v>45148.575150462966</v>
      </c>
      <c r="D945" s="6">
        <v>45148.58765046296</v>
      </c>
      <c r="E945" s="6">
        <v>45148.58626157408</v>
      </c>
      <c r="F945" s="2" t="s">
        <v>44</v>
      </c>
      <c r="G945" s="2" t="s">
        <v>73</v>
      </c>
      <c r="H945" s="2">
        <v>30480.0</v>
      </c>
      <c r="I945" s="2">
        <v>2073.0</v>
      </c>
    </row>
    <row r="946" ht="22.5" customHeight="1">
      <c r="A946" s="2">
        <v>3.355718103E9</v>
      </c>
      <c r="B946" s="2">
        <v>9.1196901E7</v>
      </c>
      <c r="C946" s="6">
        <v>45179.94121527778</v>
      </c>
      <c r="D946" s="6">
        <v>45179.954409722224</v>
      </c>
      <c r="E946" s="6">
        <v>45179.95232638889</v>
      </c>
      <c r="F946" s="2" t="s">
        <v>44</v>
      </c>
      <c r="G946" s="2" t="s">
        <v>55</v>
      </c>
      <c r="H946" s="2">
        <v>84679.0</v>
      </c>
      <c r="I946" s="2">
        <v>5757.0</v>
      </c>
    </row>
    <row r="947" ht="22.5" customHeight="1">
      <c r="A947" s="2">
        <v>9.590518103E9</v>
      </c>
      <c r="B947" s="2">
        <v>6.2323608E7</v>
      </c>
      <c r="C947" s="6">
        <v>45352.80482638889</v>
      </c>
      <c r="D947" s="6">
        <v>45352.81454861111</v>
      </c>
      <c r="E947" s="6">
        <v>45352.81524305556</v>
      </c>
      <c r="F947" s="2" t="s">
        <v>44</v>
      </c>
      <c r="G947" s="2" t="s">
        <v>50</v>
      </c>
      <c r="H947" s="2">
        <v>39579.0</v>
      </c>
      <c r="I947" s="2">
        <v>6056.0</v>
      </c>
    </row>
    <row r="948" ht="22.5" customHeight="1">
      <c r="A948" s="2">
        <v>6.610120274E9</v>
      </c>
      <c r="B948" s="2">
        <v>8.9910157E7</v>
      </c>
      <c r="C948" s="6">
        <v>45492.052881944444</v>
      </c>
      <c r="D948" s="6">
        <v>45492.06260416667</v>
      </c>
      <c r="E948" s="6">
        <v>45492.06329861111</v>
      </c>
      <c r="F948" s="2" t="s">
        <v>44</v>
      </c>
      <c r="G948" s="2" t="s">
        <v>50</v>
      </c>
      <c r="H948" s="2">
        <v>83714.0</v>
      </c>
      <c r="I948" s="2">
        <v>4574.0</v>
      </c>
    </row>
    <row r="949" ht="22.5" customHeight="1">
      <c r="A949" s="2">
        <v>1.180899898E9</v>
      </c>
      <c r="B949" s="2">
        <v>1.6420489E7</v>
      </c>
      <c r="C949" s="6">
        <v>45033.12064814815</v>
      </c>
      <c r="D949" s="6">
        <v>45033.13384259259</v>
      </c>
      <c r="E949" s="6">
        <v>45033.135925925926</v>
      </c>
      <c r="F949" s="2" t="s">
        <v>44</v>
      </c>
      <c r="G949" s="2" t="s">
        <v>73</v>
      </c>
      <c r="H949" s="2">
        <v>24863.0</v>
      </c>
      <c r="I949" s="2">
        <v>4638.0</v>
      </c>
    </row>
    <row r="950" ht="22.5" customHeight="1">
      <c r="A950" s="2">
        <v>8.758992688E9</v>
      </c>
      <c r="B950" s="2">
        <v>1.1616535E7</v>
      </c>
      <c r="C950" s="6">
        <v>45465.70394675926</v>
      </c>
      <c r="D950" s="6">
        <v>45465.717141203706</v>
      </c>
      <c r="E950" s="6">
        <v>45465.734502314815</v>
      </c>
      <c r="F950" s="2" t="s">
        <v>124</v>
      </c>
      <c r="G950" s="2" t="s">
        <v>73</v>
      </c>
      <c r="H950" s="2">
        <v>722.0</v>
      </c>
      <c r="I950" s="2">
        <v>1537.0</v>
      </c>
    </row>
    <row r="951" ht="22.5" customHeight="1">
      <c r="A951" s="2">
        <v>6.965716176E9</v>
      </c>
      <c r="B951" s="2">
        <v>1.285161E7</v>
      </c>
      <c r="C951" s="6">
        <v>45029.09391203704</v>
      </c>
      <c r="D951" s="6">
        <v>45029.105717592596</v>
      </c>
      <c r="E951" s="6">
        <v>45029.10710648148</v>
      </c>
      <c r="F951" s="2" t="s">
        <v>44</v>
      </c>
      <c r="G951" s="2" t="s">
        <v>55</v>
      </c>
      <c r="H951" s="2">
        <v>48850.0</v>
      </c>
      <c r="I951" s="2">
        <v>4557.0</v>
      </c>
    </row>
    <row r="952" ht="22.5" customHeight="1">
      <c r="A952" s="2">
        <v>5.527742274E9</v>
      </c>
      <c r="B952" s="2">
        <v>5.7956497E7</v>
      </c>
      <c r="C952" s="6">
        <v>45276.22253472222</v>
      </c>
      <c r="D952" s="6">
        <v>45276.23086805556</v>
      </c>
      <c r="E952" s="6">
        <v>45276.22739583333</v>
      </c>
      <c r="F952" s="2" t="s">
        <v>44</v>
      </c>
      <c r="G952" s="2" t="s">
        <v>55</v>
      </c>
      <c r="H952" s="2">
        <v>98520.0</v>
      </c>
      <c r="I952" s="2">
        <v>8667.0</v>
      </c>
    </row>
    <row r="953" ht="22.5" customHeight="1">
      <c r="A953" s="2">
        <v>8.26610039E8</v>
      </c>
      <c r="B953" s="2">
        <v>2.943196E7</v>
      </c>
      <c r="C953" s="6">
        <v>45155.57796296296</v>
      </c>
      <c r="D953" s="6">
        <v>45155.58629629629</v>
      </c>
      <c r="E953" s="6">
        <v>45155.58560185185</v>
      </c>
      <c r="F953" s="2" t="s">
        <v>44</v>
      </c>
      <c r="G953" s="2" t="s">
        <v>50</v>
      </c>
      <c r="H953" s="2">
        <v>72915.0</v>
      </c>
      <c r="I953" s="2">
        <v>5752.0</v>
      </c>
    </row>
    <row r="954" ht="22.5" customHeight="1">
      <c r="A954" s="2">
        <v>3.303891913E9</v>
      </c>
      <c r="B954" s="2">
        <v>8.4361534E7</v>
      </c>
      <c r="C954" s="6">
        <v>45306.89581018518</v>
      </c>
      <c r="D954" s="6">
        <v>45306.90553240741</v>
      </c>
      <c r="E954" s="6">
        <v>45306.909004629626</v>
      </c>
      <c r="F954" s="2" t="s">
        <v>44</v>
      </c>
      <c r="G954" s="2" t="s">
        <v>55</v>
      </c>
      <c r="H954" s="2">
        <v>49372.0</v>
      </c>
      <c r="I954" s="2">
        <v>5496.0</v>
      </c>
    </row>
    <row r="955" ht="22.5" customHeight="1">
      <c r="A955" s="2">
        <v>2.489292878E9</v>
      </c>
      <c r="B955" s="2">
        <v>5.9240916E7</v>
      </c>
      <c r="C955" s="6">
        <v>45200.36888888889</v>
      </c>
      <c r="D955" s="6">
        <v>45200.37652777778</v>
      </c>
      <c r="E955" s="6">
        <v>45200.37305555555</v>
      </c>
      <c r="F955" s="2" t="s">
        <v>44</v>
      </c>
      <c r="G955" s="2" t="s">
        <v>55</v>
      </c>
      <c r="H955" s="2">
        <v>88759.0</v>
      </c>
      <c r="I955" s="2">
        <v>4977.0</v>
      </c>
    </row>
    <row r="956" ht="22.5" customHeight="1">
      <c r="A956" s="2">
        <v>8.58985163E9</v>
      </c>
      <c r="B956" s="2">
        <v>5386246.0</v>
      </c>
      <c r="C956" s="6">
        <v>45440.59175925926</v>
      </c>
      <c r="D956" s="6">
        <v>45440.598703703705</v>
      </c>
      <c r="E956" s="6">
        <v>45440.60009259259</v>
      </c>
      <c r="F956" s="2" t="s">
        <v>44</v>
      </c>
      <c r="G956" s="2" t="s">
        <v>55</v>
      </c>
      <c r="H956" s="2">
        <v>4917.0</v>
      </c>
      <c r="I956" s="2">
        <v>7237.0</v>
      </c>
    </row>
    <row r="957" ht="22.5" customHeight="1">
      <c r="A957" s="2">
        <v>4.598897781E9</v>
      </c>
      <c r="B957" s="2">
        <v>7.7625089E7</v>
      </c>
      <c r="C957" s="6">
        <v>45119.86278935185</v>
      </c>
      <c r="D957" s="6">
        <v>45119.87112268519</v>
      </c>
      <c r="E957" s="6">
        <v>45119.878067129626</v>
      </c>
      <c r="F957" s="2" t="s">
        <v>71</v>
      </c>
      <c r="G957" s="2" t="s">
        <v>50</v>
      </c>
      <c r="H957" s="2">
        <v>7752.0</v>
      </c>
      <c r="I957" s="2">
        <v>1410.0</v>
      </c>
    </row>
    <row r="958" ht="22.5" customHeight="1">
      <c r="A958" s="2">
        <v>6.932356214E9</v>
      </c>
      <c r="B958" s="2">
        <v>5.8942207E7</v>
      </c>
      <c r="C958" s="6">
        <v>45020.232465277775</v>
      </c>
      <c r="D958" s="6">
        <v>45020.24496527778</v>
      </c>
      <c r="E958" s="6">
        <v>45020.2546875</v>
      </c>
      <c r="F958" s="2" t="s">
        <v>71</v>
      </c>
      <c r="G958" s="2" t="s">
        <v>73</v>
      </c>
      <c r="H958" s="2">
        <v>27028.0</v>
      </c>
      <c r="I958" s="2">
        <v>1053.0</v>
      </c>
    </row>
    <row r="959" ht="22.5" customHeight="1">
      <c r="A959" s="2">
        <v>3.499004322E9</v>
      </c>
      <c r="B959" s="2">
        <v>7.0363568E7</v>
      </c>
      <c r="C959" s="6">
        <v>45050.75332175926</v>
      </c>
      <c r="D959" s="6">
        <v>45050.7665162037</v>
      </c>
      <c r="E959" s="6">
        <v>45050.76582175926</v>
      </c>
      <c r="F959" s="2" t="s">
        <v>44</v>
      </c>
      <c r="G959" s="2" t="s">
        <v>73</v>
      </c>
      <c r="H959" s="2">
        <v>21541.0</v>
      </c>
      <c r="I959" s="2">
        <v>7809.0</v>
      </c>
    </row>
    <row r="960" ht="22.5" customHeight="1">
      <c r="A960" s="2">
        <v>7.517620171E9</v>
      </c>
      <c r="B960" s="2">
        <v>2.5128143E7</v>
      </c>
      <c r="C960" s="6">
        <v>45032.75755787037</v>
      </c>
      <c r="D960" s="6">
        <v>45032.76866898148</v>
      </c>
      <c r="E960" s="6">
        <v>45032.76519675926</v>
      </c>
      <c r="F960" s="2" t="s">
        <v>44</v>
      </c>
      <c r="G960" s="2" t="s">
        <v>45</v>
      </c>
      <c r="H960" s="2">
        <v>48840.0</v>
      </c>
      <c r="I960" s="2">
        <v>1920.0</v>
      </c>
    </row>
    <row r="961" ht="22.5" customHeight="1">
      <c r="A961" s="2">
        <v>1.72987148E8</v>
      </c>
      <c r="B961" s="2">
        <v>7.1607166E7</v>
      </c>
      <c r="C961" s="6">
        <v>45599.69436342592</v>
      </c>
      <c r="D961" s="6">
        <v>45599.70616898148</v>
      </c>
      <c r="E961" s="6">
        <v>45599.72353009259</v>
      </c>
      <c r="F961" s="2" t="s">
        <v>124</v>
      </c>
      <c r="G961" s="2" t="s">
        <v>45</v>
      </c>
      <c r="H961" s="2">
        <v>66833.0</v>
      </c>
      <c r="I961" s="2">
        <v>4430.0</v>
      </c>
    </row>
    <row r="962" ht="22.5" customHeight="1">
      <c r="A962" s="2">
        <v>8.347207794E9</v>
      </c>
      <c r="B962" s="2">
        <v>3.4853377E7</v>
      </c>
      <c r="C962" s="6">
        <v>45521.91743055556</v>
      </c>
      <c r="D962" s="6">
        <v>45521.929236111115</v>
      </c>
      <c r="E962" s="6">
        <v>45521.93131944445</v>
      </c>
      <c r="F962" s="2" t="s">
        <v>44</v>
      </c>
      <c r="G962" s="2" t="s">
        <v>55</v>
      </c>
      <c r="H962" s="2">
        <v>88105.0</v>
      </c>
      <c r="I962" s="2">
        <v>2484.0</v>
      </c>
    </row>
    <row r="963" ht="22.5" customHeight="1">
      <c r="A963" s="2">
        <v>9.472355181E9</v>
      </c>
      <c r="B963" s="2">
        <v>8.1462774E7</v>
      </c>
      <c r="C963" s="6">
        <v>45314.27579861111</v>
      </c>
      <c r="D963" s="6">
        <v>45314.286215277774</v>
      </c>
      <c r="E963" s="6">
        <v>45314.288298611114</v>
      </c>
      <c r="F963" s="2" t="s">
        <v>44</v>
      </c>
      <c r="G963" s="2" t="s">
        <v>50</v>
      </c>
      <c r="H963" s="2">
        <v>69066.0</v>
      </c>
      <c r="I963" s="2">
        <v>1310.0</v>
      </c>
    </row>
    <row r="964" ht="22.5" customHeight="1">
      <c r="A964" s="2">
        <v>1.315064289E9</v>
      </c>
      <c r="B964" s="2">
        <v>7.4735607E7</v>
      </c>
      <c r="C964" s="6">
        <v>45500.12861111111</v>
      </c>
      <c r="D964" s="6">
        <v>45500.13625</v>
      </c>
      <c r="E964" s="6">
        <v>45500.15222222222</v>
      </c>
      <c r="F964" s="2" t="s">
        <v>124</v>
      </c>
      <c r="G964" s="2" t="s">
        <v>50</v>
      </c>
      <c r="H964" s="2">
        <v>62602.0</v>
      </c>
      <c r="I964" s="2">
        <v>1009.0</v>
      </c>
    </row>
    <row r="965" ht="22.5" customHeight="1">
      <c r="A965" s="2">
        <v>9.371869941E9</v>
      </c>
      <c r="B965" s="2">
        <v>5.3076417E7</v>
      </c>
      <c r="C965" s="6">
        <v>45210.998391203706</v>
      </c>
      <c r="D965" s="6">
        <v>45211.00950231482</v>
      </c>
      <c r="E965" s="6">
        <v>45211.00950231482</v>
      </c>
      <c r="F965" s="2" t="s">
        <v>44</v>
      </c>
      <c r="G965" s="2" t="s">
        <v>55</v>
      </c>
      <c r="H965" s="2">
        <v>6805.0</v>
      </c>
      <c r="I965" s="2">
        <v>9.0</v>
      </c>
    </row>
    <row r="966" ht="22.5" customHeight="1">
      <c r="A966" s="2">
        <v>5.184568404E9</v>
      </c>
      <c r="B966" s="2">
        <v>9.3507573E7</v>
      </c>
      <c r="C966" s="6">
        <v>45378.53152777778</v>
      </c>
      <c r="D966" s="6">
        <v>45378.54541666667</v>
      </c>
      <c r="E966" s="6">
        <v>45378.54263888889</v>
      </c>
      <c r="F966" s="2" t="s">
        <v>44</v>
      </c>
      <c r="G966" s="2" t="s">
        <v>45</v>
      </c>
      <c r="H966" s="2">
        <v>17462.0</v>
      </c>
      <c r="I966" s="2">
        <v>8839.0</v>
      </c>
    </row>
    <row r="967" ht="22.5" customHeight="1">
      <c r="A967" s="2">
        <v>5.891002534E9</v>
      </c>
      <c r="B967" s="2">
        <v>4.1494517E7</v>
      </c>
      <c r="C967" s="6">
        <v>45198.66606481482</v>
      </c>
      <c r="D967" s="6">
        <v>45198.67787037037</v>
      </c>
      <c r="E967" s="6">
        <v>45198.68481481481</v>
      </c>
      <c r="F967" s="2" t="s">
        <v>71</v>
      </c>
      <c r="G967" s="2" t="s">
        <v>55</v>
      </c>
      <c r="H967" s="2">
        <v>79352.0</v>
      </c>
      <c r="I967" s="2">
        <v>9109.0</v>
      </c>
    </row>
    <row r="968" ht="22.5" customHeight="1">
      <c r="A968" s="2">
        <v>1.479730711E9</v>
      </c>
      <c r="B968" s="2">
        <v>9.0647204E7</v>
      </c>
      <c r="C968" s="6">
        <v>45537.409537037034</v>
      </c>
      <c r="D968" s="6">
        <v>45537.42273148148</v>
      </c>
      <c r="E968" s="6">
        <v>45537.437314814815</v>
      </c>
      <c r="F968" s="2" t="s">
        <v>124</v>
      </c>
      <c r="G968" s="2" t="s">
        <v>73</v>
      </c>
      <c r="H968" s="2">
        <v>36251.0</v>
      </c>
      <c r="I968" s="2">
        <v>3312.0</v>
      </c>
    </row>
    <row r="969" ht="22.5" customHeight="1">
      <c r="A969" s="2">
        <v>7.651037338E9</v>
      </c>
      <c r="B969" s="2">
        <v>3.1576845E7</v>
      </c>
      <c r="C969" s="6">
        <v>45251.774201388886</v>
      </c>
      <c r="D969" s="6">
        <v>45251.78670138889</v>
      </c>
      <c r="E969" s="6">
        <v>45251.78670138889</v>
      </c>
      <c r="F969" s="2" t="s">
        <v>44</v>
      </c>
      <c r="G969" s="2" t="s">
        <v>45</v>
      </c>
      <c r="H969" s="2">
        <v>62537.0</v>
      </c>
      <c r="I969" s="2">
        <v>125.0</v>
      </c>
    </row>
    <row r="970" ht="22.5" customHeight="1">
      <c r="A970" s="2">
        <v>8.763754537E9</v>
      </c>
      <c r="B970" s="2">
        <v>9.7873848E7</v>
      </c>
      <c r="C970" s="6">
        <v>45572.23221064815</v>
      </c>
      <c r="D970" s="6">
        <v>45572.24123842592</v>
      </c>
      <c r="E970" s="6">
        <v>45572.23915509259</v>
      </c>
      <c r="F970" s="2" t="s">
        <v>44</v>
      </c>
      <c r="G970" s="2" t="s">
        <v>50</v>
      </c>
      <c r="H970" s="2">
        <v>16963.0</v>
      </c>
      <c r="I970" s="2">
        <v>9072.0</v>
      </c>
    </row>
    <row r="971" ht="22.5" customHeight="1">
      <c r="A971" s="2">
        <v>7.683813608E9</v>
      </c>
      <c r="B971" s="2">
        <v>9.97071E7</v>
      </c>
      <c r="C971" s="6">
        <v>45083.89543981481</v>
      </c>
      <c r="D971" s="6">
        <v>45083.905856481484</v>
      </c>
      <c r="E971" s="6">
        <v>45083.90793981482</v>
      </c>
      <c r="F971" s="2" t="s">
        <v>44</v>
      </c>
      <c r="G971" s="2" t="s">
        <v>55</v>
      </c>
      <c r="H971" s="2">
        <v>86476.0</v>
      </c>
      <c r="I971" s="2">
        <v>4714.0</v>
      </c>
    </row>
    <row r="972" ht="22.5" customHeight="1">
      <c r="A972" s="2">
        <v>6.722955128E9</v>
      </c>
      <c r="B972" s="2">
        <v>8351747.0</v>
      </c>
      <c r="C972" s="6">
        <v>45004.91137731481</v>
      </c>
      <c r="D972" s="6">
        <v>45004.92040509259</v>
      </c>
      <c r="E972" s="6">
        <v>45004.91762731481</v>
      </c>
      <c r="F972" s="2" t="s">
        <v>44</v>
      </c>
      <c r="G972" s="2" t="s">
        <v>73</v>
      </c>
      <c r="H972" s="2">
        <v>18697.0</v>
      </c>
      <c r="I972" s="2">
        <v>2801.0</v>
      </c>
    </row>
    <row r="973" ht="22.5" customHeight="1">
      <c r="A973" s="2">
        <v>8.25927468E9</v>
      </c>
      <c r="B973" s="2">
        <v>6.0379302E7</v>
      </c>
      <c r="C973" s="6">
        <v>45027.26768518519</v>
      </c>
      <c r="D973" s="6">
        <v>45027.28157407408</v>
      </c>
      <c r="E973" s="6">
        <v>45027.280185185184</v>
      </c>
      <c r="F973" s="2" t="s">
        <v>44</v>
      </c>
      <c r="G973" s="2" t="s">
        <v>45</v>
      </c>
      <c r="H973" s="2">
        <v>17260.0</v>
      </c>
      <c r="I973" s="2">
        <v>1097.0</v>
      </c>
    </row>
    <row r="974" ht="22.5" customHeight="1">
      <c r="A974" s="2">
        <v>4.620484274E9</v>
      </c>
      <c r="B974" s="2">
        <v>5.8111297E7</v>
      </c>
      <c r="C974" s="6">
        <v>45545.66013888889</v>
      </c>
      <c r="D974" s="6">
        <v>45545.67055555555</v>
      </c>
      <c r="E974" s="6">
        <v>45545.67958333333</v>
      </c>
      <c r="F974" s="2" t="s">
        <v>71</v>
      </c>
      <c r="G974" s="2" t="s">
        <v>55</v>
      </c>
      <c r="H974" s="2">
        <v>25174.0</v>
      </c>
      <c r="I974" s="2">
        <v>8879.0</v>
      </c>
    </row>
    <row r="975" ht="22.5" customHeight="1">
      <c r="A975" s="2">
        <v>8.260569466E9</v>
      </c>
      <c r="B975" s="2">
        <v>5.9323931E7</v>
      </c>
      <c r="C975" s="6">
        <v>45275.16762731481</v>
      </c>
      <c r="D975" s="6">
        <v>45275.17804398148</v>
      </c>
      <c r="E975" s="6">
        <v>45275.1752662037</v>
      </c>
      <c r="F975" s="2" t="s">
        <v>44</v>
      </c>
      <c r="G975" s="2" t="s">
        <v>55</v>
      </c>
      <c r="H975" s="2">
        <v>74085.0</v>
      </c>
      <c r="I975" s="2">
        <v>8742.0</v>
      </c>
    </row>
    <row r="976" ht="22.5" customHeight="1">
      <c r="A976" s="2">
        <v>8.498916204E9</v>
      </c>
      <c r="B976" s="2">
        <v>4.7625855E7</v>
      </c>
      <c r="C976" s="6">
        <v>45373.81212962963</v>
      </c>
      <c r="D976" s="6">
        <v>45373.822546296295</v>
      </c>
      <c r="E976" s="6">
        <v>45373.822546296295</v>
      </c>
      <c r="F976" s="2" t="s">
        <v>44</v>
      </c>
      <c r="G976" s="2" t="s">
        <v>55</v>
      </c>
      <c r="H976" s="2">
        <v>89588.0</v>
      </c>
      <c r="I976" s="2">
        <v>3248.0</v>
      </c>
    </row>
    <row r="977" ht="22.5" customHeight="1">
      <c r="A977" s="2">
        <v>3.209538967E9</v>
      </c>
      <c r="B977" s="2">
        <v>4.1874489E7</v>
      </c>
      <c r="C977" s="6">
        <v>45419.38581018519</v>
      </c>
      <c r="D977" s="6">
        <v>45419.39969907407</v>
      </c>
      <c r="E977" s="6">
        <v>45419.40247685185</v>
      </c>
      <c r="F977" s="2" t="s">
        <v>44</v>
      </c>
      <c r="G977" s="2" t="s">
        <v>45</v>
      </c>
      <c r="H977" s="2">
        <v>78212.0</v>
      </c>
      <c r="I977" s="2">
        <v>192.0</v>
      </c>
    </row>
    <row r="978" ht="22.5" customHeight="1">
      <c r="A978" s="2">
        <v>2.57064042E9</v>
      </c>
      <c r="B978" s="2">
        <v>1.0418604E7</v>
      </c>
      <c r="C978" s="6">
        <v>45044.438472222224</v>
      </c>
      <c r="D978" s="6">
        <v>45044.4475</v>
      </c>
      <c r="E978" s="6">
        <v>45044.450277777774</v>
      </c>
      <c r="F978" s="2" t="s">
        <v>44</v>
      </c>
      <c r="G978" s="2" t="s">
        <v>45</v>
      </c>
      <c r="H978" s="2">
        <v>99899.0</v>
      </c>
      <c r="I978" s="2">
        <v>9369.0</v>
      </c>
    </row>
    <row r="979" ht="22.5" customHeight="1">
      <c r="A979" s="2">
        <v>2.066843639E9</v>
      </c>
      <c r="B979" s="2">
        <v>6.9516494E7</v>
      </c>
      <c r="C979" s="6">
        <v>45437.00848379629</v>
      </c>
      <c r="D979" s="6">
        <v>45437.022372685184</v>
      </c>
      <c r="E979" s="6">
        <v>45437.018900462965</v>
      </c>
      <c r="F979" s="2" t="s">
        <v>44</v>
      </c>
      <c r="G979" s="2" t="s">
        <v>50</v>
      </c>
      <c r="H979" s="2">
        <v>37046.0</v>
      </c>
      <c r="I979" s="2">
        <v>9267.0</v>
      </c>
    </row>
    <row r="980" ht="22.5" customHeight="1">
      <c r="A980" s="2">
        <v>7.402125753E9</v>
      </c>
      <c r="B980" s="2">
        <v>1.2500465E7</v>
      </c>
      <c r="C980" s="6">
        <v>45231.75865740741</v>
      </c>
      <c r="D980" s="6">
        <v>45231.768379629626</v>
      </c>
      <c r="E980" s="6">
        <v>45231.77532407407</v>
      </c>
      <c r="F980" s="2" t="s">
        <v>71</v>
      </c>
      <c r="G980" s="2" t="s">
        <v>45</v>
      </c>
      <c r="H980" s="2">
        <v>26429.0</v>
      </c>
      <c r="I980" s="2">
        <v>4210.0</v>
      </c>
    </row>
    <row r="981" ht="22.5" customHeight="1">
      <c r="A981" s="2">
        <v>9.171089443E9</v>
      </c>
      <c r="B981" s="2">
        <v>4.6185579E7</v>
      </c>
      <c r="C981" s="6">
        <v>45545.83627314815</v>
      </c>
      <c r="D981" s="6">
        <v>45545.848078703704</v>
      </c>
      <c r="E981" s="6">
        <v>45545.848078703704</v>
      </c>
      <c r="F981" s="2" t="s">
        <v>44</v>
      </c>
      <c r="G981" s="2" t="s">
        <v>45</v>
      </c>
      <c r="H981" s="2">
        <v>27400.0</v>
      </c>
      <c r="I981" s="2">
        <v>2275.0</v>
      </c>
    </row>
    <row r="982" ht="22.5" customHeight="1">
      <c r="A982" s="2">
        <v>3.272079644E9</v>
      </c>
      <c r="B982" s="2">
        <v>5.1592174E7</v>
      </c>
      <c r="C982" s="6">
        <v>45083.60525462963</v>
      </c>
      <c r="D982" s="6">
        <v>45083.613587962966</v>
      </c>
      <c r="E982" s="6">
        <v>45083.6156712963</v>
      </c>
      <c r="F982" s="2" t="s">
        <v>44</v>
      </c>
      <c r="G982" s="2" t="s">
        <v>55</v>
      </c>
      <c r="H982" s="2">
        <v>98992.0</v>
      </c>
      <c r="I982" s="2">
        <v>4584.0</v>
      </c>
    </row>
    <row r="983" ht="22.5" customHeight="1">
      <c r="A983" s="2">
        <v>4.3811105E8</v>
      </c>
      <c r="B983" s="2">
        <v>7.4174956E7</v>
      </c>
      <c r="C983" s="6">
        <v>45415.9834837963</v>
      </c>
      <c r="D983" s="6">
        <v>45415.99737268518</v>
      </c>
      <c r="E983" s="6">
        <v>45415.995983796296</v>
      </c>
      <c r="F983" s="2" t="s">
        <v>44</v>
      </c>
      <c r="G983" s="2" t="s">
        <v>55</v>
      </c>
      <c r="H983" s="2">
        <v>24502.0</v>
      </c>
      <c r="I983" s="2">
        <v>7723.0</v>
      </c>
    </row>
    <row r="984" ht="22.5" customHeight="1">
      <c r="A984" s="2">
        <v>7.416160835E9</v>
      </c>
      <c r="B984" s="2">
        <v>2.9324437E7</v>
      </c>
      <c r="C984" s="6">
        <v>45046.461851851855</v>
      </c>
      <c r="D984" s="6">
        <v>45046.47226851852</v>
      </c>
      <c r="E984" s="6">
        <v>45046.470185185186</v>
      </c>
      <c r="F984" s="2" t="s">
        <v>44</v>
      </c>
      <c r="G984" s="2" t="s">
        <v>50</v>
      </c>
      <c r="H984" s="2">
        <v>11914.0</v>
      </c>
      <c r="I984" s="2">
        <v>6480.0</v>
      </c>
    </row>
    <row r="985" ht="22.5" customHeight="1">
      <c r="A985" s="2">
        <v>4.075074492E9</v>
      </c>
      <c r="B985" s="2">
        <v>1.2778027E7</v>
      </c>
      <c r="C985" s="6">
        <v>45273.46288194445</v>
      </c>
      <c r="D985" s="6">
        <v>45273.47121527778</v>
      </c>
      <c r="E985" s="6">
        <v>45273.4871875</v>
      </c>
      <c r="F985" s="2" t="s">
        <v>124</v>
      </c>
      <c r="G985" s="2" t="s">
        <v>50</v>
      </c>
      <c r="H985" s="2">
        <v>29293.0</v>
      </c>
      <c r="I985" s="2">
        <v>3071.0</v>
      </c>
    </row>
    <row r="986" ht="22.5" customHeight="1">
      <c r="A986" s="2">
        <v>5.536024334E9</v>
      </c>
      <c r="B986" s="2">
        <v>1.5661674E7</v>
      </c>
      <c r="C986" s="6">
        <v>45046.6893287037</v>
      </c>
      <c r="D986" s="6">
        <v>45046.69766203704</v>
      </c>
      <c r="E986" s="6">
        <v>45046.69488425926</v>
      </c>
      <c r="F986" s="2" t="s">
        <v>44</v>
      </c>
      <c r="G986" s="2" t="s">
        <v>55</v>
      </c>
      <c r="H986" s="2">
        <v>20631.0</v>
      </c>
      <c r="I986" s="2">
        <v>9073.0</v>
      </c>
    </row>
    <row r="987" ht="22.5" customHeight="1">
      <c r="A987" s="2">
        <v>2.013140214E9</v>
      </c>
      <c r="B987" s="2">
        <v>3.9674723E7</v>
      </c>
      <c r="C987" s="6">
        <v>45426.68077546296</v>
      </c>
      <c r="D987" s="6">
        <v>45426.68771990741</v>
      </c>
      <c r="E987" s="6">
        <v>45426.69119212963</v>
      </c>
      <c r="F987" s="2" t="s">
        <v>44</v>
      </c>
      <c r="G987" s="2" t="s">
        <v>55</v>
      </c>
      <c r="H987" s="2">
        <v>10693.0</v>
      </c>
      <c r="I987" s="2">
        <v>1539.0</v>
      </c>
    </row>
    <row r="988" ht="22.5" customHeight="1">
      <c r="A988" s="2">
        <v>1.113582397E9</v>
      </c>
      <c r="B988" s="2">
        <v>5.3292177E7</v>
      </c>
      <c r="C988" s="6">
        <v>45277.60366898148</v>
      </c>
      <c r="D988" s="6">
        <v>45277.61130787037</v>
      </c>
      <c r="E988" s="6">
        <v>45277.61269675926</v>
      </c>
      <c r="F988" s="2" t="s">
        <v>44</v>
      </c>
      <c r="G988" s="2" t="s">
        <v>55</v>
      </c>
      <c r="H988" s="2">
        <v>38869.0</v>
      </c>
      <c r="I988" s="2">
        <v>7163.0</v>
      </c>
    </row>
    <row r="989" ht="22.5" customHeight="1">
      <c r="A989" s="2">
        <v>1.083928258E9</v>
      </c>
      <c r="B989" s="2">
        <v>1.4705462E7</v>
      </c>
      <c r="C989" s="6">
        <v>45281.8169212963</v>
      </c>
      <c r="D989" s="6">
        <v>45281.829421296294</v>
      </c>
      <c r="E989" s="6">
        <v>45281.83219907407</v>
      </c>
      <c r="F989" s="2" t="s">
        <v>44</v>
      </c>
      <c r="G989" s="2" t="s">
        <v>55</v>
      </c>
      <c r="H989" s="2">
        <v>78940.0</v>
      </c>
      <c r="I989" s="2">
        <v>768.0</v>
      </c>
    </row>
    <row r="990" ht="22.5" customHeight="1">
      <c r="A990" s="2">
        <v>4.906957374E9</v>
      </c>
      <c r="B990" s="2">
        <v>3.0029998E7</v>
      </c>
      <c r="C990" s="6">
        <v>45185.82693287037</v>
      </c>
      <c r="D990" s="6">
        <v>45185.83804398148</v>
      </c>
      <c r="E990" s="6">
        <v>45185.835960648146</v>
      </c>
      <c r="F990" s="2" t="s">
        <v>44</v>
      </c>
      <c r="G990" s="2" t="s">
        <v>55</v>
      </c>
      <c r="H990" s="2">
        <v>2235.0</v>
      </c>
      <c r="I990" s="2">
        <v>6872.0</v>
      </c>
    </row>
    <row r="991" ht="22.5" customHeight="1">
      <c r="A991" s="2">
        <v>1.876614122E9</v>
      </c>
      <c r="B991" s="2">
        <v>9.7678578E7</v>
      </c>
      <c r="C991" s="6">
        <v>45161.97423611111</v>
      </c>
      <c r="D991" s="6">
        <v>45161.985347222224</v>
      </c>
      <c r="E991" s="6">
        <v>45161.98326388889</v>
      </c>
      <c r="F991" s="2" t="s">
        <v>44</v>
      </c>
      <c r="G991" s="2" t="s">
        <v>45</v>
      </c>
      <c r="H991" s="2">
        <v>4985.0</v>
      </c>
      <c r="I991" s="2">
        <v>595.0</v>
      </c>
    </row>
    <row r="992" ht="22.5" customHeight="1">
      <c r="A992" s="2">
        <v>6.556180328E9</v>
      </c>
      <c r="B992" s="2">
        <v>1.0562528E7</v>
      </c>
      <c r="C992" s="6">
        <v>45446.86109953704</v>
      </c>
      <c r="D992" s="6">
        <v>45446.87359953704</v>
      </c>
      <c r="E992" s="6">
        <v>45446.87290509259</v>
      </c>
      <c r="F992" s="2" t="s">
        <v>44</v>
      </c>
      <c r="G992" s="2" t="s">
        <v>50</v>
      </c>
      <c r="H992" s="2">
        <v>83805.0</v>
      </c>
      <c r="I992" s="2">
        <v>5137.0</v>
      </c>
    </row>
    <row r="993" ht="22.5" customHeight="1">
      <c r="A993" s="2">
        <v>7.960553477E9</v>
      </c>
      <c r="B993" s="2">
        <v>4356173.0</v>
      </c>
      <c r="C993" s="6">
        <v>45346.225439814814</v>
      </c>
      <c r="D993" s="6">
        <v>45346.236550925925</v>
      </c>
      <c r="E993" s="6">
        <v>45346.233078703706</v>
      </c>
      <c r="F993" s="2" t="s">
        <v>44</v>
      </c>
      <c r="G993" s="2" t="s">
        <v>50</v>
      </c>
      <c r="H993" s="2">
        <v>75158.0</v>
      </c>
      <c r="I993" s="2">
        <v>7328.0</v>
      </c>
    </row>
    <row r="994" ht="22.5" customHeight="1">
      <c r="A994" s="2">
        <v>6.335972517E9</v>
      </c>
      <c r="B994" s="2">
        <v>1.8256339E7</v>
      </c>
      <c r="C994" s="6">
        <v>45115.83045138889</v>
      </c>
      <c r="D994" s="6">
        <v>45115.84364583333</v>
      </c>
      <c r="E994" s="6">
        <v>45115.85197916667</v>
      </c>
      <c r="F994" s="2" t="s">
        <v>71</v>
      </c>
      <c r="G994" s="2" t="s">
        <v>50</v>
      </c>
      <c r="H994" s="2">
        <v>51928.0</v>
      </c>
      <c r="I994" s="2">
        <v>7147.0</v>
      </c>
    </row>
    <row r="995" ht="22.5" customHeight="1">
      <c r="A995" s="2">
        <v>6.254948159E9</v>
      </c>
      <c r="B995" s="2">
        <v>4.2615134E7</v>
      </c>
      <c r="C995" s="6">
        <v>45215.301782407405</v>
      </c>
      <c r="D995" s="6">
        <v>45215.315671296295</v>
      </c>
      <c r="E995" s="6">
        <v>45215.315671296295</v>
      </c>
      <c r="F995" s="2" t="s">
        <v>44</v>
      </c>
      <c r="G995" s="2" t="s">
        <v>55</v>
      </c>
      <c r="H995" s="2">
        <v>72597.0</v>
      </c>
      <c r="I995" s="2">
        <v>6278.0</v>
      </c>
    </row>
    <row r="996" ht="22.5" customHeight="1">
      <c r="A996" s="2">
        <v>7.527936057E9</v>
      </c>
      <c r="B996" s="2">
        <v>6.3971358E7</v>
      </c>
      <c r="C996" s="6">
        <v>45270.58603009259</v>
      </c>
      <c r="D996" s="6">
        <v>45270.59644675926</v>
      </c>
      <c r="E996" s="6">
        <v>45270.59783564815</v>
      </c>
      <c r="F996" s="2" t="s">
        <v>44</v>
      </c>
      <c r="G996" s="2" t="s">
        <v>45</v>
      </c>
      <c r="H996" s="2">
        <v>67699.0</v>
      </c>
      <c r="I996" s="2">
        <v>8096.0</v>
      </c>
    </row>
    <row r="997" ht="22.5" customHeight="1">
      <c r="A997" s="2">
        <v>6.257851675E9</v>
      </c>
      <c r="B997" s="2">
        <v>6.5488134E7</v>
      </c>
      <c r="C997" s="6">
        <v>45405.922268518516</v>
      </c>
      <c r="D997" s="6">
        <v>45405.93476851852</v>
      </c>
      <c r="E997" s="6">
        <v>45405.9500462963</v>
      </c>
      <c r="F997" s="2" t="s">
        <v>124</v>
      </c>
      <c r="G997" s="2" t="s">
        <v>50</v>
      </c>
      <c r="H997" s="2">
        <v>91732.0</v>
      </c>
      <c r="I997" s="2">
        <v>9276.0</v>
      </c>
    </row>
    <row r="998" ht="22.5" customHeight="1">
      <c r="A998" s="2">
        <v>6.83261095E9</v>
      </c>
      <c r="B998" s="2">
        <v>7.7811864E7</v>
      </c>
      <c r="C998" s="6">
        <v>45170.38452546296</v>
      </c>
      <c r="D998" s="6">
        <v>45170.398414351854</v>
      </c>
      <c r="E998" s="6">
        <v>45170.41508101852</v>
      </c>
      <c r="F998" s="2" t="s">
        <v>124</v>
      </c>
      <c r="G998" s="2" t="s">
        <v>50</v>
      </c>
      <c r="H998" s="2">
        <v>37323.0</v>
      </c>
      <c r="I998" s="2">
        <v>7794.0</v>
      </c>
    </row>
    <row r="999" ht="22.5" customHeight="1">
      <c r="A999" s="2">
        <v>5.085005195E9</v>
      </c>
      <c r="B999" s="2">
        <v>2684440.0</v>
      </c>
      <c r="C999" s="6">
        <v>45356.83017361111</v>
      </c>
      <c r="D999" s="6">
        <v>45356.842673611114</v>
      </c>
      <c r="E999" s="6">
        <v>45356.84545138889</v>
      </c>
      <c r="F999" s="2" t="s">
        <v>44</v>
      </c>
      <c r="G999" s="2" t="s">
        <v>45</v>
      </c>
      <c r="H999" s="2">
        <v>92179.0</v>
      </c>
      <c r="I999" s="2">
        <v>9543.0</v>
      </c>
    </row>
    <row r="1000" ht="22.5" customHeight="1">
      <c r="A1000" s="2">
        <v>2.177207547E9</v>
      </c>
      <c r="B1000" s="2">
        <v>9.2245432E7</v>
      </c>
      <c r="C1000" s="6">
        <v>45331.19693287037</v>
      </c>
      <c r="D1000" s="6">
        <v>45331.20943287037</v>
      </c>
      <c r="E1000" s="6">
        <v>45331.20804398148</v>
      </c>
      <c r="F1000" s="2" t="s">
        <v>44</v>
      </c>
      <c r="G1000" s="2" t="s">
        <v>73</v>
      </c>
      <c r="H1000" s="2">
        <v>63474.0</v>
      </c>
      <c r="I1000" s="2">
        <v>1529.0</v>
      </c>
    </row>
    <row r="1001" ht="22.5" customHeight="1">
      <c r="A1001" s="2">
        <v>3.043364543E9</v>
      </c>
      <c r="B1001" s="2">
        <v>2.1597477E7</v>
      </c>
      <c r="C1001" s="6">
        <v>45132.445810185185</v>
      </c>
      <c r="D1001" s="6">
        <v>45132.45761574074</v>
      </c>
      <c r="E1001" s="6">
        <v>45132.45900462963</v>
      </c>
      <c r="F1001" s="2" t="s">
        <v>44</v>
      </c>
      <c r="G1001" s="2" t="s">
        <v>50</v>
      </c>
      <c r="H1001" s="2">
        <v>64723.0</v>
      </c>
      <c r="I1001" s="2">
        <v>8672.0</v>
      </c>
    </row>
    <row r="1002" ht="22.5" customHeight="1">
      <c r="A1002" s="2">
        <v>2.823404098E9</v>
      </c>
      <c r="B1002" s="2">
        <v>8.1377917E7</v>
      </c>
      <c r="C1002" s="6">
        <v>45354.13883101852</v>
      </c>
      <c r="D1002" s="6">
        <v>45354.14855324074</v>
      </c>
      <c r="E1002" s="6">
        <v>45354.14716435185</v>
      </c>
      <c r="F1002" s="2" t="s">
        <v>44</v>
      </c>
      <c r="G1002" s="2" t="s">
        <v>73</v>
      </c>
      <c r="H1002" s="2">
        <v>52689.0</v>
      </c>
      <c r="I1002" s="2">
        <v>1184.0</v>
      </c>
    </row>
    <row r="1003" ht="22.5" customHeight="1">
      <c r="A1003" s="2">
        <v>6.46676955E8</v>
      </c>
      <c r="B1003" s="2">
        <v>9.3018527E7</v>
      </c>
      <c r="C1003" s="6">
        <v>45239.026875</v>
      </c>
      <c r="D1003" s="6">
        <v>45239.03868055555</v>
      </c>
      <c r="E1003" s="6">
        <v>45239.03590277778</v>
      </c>
      <c r="F1003" s="2" t="s">
        <v>44</v>
      </c>
      <c r="G1003" s="2" t="s">
        <v>45</v>
      </c>
      <c r="H1003" s="2">
        <v>90187.0</v>
      </c>
      <c r="I1003" s="2">
        <v>5859.0</v>
      </c>
    </row>
    <row r="1004" ht="22.5" customHeight="1">
      <c r="A1004" s="2">
        <v>5.756607486E9</v>
      </c>
      <c r="B1004" s="2">
        <v>2.7709218E7</v>
      </c>
      <c r="C1004" s="6">
        <v>45221.2334837963</v>
      </c>
      <c r="D1004" s="6">
        <v>45221.24528935185</v>
      </c>
      <c r="E1004" s="6">
        <v>45221.24390046296</v>
      </c>
      <c r="F1004" s="2" t="s">
        <v>44</v>
      </c>
      <c r="G1004" s="2" t="s">
        <v>55</v>
      </c>
      <c r="H1004" s="2">
        <v>19872.0</v>
      </c>
      <c r="I1004" s="2">
        <v>648.0</v>
      </c>
    </row>
    <row r="1005" ht="22.5" customHeight="1">
      <c r="A1005" s="2">
        <v>9.373691795E9</v>
      </c>
      <c r="B1005" s="2">
        <v>8.7463923E7</v>
      </c>
      <c r="C1005" s="6">
        <v>45374.886041666665</v>
      </c>
      <c r="D1005" s="6">
        <v>45374.897152777776</v>
      </c>
      <c r="E1005" s="6">
        <v>45374.899930555555</v>
      </c>
      <c r="F1005" s="2" t="s">
        <v>44</v>
      </c>
      <c r="G1005" s="2" t="s">
        <v>45</v>
      </c>
      <c r="H1005" s="2">
        <v>89555.0</v>
      </c>
      <c r="I1005" s="2">
        <v>5199.0</v>
      </c>
    </row>
    <row r="1006" ht="22.5" customHeight="1">
      <c r="A1006" s="2">
        <v>2.611601543E9</v>
      </c>
      <c r="B1006" s="2">
        <v>6.1753272E7</v>
      </c>
      <c r="C1006" s="6">
        <v>45130.025821759256</v>
      </c>
      <c r="D1006" s="6">
        <v>45130.034155092595</v>
      </c>
      <c r="E1006" s="6">
        <v>45130.04109953704</v>
      </c>
      <c r="F1006" s="2" t="s">
        <v>71</v>
      </c>
      <c r="G1006" s="2" t="s">
        <v>73</v>
      </c>
      <c r="H1006" s="2">
        <v>21230.0</v>
      </c>
      <c r="I1006" s="2">
        <v>5439.0</v>
      </c>
    </row>
    <row r="1007" ht="22.5" customHeight="1">
      <c r="A1007" s="2">
        <v>1.491360686E9</v>
      </c>
      <c r="B1007" s="2">
        <v>9.0649019E7</v>
      </c>
      <c r="C1007" s="6">
        <v>45006.65903935185</v>
      </c>
      <c r="D1007" s="6">
        <v>45006.66667824074</v>
      </c>
      <c r="E1007" s="6">
        <v>45006.67431712963</v>
      </c>
      <c r="F1007" s="2" t="s">
        <v>71</v>
      </c>
      <c r="G1007" s="2" t="s">
        <v>50</v>
      </c>
      <c r="H1007" s="2">
        <v>45751.0</v>
      </c>
      <c r="I1007" s="2">
        <v>7070.0</v>
      </c>
    </row>
    <row r="1008" ht="22.5" customHeight="1">
      <c r="A1008" s="2">
        <v>1.824533423E9</v>
      </c>
      <c r="B1008" s="2">
        <v>2233446.0</v>
      </c>
      <c r="C1008" s="6">
        <v>45067.53841435185</v>
      </c>
      <c r="D1008" s="6">
        <v>45067.55091435185</v>
      </c>
      <c r="E1008" s="6">
        <v>45067.55299768518</v>
      </c>
      <c r="F1008" s="2" t="s">
        <v>44</v>
      </c>
      <c r="G1008" s="2" t="s">
        <v>73</v>
      </c>
      <c r="H1008" s="2">
        <v>37442.0</v>
      </c>
      <c r="I1008" s="2">
        <v>7389.0</v>
      </c>
    </row>
    <row r="1009" ht="22.5" customHeight="1">
      <c r="A1009" s="2">
        <v>2.913841018E9</v>
      </c>
      <c r="B1009" s="2">
        <v>4.6675763E7</v>
      </c>
      <c r="C1009" s="6">
        <v>45256.16489583333</v>
      </c>
      <c r="D1009" s="6">
        <v>45256.172534722224</v>
      </c>
      <c r="E1009" s="6">
        <v>45256.172534722224</v>
      </c>
      <c r="F1009" s="2" t="s">
        <v>44</v>
      </c>
      <c r="G1009" s="2" t="s">
        <v>55</v>
      </c>
      <c r="H1009" s="2">
        <v>45079.0</v>
      </c>
      <c r="I1009" s="2">
        <v>6719.0</v>
      </c>
    </row>
    <row r="1010" ht="22.5" customHeight="1">
      <c r="A1010" s="2">
        <v>3.141803761E9</v>
      </c>
      <c r="B1010" s="2">
        <v>3.4787383E7</v>
      </c>
      <c r="C1010" s="6">
        <v>45208.64074074074</v>
      </c>
      <c r="D1010" s="6">
        <v>45208.64976851852</v>
      </c>
      <c r="E1010" s="6">
        <v>45208.66296296296</v>
      </c>
      <c r="F1010" s="2" t="s">
        <v>124</v>
      </c>
      <c r="G1010" s="2" t="s">
        <v>50</v>
      </c>
      <c r="H1010" s="2">
        <v>54528.0</v>
      </c>
      <c r="I1010" s="2">
        <v>2448.0</v>
      </c>
    </row>
    <row r="1011" ht="22.5" customHeight="1">
      <c r="A1011" s="2">
        <v>6.184484468E9</v>
      </c>
      <c r="B1011" s="2">
        <v>4.0275138E7</v>
      </c>
      <c r="C1011" s="6">
        <v>45579.14984953704</v>
      </c>
      <c r="D1011" s="6">
        <v>45579.156793981485</v>
      </c>
      <c r="E1011" s="6">
        <v>45579.157488425924</v>
      </c>
      <c r="F1011" s="2" t="s">
        <v>44</v>
      </c>
      <c r="G1011" s="2" t="s">
        <v>45</v>
      </c>
      <c r="H1011" s="2">
        <v>97219.0</v>
      </c>
      <c r="I1011" s="2">
        <v>2662.0</v>
      </c>
    </row>
    <row r="1012" ht="22.5" customHeight="1">
      <c r="A1012" s="2">
        <v>4.59932774E9</v>
      </c>
      <c r="B1012" s="2">
        <v>7.7862447E7</v>
      </c>
      <c r="C1012" s="6">
        <v>45163.649502314816</v>
      </c>
      <c r="D1012" s="6">
        <v>45163.661307870374</v>
      </c>
      <c r="E1012" s="6">
        <v>45163.661307870374</v>
      </c>
      <c r="F1012" s="2" t="s">
        <v>44</v>
      </c>
      <c r="G1012" s="2" t="s">
        <v>45</v>
      </c>
      <c r="H1012" s="2">
        <v>43635.0</v>
      </c>
      <c r="I1012" s="2">
        <v>6481.0</v>
      </c>
    </row>
    <row r="1013" ht="22.5" customHeight="1">
      <c r="A1013" s="2">
        <v>7.479207574E9</v>
      </c>
      <c r="B1013" s="2">
        <v>6.4846124E7</v>
      </c>
      <c r="C1013" s="6">
        <v>45385.07538194444</v>
      </c>
      <c r="D1013" s="6">
        <v>45385.08579861111</v>
      </c>
      <c r="E1013" s="6">
        <v>45385.1059375</v>
      </c>
      <c r="F1013" s="2" t="s">
        <v>124</v>
      </c>
      <c r="G1013" s="2" t="s">
        <v>45</v>
      </c>
      <c r="H1013" s="2">
        <v>23426.0</v>
      </c>
      <c r="I1013" s="2">
        <v>80.0</v>
      </c>
    </row>
    <row r="1014" ht="22.5" customHeight="1">
      <c r="A1014" s="2">
        <v>2.996133401E9</v>
      </c>
      <c r="B1014" s="2">
        <v>8.3964902E7</v>
      </c>
      <c r="C1014" s="6">
        <v>45396.91947916667</v>
      </c>
      <c r="D1014" s="6">
        <v>45396.9278125</v>
      </c>
      <c r="E1014" s="6">
        <v>45396.92642361111</v>
      </c>
      <c r="F1014" s="2" t="s">
        <v>44</v>
      </c>
      <c r="G1014" s="2" t="s">
        <v>50</v>
      </c>
      <c r="H1014" s="2">
        <v>8541.0</v>
      </c>
      <c r="I1014" s="2">
        <v>4244.0</v>
      </c>
    </row>
    <row r="1015" ht="22.5" customHeight="1">
      <c r="A1015" s="2">
        <v>5.97241004E9</v>
      </c>
      <c r="B1015" s="2">
        <v>1.9179897E7</v>
      </c>
      <c r="C1015" s="6">
        <v>45515.30710648148</v>
      </c>
      <c r="D1015" s="6">
        <v>45515.31821759259</v>
      </c>
      <c r="E1015" s="6">
        <v>45515.32030092592</v>
      </c>
      <c r="F1015" s="2" t="s">
        <v>44</v>
      </c>
      <c r="G1015" s="2" t="s">
        <v>73</v>
      </c>
      <c r="H1015" s="2">
        <v>62822.0</v>
      </c>
      <c r="I1015" s="2">
        <v>4388.0</v>
      </c>
    </row>
    <row r="1016" ht="22.5" customHeight="1">
      <c r="A1016" s="2">
        <v>4.007593324E9</v>
      </c>
      <c r="B1016" s="2">
        <v>6.8703613E7</v>
      </c>
      <c r="C1016" s="6">
        <v>45464.42273148148</v>
      </c>
      <c r="D1016" s="6">
        <v>45464.43314814815</v>
      </c>
      <c r="E1016" s="6">
        <v>45464.43592592593</v>
      </c>
      <c r="F1016" s="2" t="s">
        <v>44</v>
      </c>
      <c r="G1016" s="2" t="s">
        <v>73</v>
      </c>
      <c r="H1016" s="2">
        <v>36657.0</v>
      </c>
      <c r="I1016" s="2">
        <v>7513.0</v>
      </c>
    </row>
    <row r="1017" ht="22.5" customHeight="1">
      <c r="A1017" s="2">
        <v>3.428454405E9</v>
      </c>
      <c r="B1017" s="2">
        <v>9.3018527E7</v>
      </c>
      <c r="C1017" s="6">
        <v>45151.94237268518</v>
      </c>
      <c r="D1017" s="6">
        <v>45151.95626157407</v>
      </c>
      <c r="E1017" s="6">
        <v>45151.95556712963</v>
      </c>
      <c r="F1017" s="2" t="s">
        <v>44</v>
      </c>
      <c r="G1017" s="2" t="s">
        <v>45</v>
      </c>
      <c r="H1017" s="2">
        <v>81368.0</v>
      </c>
      <c r="I1017" s="2">
        <v>3714.0</v>
      </c>
    </row>
    <row r="1018" ht="22.5" customHeight="1">
      <c r="A1018" s="2">
        <v>1.160646195E9</v>
      </c>
      <c r="B1018" s="2">
        <v>5700842.0</v>
      </c>
      <c r="C1018" s="6">
        <v>45040.70994212963</v>
      </c>
      <c r="D1018" s="6">
        <v>45040.720358796294</v>
      </c>
      <c r="E1018" s="6">
        <v>45040.73494212963</v>
      </c>
      <c r="F1018" s="2" t="s">
        <v>124</v>
      </c>
      <c r="G1018" s="2" t="s">
        <v>55</v>
      </c>
      <c r="H1018" s="2">
        <v>53869.0</v>
      </c>
      <c r="I1018" s="2">
        <v>2464.0</v>
      </c>
    </row>
    <row r="1019" ht="22.5" customHeight="1">
      <c r="A1019" s="2">
        <v>4.376524554E9</v>
      </c>
      <c r="B1019" s="2">
        <v>7.257673E7</v>
      </c>
      <c r="C1019" s="6">
        <v>45001.38125</v>
      </c>
      <c r="D1019" s="6">
        <v>45001.39236111111</v>
      </c>
      <c r="E1019" s="6">
        <v>45001.395833333336</v>
      </c>
      <c r="F1019" s="2" t="s">
        <v>44</v>
      </c>
      <c r="G1019" s="2" t="s">
        <v>55</v>
      </c>
      <c r="H1019" s="2">
        <v>75544.0</v>
      </c>
      <c r="I1019" s="2">
        <v>7687.0</v>
      </c>
    </row>
    <row r="1020" ht="22.5" customHeight="1">
      <c r="A1020" s="2">
        <v>1.519072771E9</v>
      </c>
      <c r="B1020" s="2">
        <v>7.0615775E7</v>
      </c>
      <c r="C1020" s="6">
        <v>45505.16892361111</v>
      </c>
      <c r="D1020" s="6">
        <v>45505.182118055556</v>
      </c>
      <c r="E1020" s="6">
        <v>45505.18350694444</v>
      </c>
      <c r="F1020" s="2" t="s">
        <v>44</v>
      </c>
      <c r="G1020" s="2" t="s">
        <v>50</v>
      </c>
      <c r="H1020" s="2">
        <v>40607.0</v>
      </c>
      <c r="I1020" s="2">
        <v>5275.0</v>
      </c>
    </row>
    <row r="1021" ht="22.5" customHeight="1">
      <c r="A1021" s="2">
        <v>8.203685394E9</v>
      </c>
      <c r="B1021" s="2">
        <v>4.0192266E7</v>
      </c>
      <c r="C1021" s="6">
        <v>45345.290717592594</v>
      </c>
      <c r="D1021" s="6">
        <v>45345.30391203704</v>
      </c>
      <c r="E1021" s="6">
        <v>45345.304606481484</v>
      </c>
      <c r="F1021" s="2" t="s">
        <v>44</v>
      </c>
      <c r="G1021" s="2" t="s">
        <v>55</v>
      </c>
      <c r="H1021" s="2">
        <v>92523.0</v>
      </c>
      <c r="I1021" s="2">
        <v>6784.0</v>
      </c>
    </row>
    <row r="1022" ht="22.5" customHeight="1">
      <c r="A1022" s="2">
        <v>7.90678985E9</v>
      </c>
      <c r="B1022" s="2">
        <v>3.2006907E7</v>
      </c>
      <c r="C1022" s="6">
        <v>45573.84375</v>
      </c>
      <c r="D1022" s="6">
        <v>45573.85763888889</v>
      </c>
      <c r="E1022" s="6">
        <v>45573.861805555556</v>
      </c>
      <c r="F1022" s="2" t="s">
        <v>71</v>
      </c>
      <c r="G1022" s="2" t="s">
        <v>50</v>
      </c>
      <c r="H1022" s="2">
        <v>16598.0</v>
      </c>
      <c r="I1022" s="2">
        <v>1123.0</v>
      </c>
    </row>
    <row r="1023" ht="22.5" customHeight="1">
      <c r="A1023" s="2">
        <v>8.073770046E9</v>
      </c>
      <c r="B1023" s="2">
        <v>8.7943214E7</v>
      </c>
      <c r="C1023" s="6">
        <v>45426.12608796296</v>
      </c>
      <c r="D1023" s="6">
        <v>45426.133726851855</v>
      </c>
      <c r="E1023" s="6">
        <v>45426.14275462963</v>
      </c>
      <c r="F1023" s="2" t="s">
        <v>71</v>
      </c>
      <c r="G1023" s="2" t="s">
        <v>50</v>
      </c>
      <c r="H1023" s="2">
        <v>37431.0</v>
      </c>
      <c r="I1023" s="2">
        <v>6209.0</v>
      </c>
    </row>
    <row r="1024" ht="22.5" customHeight="1">
      <c r="A1024" s="2">
        <v>5.190202949E9</v>
      </c>
      <c r="B1024" s="2">
        <v>4.0727086E7</v>
      </c>
      <c r="C1024" s="6">
        <v>45178.523935185185</v>
      </c>
      <c r="D1024" s="6">
        <v>45178.53435185185</v>
      </c>
      <c r="E1024" s="6">
        <v>45178.54268518519</v>
      </c>
      <c r="F1024" s="2" t="s">
        <v>71</v>
      </c>
      <c r="G1024" s="2" t="s">
        <v>73</v>
      </c>
      <c r="H1024" s="2">
        <v>98623.0</v>
      </c>
      <c r="I1024" s="2">
        <v>3906.0</v>
      </c>
    </row>
    <row r="1025" ht="22.5" customHeight="1">
      <c r="A1025" s="2">
        <v>8.542325207E9</v>
      </c>
      <c r="B1025" s="2">
        <v>9573071.0</v>
      </c>
      <c r="C1025" s="6">
        <v>45490.72944444444</v>
      </c>
      <c r="D1025" s="6">
        <v>45490.74125</v>
      </c>
      <c r="E1025" s="6">
        <v>45490.74333333333</v>
      </c>
      <c r="F1025" s="2" t="s">
        <v>44</v>
      </c>
      <c r="G1025" s="2" t="s">
        <v>73</v>
      </c>
      <c r="H1025" s="2">
        <v>38846.0</v>
      </c>
      <c r="I1025" s="2">
        <v>5625.0</v>
      </c>
    </row>
    <row r="1026" ht="22.5" customHeight="1">
      <c r="A1026" s="2">
        <v>7.56673005E9</v>
      </c>
      <c r="B1026" s="2">
        <v>3.9153585E7</v>
      </c>
      <c r="C1026" s="6">
        <v>45060.54163194444</v>
      </c>
      <c r="D1026" s="6">
        <v>45060.55065972222</v>
      </c>
      <c r="E1026" s="6">
        <v>45060.551354166666</v>
      </c>
      <c r="F1026" s="2" t="s">
        <v>44</v>
      </c>
      <c r="G1026" s="2" t="s">
        <v>55</v>
      </c>
      <c r="H1026" s="2">
        <v>47294.0</v>
      </c>
      <c r="I1026" s="2">
        <v>6181.0</v>
      </c>
    </row>
    <row r="1027" ht="22.5" customHeight="1">
      <c r="A1027" s="2">
        <v>1.76509722E8</v>
      </c>
      <c r="B1027" s="2">
        <v>6.5221572E7</v>
      </c>
      <c r="C1027" s="6">
        <v>45215.94063657407</v>
      </c>
      <c r="D1027" s="6">
        <v>45215.948969907404</v>
      </c>
      <c r="E1027" s="6">
        <v>45215.94758101852</v>
      </c>
      <c r="F1027" s="2" t="s">
        <v>44</v>
      </c>
      <c r="G1027" s="2" t="s">
        <v>50</v>
      </c>
      <c r="H1027" s="2">
        <v>60612.0</v>
      </c>
      <c r="I1027" s="2">
        <v>6275.0</v>
      </c>
    </row>
    <row r="1028" ht="22.5" customHeight="1">
      <c r="A1028" s="2">
        <v>1.894603222E9</v>
      </c>
      <c r="B1028" s="2">
        <v>2.1697638E7</v>
      </c>
      <c r="C1028" s="6">
        <v>45215.30385416667</v>
      </c>
      <c r="D1028" s="6">
        <v>45215.31079861111</v>
      </c>
      <c r="E1028" s="6">
        <v>45215.31288194445</v>
      </c>
      <c r="F1028" s="2" t="s">
        <v>44</v>
      </c>
      <c r="G1028" s="2" t="s">
        <v>73</v>
      </c>
      <c r="H1028" s="2">
        <v>90546.0</v>
      </c>
      <c r="I1028" s="2">
        <v>1130.0</v>
      </c>
    </row>
    <row r="1029" ht="22.5" customHeight="1">
      <c r="A1029" s="2">
        <v>2.694800415E9</v>
      </c>
      <c r="B1029" s="2">
        <v>3.6675827E7</v>
      </c>
      <c r="C1029" s="6">
        <v>45386.30979166667</v>
      </c>
      <c r="D1029" s="6">
        <v>45386.322291666664</v>
      </c>
      <c r="E1029" s="6">
        <v>45386.318819444445</v>
      </c>
      <c r="F1029" s="2" t="s">
        <v>44</v>
      </c>
      <c r="G1029" s="2" t="s">
        <v>45</v>
      </c>
      <c r="H1029" s="2">
        <v>70355.0</v>
      </c>
      <c r="I1029" s="2">
        <v>8403.0</v>
      </c>
    </row>
    <row r="1030" ht="22.5" customHeight="1">
      <c r="A1030" s="2">
        <v>5.879390688E9</v>
      </c>
      <c r="B1030" s="2">
        <v>7.786966E7</v>
      </c>
      <c r="C1030" s="6">
        <v>45176.816770833335</v>
      </c>
      <c r="D1030" s="6">
        <v>45176.825104166666</v>
      </c>
      <c r="E1030" s="6">
        <v>45176.82927083333</v>
      </c>
      <c r="F1030" s="2" t="s">
        <v>71</v>
      </c>
      <c r="G1030" s="2" t="s">
        <v>73</v>
      </c>
      <c r="H1030" s="2">
        <v>87608.0</v>
      </c>
      <c r="I1030" s="2">
        <v>8201.0</v>
      </c>
    </row>
    <row r="1031" ht="22.5" customHeight="1">
      <c r="A1031" s="2">
        <v>1.197715978E9</v>
      </c>
      <c r="B1031" s="2">
        <v>625395.0</v>
      </c>
      <c r="C1031" s="6">
        <v>45242.30582175926</v>
      </c>
      <c r="D1031" s="6">
        <v>45242.319710648146</v>
      </c>
      <c r="E1031" s="6">
        <v>45242.32179398148</v>
      </c>
      <c r="F1031" s="2" t="s">
        <v>44</v>
      </c>
      <c r="G1031" s="2" t="s">
        <v>55</v>
      </c>
      <c r="H1031" s="2">
        <v>76039.0</v>
      </c>
      <c r="I1031" s="2">
        <v>4364.0</v>
      </c>
    </row>
    <row r="1032" ht="22.5" customHeight="1">
      <c r="A1032" s="2">
        <v>7.790696031E9</v>
      </c>
      <c r="B1032" s="2">
        <v>3.45802E7</v>
      </c>
      <c r="C1032" s="6">
        <v>45058.707037037035</v>
      </c>
      <c r="D1032" s="6">
        <v>45058.717453703706</v>
      </c>
      <c r="E1032" s="6">
        <v>45058.71398148148</v>
      </c>
      <c r="F1032" s="2" t="s">
        <v>44</v>
      </c>
      <c r="G1032" s="2" t="s">
        <v>73</v>
      </c>
      <c r="H1032" s="2">
        <v>60613.0</v>
      </c>
      <c r="I1032" s="2">
        <v>1700.0</v>
      </c>
    </row>
    <row r="1033" ht="22.5" customHeight="1">
      <c r="A1033" s="2">
        <v>2.189360099E9</v>
      </c>
      <c r="B1033" s="2">
        <v>6.8714053E7</v>
      </c>
      <c r="C1033" s="6">
        <v>45157.24980324074</v>
      </c>
      <c r="D1033" s="6">
        <v>45157.261608796296</v>
      </c>
      <c r="E1033" s="6">
        <v>45157.25952546296</v>
      </c>
      <c r="F1033" s="2" t="s">
        <v>44</v>
      </c>
      <c r="G1033" s="2" t="s">
        <v>73</v>
      </c>
      <c r="H1033" s="2">
        <v>48011.0</v>
      </c>
      <c r="I1033" s="2">
        <v>3685.0</v>
      </c>
    </row>
    <row r="1034" ht="22.5" customHeight="1">
      <c r="A1034" s="2">
        <v>3.542041943E9</v>
      </c>
      <c r="B1034" s="2">
        <v>5.5007963E7</v>
      </c>
      <c r="C1034" s="6">
        <v>45541.04701388889</v>
      </c>
      <c r="D1034" s="6">
        <v>45541.058125</v>
      </c>
      <c r="E1034" s="6">
        <v>45541.05951388889</v>
      </c>
      <c r="F1034" s="2" t="s">
        <v>44</v>
      </c>
      <c r="G1034" s="2" t="s">
        <v>73</v>
      </c>
      <c r="H1034" s="2">
        <v>91300.0</v>
      </c>
      <c r="I1034" s="2">
        <v>3295.0</v>
      </c>
    </row>
    <row r="1035" ht="22.5" customHeight="1">
      <c r="A1035" s="2">
        <v>9.202469009E9</v>
      </c>
      <c r="B1035" s="2">
        <v>3.736218E7</v>
      </c>
      <c r="C1035" s="6">
        <v>45243.04976851852</v>
      </c>
      <c r="D1035" s="6">
        <v>45243.06365740741</v>
      </c>
      <c r="E1035" s="6">
        <v>45243.061574074076</v>
      </c>
      <c r="F1035" s="2" t="s">
        <v>44</v>
      </c>
      <c r="G1035" s="2" t="s">
        <v>50</v>
      </c>
      <c r="H1035" s="2">
        <v>39748.0</v>
      </c>
      <c r="I1035" s="2">
        <v>6324.0</v>
      </c>
    </row>
    <row r="1036" ht="22.5" customHeight="1">
      <c r="A1036" s="2">
        <v>3.98582999E9</v>
      </c>
      <c r="B1036" s="2">
        <v>8.180819E7</v>
      </c>
      <c r="C1036" s="6">
        <v>45492.04033564815</v>
      </c>
      <c r="D1036" s="6">
        <v>45492.05144675926</v>
      </c>
      <c r="E1036" s="6">
        <v>45492.06116898148</v>
      </c>
      <c r="F1036" s="2" t="s">
        <v>71</v>
      </c>
      <c r="G1036" s="2" t="s">
        <v>73</v>
      </c>
      <c r="H1036" s="2">
        <v>39267.0</v>
      </c>
      <c r="I1036" s="2">
        <v>1868.0</v>
      </c>
    </row>
    <row r="1037" ht="22.5" customHeight="1">
      <c r="A1037" s="2">
        <v>4.341872315E9</v>
      </c>
      <c r="B1037" s="2">
        <v>7.1755645E7</v>
      </c>
      <c r="C1037" s="6">
        <v>45233.54222222222</v>
      </c>
      <c r="D1037" s="6">
        <v>45233.55541666667</v>
      </c>
      <c r="E1037" s="6">
        <v>45233.55611111111</v>
      </c>
      <c r="F1037" s="2" t="s">
        <v>44</v>
      </c>
      <c r="G1037" s="2" t="s">
        <v>73</v>
      </c>
      <c r="H1037" s="2">
        <v>20388.0</v>
      </c>
      <c r="I1037" s="2">
        <v>6361.0</v>
      </c>
    </row>
    <row r="1038" ht="22.5" customHeight="1">
      <c r="A1038" s="2">
        <v>4.748123248E9</v>
      </c>
      <c r="B1038" s="2">
        <v>2.414424E7</v>
      </c>
      <c r="C1038" s="6">
        <v>45139.418541666666</v>
      </c>
      <c r="D1038" s="6">
        <v>45139.427569444444</v>
      </c>
      <c r="E1038" s="6">
        <v>45139.426875</v>
      </c>
      <c r="F1038" s="2" t="s">
        <v>44</v>
      </c>
      <c r="G1038" s="2" t="s">
        <v>50</v>
      </c>
      <c r="H1038" s="2">
        <v>93163.0</v>
      </c>
      <c r="I1038" s="2">
        <v>4332.0</v>
      </c>
    </row>
    <row r="1039" ht="22.5" customHeight="1">
      <c r="A1039" s="2">
        <v>9.9905061E7</v>
      </c>
      <c r="B1039" s="2">
        <v>4.7590944E7</v>
      </c>
      <c r="C1039" s="6">
        <v>45246.839155092595</v>
      </c>
      <c r="D1039" s="6">
        <v>45246.85165509259</v>
      </c>
      <c r="E1039" s="6">
        <v>45246.85721064815</v>
      </c>
      <c r="F1039" s="2" t="s">
        <v>71</v>
      </c>
      <c r="G1039" s="2" t="s">
        <v>55</v>
      </c>
      <c r="H1039" s="2">
        <v>1750.0</v>
      </c>
      <c r="I1039" s="2">
        <v>442.0</v>
      </c>
    </row>
    <row r="1040" ht="22.5" customHeight="1">
      <c r="A1040" s="2">
        <v>9.118004489E9</v>
      </c>
      <c r="B1040" s="2">
        <v>3.7288781E7</v>
      </c>
      <c r="C1040" s="6">
        <v>45324.607777777775</v>
      </c>
      <c r="D1040" s="6">
        <v>45324.61472222222</v>
      </c>
      <c r="E1040" s="6">
        <v>45324.61194444444</v>
      </c>
      <c r="F1040" s="2" t="s">
        <v>44</v>
      </c>
      <c r="G1040" s="2" t="s">
        <v>45</v>
      </c>
      <c r="H1040" s="2">
        <v>57515.0</v>
      </c>
      <c r="I1040" s="2">
        <v>5683.0</v>
      </c>
    </row>
    <row r="1041" ht="22.5" customHeight="1">
      <c r="A1041" s="2">
        <v>1.69693661E9</v>
      </c>
      <c r="B1041" s="2">
        <v>2.5795941E7</v>
      </c>
      <c r="C1041" s="6">
        <v>45182.97689814815</v>
      </c>
      <c r="D1041" s="6">
        <v>45182.99078703704</v>
      </c>
      <c r="E1041" s="6">
        <v>45182.99356481482</v>
      </c>
      <c r="F1041" s="2" t="s">
        <v>44</v>
      </c>
      <c r="G1041" s="2" t="s">
        <v>73</v>
      </c>
      <c r="H1041" s="2">
        <v>10006.0</v>
      </c>
      <c r="I1041" s="2">
        <v>5361.0</v>
      </c>
    </row>
    <row r="1042" ht="22.5" customHeight="1">
      <c r="A1042" s="2">
        <v>1.55669553E8</v>
      </c>
      <c r="B1042" s="2">
        <v>8.8779806E7</v>
      </c>
      <c r="C1042" s="6">
        <v>45022.60113425926</v>
      </c>
      <c r="D1042" s="6">
        <v>45022.61016203704</v>
      </c>
      <c r="E1042" s="6">
        <v>45022.608773148146</v>
      </c>
      <c r="F1042" s="2" t="s">
        <v>44</v>
      </c>
      <c r="G1042" s="2" t="s">
        <v>50</v>
      </c>
      <c r="H1042" s="2">
        <v>73940.0</v>
      </c>
      <c r="I1042" s="2">
        <v>3785.0</v>
      </c>
    </row>
    <row r="1043" ht="22.5" customHeight="1">
      <c r="A1043" s="2">
        <v>2.885541999E9</v>
      </c>
      <c r="B1043" s="2">
        <v>4.0275138E7</v>
      </c>
      <c r="C1043" s="6">
        <v>45182.925833333335</v>
      </c>
      <c r="D1043" s="6">
        <v>45182.93555555555</v>
      </c>
      <c r="E1043" s="6">
        <v>45182.93347222222</v>
      </c>
      <c r="F1043" s="2" t="s">
        <v>44</v>
      </c>
      <c r="G1043" s="2" t="s">
        <v>45</v>
      </c>
      <c r="H1043" s="2">
        <v>97766.0</v>
      </c>
      <c r="I1043" s="2">
        <v>7271.0</v>
      </c>
    </row>
    <row r="1044" ht="22.5" customHeight="1">
      <c r="A1044" s="2">
        <v>2.846340681E9</v>
      </c>
      <c r="B1044" s="2">
        <v>7.7085443E7</v>
      </c>
      <c r="C1044" s="6">
        <v>45085.26310185185</v>
      </c>
      <c r="D1044" s="6">
        <v>45085.27074074074</v>
      </c>
      <c r="E1044" s="6">
        <v>45085.272824074076</v>
      </c>
      <c r="F1044" s="2" t="s">
        <v>44</v>
      </c>
      <c r="G1044" s="2" t="s">
        <v>45</v>
      </c>
      <c r="H1044" s="2">
        <v>1441.0</v>
      </c>
      <c r="I1044" s="2">
        <v>3321.0</v>
      </c>
    </row>
    <row r="1045" ht="22.5" customHeight="1">
      <c r="A1045" s="2">
        <v>9.63715332E8</v>
      </c>
      <c r="B1045" s="2">
        <v>2.1948041E7</v>
      </c>
      <c r="C1045" s="6">
        <v>45491.934328703705</v>
      </c>
      <c r="D1045" s="6">
        <v>45491.94405092593</v>
      </c>
      <c r="E1045" s="6">
        <v>45491.95446759259</v>
      </c>
      <c r="F1045" s="2" t="s">
        <v>71</v>
      </c>
      <c r="G1045" s="2" t="s">
        <v>50</v>
      </c>
      <c r="H1045" s="2">
        <v>74026.0</v>
      </c>
      <c r="I1045" s="2">
        <v>3522.0</v>
      </c>
    </row>
    <row r="1046" ht="22.5" customHeight="1">
      <c r="A1046" s="2">
        <v>2.807634451E9</v>
      </c>
      <c r="B1046" s="2">
        <v>8.4986716E7</v>
      </c>
      <c r="C1046" s="6">
        <v>45366.01131944444</v>
      </c>
      <c r="D1046" s="6">
        <v>45366.02520833333</v>
      </c>
      <c r="E1046" s="6">
        <v>45366.02868055556</v>
      </c>
      <c r="F1046" s="2" t="s">
        <v>44</v>
      </c>
      <c r="G1046" s="2" t="s">
        <v>73</v>
      </c>
      <c r="H1046" s="2">
        <v>10898.0</v>
      </c>
      <c r="I1046" s="2">
        <v>3673.0</v>
      </c>
    </row>
    <row r="1047" ht="22.5" customHeight="1">
      <c r="A1047" s="2">
        <v>3.046341241E9</v>
      </c>
      <c r="B1047" s="2">
        <v>8.2286725E7</v>
      </c>
      <c r="C1047" s="6">
        <v>45202.71763888889</v>
      </c>
      <c r="D1047" s="6">
        <v>45202.72944444444</v>
      </c>
      <c r="E1047" s="6">
        <v>45202.72666666667</v>
      </c>
      <c r="F1047" s="2" t="s">
        <v>44</v>
      </c>
      <c r="G1047" s="2" t="s">
        <v>73</v>
      </c>
      <c r="H1047" s="2">
        <v>42558.0</v>
      </c>
      <c r="I1047" s="2">
        <v>5665.0</v>
      </c>
    </row>
    <row r="1048" ht="22.5" customHeight="1">
      <c r="A1048" s="2">
        <v>4.85687952E8</v>
      </c>
      <c r="B1048" s="2">
        <v>8228843.0</v>
      </c>
      <c r="C1048" s="6">
        <v>45011.81731481481</v>
      </c>
      <c r="D1048" s="6">
        <v>45011.82912037037</v>
      </c>
      <c r="E1048" s="6">
        <v>45011.8374537037</v>
      </c>
      <c r="F1048" s="2" t="s">
        <v>71</v>
      </c>
      <c r="G1048" s="2" t="s">
        <v>73</v>
      </c>
      <c r="H1048" s="2">
        <v>41920.0</v>
      </c>
      <c r="I1048" s="2">
        <v>4079.0</v>
      </c>
    </row>
    <row r="1049" ht="22.5" customHeight="1">
      <c r="A1049" s="2">
        <v>7.66090437E9</v>
      </c>
      <c r="B1049" s="2">
        <v>3.0455484E7</v>
      </c>
      <c r="C1049" s="6">
        <v>45421.59479166667</v>
      </c>
      <c r="D1049" s="6">
        <v>45421.60381944444</v>
      </c>
      <c r="E1049" s="6">
        <v>45421.61215277778</v>
      </c>
      <c r="F1049" s="2" t="s">
        <v>71</v>
      </c>
      <c r="G1049" s="2" t="s">
        <v>45</v>
      </c>
      <c r="H1049" s="2">
        <v>82481.0</v>
      </c>
      <c r="I1049" s="2">
        <v>2713.0</v>
      </c>
    </row>
    <row r="1050" ht="22.5" customHeight="1">
      <c r="A1050" s="2">
        <v>9.753033954E9</v>
      </c>
      <c r="B1050" s="2">
        <v>8.3577942E7</v>
      </c>
      <c r="C1050" s="6">
        <v>45109.06490740741</v>
      </c>
      <c r="D1050" s="6">
        <v>45109.07462962963</v>
      </c>
      <c r="E1050" s="6">
        <v>45109.07393518519</v>
      </c>
      <c r="F1050" s="2" t="s">
        <v>44</v>
      </c>
      <c r="G1050" s="2" t="s">
        <v>55</v>
      </c>
      <c r="H1050" s="2">
        <v>66167.0</v>
      </c>
      <c r="I1050" s="2">
        <v>9044.0</v>
      </c>
    </row>
    <row r="1051" ht="22.5" customHeight="1">
      <c r="A1051" s="2">
        <v>9.509887699E9</v>
      </c>
      <c r="B1051" s="2">
        <v>2.3448955E7</v>
      </c>
      <c r="C1051" s="6">
        <v>45304.46476851852</v>
      </c>
      <c r="D1051" s="6">
        <v>45304.471712962964</v>
      </c>
      <c r="E1051" s="6">
        <v>45304.47101851852</v>
      </c>
      <c r="F1051" s="2" t="s">
        <v>44</v>
      </c>
      <c r="G1051" s="2" t="s">
        <v>50</v>
      </c>
      <c r="H1051" s="2">
        <v>83668.0</v>
      </c>
      <c r="I1051" s="2">
        <v>7593.0</v>
      </c>
    </row>
    <row r="1052" ht="22.5" customHeight="1">
      <c r="A1052" s="2">
        <v>1.054122071E9</v>
      </c>
      <c r="B1052" s="2">
        <v>9.7557157E7</v>
      </c>
      <c r="C1052" s="6">
        <v>45252.35859953704</v>
      </c>
      <c r="D1052" s="6">
        <v>45252.37248842593</v>
      </c>
      <c r="E1052" s="6">
        <v>45252.373877314814</v>
      </c>
      <c r="F1052" s="2" t="s">
        <v>44</v>
      </c>
      <c r="G1052" s="2" t="s">
        <v>55</v>
      </c>
      <c r="H1052" s="2">
        <v>29382.0</v>
      </c>
      <c r="I1052" s="2">
        <v>2687.0</v>
      </c>
    </row>
    <row r="1053" ht="22.5" customHeight="1">
      <c r="A1053" s="2">
        <v>9.135272808E9</v>
      </c>
      <c r="B1053" s="2">
        <v>2.1701991E7</v>
      </c>
      <c r="C1053" s="6">
        <v>45352.96271990741</v>
      </c>
      <c r="D1053" s="6">
        <v>45352.97521990741</v>
      </c>
      <c r="E1053" s="6">
        <v>45352.97383101852</v>
      </c>
      <c r="F1053" s="2" t="s">
        <v>44</v>
      </c>
      <c r="G1053" s="2" t="s">
        <v>50</v>
      </c>
      <c r="H1053" s="2">
        <v>58954.0</v>
      </c>
      <c r="I1053" s="2">
        <v>6215.0</v>
      </c>
    </row>
    <row r="1054" ht="22.5" customHeight="1">
      <c r="A1054" s="2">
        <v>5.97447215E8</v>
      </c>
      <c r="B1054" s="2">
        <v>3.9957741E7</v>
      </c>
      <c r="C1054" s="6">
        <v>45539.92350694445</v>
      </c>
      <c r="D1054" s="6">
        <v>45539.93461805556</v>
      </c>
      <c r="E1054" s="6">
        <v>45539.93114583333</v>
      </c>
      <c r="F1054" s="2" t="s">
        <v>44</v>
      </c>
      <c r="G1054" s="2" t="s">
        <v>50</v>
      </c>
      <c r="H1054" s="2">
        <v>56770.0</v>
      </c>
      <c r="I1054" s="2">
        <v>5255.0</v>
      </c>
    </row>
    <row r="1055" ht="22.5" customHeight="1">
      <c r="A1055" s="2">
        <v>5.562099656E9</v>
      </c>
      <c r="B1055" s="2">
        <v>3872421.0</v>
      </c>
      <c r="C1055" s="6">
        <v>45455.10768518518</v>
      </c>
      <c r="D1055" s="6">
        <v>45455.12018518519</v>
      </c>
      <c r="E1055" s="6">
        <v>45455.12365740741</v>
      </c>
      <c r="F1055" s="2" t="s">
        <v>44</v>
      </c>
      <c r="G1055" s="2" t="s">
        <v>55</v>
      </c>
      <c r="H1055" s="2">
        <v>78737.0</v>
      </c>
      <c r="I1055" s="2">
        <v>7036.0</v>
      </c>
    </row>
    <row r="1056" ht="22.5" customHeight="1">
      <c r="A1056" s="2">
        <v>4.122736828E9</v>
      </c>
      <c r="B1056" s="2">
        <v>4.7590944E7</v>
      </c>
      <c r="C1056" s="6">
        <v>45475.53855324074</v>
      </c>
      <c r="D1056" s="6">
        <v>45475.55244212963</v>
      </c>
      <c r="E1056" s="6">
        <v>45475.550358796296</v>
      </c>
      <c r="F1056" s="2" t="s">
        <v>44</v>
      </c>
      <c r="G1056" s="2" t="s">
        <v>50</v>
      </c>
      <c r="H1056" s="2">
        <v>47529.0</v>
      </c>
      <c r="I1056" s="2">
        <v>5511.0</v>
      </c>
    </row>
    <row r="1057" ht="22.5" customHeight="1">
      <c r="A1057" s="2">
        <v>7.238138072E9</v>
      </c>
      <c r="B1057" s="2">
        <v>3.2929817E7</v>
      </c>
      <c r="C1057" s="6">
        <v>45530.23721064815</v>
      </c>
      <c r="D1057" s="6">
        <v>45530.25040509259</v>
      </c>
      <c r="E1057" s="6">
        <v>45530.246932870374</v>
      </c>
      <c r="F1057" s="2" t="s">
        <v>44</v>
      </c>
      <c r="G1057" s="2" t="s">
        <v>73</v>
      </c>
      <c r="H1057" s="2">
        <v>70201.0</v>
      </c>
      <c r="I1057" s="2">
        <v>9170.0</v>
      </c>
    </row>
    <row r="1058" ht="22.5" customHeight="1">
      <c r="A1058" s="2">
        <v>6.244736404E9</v>
      </c>
      <c r="B1058" s="2">
        <v>8791577.0</v>
      </c>
      <c r="C1058" s="6">
        <v>45523.38859953704</v>
      </c>
      <c r="D1058" s="6">
        <v>45523.39623842593</v>
      </c>
      <c r="E1058" s="6">
        <v>45523.403182870374</v>
      </c>
      <c r="F1058" s="2" t="s">
        <v>71</v>
      </c>
      <c r="G1058" s="2" t="s">
        <v>50</v>
      </c>
      <c r="H1058" s="2">
        <v>74025.0</v>
      </c>
      <c r="I1058" s="2">
        <v>4428.0</v>
      </c>
    </row>
    <row r="1059" ht="22.5" customHeight="1">
      <c r="A1059" s="2">
        <v>1.297341963E9</v>
      </c>
      <c r="B1059" s="2">
        <v>7.0230254E7</v>
      </c>
      <c r="C1059" s="6">
        <v>45501.906018518515</v>
      </c>
      <c r="D1059" s="6">
        <v>45501.91574074074</v>
      </c>
      <c r="E1059" s="6">
        <v>45501.914351851854</v>
      </c>
      <c r="F1059" s="2" t="s">
        <v>44</v>
      </c>
      <c r="G1059" s="2" t="s">
        <v>45</v>
      </c>
      <c r="H1059" s="2">
        <v>78118.0</v>
      </c>
      <c r="I1059" s="2">
        <v>9202.0</v>
      </c>
    </row>
    <row r="1060" ht="22.5" customHeight="1">
      <c r="A1060" s="2">
        <v>3.842442278E9</v>
      </c>
      <c r="B1060" s="2">
        <v>8.922362E7</v>
      </c>
      <c r="C1060" s="6">
        <v>45592.113645833335</v>
      </c>
      <c r="D1060" s="6">
        <v>45592.12614583333</v>
      </c>
      <c r="E1060" s="6">
        <v>45592.12336805555</v>
      </c>
      <c r="F1060" s="2" t="s">
        <v>44</v>
      </c>
      <c r="G1060" s="2" t="s">
        <v>55</v>
      </c>
      <c r="H1060" s="2">
        <v>34292.0</v>
      </c>
      <c r="I1060" s="2">
        <v>7156.0</v>
      </c>
    </row>
    <row r="1061" ht="22.5" customHeight="1">
      <c r="A1061" s="2">
        <v>9.57668486E9</v>
      </c>
      <c r="B1061" s="2">
        <v>9347990.0</v>
      </c>
      <c r="C1061" s="6">
        <v>45044.83724537037</v>
      </c>
      <c r="D1061" s="6">
        <v>45044.8455787037</v>
      </c>
      <c r="E1061" s="6">
        <v>45044.85113425926</v>
      </c>
      <c r="F1061" s="2" t="s">
        <v>71</v>
      </c>
      <c r="G1061" s="2" t="s">
        <v>55</v>
      </c>
      <c r="H1061" s="2">
        <v>49015.0</v>
      </c>
      <c r="I1061" s="2">
        <v>4883.0</v>
      </c>
    </row>
    <row r="1062" ht="22.5" customHeight="1">
      <c r="A1062" s="2">
        <v>1.592757566E9</v>
      </c>
      <c r="B1062" s="2">
        <v>7.8903046E7</v>
      </c>
      <c r="C1062" s="6">
        <v>45490.63171296296</v>
      </c>
      <c r="D1062" s="6">
        <v>45490.64212962963</v>
      </c>
      <c r="E1062" s="6">
        <v>45490.656018518515</v>
      </c>
      <c r="F1062" s="2" t="s">
        <v>124</v>
      </c>
      <c r="G1062" s="2" t="s">
        <v>73</v>
      </c>
      <c r="H1062" s="2">
        <v>26609.0</v>
      </c>
      <c r="I1062" s="2">
        <v>6742.0</v>
      </c>
    </row>
    <row r="1063" ht="22.5" customHeight="1">
      <c r="A1063" s="2">
        <v>5.060677329E9</v>
      </c>
      <c r="B1063" s="2">
        <v>6.8219091E7</v>
      </c>
      <c r="C1063" s="6">
        <v>45380.3425462963</v>
      </c>
      <c r="D1063" s="6">
        <v>45380.35574074074</v>
      </c>
      <c r="E1063" s="6">
        <v>45380.36615740741</v>
      </c>
      <c r="F1063" s="2" t="s">
        <v>71</v>
      </c>
      <c r="G1063" s="2" t="s">
        <v>50</v>
      </c>
      <c r="H1063" s="2">
        <v>2549.0</v>
      </c>
      <c r="I1063" s="2">
        <v>2588.0</v>
      </c>
    </row>
    <row r="1064" ht="22.5" customHeight="1">
      <c r="A1064" s="2">
        <v>2.241930006E9</v>
      </c>
      <c r="B1064" s="2">
        <v>6.6943324E7</v>
      </c>
      <c r="C1064" s="6">
        <v>45235.129108796296</v>
      </c>
      <c r="D1064" s="6">
        <v>45235.13952546296</v>
      </c>
      <c r="E1064" s="6">
        <v>45235.15896990741</v>
      </c>
      <c r="F1064" s="2" t="s">
        <v>124</v>
      </c>
      <c r="G1064" s="2" t="s">
        <v>50</v>
      </c>
      <c r="H1064" s="2">
        <v>48832.0</v>
      </c>
      <c r="I1064" s="2">
        <v>3024.0</v>
      </c>
    </row>
    <row r="1065" ht="22.5" customHeight="1">
      <c r="A1065" s="2">
        <v>3.246505078E9</v>
      </c>
      <c r="B1065" s="2">
        <v>4.5481936E7</v>
      </c>
      <c r="C1065" s="6">
        <v>45519.86210648148</v>
      </c>
      <c r="D1065" s="6">
        <v>45519.87321759259</v>
      </c>
      <c r="E1065" s="6">
        <v>45519.88710648148</v>
      </c>
      <c r="F1065" s="2" t="s">
        <v>124</v>
      </c>
      <c r="G1065" s="2" t="s">
        <v>73</v>
      </c>
      <c r="H1065" s="2">
        <v>70745.0</v>
      </c>
      <c r="I1065" s="2">
        <v>3588.0</v>
      </c>
    </row>
    <row r="1066" ht="22.5" customHeight="1">
      <c r="A1066" s="2">
        <v>5.870152806E9</v>
      </c>
      <c r="B1066" s="2">
        <v>376144.0</v>
      </c>
      <c r="C1066" s="6">
        <v>45374.16488425926</v>
      </c>
      <c r="D1066" s="6">
        <v>45374.1718287037</v>
      </c>
      <c r="E1066" s="6">
        <v>45374.16835648148</v>
      </c>
      <c r="F1066" s="2" t="s">
        <v>44</v>
      </c>
      <c r="G1066" s="2" t="s">
        <v>45</v>
      </c>
      <c r="H1066" s="2">
        <v>41777.0</v>
      </c>
      <c r="I1066" s="2">
        <v>5545.0</v>
      </c>
    </row>
    <row r="1067" ht="22.5" customHeight="1">
      <c r="A1067" s="2">
        <v>8.919999754E9</v>
      </c>
      <c r="B1067" s="2">
        <v>8395610.0</v>
      </c>
      <c r="C1067" s="6">
        <v>45267.55877314815</v>
      </c>
      <c r="D1067" s="6">
        <v>45267.57266203704</v>
      </c>
      <c r="E1067" s="6">
        <v>45267.57266203704</v>
      </c>
      <c r="F1067" s="2" t="s">
        <v>44</v>
      </c>
      <c r="G1067" s="2" t="s">
        <v>50</v>
      </c>
      <c r="H1067" s="2">
        <v>49856.0</v>
      </c>
      <c r="I1067" s="2">
        <v>2090.0</v>
      </c>
    </row>
    <row r="1068" ht="22.5" customHeight="1">
      <c r="A1068" s="2">
        <v>1.080338783E9</v>
      </c>
      <c r="B1068" s="2">
        <v>1601161.0</v>
      </c>
      <c r="C1068" s="6">
        <v>45128.90886574074</v>
      </c>
      <c r="D1068" s="6">
        <v>45128.91997685185</v>
      </c>
      <c r="E1068" s="6">
        <v>45128.919282407405</v>
      </c>
      <c r="F1068" s="2" t="s">
        <v>44</v>
      </c>
      <c r="G1068" s="2" t="s">
        <v>45</v>
      </c>
      <c r="H1068" s="2">
        <v>11061.0</v>
      </c>
      <c r="I1068" s="2">
        <v>2592.0</v>
      </c>
    </row>
    <row r="1069" ht="22.5" customHeight="1">
      <c r="A1069" s="2">
        <v>4.641905606E9</v>
      </c>
      <c r="B1069" s="2">
        <v>4.0667183E7</v>
      </c>
      <c r="C1069" s="6">
        <v>45553.170960648145</v>
      </c>
      <c r="D1069" s="6">
        <v>45553.18346064815</v>
      </c>
      <c r="E1069" s="6">
        <v>45553.18137731482</v>
      </c>
      <c r="F1069" s="2" t="s">
        <v>44</v>
      </c>
      <c r="G1069" s="2" t="s">
        <v>45</v>
      </c>
      <c r="H1069" s="2">
        <v>94171.0</v>
      </c>
      <c r="I1069" s="2">
        <v>6600.0</v>
      </c>
    </row>
    <row r="1070" ht="22.5" customHeight="1">
      <c r="A1070" s="2">
        <v>9.456413999E9</v>
      </c>
      <c r="B1070" s="2">
        <v>3.2019725E7</v>
      </c>
      <c r="C1070" s="6">
        <v>45164.98027777778</v>
      </c>
      <c r="D1070" s="6">
        <v>45164.99208333333</v>
      </c>
      <c r="E1070" s="6">
        <v>45164.993472222224</v>
      </c>
      <c r="F1070" s="2" t="s">
        <v>44</v>
      </c>
      <c r="G1070" s="2" t="s">
        <v>55</v>
      </c>
      <c r="H1070" s="2">
        <v>38461.0</v>
      </c>
      <c r="I1070" s="2">
        <v>3211.0</v>
      </c>
    </row>
    <row r="1071" ht="22.5" customHeight="1">
      <c r="A1071" s="2">
        <v>4.764056827E9</v>
      </c>
      <c r="B1071" s="2">
        <v>8025622.0</v>
      </c>
      <c r="C1071" s="6">
        <v>45492.83974537037</v>
      </c>
      <c r="D1071" s="6">
        <v>45492.84668981482</v>
      </c>
      <c r="E1071" s="6">
        <v>45492.8543287037</v>
      </c>
      <c r="F1071" s="2" t="s">
        <v>71</v>
      </c>
      <c r="G1071" s="2" t="s">
        <v>50</v>
      </c>
      <c r="H1071" s="2">
        <v>25547.0</v>
      </c>
      <c r="I1071" s="2">
        <v>7187.0</v>
      </c>
    </row>
    <row r="1072" ht="22.5" customHeight="1">
      <c r="A1072" s="2">
        <v>5.168057633E9</v>
      </c>
      <c r="B1072" s="2">
        <v>4.5477575E7</v>
      </c>
      <c r="C1072" s="6">
        <v>45484.06658564815</v>
      </c>
      <c r="D1072" s="6">
        <v>45484.07908564815</v>
      </c>
      <c r="E1072" s="6">
        <v>45484.077002314814</v>
      </c>
      <c r="F1072" s="2" t="s">
        <v>44</v>
      </c>
      <c r="G1072" s="2" t="s">
        <v>50</v>
      </c>
      <c r="H1072" s="2">
        <v>64173.0</v>
      </c>
      <c r="I1072" s="2">
        <v>561.0</v>
      </c>
    </row>
    <row r="1073" ht="22.5" customHeight="1">
      <c r="A1073" s="2">
        <v>1.442559656E9</v>
      </c>
      <c r="B1073" s="2">
        <v>8.507481E7</v>
      </c>
      <c r="C1073" s="6">
        <v>45056.32976851852</v>
      </c>
      <c r="D1073" s="6">
        <v>45056.34226851852</v>
      </c>
      <c r="E1073" s="6">
        <v>45056.35685185185</v>
      </c>
      <c r="F1073" s="2" t="s">
        <v>124</v>
      </c>
      <c r="G1073" s="2" t="s">
        <v>45</v>
      </c>
      <c r="H1073" s="2">
        <v>4000.0</v>
      </c>
      <c r="I1073" s="2">
        <v>8807.0</v>
      </c>
    </row>
    <row r="1074" ht="22.5" customHeight="1">
      <c r="A1074" s="2">
        <v>6.590257283E9</v>
      </c>
      <c r="B1074" s="2">
        <v>2058037.0</v>
      </c>
      <c r="C1074" s="6">
        <v>45201.39574074074</v>
      </c>
      <c r="D1074" s="6">
        <v>45201.404074074075</v>
      </c>
      <c r="E1074" s="6">
        <v>45201.40546296296</v>
      </c>
      <c r="F1074" s="2" t="s">
        <v>44</v>
      </c>
      <c r="G1074" s="2" t="s">
        <v>45</v>
      </c>
      <c r="H1074" s="2">
        <v>85700.0</v>
      </c>
      <c r="I1074" s="2">
        <v>3669.0</v>
      </c>
    </row>
    <row r="1075" ht="22.5" customHeight="1">
      <c r="A1075" s="2">
        <v>3.429671763E9</v>
      </c>
      <c r="B1075" s="2">
        <v>2.1481338E7</v>
      </c>
      <c r="C1075" s="6">
        <v>45377.84159722222</v>
      </c>
      <c r="D1075" s="6">
        <v>45377.852013888885</v>
      </c>
      <c r="E1075" s="6">
        <v>45377.865208333336</v>
      </c>
      <c r="F1075" s="2" t="s">
        <v>124</v>
      </c>
      <c r="G1075" s="2" t="s">
        <v>50</v>
      </c>
      <c r="H1075" s="2">
        <v>8472.0</v>
      </c>
      <c r="I1075" s="2">
        <v>1275.0</v>
      </c>
    </row>
    <row r="1076" ht="22.5" customHeight="1">
      <c r="A1076" s="2">
        <v>4.750086089E9</v>
      </c>
      <c r="B1076" s="2">
        <v>9.7259564E7</v>
      </c>
      <c r="C1076" s="6">
        <v>45154.83559027778</v>
      </c>
      <c r="D1076" s="6">
        <v>45154.84392361111</v>
      </c>
      <c r="E1076" s="6">
        <v>45154.84947916667</v>
      </c>
      <c r="F1076" s="2" t="s">
        <v>71</v>
      </c>
      <c r="G1076" s="2" t="s">
        <v>55</v>
      </c>
      <c r="H1076" s="2">
        <v>57809.0</v>
      </c>
      <c r="I1076" s="2">
        <v>8017.0</v>
      </c>
    </row>
    <row r="1077" ht="22.5" customHeight="1">
      <c r="A1077" s="2">
        <v>3.204128006E9</v>
      </c>
      <c r="B1077" s="2">
        <v>6.2323608E7</v>
      </c>
      <c r="C1077" s="6">
        <v>45252.56024305556</v>
      </c>
      <c r="D1077" s="6">
        <v>45252.56927083333</v>
      </c>
      <c r="E1077" s="6">
        <v>45252.57829861111</v>
      </c>
      <c r="F1077" s="2" t="s">
        <v>71</v>
      </c>
      <c r="G1077" s="2" t="s">
        <v>73</v>
      </c>
      <c r="H1077" s="2">
        <v>62365.0</v>
      </c>
      <c r="I1077" s="2">
        <v>4284.0</v>
      </c>
    </row>
    <row r="1078" ht="22.5" customHeight="1">
      <c r="A1078" s="2">
        <v>3.171917027E9</v>
      </c>
      <c r="B1078" s="2">
        <v>5.5936462E7</v>
      </c>
      <c r="C1078" s="6">
        <v>45382.34596064815</v>
      </c>
      <c r="D1078" s="6">
        <v>45382.35707175926</v>
      </c>
      <c r="E1078" s="6">
        <v>45382.35707175926</v>
      </c>
      <c r="F1078" s="2" t="s">
        <v>44</v>
      </c>
      <c r="G1078" s="2" t="s">
        <v>50</v>
      </c>
      <c r="H1078" s="2">
        <v>41122.0</v>
      </c>
      <c r="I1078" s="2">
        <v>2773.0</v>
      </c>
    </row>
    <row r="1079" ht="22.5" customHeight="1">
      <c r="A1079" s="2">
        <v>8.814047085E9</v>
      </c>
      <c r="B1079" s="2">
        <v>6.8475914E7</v>
      </c>
      <c r="C1079" s="6">
        <v>45026.44038194444</v>
      </c>
      <c r="D1079" s="6">
        <v>45026.45149305555</v>
      </c>
      <c r="E1079" s="6">
        <v>45026.44802083333</v>
      </c>
      <c r="F1079" s="2" t="s">
        <v>44</v>
      </c>
      <c r="G1079" s="2" t="s">
        <v>50</v>
      </c>
      <c r="H1079" s="2">
        <v>68901.0</v>
      </c>
      <c r="I1079" s="2">
        <v>1535.0</v>
      </c>
    </row>
    <row r="1080" ht="22.5" customHeight="1">
      <c r="A1080" s="2">
        <v>1.889723479E9</v>
      </c>
      <c r="B1080" s="2">
        <v>5754255.0</v>
      </c>
      <c r="C1080" s="6">
        <v>45467.33016203704</v>
      </c>
      <c r="D1080" s="6">
        <v>45467.34127314815</v>
      </c>
      <c r="E1080" s="6">
        <v>45467.34405092592</v>
      </c>
      <c r="F1080" s="2" t="s">
        <v>44</v>
      </c>
      <c r="G1080" s="2" t="s">
        <v>45</v>
      </c>
      <c r="H1080" s="2">
        <v>87163.0</v>
      </c>
      <c r="I1080" s="2">
        <v>112.0</v>
      </c>
    </row>
    <row r="1081" ht="22.5" customHeight="1">
      <c r="A1081" s="2">
        <v>9.42025494E8</v>
      </c>
      <c r="B1081" s="2">
        <v>6.267912E7</v>
      </c>
      <c r="C1081" s="6">
        <v>45353.95149305555</v>
      </c>
      <c r="D1081" s="6">
        <v>45353.96121527778</v>
      </c>
      <c r="E1081" s="6">
        <v>45353.9709375</v>
      </c>
      <c r="F1081" s="2" t="s">
        <v>71</v>
      </c>
      <c r="G1081" s="2" t="s">
        <v>50</v>
      </c>
      <c r="H1081" s="2">
        <v>56953.0</v>
      </c>
      <c r="I1081" s="2">
        <v>6649.0</v>
      </c>
    </row>
    <row r="1082" ht="22.5" customHeight="1">
      <c r="A1082" s="2">
        <v>4.1044445E9</v>
      </c>
      <c r="B1082" s="2">
        <v>5.7526322E7</v>
      </c>
      <c r="C1082" s="6">
        <v>45578.10741898148</v>
      </c>
      <c r="D1082" s="6">
        <v>45578.1171412037</v>
      </c>
      <c r="E1082" s="6">
        <v>45578.115752314814</v>
      </c>
      <c r="F1082" s="2" t="s">
        <v>44</v>
      </c>
      <c r="G1082" s="2" t="s">
        <v>55</v>
      </c>
      <c r="H1082" s="2">
        <v>92907.0</v>
      </c>
      <c r="I1082" s="2">
        <v>4357.0</v>
      </c>
    </row>
    <row r="1083" ht="22.5" customHeight="1">
      <c r="A1083" s="2">
        <v>7.562260313E9</v>
      </c>
      <c r="B1083" s="2">
        <v>1.3871547E7</v>
      </c>
      <c r="C1083" s="6">
        <v>45374.0971875</v>
      </c>
      <c r="D1083" s="6">
        <v>45374.10621527778</v>
      </c>
      <c r="E1083" s="6">
        <v>45374.10760416667</v>
      </c>
      <c r="F1083" s="2" t="s">
        <v>44</v>
      </c>
      <c r="G1083" s="2" t="s">
        <v>55</v>
      </c>
      <c r="H1083" s="2">
        <v>38550.0</v>
      </c>
      <c r="I1083" s="2">
        <v>1076.0</v>
      </c>
    </row>
    <row r="1084" ht="22.5" customHeight="1">
      <c r="A1084" s="2">
        <v>7.140244766E9</v>
      </c>
      <c r="B1084" s="2">
        <v>8.6067293E7</v>
      </c>
      <c r="C1084" s="6">
        <v>45144.598449074074</v>
      </c>
      <c r="D1084" s="6">
        <v>45144.61025462963</v>
      </c>
      <c r="E1084" s="6">
        <v>45144.6081712963</v>
      </c>
      <c r="F1084" s="2" t="s">
        <v>44</v>
      </c>
      <c r="G1084" s="2" t="s">
        <v>50</v>
      </c>
      <c r="H1084" s="2">
        <v>76465.0</v>
      </c>
      <c r="I1084" s="2">
        <v>5411.0</v>
      </c>
    </row>
    <row r="1085" ht="22.5" customHeight="1">
      <c r="A1085" s="2">
        <v>7.967974077E9</v>
      </c>
      <c r="B1085" s="2">
        <v>4.5066676E7</v>
      </c>
      <c r="C1085" s="6">
        <v>45479.250289351854</v>
      </c>
      <c r="D1085" s="6">
        <v>45479.258622685185</v>
      </c>
      <c r="E1085" s="6">
        <v>45479.264872685184</v>
      </c>
      <c r="F1085" s="2" t="s">
        <v>71</v>
      </c>
      <c r="G1085" s="2" t="s">
        <v>73</v>
      </c>
      <c r="H1085" s="2">
        <v>1899.0</v>
      </c>
      <c r="I1085" s="2">
        <v>9753.0</v>
      </c>
    </row>
    <row r="1086" ht="22.5" customHeight="1">
      <c r="A1086" s="2">
        <v>7.456822422E9</v>
      </c>
      <c r="B1086" s="2">
        <v>8.1822935E7</v>
      </c>
      <c r="C1086" s="6">
        <v>45268.70096064815</v>
      </c>
      <c r="D1086" s="6">
        <v>45268.7127662037</v>
      </c>
      <c r="E1086" s="6">
        <v>45268.71832175926</v>
      </c>
      <c r="F1086" s="2" t="s">
        <v>71</v>
      </c>
      <c r="G1086" s="2" t="s">
        <v>45</v>
      </c>
      <c r="H1086" s="2">
        <v>24881.0</v>
      </c>
      <c r="I1086" s="2">
        <v>7045.0</v>
      </c>
    </row>
    <row r="1087" ht="22.5" customHeight="1">
      <c r="A1087" s="2">
        <v>4.813468096E9</v>
      </c>
      <c r="B1087" s="2">
        <v>3.4668988E7</v>
      </c>
      <c r="C1087" s="6">
        <v>45332.16689814815</v>
      </c>
      <c r="D1087" s="6">
        <v>45332.173842592594</v>
      </c>
      <c r="E1087" s="6">
        <v>45332.17523148148</v>
      </c>
      <c r="F1087" s="2" t="s">
        <v>44</v>
      </c>
      <c r="G1087" s="2" t="s">
        <v>55</v>
      </c>
      <c r="H1087" s="2">
        <v>13299.0</v>
      </c>
      <c r="I1087" s="2">
        <v>6573.0</v>
      </c>
    </row>
    <row r="1088" ht="22.5" customHeight="1">
      <c r="A1088" s="2">
        <v>8.61857602E9</v>
      </c>
      <c r="B1088" s="2">
        <v>1.5484407E7</v>
      </c>
      <c r="C1088" s="6">
        <v>45309.614849537036</v>
      </c>
      <c r="D1088" s="6">
        <v>45309.62596064815</v>
      </c>
      <c r="E1088" s="6">
        <v>45309.626655092594</v>
      </c>
      <c r="F1088" s="2" t="s">
        <v>44</v>
      </c>
      <c r="G1088" s="2" t="s">
        <v>55</v>
      </c>
      <c r="H1088" s="2">
        <v>64047.0</v>
      </c>
      <c r="I1088" s="2">
        <v>454.0</v>
      </c>
    </row>
    <row r="1089" ht="22.5" customHeight="1">
      <c r="A1089" s="2">
        <v>3.727646442E9</v>
      </c>
      <c r="B1089" s="2">
        <v>1.2077371E7</v>
      </c>
      <c r="C1089" s="6">
        <v>45128.670810185184</v>
      </c>
      <c r="D1089" s="6">
        <v>45128.67983796296</v>
      </c>
      <c r="E1089" s="6">
        <v>45128.679143518515</v>
      </c>
      <c r="F1089" s="2" t="s">
        <v>44</v>
      </c>
      <c r="G1089" s="2" t="s">
        <v>73</v>
      </c>
      <c r="H1089" s="2">
        <v>98620.0</v>
      </c>
      <c r="I1089" s="2">
        <v>3999.0</v>
      </c>
    </row>
    <row r="1090" ht="22.5" customHeight="1">
      <c r="A1090" s="2">
        <v>9.208156337E9</v>
      </c>
      <c r="B1090" s="2">
        <v>3.9959491E7</v>
      </c>
      <c r="C1090" s="6">
        <v>45558.42354166666</v>
      </c>
      <c r="D1090" s="6">
        <v>45558.43604166667</v>
      </c>
      <c r="E1090" s="6">
        <v>45558.43604166667</v>
      </c>
      <c r="F1090" s="2" t="s">
        <v>44</v>
      </c>
      <c r="G1090" s="2" t="s">
        <v>50</v>
      </c>
      <c r="H1090" s="2">
        <v>83940.0</v>
      </c>
      <c r="I1090" s="2">
        <v>257.0</v>
      </c>
    </row>
    <row r="1091" ht="22.5" customHeight="1">
      <c r="A1091" s="2">
        <v>8.328118787E9</v>
      </c>
      <c r="B1091" s="2">
        <v>1.4839726E7</v>
      </c>
      <c r="C1091" s="6">
        <v>45060.91899305556</v>
      </c>
      <c r="D1091" s="6">
        <v>45060.92802083334</v>
      </c>
      <c r="E1091" s="6">
        <v>45060.931493055556</v>
      </c>
      <c r="F1091" s="2" t="s">
        <v>44</v>
      </c>
      <c r="G1091" s="2" t="s">
        <v>55</v>
      </c>
      <c r="H1091" s="2">
        <v>13593.0</v>
      </c>
      <c r="I1091" s="2">
        <v>249.0</v>
      </c>
    </row>
    <row r="1092" ht="22.5" customHeight="1">
      <c r="A1092" s="2">
        <v>5.80528836E8</v>
      </c>
      <c r="B1092" s="2">
        <v>9.1550885E7</v>
      </c>
      <c r="C1092" s="6">
        <v>45219.42854166667</v>
      </c>
      <c r="D1092" s="6">
        <v>45219.440347222226</v>
      </c>
      <c r="E1092" s="6">
        <v>45219.460486111115</v>
      </c>
      <c r="F1092" s="2" t="s">
        <v>124</v>
      </c>
      <c r="G1092" s="2" t="s">
        <v>50</v>
      </c>
      <c r="H1092" s="2">
        <v>72799.0</v>
      </c>
      <c r="I1092" s="2">
        <v>661.0</v>
      </c>
    </row>
    <row r="1093" ht="22.5" customHeight="1">
      <c r="A1093" s="2">
        <v>3.35066263E9</v>
      </c>
      <c r="B1093" s="2">
        <v>6.0620291E7</v>
      </c>
      <c r="C1093" s="6">
        <v>45110.9227662037</v>
      </c>
      <c r="D1093" s="6">
        <v>45110.93387731481</v>
      </c>
      <c r="E1093" s="6">
        <v>45110.93109953704</v>
      </c>
      <c r="F1093" s="2" t="s">
        <v>44</v>
      </c>
      <c r="G1093" s="2" t="s">
        <v>55</v>
      </c>
      <c r="H1093" s="2">
        <v>8459.0</v>
      </c>
      <c r="I1093" s="2">
        <v>7240.0</v>
      </c>
    </row>
    <row r="1094" ht="22.5" customHeight="1">
      <c r="A1094" s="2">
        <v>6.716381725E9</v>
      </c>
      <c r="B1094" s="2">
        <v>1.968206E7</v>
      </c>
      <c r="C1094" s="6">
        <v>45051.459699074076</v>
      </c>
      <c r="D1094" s="6">
        <v>45051.471504629626</v>
      </c>
      <c r="E1094" s="6">
        <v>45051.48122685185</v>
      </c>
      <c r="F1094" s="2" t="s">
        <v>71</v>
      </c>
      <c r="G1094" s="2" t="s">
        <v>55</v>
      </c>
      <c r="H1094" s="2">
        <v>96043.0</v>
      </c>
      <c r="I1094" s="2">
        <v>869.0</v>
      </c>
    </row>
    <row r="1095" ht="22.5" customHeight="1">
      <c r="A1095" s="2">
        <v>2.249567137E9</v>
      </c>
      <c r="B1095" s="2">
        <v>2.0298398E7</v>
      </c>
      <c r="C1095" s="6">
        <v>45388.42068287037</v>
      </c>
      <c r="D1095" s="6">
        <v>45388.43318287037</v>
      </c>
      <c r="E1095" s="6">
        <v>45388.43387731481</v>
      </c>
      <c r="F1095" s="2" t="s">
        <v>44</v>
      </c>
      <c r="G1095" s="2" t="s">
        <v>55</v>
      </c>
      <c r="H1095" s="2">
        <v>63769.0</v>
      </c>
      <c r="I1095" s="2">
        <v>1056.0</v>
      </c>
    </row>
    <row r="1096" ht="22.5" customHeight="1">
      <c r="A1096" s="2">
        <v>7.484465509E9</v>
      </c>
      <c r="B1096" s="2">
        <v>7.3393269E7</v>
      </c>
      <c r="C1096" s="6">
        <v>45562.80260416667</v>
      </c>
      <c r="D1096" s="6">
        <v>45562.81579861111</v>
      </c>
      <c r="E1096" s="6">
        <v>45562.81302083333</v>
      </c>
      <c r="F1096" s="2" t="s">
        <v>44</v>
      </c>
      <c r="G1096" s="2" t="s">
        <v>55</v>
      </c>
      <c r="H1096" s="2">
        <v>58978.0</v>
      </c>
      <c r="I1096" s="2">
        <v>3231.0</v>
      </c>
    </row>
    <row r="1097" ht="22.5" customHeight="1">
      <c r="A1097" s="2">
        <v>2.577208156E9</v>
      </c>
      <c r="B1097" s="2">
        <v>8.6995126E7</v>
      </c>
      <c r="C1097" s="6">
        <v>45573.298055555555</v>
      </c>
      <c r="D1097" s="6">
        <v>45573.31125</v>
      </c>
      <c r="E1097" s="6">
        <v>45573.31611111111</v>
      </c>
      <c r="F1097" s="2" t="s">
        <v>71</v>
      </c>
      <c r="G1097" s="2" t="s">
        <v>50</v>
      </c>
      <c r="H1097" s="2">
        <v>61389.0</v>
      </c>
      <c r="I1097" s="2">
        <v>1472.0</v>
      </c>
    </row>
    <row r="1098" ht="22.5" customHeight="1">
      <c r="A1098" s="2">
        <v>3.321905621E9</v>
      </c>
      <c r="B1098" s="2">
        <v>3.7759707E7</v>
      </c>
      <c r="C1098" s="6">
        <v>45584.82959490741</v>
      </c>
      <c r="D1098" s="6">
        <v>45584.84278935185</v>
      </c>
      <c r="E1098" s="6">
        <v>45584.84626157407</v>
      </c>
      <c r="F1098" s="2" t="s">
        <v>44</v>
      </c>
      <c r="G1098" s="2" t="s">
        <v>73</v>
      </c>
      <c r="H1098" s="2">
        <v>26660.0</v>
      </c>
      <c r="I1098" s="2">
        <v>855.0</v>
      </c>
    </row>
    <row r="1099" ht="22.5" customHeight="1">
      <c r="A1099" s="2">
        <v>6.686839282E9</v>
      </c>
      <c r="B1099" s="2">
        <v>7.1615827E7</v>
      </c>
      <c r="C1099" s="6">
        <v>45131.39648148148</v>
      </c>
      <c r="D1099" s="6">
        <v>45131.40412037037</v>
      </c>
      <c r="E1099" s="6">
        <v>45131.41037037037</v>
      </c>
      <c r="F1099" s="2" t="s">
        <v>71</v>
      </c>
      <c r="G1099" s="2" t="s">
        <v>50</v>
      </c>
      <c r="H1099" s="2">
        <v>53508.0</v>
      </c>
      <c r="I1099" s="2">
        <v>8623.0</v>
      </c>
    </row>
    <row r="1100" ht="22.5" customHeight="1">
      <c r="A1100" s="2">
        <v>5.095558661E9</v>
      </c>
      <c r="B1100" s="2">
        <v>7.0220141E7</v>
      </c>
      <c r="C1100" s="6">
        <v>45052.55049768519</v>
      </c>
      <c r="D1100" s="6">
        <v>45052.56091435185</v>
      </c>
      <c r="E1100" s="6">
        <v>45052.562997685185</v>
      </c>
      <c r="F1100" s="2" t="s">
        <v>44</v>
      </c>
      <c r="G1100" s="2" t="s">
        <v>45</v>
      </c>
      <c r="H1100" s="2">
        <v>65564.0</v>
      </c>
      <c r="I1100" s="2">
        <v>476.0</v>
      </c>
    </row>
    <row r="1101" ht="22.5" customHeight="1">
      <c r="A1101" s="2">
        <v>1.12658009E8</v>
      </c>
      <c r="B1101" s="2">
        <v>3.5144658E7</v>
      </c>
      <c r="C1101" s="6">
        <v>45118.73719907407</v>
      </c>
      <c r="D1101" s="6">
        <v>45118.7469212963</v>
      </c>
      <c r="E1101" s="6">
        <v>45118.744837962964</v>
      </c>
      <c r="F1101" s="2" t="s">
        <v>44</v>
      </c>
      <c r="G1101" s="2" t="s">
        <v>45</v>
      </c>
      <c r="H1101" s="2">
        <v>32553.0</v>
      </c>
      <c r="I1101" s="2">
        <v>8111.0</v>
      </c>
    </row>
    <row r="1102" ht="22.5" customHeight="1">
      <c r="A1102" s="2">
        <v>1.343610513E9</v>
      </c>
      <c r="B1102" s="2">
        <v>1.8113428E7</v>
      </c>
      <c r="C1102" s="6">
        <v>45124.57141203704</v>
      </c>
      <c r="D1102" s="6">
        <v>45124.58043981482</v>
      </c>
      <c r="E1102" s="6">
        <v>45124.58599537037</v>
      </c>
      <c r="F1102" s="2" t="s">
        <v>71</v>
      </c>
      <c r="G1102" s="2" t="s">
        <v>50</v>
      </c>
      <c r="H1102" s="2">
        <v>14791.0</v>
      </c>
      <c r="I1102" s="2">
        <v>8795.0</v>
      </c>
    </row>
    <row r="1103" ht="22.5" customHeight="1">
      <c r="A1103" s="2">
        <v>7.190610535E9</v>
      </c>
      <c r="B1103" s="2">
        <v>5.9094034E7</v>
      </c>
      <c r="C1103" s="6">
        <v>45373.30525462963</v>
      </c>
      <c r="D1103" s="6">
        <v>45373.312893518516</v>
      </c>
      <c r="E1103" s="6">
        <v>45373.310115740744</v>
      </c>
      <c r="F1103" s="2" t="s">
        <v>44</v>
      </c>
      <c r="G1103" s="2" t="s">
        <v>50</v>
      </c>
      <c r="H1103" s="2">
        <v>99603.0</v>
      </c>
      <c r="I1103" s="2">
        <v>3718.0</v>
      </c>
    </row>
    <row r="1104" ht="22.5" customHeight="1">
      <c r="A1104" s="2">
        <v>5.069426001E9</v>
      </c>
      <c r="B1104" s="2">
        <v>3.1940833E7</v>
      </c>
      <c r="C1104" s="6">
        <v>45304.0733912037</v>
      </c>
      <c r="D1104" s="6">
        <v>45304.081724537034</v>
      </c>
      <c r="E1104" s="6">
        <v>45304.08241898148</v>
      </c>
      <c r="F1104" s="2" t="s">
        <v>44</v>
      </c>
      <c r="G1104" s="2" t="s">
        <v>50</v>
      </c>
      <c r="H1104" s="2">
        <v>23515.0</v>
      </c>
      <c r="I1104" s="2">
        <v>7354.0</v>
      </c>
    </row>
    <row r="1105" ht="22.5" customHeight="1">
      <c r="A1105" s="2">
        <v>5.655369002E9</v>
      </c>
      <c r="B1105" s="2">
        <v>1.9091057E7</v>
      </c>
      <c r="C1105" s="6">
        <v>45163.42503472222</v>
      </c>
      <c r="D1105" s="6">
        <v>45163.43614583334</v>
      </c>
      <c r="E1105" s="6">
        <v>45163.43614583334</v>
      </c>
      <c r="F1105" s="2" t="s">
        <v>44</v>
      </c>
      <c r="G1105" s="2" t="s">
        <v>45</v>
      </c>
      <c r="H1105" s="2">
        <v>50372.0</v>
      </c>
      <c r="I1105" s="2">
        <v>9852.0</v>
      </c>
    </row>
    <row r="1106" ht="22.5" customHeight="1">
      <c r="A1106" s="2">
        <v>5.76153016E9</v>
      </c>
      <c r="B1106" s="2">
        <v>8.482428E7</v>
      </c>
      <c r="C1106" s="6">
        <v>45345.772465277776</v>
      </c>
      <c r="D1106" s="6">
        <v>45345.77940972222</v>
      </c>
      <c r="E1106" s="6">
        <v>45345.789826388886</v>
      </c>
      <c r="F1106" s="2" t="s">
        <v>71</v>
      </c>
      <c r="G1106" s="2" t="s">
        <v>45</v>
      </c>
      <c r="H1106" s="2">
        <v>47945.0</v>
      </c>
      <c r="I1106" s="2">
        <v>5408.0</v>
      </c>
    </row>
    <row r="1107" ht="22.5" customHeight="1">
      <c r="A1107" s="2">
        <v>4.772519706E9</v>
      </c>
      <c r="B1107" s="2">
        <v>1.7106161E7</v>
      </c>
      <c r="C1107" s="6">
        <v>45013.36618055555</v>
      </c>
      <c r="D1107" s="6">
        <v>45013.377291666664</v>
      </c>
      <c r="E1107" s="6">
        <v>45013.376597222225</v>
      </c>
      <c r="F1107" s="2" t="s">
        <v>44</v>
      </c>
      <c r="G1107" s="2" t="s">
        <v>45</v>
      </c>
      <c r="H1107" s="2">
        <v>27293.0</v>
      </c>
      <c r="I1107" s="2">
        <v>9798.0</v>
      </c>
    </row>
    <row r="1108" ht="22.5" customHeight="1">
      <c r="A1108" s="2">
        <v>8.209051735E9</v>
      </c>
      <c r="B1108" s="2">
        <v>6.9416782E7</v>
      </c>
      <c r="C1108" s="6">
        <v>45335.93423611111</v>
      </c>
      <c r="D1108" s="6">
        <v>45335.948125</v>
      </c>
      <c r="E1108" s="6">
        <v>45335.948125</v>
      </c>
      <c r="F1108" s="2" t="s">
        <v>44</v>
      </c>
      <c r="G1108" s="2" t="s">
        <v>55</v>
      </c>
      <c r="H1108" s="2">
        <v>66797.0</v>
      </c>
      <c r="I1108" s="2">
        <v>409.0</v>
      </c>
    </row>
    <row r="1109" ht="22.5" customHeight="1">
      <c r="A1109" s="2">
        <v>4.870391666E9</v>
      </c>
      <c r="B1109" s="2">
        <v>8.093511E7</v>
      </c>
      <c r="C1109" s="6">
        <v>45374.85418981482</v>
      </c>
      <c r="D1109" s="6">
        <v>45374.86252314815</v>
      </c>
      <c r="E1109" s="6">
        <v>45374.863912037035</v>
      </c>
      <c r="F1109" s="2" t="s">
        <v>44</v>
      </c>
      <c r="G1109" s="2" t="s">
        <v>55</v>
      </c>
      <c r="H1109" s="2">
        <v>82421.0</v>
      </c>
      <c r="I1109" s="2">
        <v>8515.0</v>
      </c>
    </row>
    <row r="1110" ht="22.5" customHeight="1">
      <c r="A1110" s="2">
        <v>7.777975083E9</v>
      </c>
      <c r="B1110" s="2">
        <v>9.2098757E7</v>
      </c>
      <c r="C1110" s="6">
        <v>45467.742476851854</v>
      </c>
      <c r="D1110" s="6">
        <v>45467.753587962965</v>
      </c>
      <c r="E1110" s="6">
        <v>45467.773726851854</v>
      </c>
      <c r="F1110" s="2" t="s">
        <v>124</v>
      </c>
      <c r="G1110" s="2" t="s">
        <v>50</v>
      </c>
      <c r="H1110" s="2">
        <v>89484.0</v>
      </c>
      <c r="I1110" s="2">
        <v>5165.0</v>
      </c>
    </row>
    <row r="1111" ht="22.5" customHeight="1">
      <c r="A1111" s="2">
        <v>8.713948756E9</v>
      </c>
      <c r="B1111" s="2">
        <v>6.5514005E7</v>
      </c>
      <c r="C1111" s="6">
        <v>45246.00392361111</v>
      </c>
      <c r="D1111" s="6">
        <v>45246.0115625</v>
      </c>
      <c r="E1111" s="6">
        <v>45246.02475694445</v>
      </c>
      <c r="F1111" s="2" t="s">
        <v>124</v>
      </c>
      <c r="G1111" s="2" t="s">
        <v>45</v>
      </c>
      <c r="H1111" s="2">
        <v>84056.0</v>
      </c>
      <c r="I1111" s="2">
        <v>2398.0</v>
      </c>
    </row>
    <row r="1112" ht="22.5" customHeight="1">
      <c r="A1112" s="2">
        <v>6.191050157E9</v>
      </c>
      <c r="B1112" s="2">
        <v>9.0021871E7</v>
      </c>
      <c r="C1112" s="6">
        <v>45057.85896990741</v>
      </c>
      <c r="D1112" s="6">
        <v>45057.870775462965</v>
      </c>
      <c r="E1112" s="6">
        <v>45057.874247685184</v>
      </c>
      <c r="F1112" s="2" t="s">
        <v>44</v>
      </c>
      <c r="G1112" s="2" t="s">
        <v>45</v>
      </c>
      <c r="H1112" s="2">
        <v>71004.0</v>
      </c>
      <c r="I1112" s="2">
        <v>705.0</v>
      </c>
    </row>
    <row r="1113" ht="22.5" customHeight="1">
      <c r="A1113" s="2">
        <v>4.060449266E9</v>
      </c>
      <c r="B1113" s="2">
        <v>1771249.0</v>
      </c>
      <c r="C1113" s="6">
        <v>45360.01913194444</v>
      </c>
      <c r="D1113" s="6">
        <v>45360.03024305555</v>
      </c>
      <c r="E1113" s="6">
        <v>45360.03302083333</v>
      </c>
      <c r="F1113" s="2" t="s">
        <v>44</v>
      </c>
      <c r="G1113" s="2" t="s">
        <v>55</v>
      </c>
      <c r="H1113" s="2">
        <v>83557.0</v>
      </c>
      <c r="I1113" s="2">
        <v>1156.0</v>
      </c>
    </row>
    <row r="1114" ht="22.5" customHeight="1">
      <c r="A1114" s="2">
        <v>5.657605506E9</v>
      </c>
      <c r="B1114" s="2">
        <v>6.3402854E7</v>
      </c>
      <c r="C1114" s="6">
        <v>45442.84596064815</v>
      </c>
      <c r="D1114" s="6">
        <v>45442.85290509259</v>
      </c>
      <c r="E1114" s="6">
        <v>45442.85221064815</v>
      </c>
      <c r="F1114" s="2" t="s">
        <v>44</v>
      </c>
      <c r="G1114" s="2" t="s">
        <v>73</v>
      </c>
      <c r="H1114" s="2">
        <v>54862.0</v>
      </c>
      <c r="I1114" s="2">
        <v>6923.0</v>
      </c>
    </row>
    <row r="1115" ht="22.5" customHeight="1">
      <c r="A1115" s="2">
        <v>8.851743592E9</v>
      </c>
      <c r="B1115" s="2">
        <v>7.0608515E7</v>
      </c>
      <c r="C1115" s="6">
        <v>45335.50268518519</v>
      </c>
      <c r="D1115" s="6">
        <v>45335.51101851852</v>
      </c>
      <c r="E1115" s="6">
        <v>45335.50824074074</v>
      </c>
      <c r="F1115" s="2" t="s">
        <v>44</v>
      </c>
      <c r="G1115" s="2" t="s">
        <v>55</v>
      </c>
      <c r="H1115" s="2">
        <v>70212.0</v>
      </c>
      <c r="I1115" s="2">
        <v>493.0</v>
      </c>
    </row>
    <row r="1116" ht="22.5" customHeight="1">
      <c r="A1116" s="2">
        <v>4.689717606E9</v>
      </c>
      <c r="B1116" s="2">
        <v>9.1791128E7</v>
      </c>
      <c r="C1116" s="6">
        <v>45112.30893518519</v>
      </c>
      <c r="D1116" s="6">
        <v>45112.321435185186</v>
      </c>
      <c r="E1116" s="6">
        <v>45112.321435185186</v>
      </c>
      <c r="F1116" s="2" t="s">
        <v>44</v>
      </c>
      <c r="G1116" s="2" t="s">
        <v>55</v>
      </c>
      <c r="H1116" s="2">
        <v>20091.0</v>
      </c>
      <c r="I1116" s="2">
        <v>7177.0</v>
      </c>
    </row>
    <row r="1117" ht="22.5" customHeight="1">
      <c r="A1117" s="2">
        <v>2.860246948E9</v>
      </c>
      <c r="B1117" s="2">
        <v>8791577.0</v>
      </c>
      <c r="C1117" s="6">
        <v>45560.928460648145</v>
      </c>
      <c r="D1117" s="6">
        <v>45560.93748842592</v>
      </c>
      <c r="E1117" s="6">
        <v>45560.95762731481</v>
      </c>
      <c r="F1117" s="2" t="s">
        <v>124</v>
      </c>
      <c r="G1117" s="2" t="s">
        <v>73</v>
      </c>
      <c r="H1117" s="2">
        <v>42770.0</v>
      </c>
      <c r="I1117" s="2">
        <v>3797.0</v>
      </c>
    </row>
    <row r="1118" ht="22.5" customHeight="1">
      <c r="A1118" s="2">
        <v>2.875550803E9</v>
      </c>
      <c r="B1118" s="2">
        <v>4.0387944E7</v>
      </c>
      <c r="C1118" s="6">
        <v>45350.583506944444</v>
      </c>
      <c r="D1118" s="6">
        <v>45350.591840277775</v>
      </c>
      <c r="E1118" s="6">
        <v>45350.591145833336</v>
      </c>
      <c r="F1118" s="2" t="s">
        <v>44</v>
      </c>
      <c r="G1118" s="2" t="s">
        <v>50</v>
      </c>
      <c r="H1118" s="2">
        <v>82986.0</v>
      </c>
      <c r="I1118" s="2">
        <v>5708.0</v>
      </c>
    </row>
    <row r="1119" ht="22.5" customHeight="1">
      <c r="A1119" s="2">
        <v>5.340575011E9</v>
      </c>
      <c r="B1119" s="2">
        <v>7.7015367E7</v>
      </c>
      <c r="C1119" s="6">
        <v>45197.791967592595</v>
      </c>
      <c r="D1119" s="6">
        <v>45197.80030092593</v>
      </c>
      <c r="E1119" s="6">
        <v>45197.80238425926</v>
      </c>
      <c r="F1119" s="2" t="s">
        <v>44</v>
      </c>
      <c r="G1119" s="2" t="s">
        <v>73</v>
      </c>
      <c r="H1119" s="2">
        <v>3517.0</v>
      </c>
      <c r="I1119" s="2">
        <v>7900.0</v>
      </c>
    </row>
    <row r="1120" ht="22.5" customHeight="1">
      <c r="A1120" s="2">
        <v>7.717156533E9</v>
      </c>
      <c r="B1120" s="2">
        <v>1.8791381E7</v>
      </c>
      <c r="C1120" s="6">
        <v>45020.20930555555</v>
      </c>
      <c r="D1120" s="6">
        <v>45020.21833333333</v>
      </c>
      <c r="E1120" s="6">
        <v>45020.22111111111</v>
      </c>
      <c r="F1120" s="2" t="s">
        <v>44</v>
      </c>
      <c r="G1120" s="2" t="s">
        <v>45</v>
      </c>
      <c r="H1120" s="2">
        <v>89557.0</v>
      </c>
      <c r="I1120" s="2">
        <v>9616.0</v>
      </c>
    </row>
    <row r="1121" ht="22.5" customHeight="1">
      <c r="A1121" s="2">
        <v>8.297255359E9</v>
      </c>
      <c r="B1121" s="2">
        <v>5.6764791E7</v>
      </c>
      <c r="C1121" s="6">
        <v>45103.691041666665</v>
      </c>
      <c r="D1121" s="6">
        <v>45103.699375</v>
      </c>
      <c r="E1121" s="6">
        <v>45103.70145833334</v>
      </c>
      <c r="F1121" s="2" t="s">
        <v>44</v>
      </c>
      <c r="G1121" s="2" t="s">
        <v>55</v>
      </c>
      <c r="H1121" s="2">
        <v>99111.0</v>
      </c>
      <c r="I1121" s="2">
        <v>2684.0</v>
      </c>
    </row>
    <row r="1122" ht="22.5" customHeight="1">
      <c r="A1122" s="2">
        <v>7.873234939E9</v>
      </c>
      <c r="B1122" s="2">
        <v>3.1923338E7</v>
      </c>
      <c r="C1122" s="6">
        <v>45545.940034722225</v>
      </c>
      <c r="D1122" s="6">
        <v>45545.95392361111</v>
      </c>
      <c r="E1122" s="6">
        <v>45545.958090277774</v>
      </c>
      <c r="F1122" s="2" t="s">
        <v>71</v>
      </c>
      <c r="G1122" s="2" t="s">
        <v>73</v>
      </c>
      <c r="H1122" s="2">
        <v>71249.0</v>
      </c>
      <c r="I1122" s="2">
        <v>3201.0</v>
      </c>
    </row>
    <row r="1123" ht="22.5" customHeight="1">
      <c r="A1123" s="2">
        <v>3.668515922E9</v>
      </c>
      <c r="B1123" s="2">
        <v>2.2321208E7</v>
      </c>
      <c r="C1123" s="6">
        <v>45161.59287037037</v>
      </c>
      <c r="D1123" s="6">
        <v>45161.60537037037</v>
      </c>
      <c r="E1123" s="6">
        <v>45161.61509259259</v>
      </c>
      <c r="F1123" s="2" t="s">
        <v>71</v>
      </c>
      <c r="G1123" s="2" t="s">
        <v>50</v>
      </c>
      <c r="H1123" s="2">
        <v>9368.0</v>
      </c>
      <c r="I1123" s="2">
        <v>6643.0</v>
      </c>
    </row>
    <row r="1124" ht="22.5" customHeight="1">
      <c r="A1124" s="2">
        <v>8.35669033E9</v>
      </c>
      <c r="B1124" s="2">
        <v>8.8324928E7</v>
      </c>
      <c r="C1124" s="6">
        <v>45122.75412037037</v>
      </c>
      <c r="D1124" s="6">
        <v>45122.76453703704</v>
      </c>
      <c r="E1124" s="6">
        <v>45122.76175925926</v>
      </c>
      <c r="F1124" s="2" t="s">
        <v>44</v>
      </c>
      <c r="G1124" s="2" t="s">
        <v>55</v>
      </c>
      <c r="H1124" s="2">
        <v>70661.0</v>
      </c>
      <c r="I1124" s="2">
        <v>3316.0</v>
      </c>
    </row>
    <row r="1125" ht="22.5" customHeight="1">
      <c r="A1125" s="2">
        <v>3.508620293E9</v>
      </c>
      <c r="B1125" s="2">
        <v>4.0277444E7</v>
      </c>
      <c r="C1125" s="6">
        <v>45141.8647337963</v>
      </c>
      <c r="D1125" s="6">
        <v>45141.87306712963</v>
      </c>
      <c r="E1125" s="6">
        <v>45141.87306712963</v>
      </c>
      <c r="F1125" s="2" t="s">
        <v>44</v>
      </c>
      <c r="G1125" s="2" t="s">
        <v>45</v>
      </c>
      <c r="H1125" s="2">
        <v>79725.0</v>
      </c>
      <c r="I1125" s="2">
        <v>5868.0</v>
      </c>
    </row>
    <row r="1126" ht="22.5" customHeight="1">
      <c r="A1126" s="2">
        <v>9.998297778E9</v>
      </c>
      <c r="B1126" s="2">
        <v>7728406.0</v>
      </c>
      <c r="C1126" s="6">
        <v>45191.71351851852</v>
      </c>
      <c r="D1126" s="6">
        <v>45191.72671296296</v>
      </c>
      <c r="E1126" s="6">
        <v>45191.72740740741</v>
      </c>
      <c r="F1126" s="2" t="s">
        <v>44</v>
      </c>
      <c r="G1126" s="2" t="s">
        <v>55</v>
      </c>
      <c r="H1126" s="2">
        <v>15629.0</v>
      </c>
      <c r="I1126" s="2">
        <v>5907.0</v>
      </c>
    </row>
    <row r="1127" ht="22.5" customHeight="1">
      <c r="A1127" s="2">
        <v>3.89842171E9</v>
      </c>
      <c r="B1127" s="2">
        <v>7.8750264E7</v>
      </c>
      <c r="C1127" s="6">
        <v>45169.286840277775</v>
      </c>
      <c r="D1127" s="6">
        <v>45169.30003472222</v>
      </c>
      <c r="E1127" s="6">
        <v>45169.30420138889</v>
      </c>
      <c r="F1127" s="2" t="s">
        <v>71</v>
      </c>
      <c r="G1127" s="2" t="s">
        <v>45</v>
      </c>
      <c r="H1127" s="2">
        <v>27328.0</v>
      </c>
      <c r="I1127" s="2">
        <v>1794.0</v>
      </c>
    </row>
    <row r="1128" ht="22.5" customHeight="1">
      <c r="A1128" s="2">
        <v>3.960980694E9</v>
      </c>
      <c r="B1128" s="2">
        <v>5.2417972E7</v>
      </c>
      <c r="C1128" s="6">
        <v>45464.94929398148</v>
      </c>
      <c r="D1128" s="6">
        <v>45464.959710648145</v>
      </c>
      <c r="E1128" s="6">
        <v>45464.96734953704</v>
      </c>
      <c r="F1128" s="2" t="s">
        <v>71</v>
      </c>
      <c r="G1128" s="2" t="s">
        <v>45</v>
      </c>
      <c r="H1128" s="2">
        <v>61707.0</v>
      </c>
      <c r="I1128" s="2">
        <v>9209.0</v>
      </c>
    </row>
    <row r="1129" ht="22.5" customHeight="1">
      <c r="A1129" s="2">
        <v>5.008395294E9</v>
      </c>
      <c r="B1129" s="2">
        <v>1108176.0</v>
      </c>
      <c r="C1129" s="6">
        <v>45282.38177083333</v>
      </c>
      <c r="D1129" s="6">
        <v>45282.39079861111</v>
      </c>
      <c r="E1129" s="6">
        <v>45282.40399305556</v>
      </c>
      <c r="F1129" s="2" t="s">
        <v>124</v>
      </c>
      <c r="G1129" s="2" t="s">
        <v>45</v>
      </c>
      <c r="H1129" s="2">
        <v>72163.0</v>
      </c>
      <c r="I1129" s="2">
        <v>7381.0</v>
      </c>
    </row>
    <row r="1130" ht="22.5" customHeight="1">
      <c r="A1130" s="2">
        <v>3.722869004E9</v>
      </c>
      <c r="B1130" s="2">
        <v>6.6140659E7</v>
      </c>
      <c r="C1130" s="6">
        <v>45127.23652777778</v>
      </c>
      <c r="D1130" s="6">
        <v>45127.24555555556</v>
      </c>
      <c r="E1130" s="6">
        <v>45127.24694444444</v>
      </c>
      <c r="F1130" s="2" t="s">
        <v>44</v>
      </c>
      <c r="G1130" s="2" t="s">
        <v>50</v>
      </c>
      <c r="H1130" s="2">
        <v>80036.0</v>
      </c>
      <c r="I1130" s="2">
        <v>406.0</v>
      </c>
    </row>
    <row r="1131" ht="22.5" customHeight="1">
      <c r="A1131" s="2">
        <v>8.391555591E9</v>
      </c>
      <c r="B1131" s="2">
        <v>1.4006996E7</v>
      </c>
      <c r="C1131" s="6">
        <v>45163.29225694444</v>
      </c>
      <c r="D1131" s="6">
        <v>45163.30197916667</v>
      </c>
      <c r="E1131" s="6">
        <v>45163.31309027778</v>
      </c>
      <c r="F1131" s="2" t="s">
        <v>124</v>
      </c>
      <c r="G1131" s="2" t="s">
        <v>45</v>
      </c>
      <c r="H1131" s="2">
        <v>29388.0</v>
      </c>
      <c r="I1131" s="2">
        <v>4740.0</v>
      </c>
    </row>
    <row r="1132" ht="22.5" customHeight="1">
      <c r="A1132" s="2">
        <v>8.063730776E9</v>
      </c>
      <c r="B1132" s="2">
        <v>9.5912198E7</v>
      </c>
      <c r="C1132" s="6">
        <v>45556.83429398148</v>
      </c>
      <c r="D1132" s="6">
        <v>45556.8440162037</v>
      </c>
      <c r="E1132" s="6">
        <v>45556.842627314814</v>
      </c>
      <c r="F1132" s="2" t="s">
        <v>44</v>
      </c>
      <c r="G1132" s="2" t="s">
        <v>50</v>
      </c>
      <c r="H1132" s="2">
        <v>37119.0</v>
      </c>
      <c r="I1132" s="2">
        <v>8363.0</v>
      </c>
    </row>
    <row r="1133" ht="22.5" customHeight="1">
      <c r="A1133" s="2">
        <v>9.052752169E9</v>
      </c>
      <c r="B1133" s="2">
        <v>6.2510499E7</v>
      </c>
      <c r="C1133" s="6">
        <v>45302.07369212963</v>
      </c>
      <c r="D1133" s="6">
        <v>45302.08063657407</v>
      </c>
      <c r="E1133" s="6">
        <v>45302.0841087963</v>
      </c>
      <c r="F1133" s="2" t="s">
        <v>44</v>
      </c>
      <c r="G1133" s="2" t="s">
        <v>50</v>
      </c>
      <c r="H1133" s="2">
        <v>27976.0</v>
      </c>
      <c r="I1133" s="2">
        <v>9194.0</v>
      </c>
    </row>
    <row r="1134" ht="22.5" customHeight="1">
      <c r="A1134" s="2">
        <v>7.471416647E9</v>
      </c>
      <c r="B1134" s="2">
        <v>7.5566105E7</v>
      </c>
      <c r="C1134" s="6">
        <v>45014.652546296296</v>
      </c>
      <c r="D1134" s="6">
        <v>45014.66643518519</v>
      </c>
      <c r="E1134" s="6">
        <v>45014.6712962963</v>
      </c>
      <c r="F1134" s="2" t="s">
        <v>71</v>
      </c>
      <c r="G1134" s="2" t="s">
        <v>73</v>
      </c>
      <c r="H1134" s="2">
        <v>72270.0</v>
      </c>
      <c r="I1134" s="2">
        <v>3143.0</v>
      </c>
    </row>
    <row r="1135" ht="22.5" customHeight="1">
      <c r="A1135" s="2">
        <v>8.48332407E8</v>
      </c>
      <c r="B1135" s="2">
        <v>376144.0</v>
      </c>
      <c r="C1135" s="6">
        <v>45404.37008101852</v>
      </c>
      <c r="D1135" s="6">
        <v>45404.38327546296</v>
      </c>
      <c r="E1135" s="6">
        <v>45404.381886574076</v>
      </c>
      <c r="F1135" s="2" t="s">
        <v>44</v>
      </c>
      <c r="G1135" s="2" t="s">
        <v>55</v>
      </c>
      <c r="H1135" s="2">
        <v>41823.0</v>
      </c>
      <c r="I1135" s="2">
        <v>8832.0</v>
      </c>
    </row>
    <row r="1136" ht="22.5" customHeight="1">
      <c r="A1136" s="2">
        <v>4.062701987E9</v>
      </c>
      <c r="B1136" s="2">
        <v>8383197.0</v>
      </c>
      <c r="C1136" s="6">
        <v>45278.17959490741</v>
      </c>
      <c r="D1136" s="6">
        <v>45278.1872337963</v>
      </c>
      <c r="E1136" s="6">
        <v>45278.18376157407</v>
      </c>
      <c r="F1136" s="2" t="s">
        <v>44</v>
      </c>
      <c r="G1136" s="2" t="s">
        <v>50</v>
      </c>
      <c r="H1136" s="2">
        <v>76840.0</v>
      </c>
      <c r="I1136" s="2">
        <v>1273.0</v>
      </c>
    </row>
    <row r="1137" ht="22.5" customHeight="1">
      <c r="A1137" s="2">
        <v>8.723912832E9</v>
      </c>
      <c r="B1137" s="2">
        <v>9.4552818E7</v>
      </c>
      <c r="C1137" s="6">
        <v>45310.40342592593</v>
      </c>
      <c r="D1137" s="6">
        <v>45310.41731481482</v>
      </c>
      <c r="E1137" s="6">
        <v>45310.41939814815</v>
      </c>
      <c r="F1137" s="2" t="s">
        <v>44</v>
      </c>
      <c r="G1137" s="2" t="s">
        <v>45</v>
      </c>
      <c r="H1137" s="2">
        <v>80138.0</v>
      </c>
      <c r="I1137" s="2">
        <v>4774.0</v>
      </c>
    </row>
    <row r="1138" ht="22.5" customHeight="1">
      <c r="A1138" s="2">
        <v>9.099298435E9</v>
      </c>
      <c r="B1138" s="2">
        <v>2233446.0</v>
      </c>
      <c r="C1138" s="6">
        <v>45344.42927083333</v>
      </c>
      <c r="D1138" s="6">
        <v>45344.441770833335</v>
      </c>
      <c r="E1138" s="6">
        <v>45344.44107638889</v>
      </c>
      <c r="F1138" s="2" t="s">
        <v>44</v>
      </c>
      <c r="G1138" s="2" t="s">
        <v>50</v>
      </c>
      <c r="H1138" s="2">
        <v>21269.0</v>
      </c>
      <c r="I1138" s="2">
        <v>5254.0</v>
      </c>
    </row>
    <row r="1139" ht="22.5" customHeight="1">
      <c r="A1139" s="2">
        <v>5.645691241E9</v>
      </c>
      <c r="B1139" s="2">
        <v>3786105.0</v>
      </c>
      <c r="C1139" s="6">
        <v>45270.30664351852</v>
      </c>
      <c r="D1139" s="6">
        <v>45270.31983796296</v>
      </c>
      <c r="E1139" s="6">
        <v>45270.32608796296</v>
      </c>
      <c r="F1139" s="2" t="s">
        <v>71</v>
      </c>
      <c r="G1139" s="2" t="s">
        <v>45</v>
      </c>
      <c r="H1139" s="2">
        <v>8455.0</v>
      </c>
      <c r="I1139" s="2">
        <v>9919.0</v>
      </c>
    </row>
    <row r="1140" ht="22.5" customHeight="1">
      <c r="A1140" s="2">
        <v>8.258019846E9</v>
      </c>
      <c r="B1140" s="2">
        <v>6.1024977E7</v>
      </c>
      <c r="C1140" s="6">
        <v>45315.73851851852</v>
      </c>
      <c r="D1140" s="6">
        <v>45315.748935185184</v>
      </c>
      <c r="E1140" s="6">
        <v>45315.75171296296</v>
      </c>
      <c r="F1140" s="2" t="s">
        <v>44</v>
      </c>
      <c r="G1140" s="2" t="s">
        <v>50</v>
      </c>
      <c r="H1140" s="2">
        <v>96896.0</v>
      </c>
      <c r="I1140" s="2">
        <v>6938.0</v>
      </c>
    </row>
    <row r="1141" ht="22.5" customHeight="1">
      <c r="A1141" s="2">
        <v>2.732162016E9</v>
      </c>
      <c r="B1141" s="2">
        <v>9.9361865E7</v>
      </c>
      <c r="C1141" s="6">
        <v>45073.41517361111</v>
      </c>
      <c r="D1141" s="6">
        <v>45073.42836805555</v>
      </c>
      <c r="E1141" s="6">
        <v>45073.430451388886</v>
      </c>
      <c r="F1141" s="2" t="s">
        <v>44</v>
      </c>
      <c r="G1141" s="2" t="s">
        <v>73</v>
      </c>
      <c r="H1141" s="2">
        <v>82903.0</v>
      </c>
      <c r="I1141" s="2">
        <v>5077.0</v>
      </c>
    </row>
    <row r="1142" ht="22.5" customHeight="1">
      <c r="A1142" s="2">
        <v>1.561902412E9</v>
      </c>
      <c r="B1142" s="2">
        <v>9.1448742E7</v>
      </c>
      <c r="C1142" s="6">
        <v>45085.82121527778</v>
      </c>
      <c r="D1142" s="6">
        <v>45085.83510416667</v>
      </c>
      <c r="E1142" s="6">
        <v>45085.83579861111</v>
      </c>
      <c r="F1142" s="2" t="s">
        <v>44</v>
      </c>
      <c r="G1142" s="2" t="s">
        <v>50</v>
      </c>
      <c r="H1142" s="2">
        <v>71022.0</v>
      </c>
      <c r="I1142" s="2">
        <v>4469.0</v>
      </c>
    </row>
    <row r="1143" ht="22.5" customHeight="1">
      <c r="A1143" s="2">
        <v>8.979476889E9</v>
      </c>
      <c r="B1143" s="2">
        <v>4.997056E7</v>
      </c>
      <c r="C1143" s="6">
        <v>45083.9353125</v>
      </c>
      <c r="D1143" s="6">
        <v>45083.94850694444</v>
      </c>
      <c r="E1143" s="6">
        <v>45083.94920138889</v>
      </c>
      <c r="F1143" s="2" t="s">
        <v>44</v>
      </c>
      <c r="G1143" s="2" t="s">
        <v>45</v>
      </c>
      <c r="H1143" s="2">
        <v>43855.0</v>
      </c>
      <c r="I1143" s="2">
        <v>2836.0</v>
      </c>
    </row>
    <row r="1144" ht="22.5" customHeight="1">
      <c r="A1144" s="2">
        <v>8.373953053E9</v>
      </c>
      <c r="B1144" s="2">
        <v>4.6515922E7</v>
      </c>
      <c r="C1144" s="6">
        <v>45590.912939814814</v>
      </c>
      <c r="D1144" s="6">
        <v>45590.92474537037</v>
      </c>
      <c r="E1144" s="6">
        <v>45590.935162037036</v>
      </c>
      <c r="F1144" s="2" t="s">
        <v>71</v>
      </c>
      <c r="G1144" s="2" t="s">
        <v>73</v>
      </c>
      <c r="H1144" s="2">
        <v>37461.0</v>
      </c>
      <c r="I1144" s="2">
        <v>88.0</v>
      </c>
    </row>
    <row r="1145" ht="22.5" customHeight="1">
      <c r="A1145" s="2">
        <v>7.021309133E9</v>
      </c>
      <c r="B1145" s="2">
        <v>5.9353207E7</v>
      </c>
      <c r="C1145" s="6">
        <v>45510.57067129629</v>
      </c>
      <c r="D1145" s="6">
        <v>45510.581782407404</v>
      </c>
      <c r="E1145" s="6">
        <v>45510.58733796296</v>
      </c>
      <c r="F1145" s="2" t="s">
        <v>71</v>
      </c>
      <c r="G1145" s="2" t="s">
        <v>50</v>
      </c>
      <c r="H1145" s="2">
        <v>86023.0</v>
      </c>
      <c r="I1145" s="2">
        <v>1968.0</v>
      </c>
    </row>
    <row r="1146" ht="22.5" customHeight="1">
      <c r="A1146" s="2">
        <v>3.447085029E9</v>
      </c>
      <c r="B1146" s="2">
        <v>188838.0</v>
      </c>
      <c r="C1146" s="6">
        <v>45041.1862962963</v>
      </c>
      <c r="D1146" s="6">
        <v>45041.19671296296</v>
      </c>
      <c r="E1146" s="6">
        <v>45041.198796296296</v>
      </c>
      <c r="F1146" s="2" t="s">
        <v>44</v>
      </c>
      <c r="G1146" s="2" t="s">
        <v>45</v>
      </c>
      <c r="H1146" s="2">
        <v>97687.0</v>
      </c>
      <c r="I1146" s="2">
        <v>9912.0</v>
      </c>
    </row>
    <row r="1147" ht="22.5" customHeight="1">
      <c r="A1147" s="2">
        <v>9.284767341E9</v>
      </c>
      <c r="B1147" s="2">
        <v>8.2160592E7</v>
      </c>
      <c r="C1147" s="6">
        <v>45355.60304398148</v>
      </c>
      <c r="D1147" s="6">
        <v>45355.61068287037</v>
      </c>
      <c r="E1147" s="6">
        <v>45355.609988425924</v>
      </c>
      <c r="F1147" s="2" t="s">
        <v>44</v>
      </c>
      <c r="G1147" s="2" t="s">
        <v>73</v>
      </c>
      <c r="H1147" s="2">
        <v>38009.0</v>
      </c>
      <c r="I1147" s="2">
        <v>4780.0</v>
      </c>
    </row>
    <row r="1148" ht="22.5" customHeight="1">
      <c r="A1148" s="2">
        <v>9.77043194E9</v>
      </c>
      <c r="B1148" s="2">
        <v>8.6715467E7</v>
      </c>
      <c r="C1148" s="6">
        <v>45449.96142361111</v>
      </c>
      <c r="D1148" s="6">
        <v>45449.97253472222</v>
      </c>
      <c r="E1148" s="6">
        <v>45449.9690625</v>
      </c>
      <c r="F1148" s="2" t="s">
        <v>44</v>
      </c>
      <c r="G1148" s="2" t="s">
        <v>55</v>
      </c>
      <c r="H1148" s="2">
        <v>70163.0</v>
      </c>
      <c r="I1148" s="2">
        <v>4895.0</v>
      </c>
    </row>
    <row r="1149" ht="22.5" customHeight="1">
      <c r="A1149" s="2">
        <v>9.65012439E9</v>
      </c>
      <c r="B1149" s="2">
        <v>4.6717997E7</v>
      </c>
      <c r="C1149" s="6">
        <v>45406.644212962965</v>
      </c>
      <c r="D1149" s="6">
        <v>45406.65393518518</v>
      </c>
      <c r="E1149" s="6">
        <v>45406.65115740741</v>
      </c>
      <c r="F1149" s="2" t="s">
        <v>44</v>
      </c>
      <c r="G1149" s="2" t="s">
        <v>55</v>
      </c>
      <c r="H1149" s="2">
        <v>58008.0</v>
      </c>
      <c r="I1149" s="2">
        <v>7924.0</v>
      </c>
    </row>
    <row r="1150" ht="22.5" customHeight="1">
      <c r="A1150" s="2">
        <v>9.826894858E9</v>
      </c>
      <c r="B1150" s="2">
        <v>6.7386193E7</v>
      </c>
      <c r="C1150" s="6">
        <v>45464.54143518519</v>
      </c>
      <c r="D1150" s="6">
        <v>45464.550462962965</v>
      </c>
      <c r="E1150" s="6">
        <v>45464.55324074074</v>
      </c>
      <c r="F1150" s="2" t="s">
        <v>44</v>
      </c>
      <c r="G1150" s="2" t="s">
        <v>50</v>
      </c>
      <c r="H1150" s="2">
        <v>52555.0</v>
      </c>
      <c r="I1150" s="2">
        <v>2550.0</v>
      </c>
    </row>
    <row r="1151" ht="22.5" customHeight="1">
      <c r="A1151" s="2">
        <v>4.466839873E9</v>
      </c>
      <c r="B1151" s="2">
        <v>8361353.0</v>
      </c>
      <c r="C1151" s="6">
        <v>45269.295694444445</v>
      </c>
      <c r="D1151" s="6">
        <v>45269.304027777776</v>
      </c>
      <c r="E1151" s="6">
        <v>45269.30611111111</v>
      </c>
      <c r="F1151" s="2" t="s">
        <v>44</v>
      </c>
      <c r="G1151" s="2" t="s">
        <v>45</v>
      </c>
      <c r="H1151" s="2">
        <v>15751.0</v>
      </c>
      <c r="I1151" s="2">
        <v>944.0</v>
      </c>
    </row>
    <row r="1152" ht="22.5" customHeight="1">
      <c r="A1152" s="2">
        <v>4.3314719E9</v>
      </c>
      <c r="B1152" s="2">
        <v>5.9094034E7</v>
      </c>
      <c r="C1152" s="6">
        <v>45493.364074074074</v>
      </c>
      <c r="D1152" s="6">
        <v>45493.37726851852</v>
      </c>
      <c r="E1152" s="6">
        <v>45493.38421296296</v>
      </c>
      <c r="F1152" s="2" t="s">
        <v>71</v>
      </c>
      <c r="G1152" s="2" t="s">
        <v>55</v>
      </c>
      <c r="H1152" s="2">
        <v>95419.0</v>
      </c>
      <c r="I1152" s="2">
        <v>9631.0</v>
      </c>
    </row>
    <row r="1153" ht="22.5" customHeight="1">
      <c r="A1153" s="2">
        <v>5.777824005E9</v>
      </c>
      <c r="B1153" s="2">
        <v>7.3428596E7</v>
      </c>
      <c r="C1153" s="6">
        <v>45007.96434027778</v>
      </c>
      <c r="D1153" s="6">
        <v>45007.971979166665</v>
      </c>
      <c r="E1153" s="6">
        <v>45007.968506944446</v>
      </c>
      <c r="F1153" s="2" t="s">
        <v>44</v>
      </c>
      <c r="G1153" s="2" t="s">
        <v>55</v>
      </c>
      <c r="H1153" s="2">
        <v>9630.0</v>
      </c>
      <c r="I1153" s="2">
        <v>6508.0</v>
      </c>
    </row>
    <row r="1154" ht="22.5" customHeight="1">
      <c r="A1154" s="2">
        <v>8.795242622E9</v>
      </c>
      <c r="B1154" s="2">
        <v>9.0246977E7</v>
      </c>
      <c r="C1154" s="6">
        <v>45011.17601851852</v>
      </c>
      <c r="D1154" s="6">
        <v>45011.18990740741</v>
      </c>
      <c r="E1154" s="6">
        <v>45011.18712962963</v>
      </c>
      <c r="F1154" s="2" t="s">
        <v>44</v>
      </c>
      <c r="G1154" s="2" t="s">
        <v>55</v>
      </c>
      <c r="H1154" s="2">
        <v>20027.0</v>
      </c>
      <c r="I1154" s="2">
        <v>692.0</v>
      </c>
    </row>
    <row r="1155" ht="22.5" customHeight="1">
      <c r="A1155" s="2">
        <v>8.561878376E9</v>
      </c>
      <c r="B1155" s="2">
        <v>1.2272282E7</v>
      </c>
      <c r="C1155" s="6">
        <v>45320.30743055556</v>
      </c>
      <c r="D1155" s="6">
        <v>45320.320625</v>
      </c>
      <c r="E1155" s="6">
        <v>45320.32270833333</v>
      </c>
      <c r="F1155" s="2" t="s">
        <v>44</v>
      </c>
      <c r="G1155" s="2" t="s">
        <v>50</v>
      </c>
      <c r="H1155" s="2">
        <v>59539.0</v>
      </c>
      <c r="I1155" s="2">
        <v>3448.0</v>
      </c>
    </row>
    <row r="1156" ht="22.5" customHeight="1">
      <c r="A1156" s="2">
        <v>2.113243643E9</v>
      </c>
      <c r="B1156" s="2">
        <v>6.6269844E7</v>
      </c>
      <c r="C1156" s="6">
        <v>45277.45821759259</v>
      </c>
      <c r="D1156" s="6">
        <v>45277.467939814815</v>
      </c>
      <c r="E1156" s="6">
        <v>45277.467939814815</v>
      </c>
      <c r="F1156" s="2" t="s">
        <v>44</v>
      </c>
      <c r="G1156" s="2" t="s">
        <v>50</v>
      </c>
      <c r="H1156" s="2">
        <v>46402.0</v>
      </c>
      <c r="I1156" s="2">
        <v>6700.0</v>
      </c>
    </row>
    <row r="1157" ht="22.5" customHeight="1">
      <c r="A1157" s="2">
        <v>8.49782034E9</v>
      </c>
      <c r="B1157" s="2">
        <v>9.0586029E7</v>
      </c>
      <c r="C1157" s="6">
        <v>45246.758125</v>
      </c>
      <c r="D1157" s="6">
        <v>45246.768541666665</v>
      </c>
      <c r="E1157" s="6">
        <v>45246.76993055556</v>
      </c>
      <c r="F1157" s="2" t="s">
        <v>44</v>
      </c>
      <c r="G1157" s="2" t="s">
        <v>50</v>
      </c>
      <c r="H1157" s="2">
        <v>12255.0</v>
      </c>
      <c r="I1157" s="2">
        <v>2657.0</v>
      </c>
    </row>
    <row r="1158" ht="22.5" customHeight="1">
      <c r="A1158" s="2">
        <v>3.167184563E9</v>
      </c>
      <c r="B1158" s="2">
        <v>4.3860025E7</v>
      </c>
      <c r="C1158" s="6">
        <v>45176.719930555555</v>
      </c>
      <c r="D1158" s="6">
        <v>45176.72826388889</v>
      </c>
      <c r="E1158" s="6">
        <v>45176.731041666666</v>
      </c>
      <c r="F1158" s="2" t="s">
        <v>44</v>
      </c>
      <c r="G1158" s="2" t="s">
        <v>50</v>
      </c>
      <c r="H1158" s="2">
        <v>86629.0</v>
      </c>
      <c r="I1158" s="2">
        <v>9175.0</v>
      </c>
    </row>
    <row r="1159" ht="22.5" customHeight="1">
      <c r="A1159" s="2">
        <v>9.997121955E9</v>
      </c>
      <c r="B1159" s="2">
        <v>4.6623192E7</v>
      </c>
      <c r="C1159" s="6">
        <v>45403.00225694444</v>
      </c>
      <c r="D1159" s="6">
        <v>45403.01336805556</v>
      </c>
      <c r="E1159" s="6">
        <v>45403.01128472222</v>
      </c>
      <c r="F1159" s="2" t="s">
        <v>44</v>
      </c>
      <c r="G1159" s="2" t="s">
        <v>50</v>
      </c>
      <c r="H1159" s="2">
        <v>27103.0</v>
      </c>
      <c r="I1159" s="2">
        <v>6589.0</v>
      </c>
    </row>
    <row r="1160" ht="22.5" customHeight="1">
      <c r="A1160" s="2">
        <v>2.954397481E9</v>
      </c>
      <c r="B1160" s="2">
        <v>9.3318833E7</v>
      </c>
      <c r="C1160" s="6">
        <v>45322.4546875</v>
      </c>
      <c r="D1160" s="6">
        <v>45322.467881944445</v>
      </c>
      <c r="E1160" s="6">
        <v>45322.46927083333</v>
      </c>
      <c r="F1160" s="2" t="s">
        <v>44</v>
      </c>
      <c r="G1160" s="2" t="s">
        <v>73</v>
      </c>
      <c r="H1160" s="2">
        <v>20739.0</v>
      </c>
      <c r="I1160" s="2">
        <v>582.0</v>
      </c>
    </row>
    <row r="1161" ht="22.5" customHeight="1">
      <c r="A1161" s="2">
        <v>8.125884987E9</v>
      </c>
      <c r="B1161" s="2">
        <v>3.1718565E7</v>
      </c>
      <c r="C1161" s="6">
        <v>45415.04193287037</v>
      </c>
      <c r="D1161" s="6">
        <v>45415.04887731482</v>
      </c>
      <c r="E1161" s="6">
        <v>45415.05096064815</v>
      </c>
      <c r="F1161" s="2" t="s">
        <v>44</v>
      </c>
      <c r="G1161" s="2" t="s">
        <v>73</v>
      </c>
      <c r="H1161" s="2">
        <v>31296.0</v>
      </c>
      <c r="I1161" s="2">
        <v>3215.0</v>
      </c>
    </row>
    <row r="1162" ht="22.5" customHeight="1">
      <c r="A1162" s="2">
        <v>3.765873352E9</v>
      </c>
      <c r="B1162" s="2">
        <v>4.8418662E7</v>
      </c>
      <c r="C1162" s="6">
        <v>45581.66407407408</v>
      </c>
      <c r="D1162" s="6">
        <v>45581.673101851855</v>
      </c>
      <c r="E1162" s="6">
        <v>45581.67587962963</v>
      </c>
      <c r="F1162" s="2" t="s">
        <v>44</v>
      </c>
      <c r="G1162" s="2" t="s">
        <v>50</v>
      </c>
      <c r="H1162" s="2">
        <v>8612.0</v>
      </c>
      <c r="I1162" s="2">
        <v>2192.0</v>
      </c>
    </row>
    <row r="1163" ht="22.5" customHeight="1">
      <c r="A1163" s="2">
        <v>7.733310993E9</v>
      </c>
      <c r="B1163" s="2">
        <v>1.0562528E7</v>
      </c>
      <c r="C1163" s="6">
        <v>45016.405810185184</v>
      </c>
      <c r="D1163" s="6">
        <v>45016.41483796296</v>
      </c>
      <c r="E1163" s="6">
        <v>45016.423171296294</v>
      </c>
      <c r="F1163" s="2" t="s">
        <v>71</v>
      </c>
      <c r="G1163" s="2" t="s">
        <v>55</v>
      </c>
      <c r="H1163" s="2">
        <v>31410.0</v>
      </c>
      <c r="I1163" s="2">
        <v>1315.0</v>
      </c>
    </row>
    <row r="1164" ht="22.5" customHeight="1">
      <c r="A1164" s="2">
        <v>7.38093341E8</v>
      </c>
      <c r="B1164" s="2">
        <v>3.0823988E7</v>
      </c>
      <c r="C1164" s="6">
        <v>45368.28111111111</v>
      </c>
      <c r="D1164" s="6">
        <v>45368.290138888886</v>
      </c>
      <c r="E1164" s="6">
        <v>45368.31097222222</v>
      </c>
      <c r="F1164" s="2" t="s">
        <v>124</v>
      </c>
      <c r="G1164" s="2" t="s">
        <v>50</v>
      </c>
      <c r="H1164" s="2">
        <v>92844.0</v>
      </c>
      <c r="I1164" s="2">
        <v>2526.0</v>
      </c>
    </row>
    <row r="1165" ht="22.5" customHeight="1">
      <c r="A1165" s="2">
        <v>1.837574319E9</v>
      </c>
      <c r="B1165" s="2">
        <v>2.4821281E7</v>
      </c>
      <c r="C1165" s="6">
        <v>45462.26112268519</v>
      </c>
      <c r="D1165" s="6">
        <v>45462.273622685185</v>
      </c>
      <c r="E1165" s="6">
        <v>45462.28612268518</v>
      </c>
      <c r="F1165" s="2" t="s">
        <v>124</v>
      </c>
      <c r="G1165" s="2" t="s">
        <v>50</v>
      </c>
      <c r="H1165" s="2">
        <v>63956.0</v>
      </c>
      <c r="I1165" s="2">
        <v>2324.0</v>
      </c>
    </row>
    <row r="1166" ht="22.5" customHeight="1">
      <c r="A1166" s="2">
        <v>2.468420564E9</v>
      </c>
      <c r="B1166" s="2">
        <v>9.2027021E7</v>
      </c>
      <c r="C1166" s="6">
        <v>45107.668078703704</v>
      </c>
      <c r="D1166" s="6">
        <v>45107.679189814815</v>
      </c>
      <c r="E1166" s="6">
        <v>45107.69863425926</v>
      </c>
      <c r="F1166" s="2" t="s">
        <v>124</v>
      </c>
      <c r="G1166" s="2" t="s">
        <v>50</v>
      </c>
      <c r="H1166" s="2">
        <v>10759.0</v>
      </c>
      <c r="I1166" s="2">
        <v>3827.0</v>
      </c>
    </row>
    <row r="1167" ht="22.5" customHeight="1">
      <c r="A1167" s="2">
        <v>5.368005763E9</v>
      </c>
      <c r="B1167" s="2">
        <v>8.482428E7</v>
      </c>
      <c r="C1167" s="6">
        <v>45503.23472222222</v>
      </c>
      <c r="D1167" s="6">
        <v>45503.24722222222</v>
      </c>
      <c r="E1167" s="6">
        <v>45503.24375</v>
      </c>
      <c r="F1167" s="2" t="s">
        <v>44</v>
      </c>
      <c r="G1167" s="2" t="s">
        <v>45</v>
      </c>
      <c r="H1167" s="2">
        <v>37844.0</v>
      </c>
      <c r="I1167" s="2">
        <v>63.0</v>
      </c>
    </row>
    <row r="1168" ht="22.5" customHeight="1">
      <c r="A1168" s="2">
        <v>3.823949592E9</v>
      </c>
      <c r="B1168" s="2">
        <v>1683786.0</v>
      </c>
      <c r="C1168" s="6">
        <v>45029.96239583333</v>
      </c>
      <c r="D1168" s="6">
        <v>45029.97350694444</v>
      </c>
      <c r="E1168" s="6">
        <v>45029.970034722224</v>
      </c>
      <c r="F1168" s="2" t="s">
        <v>44</v>
      </c>
      <c r="G1168" s="2" t="s">
        <v>73</v>
      </c>
      <c r="H1168" s="2">
        <v>28356.0</v>
      </c>
      <c r="I1168" s="2">
        <v>3138.0</v>
      </c>
    </row>
    <row r="1169" ht="22.5" customHeight="1">
      <c r="A1169" s="2">
        <v>6.298008063E9</v>
      </c>
      <c r="B1169" s="2">
        <v>2.410463E7</v>
      </c>
      <c r="C1169" s="6">
        <v>45126.24953703704</v>
      </c>
      <c r="D1169" s="6">
        <v>45126.26064814815</v>
      </c>
      <c r="E1169" s="6">
        <v>45126.26550925926</v>
      </c>
      <c r="F1169" s="2" t="s">
        <v>71</v>
      </c>
      <c r="G1169" s="2" t="s">
        <v>50</v>
      </c>
      <c r="H1169" s="2">
        <v>6083.0</v>
      </c>
      <c r="I1169" s="2">
        <v>5726.0</v>
      </c>
    </row>
    <row r="1170" ht="22.5" customHeight="1">
      <c r="A1170" s="2">
        <v>2.499190829E9</v>
      </c>
      <c r="B1170" s="2">
        <v>1.7159117E7</v>
      </c>
      <c r="C1170" s="6">
        <v>45230.448483796295</v>
      </c>
      <c r="D1170" s="6">
        <v>45230.45612268519</v>
      </c>
      <c r="E1170" s="6">
        <v>45230.45751157407</v>
      </c>
      <c r="F1170" s="2" t="s">
        <v>44</v>
      </c>
      <c r="G1170" s="2" t="s">
        <v>50</v>
      </c>
      <c r="H1170" s="2">
        <v>38976.0</v>
      </c>
      <c r="I1170" s="2">
        <v>712.0</v>
      </c>
    </row>
    <row r="1171" ht="22.5" customHeight="1">
      <c r="A1171" s="2">
        <v>4.91116137E8</v>
      </c>
      <c r="B1171" s="2">
        <v>7.1615827E7</v>
      </c>
      <c r="C1171" s="6">
        <v>45310.34239583334</v>
      </c>
      <c r="D1171" s="6">
        <v>45310.35003472222</v>
      </c>
      <c r="E1171" s="6">
        <v>45310.354895833334</v>
      </c>
      <c r="F1171" s="2" t="s">
        <v>71</v>
      </c>
      <c r="G1171" s="2" t="s">
        <v>45</v>
      </c>
      <c r="H1171" s="2">
        <v>46516.0</v>
      </c>
      <c r="I1171" s="2">
        <v>4565.0</v>
      </c>
    </row>
    <row r="1172" ht="22.5" customHeight="1">
      <c r="A1172" s="2">
        <v>2.206269404E9</v>
      </c>
      <c r="B1172" s="2">
        <v>9.6009692E7</v>
      </c>
      <c r="C1172" s="6">
        <v>45428.979780092595</v>
      </c>
      <c r="D1172" s="6">
        <v>45428.98741898148</v>
      </c>
      <c r="E1172" s="6">
        <v>45428.98533564815</v>
      </c>
      <c r="F1172" s="2" t="s">
        <v>44</v>
      </c>
      <c r="G1172" s="2" t="s">
        <v>73</v>
      </c>
      <c r="H1172" s="2">
        <v>3395.0</v>
      </c>
      <c r="I1172" s="2">
        <v>56.0</v>
      </c>
    </row>
    <row r="1173" ht="22.5" customHeight="1">
      <c r="A1173" s="2">
        <v>1.330806043E9</v>
      </c>
      <c r="B1173" s="2">
        <v>2.9415527E7</v>
      </c>
      <c r="C1173" s="6">
        <v>45385.42953703704</v>
      </c>
      <c r="D1173" s="6">
        <v>45385.439259259256</v>
      </c>
      <c r="E1173" s="6">
        <v>45385.44412037037</v>
      </c>
      <c r="F1173" s="2" t="s">
        <v>71</v>
      </c>
      <c r="G1173" s="2" t="s">
        <v>73</v>
      </c>
      <c r="H1173" s="2">
        <v>67773.0</v>
      </c>
      <c r="I1173" s="2">
        <v>6270.0</v>
      </c>
    </row>
    <row r="1174" ht="22.5" customHeight="1">
      <c r="A1174" s="2">
        <v>6.770858376E9</v>
      </c>
      <c r="B1174" s="2">
        <v>3.9957741E7</v>
      </c>
      <c r="C1174" s="6">
        <v>45302.20664351852</v>
      </c>
      <c r="D1174" s="6">
        <v>45302.22053240741</v>
      </c>
      <c r="E1174" s="6">
        <v>45302.2344212963</v>
      </c>
      <c r="F1174" s="2" t="s">
        <v>124</v>
      </c>
      <c r="G1174" s="2" t="s">
        <v>73</v>
      </c>
      <c r="H1174" s="2">
        <v>40291.0</v>
      </c>
      <c r="I1174" s="2">
        <v>3496.0</v>
      </c>
    </row>
    <row r="1175" ht="22.5" customHeight="1">
      <c r="A1175" s="2">
        <v>4.466716432E9</v>
      </c>
      <c r="B1175" s="2">
        <v>2.9689766E7</v>
      </c>
      <c r="C1175" s="6">
        <v>45086.74449074074</v>
      </c>
      <c r="D1175" s="6">
        <v>45086.754212962966</v>
      </c>
      <c r="E1175" s="6">
        <v>45086.754907407405</v>
      </c>
      <c r="F1175" s="2" t="s">
        <v>44</v>
      </c>
      <c r="G1175" s="2" t="s">
        <v>45</v>
      </c>
      <c r="H1175" s="2">
        <v>5951.0</v>
      </c>
      <c r="I1175" s="2">
        <v>3773.0</v>
      </c>
    </row>
    <row r="1176" ht="22.5" customHeight="1">
      <c r="A1176" s="2">
        <v>8.292554686E9</v>
      </c>
      <c r="B1176" s="2">
        <v>8.0833965E7</v>
      </c>
      <c r="C1176" s="6">
        <v>45378.638240740744</v>
      </c>
      <c r="D1176" s="6">
        <v>45378.649351851855</v>
      </c>
      <c r="E1176" s="6">
        <v>45378.65351851852</v>
      </c>
      <c r="F1176" s="2" t="s">
        <v>71</v>
      </c>
      <c r="G1176" s="2" t="s">
        <v>45</v>
      </c>
      <c r="H1176" s="2">
        <v>678.0</v>
      </c>
      <c r="I1176" s="2">
        <v>7349.0</v>
      </c>
    </row>
    <row r="1177" ht="22.5" customHeight="1">
      <c r="A1177" s="2">
        <v>4.204069161E9</v>
      </c>
      <c r="B1177" s="2">
        <v>3.1576845E7</v>
      </c>
      <c r="C1177" s="6">
        <v>45154.73646990741</v>
      </c>
      <c r="D1177" s="6">
        <v>45154.743414351855</v>
      </c>
      <c r="E1177" s="6">
        <v>45154.74202546296</v>
      </c>
      <c r="F1177" s="2" t="s">
        <v>44</v>
      </c>
      <c r="G1177" s="2" t="s">
        <v>73</v>
      </c>
      <c r="H1177" s="2">
        <v>28632.0</v>
      </c>
      <c r="I1177" s="2">
        <v>8331.0</v>
      </c>
    </row>
    <row r="1178" ht="22.5" customHeight="1">
      <c r="A1178" s="2">
        <v>2.163079658E9</v>
      </c>
      <c r="B1178" s="2">
        <v>7.4833221E7</v>
      </c>
      <c r="C1178" s="6">
        <v>45288.69195601852</v>
      </c>
      <c r="D1178" s="6">
        <v>45288.702372685184</v>
      </c>
      <c r="E1178" s="6">
        <v>45288.70376157408</v>
      </c>
      <c r="F1178" s="2" t="s">
        <v>44</v>
      </c>
      <c r="G1178" s="2" t="s">
        <v>73</v>
      </c>
      <c r="H1178" s="2">
        <v>81489.0</v>
      </c>
      <c r="I1178" s="2">
        <v>3048.0</v>
      </c>
    </row>
    <row r="1179" ht="22.5" customHeight="1">
      <c r="A1179" s="2">
        <v>6.971561757E9</v>
      </c>
      <c r="B1179" s="2">
        <v>6.4940409E7</v>
      </c>
      <c r="C1179" s="6">
        <v>45275.79170138889</v>
      </c>
      <c r="D1179" s="6">
        <v>45275.80489583333</v>
      </c>
      <c r="E1179" s="6">
        <v>45275.820868055554</v>
      </c>
      <c r="F1179" s="2" t="s">
        <v>124</v>
      </c>
      <c r="G1179" s="2" t="s">
        <v>50</v>
      </c>
      <c r="H1179" s="2">
        <v>23787.0</v>
      </c>
      <c r="I1179" s="2">
        <v>9053.0</v>
      </c>
    </row>
    <row r="1180" ht="22.5" customHeight="1">
      <c r="A1180" s="2">
        <v>7.96525306E9</v>
      </c>
      <c r="B1180" s="2">
        <v>9.5912198E7</v>
      </c>
      <c r="C1180" s="6">
        <v>45335.421319444446</v>
      </c>
      <c r="D1180" s="6">
        <v>45335.43243055556</v>
      </c>
      <c r="E1180" s="6">
        <v>45335.438680555555</v>
      </c>
      <c r="F1180" s="2" t="s">
        <v>71</v>
      </c>
      <c r="G1180" s="2" t="s">
        <v>73</v>
      </c>
      <c r="H1180" s="2">
        <v>3496.0</v>
      </c>
      <c r="I1180" s="2">
        <v>9774.0</v>
      </c>
    </row>
    <row r="1181" ht="22.5" customHeight="1">
      <c r="A1181" s="2">
        <v>8.939040193E9</v>
      </c>
      <c r="B1181" s="2">
        <v>5.9141605E7</v>
      </c>
      <c r="C1181" s="6">
        <v>45552.54614583333</v>
      </c>
      <c r="D1181" s="6">
        <v>45552.553090277775</v>
      </c>
      <c r="E1181" s="6">
        <v>45552.561423611114</v>
      </c>
      <c r="F1181" s="2" t="s">
        <v>71</v>
      </c>
      <c r="G1181" s="2" t="s">
        <v>50</v>
      </c>
      <c r="H1181" s="2">
        <v>46879.0</v>
      </c>
      <c r="I1181" s="2">
        <v>4612.0</v>
      </c>
    </row>
    <row r="1182" ht="22.5" customHeight="1">
      <c r="A1182" s="2">
        <v>8.322028211E9</v>
      </c>
      <c r="B1182" s="2">
        <v>5.4952806E7</v>
      </c>
      <c r="C1182" s="6">
        <v>45234.71021990741</v>
      </c>
      <c r="D1182" s="6">
        <v>45234.71855324074</v>
      </c>
      <c r="E1182" s="6">
        <v>45234.719247685185</v>
      </c>
      <c r="F1182" s="2" t="s">
        <v>44</v>
      </c>
      <c r="G1182" s="2" t="s">
        <v>50</v>
      </c>
      <c r="H1182" s="2">
        <v>20488.0</v>
      </c>
      <c r="I1182" s="2">
        <v>6672.0</v>
      </c>
    </row>
    <row r="1183" ht="22.5" customHeight="1">
      <c r="A1183" s="2">
        <v>6.865922682E9</v>
      </c>
      <c r="B1183" s="2">
        <v>1.4255231E7</v>
      </c>
      <c r="C1183" s="6">
        <v>45459.57059027778</v>
      </c>
      <c r="D1183" s="6">
        <v>45459.579618055555</v>
      </c>
      <c r="E1183" s="6">
        <v>45459.576840277776</v>
      </c>
      <c r="F1183" s="2" t="s">
        <v>44</v>
      </c>
      <c r="G1183" s="2" t="s">
        <v>55</v>
      </c>
      <c r="H1183" s="2">
        <v>98320.0</v>
      </c>
      <c r="I1183" s="2">
        <v>8389.0</v>
      </c>
    </row>
    <row r="1184" ht="22.5" customHeight="1">
      <c r="A1184" s="2">
        <v>5.912729079E9</v>
      </c>
      <c r="B1184" s="2">
        <v>9.0919603E7</v>
      </c>
      <c r="C1184" s="6">
        <v>45514.054756944446</v>
      </c>
      <c r="D1184" s="6">
        <v>45514.06586805556</v>
      </c>
      <c r="E1184" s="6">
        <v>45514.07628472222</v>
      </c>
      <c r="F1184" s="2" t="s">
        <v>71</v>
      </c>
      <c r="G1184" s="2" t="s">
        <v>45</v>
      </c>
      <c r="H1184" s="2">
        <v>56995.0</v>
      </c>
      <c r="I1184" s="2">
        <v>2536.0</v>
      </c>
    </row>
    <row r="1185" ht="22.5" customHeight="1">
      <c r="A1185" s="2">
        <v>8.76477613E9</v>
      </c>
      <c r="B1185" s="2">
        <v>3.2054313E7</v>
      </c>
      <c r="C1185" s="6">
        <v>45274.55378472222</v>
      </c>
      <c r="D1185" s="6">
        <v>45274.56489583333</v>
      </c>
      <c r="E1185" s="6">
        <v>45274.566979166666</v>
      </c>
      <c r="F1185" s="2" t="s">
        <v>44</v>
      </c>
      <c r="G1185" s="2" t="s">
        <v>73</v>
      </c>
      <c r="H1185" s="2">
        <v>25706.0</v>
      </c>
      <c r="I1185" s="2">
        <v>7304.0</v>
      </c>
    </row>
    <row r="1186" ht="22.5" customHeight="1">
      <c r="A1186" s="2">
        <v>7.769965629E9</v>
      </c>
      <c r="B1186" s="2">
        <v>6.5815155E7</v>
      </c>
      <c r="C1186" s="6">
        <v>45037.697592592594</v>
      </c>
      <c r="D1186" s="6">
        <v>45037.71009259259</v>
      </c>
      <c r="E1186" s="6">
        <v>45037.71356481482</v>
      </c>
      <c r="F1186" s="2" t="s">
        <v>44</v>
      </c>
      <c r="G1186" s="2" t="s">
        <v>50</v>
      </c>
      <c r="H1186" s="2">
        <v>89124.0</v>
      </c>
      <c r="I1186" s="2">
        <v>2718.0</v>
      </c>
    </row>
    <row r="1187" ht="22.5" customHeight="1">
      <c r="A1187" s="2">
        <v>2.166463032E9</v>
      </c>
      <c r="B1187" s="2">
        <v>9.893067E7</v>
      </c>
      <c r="C1187" s="6">
        <v>45229.89387731482</v>
      </c>
      <c r="D1187" s="6">
        <v>45229.9015162037</v>
      </c>
      <c r="E1187" s="6">
        <v>45229.90290509259</v>
      </c>
      <c r="F1187" s="2" t="s">
        <v>44</v>
      </c>
      <c r="G1187" s="2" t="s">
        <v>55</v>
      </c>
      <c r="H1187" s="2">
        <v>57294.0</v>
      </c>
      <c r="I1187" s="2">
        <v>182.0</v>
      </c>
    </row>
    <row r="1188" ht="22.5" customHeight="1">
      <c r="A1188" s="2">
        <v>7.035343259E9</v>
      </c>
      <c r="B1188" s="2">
        <v>6.3310076E7</v>
      </c>
      <c r="C1188" s="6">
        <v>45484.35212962963</v>
      </c>
      <c r="D1188" s="6">
        <v>45484.365324074075</v>
      </c>
      <c r="E1188" s="6">
        <v>45484.36462962963</v>
      </c>
      <c r="F1188" s="2" t="s">
        <v>44</v>
      </c>
      <c r="G1188" s="2" t="s">
        <v>50</v>
      </c>
      <c r="H1188" s="2">
        <v>71409.0</v>
      </c>
      <c r="I1188" s="2">
        <v>823.0</v>
      </c>
    </row>
    <row r="1189" ht="22.5" customHeight="1">
      <c r="A1189" s="2">
        <v>8.914775994E9</v>
      </c>
      <c r="B1189" s="2">
        <v>6.898529E7</v>
      </c>
      <c r="C1189" s="6">
        <v>45335.98415509259</v>
      </c>
      <c r="D1189" s="6">
        <v>45335.99109953704</v>
      </c>
      <c r="E1189" s="6">
        <v>45335.98971064815</v>
      </c>
      <c r="F1189" s="2" t="s">
        <v>44</v>
      </c>
      <c r="G1189" s="2" t="s">
        <v>50</v>
      </c>
      <c r="H1189" s="2">
        <v>30298.0</v>
      </c>
      <c r="I1189" s="2">
        <v>7630.0</v>
      </c>
    </row>
    <row r="1190" ht="22.5" customHeight="1">
      <c r="A1190" s="2">
        <v>7.565647347E9</v>
      </c>
      <c r="B1190" s="2">
        <v>1.5808945E7</v>
      </c>
      <c r="C1190" s="6">
        <v>45589.05681712963</v>
      </c>
      <c r="D1190" s="6">
        <v>45589.06376157407</v>
      </c>
      <c r="E1190" s="6">
        <v>45589.06028935185</v>
      </c>
      <c r="F1190" s="2" t="s">
        <v>44</v>
      </c>
      <c r="G1190" s="2" t="s">
        <v>50</v>
      </c>
      <c r="H1190" s="2">
        <v>1739.0</v>
      </c>
      <c r="I1190" s="2">
        <v>2523.0</v>
      </c>
    </row>
    <row r="1191" ht="22.5" customHeight="1">
      <c r="A1191" s="2">
        <v>6.17221512E9</v>
      </c>
      <c r="B1191" s="2">
        <v>8.7823209E7</v>
      </c>
      <c r="C1191" s="6">
        <v>45446.314409722225</v>
      </c>
      <c r="D1191" s="6">
        <v>45446.32135416667</v>
      </c>
      <c r="E1191" s="6">
        <v>45446.322743055556</v>
      </c>
      <c r="F1191" s="2" t="s">
        <v>44</v>
      </c>
      <c r="G1191" s="2" t="s">
        <v>55</v>
      </c>
      <c r="H1191" s="2">
        <v>283.0</v>
      </c>
      <c r="I1191" s="2">
        <v>9119.0</v>
      </c>
    </row>
    <row r="1192" ht="22.5" customHeight="1">
      <c r="A1192" s="2">
        <v>4.043585691E9</v>
      </c>
      <c r="B1192" s="2">
        <v>6.1121421E7</v>
      </c>
      <c r="C1192" s="6">
        <v>45343.9425462963</v>
      </c>
      <c r="D1192" s="6">
        <v>45343.954351851855</v>
      </c>
      <c r="E1192" s="6">
        <v>45343.95851851852</v>
      </c>
      <c r="F1192" s="2" t="s">
        <v>71</v>
      </c>
      <c r="G1192" s="2" t="s">
        <v>50</v>
      </c>
      <c r="H1192" s="2">
        <v>8666.0</v>
      </c>
      <c r="I1192" s="2">
        <v>9401.0</v>
      </c>
    </row>
    <row r="1193" ht="22.5" customHeight="1">
      <c r="A1193" s="2">
        <v>3.73518618E9</v>
      </c>
      <c r="B1193" s="2">
        <v>9.8709982E7</v>
      </c>
      <c r="C1193" s="6">
        <v>45367.647152777776</v>
      </c>
      <c r="D1193" s="6">
        <v>45367.65756944445</v>
      </c>
      <c r="E1193" s="6">
        <v>45367.65895833333</v>
      </c>
      <c r="F1193" s="2" t="s">
        <v>44</v>
      </c>
      <c r="G1193" s="2" t="s">
        <v>50</v>
      </c>
      <c r="H1193" s="2">
        <v>55800.0</v>
      </c>
      <c r="I1193" s="2">
        <v>2680.0</v>
      </c>
    </row>
    <row r="1194" ht="22.5" customHeight="1">
      <c r="A1194" s="2">
        <v>5.281459433E9</v>
      </c>
      <c r="B1194" s="2">
        <v>8.5519349E7</v>
      </c>
      <c r="C1194" s="6">
        <v>45575.278136574074</v>
      </c>
      <c r="D1194" s="6">
        <v>45575.29063657407</v>
      </c>
      <c r="E1194" s="6">
        <v>45575.29896990741</v>
      </c>
      <c r="F1194" s="2" t="s">
        <v>71</v>
      </c>
      <c r="G1194" s="2" t="s">
        <v>55</v>
      </c>
      <c r="H1194" s="2">
        <v>56847.0</v>
      </c>
      <c r="I1194" s="2">
        <v>2285.0</v>
      </c>
    </row>
    <row r="1195" ht="22.5" customHeight="1">
      <c r="A1195" s="2">
        <v>4.24087401E8</v>
      </c>
      <c r="B1195" s="2">
        <v>9.0753712E7</v>
      </c>
      <c r="C1195" s="6">
        <v>45401.44461805555</v>
      </c>
      <c r="D1195" s="6">
        <v>45401.45364583333</v>
      </c>
      <c r="E1195" s="6">
        <v>45401.4515625</v>
      </c>
      <c r="F1195" s="2" t="s">
        <v>44</v>
      </c>
      <c r="G1195" s="2" t="s">
        <v>45</v>
      </c>
      <c r="H1195" s="2">
        <v>59842.0</v>
      </c>
      <c r="I1195" s="2">
        <v>9807.0</v>
      </c>
    </row>
    <row r="1196" ht="22.5" customHeight="1">
      <c r="A1196" s="2">
        <v>8.84327245E8</v>
      </c>
      <c r="B1196" s="2">
        <v>2.433795E7</v>
      </c>
      <c r="C1196" s="6">
        <v>45194.01304398148</v>
      </c>
      <c r="D1196" s="6">
        <v>45194.020682870374</v>
      </c>
      <c r="E1196" s="6">
        <v>45194.02484953704</v>
      </c>
      <c r="F1196" s="2" t="s">
        <v>71</v>
      </c>
      <c r="G1196" s="2" t="s">
        <v>50</v>
      </c>
      <c r="H1196" s="2">
        <v>68768.0</v>
      </c>
      <c r="I1196" s="2">
        <v>6266.0</v>
      </c>
    </row>
    <row r="1197" ht="22.5" customHeight="1">
      <c r="A1197" s="2">
        <v>6.31800897E9</v>
      </c>
      <c r="B1197" s="2">
        <v>3.0265929E7</v>
      </c>
      <c r="C1197" s="6">
        <v>45423.79814814815</v>
      </c>
      <c r="D1197" s="6">
        <v>45423.80578703704</v>
      </c>
      <c r="E1197" s="6">
        <v>45423.80787037037</v>
      </c>
      <c r="F1197" s="2" t="s">
        <v>44</v>
      </c>
      <c r="G1197" s="2" t="s">
        <v>50</v>
      </c>
      <c r="H1197" s="2">
        <v>1399.0</v>
      </c>
      <c r="I1197" s="2">
        <v>5028.0</v>
      </c>
    </row>
    <row r="1198" ht="22.5" customHeight="1">
      <c r="A1198" s="2">
        <v>3.792751421E9</v>
      </c>
      <c r="B1198" s="2">
        <v>2414265.0</v>
      </c>
      <c r="C1198" s="6">
        <v>45515.83993055556</v>
      </c>
      <c r="D1198" s="6">
        <v>45515.852430555555</v>
      </c>
      <c r="E1198" s="6">
        <v>45515.848958333336</v>
      </c>
      <c r="F1198" s="2" t="s">
        <v>44</v>
      </c>
      <c r="G1198" s="2" t="s">
        <v>50</v>
      </c>
      <c r="H1198" s="2">
        <v>8803.0</v>
      </c>
      <c r="I1198" s="2">
        <v>3450.0</v>
      </c>
    </row>
    <row r="1199" ht="22.5" customHeight="1">
      <c r="A1199" s="2">
        <v>5.471255539E9</v>
      </c>
      <c r="B1199" s="2">
        <v>1.5391556E7</v>
      </c>
      <c r="C1199" s="6">
        <v>45077.42435185185</v>
      </c>
      <c r="D1199" s="6">
        <v>45077.43337962963</v>
      </c>
      <c r="E1199" s="6">
        <v>45077.42990740741</v>
      </c>
      <c r="F1199" s="2" t="s">
        <v>44</v>
      </c>
      <c r="G1199" s="2" t="s">
        <v>73</v>
      </c>
      <c r="H1199" s="2">
        <v>90665.0</v>
      </c>
      <c r="I1199" s="2">
        <v>9658.0</v>
      </c>
    </row>
    <row r="1200" ht="22.5" customHeight="1">
      <c r="A1200" s="2">
        <v>9.917290378E9</v>
      </c>
      <c r="B1200" s="2">
        <v>6245778.0</v>
      </c>
      <c r="C1200" s="6">
        <v>45296.54199074074</v>
      </c>
      <c r="D1200" s="6">
        <v>45296.551712962966</v>
      </c>
      <c r="E1200" s="6">
        <v>45296.56560185185</v>
      </c>
      <c r="F1200" s="2" t="s">
        <v>124</v>
      </c>
      <c r="G1200" s="2" t="s">
        <v>45</v>
      </c>
      <c r="H1200" s="2">
        <v>39311.0</v>
      </c>
      <c r="I1200" s="2">
        <v>4507.0</v>
      </c>
    </row>
    <row r="1201" ht="22.5" customHeight="1">
      <c r="A1201" s="2">
        <v>2.08989475E8</v>
      </c>
      <c r="B1201" s="2">
        <v>9.4713625E7</v>
      </c>
      <c r="C1201" s="6">
        <v>45001.48509259259</v>
      </c>
      <c r="D1201" s="6">
        <v>45001.493425925924</v>
      </c>
      <c r="E1201" s="6">
        <v>45001.49203703704</v>
      </c>
      <c r="F1201" s="2" t="s">
        <v>44</v>
      </c>
      <c r="G1201" s="2" t="s">
        <v>45</v>
      </c>
      <c r="H1201" s="2">
        <v>2365.0</v>
      </c>
      <c r="I1201" s="2">
        <v>5189.0</v>
      </c>
    </row>
    <row r="1202" ht="22.5" customHeight="1">
      <c r="A1202" s="2">
        <v>7.672827556E9</v>
      </c>
      <c r="B1202" s="2">
        <v>7.058993E7</v>
      </c>
      <c r="C1202" s="6">
        <v>45108.07215277778</v>
      </c>
      <c r="D1202" s="6">
        <v>45108.08604166667</v>
      </c>
      <c r="E1202" s="6">
        <v>45108.08534722222</v>
      </c>
      <c r="F1202" s="2" t="s">
        <v>44</v>
      </c>
      <c r="G1202" s="2" t="s">
        <v>73</v>
      </c>
      <c r="H1202" s="2">
        <v>25541.0</v>
      </c>
      <c r="I1202" s="2">
        <v>753.0</v>
      </c>
    </row>
    <row r="1203" ht="22.5" customHeight="1">
      <c r="A1203" s="2">
        <v>3.792912325E9</v>
      </c>
      <c r="B1203" s="2">
        <v>3.9153585E7</v>
      </c>
      <c r="C1203" s="6">
        <v>45446.83113425926</v>
      </c>
      <c r="D1203" s="6">
        <v>45446.83877314815</v>
      </c>
      <c r="E1203" s="6">
        <v>45446.836689814816</v>
      </c>
      <c r="F1203" s="2" t="s">
        <v>44</v>
      </c>
      <c r="G1203" s="2" t="s">
        <v>73</v>
      </c>
      <c r="H1203" s="2">
        <v>82865.0</v>
      </c>
      <c r="I1203" s="2">
        <v>774.0</v>
      </c>
    </row>
    <row r="1204" ht="22.5" customHeight="1">
      <c r="A1204" s="2">
        <v>2.478533601E9</v>
      </c>
      <c r="B1204" s="2">
        <v>9097480.0</v>
      </c>
      <c r="C1204" s="6">
        <v>45597.60013888889</v>
      </c>
      <c r="D1204" s="6">
        <v>45597.610555555555</v>
      </c>
      <c r="E1204" s="6">
        <v>45597.61541666667</v>
      </c>
      <c r="F1204" s="2" t="s">
        <v>71</v>
      </c>
      <c r="G1204" s="2" t="s">
        <v>55</v>
      </c>
      <c r="H1204" s="2">
        <v>79023.0</v>
      </c>
      <c r="I1204" s="2">
        <v>7866.0</v>
      </c>
    </row>
    <row r="1205" ht="22.5" customHeight="1">
      <c r="A1205" s="2">
        <v>2.255745327E9</v>
      </c>
      <c r="B1205" s="2">
        <v>5.8974323E7</v>
      </c>
      <c r="C1205" s="6">
        <v>45047.13759259259</v>
      </c>
      <c r="D1205" s="6">
        <v>45047.14523148148</v>
      </c>
      <c r="E1205" s="6">
        <v>45047.1424537037</v>
      </c>
      <c r="F1205" s="2" t="s">
        <v>44</v>
      </c>
      <c r="G1205" s="2" t="s">
        <v>45</v>
      </c>
      <c r="H1205" s="2">
        <v>96569.0</v>
      </c>
      <c r="I1205" s="2">
        <v>5523.0</v>
      </c>
    </row>
    <row r="1206" ht="22.5" customHeight="1">
      <c r="A1206" s="2">
        <v>8.612261848E9</v>
      </c>
      <c r="B1206" s="2">
        <v>4.620815E7</v>
      </c>
      <c r="C1206" s="6">
        <v>45461.834444444445</v>
      </c>
      <c r="D1206" s="6">
        <v>45461.84208333334</v>
      </c>
      <c r="E1206" s="6">
        <v>45461.83930555556</v>
      </c>
      <c r="F1206" s="2" t="s">
        <v>44</v>
      </c>
      <c r="G1206" s="2" t="s">
        <v>73</v>
      </c>
      <c r="H1206" s="2">
        <v>33962.0</v>
      </c>
      <c r="I1206" s="2">
        <v>7157.0</v>
      </c>
    </row>
    <row r="1207" ht="22.5" customHeight="1">
      <c r="A1207" s="2">
        <v>6.949810049E9</v>
      </c>
      <c r="B1207" s="2">
        <v>8.7463923E7</v>
      </c>
      <c r="C1207" s="6">
        <v>45194.55341435185</v>
      </c>
      <c r="D1207" s="6">
        <v>45194.56730324074</v>
      </c>
      <c r="E1207" s="6">
        <v>45194.566608796296</v>
      </c>
      <c r="F1207" s="2" t="s">
        <v>44</v>
      </c>
      <c r="G1207" s="2" t="s">
        <v>50</v>
      </c>
      <c r="H1207" s="2">
        <v>68356.0</v>
      </c>
      <c r="I1207" s="2">
        <v>5878.0</v>
      </c>
    </row>
    <row r="1208" ht="22.5" customHeight="1">
      <c r="A1208" s="2">
        <v>2.399456941E9</v>
      </c>
      <c r="B1208" s="2">
        <v>4.7625855E7</v>
      </c>
      <c r="C1208" s="6">
        <v>45581.285891203705</v>
      </c>
      <c r="D1208" s="6">
        <v>45581.29491898148</v>
      </c>
      <c r="E1208" s="6">
        <v>45581.299780092595</v>
      </c>
      <c r="F1208" s="2" t="s">
        <v>71</v>
      </c>
      <c r="G1208" s="2" t="s">
        <v>55</v>
      </c>
      <c r="H1208" s="2">
        <v>95044.0</v>
      </c>
      <c r="I1208" s="2">
        <v>5798.0</v>
      </c>
    </row>
    <row r="1209" ht="22.5" customHeight="1">
      <c r="A1209" s="2">
        <v>6.292969164E9</v>
      </c>
      <c r="B1209" s="2">
        <v>4.5477575E7</v>
      </c>
      <c r="C1209" s="6">
        <v>45482.29976851852</v>
      </c>
      <c r="D1209" s="6">
        <v>45482.30671296296</v>
      </c>
      <c r="E1209" s="6">
        <v>45482.31574074074</v>
      </c>
      <c r="F1209" s="2" t="s">
        <v>71</v>
      </c>
      <c r="G1209" s="2" t="s">
        <v>73</v>
      </c>
      <c r="H1209" s="2">
        <v>60860.0</v>
      </c>
      <c r="I1209" s="2">
        <v>923.0</v>
      </c>
    </row>
    <row r="1210" ht="22.5" customHeight="1">
      <c r="A1210" s="2">
        <v>2.929485756E9</v>
      </c>
      <c r="B1210" s="2">
        <v>3.0979436E7</v>
      </c>
      <c r="C1210" s="6">
        <v>45578.02614583333</v>
      </c>
      <c r="D1210" s="6">
        <v>45578.040034722224</v>
      </c>
      <c r="E1210" s="6">
        <v>45578.05878472222</v>
      </c>
      <c r="F1210" s="2" t="s">
        <v>124</v>
      </c>
      <c r="G1210" s="2" t="s">
        <v>50</v>
      </c>
      <c r="H1210" s="2">
        <v>98387.0</v>
      </c>
      <c r="I1210" s="2">
        <v>7719.0</v>
      </c>
    </row>
    <row r="1211" ht="22.5" customHeight="1">
      <c r="A1211" s="2">
        <v>8.757869416E9</v>
      </c>
      <c r="B1211" s="2">
        <v>8.5518832E7</v>
      </c>
      <c r="C1211" s="6">
        <v>45415.157013888886</v>
      </c>
      <c r="D1211" s="6">
        <v>45415.17020833334</v>
      </c>
      <c r="E1211" s="6">
        <v>45415.17020833334</v>
      </c>
      <c r="F1211" s="2" t="s">
        <v>44</v>
      </c>
      <c r="G1211" s="2" t="s">
        <v>45</v>
      </c>
      <c r="H1211" s="2">
        <v>89940.0</v>
      </c>
      <c r="I1211" s="2">
        <v>8369.0</v>
      </c>
    </row>
    <row r="1212" ht="22.5" customHeight="1">
      <c r="A1212" s="2">
        <v>2.653966619E9</v>
      </c>
      <c r="B1212" s="2">
        <v>5.242825E7</v>
      </c>
      <c r="C1212" s="6">
        <v>45485.71349537037</v>
      </c>
      <c r="D1212" s="6">
        <v>45485.7218287037</v>
      </c>
      <c r="E1212" s="6">
        <v>45485.71905092592</v>
      </c>
      <c r="F1212" s="2" t="s">
        <v>44</v>
      </c>
      <c r="G1212" s="2" t="s">
        <v>55</v>
      </c>
      <c r="H1212" s="2">
        <v>20322.0</v>
      </c>
      <c r="I1212" s="2">
        <v>2217.0</v>
      </c>
    </row>
    <row r="1213" ht="22.5" customHeight="1">
      <c r="A1213" s="2">
        <v>3.36103625E8</v>
      </c>
      <c r="B1213" s="2">
        <v>2.8663279E7</v>
      </c>
      <c r="C1213" s="6">
        <v>45428.79690972222</v>
      </c>
      <c r="D1213" s="6">
        <v>45428.80732638889</v>
      </c>
      <c r="E1213" s="6">
        <v>45428.808020833334</v>
      </c>
      <c r="F1213" s="2" t="s">
        <v>44</v>
      </c>
      <c r="G1213" s="2" t="s">
        <v>50</v>
      </c>
      <c r="H1213" s="2">
        <v>53527.0</v>
      </c>
      <c r="I1213" s="2">
        <v>3365.0</v>
      </c>
    </row>
    <row r="1214" ht="22.5" customHeight="1">
      <c r="A1214" s="2">
        <v>3.727289407E9</v>
      </c>
      <c r="B1214" s="2">
        <v>1.0225164E7</v>
      </c>
      <c r="C1214" s="6">
        <v>45460.513240740744</v>
      </c>
      <c r="D1214" s="6">
        <v>45460.521574074075</v>
      </c>
      <c r="E1214" s="6">
        <v>45460.51949074074</v>
      </c>
      <c r="F1214" s="2" t="s">
        <v>44</v>
      </c>
      <c r="G1214" s="2" t="s">
        <v>73</v>
      </c>
      <c r="H1214" s="2">
        <v>96404.0</v>
      </c>
      <c r="I1214" s="2">
        <v>7064.0</v>
      </c>
    </row>
    <row r="1215" ht="22.5" customHeight="1">
      <c r="A1215" s="2">
        <v>7.01250513E8</v>
      </c>
      <c r="B1215" s="2">
        <v>1.0240052E7</v>
      </c>
      <c r="C1215" s="6">
        <v>45538.787881944445</v>
      </c>
      <c r="D1215" s="6">
        <v>45538.798993055556</v>
      </c>
      <c r="E1215" s="6">
        <v>45538.7996875</v>
      </c>
      <c r="F1215" s="2" t="s">
        <v>44</v>
      </c>
      <c r="G1215" s="2" t="s">
        <v>73</v>
      </c>
      <c r="H1215" s="2">
        <v>12426.0</v>
      </c>
      <c r="I1215" s="2">
        <v>9775.0</v>
      </c>
    </row>
    <row r="1216" ht="22.5" customHeight="1">
      <c r="A1216" s="2">
        <v>1.01816977E8</v>
      </c>
      <c r="B1216" s="2">
        <v>2.6903313E7</v>
      </c>
      <c r="C1216" s="6">
        <v>45342.26646990741</v>
      </c>
      <c r="D1216" s="6">
        <v>45342.276192129626</v>
      </c>
      <c r="E1216" s="6">
        <v>45342.278969907406</v>
      </c>
      <c r="F1216" s="2" t="s">
        <v>44</v>
      </c>
      <c r="G1216" s="2" t="s">
        <v>73</v>
      </c>
      <c r="H1216" s="2">
        <v>74586.0</v>
      </c>
      <c r="I1216" s="2">
        <v>949.0</v>
      </c>
    </row>
    <row r="1217" ht="22.5" customHeight="1">
      <c r="A1217" s="2">
        <v>7.838223552E9</v>
      </c>
      <c r="B1217" s="2">
        <v>8.5854265E7</v>
      </c>
      <c r="C1217" s="6">
        <v>45267.56302083333</v>
      </c>
      <c r="D1217" s="6">
        <v>45267.57413194444</v>
      </c>
      <c r="E1217" s="6">
        <v>45267.5734375</v>
      </c>
      <c r="F1217" s="2" t="s">
        <v>44</v>
      </c>
      <c r="G1217" s="2" t="s">
        <v>50</v>
      </c>
      <c r="H1217" s="2">
        <v>32488.0</v>
      </c>
      <c r="I1217" s="2">
        <v>6257.0</v>
      </c>
    </row>
    <row r="1218" ht="22.5" customHeight="1">
      <c r="A1218" s="2">
        <v>4.123140013E9</v>
      </c>
      <c r="B1218" s="2">
        <v>8.0759416E7</v>
      </c>
      <c r="C1218" s="6">
        <v>45599.06193287037</v>
      </c>
      <c r="D1218" s="6">
        <v>45599.07512731481</v>
      </c>
      <c r="E1218" s="6">
        <v>45599.07234953704</v>
      </c>
      <c r="F1218" s="2" t="s">
        <v>44</v>
      </c>
      <c r="G1218" s="2" t="s">
        <v>50</v>
      </c>
      <c r="H1218" s="2">
        <v>7581.0</v>
      </c>
      <c r="I1218" s="2">
        <v>1960.0</v>
      </c>
    </row>
    <row r="1219" ht="22.5" customHeight="1">
      <c r="A1219" s="2">
        <v>9.821008306E9</v>
      </c>
      <c r="B1219" s="2">
        <v>4.943326E7</v>
      </c>
      <c r="C1219" s="6">
        <v>45021.64740740741</v>
      </c>
      <c r="D1219" s="6">
        <v>45021.6612962963</v>
      </c>
      <c r="E1219" s="6">
        <v>45021.65851851852</v>
      </c>
      <c r="F1219" s="2" t="s">
        <v>44</v>
      </c>
      <c r="G1219" s="2" t="s">
        <v>73</v>
      </c>
      <c r="H1219" s="2">
        <v>9712.0</v>
      </c>
      <c r="I1219" s="2">
        <v>6717.0</v>
      </c>
    </row>
    <row r="1220" ht="22.5" customHeight="1">
      <c r="A1220" s="2">
        <v>5.414882934E9</v>
      </c>
      <c r="B1220" s="2">
        <v>4.4223796E7</v>
      </c>
      <c r="C1220" s="6">
        <v>45288.87600694445</v>
      </c>
      <c r="D1220" s="6">
        <v>45288.888506944444</v>
      </c>
      <c r="E1220" s="6">
        <v>45288.8878125</v>
      </c>
      <c r="F1220" s="2" t="s">
        <v>44</v>
      </c>
      <c r="G1220" s="2" t="s">
        <v>73</v>
      </c>
      <c r="H1220" s="2">
        <v>39970.0</v>
      </c>
      <c r="I1220" s="2">
        <v>8444.0</v>
      </c>
    </row>
    <row r="1221" ht="22.5" customHeight="1">
      <c r="A1221" s="2">
        <v>9.25731314E9</v>
      </c>
      <c r="B1221" s="2">
        <v>2.433795E7</v>
      </c>
      <c r="C1221" s="6">
        <v>45459.59006944444</v>
      </c>
      <c r="D1221" s="6">
        <v>45459.60395833333</v>
      </c>
      <c r="E1221" s="6">
        <v>45459.61576388889</v>
      </c>
      <c r="F1221" s="2" t="s">
        <v>124</v>
      </c>
      <c r="G1221" s="2" t="s">
        <v>73</v>
      </c>
      <c r="H1221" s="2">
        <v>71919.0</v>
      </c>
      <c r="I1221" s="2">
        <v>4762.0</v>
      </c>
    </row>
    <row r="1222" ht="22.5" customHeight="1">
      <c r="A1222" s="2">
        <v>3.857021231E9</v>
      </c>
      <c r="B1222" s="2">
        <v>9.1973128E7</v>
      </c>
      <c r="C1222" s="6">
        <v>45197.83052083333</v>
      </c>
      <c r="D1222" s="6">
        <v>45197.838159722225</v>
      </c>
      <c r="E1222" s="6">
        <v>45197.83954861111</v>
      </c>
      <c r="F1222" s="2" t="s">
        <v>44</v>
      </c>
      <c r="G1222" s="2" t="s">
        <v>73</v>
      </c>
      <c r="H1222" s="2">
        <v>8994.0</v>
      </c>
      <c r="I1222" s="2">
        <v>9102.0</v>
      </c>
    </row>
    <row r="1223" ht="22.5" customHeight="1">
      <c r="A1223" s="2">
        <v>1.606381345E9</v>
      </c>
      <c r="B1223" s="2">
        <v>3.1940833E7</v>
      </c>
      <c r="C1223" s="6">
        <v>45007.53167824074</v>
      </c>
      <c r="D1223" s="6">
        <v>45007.53931712963</v>
      </c>
      <c r="E1223" s="6">
        <v>45007.535844907405</v>
      </c>
      <c r="F1223" s="2" t="s">
        <v>44</v>
      </c>
      <c r="G1223" s="2" t="s">
        <v>45</v>
      </c>
      <c r="H1223" s="2">
        <v>84799.0</v>
      </c>
      <c r="I1223" s="2">
        <v>883.0</v>
      </c>
    </row>
    <row r="1224" ht="22.5" customHeight="1">
      <c r="A1224" s="2">
        <v>2.39830094E8</v>
      </c>
      <c r="B1224" s="2">
        <v>9.9627097E7</v>
      </c>
      <c r="C1224" s="6">
        <v>45155.37701388889</v>
      </c>
      <c r="D1224" s="6">
        <v>45155.38743055556</v>
      </c>
      <c r="E1224" s="6">
        <v>45155.386041666665</v>
      </c>
      <c r="F1224" s="2" t="s">
        <v>44</v>
      </c>
      <c r="G1224" s="2" t="s">
        <v>45</v>
      </c>
      <c r="H1224" s="2">
        <v>64707.0</v>
      </c>
      <c r="I1224" s="2">
        <v>451.0</v>
      </c>
    </row>
    <row r="1225" ht="22.5" customHeight="1">
      <c r="A1225" s="2">
        <v>5.80582858E8</v>
      </c>
      <c r="B1225" s="2">
        <v>5.9398136E7</v>
      </c>
      <c r="C1225" s="6">
        <v>45180.737546296295</v>
      </c>
      <c r="D1225" s="6">
        <v>45180.74865740741</v>
      </c>
      <c r="E1225" s="6">
        <v>45180.74796296296</v>
      </c>
      <c r="F1225" s="2" t="s">
        <v>44</v>
      </c>
      <c r="G1225" s="2" t="s">
        <v>50</v>
      </c>
      <c r="H1225" s="2">
        <v>23439.0</v>
      </c>
      <c r="I1225" s="2">
        <v>9063.0</v>
      </c>
    </row>
    <row r="1226" ht="22.5" customHeight="1">
      <c r="A1226" s="2">
        <v>4.191340899E9</v>
      </c>
      <c r="B1226" s="2">
        <v>9.0649019E7</v>
      </c>
      <c r="C1226" s="6">
        <v>45072.06353009259</v>
      </c>
      <c r="D1226" s="6">
        <v>45072.07255787037</v>
      </c>
      <c r="E1226" s="6">
        <v>45072.07255787037</v>
      </c>
      <c r="F1226" s="2" t="s">
        <v>44</v>
      </c>
      <c r="G1226" s="2" t="s">
        <v>55</v>
      </c>
      <c r="H1226" s="2">
        <v>84191.0</v>
      </c>
      <c r="I1226" s="2">
        <v>6785.0</v>
      </c>
    </row>
    <row r="1227" ht="22.5" customHeight="1">
      <c r="A1227" s="2">
        <v>1.013630716E9</v>
      </c>
      <c r="B1227" s="2">
        <v>8.5763665E7</v>
      </c>
      <c r="C1227" s="6">
        <v>45431.26766203704</v>
      </c>
      <c r="D1227" s="6">
        <v>45431.27738425926</v>
      </c>
      <c r="E1227" s="6">
        <v>45431.28988425926</v>
      </c>
      <c r="F1227" s="2" t="s">
        <v>124</v>
      </c>
      <c r="G1227" s="2" t="s">
        <v>45</v>
      </c>
      <c r="H1227" s="2">
        <v>36890.0</v>
      </c>
      <c r="I1227" s="2">
        <v>3534.0</v>
      </c>
    </row>
    <row r="1228" ht="22.5" customHeight="1">
      <c r="A1228" s="2">
        <v>8.220017366E9</v>
      </c>
      <c r="B1228" s="2">
        <v>9.1550885E7</v>
      </c>
      <c r="C1228" s="6">
        <v>45074.35445601852</v>
      </c>
      <c r="D1228" s="6">
        <v>45074.36556712963</v>
      </c>
      <c r="E1228" s="6">
        <v>45074.378067129626</v>
      </c>
      <c r="F1228" s="2" t="s">
        <v>124</v>
      </c>
      <c r="G1228" s="2" t="s">
        <v>45</v>
      </c>
      <c r="H1228" s="2">
        <v>69432.0</v>
      </c>
      <c r="I1228" s="2">
        <v>9156.0</v>
      </c>
    </row>
    <row r="1229" ht="22.5" customHeight="1">
      <c r="A1229" s="2">
        <v>4.353485612E9</v>
      </c>
      <c r="B1229" s="2">
        <v>7.7007315E7</v>
      </c>
      <c r="C1229" s="6">
        <v>45535.54644675926</v>
      </c>
      <c r="D1229" s="6">
        <v>45535.559641203705</v>
      </c>
      <c r="E1229" s="6">
        <v>45535.5658912037</v>
      </c>
      <c r="F1229" s="2" t="s">
        <v>71</v>
      </c>
      <c r="G1229" s="2" t="s">
        <v>55</v>
      </c>
      <c r="H1229" s="2">
        <v>67044.0</v>
      </c>
      <c r="I1229" s="2">
        <v>8234.0</v>
      </c>
    </row>
    <row r="1230" ht="22.5" customHeight="1">
      <c r="A1230" s="2">
        <v>8.682172393E9</v>
      </c>
      <c r="B1230" s="2">
        <v>9.7141762E7</v>
      </c>
      <c r="C1230" s="6">
        <v>45580.10184027778</v>
      </c>
      <c r="D1230" s="6">
        <v>45580.10947916667</v>
      </c>
      <c r="E1230" s="6">
        <v>45580.11295138889</v>
      </c>
      <c r="F1230" s="2" t="s">
        <v>44</v>
      </c>
      <c r="G1230" s="2" t="s">
        <v>50</v>
      </c>
      <c r="H1230" s="2">
        <v>60531.0</v>
      </c>
      <c r="I1230" s="2">
        <v>6703.0</v>
      </c>
    </row>
    <row r="1231" ht="22.5" customHeight="1">
      <c r="A1231" s="2">
        <v>4.085089017E9</v>
      </c>
      <c r="B1231" s="2">
        <v>5.08996E7</v>
      </c>
      <c r="C1231" s="6">
        <v>45454.937268518515</v>
      </c>
      <c r="D1231" s="6">
        <v>45454.94629629629</v>
      </c>
      <c r="E1231" s="6">
        <v>45454.951157407406</v>
      </c>
      <c r="F1231" s="2" t="s">
        <v>71</v>
      </c>
      <c r="G1231" s="2" t="s">
        <v>45</v>
      </c>
      <c r="H1231" s="2">
        <v>73060.0</v>
      </c>
      <c r="I1231" s="2">
        <v>7341.0</v>
      </c>
    </row>
    <row r="1232" ht="22.5" customHeight="1">
      <c r="A1232" s="2">
        <v>1.287686307E9</v>
      </c>
      <c r="B1232" s="2">
        <v>7.9076101E7</v>
      </c>
      <c r="C1232" s="6">
        <v>45309.74952546296</v>
      </c>
      <c r="D1232" s="6">
        <v>45309.75646990741</v>
      </c>
      <c r="E1232" s="6">
        <v>45309.77174768518</v>
      </c>
      <c r="F1232" s="2" t="s">
        <v>124</v>
      </c>
      <c r="G1232" s="2" t="s">
        <v>45</v>
      </c>
      <c r="H1232" s="2">
        <v>72260.0</v>
      </c>
      <c r="I1232" s="2">
        <v>2468.0</v>
      </c>
    </row>
    <row r="1233" ht="22.5" customHeight="1">
      <c r="A1233" s="2">
        <v>4.425450216E9</v>
      </c>
      <c r="B1233" s="2">
        <v>4.0192266E7</v>
      </c>
      <c r="C1233" s="6">
        <v>45088.73322916667</v>
      </c>
      <c r="D1233" s="6">
        <v>45088.745729166665</v>
      </c>
      <c r="E1233" s="6">
        <v>45088.742951388886</v>
      </c>
      <c r="F1233" s="2" t="s">
        <v>44</v>
      </c>
      <c r="G1233" s="2" t="s">
        <v>50</v>
      </c>
      <c r="H1233" s="2">
        <v>11470.0</v>
      </c>
      <c r="I1233" s="2">
        <v>5666.0</v>
      </c>
    </row>
    <row r="1234" ht="22.5" customHeight="1">
      <c r="A1234" s="2">
        <v>7.79934657E9</v>
      </c>
      <c r="B1234" s="2">
        <v>3.7947202E7</v>
      </c>
      <c r="C1234" s="6">
        <v>45202.99752314815</v>
      </c>
      <c r="D1234" s="6">
        <v>45203.005162037036</v>
      </c>
      <c r="E1234" s="6">
        <v>45203.00168981482</v>
      </c>
      <c r="F1234" s="2" t="s">
        <v>44</v>
      </c>
      <c r="G1234" s="2" t="s">
        <v>45</v>
      </c>
      <c r="H1234" s="2">
        <v>6267.0</v>
      </c>
      <c r="I1234" s="2">
        <v>2782.0</v>
      </c>
    </row>
    <row r="1235" ht="22.5" customHeight="1">
      <c r="A1235" s="2">
        <v>5.917975686E9</v>
      </c>
      <c r="B1235" s="2">
        <v>3.7054866E7</v>
      </c>
      <c r="C1235" s="6">
        <v>45447.88023148148</v>
      </c>
      <c r="D1235" s="6">
        <v>45447.89273148148</v>
      </c>
      <c r="E1235" s="6">
        <v>45447.893425925926</v>
      </c>
      <c r="F1235" s="2" t="s">
        <v>44</v>
      </c>
      <c r="G1235" s="2" t="s">
        <v>50</v>
      </c>
      <c r="H1235" s="2">
        <v>95635.0</v>
      </c>
      <c r="I1235" s="2">
        <v>8877.0</v>
      </c>
    </row>
    <row r="1236" ht="22.5" customHeight="1">
      <c r="A1236" s="2">
        <v>9.588500388E9</v>
      </c>
      <c r="B1236" s="2">
        <v>8.444831E7</v>
      </c>
      <c r="C1236" s="6">
        <v>45478.41894675926</v>
      </c>
      <c r="D1236" s="6">
        <v>45478.42797453704</v>
      </c>
      <c r="E1236" s="6">
        <v>45478.43769675926</v>
      </c>
      <c r="F1236" s="2" t="s">
        <v>71</v>
      </c>
      <c r="G1236" s="2" t="s">
        <v>45</v>
      </c>
      <c r="H1236" s="2">
        <v>25906.0</v>
      </c>
      <c r="I1236" s="2">
        <v>6277.0</v>
      </c>
    </row>
    <row r="1237" ht="22.5" customHeight="1">
      <c r="A1237" s="2">
        <v>3.963207709E9</v>
      </c>
      <c r="B1237" s="2">
        <v>9.9893898E7</v>
      </c>
      <c r="C1237" s="6">
        <v>45295.8503125</v>
      </c>
      <c r="D1237" s="6">
        <v>45295.85934027778</v>
      </c>
      <c r="E1237" s="6">
        <v>45295.87600694445</v>
      </c>
      <c r="F1237" s="2" t="s">
        <v>124</v>
      </c>
      <c r="G1237" s="2" t="s">
        <v>45</v>
      </c>
      <c r="H1237" s="2">
        <v>75698.0</v>
      </c>
      <c r="I1237" s="2">
        <v>2029.0</v>
      </c>
    </row>
    <row r="1238" ht="22.5" customHeight="1">
      <c r="A1238" s="2">
        <v>2.217466286E9</v>
      </c>
      <c r="B1238" s="2">
        <v>9278983.0</v>
      </c>
      <c r="C1238" s="6">
        <v>45024.550405092596</v>
      </c>
      <c r="D1238" s="6">
        <v>45024.56082175926</v>
      </c>
      <c r="E1238" s="6">
        <v>45024.57679398148</v>
      </c>
      <c r="F1238" s="2" t="s">
        <v>124</v>
      </c>
      <c r="G1238" s="2" t="s">
        <v>73</v>
      </c>
      <c r="H1238" s="2">
        <v>55729.0</v>
      </c>
      <c r="I1238" s="2">
        <v>2962.0</v>
      </c>
    </row>
    <row r="1239" ht="22.5" customHeight="1">
      <c r="A1239" s="2">
        <v>7.130088913E9</v>
      </c>
      <c r="B1239" s="2">
        <v>8.6444757E7</v>
      </c>
      <c r="C1239" s="6">
        <v>45106.5965625</v>
      </c>
      <c r="D1239" s="6">
        <v>45106.60767361111</v>
      </c>
      <c r="E1239" s="6">
        <v>45106.60975694445</v>
      </c>
      <c r="F1239" s="2" t="s">
        <v>44</v>
      </c>
      <c r="G1239" s="2" t="s">
        <v>55</v>
      </c>
      <c r="H1239" s="2">
        <v>27018.0</v>
      </c>
      <c r="I1239" s="2">
        <v>7855.0</v>
      </c>
    </row>
    <row r="1240" ht="22.5" customHeight="1">
      <c r="A1240" s="2">
        <v>9.064682961E9</v>
      </c>
      <c r="B1240" s="2">
        <v>1.7597449E7</v>
      </c>
      <c r="C1240" s="6">
        <v>45477.55144675926</v>
      </c>
      <c r="D1240" s="6">
        <v>45477.563252314816</v>
      </c>
      <c r="E1240" s="6">
        <v>45477.56255787037</v>
      </c>
      <c r="F1240" s="2" t="s">
        <v>44</v>
      </c>
      <c r="G1240" s="2" t="s">
        <v>45</v>
      </c>
      <c r="H1240" s="2">
        <v>74646.0</v>
      </c>
      <c r="I1240" s="2">
        <v>1609.0</v>
      </c>
    </row>
    <row r="1241" ht="22.5" customHeight="1">
      <c r="A1241" s="2">
        <v>6.060156146E9</v>
      </c>
      <c r="B1241" s="2">
        <v>9.2404798E7</v>
      </c>
      <c r="C1241" s="6">
        <v>45071.78833333333</v>
      </c>
      <c r="D1241" s="6">
        <v>45071.79875</v>
      </c>
      <c r="E1241" s="6">
        <v>45071.809166666666</v>
      </c>
      <c r="F1241" s="2" t="s">
        <v>71</v>
      </c>
      <c r="G1241" s="2" t="s">
        <v>50</v>
      </c>
      <c r="H1241" s="2">
        <v>43137.0</v>
      </c>
      <c r="I1241" s="2">
        <v>1923.0</v>
      </c>
    </row>
    <row r="1242" ht="22.5" customHeight="1">
      <c r="A1242" s="2">
        <v>3.106610673E9</v>
      </c>
      <c r="B1242" s="2">
        <v>7.4762653E7</v>
      </c>
      <c r="C1242" s="6">
        <v>45453.747465277775</v>
      </c>
      <c r="D1242" s="6">
        <v>45453.75579861111</v>
      </c>
      <c r="E1242" s="6">
        <v>45453.761354166665</v>
      </c>
      <c r="F1242" s="2" t="s">
        <v>71</v>
      </c>
      <c r="G1242" s="2" t="s">
        <v>45</v>
      </c>
      <c r="H1242" s="2">
        <v>39962.0</v>
      </c>
      <c r="I1242" s="2">
        <v>1171.0</v>
      </c>
    </row>
    <row r="1243" ht="22.5" customHeight="1">
      <c r="A1243" s="2">
        <v>4.42408751E8</v>
      </c>
      <c r="B1243" s="2">
        <v>5.6780331E7</v>
      </c>
      <c r="C1243" s="6">
        <v>45218.730520833335</v>
      </c>
      <c r="D1243" s="6">
        <v>45218.73815972222</v>
      </c>
      <c r="E1243" s="6">
        <v>45218.738854166666</v>
      </c>
      <c r="F1243" s="2" t="s">
        <v>44</v>
      </c>
      <c r="G1243" s="2" t="s">
        <v>73</v>
      </c>
      <c r="H1243" s="2">
        <v>31883.0</v>
      </c>
      <c r="I1243" s="2">
        <v>564.0</v>
      </c>
    </row>
    <row r="1244" ht="22.5" customHeight="1">
      <c r="A1244" s="2">
        <v>3.53571238E8</v>
      </c>
      <c r="B1244" s="2">
        <v>6.0561655E7</v>
      </c>
      <c r="C1244" s="6">
        <v>45292.66069444444</v>
      </c>
      <c r="D1244" s="6">
        <v>45292.671111111114</v>
      </c>
      <c r="E1244" s="6">
        <v>45292.67388888889</v>
      </c>
      <c r="F1244" s="2" t="s">
        <v>44</v>
      </c>
      <c r="G1244" s="2" t="s">
        <v>73</v>
      </c>
      <c r="H1244" s="2">
        <v>49421.0</v>
      </c>
      <c r="I1244" s="2">
        <v>7966.0</v>
      </c>
    </row>
    <row r="1245" ht="22.5" customHeight="1">
      <c r="A1245" s="2">
        <v>4.670530333E9</v>
      </c>
      <c r="B1245" s="2">
        <v>4.2723554E7</v>
      </c>
      <c r="C1245" s="6">
        <v>45442.74581018519</v>
      </c>
      <c r="D1245" s="6">
        <v>45442.7569212963</v>
      </c>
      <c r="E1245" s="6">
        <v>45442.754837962966</v>
      </c>
      <c r="F1245" s="2" t="s">
        <v>44</v>
      </c>
      <c r="G1245" s="2" t="s">
        <v>73</v>
      </c>
      <c r="H1245" s="2">
        <v>73412.0</v>
      </c>
      <c r="I1245" s="2">
        <v>7862.0</v>
      </c>
    </row>
    <row r="1246" ht="22.5" customHeight="1">
      <c r="A1246" s="2">
        <v>4.961370923E9</v>
      </c>
      <c r="B1246" s="2">
        <v>61020.0</v>
      </c>
      <c r="C1246" s="6">
        <v>45326.67391203704</v>
      </c>
      <c r="D1246" s="6">
        <v>45326.68085648148</v>
      </c>
      <c r="E1246" s="6">
        <v>45326.684328703705</v>
      </c>
      <c r="F1246" s="2" t="s">
        <v>44</v>
      </c>
      <c r="G1246" s="2" t="s">
        <v>55</v>
      </c>
      <c r="H1246" s="2">
        <v>95563.0</v>
      </c>
      <c r="I1246" s="2">
        <v>1504.0</v>
      </c>
    </row>
    <row r="1247" ht="22.5" customHeight="1">
      <c r="A1247" s="2">
        <v>8.946821991E9</v>
      </c>
      <c r="B1247" s="2">
        <v>3.158295E7</v>
      </c>
      <c r="C1247" s="6">
        <v>45411.498923611114</v>
      </c>
      <c r="D1247" s="6">
        <v>45411.50864583333</v>
      </c>
      <c r="E1247" s="6">
        <v>45411.50864583333</v>
      </c>
      <c r="F1247" s="2" t="s">
        <v>44</v>
      </c>
      <c r="G1247" s="2" t="s">
        <v>45</v>
      </c>
      <c r="H1247" s="2">
        <v>7047.0</v>
      </c>
      <c r="I1247" s="2">
        <v>4541.0</v>
      </c>
    </row>
    <row r="1248" ht="22.5" customHeight="1">
      <c r="A1248" s="2">
        <v>5.720622852E9</v>
      </c>
      <c r="B1248" s="2">
        <v>6.613066E7</v>
      </c>
      <c r="C1248" s="6">
        <v>45032.61337962963</v>
      </c>
      <c r="D1248" s="6">
        <v>45032.62587962963</v>
      </c>
      <c r="E1248" s="6">
        <v>45032.62449074074</v>
      </c>
      <c r="F1248" s="2" t="s">
        <v>44</v>
      </c>
      <c r="G1248" s="2" t="s">
        <v>45</v>
      </c>
      <c r="H1248" s="2">
        <v>41385.0</v>
      </c>
      <c r="I1248" s="2">
        <v>7382.0</v>
      </c>
    </row>
    <row r="1249" ht="22.5" customHeight="1">
      <c r="A1249" s="2">
        <v>7.305353953E9</v>
      </c>
      <c r="B1249" s="2">
        <v>4.2012717E7</v>
      </c>
      <c r="C1249" s="6">
        <v>45295.33488425926</v>
      </c>
      <c r="D1249" s="6">
        <v>45295.342523148145</v>
      </c>
      <c r="E1249" s="6">
        <v>45295.361967592595</v>
      </c>
      <c r="F1249" s="2" t="s">
        <v>124</v>
      </c>
      <c r="G1249" s="2" t="s">
        <v>45</v>
      </c>
      <c r="H1249" s="2">
        <v>79920.0</v>
      </c>
      <c r="I1249" s="2">
        <v>167.0</v>
      </c>
    </row>
    <row r="1250" ht="22.5" customHeight="1">
      <c r="A1250" s="2">
        <v>1.402723627E9</v>
      </c>
      <c r="B1250" s="2">
        <v>8.5006599E7</v>
      </c>
      <c r="C1250" s="6">
        <v>45428.198067129626</v>
      </c>
      <c r="D1250" s="6">
        <v>45428.20501157407</v>
      </c>
      <c r="E1250" s="6">
        <v>45428.214733796296</v>
      </c>
      <c r="F1250" s="2" t="s">
        <v>71</v>
      </c>
      <c r="G1250" s="2" t="s">
        <v>73</v>
      </c>
      <c r="H1250" s="2">
        <v>29946.0</v>
      </c>
      <c r="I1250" s="2">
        <v>4968.0</v>
      </c>
    </row>
    <row r="1251" ht="22.5" customHeight="1">
      <c r="A1251" s="2">
        <v>9.820620357E9</v>
      </c>
      <c r="B1251" s="2">
        <v>243838.0</v>
      </c>
      <c r="C1251" s="6">
        <v>45265.42623842593</v>
      </c>
      <c r="D1251" s="6">
        <v>45265.435960648145</v>
      </c>
      <c r="E1251" s="6">
        <v>45265.43943287037</v>
      </c>
      <c r="F1251" s="2" t="s">
        <v>44</v>
      </c>
      <c r="G1251" s="2" t="s">
        <v>55</v>
      </c>
      <c r="H1251" s="2">
        <v>19268.0</v>
      </c>
      <c r="I1251" s="2">
        <v>2638.0</v>
      </c>
    </row>
    <row r="1252" ht="22.5" customHeight="1">
      <c r="A1252" s="2">
        <v>1.930286155E9</v>
      </c>
      <c r="B1252" s="2">
        <v>5.10346E7</v>
      </c>
      <c r="C1252" s="6">
        <v>45537.83960648148</v>
      </c>
      <c r="D1252" s="6">
        <v>45537.85141203704</v>
      </c>
      <c r="E1252" s="6">
        <v>45537.855578703704</v>
      </c>
      <c r="F1252" s="2" t="s">
        <v>71</v>
      </c>
      <c r="G1252" s="2" t="s">
        <v>45</v>
      </c>
      <c r="H1252" s="2">
        <v>22959.0</v>
      </c>
      <c r="I1252" s="2">
        <v>3413.0</v>
      </c>
    </row>
    <row r="1253" ht="22.5" customHeight="1">
      <c r="A1253" s="2">
        <v>6.75902995E9</v>
      </c>
      <c r="B1253" s="2">
        <v>8.3577942E7</v>
      </c>
      <c r="C1253" s="6">
        <v>45263.53210648148</v>
      </c>
      <c r="D1253" s="6">
        <v>45263.543217592596</v>
      </c>
      <c r="E1253" s="6">
        <v>45263.54599537037</v>
      </c>
      <c r="F1253" s="2" t="s">
        <v>44</v>
      </c>
      <c r="G1253" s="2" t="s">
        <v>50</v>
      </c>
      <c r="H1253" s="2">
        <v>27838.0</v>
      </c>
      <c r="I1253" s="2">
        <v>1381.0</v>
      </c>
    </row>
    <row r="1254" ht="22.5" customHeight="1">
      <c r="A1254" s="2">
        <v>9.032188284E9</v>
      </c>
      <c r="B1254" s="2">
        <v>5.9427862E7</v>
      </c>
      <c r="C1254" s="6">
        <v>45162.81390046296</v>
      </c>
      <c r="D1254" s="6">
        <v>45162.82292824074</v>
      </c>
      <c r="E1254" s="6">
        <v>45162.83056712963</v>
      </c>
      <c r="F1254" s="2" t="s">
        <v>71</v>
      </c>
      <c r="G1254" s="2" t="s">
        <v>73</v>
      </c>
      <c r="H1254" s="2">
        <v>45176.0</v>
      </c>
      <c r="I1254" s="2">
        <v>1049.0</v>
      </c>
    </row>
    <row r="1255" ht="22.5" customHeight="1">
      <c r="A1255" s="2">
        <v>9.490161602E9</v>
      </c>
      <c r="B1255" s="2">
        <v>2.8663279E7</v>
      </c>
      <c r="C1255" s="6">
        <v>45042.50193287037</v>
      </c>
      <c r="D1255" s="6">
        <v>45042.51582175926</v>
      </c>
      <c r="E1255" s="6">
        <v>45042.512349537035</v>
      </c>
      <c r="F1255" s="2" t="s">
        <v>44</v>
      </c>
      <c r="G1255" s="2" t="s">
        <v>50</v>
      </c>
      <c r="H1255" s="2">
        <v>35300.0</v>
      </c>
      <c r="I1255" s="2">
        <v>426.0</v>
      </c>
    </row>
    <row r="1256" ht="22.5" customHeight="1">
      <c r="A1256" s="2">
        <v>8.565257085E9</v>
      </c>
      <c r="B1256" s="2">
        <v>3.3034249E7</v>
      </c>
      <c r="C1256" s="6">
        <v>45193.869259259256</v>
      </c>
      <c r="D1256" s="6">
        <v>45193.878287037034</v>
      </c>
      <c r="E1256" s="6">
        <v>45193.87550925926</v>
      </c>
      <c r="F1256" s="2" t="s">
        <v>44</v>
      </c>
      <c r="G1256" s="2" t="s">
        <v>55</v>
      </c>
      <c r="H1256" s="2">
        <v>74770.0</v>
      </c>
      <c r="I1256" s="2">
        <v>7822.0</v>
      </c>
    </row>
    <row r="1257" ht="22.5" customHeight="1">
      <c r="A1257" s="2">
        <v>4.88484596E9</v>
      </c>
      <c r="B1257" s="2">
        <v>3.4156884E7</v>
      </c>
      <c r="C1257" s="6">
        <v>45174.53662037037</v>
      </c>
      <c r="D1257" s="6">
        <v>45174.54981481482</v>
      </c>
      <c r="E1257" s="6">
        <v>45174.54703703704</v>
      </c>
      <c r="F1257" s="2" t="s">
        <v>44</v>
      </c>
      <c r="G1257" s="2" t="s">
        <v>45</v>
      </c>
      <c r="H1257" s="2">
        <v>39010.0</v>
      </c>
      <c r="I1257" s="2">
        <v>8710.0</v>
      </c>
    </row>
    <row r="1258" ht="22.5" customHeight="1">
      <c r="A1258" s="2">
        <v>6.181604084E9</v>
      </c>
      <c r="B1258" s="2">
        <v>4200802.0</v>
      </c>
      <c r="C1258" s="6">
        <v>45221.171898148146</v>
      </c>
      <c r="D1258" s="6">
        <v>45221.18439814815</v>
      </c>
      <c r="E1258" s="6">
        <v>45221.18231481482</v>
      </c>
      <c r="F1258" s="2" t="s">
        <v>44</v>
      </c>
      <c r="G1258" s="2" t="s">
        <v>50</v>
      </c>
      <c r="H1258" s="2">
        <v>63800.0</v>
      </c>
      <c r="I1258" s="2">
        <v>948.0</v>
      </c>
    </row>
    <row r="1259" ht="22.5" customHeight="1">
      <c r="A1259" s="2">
        <v>2.718508408E9</v>
      </c>
      <c r="B1259" s="2">
        <v>2.0360447E7</v>
      </c>
      <c r="C1259" s="6">
        <v>45142.16174768518</v>
      </c>
      <c r="D1259" s="6">
        <v>45142.172164351854</v>
      </c>
      <c r="E1259" s="6">
        <v>45142.18258101852</v>
      </c>
      <c r="F1259" s="2" t="s">
        <v>71</v>
      </c>
      <c r="G1259" s="2" t="s">
        <v>50</v>
      </c>
      <c r="H1259" s="2">
        <v>47220.0</v>
      </c>
      <c r="I1259" s="2">
        <v>7975.0</v>
      </c>
    </row>
    <row r="1260" ht="22.5" customHeight="1">
      <c r="A1260" s="2">
        <v>8.354866E9</v>
      </c>
      <c r="B1260" s="2">
        <v>8.0696046E7</v>
      </c>
      <c r="C1260" s="6">
        <v>45337.76483796296</v>
      </c>
      <c r="D1260" s="6">
        <v>45337.77872685185</v>
      </c>
      <c r="E1260" s="6">
        <v>45337.78428240741</v>
      </c>
      <c r="F1260" s="2" t="s">
        <v>71</v>
      </c>
      <c r="G1260" s="2" t="s">
        <v>73</v>
      </c>
      <c r="H1260" s="2">
        <v>19057.0</v>
      </c>
      <c r="I1260" s="2">
        <v>6964.0</v>
      </c>
    </row>
    <row r="1261" ht="22.5" customHeight="1">
      <c r="A1261" s="2">
        <v>8.025728977E9</v>
      </c>
      <c r="B1261" s="2">
        <v>2.6912171E7</v>
      </c>
      <c r="C1261" s="6">
        <v>45519.661990740744</v>
      </c>
      <c r="D1261" s="6">
        <v>45519.673796296294</v>
      </c>
      <c r="E1261" s="6">
        <v>45519.67171296296</v>
      </c>
      <c r="F1261" s="2" t="s">
        <v>44</v>
      </c>
      <c r="G1261" s="2" t="s">
        <v>55</v>
      </c>
      <c r="H1261" s="2">
        <v>66000.0</v>
      </c>
      <c r="I1261" s="2">
        <v>4973.0</v>
      </c>
    </row>
    <row r="1262" ht="22.5" customHeight="1">
      <c r="A1262" s="2">
        <v>6.531356394E9</v>
      </c>
      <c r="B1262" s="2">
        <v>8.5561151E7</v>
      </c>
      <c r="C1262" s="6">
        <v>45055.606886574074</v>
      </c>
      <c r="D1262" s="6">
        <v>45055.61591435185</v>
      </c>
      <c r="E1262" s="6">
        <v>45055.61591435185</v>
      </c>
      <c r="F1262" s="2" t="s">
        <v>44</v>
      </c>
      <c r="G1262" s="2" t="s">
        <v>55</v>
      </c>
      <c r="H1262" s="2">
        <v>92872.0</v>
      </c>
      <c r="I1262" s="2">
        <v>5835.0</v>
      </c>
    </row>
    <row r="1263" ht="22.5" customHeight="1">
      <c r="A1263" s="2">
        <v>5.489184758E9</v>
      </c>
      <c r="B1263" s="2">
        <v>4.9529811E7</v>
      </c>
      <c r="C1263" s="6">
        <v>45366.636412037034</v>
      </c>
      <c r="D1263" s="6">
        <v>45366.650300925925</v>
      </c>
      <c r="E1263" s="6">
        <v>45366.64960648148</v>
      </c>
      <c r="F1263" s="2" t="s">
        <v>44</v>
      </c>
      <c r="G1263" s="2" t="s">
        <v>55</v>
      </c>
      <c r="H1263" s="2">
        <v>69415.0</v>
      </c>
      <c r="I1263" s="2">
        <v>2935.0</v>
      </c>
    </row>
    <row r="1264" ht="22.5" customHeight="1">
      <c r="A1264" s="2">
        <v>1.377599881E9</v>
      </c>
      <c r="B1264" s="2">
        <v>4.8481702E7</v>
      </c>
      <c r="C1264" s="6">
        <v>45521.41868055556</v>
      </c>
      <c r="D1264" s="6">
        <v>45521.427708333336</v>
      </c>
      <c r="E1264" s="6">
        <v>45521.425625</v>
      </c>
      <c r="F1264" s="2" t="s">
        <v>44</v>
      </c>
      <c r="G1264" s="2" t="s">
        <v>55</v>
      </c>
      <c r="H1264" s="2">
        <v>17690.0</v>
      </c>
      <c r="I1264" s="2">
        <v>7803.0</v>
      </c>
    </row>
    <row r="1265" ht="22.5" customHeight="1">
      <c r="A1265" s="2">
        <v>2.27162938E8</v>
      </c>
      <c r="B1265" s="2">
        <v>2.8111842E7</v>
      </c>
      <c r="C1265" s="6">
        <v>45400.29662037037</v>
      </c>
      <c r="D1265" s="6">
        <v>45400.30912037037</v>
      </c>
      <c r="E1265" s="6">
        <v>45400.30773148148</v>
      </c>
      <c r="F1265" s="2" t="s">
        <v>44</v>
      </c>
      <c r="G1265" s="2" t="s">
        <v>45</v>
      </c>
      <c r="H1265" s="2">
        <v>43553.0</v>
      </c>
      <c r="I1265" s="2">
        <v>9199.0</v>
      </c>
    </row>
    <row r="1266" ht="22.5" customHeight="1">
      <c r="A1266" s="2">
        <v>3.449083612E9</v>
      </c>
      <c r="B1266" s="2">
        <v>9.1382237E7</v>
      </c>
      <c r="C1266" s="6">
        <v>45240.525509259256</v>
      </c>
      <c r="D1266" s="6">
        <v>45240.534537037034</v>
      </c>
      <c r="E1266" s="6">
        <v>45240.54356481481</v>
      </c>
      <c r="F1266" s="2" t="s">
        <v>71</v>
      </c>
      <c r="G1266" s="2" t="s">
        <v>55</v>
      </c>
      <c r="H1266" s="2">
        <v>65165.0</v>
      </c>
      <c r="I1266" s="2">
        <v>3374.0</v>
      </c>
    </row>
    <row r="1267" ht="22.5" customHeight="1">
      <c r="A1267" s="2">
        <v>5.662514948E9</v>
      </c>
      <c r="B1267" s="2">
        <v>3.0455484E7</v>
      </c>
      <c r="C1267" s="6">
        <v>45066.122777777775</v>
      </c>
      <c r="D1267" s="6">
        <v>45066.13111111111</v>
      </c>
      <c r="E1267" s="6">
        <v>45066.12763888889</v>
      </c>
      <c r="F1267" s="2" t="s">
        <v>44</v>
      </c>
      <c r="G1267" s="2" t="s">
        <v>55</v>
      </c>
      <c r="H1267" s="2">
        <v>58053.0</v>
      </c>
      <c r="I1267" s="2">
        <v>9972.0</v>
      </c>
    </row>
    <row r="1268" ht="22.5" customHeight="1">
      <c r="A1268" s="2">
        <v>2.034571482E9</v>
      </c>
      <c r="B1268" s="2">
        <v>8.6167288E7</v>
      </c>
      <c r="C1268" s="6">
        <v>45342.8396875</v>
      </c>
      <c r="D1268" s="6">
        <v>45342.85288194445</v>
      </c>
      <c r="E1268" s="6">
        <v>45342.86329861111</v>
      </c>
      <c r="F1268" s="2" t="s">
        <v>71</v>
      </c>
      <c r="G1268" s="2" t="s">
        <v>55</v>
      </c>
      <c r="H1268" s="2">
        <v>86556.0</v>
      </c>
      <c r="I1268" s="2">
        <v>8825.0</v>
      </c>
    </row>
    <row r="1269" ht="22.5" customHeight="1">
      <c r="A1269" s="2">
        <v>3.48782569E8</v>
      </c>
      <c r="B1269" s="2">
        <v>7.2415263E7</v>
      </c>
      <c r="C1269" s="6">
        <v>45192.351631944446</v>
      </c>
      <c r="D1269" s="6">
        <v>45192.36482638889</v>
      </c>
      <c r="E1269" s="6">
        <v>45192.372465277775</v>
      </c>
      <c r="F1269" s="2" t="s">
        <v>71</v>
      </c>
      <c r="G1269" s="2" t="s">
        <v>73</v>
      </c>
      <c r="H1269" s="2">
        <v>88218.0</v>
      </c>
      <c r="I1269" s="2">
        <v>2837.0</v>
      </c>
    </row>
    <row r="1270" ht="22.5" customHeight="1">
      <c r="A1270" s="2">
        <v>8.697396531E9</v>
      </c>
      <c r="B1270" s="2">
        <v>2.1282544E7</v>
      </c>
      <c r="C1270" s="6">
        <v>45222.77454861111</v>
      </c>
      <c r="D1270" s="6">
        <v>45222.78774305555</v>
      </c>
      <c r="E1270" s="6">
        <v>45222.78635416667</v>
      </c>
      <c r="F1270" s="2" t="s">
        <v>44</v>
      </c>
      <c r="G1270" s="2" t="s">
        <v>73</v>
      </c>
      <c r="H1270" s="2">
        <v>59371.0</v>
      </c>
      <c r="I1270" s="2">
        <v>6234.0</v>
      </c>
    </row>
    <row r="1271" ht="22.5" customHeight="1">
      <c r="A1271" s="2">
        <v>3.53845545E9</v>
      </c>
      <c r="B1271" s="2">
        <v>7.7345018E7</v>
      </c>
      <c r="C1271" s="6">
        <v>45540.88240740741</v>
      </c>
      <c r="D1271" s="6">
        <v>45540.89560185185</v>
      </c>
      <c r="E1271" s="6">
        <v>45540.894907407404</v>
      </c>
      <c r="F1271" s="2" t="s">
        <v>44</v>
      </c>
      <c r="G1271" s="2" t="s">
        <v>50</v>
      </c>
      <c r="H1271" s="2">
        <v>63154.0</v>
      </c>
      <c r="I1271" s="2">
        <v>8200.0</v>
      </c>
    </row>
    <row r="1272" ht="22.5" customHeight="1">
      <c r="A1272" s="2">
        <v>7.513290139E9</v>
      </c>
      <c r="B1272" s="2">
        <v>2.6285589E7</v>
      </c>
      <c r="C1272" s="6">
        <v>45067.778958333336</v>
      </c>
      <c r="D1272" s="6">
        <v>45067.78659722222</v>
      </c>
      <c r="E1272" s="6">
        <v>45067.78590277778</v>
      </c>
      <c r="F1272" s="2" t="s">
        <v>44</v>
      </c>
      <c r="G1272" s="2" t="s">
        <v>45</v>
      </c>
      <c r="H1272" s="2">
        <v>96784.0</v>
      </c>
      <c r="I1272" s="2">
        <v>8152.0</v>
      </c>
    </row>
    <row r="1273" ht="22.5" customHeight="1">
      <c r="A1273" s="2">
        <v>8.320461939E9</v>
      </c>
      <c r="B1273" s="2">
        <v>8.3298567E7</v>
      </c>
      <c r="C1273" s="6">
        <v>45399.18487268518</v>
      </c>
      <c r="D1273" s="6">
        <v>45399.19320601852</v>
      </c>
      <c r="E1273" s="6">
        <v>45399.19042824074</v>
      </c>
      <c r="F1273" s="2" t="s">
        <v>44</v>
      </c>
      <c r="G1273" s="2" t="s">
        <v>55</v>
      </c>
      <c r="H1273" s="2">
        <v>63519.0</v>
      </c>
      <c r="I1273" s="2">
        <v>9508.0</v>
      </c>
    </row>
    <row r="1274" ht="22.5" customHeight="1">
      <c r="A1274" s="2">
        <v>8.217899522E9</v>
      </c>
      <c r="B1274" s="2">
        <v>1.8465047E7</v>
      </c>
      <c r="C1274" s="6">
        <v>45573.481412037036</v>
      </c>
      <c r="D1274" s="6">
        <v>45573.49391203704</v>
      </c>
      <c r="E1274" s="6">
        <v>45573.49391203704</v>
      </c>
      <c r="F1274" s="2" t="s">
        <v>44</v>
      </c>
      <c r="G1274" s="2" t="s">
        <v>73</v>
      </c>
      <c r="H1274" s="2">
        <v>15587.0</v>
      </c>
      <c r="I1274" s="2">
        <v>1604.0</v>
      </c>
    </row>
    <row r="1275" ht="22.5" customHeight="1">
      <c r="A1275" s="2">
        <v>4.217056877E9</v>
      </c>
      <c r="B1275" s="2">
        <v>2903620.0</v>
      </c>
      <c r="C1275" s="6">
        <v>45377.82275462963</v>
      </c>
      <c r="D1275" s="6">
        <v>45377.82969907407</v>
      </c>
      <c r="E1275" s="6">
        <v>45377.83525462963</v>
      </c>
      <c r="F1275" s="2" t="s">
        <v>71</v>
      </c>
      <c r="G1275" s="2" t="s">
        <v>45</v>
      </c>
      <c r="H1275" s="2">
        <v>94995.0</v>
      </c>
      <c r="I1275" s="2">
        <v>4477.0</v>
      </c>
    </row>
    <row r="1276" ht="22.5" customHeight="1">
      <c r="A1276" s="2">
        <v>3.684167813E9</v>
      </c>
      <c r="B1276" s="2">
        <v>4.6563355E7</v>
      </c>
      <c r="C1276" s="6">
        <v>45548.34712962963</v>
      </c>
      <c r="D1276" s="6">
        <v>45548.35685185185</v>
      </c>
      <c r="E1276" s="6">
        <v>45548.355462962965</v>
      </c>
      <c r="F1276" s="2" t="s">
        <v>44</v>
      </c>
      <c r="G1276" s="2" t="s">
        <v>45</v>
      </c>
      <c r="H1276" s="2">
        <v>82021.0</v>
      </c>
      <c r="I1276" s="2">
        <v>3491.0</v>
      </c>
    </row>
    <row r="1277" ht="22.5" customHeight="1">
      <c r="A1277" s="2">
        <v>5.351904164E9</v>
      </c>
      <c r="B1277" s="2">
        <v>9.7411107E7</v>
      </c>
      <c r="C1277" s="6">
        <v>45510.673472222225</v>
      </c>
      <c r="D1277" s="6">
        <v>45510.685277777775</v>
      </c>
      <c r="E1277" s="6">
        <v>45510.68875</v>
      </c>
      <c r="F1277" s="2" t="s">
        <v>44</v>
      </c>
      <c r="G1277" s="2" t="s">
        <v>45</v>
      </c>
      <c r="H1277" s="2">
        <v>98439.0</v>
      </c>
      <c r="I1277" s="2">
        <v>9777.0</v>
      </c>
    </row>
    <row r="1278" ht="22.5" customHeight="1">
      <c r="A1278" s="2">
        <v>2.731829604E9</v>
      </c>
      <c r="B1278" s="2">
        <v>4.6615831E7</v>
      </c>
      <c r="C1278" s="6">
        <v>45334.84395833333</v>
      </c>
      <c r="D1278" s="6">
        <v>45334.85298611111</v>
      </c>
      <c r="E1278" s="6">
        <v>45334.850902777776</v>
      </c>
      <c r="F1278" s="2" t="s">
        <v>44</v>
      </c>
      <c r="G1278" s="2" t="s">
        <v>55</v>
      </c>
      <c r="H1278" s="2">
        <v>85333.0</v>
      </c>
      <c r="I1278" s="2">
        <v>6922.0</v>
      </c>
    </row>
    <row r="1279" ht="22.5" customHeight="1">
      <c r="A1279" s="2">
        <v>7.162485958E9</v>
      </c>
      <c r="B1279" s="2">
        <v>7.5081265E7</v>
      </c>
      <c r="C1279" s="6">
        <v>45266.771678240744</v>
      </c>
      <c r="D1279" s="6">
        <v>45266.77931712963</v>
      </c>
      <c r="E1279" s="6">
        <v>45266.77931712963</v>
      </c>
      <c r="F1279" s="2" t="s">
        <v>44</v>
      </c>
      <c r="G1279" s="2" t="s">
        <v>55</v>
      </c>
      <c r="H1279" s="2">
        <v>64568.0</v>
      </c>
      <c r="I1279" s="2">
        <v>3903.0</v>
      </c>
    </row>
    <row r="1280" ht="22.5" customHeight="1">
      <c r="A1280" s="2">
        <v>4.830502113E9</v>
      </c>
      <c r="B1280" s="2">
        <v>8.9867195E7</v>
      </c>
      <c r="C1280" s="6">
        <v>45317.615381944444</v>
      </c>
      <c r="D1280" s="6">
        <v>45317.626493055555</v>
      </c>
      <c r="E1280" s="6">
        <v>45317.62579861111</v>
      </c>
      <c r="F1280" s="2" t="s">
        <v>44</v>
      </c>
      <c r="G1280" s="2" t="s">
        <v>45</v>
      </c>
      <c r="H1280" s="2">
        <v>8022.0</v>
      </c>
      <c r="I1280" s="2">
        <v>3428.0</v>
      </c>
    </row>
    <row r="1281" ht="22.5" customHeight="1">
      <c r="A1281" s="2">
        <v>9.797013595E9</v>
      </c>
      <c r="B1281" s="2">
        <v>8.0571942E7</v>
      </c>
      <c r="C1281" s="6">
        <v>45427.997025462966</v>
      </c>
      <c r="D1281" s="6">
        <v>45428.01021990741</v>
      </c>
      <c r="E1281" s="6">
        <v>45428.01646990741</v>
      </c>
      <c r="F1281" s="2" t="s">
        <v>71</v>
      </c>
      <c r="G1281" s="2" t="s">
        <v>73</v>
      </c>
      <c r="H1281" s="2">
        <v>35734.0</v>
      </c>
      <c r="I1281" s="2">
        <v>9003.0</v>
      </c>
    </row>
    <row r="1282" ht="22.5" customHeight="1">
      <c r="A1282" s="2">
        <v>9.487843345E9</v>
      </c>
      <c r="B1282" s="2">
        <v>2.379433E7</v>
      </c>
      <c r="C1282" s="6">
        <v>45454.26128472222</v>
      </c>
      <c r="D1282" s="6">
        <v>45454.27447916667</v>
      </c>
      <c r="E1282" s="6">
        <v>45454.27725694444</v>
      </c>
      <c r="F1282" s="2" t="s">
        <v>44</v>
      </c>
      <c r="G1282" s="2" t="s">
        <v>45</v>
      </c>
      <c r="H1282" s="2">
        <v>82632.0</v>
      </c>
      <c r="I1282" s="2">
        <v>957.0</v>
      </c>
    </row>
    <row r="1283" ht="22.5" customHeight="1">
      <c r="A1283" s="2">
        <v>2.148242015E9</v>
      </c>
      <c r="B1283" s="2">
        <v>3.9093069E7</v>
      </c>
      <c r="C1283" s="6">
        <v>45046.991944444446</v>
      </c>
      <c r="D1283" s="6">
        <v>45047.00305555556</v>
      </c>
      <c r="E1283" s="6">
        <v>45047.023194444446</v>
      </c>
      <c r="F1283" s="2" t="s">
        <v>124</v>
      </c>
      <c r="G1283" s="2" t="s">
        <v>50</v>
      </c>
      <c r="H1283" s="2">
        <v>13676.0</v>
      </c>
      <c r="I1283" s="2">
        <v>9904.0</v>
      </c>
    </row>
    <row r="1284" ht="22.5" customHeight="1">
      <c r="A1284" s="2">
        <v>7.465258008E9</v>
      </c>
      <c r="B1284" s="2">
        <v>5.1503088E7</v>
      </c>
      <c r="C1284" s="6">
        <v>45224.88736111111</v>
      </c>
      <c r="D1284" s="6">
        <v>45224.89916666667</v>
      </c>
      <c r="E1284" s="6">
        <v>45224.90888888889</v>
      </c>
      <c r="F1284" s="2" t="s">
        <v>71</v>
      </c>
      <c r="G1284" s="2" t="s">
        <v>50</v>
      </c>
      <c r="H1284" s="2">
        <v>63335.0</v>
      </c>
      <c r="I1284" s="2">
        <v>8965.0</v>
      </c>
    </row>
    <row r="1285" ht="22.5" customHeight="1">
      <c r="A1285" s="2">
        <v>8.87527447E9</v>
      </c>
      <c r="B1285" s="2">
        <v>5.71028E7</v>
      </c>
      <c r="C1285" s="6">
        <v>45402.684583333335</v>
      </c>
      <c r="D1285" s="6">
        <v>45402.69361111111</v>
      </c>
      <c r="E1285" s="6">
        <v>45402.71097222222</v>
      </c>
      <c r="F1285" s="2" t="s">
        <v>124</v>
      </c>
      <c r="G1285" s="2" t="s">
        <v>55</v>
      </c>
      <c r="H1285" s="2">
        <v>54978.0</v>
      </c>
      <c r="I1285" s="2">
        <v>8776.0</v>
      </c>
    </row>
    <row r="1286" ht="22.5" customHeight="1">
      <c r="A1286" s="2">
        <v>7.04971791E9</v>
      </c>
      <c r="B1286" s="2">
        <v>4.4410149E7</v>
      </c>
      <c r="C1286" s="6">
        <v>45423.239375</v>
      </c>
      <c r="D1286" s="6">
        <v>45423.24909722222</v>
      </c>
      <c r="E1286" s="6">
        <v>45423.247708333336</v>
      </c>
      <c r="F1286" s="2" t="s">
        <v>44</v>
      </c>
      <c r="G1286" s="2" t="s">
        <v>55</v>
      </c>
      <c r="H1286" s="2">
        <v>10931.0</v>
      </c>
      <c r="I1286" s="2">
        <v>795.0</v>
      </c>
    </row>
    <row r="1287" ht="22.5" customHeight="1">
      <c r="A1287" s="2">
        <v>4.829897426E9</v>
      </c>
      <c r="B1287" s="2">
        <v>2.5587553E7</v>
      </c>
      <c r="C1287" s="6">
        <v>45082.035150462965</v>
      </c>
      <c r="D1287" s="6">
        <v>45082.04903935185</v>
      </c>
      <c r="E1287" s="6">
        <v>45082.046956018516</v>
      </c>
      <c r="F1287" s="2" t="s">
        <v>44</v>
      </c>
      <c r="G1287" s="2" t="s">
        <v>45</v>
      </c>
      <c r="H1287" s="2">
        <v>93475.0</v>
      </c>
      <c r="I1287" s="2">
        <v>9960.0</v>
      </c>
    </row>
    <row r="1288" ht="22.5" customHeight="1">
      <c r="A1288" s="2">
        <v>3.532186218E9</v>
      </c>
      <c r="B1288" s="2">
        <v>2.4456825E7</v>
      </c>
      <c r="C1288" s="6">
        <v>45146.581296296295</v>
      </c>
      <c r="D1288" s="6">
        <v>45146.5937962963</v>
      </c>
      <c r="E1288" s="6">
        <v>45146.59449074074</v>
      </c>
      <c r="F1288" s="2" t="s">
        <v>44</v>
      </c>
      <c r="G1288" s="2" t="s">
        <v>45</v>
      </c>
      <c r="H1288" s="2">
        <v>34900.0</v>
      </c>
      <c r="I1288" s="2">
        <v>9743.0</v>
      </c>
    </row>
    <row r="1289" ht="22.5" customHeight="1">
      <c r="A1289" s="2">
        <v>6.8976749E9</v>
      </c>
      <c r="B1289" s="2">
        <v>7.9592021E7</v>
      </c>
      <c r="C1289" s="6">
        <v>45425.53681712963</v>
      </c>
      <c r="D1289" s="6">
        <v>45425.54723379629</v>
      </c>
      <c r="E1289" s="6">
        <v>45425.54515046296</v>
      </c>
      <c r="F1289" s="2" t="s">
        <v>44</v>
      </c>
      <c r="G1289" s="2" t="s">
        <v>50</v>
      </c>
      <c r="H1289" s="2">
        <v>5998.0</v>
      </c>
      <c r="I1289" s="2">
        <v>6680.0</v>
      </c>
    </row>
    <row r="1290" ht="22.5" customHeight="1">
      <c r="A1290" s="2">
        <v>1.63895717E8</v>
      </c>
      <c r="B1290" s="2">
        <v>6.1982521E7</v>
      </c>
      <c r="C1290" s="6">
        <v>45232.195381944446</v>
      </c>
      <c r="D1290" s="6">
        <v>45232.20927083334</v>
      </c>
      <c r="E1290" s="6">
        <v>45232.2071875</v>
      </c>
      <c r="F1290" s="2" t="s">
        <v>44</v>
      </c>
      <c r="G1290" s="2" t="s">
        <v>50</v>
      </c>
      <c r="H1290" s="2">
        <v>45284.0</v>
      </c>
      <c r="I1290" s="2">
        <v>5871.0</v>
      </c>
    </row>
    <row r="1291" ht="22.5" customHeight="1">
      <c r="A1291" s="2">
        <v>9.857592403E9</v>
      </c>
      <c r="B1291" s="2">
        <v>8.427545E7</v>
      </c>
      <c r="C1291" s="6">
        <v>45223.48033564815</v>
      </c>
      <c r="D1291" s="6">
        <v>45223.49422453704</v>
      </c>
      <c r="E1291" s="6">
        <v>45223.49700231481</v>
      </c>
      <c r="F1291" s="2" t="s">
        <v>44</v>
      </c>
      <c r="G1291" s="2" t="s">
        <v>73</v>
      </c>
      <c r="H1291" s="2">
        <v>36569.0</v>
      </c>
      <c r="I1291" s="2">
        <v>2906.0</v>
      </c>
    </row>
    <row r="1292" ht="22.5" customHeight="1">
      <c r="A1292" s="2">
        <v>2.521197661E9</v>
      </c>
      <c r="B1292" s="2">
        <v>1.3251137E7</v>
      </c>
      <c r="C1292" s="6">
        <v>45342.02275462963</v>
      </c>
      <c r="D1292" s="6">
        <v>45342.03386574074</v>
      </c>
      <c r="E1292" s="6">
        <v>45342.0456712963</v>
      </c>
      <c r="F1292" s="2" t="s">
        <v>124</v>
      </c>
      <c r="G1292" s="2" t="s">
        <v>55</v>
      </c>
      <c r="H1292" s="2">
        <v>49637.0</v>
      </c>
      <c r="I1292" s="2">
        <v>6579.0</v>
      </c>
    </row>
    <row r="1293" ht="22.5" customHeight="1">
      <c r="A1293" s="2">
        <v>4.88314125E8</v>
      </c>
      <c r="B1293" s="2">
        <v>5716817.0</v>
      </c>
      <c r="C1293" s="6">
        <v>45021.75822916667</v>
      </c>
      <c r="D1293" s="6">
        <v>45021.77003472222</v>
      </c>
      <c r="E1293" s="6">
        <v>45021.7790625</v>
      </c>
      <c r="F1293" s="2" t="s">
        <v>71</v>
      </c>
      <c r="G1293" s="2" t="s">
        <v>50</v>
      </c>
      <c r="H1293" s="2">
        <v>60702.0</v>
      </c>
      <c r="I1293" s="2">
        <v>5927.0</v>
      </c>
    </row>
    <row r="1294" ht="22.5" customHeight="1">
      <c r="A1294" s="2">
        <v>5.073549838E9</v>
      </c>
      <c r="B1294" s="2">
        <v>7.5082508E7</v>
      </c>
      <c r="C1294" s="6">
        <v>45410.33615740741</v>
      </c>
      <c r="D1294" s="6">
        <v>45410.3437962963</v>
      </c>
      <c r="E1294" s="6">
        <v>45410.34657407407</v>
      </c>
      <c r="F1294" s="2" t="s">
        <v>44</v>
      </c>
      <c r="G1294" s="2" t="s">
        <v>73</v>
      </c>
      <c r="H1294" s="2">
        <v>20915.0</v>
      </c>
      <c r="I1294" s="2">
        <v>7776.0</v>
      </c>
    </row>
    <row r="1295" ht="22.5" customHeight="1">
      <c r="A1295" s="2">
        <v>6.399568661E9</v>
      </c>
      <c r="B1295" s="2">
        <v>8.2594354E7</v>
      </c>
      <c r="C1295" s="6">
        <v>45277.87773148148</v>
      </c>
      <c r="D1295" s="6">
        <v>45277.88884259259</v>
      </c>
      <c r="E1295" s="6">
        <v>45277.88814814815</v>
      </c>
      <c r="F1295" s="2" t="s">
        <v>44</v>
      </c>
      <c r="G1295" s="2" t="s">
        <v>50</v>
      </c>
      <c r="H1295" s="2">
        <v>45002.0</v>
      </c>
      <c r="I1295" s="2">
        <v>8509.0</v>
      </c>
    </row>
    <row r="1296" ht="22.5" customHeight="1">
      <c r="A1296" s="2">
        <v>3.672658084E9</v>
      </c>
      <c r="B1296" s="2">
        <v>4.8228547E7</v>
      </c>
      <c r="C1296" s="6">
        <v>45422.57902777778</v>
      </c>
      <c r="D1296" s="6">
        <v>45422.58875</v>
      </c>
      <c r="E1296" s="6">
        <v>45422.58875</v>
      </c>
      <c r="F1296" s="2" t="s">
        <v>44</v>
      </c>
      <c r="G1296" s="2" t="s">
        <v>50</v>
      </c>
      <c r="H1296" s="2">
        <v>66143.0</v>
      </c>
      <c r="I1296" s="2">
        <v>4598.0</v>
      </c>
    </row>
    <row r="1297" ht="22.5" customHeight="1">
      <c r="A1297" s="2">
        <v>8.273236145E9</v>
      </c>
      <c r="B1297" s="2">
        <v>8.5763665E7</v>
      </c>
      <c r="C1297" s="6">
        <v>45537.66019675926</v>
      </c>
      <c r="D1297" s="6">
        <v>45537.67130787037</v>
      </c>
      <c r="E1297" s="6">
        <v>45537.67269675926</v>
      </c>
      <c r="F1297" s="2" t="s">
        <v>44</v>
      </c>
      <c r="G1297" s="2" t="s">
        <v>55</v>
      </c>
      <c r="H1297" s="2">
        <v>8874.0</v>
      </c>
      <c r="I1297" s="2">
        <v>2392.0</v>
      </c>
    </row>
    <row r="1298" ht="22.5" customHeight="1">
      <c r="A1298" s="2">
        <v>3.411233779E9</v>
      </c>
      <c r="B1298" s="2">
        <v>7.999132E7</v>
      </c>
      <c r="C1298" s="6">
        <v>45395.9671875</v>
      </c>
      <c r="D1298" s="6">
        <v>45395.974131944444</v>
      </c>
      <c r="E1298" s="6">
        <v>45395.971354166664</v>
      </c>
      <c r="F1298" s="2" t="s">
        <v>44</v>
      </c>
      <c r="G1298" s="2" t="s">
        <v>45</v>
      </c>
      <c r="H1298" s="2">
        <v>33913.0</v>
      </c>
      <c r="I1298" s="2">
        <v>694.0</v>
      </c>
    </row>
    <row r="1299" ht="22.5" customHeight="1">
      <c r="A1299" s="2">
        <v>8.024667539E9</v>
      </c>
      <c r="B1299" s="2">
        <v>3.1622158E7</v>
      </c>
      <c r="C1299" s="6">
        <v>45495.2452662037</v>
      </c>
      <c r="D1299" s="6">
        <v>45495.25846064815</v>
      </c>
      <c r="E1299" s="6">
        <v>45495.26679398148</v>
      </c>
      <c r="F1299" s="2" t="s">
        <v>71</v>
      </c>
      <c r="G1299" s="2" t="s">
        <v>45</v>
      </c>
      <c r="H1299" s="2">
        <v>26395.0</v>
      </c>
      <c r="I1299" s="2">
        <v>5740.0</v>
      </c>
    </row>
    <row r="1300" ht="22.5" customHeight="1">
      <c r="A1300" s="2">
        <v>6.112199794E9</v>
      </c>
      <c r="B1300" s="2">
        <v>7.7086539E7</v>
      </c>
      <c r="C1300" s="6">
        <v>45556.86508101852</v>
      </c>
      <c r="D1300" s="6">
        <v>45556.875497685185</v>
      </c>
      <c r="E1300" s="6">
        <v>45556.87966435185</v>
      </c>
      <c r="F1300" s="2" t="s">
        <v>71</v>
      </c>
      <c r="G1300" s="2" t="s">
        <v>73</v>
      </c>
      <c r="H1300" s="2">
        <v>75415.0</v>
      </c>
      <c r="I1300" s="2">
        <v>4373.0</v>
      </c>
    </row>
    <row r="1301" ht="22.5" customHeight="1">
      <c r="A1301" s="2">
        <v>9.48447316E9</v>
      </c>
      <c r="B1301" s="2">
        <v>2.1456226E7</v>
      </c>
      <c r="C1301" s="6">
        <v>45041.896365740744</v>
      </c>
      <c r="D1301" s="6">
        <v>45041.90608796296</v>
      </c>
      <c r="E1301" s="6">
        <v>45041.91233796296</v>
      </c>
      <c r="F1301" s="2" t="s">
        <v>71</v>
      </c>
      <c r="G1301" s="2" t="s">
        <v>55</v>
      </c>
      <c r="H1301" s="2">
        <v>38707.0</v>
      </c>
      <c r="I1301" s="2">
        <v>3546.0</v>
      </c>
    </row>
    <row r="1302" ht="22.5" customHeight="1">
      <c r="A1302" s="2">
        <v>9.729709418E9</v>
      </c>
      <c r="B1302" s="2">
        <v>4.5323391E7</v>
      </c>
      <c r="C1302" s="6">
        <v>45015.22644675926</v>
      </c>
      <c r="D1302" s="6">
        <v>45015.23478009259</v>
      </c>
      <c r="E1302" s="6">
        <v>45015.231307870374</v>
      </c>
      <c r="F1302" s="2" t="s">
        <v>44</v>
      </c>
      <c r="G1302" s="2" t="s">
        <v>45</v>
      </c>
      <c r="H1302" s="2">
        <v>43891.0</v>
      </c>
      <c r="I1302" s="2">
        <v>1914.0</v>
      </c>
    </row>
    <row r="1303" ht="22.5" customHeight="1">
      <c r="A1303" s="2">
        <v>7.900224799E9</v>
      </c>
      <c r="B1303" s="2">
        <v>6.8692574E7</v>
      </c>
      <c r="C1303" s="6">
        <v>45476.206608796296</v>
      </c>
      <c r="D1303" s="6">
        <v>45476.21702546296</v>
      </c>
      <c r="E1303" s="6">
        <v>45476.22605324074</v>
      </c>
      <c r="F1303" s="2" t="s">
        <v>71</v>
      </c>
      <c r="G1303" s="2" t="s">
        <v>45</v>
      </c>
      <c r="H1303" s="2">
        <v>45482.0</v>
      </c>
      <c r="I1303" s="2">
        <v>6659.0</v>
      </c>
    </row>
    <row r="1304" ht="22.5" customHeight="1">
      <c r="A1304" s="2">
        <v>1.82141449E9</v>
      </c>
      <c r="B1304" s="2">
        <v>7.5632045E7</v>
      </c>
      <c r="C1304" s="6">
        <v>45586.314675925925</v>
      </c>
      <c r="D1304" s="6">
        <v>45586.32300925926</v>
      </c>
      <c r="E1304" s="6">
        <v>45586.32231481482</v>
      </c>
      <c r="F1304" s="2" t="s">
        <v>44</v>
      </c>
      <c r="G1304" s="2" t="s">
        <v>55</v>
      </c>
      <c r="H1304" s="2">
        <v>55493.0</v>
      </c>
      <c r="I1304" s="2">
        <v>1947.0</v>
      </c>
    </row>
    <row r="1305" ht="22.5" customHeight="1">
      <c r="A1305" s="2">
        <v>5.813507399E9</v>
      </c>
      <c r="B1305" s="2">
        <v>7.601975E7</v>
      </c>
      <c r="C1305" s="6">
        <v>45397.37574074074</v>
      </c>
      <c r="D1305" s="6">
        <v>45397.38962962963</v>
      </c>
      <c r="E1305" s="6">
        <v>45397.38615740741</v>
      </c>
      <c r="F1305" s="2" t="s">
        <v>44</v>
      </c>
      <c r="G1305" s="2" t="s">
        <v>50</v>
      </c>
      <c r="H1305" s="2">
        <v>13303.0</v>
      </c>
      <c r="I1305" s="2">
        <v>802.0</v>
      </c>
    </row>
    <row r="1306" ht="22.5" customHeight="1">
      <c r="A1306" s="2">
        <v>3.928003125E9</v>
      </c>
      <c r="B1306" s="2">
        <v>5.3636086E7</v>
      </c>
      <c r="C1306" s="6">
        <v>45267.562997685185</v>
      </c>
      <c r="D1306" s="6">
        <v>45267.57202546296</v>
      </c>
      <c r="E1306" s="6">
        <v>45267.58244212963</v>
      </c>
      <c r="F1306" s="2" t="s">
        <v>71</v>
      </c>
      <c r="G1306" s="2" t="s">
        <v>73</v>
      </c>
      <c r="H1306" s="2">
        <v>40065.0</v>
      </c>
      <c r="I1306" s="2">
        <v>3602.0</v>
      </c>
    </row>
    <row r="1307" ht="22.5" customHeight="1">
      <c r="A1307" s="2">
        <v>5.271866987E9</v>
      </c>
      <c r="B1307" s="2">
        <v>1.0562528E7</v>
      </c>
      <c r="C1307" s="6">
        <v>45531.05975694444</v>
      </c>
      <c r="D1307" s="6">
        <v>45531.07295138889</v>
      </c>
      <c r="E1307" s="6">
        <v>45531.0715625</v>
      </c>
      <c r="F1307" s="2" t="s">
        <v>44</v>
      </c>
      <c r="G1307" s="2" t="s">
        <v>55</v>
      </c>
      <c r="H1307" s="2">
        <v>15044.0</v>
      </c>
      <c r="I1307" s="2">
        <v>5390.0</v>
      </c>
    </row>
    <row r="1308" ht="22.5" customHeight="1">
      <c r="A1308" s="2">
        <v>9.794537731E9</v>
      </c>
      <c r="B1308" s="2">
        <v>8.5869195E7</v>
      </c>
      <c r="C1308" s="6">
        <v>45073.53994212963</v>
      </c>
      <c r="D1308" s="6">
        <v>45073.54896990741</v>
      </c>
      <c r="E1308" s="6">
        <v>45073.55105324074</v>
      </c>
      <c r="F1308" s="2" t="s">
        <v>44</v>
      </c>
      <c r="G1308" s="2" t="s">
        <v>45</v>
      </c>
      <c r="H1308" s="2">
        <v>23014.0</v>
      </c>
      <c r="I1308" s="2">
        <v>6925.0</v>
      </c>
    </row>
    <row r="1309" ht="22.5" customHeight="1">
      <c r="A1309" s="2">
        <v>4.852718488E9</v>
      </c>
      <c r="B1309" s="2">
        <v>7.19027E7</v>
      </c>
      <c r="C1309" s="6">
        <v>45411.86300925926</v>
      </c>
      <c r="D1309" s="6">
        <v>45411.87342592593</v>
      </c>
      <c r="E1309" s="6">
        <v>45411.87273148148</v>
      </c>
      <c r="F1309" s="2" t="s">
        <v>44</v>
      </c>
      <c r="G1309" s="2" t="s">
        <v>50</v>
      </c>
      <c r="H1309" s="2">
        <v>71839.0</v>
      </c>
      <c r="I1309" s="2">
        <v>5444.0</v>
      </c>
    </row>
    <row r="1310" ht="22.5" customHeight="1">
      <c r="A1310" s="2">
        <v>8.300546273E9</v>
      </c>
      <c r="B1310" s="2">
        <v>1.3796199E7</v>
      </c>
      <c r="C1310" s="6">
        <v>45174.42527777778</v>
      </c>
      <c r="D1310" s="6">
        <v>45174.435694444444</v>
      </c>
      <c r="E1310" s="6">
        <v>45174.43708333333</v>
      </c>
      <c r="F1310" s="2" t="s">
        <v>44</v>
      </c>
      <c r="G1310" s="2" t="s">
        <v>73</v>
      </c>
      <c r="H1310" s="2">
        <v>80645.0</v>
      </c>
      <c r="I1310" s="2">
        <v>4948.0</v>
      </c>
    </row>
    <row r="1311" ht="22.5" customHeight="1">
      <c r="A1311" s="2">
        <v>9.76104194E8</v>
      </c>
      <c r="B1311" s="2">
        <v>6061349.0</v>
      </c>
      <c r="C1311" s="6">
        <v>45419.91428240741</v>
      </c>
      <c r="D1311" s="6">
        <v>45419.9281712963</v>
      </c>
      <c r="E1311" s="6">
        <v>45419.94900462963</v>
      </c>
      <c r="F1311" s="2" t="s">
        <v>124</v>
      </c>
      <c r="G1311" s="2" t="s">
        <v>55</v>
      </c>
      <c r="H1311" s="2">
        <v>65001.0</v>
      </c>
      <c r="I1311" s="2">
        <v>6775.0</v>
      </c>
    </row>
    <row r="1312" ht="22.5" customHeight="1">
      <c r="A1312" s="2">
        <v>5.373961125E9</v>
      </c>
      <c r="B1312" s="2">
        <v>5.7081917E7</v>
      </c>
      <c r="C1312" s="6">
        <v>45597.15541666667</v>
      </c>
      <c r="D1312" s="6">
        <v>45597.167916666665</v>
      </c>
      <c r="E1312" s="6">
        <v>45597.17138888889</v>
      </c>
      <c r="F1312" s="2" t="s">
        <v>44</v>
      </c>
      <c r="G1312" s="2" t="s">
        <v>55</v>
      </c>
      <c r="H1312" s="2">
        <v>72609.0</v>
      </c>
      <c r="I1312" s="2">
        <v>6896.0</v>
      </c>
    </row>
    <row r="1313" ht="22.5" customHeight="1">
      <c r="A1313" s="2">
        <v>6.056126973E9</v>
      </c>
      <c r="B1313" s="2">
        <v>4.8765625E7</v>
      </c>
      <c r="C1313" s="6">
        <v>45475.93880787037</v>
      </c>
      <c r="D1313" s="6">
        <v>45475.948530092595</v>
      </c>
      <c r="E1313" s="6">
        <v>45475.948530092595</v>
      </c>
      <c r="F1313" s="2" t="s">
        <v>44</v>
      </c>
      <c r="G1313" s="2" t="s">
        <v>50</v>
      </c>
      <c r="H1313" s="2">
        <v>84012.0</v>
      </c>
      <c r="I1313" s="2">
        <v>1.0</v>
      </c>
    </row>
    <row r="1314" ht="22.5" customHeight="1">
      <c r="A1314" s="2">
        <v>6.352881332E9</v>
      </c>
      <c r="B1314" s="2">
        <v>8.0517784E7</v>
      </c>
      <c r="C1314" s="6">
        <v>45313.96505787037</v>
      </c>
      <c r="D1314" s="6">
        <v>45313.97269675926</v>
      </c>
      <c r="E1314" s="6">
        <v>45313.97547453704</v>
      </c>
      <c r="F1314" s="2" t="s">
        <v>44</v>
      </c>
      <c r="G1314" s="2" t="s">
        <v>45</v>
      </c>
      <c r="H1314" s="2">
        <v>21808.0</v>
      </c>
      <c r="I1314" s="2">
        <v>6223.0</v>
      </c>
    </row>
    <row r="1315" ht="22.5" customHeight="1">
      <c r="A1315" s="2">
        <v>1.643234106E9</v>
      </c>
      <c r="B1315" s="2">
        <v>3.7691544E7</v>
      </c>
      <c r="C1315" s="6">
        <v>45547.161412037036</v>
      </c>
      <c r="D1315" s="6">
        <v>45547.17113425926</v>
      </c>
      <c r="E1315" s="6">
        <v>45547.181550925925</v>
      </c>
      <c r="F1315" s="2" t="s">
        <v>71</v>
      </c>
      <c r="G1315" s="2" t="s">
        <v>73</v>
      </c>
      <c r="H1315" s="2">
        <v>63857.0</v>
      </c>
      <c r="I1315" s="2">
        <v>53.0</v>
      </c>
    </row>
    <row r="1316" ht="22.5" customHeight="1">
      <c r="A1316" s="2">
        <v>8.697966993E9</v>
      </c>
      <c r="B1316" s="2">
        <v>8.5869195E7</v>
      </c>
      <c r="C1316" s="6">
        <v>45353.24084490741</v>
      </c>
      <c r="D1316" s="6">
        <v>45353.25056712963</v>
      </c>
      <c r="E1316" s="6">
        <v>45353.26584490741</v>
      </c>
      <c r="F1316" s="2" t="s">
        <v>124</v>
      </c>
      <c r="G1316" s="2" t="s">
        <v>55</v>
      </c>
      <c r="H1316" s="2">
        <v>45795.0</v>
      </c>
      <c r="I1316" s="2">
        <v>7724.0</v>
      </c>
    </row>
    <row r="1317" ht="22.5" customHeight="1">
      <c r="A1317" s="2">
        <v>2.276061263E9</v>
      </c>
      <c r="B1317" s="2">
        <v>8.3701325E7</v>
      </c>
      <c r="C1317" s="6">
        <v>45571.70769675926</v>
      </c>
      <c r="D1317" s="6">
        <v>45571.71672453704</v>
      </c>
      <c r="E1317" s="6">
        <v>45571.71672453704</v>
      </c>
      <c r="F1317" s="2" t="s">
        <v>44</v>
      </c>
      <c r="G1317" s="2" t="s">
        <v>50</v>
      </c>
      <c r="H1317" s="2">
        <v>25181.0</v>
      </c>
      <c r="I1317" s="2">
        <v>8344.0</v>
      </c>
    </row>
    <row r="1318" ht="22.5" customHeight="1">
      <c r="A1318" s="2">
        <v>4.045613782E9</v>
      </c>
      <c r="B1318" s="2">
        <v>6.1763552E7</v>
      </c>
      <c r="C1318" s="6">
        <v>45147.34841435185</v>
      </c>
      <c r="D1318" s="6">
        <v>45147.358831018515</v>
      </c>
      <c r="E1318" s="6">
        <v>45147.36230324074</v>
      </c>
      <c r="F1318" s="2" t="s">
        <v>44</v>
      </c>
      <c r="G1318" s="2" t="s">
        <v>50</v>
      </c>
      <c r="H1318" s="2">
        <v>29650.0</v>
      </c>
      <c r="I1318" s="2">
        <v>5260.0</v>
      </c>
    </row>
    <row r="1319" ht="22.5" customHeight="1">
      <c r="A1319" s="2">
        <v>2.959828441E9</v>
      </c>
      <c r="B1319" s="2">
        <v>9987182.0</v>
      </c>
      <c r="C1319" s="6">
        <v>45366.74946759259</v>
      </c>
      <c r="D1319" s="6">
        <v>45366.75918981482</v>
      </c>
      <c r="E1319" s="6">
        <v>45366.761967592596</v>
      </c>
      <c r="F1319" s="2" t="s">
        <v>44</v>
      </c>
      <c r="G1319" s="2" t="s">
        <v>55</v>
      </c>
      <c r="H1319" s="2">
        <v>80243.0</v>
      </c>
      <c r="I1319" s="2">
        <v>2835.0</v>
      </c>
    </row>
    <row r="1320" ht="22.5" customHeight="1">
      <c r="A1320" s="2">
        <v>3.514589876E9</v>
      </c>
      <c r="B1320" s="2">
        <v>5.9620534E7</v>
      </c>
      <c r="C1320" s="6">
        <v>45216.87719907407</v>
      </c>
      <c r="D1320" s="6">
        <v>45216.88900462963</v>
      </c>
      <c r="E1320" s="6">
        <v>45216.88900462963</v>
      </c>
      <c r="F1320" s="2" t="s">
        <v>44</v>
      </c>
      <c r="G1320" s="2" t="s">
        <v>50</v>
      </c>
      <c r="H1320" s="2">
        <v>24168.0</v>
      </c>
      <c r="I1320" s="2">
        <v>3649.0</v>
      </c>
    </row>
    <row r="1321" ht="22.5" customHeight="1">
      <c r="A1321" s="2">
        <v>9.444081952E9</v>
      </c>
      <c r="B1321" s="2">
        <v>7.257673E7</v>
      </c>
      <c r="C1321" s="6">
        <v>45257.04373842593</v>
      </c>
      <c r="D1321" s="6">
        <v>45257.053460648145</v>
      </c>
      <c r="E1321" s="6">
        <v>45257.05554398148</v>
      </c>
      <c r="F1321" s="2" t="s">
        <v>44</v>
      </c>
      <c r="G1321" s="2" t="s">
        <v>55</v>
      </c>
      <c r="H1321" s="2">
        <v>88637.0</v>
      </c>
      <c r="I1321" s="2">
        <v>341.0</v>
      </c>
    </row>
    <row r="1322" ht="22.5" customHeight="1">
      <c r="A1322" s="2">
        <v>8.183959589E9</v>
      </c>
      <c r="B1322" s="2">
        <v>2.675263E7</v>
      </c>
      <c r="C1322" s="6">
        <v>45276.6027662037</v>
      </c>
      <c r="D1322" s="6">
        <v>45276.612488425926</v>
      </c>
      <c r="E1322" s="6">
        <v>45276.615266203706</v>
      </c>
      <c r="F1322" s="2" t="s">
        <v>44</v>
      </c>
      <c r="G1322" s="2" t="s">
        <v>73</v>
      </c>
      <c r="H1322" s="2">
        <v>80408.0</v>
      </c>
      <c r="I1322" s="2">
        <v>5349.0</v>
      </c>
    </row>
    <row r="1323" ht="22.5" customHeight="1">
      <c r="A1323" s="2">
        <v>1.712832927E9</v>
      </c>
      <c r="B1323" s="2">
        <v>5228136.0</v>
      </c>
      <c r="C1323" s="6">
        <v>45367.10021990741</v>
      </c>
      <c r="D1323" s="6">
        <v>45367.10855324074</v>
      </c>
      <c r="E1323" s="6">
        <v>45367.11827546296</v>
      </c>
      <c r="F1323" s="2" t="s">
        <v>71</v>
      </c>
      <c r="G1323" s="2" t="s">
        <v>50</v>
      </c>
      <c r="H1323" s="2">
        <v>60377.0</v>
      </c>
      <c r="I1323" s="2">
        <v>4993.0</v>
      </c>
    </row>
    <row r="1324" ht="22.5" customHeight="1">
      <c r="A1324" s="2">
        <v>8.162867215E9</v>
      </c>
      <c r="B1324" s="2">
        <v>2.5713335E7</v>
      </c>
      <c r="C1324" s="6">
        <v>45528.643900462965</v>
      </c>
      <c r="D1324" s="6">
        <v>45528.65640046296</v>
      </c>
      <c r="E1324" s="6">
        <v>45528.65987268519</v>
      </c>
      <c r="F1324" s="2" t="s">
        <v>44</v>
      </c>
      <c r="G1324" s="2" t="s">
        <v>50</v>
      </c>
      <c r="H1324" s="2">
        <v>53830.0</v>
      </c>
      <c r="I1324" s="2">
        <v>6539.0</v>
      </c>
    </row>
    <row r="1325" ht="22.5" customHeight="1">
      <c r="A1325" s="2">
        <v>4.160230443E9</v>
      </c>
      <c r="B1325" s="2">
        <v>8.7889031E7</v>
      </c>
      <c r="C1325" s="6">
        <v>45397.16434027778</v>
      </c>
      <c r="D1325" s="6">
        <v>45397.176145833335</v>
      </c>
      <c r="E1325" s="6">
        <v>45397.179618055554</v>
      </c>
      <c r="F1325" s="2" t="s">
        <v>44</v>
      </c>
      <c r="G1325" s="2" t="s">
        <v>55</v>
      </c>
      <c r="H1325" s="2">
        <v>41222.0</v>
      </c>
      <c r="I1325" s="2">
        <v>5768.0</v>
      </c>
    </row>
    <row r="1326" ht="22.5" customHeight="1">
      <c r="A1326" s="2">
        <v>9.787535949E9</v>
      </c>
      <c r="B1326" s="2">
        <v>5.7340963E7</v>
      </c>
      <c r="C1326" s="6">
        <v>45018.58319444444</v>
      </c>
      <c r="D1326" s="6">
        <v>45018.59569444445</v>
      </c>
      <c r="E1326" s="6">
        <v>45018.602638888886</v>
      </c>
      <c r="F1326" s="2" t="s">
        <v>71</v>
      </c>
      <c r="G1326" s="2" t="s">
        <v>50</v>
      </c>
      <c r="H1326" s="2">
        <v>20817.0</v>
      </c>
      <c r="I1326" s="2">
        <v>1249.0</v>
      </c>
    </row>
    <row r="1327" ht="22.5" customHeight="1">
      <c r="A1327" s="2">
        <v>3.423995261E9</v>
      </c>
      <c r="B1327" s="2">
        <v>7.5928073E7</v>
      </c>
      <c r="C1327" s="6">
        <v>45052.899675925924</v>
      </c>
      <c r="D1327" s="6">
        <v>45052.910092592596</v>
      </c>
      <c r="E1327" s="6">
        <v>45052.91287037037</v>
      </c>
      <c r="F1327" s="2" t="s">
        <v>44</v>
      </c>
      <c r="G1327" s="2" t="s">
        <v>73</v>
      </c>
      <c r="H1327" s="2">
        <v>50959.0</v>
      </c>
      <c r="I1327" s="2">
        <v>234.0</v>
      </c>
    </row>
    <row r="1328" ht="22.5" customHeight="1">
      <c r="A1328" s="2">
        <v>1.523343168E9</v>
      </c>
      <c r="B1328" s="2">
        <v>8.0862136E7</v>
      </c>
      <c r="C1328" s="6">
        <v>45494.7890162037</v>
      </c>
      <c r="D1328" s="6">
        <v>45494.79734953704</v>
      </c>
      <c r="E1328" s="6">
        <v>45494.80012731482</v>
      </c>
      <c r="F1328" s="2" t="s">
        <v>44</v>
      </c>
      <c r="G1328" s="2" t="s">
        <v>50</v>
      </c>
      <c r="H1328" s="2">
        <v>41110.0</v>
      </c>
      <c r="I1328" s="2">
        <v>689.0</v>
      </c>
    </row>
    <row r="1329" ht="22.5" customHeight="1">
      <c r="A1329" s="2">
        <v>1.948066291E9</v>
      </c>
      <c r="B1329" s="2">
        <v>6.1320989E7</v>
      </c>
      <c r="C1329" s="6">
        <v>45567.9116087963</v>
      </c>
      <c r="D1329" s="6">
        <v>45567.92549768519</v>
      </c>
      <c r="E1329" s="6">
        <v>45567.92758101852</v>
      </c>
      <c r="F1329" s="2" t="s">
        <v>44</v>
      </c>
      <c r="G1329" s="2" t="s">
        <v>45</v>
      </c>
      <c r="H1329" s="2">
        <v>33207.0</v>
      </c>
      <c r="I1329" s="2">
        <v>3337.0</v>
      </c>
    </row>
    <row r="1330" ht="22.5" customHeight="1">
      <c r="A1330" s="2">
        <v>2.021361582E9</v>
      </c>
      <c r="B1330" s="2">
        <v>9.9695529E7</v>
      </c>
      <c r="C1330" s="6">
        <v>45432.56199074074</v>
      </c>
      <c r="D1330" s="6">
        <v>45432.57518518518</v>
      </c>
      <c r="E1330" s="6">
        <v>45432.58629629629</v>
      </c>
      <c r="F1330" s="2" t="s">
        <v>124</v>
      </c>
      <c r="G1330" s="2" t="s">
        <v>45</v>
      </c>
      <c r="H1330" s="2">
        <v>88680.0</v>
      </c>
      <c r="I1330" s="2">
        <v>9754.0</v>
      </c>
    </row>
    <row r="1331" ht="22.5" customHeight="1">
      <c r="A1331" s="2">
        <v>7.491420331E9</v>
      </c>
      <c r="B1331" s="2">
        <v>2.7504517E7</v>
      </c>
      <c r="C1331" s="6">
        <v>45434.13663194444</v>
      </c>
      <c r="D1331" s="6">
        <v>45434.14635416667</v>
      </c>
      <c r="E1331" s="6">
        <v>45434.15190972222</v>
      </c>
      <c r="F1331" s="2" t="s">
        <v>71</v>
      </c>
      <c r="G1331" s="2" t="s">
        <v>73</v>
      </c>
      <c r="H1331" s="2">
        <v>81340.0</v>
      </c>
      <c r="I1331" s="2">
        <v>1746.0</v>
      </c>
    </row>
    <row r="1332" ht="22.5" customHeight="1">
      <c r="A1332" s="2">
        <v>9.94840771E8</v>
      </c>
      <c r="B1332" s="2">
        <v>8.5088479E7</v>
      </c>
      <c r="C1332" s="6">
        <v>45214.95596064815</v>
      </c>
      <c r="D1332" s="6">
        <v>45214.96637731481</v>
      </c>
      <c r="E1332" s="6">
        <v>45214.97609953704</v>
      </c>
      <c r="F1332" s="2" t="s">
        <v>71</v>
      </c>
      <c r="G1332" s="2" t="s">
        <v>73</v>
      </c>
      <c r="H1332" s="2">
        <v>22900.0</v>
      </c>
      <c r="I1332" s="2">
        <v>7526.0</v>
      </c>
    </row>
    <row r="1333" ht="22.5" customHeight="1">
      <c r="A1333" s="2">
        <v>6.277344634E9</v>
      </c>
      <c r="B1333" s="2">
        <v>1.120213E7</v>
      </c>
      <c r="C1333" s="6">
        <v>45496.804293981484</v>
      </c>
      <c r="D1333" s="6">
        <v>45496.81471064815</v>
      </c>
      <c r="E1333" s="6">
        <v>45496.829988425925</v>
      </c>
      <c r="F1333" s="2" t="s">
        <v>124</v>
      </c>
      <c r="G1333" s="2" t="s">
        <v>50</v>
      </c>
      <c r="H1333" s="2">
        <v>98138.0</v>
      </c>
      <c r="I1333" s="2">
        <v>8099.0</v>
      </c>
    </row>
    <row r="1334" ht="22.5" customHeight="1">
      <c r="A1334" s="2">
        <v>4.092653338E9</v>
      </c>
      <c r="B1334" s="2">
        <v>1.3604883E7</v>
      </c>
      <c r="C1334" s="6">
        <v>45406.59122685185</v>
      </c>
      <c r="D1334" s="6">
        <v>45406.601643518516</v>
      </c>
      <c r="E1334" s="6">
        <v>45406.5981712963</v>
      </c>
      <c r="F1334" s="2" t="s">
        <v>44</v>
      </c>
      <c r="G1334" s="2" t="s">
        <v>50</v>
      </c>
      <c r="H1334" s="2">
        <v>30910.0</v>
      </c>
      <c r="I1334" s="2">
        <v>9633.0</v>
      </c>
    </row>
    <row r="1335" ht="22.5" customHeight="1">
      <c r="A1335" s="2">
        <v>7.213712604E9</v>
      </c>
      <c r="B1335" s="2">
        <v>4.943326E7</v>
      </c>
      <c r="C1335" s="6">
        <v>45247.2934837963</v>
      </c>
      <c r="D1335" s="6">
        <v>45247.30320601852</v>
      </c>
      <c r="E1335" s="6">
        <v>45247.30042824074</v>
      </c>
      <c r="F1335" s="2" t="s">
        <v>44</v>
      </c>
      <c r="G1335" s="2" t="s">
        <v>45</v>
      </c>
      <c r="H1335" s="2">
        <v>25295.0</v>
      </c>
      <c r="I1335" s="2">
        <v>7905.0</v>
      </c>
    </row>
    <row r="1336" ht="22.5" customHeight="1">
      <c r="A1336" s="2">
        <v>7.326709115E9</v>
      </c>
      <c r="B1336" s="2">
        <v>2.2800586E7</v>
      </c>
      <c r="C1336" s="6">
        <v>45256.02537037037</v>
      </c>
      <c r="D1336" s="6">
        <v>45256.03787037037</v>
      </c>
      <c r="E1336" s="6">
        <v>45256.04273148148</v>
      </c>
      <c r="F1336" s="2" t="s">
        <v>71</v>
      </c>
      <c r="G1336" s="2" t="s">
        <v>55</v>
      </c>
      <c r="H1336" s="2">
        <v>46549.0</v>
      </c>
      <c r="I1336" s="2">
        <v>1365.0</v>
      </c>
    </row>
    <row r="1337" ht="22.5" customHeight="1">
      <c r="A1337" s="2">
        <v>9.419789569E9</v>
      </c>
      <c r="B1337" s="2">
        <v>8733344.0</v>
      </c>
      <c r="C1337" s="6">
        <v>45490.44123842593</v>
      </c>
      <c r="D1337" s="6">
        <v>45490.453738425924</v>
      </c>
      <c r="E1337" s="6">
        <v>45490.453738425924</v>
      </c>
      <c r="F1337" s="2" t="s">
        <v>44</v>
      </c>
      <c r="G1337" s="2" t="s">
        <v>73</v>
      </c>
      <c r="H1337" s="2">
        <v>54029.0</v>
      </c>
      <c r="I1337" s="2">
        <v>6450.0</v>
      </c>
    </row>
    <row r="1338" ht="22.5" customHeight="1">
      <c r="A1338" s="2">
        <v>5.388191488E9</v>
      </c>
      <c r="B1338" s="2">
        <v>7.4735607E7</v>
      </c>
      <c r="C1338" s="6">
        <v>45382.15792824074</v>
      </c>
      <c r="D1338" s="6">
        <v>45382.17181712963</v>
      </c>
      <c r="E1338" s="6">
        <v>45382.18015046296</v>
      </c>
      <c r="F1338" s="2" t="s">
        <v>71</v>
      </c>
      <c r="G1338" s="2" t="s">
        <v>55</v>
      </c>
      <c r="H1338" s="2">
        <v>38734.0</v>
      </c>
      <c r="I1338" s="2">
        <v>6259.0</v>
      </c>
    </row>
    <row r="1339" ht="22.5" customHeight="1">
      <c r="A1339" s="2">
        <v>9.065873433E9</v>
      </c>
      <c r="B1339" s="2">
        <v>3.2635818E7</v>
      </c>
      <c r="C1339" s="6">
        <v>45222.79892361111</v>
      </c>
      <c r="D1339" s="6">
        <v>45222.81072916667</v>
      </c>
      <c r="E1339" s="6">
        <v>45222.81767361111</v>
      </c>
      <c r="F1339" s="2" t="s">
        <v>71</v>
      </c>
      <c r="G1339" s="2" t="s">
        <v>45</v>
      </c>
      <c r="H1339" s="2">
        <v>61365.0</v>
      </c>
      <c r="I1339" s="2">
        <v>4503.0</v>
      </c>
    </row>
    <row r="1340" ht="22.5" customHeight="1">
      <c r="A1340" s="2">
        <v>4.627342297E9</v>
      </c>
      <c r="B1340" s="2">
        <v>8.8843865E7</v>
      </c>
      <c r="C1340" s="6">
        <v>45166.45196759259</v>
      </c>
      <c r="D1340" s="6">
        <v>45166.45960648148</v>
      </c>
      <c r="E1340" s="6">
        <v>45166.4630787037</v>
      </c>
      <c r="F1340" s="2" t="s">
        <v>44</v>
      </c>
      <c r="G1340" s="2" t="s">
        <v>50</v>
      </c>
      <c r="H1340" s="2">
        <v>47725.0</v>
      </c>
      <c r="I1340" s="2">
        <v>3108.0</v>
      </c>
    </row>
    <row r="1341" ht="22.5" customHeight="1">
      <c r="A1341" s="2">
        <v>4.286971111E9</v>
      </c>
      <c r="B1341" s="2">
        <v>469006.0</v>
      </c>
      <c r="C1341" s="6">
        <v>45439.141435185185</v>
      </c>
      <c r="D1341" s="6">
        <v>45439.15046296296</v>
      </c>
      <c r="E1341" s="6">
        <v>45439.14699074074</v>
      </c>
      <c r="F1341" s="2" t="s">
        <v>44</v>
      </c>
      <c r="G1341" s="2" t="s">
        <v>45</v>
      </c>
      <c r="H1341" s="2">
        <v>7124.0</v>
      </c>
      <c r="I1341" s="2">
        <v>7918.0</v>
      </c>
    </row>
    <row r="1342" ht="22.5" customHeight="1">
      <c r="A1342" s="2">
        <v>6.45282074E8</v>
      </c>
      <c r="B1342" s="2">
        <v>1.3265605E7</v>
      </c>
      <c r="C1342" s="6">
        <v>45071.98998842593</v>
      </c>
      <c r="D1342" s="6">
        <v>45071.996932870374</v>
      </c>
      <c r="E1342" s="6">
        <v>45071.99623842593</v>
      </c>
      <c r="F1342" s="2" t="s">
        <v>44</v>
      </c>
      <c r="G1342" s="2" t="s">
        <v>73</v>
      </c>
      <c r="H1342" s="2">
        <v>19843.0</v>
      </c>
      <c r="I1342" s="2">
        <v>1491.0</v>
      </c>
    </row>
    <row r="1343" ht="22.5" customHeight="1">
      <c r="A1343" s="2">
        <v>7.260939789E9</v>
      </c>
      <c r="B1343" s="2">
        <v>3.9999278E7</v>
      </c>
      <c r="C1343" s="6">
        <v>45227.56795138889</v>
      </c>
      <c r="D1343" s="6">
        <v>45227.58045138889</v>
      </c>
      <c r="E1343" s="6">
        <v>45227.58392361111</v>
      </c>
      <c r="F1343" s="2" t="s">
        <v>44</v>
      </c>
      <c r="G1343" s="2" t="s">
        <v>50</v>
      </c>
      <c r="H1343" s="2">
        <v>13059.0</v>
      </c>
      <c r="I1343" s="2">
        <v>3976.0</v>
      </c>
    </row>
    <row r="1344" ht="22.5" customHeight="1">
      <c r="A1344" s="2">
        <v>1.716322448E9</v>
      </c>
      <c r="B1344" s="2">
        <v>9.5873651E7</v>
      </c>
      <c r="C1344" s="6">
        <v>45175.67381944445</v>
      </c>
      <c r="D1344" s="6">
        <v>45175.68284722222</v>
      </c>
      <c r="E1344" s="6">
        <v>45175.68493055556</v>
      </c>
      <c r="F1344" s="2" t="s">
        <v>44</v>
      </c>
      <c r="G1344" s="2" t="s">
        <v>45</v>
      </c>
      <c r="H1344" s="2">
        <v>66774.0</v>
      </c>
      <c r="I1344" s="2">
        <v>6375.0</v>
      </c>
    </row>
    <row r="1345" ht="22.5" customHeight="1">
      <c r="A1345" s="2">
        <v>4.293959647E9</v>
      </c>
      <c r="B1345" s="2">
        <v>820740.0</v>
      </c>
      <c r="C1345" s="6">
        <v>45202.88652777778</v>
      </c>
      <c r="D1345" s="6">
        <v>45202.89902777778</v>
      </c>
      <c r="E1345" s="6">
        <v>45202.89833333333</v>
      </c>
      <c r="F1345" s="2" t="s">
        <v>44</v>
      </c>
      <c r="G1345" s="2" t="s">
        <v>50</v>
      </c>
      <c r="H1345" s="2">
        <v>72576.0</v>
      </c>
      <c r="I1345" s="2">
        <v>8743.0</v>
      </c>
    </row>
    <row r="1346" ht="22.5" customHeight="1">
      <c r="A1346" s="2">
        <v>3.3319353E9</v>
      </c>
      <c r="B1346" s="2">
        <v>2.9095552E7</v>
      </c>
      <c r="C1346" s="6">
        <v>45092.90164351852</v>
      </c>
      <c r="D1346" s="6">
        <v>45092.91275462963</v>
      </c>
      <c r="E1346" s="6">
        <v>45092.914143518516</v>
      </c>
      <c r="F1346" s="2" t="s">
        <v>44</v>
      </c>
      <c r="G1346" s="2" t="s">
        <v>73</v>
      </c>
      <c r="H1346" s="2">
        <v>14328.0</v>
      </c>
      <c r="I1346" s="2">
        <v>4861.0</v>
      </c>
    </row>
    <row r="1347" ht="22.5" customHeight="1">
      <c r="A1347" s="2">
        <v>1.775389576E9</v>
      </c>
      <c r="B1347" s="2">
        <v>1.5830066E7</v>
      </c>
      <c r="C1347" s="6">
        <v>45361.27371527778</v>
      </c>
      <c r="D1347" s="6">
        <v>45361.28690972222</v>
      </c>
      <c r="E1347" s="6">
        <v>45361.286215277774</v>
      </c>
      <c r="F1347" s="2" t="s">
        <v>44</v>
      </c>
      <c r="G1347" s="2" t="s">
        <v>73</v>
      </c>
      <c r="H1347" s="2">
        <v>59128.0</v>
      </c>
      <c r="I1347" s="2">
        <v>4879.0</v>
      </c>
    </row>
    <row r="1348" ht="22.5" customHeight="1">
      <c r="A1348" s="2">
        <v>8.194774262E9</v>
      </c>
      <c r="B1348" s="2">
        <v>4.6836361E7</v>
      </c>
      <c r="C1348" s="6">
        <v>45571.27259259259</v>
      </c>
      <c r="D1348" s="6">
        <v>45571.28648148148</v>
      </c>
      <c r="E1348" s="6">
        <v>45571.29342592593</v>
      </c>
      <c r="F1348" s="2" t="s">
        <v>71</v>
      </c>
      <c r="G1348" s="2" t="s">
        <v>45</v>
      </c>
      <c r="H1348" s="2">
        <v>19069.0</v>
      </c>
      <c r="I1348" s="2">
        <v>9203.0</v>
      </c>
    </row>
    <row r="1349" ht="22.5" customHeight="1">
      <c r="A1349" s="2">
        <v>3.615279775E9</v>
      </c>
      <c r="B1349" s="2">
        <v>6.1618079E7</v>
      </c>
      <c r="C1349" s="6">
        <v>45231.77125</v>
      </c>
      <c r="D1349" s="6">
        <v>45231.77888888889</v>
      </c>
      <c r="E1349" s="6">
        <v>45231.77819444444</v>
      </c>
      <c r="F1349" s="2" t="s">
        <v>44</v>
      </c>
      <c r="G1349" s="2" t="s">
        <v>73</v>
      </c>
      <c r="H1349" s="2">
        <v>33091.0</v>
      </c>
      <c r="I1349" s="2">
        <v>7612.0</v>
      </c>
    </row>
    <row r="1350" ht="22.5" customHeight="1">
      <c r="A1350" s="2">
        <v>1.1467999E7</v>
      </c>
      <c r="B1350" s="2">
        <v>7.8267238E7</v>
      </c>
      <c r="C1350" s="6">
        <v>45039.77599537037</v>
      </c>
      <c r="D1350" s="6">
        <v>45039.78988425926</v>
      </c>
      <c r="E1350" s="6">
        <v>45039.79960648148</v>
      </c>
      <c r="F1350" s="2" t="s">
        <v>71</v>
      </c>
      <c r="G1350" s="2" t="s">
        <v>50</v>
      </c>
      <c r="H1350" s="2">
        <v>1908.0</v>
      </c>
      <c r="I1350" s="2">
        <v>5146.0</v>
      </c>
    </row>
    <row r="1351" ht="22.5" customHeight="1">
      <c r="A1351" s="2">
        <v>3.971267196E9</v>
      </c>
      <c r="B1351" s="2">
        <v>8536503.0</v>
      </c>
      <c r="C1351" s="6">
        <v>45305.108252314814</v>
      </c>
      <c r="D1351" s="6">
        <v>45305.12144675926</v>
      </c>
      <c r="E1351" s="6">
        <v>45305.12422453704</v>
      </c>
      <c r="F1351" s="2" t="s">
        <v>44</v>
      </c>
      <c r="G1351" s="2" t="s">
        <v>55</v>
      </c>
      <c r="H1351" s="2">
        <v>59116.0</v>
      </c>
      <c r="I1351" s="2">
        <v>3756.0</v>
      </c>
    </row>
    <row r="1352" ht="22.5" customHeight="1">
      <c r="A1352" s="2">
        <v>1.584863963E9</v>
      </c>
      <c r="B1352" s="2">
        <v>6.1877649E7</v>
      </c>
      <c r="C1352" s="6">
        <v>45494.759097222224</v>
      </c>
      <c r="D1352" s="6">
        <v>45494.77159722222</v>
      </c>
      <c r="E1352" s="6">
        <v>45494.78340277778</v>
      </c>
      <c r="F1352" s="2" t="s">
        <v>124</v>
      </c>
      <c r="G1352" s="2" t="s">
        <v>50</v>
      </c>
      <c r="H1352" s="2">
        <v>70947.0</v>
      </c>
      <c r="I1352" s="2">
        <v>3470.0</v>
      </c>
    </row>
    <row r="1353" ht="22.5" customHeight="1">
      <c r="A1353" s="2">
        <v>1.557893814E9</v>
      </c>
      <c r="B1353" s="2">
        <v>7.5244116E7</v>
      </c>
      <c r="C1353" s="6">
        <v>45384.53163194445</v>
      </c>
      <c r="D1353" s="6">
        <v>45384.54274305556</v>
      </c>
      <c r="E1353" s="6">
        <v>45384.54552083334</v>
      </c>
      <c r="F1353" s="2" t="s">
        <v>44</v>
      </c>
      <c r="G1353" s="2" t="s">
        <v>73</v>
      </c>
      <c r="H1353" s="2">
        <v>60172.0</v>
      </c>
      <c r="I1353" s="2">
        <v>854.0</v>
      </c>
    </row>
    <row r="1354" ht="22.5" customHeight="1">
      <c r="A1354" s="2">
        <v>8.172695964E9</v>
      </c>
      <c r="B1354" s="2">
        <v>4.5323391E7</v>
      </c>
      <c r="C1354" s="6">
        <v>45480.386875</v>
      </c>
      <c r="D1354" s="6">
        <v>45480.40006944445</v>
      </c>
      <c r="E1354" s="6">
        <v>45480.401458333334</v>
      </c>
      <c r="F1354" s="2" t="s">
        <v>44</v>
      </c>
      <c r="G1354" s="2" t="s">
        <v>55</v>
      </c>
      <c r="H1354" s="2">
        <v>52140.0</v>
      </c>
      <c r="I1354" s="2">
        <v>9215.0</v>
      </c>
    </row>
    <row r="1355" ht="22.5" customHeight="1">
      <c r="A1355" s="2">
        <v>7.462800868E9</v>
      </c>
      <c r="B1355" s="2">
        <v>9.3127511E7</v>
      </c>
      <c r="C1355" s="6">
        <v>45218.72724537037</v>
      </c>
      <c r="D1355" s="6">
        <v>45218.73905092593</v>
      </c>
      <c r="E1355" s="6">
        <v>45218.75849537037</v>
      </c>
      <c r="F1355" s="2" t="s">
        <v>124</v>
      </c>
      <c r="G1355" s="2" t="s">
        <v>73</v>
      </c>
      <c r="H1355" s="2">
        <v>39973.0</v>
      </c>
      <c r="I1355" s="2">
        <v>8554.0</v>
      </c>
    </row>
    <row r="1356" ht="22.5" customHeight="1">
      <c r="A1356" s="2">
        <v>5.438961669E9</v>
      </c>
      <c r="B1356" s="2">
        <v>3.7245065E7</v>
      </c>
      <c r="C1356" s="6">
        <v>45545.22243055556</v>
      </c>
      <c r="D1356" s="6">
        <v>45545.234930555554</v>
      </c>
      <c r="E1356" s="6">
        <v>45545.24673611111</v>
      </c>
      <c r="F1356" s="2" t="s">
        <v>124</v>
      </c>
      <c r="G1356" s="2" t="s">
        <v>50</v>
      </c>
      <c r="H1356" s="2">
        <v>67068.0</v>
      </c>
      <c r="I1356" s="2">
        <v>6819.0</v>
      </c>
    </row>
    <row r="1357" ht="22.5" customHeight="1">
      <c r="A1357" s="2">
        <v>4.904849001E9</v>
      </c>
      <c r="B1357" s="2">
        <v>9.3563435E7</v>
      </c>
      <c r="C1357" s="6">
        <v>45260.240428240744</v>
      </c>
      <c r="D1357" s="6">
        <v>45260.25015046296</v>
      </c>
      <c r="E1357" s="6">
        <v>45260.25362268519</v>
      </c>
      <c r="F1357" s="2" t="s">
        <v>44</v>
      </c>
      <c r="G1357" s="2" t="s">
        <v>73</v>
      </c>
      <c r="H1357" s="2">
        <v>8244.0</v>
      </c>
      <c r="I1357" s="2">
        <v>628.0</v>
      </c>
    </row>
    <row r="1358" ht="22.5" customHeight="1">
      <c r="A1358" s="2">
        <v>4.81698082E9</v>
      </c>
      <c r="B1358" s="2">
        <v>5.2613657E7</v>
      </c>
      <c r="C1358" s="6">
        <v>45012.854525462964</v>
      </c>
      <c r="D1358" s="6">
        <v>45012.86216435185</v>
      </c>
      <c r="E1358" s="6">
        <v>45012.87466435185</v>
      </c>
      <c r="F1358" s="2" t="s">
        <v>124</v>
      </c>
      <c r="G1358" s="2" t="s">
        <v>55</v>
      </c>
      <c r="H1358" s="2">
        <v>28954.0</v>
      </c>
      <c r="I1358" s="2">
        <v>4128.0</v>
      </c>
    </row>
    <row r="1359" ht="22.5" customHeight="1">
      <c r="A1359" s="2">
        <v>9.004078716E9</v>
      </c>
      <c r="B1359" s="2">
        <v>5.55526E7</v>
      </c>
      <c r="C1359" s="6">
        <v>45159.365335648145</v>
      </c>
      <c r="D1359" s="6">
        <v>45159.37297453704</v>
      </c>
      <c r="E1359" s="6">
        <v>45159.37297453704</v>
      </c>
      <c r="F1359" s="2" t="s">
        <v>44</v>
      </c>
      <c r="G1359" s="2" t="s">
        <v>55</v>
      </c>
      <c r="H1359" s="2">
        <v>60691.0</v>
      </c>
      <c r="I1359" s="2">
        <v>5712.0</v>
      </c>
    </row>
    <row r="1360" ht="22.5" customHeight="1">
      <c r="A1360" s="2">
        <v>8.350353728E9</v>
      </c>
      <c r="B1360" s="2">
        <v>2.5585013E7</v>
      </c>
      <c r="C1360" s="6">
        <v>45316.33521990741</v>
      </c>
      <c r="D1360" s="6">
        <v>45316.34633101852</v>
      </c>
      <c r="E1360" s="6">
        <v>45316.349803240744</v>
      </c>
      <c r="F1360" s="2" t="s">
        <v>44</v>
      </c>
      <c r="G1360" s="2" t="s">
        <v>45</v>
      </c>
      <c r="H1360" s="2">
        <v>73339.0</v>
      </c>
      <c r="I1360" s="2">
        <v>7029.0</v>
      </c>
    </row>
    <row r="1361" ht="22.5" customHeight="1">
      <c r="A1361" s="2">
        <v>1.204084245E9</v>
      </c>
      <c r="B1361" s="2">
        <v>1342184.0</v>
      </c>
      <c r="C1361" s="6">
        <v>45195.06123842593</v>
      </c>
      <c r="D1361" s="6">
        <v>45195.07512731481</v>
      </c>
      <c r="E1361" s="6">
        <v>45195.08623842592</v>
      </c>
      <c r="F1361" s="2" t="s">
        <v>124</v>
      </c>
      <c r="G1361" s="2" t="s">
        <v>55</v>
      </c>
      <c r="H1361" s="2">
        <v>55802.0</v>
      </c>
      <c r="I1361" s="2">
        <v>6947.0</v>
      </c>
    </row>
    <row r="1362" ht="22.5" customHeight="1">
      <c r="A1362" s="2">
        <v>4.142209897E9</v>
      </c>
      <c r="B1362" s="2">
        <v>4.4557943E7</v>
      </c>
      <c r="C1362" s="6">
        <v>45176.833645833336</v>
      </c>
      <c r="D1362" s="6">
        <v>45176.8440625</v>
      </c>
      <c r="E1362" s="6">
        <v>45176.8440625</v>
      </c>
      <c r="F1362" s="2" t="s">
        <v>44</v>
      </c>
      <c r="G1362" s="2" t="s">
        <v>55</v>
      </c>
      <c r="H1362" s="2">
        <v>6857.0</v>
      </c>
      <c r="I1362" s="2">
        <v>5307.0</v>
      </c>
    </row>
    <row r="1363" ht="22.5" customHeight="1">
      <c r="A1363" s="2">
        <v>1.25551624E8</v>
      </c>
      <c r="B1363" s="2">
        <v>1.4693393E7</v>
      </c>
      <c r="C1363" s="6">
        <v>45516.897569444445</v>
      </c>
      <c r="D1363" s="6">
        <v>45516.90590277778</v>
      </c>
      <c r="E1363" s="6">
        <v>45516.90590277778</v>
      </c>
      <c r="F1363" s="2" t="s">
        <v>44</v>
      </c>
      <c r="G1363" s="2" t="s">
        <v>55</v>
      </c>
      <c r="H1363" s="2">
        <v>16319.0</v>
      </c>
      <c r="I1363" s="2">
        <v>5715.0</v>
      </c>
    </row>
    <row r="1364" ht="22.5" customHeight="1">
      <c r="A1364" s="2">
        <v>9.970545044E9</v>
      </c>
      <c r="B1364" s="2">
        <v>2.2931642E7</v>
      </c>
      <c r="C1364" s="6">
        <v>45146.9296412037</v>
      </c>
      <c r="D1364" s="6">
        <v>45146.94353009259</v>
      </c>
      <c r="E1364" s="6">
        <v>45146.94700231482</v>
      </c>
      <c r="F1364" s="2" t="s">
        <v>44</v>
      </c>
      <c r="G1364" s="2" t="s">
        <v>45</v>
      </c>
      <c r="H1364" s="2">
        <v>81093.0</v>
      </c>
      <c r="I1364" s="2">
        <v>4371.0</v>
      </c>
    </row>
    <row r="1365" ht="22.5" customHeight="1">
      <c r="A1365" s="2">
        <v>7.976032064E9</v>
      </c>
      <c r="B1365" s="2">
        <v>7.2946405E7</v>
      </c>
      <c r="C1365" s="6">
        <v>45415.6649537037</v>
      </c>
      <c r="D1365" s="6">
        <v>45415.678148148145</v>
      </c>
      <c r="E1365" s="6">
        <v>45415.67953703704</v>
      </c>
      <c r="F1365" s="2" t="s">
        <v>44</v>
      </c>
      <c r="G1365" s="2" t="s">
        <v>73</v>
      </c>
      <c r="H1365" s="2">
        <v>39126.0</v>
      </c>
      <c r="I1365" s="2">
        <v>1549.0</v>
      </c>
    </row>
    <row r="1366" ht="22.5" customHeight="1">
      <c r="A1366" s="2">
        <v>8.691567542E9</v>
      </c>
      <c r="B1366" s="2">
        <v>4.1640262E7</v>
      </c>
      <c r="C1366" s="6">
        <v>45470.369571759256</v>
      </c>
      <c r="D1366" s="6">
        <v>45470.378599537034</v>
      </c>
      <c r="E1366" s="6">
        <v>45470.38207175926</v>
      </c>
      <c r="F1366" s="2" t="s">
        <v>44</v>
      </c>
      <c r="G1366" s="2" t="s">
        <v>73</v>
      </c>
      <c r="H1366" s="2">
        <v>87207.0</v>
      </c>
      <c r="I1366" s="2">
        <v>7544.0</v>
      </c>
    </row>
    <row r="1367" ht="22.5" customHeight="1">
      <c r="A1367" s="2">
        <v>3.59274759E9</v>
      </c>
      <c r="B1367" s="2">
        <v>1.275573E7</v>
      </c>
      <c r="C1367" s="6">
        <v>45406.50640046296</v>
      </c>
      <c r="D1367" s="6">
        <v>45406.52028935185</v>
      </c>
      <c r="E1367" s="6">
        <v>45406.54042824074</v>
      </c>
      <c r="F1367" s="2" t="s">
        <v>124</v>
      </c>
      <c r="G1367" s="2" t="s">
        <v>50</v>
      </c>
      <c r="H1367" s="2">
        <v>92032.0</v>
      </c>
      <c r="I1367" s="2">
        <v>5122.0</v>
      </c>
    </row>
    <row r="1368" ht="22.5" customHeight="1">
      <c r="A1368" s="2">
        <v>7.495753437E9</v>
      </c>
      <c r="B1368" s="2">
        <v>4758426.0</v>
      </c>
      <c r="C1368" s="6">
        <v>45079.01846064815</v>
      </c>
      <c r="D1368" s="6">
        <v>45079.03165509259</v>
      </c>
      <c r="E1368" s="6">
        <v>45079.03165509259</v>
      </c>
      <c r="F1368" s="2" t="s">
        <v>44</v>
      </c>
      <c r="G1368" s="2" t="s">
        <v>55</v>
      </c>
      <c r="H1368" s="2">
        <v>20625.0</v>
      </c>
      <c r="I1368" s="2">
        <v>278.0</v>
      </c>
    </row>
    <row r="1369" ht="22.5" customHeight="1">
      <c r="A1369" s="2">
        <v>3.96584712E9</v>
      </c>
      <c r="B1369" s="2">
        <v>8.0761521E7</v>
      </c>
      <c r="C1369" s="6">
        <v>45051.622719907406</v>
      </c>
      <c r="D1369" s="6">
        <v>45051.631747685184</v>
      </c>
      <c r="E1369" s="6">
        <v>45051.63313657408</v>
      </c>
      <c r="F1369" s="2" t="s">
        <v>44</v>
      </c>
      <c r="G1369" s="2" t="s">
        <v>73</v>
      </c>
      <c r="H1369" s="2">
        <v>60885.0</v>
      </c>
      <c r="I1369" s="2">
        <v>9745.0</v>
      </c>
    </row>
    <row r="1370" ht="22.5" customHeight="1">
      <c r="A1370" s="2">
        <v>9.365984533E9</v>
      </c>
      <c r="B1370" s="2">
        <v>8.9704218E7</v>
      </c>
      <c r="C1370" s="6">
        <v>45468.82376157407</v>
      </c>
      <c r="D1370" s="6">
        <v>45468.834872685184</v>
      </c>
      <c r="E1370" s="6">
        <v>45468.83278935185</v>
      </c>
      <c r="F1370" s="2" t="s">
        <v>44</v>
      </c>
      <c r="G1370" s="2" t="s">
        <v>55</v>
      </c>
      <c r="H1370" s="2">
        <v>40460.0</v>
      </c>
      <c r="I1370" s="2">
        <v>4141.0</v>
      </c>
    </row>
    <row r="1371" ht="22.5" customHeight="1">
      <c r="A1371" s="2">
        <v>2.948242102E9</v>
      </c>
      <c r="B1371" s="2">
        <v>1.3189939E7</v>
      </c>
      <c r="C1371" s="6">
        <v>45211.62144675926</v>
      </c>
      <c r="D1371" s="6">
        <v>45211.63533564815</v>
      </c>
      <c r="E1371" s="6">
        <v>45211.63394675926</v>
      </c>
      <c r="F1371" s="2" t="s">
        <v>44</v>
      </c>
      <c r="G1371" s="2" t="s">
        <v>73</v>
      </c>
      <c r="H1371" s="2">
        <v>55456.0</v>
      </c>
      <c r="I1371" s="2">
        <v>6394.0</v>
      </c>
    </row>
    <row r="1372" ht="22.5" customHeight="1">
      <c r="A1372" s="2">
        <v>6.161193691E9</v>
      </c>
      <c r="B1372" s="2">
        <v>5.5693909E7</v>
      </c>
      <c r="C1372" s="6">
        <v>45076.56675925926</v>
      </c>
      <c r="D1372" s="6">
        <v>45076.5799537037</v>
      </c>
      <c r="E1372" s="6">
        <v>45076.57648148148</v>
      </c>
      <c r="F1372" s="2" t="s">
        <v>44</v>
      </c>
      <c r="G1372" s="2" t="s">
        <v>45</v>
      </c>
      <c r="H1372" s="2">
        <v>22997.0</v>
      </c>
      <c r="I1372" s="2">
        <v>3304.0</v>
      </c>
    </row>
    <row r="1373" ht="22.5" customHeight="1">
      <c r="A1373" s="2">
        <v>5.964122835E9</v>
      </c>
      <c r="B1373" s="2">
        <v>1.4006996E7</v>
      </c>
      <c r="C1373" s="6">
        <v>45380.7583912037</v>
      </c>
      <c r="D1373" s="6">
        <v>45380.77019675926</v>
      </c>
      <c r="E1373" s="6">
        <v>45380.768113425926</v>
      </c>
      <c r="F1373" s="2" t="s">
        <v>44</v>
      </c>
      <c r="G1373" s="2" t="s">
        <v>50</v>
      </c>
      <c r="H1373" s="2">
        <v>98433.0</v>
      </c>
      <c r="I1373" s="2">
        <v>9052.0</v>
      </c>
    </row>
    <row r="1374" ht="22.5" customHeight="1">
      <c r="A1374" s="2">
        <v>8.879377902E9</v>
      </c>
      <c r="B1374" s="2">
        <v>6.1320989E7</v>
      </c>
      <c r="C1374" s="6">
        <v>45360.25952546296</v>
      </c>
      <c r="D1374" s="6">
        <v>45360.26855324074</v>
      </c>
      <c r="E1374" s="6">
        <v>45360.265081018515</v>
      </c>
      <c r="F1374" s="2" t="s">
        <v>44</v>
      </c>
      <c r="G1374" s="2" t="s">
        <v>55</v>
      </c>
      <c r="H1374" s="2">
        <v>61662.0</v>
      </c>
      <c r="I1374" s="2">
        <v>8957.0</v>
      </c>
    </row>
    <row r="1375" ht="22.5" customHeight="1">
      <c r="A1375" s="2">
        <v>8.158068874E9</v>
      </c>
      <c r="B1375" s="2">
        <v>6.4403005E7</v>
      </c>
      <c r="C1375" s="6">
        <v>45498.85015046296</v>
      </c>
      <c r="D1375" s="6">
        <v>45498.86195601852</v>
      </c>
      <c r="E1375" s="6">
        <v>45498.87167824074</v>
      </c>
      <c r="F1375" s="2" t="s">
        <v>71</v>
      </c>
      <c r="G1375" s="2" t="s">
        <v>73</v>
      </c>
      <c r="H1375" s="2">
        <v>93613.0</v>
      </c>
      <c r="I1375" s="2">
        <v>6736.0</v>
      </c>
    </row>
    <row r="1376" ht="22.5" customHeight="1">
      <c r="A1376" s="2">
        <v>7.039570964E9</v>
      </c>
      <c r="B1376" s="2">
        <v>6.894195E7</v>
      </c>
      <c r="C1376" s="6">
        <v>45395.132210648146</v>
      </c>
      <c r="D1376" s="6">
        <v>45395.146099537036</v>
      </c>
      <c r="E1376" s="6">
        <v>45395.15443287037</v>
      </c>
      <c r="F1376" s="2" t="s">
        <v>71</v>
      </c>
      <c r="G1376" s="2" t="s">
        <v>45</v>
      </c>
      <c r="H1376" s="2">
        <v>40041.0</v>
      </c>
      <c r="I1376" s="2">
        <v>7625.0</v>
      </c>
    </row>
    <row r="1377" ht="22.5" customHeight="1">
      <c r="A1377" s="2">
        <v>5.482913265E9</v>
      </c>
      <c r="B1377" s="2">
        <v>8.8324928E7</v>
      </c>
      <c r="C1377" s="6">
        <v>45512.63805555556</v>
      </c>
      <c r="D1377" s="6">
        <v>45512.64638888889</v>
      </c>
      <c r="E1377" s="6">
        <v>45512.654027777775</v>
      </c>
      <c r="F1377" s="2" t="s">
        <v>71</v>
      </c>
      <c r="G1377" s="2" t="s">
        <v>73</v>
      </c>
      <c r="H1377" s="2">
        <v>84976.0</v>
      </c>
      <c r="I1377" s="2">
        <v>2453.0</v>
      </c>
    </row>
    <row r="1378" ht="22.5" customHeight="1">
      <c r="A1378" s="2">
        <v>1.018255782E9</v>
      </c>
      <c r="B1378" s="2">
        <v>2219590.0</v>
      </c>
      <c r="C1378" s="6">
        <v>45543.25771990741</v>
      </c>
      <c r="D1378" s="6">
        <v>45543.26744212963</v>
      </c>
      <c r="E1378" s="6">
        <v>45543.281331018516</v>
      </c>
      <c r="F1378" s="2" t="s">
        <v>124</v>
      </c>
      <c r="G1378" s="2" t="s">
        <v>55</v>
      </c>
      <c r="H1378" s="2">
        <v>35907.0</v>
      </c>
      <c r="I1378" s="2">
        <v>878.0</v>
      </c>
    </row>
    <row r="1379" ht="22.5" customHeight="1">
      <c r="A1379" s="2">
        <v>8.441505853E9</v>
      </c>
      <c r="B1379" s="2">
        <v>4.8409448E7</v>
      </c>
      <c r="C1379" s="6">
        <v>45240.34230324074</v>
      </c>
      <c r="D1379" s="6">
        <v>45240.35549768519</v>
      </c>
      <c r="E1379" s="6">
        <v>45240.356886574074</v>
      </c>
      <c r="F1379" s="2" t="s">
        <v>44</v>
      </c>
      <c r="G1379" s="2" t="s">
        <v>50</v>
      </c>
      <c r="H1379" s="2">
        <v>58002.0</v>
      </c>
      <c r="I1379" s="2">
        <v>3614.0</v>
      </c>
    </row>
    <row r="1380" ht="22.5" customHeight="1">
      <c r="A1380" s="2">
        <v>3.850018395E9</v>
      </c>
      <c r="B1380" s="2">
        <v>5.7674875E7</v>
      </c>
      <c r="C1380" s="6">
        <v>45086.85494212963</v>
      </c>
      <c r="D1380" s="6">
        <v>45086.86466435185</v>
      </c>
      <c r="E1380" s="6">
        <v>45086.875081018516</v>
      </c>
      <c r="F1380" s="2" t="s">
        <v>71</v>
      </c>
      <c r="G1380" s="2" t="s">
        <v>73</v>
      </c>
      <c r="H1380" s="2">
        <v>42851.0</v>
      </c>
      <c r="I1380" s="2">
        <v>9857.0</v>
      </c>
    </row>
    <row r="1381" ht="22.5" customHeight="1">
      <c r="A1381" s="2">
        <v>4.884197611E9</v>
      </c>
      <c r="B1381" s="2">
        <v>2.8173165E7</v>
      </c>
      <c r="C1381" s="6">
        <v>45035.796631944446</v>
      </c>
      <c r="D1381" s="6">
        <v>45035.80774305556</v>
      </c>
      <c r="E1381" s="6">
        <v>45035.825104166666</v>
      </c>
      <c r="F1381" s="2" t="s">
        <v>124</v>
      </c>
      <c r="G1381" s="2" t="s">
        <v>73</v>
      </c>
      <c r="H1381" s="2">
        <v>4714.0</v>
      </c>
      <c r="I1381" s="2">
        <v>9213.0</v>
      </c>
    </row>
    <row r="1382" ht="22.5" customHeight="1">
      <c r="A1382" s="2">
        <v>5.321849748E9</v>
      </c>
      <c r="B1382" s="2">
        <v>8.4468124E7</v>
      </c>
      <c r="C1382" s="6">
        <v>45352.01347222222</v>
      </c>
      <c r="D1382" s="6">
        <v>45352.023194444446</v>
      </c>
      <c r="E1382" s="6">
        <v>45352.01972222222</v>
      </c>
      <c r="F1382" s="2" t="s">
        <v>44</v>
      </c>
      <c r="G1382" s="2" t="s">
        <v>45</v>
      </c>
      <c r="H1382" s="2">
        <v>43163.0</v>
      </c>
      <c r="I1382" s="2">
        <v>4938.0</v>
      </c>
    </row>
    <row r="1383" ht="22.5" customHeight="1">
      <c r="A1383" s="2">
        <v>9.808738347E9</v>
      </c>
      <c r="B1383" s="2">
        <v>7728406.0</v>
      </c>
      <c r="C1383" s="6">
        <v>45379.983460648145</v>
      </c>
      <c r="D1383" s="6">
        <v>45379.9952662037</v>
      </c>
      <c r="E1383" s="6">
        <v>45379.99318287037</v>
      </c>
      <c r="F1383" s="2" t="s">
        <v>44</v>
      </c>
      <c r="G1383" s="2" t="s">
        <v>73</v>
      </c>
      <c r="H1383" s="2">
        <v>81334.0</v>
      </c>
      <c r="I1383" s="2">
        <v>594.0</v>
      </c>
    </row>
    <row r="1384" ht="22.5" customHeight="1">
      <c r="A1384" s="2">
        <v>8.727249149E9</v>
      </c>
      <c r="B1384" s="2">
        <v>3.5826539E7</v>
      </c>
      <c r="C1384" s="6">
        <v>45104.016921296294</v>
      </c>
      <c r="D1384" s="6">
        <v>45104.02664351852</v>
      </c>
      <c r="E1384" s="6">
        <v>45104.024560185186</v>
      </c>
      <c r="F1384" s="2" t="s">
        <v>44</v>
      </c>
      <c r="G1384" s="2" t="s">
        <v>50</v>
      </c>
      <c r="H1384" s="2">
        <v>16796.0</v>
      </c>
      <c r="I1384" s="2">
        <v>4817.0</v>
      </c>
    </row>
    <row r="1385" ht="22.5" customHeight="1">
      <c r="A1385" s="2">
        <v>2.77215478E9</v>
      </c>
      <c r="B1385" s="2">
        <v>5.08996E7</v>
      </c>
      <c r="C1385" s="6">
        <v>45491.61109953704</v>
      </c>
      <c r="D1385" s="6">
        <v>45491.62012731482</v>
      </c>
      <c r="E1385" s="6">
        <v>45491.61943287037</v>
      </c>
      <c r="F1385" s="2" t="s">
        <v>44</v>
      </c>
      <c r="G1385" s="2" t="s">
        <v>55</v>
      </c>
      <c r="H1385" s="2">
        <v>74237.0</v>
      </c>
      <c r="I1385" s="2">
        <v>8242.0</v>
      </c>
    </row>
    <row r="1386" ht="22.5" customHeight="1">
      <c r="A1386" s="2">
        <v>9.128056381E9</v>
      </c>
      <c r="B1386" s="2">
        <v>9.8691989E7</v>
      </c>
      <c r="C1386" s="6">
        <v>45453.30280092593</v>
      </c>
      <c r="D1386" s="6">
        <v>45453.31391203704</v>
      </c>
      <c r="E1386" s="6">
        <v>45453.31391203704</v>
      </c>
      <c r="F1386" s="2" t="s">
        <v>44</v>
      </c>
      <c r="G1386" s="2" t="s">
        <v>73</v>
      </c>
      <c r="H1386" s="2">
        <v>95005.0</v>
      </c>
      <c r="I1386" s="2">
        <v>6043.0</v>
      </c>
    </row>
    <row r="1387" ht="22.5" customHeight="1">
      <c r="A1387" s="2">
        <v>4.461463308E9</v>
      </c>
      <c r="B1387" s="2">
        <v>8.1352781E7</v>
      </c>
      <c r="C1387" s="6">
        <v>45093.33431712963</v>
      </c>
      <c r="D1387" s="6">
        <v>45093.341261574074</v>
      </c>
      <c r="E1387" s="6">
        <v>45093.341261574074</v>
      </c>
      <c r="F1387" s="2" t="s">
        <v>44</v>
      </c>
      <c r="G1387" s="2" t="s">
        <v>55</v>
      </c>
      <c r="H1387" s="2">
        <v>43141.0</v>
      </c>
      <c r="I1387" s="2">
        <v>6645.0</v>
      </c>
    </row>
    <row r="1388" ht="22.5" customHeight="1">
      <c r="A1388" s="2">
        <v>5.636483988E9</v>
      </c>
      <c r="B1388" s="2">
        <v>3.4095555E7</v>
      </c>
      <c r="C1388" s="6">
        <v>45320.737546296295</v>
      </c>
      <c r="D1388" s="6">
        <v>45320.74449074074</v>
      </c>
      <c r="E1388" s="6">
        <v>45320.743796296294</v>
      </c>
      <c r="F1388" s="2" t="s">
        <v>44</v>
      </c>
      <c r="G1388" s="2" t="s">
        <v>50</v>
      </c>
      <c r="H1388" s="2">
        <v>73517.0</v>
      </c>
      <c r="I1388" s="2">
        <v>7888.0</v>
      </c>
    </row>
    <row r="1389" ht="22.5" customHeight="1">
      <c r="A1389" s="2">
        <v>1.532065529E9</v>
      </c>
      <c r="B1389" s="2">
        <v>7.5464725E7</v>
      </c>
      <c r="C1389" s="6">
        <v>45267.26986111111</v>
      </c>
      <c r="D1389" s="6">
        <v>45267.280277777776</v>
      </c>
      <c r="E1389" s="6">
        <v>45267.28166666667</v>
      </c>
      <c r="F1389" s="2" t="s">
        <v>44</v>
      </c>
      <c r="G1389" s="2" t="s">
        <v>50</v>
      </c>
      <c r="H1389" s="2">
        <v>1354.0</v>
      </c>
      <c r="I1389" s="2">
        <v>5936.0</v>
      </c>
    </row>
    <row r="1390" ht="22.5" customHeight="1">
      <c r="A1390" s="2">
        <v>9.933994647E9</v>
      </c>
      <c r="B1390" s="2">
        <v>8.3304571E7</v>
      </c>
      <c r="C1390" s="6">
        <v>45349.27148148148</v>
      </c>
      <c r="D1390" s="6">
        <v>45349.28537037037</v>
      </c>
      <c r="E1390" s="6">
        <v>45349.28606481481</v>
      </c>
      <c r="F1390" s="2" t="s">
        <v>44</v>
      </c>
      <c r="G1390" s="2" t="s">
        <v>45</v>
      </c>
      <c r="H1390" s="2">
        <v>46871.0</v>
      </c>
      <c r="I1390" s="2">
        <v>7030.0</v>
      </c>
    </row>
    <row r="1391" ht="22.5" customHeight="1">
      <c r="A1391" s="2">
        <v>4.823026749E9</v>
      </c>
      <c r="B1391" s="2">
        <v>3.4835738E7</v>
      </c>
      <c r="C1391" s="6">
        <v>45512.654699074075</v>
      </c>
      <c r="D1391" s="6">
        <v>45512.668587962966</v>
      </c>
      <c r="E1391" s="6">
        <v>45512.665810185186</v>
      </c>
      <c r="F1391" s="2" t="s">
        <v>44</v>
      </c>
      <c r="G1391" s="2" t="s">
        <v>55</v>
      </c>
      <c r="H1391" s="2">
        <v>97537.0</v>
      </c>
      <c r="I1391" s="2">
        <v>7018.0</v>
      </c>
    </row>
    <row r="1392" ht="22.5" customHeight="1">
      <c r="A1392" s="2">
        <v>7.453442245E9</v>
      </c>
      <c r="B1392" s="2">
        <v>7.786966E7</v>
      </c>
      <c r="C1392" s="6">
        <v>45543.27042824074</v>
      </c>
      <c r="D1392" s="6">
        <v>45543.28292824074</v>
      </c>
      <c r="E1392" s="6">
        <v>45543.28501157407</v>
      </c>
      <c r="F1392" s="2" t="s">
        <v>44</v>
      </c>
      <c r="G1392" s="2" t="s">
        <v>50</v>
      </c>
      <c r="H1392" s="2">
        <v>69200.0</v>
      </c>
      <c r="I1392" s="2">
        <v>5653.0</v>
      </c>
    </row>
    <row r="1393" ht="22.5" customHeight="1">
      <c r="A1393" s="2">
        <v>6.519941559E9</v>
      </c>
      <c r="B1393" s="2">
        <v>2.9902416E7</v>
      </c>
      <c r="C1393" s="6">
        <v>45422.821539351855</v>
      </c>
      <c r="D1393" s="6">
        <v>45422.83126157407</v>
      </c>
      <c r="E1393" s="6">
        <v>45422.83126157407</v>
      </c>
      <c r="F1393" s="2" t="s">
        <v>44</v>
      </c>
      <c r="G1393" s="2" t="s">
        <v>45</v>
      </c>
      <c r="H1393" s="2">
        <v>88898.0</v>
      </c>
      <c r="I1393" s="2">
        <v>1146.0</v>
      </c>
    </row>
    <row r="1394" ht="22.5" customHeight="1">
      <c r="A1394" s="2">
        <v>3.798769654E9</v>
      </c>
      <c r="B1394" s="2">
        <v>7.5913572E7</v>
      </c>
      <c r="C1394" s="6">
        <v>45563.518912037034</v>
      </c>
      <c r="D1394" s="6">
        <v>45563.529328703706</v>
      </c>
      <c r="E1394" s="6">
        <v>45563.526550925926</v>
      </c>
      <c r="F1394" s="2" t="s">
        <v>44</v>
      </c>
      <c r="G1394" s="2" t="s">
        <v>45</v>
      </c>
      <c r="H1394" s="2">
        <v>96996.0</v>
      </c>
      <c r="I1394" s="2">
        <v>3873.0</v>
      </c>
    </row>
    <row r="1395" ht="22.5" customHeight="1">
      <c r="A1395" s="2">
        <v>5.034289521E9</v>
      </c>
      <c r="B1395" s="2">
        <v>2.1201299E7</v>
      </c>
      <c r="C1395" s="6">
        <v>45427.541863425926</v>
      </c>
      <c r="D1395" s="6">
        <v>45427.55505787037</v>
      </c>
      <c r="E1395" s="6">
        <v>45427.55366898148</v>
      </c>
      <c r="F1395" s="2" t="s">
        <v>44</v>
      </c>
      <c r="G1395" s="2" t="s">
        <v>50</v>
      </c>
      <c r="H1395" s="2">
        <v>98165.0</v>
      </c>
      <c r="I1395" s="2">
        <v>570.0</v>
      </c>
    </row>
    <row r="1396" ht="22.5" customHeight="1">
      <c r="A1396" s="2">
        <v>6.971088688E9</v>
      </c>
      <c r="B1396" s="2">
        <v>1.1389698E7</v>
      </c>
      <c r="C1396" s="6">
        <v>45125.45369212963</v>
      </c>
      <c r="D1396" s="6">
        <v>45125.46202546296</v>
      </c>
      <c r="E1396" s="6">
        <v>45125.46827546296</v>
      </c>
      <c r="F1396" s="2" t="s">
        <v>71</v>
      </c>
      <c r="G1396" s="2" t="s">
        <v>55</v>
      </c>
      <c r="H1396" s="2">
        <v>33387.0</v>
      </c>
      <c r="I1396" s="2">
        <v>4240.0</v>
      </c>
    </row>
    <row r="1397" ht="22.5" customHeight="1">
      <c r="A1397" s="2">
        <v>5.650184107E9</v>
      </c>
      <c r="B1397" s="2">
        <v>1.9771128E7</v>
      </c>
      <c r="C1397" s="6">
        <v>45098.343564814815</v>
      </c>
      <c r="D1397" s="6">
        <v>45098.35606481481</v>
      </c>
      <c r="E1397" s="6">
        <v>45098.35606481481</v>
      </c>
      <c r="F1397" s="2" t="s">
        <v>44</v>
      </c>
      <c r="G1397" s="2" t="s">
        <v>50</v>
      </c>
      <c r="H1397" s="2">
        <v>60066.0</v>
      </c>
      <c r="I1397" s="2">
        <v>4622.0</v>
      </c>
    </row>
    <row r="1398" ht="22.5" customHeight="1">
      <c r="A1398" s="2">
        <v>5.770410311E9</v>
      </c>
      <c r="B1398" s="2">
        <v>2.0956158E7</v>
      </c>
      <c r="C1398" s="6">
        <v>45291.43304398148</v>
      </c>
      <c r="D1398" s="6">
        <v>45291.439988425926</v>
      </c>
      <c r="E1398" s="6">
        <v>45291.43859953704</v>
      </c>
      <c r="F1398" s="2" t="s">
        <v>44</v>
      </c>
      <c r="G1398" s="2" t="s">
        <v>45</v>
      </c>
      <c r="H1398" s="2">
        <v>96121.0</v>
      </c>
      <c r="I1398" s="2">
        <v>8259.0</v>
      </c>
    </row>
    <row r="1399" ht="22.5" customHeight="1">
      <c r="A1399" s="2">
        <v>2.74530126E8</v>
      </c>
      <c r="B1399" s="2">
        <v>3.5278126E7</v>
      </c>
      <c r="C1399" s="6">
        <v>45024.911469907405</v>
      </c>
      <c r="D1399" s="6">
        <v>45024.925358796296</v>
      </c>
      <c r="E1399" s="6">
        <v>45024.94063657407</v>
      </c>
      <c r="F1399" s="2" t="s">
        <v>124</v>
      </c>
      <c r="G1399" s="2" t="s">
        <v>45</v>
      </c>
      <c r="H1399" s="2">
        <v>35596.0</v>
      </c>
      <c r="I1399" s="2">
        <v>6058.0</v>
      </c>
    </row>
    <row r="1400" ht="22.5" customHeight="1">
      <c r="A1400" s="2">
        <v>4.819831152E9</v>
      </c>
      <c r="B1400" s="2">
        <v>6.6886852E7</v>
      </c>
      <c r="C1400" s="6">
        <v>45557.816157407404</v>
      </c>
      <c r="D1400" s="6">
        <v>45557.830046296294</v>
      </c>
      <c r="E1400" s="6">
        <v>45557.832824074074</v>
      </c>
      <c r="F1400" s="2" t="s">
        <v>44</v>
      </c>
      <c r="G1400" s="2" t="s">
        <v>45</v>
      </c>
      <c r="H1400" s="2">
        <v>97045.0</v>
      </c>
      <c r="I1400" s="2">
        <v>3661.0</v>
      </c>
    </row>
    <row r="1401" ht="22.5" customHeight="1">
      <c r="A1401" s="2">
        <v>6.977688323E9</v>
      </c>
      <c r="B1401" s="2">
        <v>5.6780331E7</v>
      </c>
      <c r="C1401" s="6">
        <v>45084.92023148148</v>
      </c>
      <c r="D1401" s="6">
        <v>45084.93203703704</v>
      </c>
      <c r="E1401" s="6">
        <v>45084.93550925926</v>
      </c>
      <c r="F1401" s="2" t="s">
        <v>44</v>
      </c>
      <c r="G1401" s="2" t="s">
        <v>55</v>
      </c>
      <c r="H1401" s="2">
        <v>77691.0</v>
      </c>
      <c r="I1401" s="2">
        <v>3480.0</v>
      </c>
    </row>
    <row r="1402" ht="22.5" customHeight="1">
      <c r="A1402" s="2">
        <v>2.035952734E9</v>
      </c>
      <c r="B1402" s="2">
        <v>6.3360864E7</v>
      </c>
      <c r="C1402" s="6">
        <v>45033.805243055554</v>
      </c>
      <c r="D1402" s="6">
        <v>45033.8184375</v>
      </c>
      <c r="E1402" s="6">
        <v>45033.81774305556</v>
      </c>
      <c r="F1402" s="2" t="s">
        <v>44</v>
      </c>
      <c r="G1402" s="2" t="s">
        <v>50</v>
      </c>
      <c r="H1402" s="2">
        <v>1616.0</v>
      </c>
      <c r="I1402" s="2">
        <v>8633.0</v>
      </c>
    </row>
    <row r="1403" ht="22.5" customHeight="1">
      <c r="A1403" s="2">
        <v>3.665334102E9</v>
      </c>
      <c r="B1403" s="2">
        <v>5.1476157E7</v>
      </c>
      <c r="C1403" s="6">
        <v>45600.053136574075</v>
      </c>
      <c r="D1403" s="6">
        <v>45600.06146990741</v>
      </c>
      <c r="E1403" s="6">
        <v>45600.06563657407</v>
      </c>
      <c r="F1403" s="2" t="s">
        <v>71</v>
      </c>
      <c r="G1403" s="2" t="s">
        <v>73</v>
      </c>
      <c r="H1403" s="2">
        <v>6292.0</v>
      </c>
      <c r="I1403" s="2">
        <v>1380.0</v>
      </c>
    </row>
    <row r="1404" ht="22.5" customHeight="1">
      <c r="A1404" s="2">
        <v>1.862413314E9</v>
      </c>
      <c r="B1404" s="2">
        <v>4.8150243E7</v>
      </c>
      <c r="C1404" s="6">
        <v>45443.672743055555</v>
      </c>
      <c r="D1404" s="6">
        <v>45443.68524305556</v>
      </c>
      <c r="E1404" s="6">
        <v>45443.68732638889</v>
      </c>
      <c r="F1404" s="2" t="s">
        <v>44</v>
      </c>
      <c r="G1404" s="2" t="s">
        <v>55</v>
      </c>
      <c r="H1404" s="2">
        <v>3855.0</v>
      </c>
      <c r="I1404" s="2">
        <v>2952.0</v>
      </c>
    </row>
    <row r="1405" ht="22.5" customHeight="1">
      <c r="A1405" s="2">
        <v>4.466643926E9</v>
      </c>
      <c r="B1405" s="2">
        <v>8.2989313E7</v>
      </c>
      <c r="C1405" s="6">
        <v>45390.85690972222</v>
      </c>
      <c r="D1405" s="6">
        <v>45390.86732638889</v>
      </c>
      <c r="E1405" s="6">
        <v>45390.86802083333</v>
      </c>
      <c r="F1405" s="2" t="s">
        <v>44</v>
      </c>
      <c r="G1405" s="2" t="s">
        <v>45</v>
      </c>
      <c r="H1405" s="2">
        <v>37936.0</v>
      </c>
      <c r="I1405" s="2">
        <v>904.0</v>
      </c>
    </row>
    <row r="1406" ht="22.5" customHeight="1">
      <c r="A1406" s="2">
        <v>4.470717835E9</v>
      </c>
      <c r="B1406" s="2">
        <v>7.6008165E7</v>
      </c>
      <c r="C1406" s="6">
        <v>45115.01479166667</v>
      </c>
      <c r="D1406" s="6">
        <v>45115.02520833333</v>
      </c>
      <c r="E1406" s="6">
        <v>45115.027291666665</v>
      </c>
      <c r="F1406" s="2" t="s">
        <v>44</v>
      </c>
      <c r="G1406" s="2" t="s">
        <v>73</v>
      </c>
      <c r="H1406" s="2">
        <v>80246.0</v>
      </c>
      <c r="I1406" s="2">
        <v>313.0</v>
      </c>
    </row>
    <row r="1407" ht="22.5" customHeight="1">
      <c r="A1407" s="2">
        <v>3.018086191E9</v>
      </c>
      <c r="B1407" s="2">
        <v>7.6359458E7</v>
      </c>
      <c r="C1407" s="6">
        <v>45329.660474537035</v>
      </c>
      <c r="D1407" s="6">
        <v>45329.674363425926</v>
      </c>
      <c r="E1407" s="6">
        <v>45329.67575231481</v>
      </c>
      <c r="F1407" s="2" t="s">
        <v>44</v>
      </c>
      <c r="G1407" s="2" t="s">
        <v>55</v>
      </c>
      <c r="H1407" s="2">
        <v>86332.0</v>
      </c>
      <c r="I1407" s="2">
        <v>4263.0</v>
      </c>
    </row>
    <row r="1408" ht="22.5" customHeight="1">
      <c r="A1408" s="2">
        <v>2.447983559E9</v>
      </c>
      <c r="B1408" s="2">
        <v>9.9772709E7</v>
      </c>
      <c r="C1408" s="6">
        <v>45568.8653587963</v>
      </c>
      <c r="D1408" s="6">
        <v>45568.87369212963</v>
      </c>
      <c r="E1408" s="6">
        <v>45568.89244212963</v>
      </c>
      <c r="F1408" s="2" t="s">
        <v>124</v>
      </c>
      <c r="G1408" s="2" t="s">
        <v>45</v>
      </c>
      <c r="H1408" s="2">
        <v>68149.0</v>
      </c>
      <c r="I1408" s="2">
        <v>3486.0</v>
      </c>
    </row>
    <row r="1409" ht="22.5" customHeight="1">
      <c r="A1409" s="2">
        <v>5.116322704E9</v>
      </c>
      <c r="B1409" s="2">
        <v>6.3360864E7</v>
      </c>
      <c r="C1409" s="6">
        <v>45463.18168981482</v>
      </c>
      <c r="D1409" s="6">
        <v>45463.19349537037</v>
      </c>
      <c r="E1409" s="6">
        <v>45463.19627314815</v>
      </c>
      <c r="F1409" s="2" t="s">
        <v>44</v>
      </c>
      <c r="G1409" s="2" t="s">
        <v>50</v>
      </c>
      <c r="H1409" s="2">
        <v>24469.0</v>
      </c>
      <c r="I1409" s="2">
        <v>5687.0</v>
      </c>
    </row>
    <row r="1410" ht="22.5" customHeight="1">
      <c r="A1410" s="2">
        <v>8.941550852E9</v>
      </c>
      <c r="B1410" s="2">
        <v>5.4145987E7</v>
      </c>
      <c r="C1410" s="6">
        <v>45402.92157407408</v>
      </c>
      <c r="D1410" s="6">
        <v>45402.92990740741</v>
      </c>
      <c r="E1410" s="6">
        <v>45402.93199074074</v>
      </c>
      <c r="F1410" s="2" t="s">
        <v>44</v>
      </c>
      <c r="G1410" s="2" t="s">
        <v>55</v>
      </c>
      <c r="H1410" s="2">
        <v>18037.0</v>
      </c>
      <c r="I1410" s="2">
        <v>286.0</v>
      </c>
    </row>
    <row r="1411" ht="22.5" customHeight="1">
      <c r="A1411" s="2">
        <v>8.02677385E9</v>
      </c>
      <c r="B1411" s="2">
        <v>9.4730288E7</v>
      </c>
      <c r="C1411" s="6">
        <v>45222.80304398148</v>
      </c>
      <c r="D1411" s="6">
        <v>45222.81554398148</v>
      </c>
      <c r="E1411" s="6">
        <v>45222.81762731481</v>
      </c>
      <c r="F1411" s="2" t="s">
        <v>44</v>
      </c>
      <c r="G1411" s="2" t="s">
        <v>73</v>
      </c>
      <c r="H1411" s="2">
        <v>22178.0</v>
      </c>
      <c r="I1411" s="2">
        <v>7337.0</v>
      </c>
    </row>
    <row r="1412" ht="22.5" customHeight="1">
      <c r="A1412" s="2">
        <v>2.102402075E9</v>
      </c>
      <c r="B1412" s="2">
        <v>3.0317733E7</v>
      </c>
      <c r="C1412" s="6">
        <v>45487.22917824074</v>
      </c>
      <c r="D1412" s="6">
        <v>45487.24028935185</v>
      </c>
      <c r="E1412" s="6">
        <v>45487.23681712963</v>
      </c>
      <c r="F1412" s="2" t="s">
        <v>44</v>
      </c>
      <c r="G1412" s="2" t="s">
        <v>50</v>
      </c>
      <c r="H1412" s="2">
        <v>81176.0</v>
      </c>
      <c r="I1412" s="2">
        <v>2426.0</v>
      </c>
    </row>
    <row r="1413" ht="22.5" customHeight="1">
      <c r="A1413" s="2">
        <v>9.89844439E8</v>
      </c>
      <c r="B1413" s="2">
        <v>3.046893E7</v>
      </c>
      <c r="C1413" s="6">
        <v>45130.495891203704</v>
      </c>
      <c r="D1413" s="6">
        <v>45130.50561342593</v>
      </c>
      <c r="E1413" s="6">
        <v>45130.504224537035</v>
      </c>
      <c r="F1413" s="2" t="s">
        <v>44</v>
      </c>
      <c r="G1413" s="2" t="s">
        <v>45</v>
      </c>
      <c r="H1413" s="2">
        <v>77083.0</v>
      </c>
      <c r="I1413" s="2">
        <v>2811.0</v>
      </c>
    </row>
    <row r="1414" ht="22.5" customHeight="1">
      <c r="A1414" s="2">
        <v>8.426805628E9</v>
      </c>
      <c r="B1414" s="2">
        <v>1.1636968E7</v>
      </c>
      <c r="C1414" s="6">
        <v>45033.94553240741</v>
      </c>
      <c r="D1414" s="6">
        <v>45033.954560185186</v>
      </c>
      <c r="E1414" s="6">
        <v>45033.9531712963</v>
      </c>
      <c r="F1414" s="2" t="s">
        <v>44</v>
      </c>
      <c r="G1414" s="2" t="s">
        <v>55</v>
      </c>
      <c r="H1414" s="2">
        <v>88737.0</v>
      </c>
      <c r="I1414" s="2">
        <v>4577.0</v>
      </c>
    </row>
    <row r="1415" ht="22.5" customHeight="1">
      <c r="A1415" s="2">
        <v>7.662188403E9</v>
      </c>
      <c r="B1415" s="2">
        <v>3.5554129E7</v>
      </c>
      <c r="C1415" s="6">
        <v>45055.316041666665</v>
      </c>
      <c r="D1415" s="6">
        <v>45055.324375</v>
      </c>
      <c r="E1415" s="6">
        <v>45055.329930555556</v>
      </c>
      <c r="F1415" s="2" t="s">
        <v>71</v>
      </c>
      <c r="G1415" s="2" t="s">
        <v>73</v>
      </c>
      <c r="H1415" s="2">
        <v>80894.0</v>
      </c>
      <c r="I1415" s="2">
        <v>4222.0</v>
      </c>
    </row>
    <row r="1416" ht="22.5" customHeight="1">
      <c r="A1416" s="2">
        <v>9.14165414E9</v>
      </c>
      <c r="B1416" s="2">
        <v>7.7811864E7</v>
      </c>
      <c r="C1416" s="6">
        <v>45121.57990740741</v>
      </c>
      <c r="D1416" s="6">
        <v>45121.59101851852</v>
      </c>
      <c r="E1416" s="6">
        <v>45121.59171296296</v>
      </c>
      <c r="F1416" s="2" t="s">
        <v>44</v>
      </c>
      <c r="G1416" s="2" t="s">
        <v>73</v>
      </c>
      <c r="H1416" s="2">
        <v>38063.0</v>
      </c>
      <c r="I1416" s="2">
        <v>8146.0</v>
      </c>
    </row>
    <row r="1417" ht="22.5" customHeight="1">
      <c r="A1417" s="2">
        <v>5.696947751E9</v>
      </c>
      <c r="B1417" s="2">
        <v>9.0745023E7</v>
      </c>
      <c r="C1417" s="6">
        <v>45236.14959490741</v>
      </c>
      <c r="D1417" s="6">
        <v>45236.15862268519</v>
      </c>
      <c r="E1417" s="6">
        <v>45236.159317129626</v>
      </c>
      <c r="F1417" s="2" t="s">
        <v>44</v>
      </c>
      <c r="G1417" s="2" t="s">
        <v>50</v>
      </c>
      <c r="H1417" s="2">
        <v>58100.0</v>
      </c>
      <c r="I1417" s="2">
        <v>1369.0</v>
      </c>
    </row>
    <row r="1418" ht="22.5" customHeight="1">
      <c r="A1418" s="2">
        <v>8.95387154E9</v>
      </c>
      <c r="B1418" s="2">
        <v>1601161.0</v>
      </c>
      <c r="C1418" s="6">
        <v>45244.67849537037</v>
      </c>
      <c r="D1418" s="6">
        <v>45244.68821759259</v>
      </c>
      <c r="E1418" s="6">
        <v>45244.69168981481</v>
      </c>
      <c r="F1418" s="2" t="s">
        <v>44</v>
      </c>
      <c r="G1418" s="2" t="s">
        <v>50</v>
      </c>
      <c r="H1418" s="2">
        <v>62193.0</v>
      </c>
      <c r="I1418" s="2">
        <v>6917.0</v>
      </c>
    </row>
    <row r="1419" ht="22.5" customHeight="1">
      <c r="A1419" s="2">
        <v>1.76777876E9</v>
      </c>
      <c r="B1419" s="2">
        <v>6.7729191E7</v>
      </c>
      <c r="C1419" s="6">
        <v>45030.142175925925</v>
      </c>
      <c r="D1419" s="6">
        <v>45030.15398148148</v>
      </c>
      <c r="E1419" s="6">
        <v>45030.15398148148</v>
      </c>
      <c r="F1419" s="2" t="s">
        <v>44</v>
      </c>
      <c r="G1419" s="2" t="s">
        <v>45</v>
      </c>
      <c r="H1419" s="2">
        <v>57806.0</v>
      </c>
      <c r="I1419" s="2">
        <v>6420.0</v>
      </c>
    </row>
    <row r="1420" ht="22.5" customHeight="1">
      <c r="A1420" s="2">
        <v>5.516201271E9</v>
      </c>
      <c r="B1420" s="2">
        <v>7.3661993E7</v>
      </c>
      <c r="C1420" s="6">
        <v>45483.59805555556</v>
      </c>
      <c r="D1420" s="6">
        <v>45483.61194444444</v>
      </c>
      <c r="E1420" s="6">
        <v>45483.610555555555</v>
      </c>
      <c r="F1420" s="2" t="s">
        <v>44</v>
      </c>
      <c r="G1420" s="2" t="s">
        <v>45</v>
      </c>
      <c r="H1420" s="2">
        <v>32490.0</v>
      </c>
      <c r="I1420" s="2">
        <v>1773.0</v>
      </c>
    </row>
    <row r="1421" ht="22.5" customHeight="1">
      <c r="A1421" s="2">
        <v>9.358248664E9</v>
      </c>
      <c r="B1421" s="2">
        <v>7.5213636E7</v>
      </c>
      <c r="C1421" s="6">
        <v>45279.999930555554</v>
      </c>
      <c r="D1421" s="6">
        <v>45280.013125</v>
      </c>
      <c r="E1421" s="6">
        <v>45280.011041666665</v>
      </c>
      <c r="F1421" s="2" t="s">
        <v>44</v>
      </c>
      <c r="G1421" s="2" t="s">
        <v>45</v>
      </c>
      <c r="H1421" s="2">
        <v>52315.0</v>
      </c>
      <c r="I1421" s="2">
        <v>4970.0</v>
      </c>
    </row>
    <row r="1422" ht="22.5" customHeight="1">
      <c r="A1422" s="2">
        <v>1.530424665E9</v>
      </c>
      <c r="B1422" s="2">
        <v>4.5700739E7</v>
      </c>
      <c r="C1422" s="6">
        <v>45037.97900462963</v>
      </c>
      <c r="D1422" s="6">
        <v>45037.992893518516</v>
      </c>
      <c r="E1422" s="6">
        <v>45037.99428240741</v>
      </c>
      <c r="F1422" s="2" t="s">
        <v>44</v>
      </c>
      <c r="G1422" s="2" t="s">
        <v>45</v>
      </c>
      <c r="H1422" s="2">
        <v>53811.0</v>
      </c>
      <c r="I1422" s="2">
        <v>2261.0</v>
      </c>
    </row>
    <row r="1423" ht="22.5" customHeight="1">
      <c r="A1423" s="2">
        <v>7.81629336E9</v>
      </c>
      <c r="B1423" s="2">
        <v>8.7669943E7</v>
      </c>
      <c r="C1423" s="6">
        <v>45134.74623842593</v>
      </c>
      <c r="D1423" s="6">
        <v>45134.76012731482</v>
      </c>
      <c r="E1423" s="6">
        <v>45134.761516203704</v>
      </c>
      <c r="F1423" s="2" t="s">
        <v>44</v>
      </c>
      <c r="G1423" s="2" t="s">
        <v>50</v>
      </c>
      <c r="H1423" s="2">
        <v>81753.0</v>
      </c>
      <c r="I1423" s="2">
        <v>4211.0</v>
      </c>
    </row>
    <row r="1424" ht="22.5" customHeight="1">
      <c r="A1424" s="2">
        <v>1.602396548E9</v>
      </c>
      <c r="B1424" s="2">
        <v>1.1063505E7</v>
      </c>
      <c r="C1424" s="6">
        <v>45544.9891087963</v>
      </c>
      <c r="D1424" s="6">
        <v>45544.99952546296</v>
      </c>
      <c r="E1424" s="6">
        <v>45545.000914351855</v>
      </c>
      <c r="F1424" s="2" t="s">
        <v>44</v>
      </c>
      <c r="G1424" s="2" t="s">
        <v>55</v>
      </c>
      <c r="H1424" s="2">
        <v>64637.0</v>
      </c>
      <c r="I1424" s="2">
        <v>3453.0</v>
      </c>
    </row>
    <row r="1425" ht="22.5" customHeight="1">
      <c r="A1425" s="2">
        <v>7.938126128E9</v>
      </c>
      <c r="B1425" s="2">
        <v>2.6199489E7</v>
      </c>
      <c r="C1425" s="6">
        <v>45093.35</v>
      </c>
      <c r="D1425" s="6">
        <v>45093.3625</v>
      </c>
      <c r="E1425" s="6">
        <v>45093.361805555556</v>
      </c>
      <c r="F1425" s="2" t="s">
        <v>44</v>
      </c>
      <c r="G1425" s="2" t="s">
        <v>55</v>
      </c>
      <c r="H1425" s="2">
        <v>50175.0</v>
      </c>
      <c r="I1425" s="2">
        <v>3636.0</v>
      </c>
    </row>
    <row r="1426" ht="22.5" customHeight="1">
      <c r="A1426" s="2">
        <v>2.71744331E8</v>
      </c>
      <c r="B1426" s="2">
        <v>4.7274329E7</v>
      </c>
      <c r="C1426" s="6">
        <v>45159.16756944444</v>
      </c>
      <c r="D1426" s="6">
        <v>45159.175208333334</v>
      </c>
      <c r="E1426" s="6">
        <v>45159.17381944445</v>
      </c>
      <c r="F1426" s="2" t="s">
        <v>44</v>
      </c>
      <c r="G1426" s="2" t="s">
        <v>50</v>
      </c>
      <c r="H1426" s="2">
        <v>30354.0</v>
      </c>
      <c r="I1426" s="2">
        <v>525.0</v>
      </c>
    </row>
    <row r="1427" ht="22.5" customHeight="1">
      <c r="A1427" s="2">
        <v>3.8731136E8</v>
      </c>
      <c r="B1427" s="2">
        <v>7.0221073E7</v>
      </c>
      <c r="C1427" s="6">
        <v>45145.12101851852</v>
      </c>
      <c r="D1427" s="6">
        <v>45145.13282407408</v>
      </c>
      <c r="E1427" s="6">
        <v>45145.13212962963</v>
      </c>
      <c r="F1427" s="2" t="s">
        <v>44</v>
      </c>
      <c r="G1427" s="2" t="s">
        <v>73</v>
      </c>
      <c r="H1427" s="2">
        <v>7081.0</v>
      </c>
      <c r="I1427" s="2">
        <v>9457.0</v>
      </c>
    </row>
    <row r="1428" ht="22.5" customHeight="1">
      <c r="A1428" s="2">
        <v>1.2861231E9</v>
      </c>
      <c r="B1428" s="2">
        <v>4.565933E7</v>
      </c>
      <c r="C1428" s="6">
        <v>45290.99560185185</v>
      </c>
      <c r="D1428" s="6">
        <v>45291.00740740741</v>
      </c>
      <c r="E1428" s="6">
        <v>45291.00949074074</v>
      </c>
      <c r="F1428" s="2" t="s">
        <v>44</v>
      </c>
      <c r="G1428" s="2" t="s">
        <v>50</v>
      </c>
      <c r="H1428" s="2">
        <v>19279.0</v>
      </c>
      <c r="I1428" s="2">
        <v>962.0</v>
      </c>
    </row>
    <row r="1429" ht="22.5" customHeight="1">
      <c r="A1429" s="2">
        <v>4.832392771E9</v>
      </c>
      <c r="B1429" s="2">
        <v>1.0038382E7</v>
      </c>
      <c r="C1429" s="6">
        <v>45232.61449074074</v>
      </c>
      <c r="D1429" s="6">
        <v>45232.62212962963</v>
      </c>
      <c r="E1429" s="6">
        <v>45232.62421296296</v>
      </c>
      <c r="F1429" s="2" t="s">
        <v>44</v>
      </c>
      <c r="G1429" s="2" t="s">
        <v>55</v>
      </c>
      <c r="H1429" s="2">
        <v>33654.0</v>
      </c>
      <c r="I1429" s="2">
        <v>2996.0</v>
      </c>
    </row>
    <row r="1430" ht="22.5" customHeight="1">
      <c r="A1430" s="2">
        <v>4.800106448E9</v>
      </c>
      <c r="B1430" s="2">
        <v>4.997056E7</v>
      </c>
      <c r="C1430" s="6">
        <v>45270.22039351852</v>
      </c>
      <c r="D1430" s="6">
        <v>45270.23011574074</v>
      </c>
      <c r="E1430" s="6">
        <v>45270.22733796296</v>
      </c>
      <c r="F1430" s="2" t="s">
        <v>44</v>
      </c>
      <c r="G1430" s="2" t="s">
        <v>55</v>
      </c>
      <c r="H1430" s="2">
        <v>38774.0</v>
      </c>
      <c r="I1430" s="2">
        <v>5061.0</v>
      </c>
    </row>
    <row r="1431" ht="22.5" customHeight="1">
      <c r="A1431" s="2">
        <v>5.500008514E9</v>
      </c>
      <c r="B1431" s="2">
        <v>3.1371112E7</v>
      </c>
      <c r="C1431" s="6">
        <v>45415.75575231481</v>
      </c>
      <c r="D1431" s="6">
        <v>45415.76755787037</v>
      </c>
      <c r="E1431" s="6">
        <v>45415.766863425924</v>
      </c>
      <c r="F1431" s="2" t="s">
        <v>44</v>
      </c>
      <c r="G1431" s="2" t="s">
        <v>45</v>
      </c>
      <c r="H1431" s="2">
        <v>48166.0</v>
      </c>
      <c r="I1431" s="2">
        <v>9878.0</v>
      </c>
    </row>
    <row r="1432" ht="22.5" customHeight="1">
      <c r="A1432" s="2">
        <v>7.879575037E9</v>
      </c>
      <c r="B1432" s="2">
        <v>7228206.0</v>
      </c>
      <c r="C1432" s="6">
        <v>45298.51357638889</v>
      </c>
      <c r="D1432" s="6">
        <v>45298.52260416667</v>
      </c>
      <c r="E1432" s="6">
        <v>45298.52607638889</v>
      </c>
      <c r="F1432" s="2" t="s">
        <v>44</v>
      </c>
      <c r="G1432" s="2" t="s">
        <v>45</v>
      </c>
      <c r="H1432" s="2">
        <v>85162.0</v>
      </c>
      <c r="I1432" s="2">
        <v>5569.0</v>
      </c>
    </row>
    <row r="1433" ht="22.5" customHeight="1">
      <c r="A1433" s="2">
        <v>5.0845914E7</v>
      </c>
      <c r="B1433" s="2">
        <v>5.4893418E7</v>
      </c>
      <c r="C1433" s="6">
        <v>45025.179814814815</v>
      </c>
      <c r="D1433" s="6">
        <v>45025.19300925926</v>
      </c>
      <c r="E1433" s="6">
        <v>45025.19092592593</v>
      </c>
      <c r="F1433" s="2" t="s">
        <v>44</v>
      </c>
      <c r="G1433" s="2" t="s">
        <v>55</v>
      </c>
      <c r="H1433" s="2">
        <v>95031.0</v>
      </c>
      <c r="I1433" s="2">
        <v>4686.0</v>
      </c>
    </row>
    <row r="1434" ht="22.5" customHeight="1">
      <c r="A1434" s="2">
        <v>9.766990467E9</v>
      </c>
      <c r="B1434" s="2">
        <v>4.8358028E7</v>
      </c>
      <c r="C1434" s="6">
        <v>45107.34619212963</v>
      </c>
      <c r="D1434" s="6">
        <v>45107.3566087963</v>
      </c>
      <c r="E1434" s="6">
        <v>45107.36216435185</v>
      </c>
      <c r="F1434" s="2" t="s">
        <v>71</v>
      </c>
      <c r="G1434" s="2" t="s">
        <v>55</v>
      </c>
      <c r="H1434" s="2">
        <v>18483.0</v>
      </c>
      <c r="I1434" s="2">
        <v>1055.0</v>
      </c>
    </row>
    <row r="1435" ht="22.5" customHeight="1">
      <c r="A1435" s="2">
        <v>4.215602937E9</v>
      </c>
      <c r="B1435" s="2">
        <v>6.6499992E7</v>
      </c>
      <c r="C1435" s="6">
        <v>45203.22856481482</v>
      </c>
      <c r="D1435" s="6">
        <v>45203.23898148148</v>
      </c>
      <c r="E1435" s="6">
        <v>45203.23967592593</v>
      </c>
      <c r="F1435" s="2" t="s">
        <v>44</v>
      </c>
      <c r="G1435" s="2" t="s">
        <v>73</v>
      </c>
      <c r="H1435" s="2">
        <v>38381.0</v>
      </c>
      <c r="I1435" s="2">
        <v>3629.0</v>
      </c>
    </row>
    <row r="1436" ht="22.5" customHeight="1">
      <c r="A1436" s="2">
        <v>2.38484255E8</v>
      </c>
      <c r="B1436" s="2">
        <v>7.3869823E7</v>
      </c>
      <c r="C1436" s="6">
        <v>45393.16924768518</v>
      </c>
      <c r="D1436" s="6">
        <v>45393.179664351854</v>
      </c>
      <c r="E1436" s="6">
        <v>45393.18105324074</v>
      </c>
      <c r="F1436" s="2" t="s">
        <v>44</v>
      </c>
      <c r="G1436" s="2" t="s">
        <v>45</v>
      </c>
      <c r="H1436" s="2">
        <v>87590.0</v>
      </c>
      <c r="I1436" s="2">
        <v>4132.0</v>
      </c>
    </row>
    <row r="1437" ht="22.5" customHeight="1">
      <c r="A1437" s="2">
        <v>3.293988248E9</v>
      </c>
      <c r="B1437" s="2">
        <v>8.9986926E7</v>
      </c>
      <c r="C1437" s="6">
        <v>45564.322743055556</v>
      </c>
      <c r="D1437" s="6">
        <v>45564.331770833334</v>
      </c>
      <c r="E1437" s="6">
        <v>45564.35190972222</v>
      </c>
      <c r="F1437" s="2" t="s">
        <v>124</v>
      </c>
      <c r="G1437" s="2" t="s">
        <v>73</v>
      </c>
      <c r="H1437" s="2">
        <v>19751.0</v>
      </c>
      <c r="I1437" s="2">
        <v>7964.0</v>
      </c>
    </row>
    <row r="1438" ht="22.5" customHeight="1">
      <c r="A1438" s="2">
        <v>5.296157775E9</v>
      </c>
      <c r="B1438" s="2">
        <v>9.9231937E7</v>
      </c>
      <c r="C1438" s="6">
        <v>45500.43335648148</v>
      </c>
      <c r="D1438" s="6">
        <v>45500.440300925926</v>
      </c>
      <c r="E1438" s="6">
        <v>45500.44238425926</v>
      </c>
      <c r="F1438" s="2" t="s">
        <v>44</v>
      </c>
      <c r="G1438" s="2" t="s">
        <v>73</v>
      </c>
      <c r="H1438" s="2">
        <v>68713.0</v>
      </c>
      <c r="I1438" s="2">
        <v>179.0</v>
      </c>
    </row>
    <row r="1439" ht="22.5" customHeight="1">
      <c r="A1439" s="2">
        <v>1.143489067E9</v>
      </c>
      <c r="B1439" s="2">
        <v>2.1432404E7</v>
      </c>
      <c r="C1439" s="6">
        <v>45183.709502314814</v>
      </c>
      <c r="D1439" s="6">
        <v>45183.723391203705</v>
      </c>
      <c r="E1439" s="6">
        <v>45183.72130787037</v>
      </c>
      <c r="F1439" s="2" t="s">
        <v>44</v>
      </c>
      <c r="G1439" s="2" t="s">
        <v>50</v>
      </c>
      <c r="H1439" s="2">
        <v>68548.0</v>
      </c>
      <c r="I1439" s="2">
        <v>7002.0</v>
      </c>
    </row>
    <row r="1440" ht="22.5" customHeight="1">
      <c r="A1440" s="2">
        <v>8.524452029E9</v>
      </c>
      <c r="B1440" s="2">
        <v>4.0986E7</v>
      </c>
      <c r="C1440" s="6">
        <v>45237.042037037034</v>
      </c>
      <c r="D1440" s="6">
        <v>45237.052453703705</v>
      </c>
      <c r="E1440" s="6">
        <v>45237.05731481482</v>
      </c>
      <c r="F1440" s="2" t="s">
        <v>71</v>
      </c>
      <c r="G1440" s="2" t="s">
        <v>45</v>
      </c>
      <c r="H1440" s="2">
        <v>65655.0</v>
      </c>
      <c r="I1440" s="2">
        <v>2092.0</v>
      </c>
    </row>
    <row r="1441" ht="22.5" customHeight="1">
      <c r="A1441" s="2">
        <v>4.256779885E9</v>
      </c>
      <c r="B1441" s="2">
        <v>8.8745052E7</v>
      </c>
      <c r="C1441" s="6">
        <v>45078.72880787037</v>
      </c>
      <c r="D1441" s="6">
        <v>45078.73575231482</v>
      </c>
      <c r="E1441" s="6">
        <v>45078.73436342592</v>
      </c>
      <c r="F1441" s="2" t="s">
        <v>44</v>
      </c>
      <c r="G1441" s="2" t="s">
        <v>45</v>
      </c>
      <c r="H1441" s="2">
        <v>71100.0</v>
      </c>
      <c r="I1441" s="2">
        <v>5924.0</v>
      </c>
    </row>
    <row r="1442" ht="22.5" customHeight="1">
      <c r="A1442" s="2">
        <v>7.744686996E9</v>
      </c>
      <c r="B1442" s="2">
        <v>7.2946405E7</v>
      </c>
      <c r="C1442" s="6">
        <v>45196.902766203704</v>
      </c>
      <c r="D1442" s="6">
        <v>45196.913877314815</v>
      </c>
      <c r="E1442" s="6">
        <v>45196.92915509259</v>
      </c>
      <c r="F1442" s="2" t="s">
        <v>124</v>
      </c>
      <c r="G1442" s="2" t="s">
        <v>45</v>
      </c>
      <c r="H1442" s="2">
        <v>4886.0</v>
      </c>
      <c r="I1442" s="2">
        <v>5748.0</v>
      </c>
    </row>
    <row r="1443" ht="22.5" customHeight="1">
      <c r="A1443" s="2">
        <v>5.427462399E9</v>
      </c>
      <c r="B1443" s="2">
        <v>4.1647393E7</v>
      </c>
      <c r="C1443" s="6">
        <v>45464.58125</v>
      </c>
      <c r="D1443" s="6">
        <v>45464.59375</v>
      </c>
      <c r="E1443" s="6">
        <v>45464.59652777778</v>
      </c>
      <c r="F1443" s="2" t="s">
        <v>44</v>
      </c>
      <c r="G1443" s="2" t="s">
        <v>73</v>
      </c>
      <c r="H1443" s="2">
        <v>87698.0</v>
      </c>
      <c r="I1443" s="2">
        <v>62.0</v>
      </c>
    </row>
    <row r="1444" ht="22.5" customHeight="1">
      <c r="A1444" s="2">
        <v>8.596751747E9</v>
      </c>
      <c r="B1444" s="2">
        <v>6.6359719E7</v>
      </c>
      <c r="C1444" s="6">
        <v>45360.27300925926</v>
      </c>
      <c r="D1444" s="6">
        <v>45360.280648148146</v>
      </c>
      <c r="E1444" s="6">
        <v>45360.279953703706</v>
      </c>
      <c r="F1444" s="2" t="s">
        <v>44</v>
      </c>
      <c r="G1444" s="2" t="s">
        <v>55</v>
      </c>
      <c r="H1444" s="2">
        <v>95854.0</v>
      </c>
      <c r="I1444" s="2">
        <v>4678.0</v>
      </c>
    </row>
    <row r="1445" ht="22.5" customHeight="1">
      <c r="A1445" s="2">
        <v>4.746468643E9</v>
      </c>
      <c r="B1445" s="2">
        <v>1.514429E7</v>
      </c>
      <c r="C1445" s="6">
        <v>45155.81324074074</v>
      </c>
      <c r="D1445" s="6">
        <v>45155.82712962963</v>
      </c>
      <c r="E1445" s="6">
        <v>45155.82782407408</v>
      </c>
      <c r="F1445" s="2" t="s">
        <v>44</v>
      </c>
      <c r="G1445" s="2" t="s">
        <v>50</v>
      </c>
      <c r="H1445" s="2">
        <v>5235.0</v>
      </c>
      <c r="I1445" s="2">
        <v>7914.0</v>
      </c>
    </row>
    <row r="1446" ht="22.5" customHeight="1">
      <c r="A1446" s="2">
        <v>3.010047327E9</v>
      </c>
      <c r="B1446" s="2">
        <v>5716817.0</v>
      </c>
      <c r="C1446" s="6">
        <v>45275.841574074075</v>
      </c>
      <c r="D1446" s="6">
        <v>45275.85060185185</v>
      </c>
      <c r="E1446" s="6">
        <v>45275.85407407407</v>
      </c>
      <c r="F1446" s="2" t="s">
        <v>44</v>
      </c>
      <c r="G1446" s="2" t="s">
        <v>73</v>
      </c>
      <c r="H1446" s="2">
        <v>65599.0</v>
      </c>
      <c r="I1446" s="2">
        <v>4167.0</v>
      </c>
    </row>
    <row r="1447" ht="22.5" customHeight="1">
      <c r="A1447" s="2">
        <v>1.236959246E9</v>
      </c>
      <c r="B1447" s="2">
        <v>9.403333E7</v>
      </c>
      <c r="C1447" s="6">
        <v>45571.84516203704</v>
      </c>
      <c r="D1447" s="6">
        <v>45571.85905092592</v>
      </c>
      <c r="E1447" s="6">
        <v>45571.8618287037</v>
      </c>
      <c r="F1447" s="2" t="s">
        <v>44</v>
      </c>
      <c r="G1447" s="2" t="s">
        <v>45</v>
      </c>
      <c r="H1447" s="2">
        <v>76379.0</v>
      </c>
      <c r="I1447" s="2">
        <v>6888.0</v>
      </c>
    </row>
    <row r="1448" ht="22.5" customHeight="1">
      <c r="A1448" s="2">
        <v>6.600422315E9</v>
      </c>
      <c r="B1448" s="2">
        <v>7.9726146E7</v>
      </c>
      <c r="C1448" s="6">
        <v>45188.018229166664</v>
      </c>
      <c r="D1448" s="6">
        <v>45188.0265625</v>
      </c>
      <c r="E1448" s="6">
        <v>45188.028645833336</v>
      </c>
      <c r="F1448" s="2" t="s">
        <v>44</v>
      </c>
      <c r="G1448" s="2" t="s">
        <v>50</v>
      </c>
      <c r="H1448" s="2">
        <v>46137.0</v>
      </c>
      <c r="I1448" s="2">
        <v>1886.0</v>
      </c>
    </row>
    <row r="1449" ht="22.5" customHeight="1">
      <c r="A1449" s="2">
        <v>3.22725241E9</v>
      </c>
      <c r="B1449" s="2">
        <v>8.3023956E7</v>
      </c>
      <c r="C1449" s="6">
        <v>45338.32861111111</v>
      </c>
      <c r="D1449" s="6">
        <v>45338.34111111111</v>
      </c>
      <c r="E1449" s="6">
        <v>45338.33972222222</v>
      </c>
      <c r="F1449" s="2" t="s">
        <v>44</v>
      </c>
      <c r="G1449" s="2" t="s">
        <v>45</v>
      </c>
      <c r="H1449" s="2">
        <v>66386.0</v>
      </c>
      <c r="I1449" s="2">
        <v>8087.0</v>
      </c>
    </row>
    <row r="1450" ht="22.5" customHeight="1">
      <c r="A1450" s="2">
        <v>6.972292408E9</v>
      </c>
      <c r="B1450" s="2">
        <v>1.968206E7</v>
      </c>
      <c r="C1450" s="6">
        <v>45246.234189814815</v>
      </c>
      <c r="D1450" s="6">
        <v>45246.24668981481</v>
      </c>
      <c r="E1450" s="6">
        <v>45246.25849537037</v>
      </c>
      <c r="F1450" s="2" t="s">
        <v>124</v>
      </c>
      <c r="G1450" s="2" t="s">
        <v>45</v>
      </c>
      <c r="H1450" s="2">
        <v>46413.0</v>
      </c>
      <c r="I1450" s="2">
        <v>7246.0</v>
      </c>
    </row>
    <row r="1451" ht="22.5" customHeight="1">
      <c r="A1451" s="2">
        <v>7.56275447E9</v>
      </c>
      <c r="B1451" s="2">
        <v>1.0700664E7</v>
      </c>
      <c r="C1451" s="6">
        <v>45337.97712962963</v>
      </c>
      <c r="D1451" s="6">
        <v>45337.99101851852</v>
      </c>
      <c r="E1451" s="6">
        <v>45337.99171296296</v>
      </c>
      <c r="F1451" s="2" t="s">
        <v>44</v>
      </c>
      <c r="G1451" s="2" t="s">
        <v>73</v>
      </c>
      <c r="H1451" s="2">
        <v>46136.0</v>
      </c>
      <c r="I1451" s="2">
        <v>4674.0</v>
      </c>
    </row>
    <row r="1452" ht="22.5" customHeight="1">
      <c r="A1452" s="2">
        <v>7.361971676E9</v>
      </c>
      <c r="B1452" s="2">
        <v>2.7504517E7</v>
      </c>
      <c r="C1452" s="6">
        <v>45161.03076388889</v>
      </c>
      <c r="D1452" s="6">
        <v>45161.04326388889</v>
      </c>
      <c r="E1452" s="6">
        <v>45161.04604166667</v>
      </c>
      <c r="F1452" s="2" t="s">
        <v>44</v>
      </c>
      <c r="G1452" s="2" t="s">
        <v>55</v>
      </c>
      <c r="H1452" s="2">
        <v>18979.0</v>
      </c>
      <c r="I1452" s="2">
        <v>2750.0</v>
      </c>
    </row>
    <row r="1453" ht="22.5" customHeight="1">
      <c r="A1453" s="2">
        <v>8.875605037E9</v>
      </c>
      <c r="B1453" s="2">
        <v>9.3867669E7</v>
      </c>
      <c r="C1453" s="6">
        <v>45196.41836805556</v>
      </c>
      <c r="D1453" s="6">
        <v>45196.428090277775</v>
      </c>
      <c r="E1453" s="6">
        <v>45196.430868055555</v>
      </c>
      <c r="F1453" s="2" t="s">
        <v>44</v>
      </c>
      <c r="G1453" s="2" t="s">
        <v>55</v>
      </c>
      <c r="H1453" s="2">
        <v>16915.0</v>
      </c>
      <c r="I1453" s="2">
        <v>2039.0</v>
      </c>
    </row>
    <row r="1454" ht="22.5" customHeight="1">
      <c r="A1454" s="2">
        <v>8.508253527E9</v>
      </c>
      <c r="B1454" s="2">
        <v>3.123312E7</v>
      </c>
      <c r="C1454" s="6">
        <v>45540.8709375</v>
      </c>
      <c r="D1454" s="6">
        <v>45540.882743055554</v>
      </c>
      <c r="E1454" s="6">
        <v>45540.891076388885</v>
      </c>
      <c r="F1454" s="2" t="s">
        <v>71</v>
      </c>
      <c r="G1454" s="2" t="s">
        <v>50</v>
      </c>
      <c r="H1454" s="2">
        <v>11048.0</v>
      </c>
      <c r="I1454" s="2">
        <v>5677.0</v>
      </c>
    </row>
    <row r="1455" ht="22.5" customHeight="1">
      <c r="A1455" s="2">
        <v>6.7987756E9</v>
      </c>
      <c r="B1455" s="2">
        <v>2.4845814E7</v>
      </c>
      <c r="C1455" s="6">
        <v>45208.94415509259</v>
      </c>
      <c r="D1455" s="6">
        <v>45208.95457175926</v>
      </c>
      <c r="E1455" s="6">
        <v>45208.96429398148</v>
      </c>
      <c r="F1455" s="2" t="s">
        <v>71</v>
      </c>
      <c r="G1455" s="2" t="s">
        <v>45</v>
      </c>
      <c r="H1455" s="2">
        <v>81032.0</v>
      </c>
      <c r="I1455" s="2">
        <v>5471.0</v>
      </c>
    </row>
    <row r="1456" ht="22.5" customHeight="1">
      <c r="A1456" s="2">
        <v>3.624810422E9</v>
      </c>
      <c r="B1456" s="2">
        <v>4.2366724E7</v>
      </c>
      <c r="C1456" s="6">
        <v>45514.04773148148</v>
      </c>
      <c r="D1456" s="6">
        <v>45514.059537037036</v>
      </c>
      <c r="E1456" s="6">
        <v>45514.062314814815</v>
      </c>
      <c r="F1456" s="2" t="s">
        <v>44</v>
      </c>
      <c r="G1456" s="2" t="s">
        <v>45</v>
      </c>
      <c r="H1456" s="2">
        <v>83193.0</v>
      </c>
      <c r="I1456" s="2">
        <v>9521.0</v>
      </c>
    </row>
    <row r="1457" ht="22.5" customHeight="1">
      <c r="A1457" s="2">
        <v>4.740213452E9</v>
      </c>
      <c r="B1457" s="2">
        <v>8.4066402E7</v>
      </c>
      <c r="C1457" s="6">
        <v>45344.52027777778</v>
      </c>
      <c r="D1457" s="6">
        <v>45344.534166666665</v>
      </c>
      <c r="E1457" s="6">
        <v>45344.5425</v>
      </c>
      <c r="F1457" s="2" t="s">
        <v>71</v>
      </c>
      <c r="G1457" s="2" t="s">
        <v>45</v>
      </c>
      <c r="H1457" s="2">
        <v>85085.0</v>
      </c>
      <c r="I1457" s="2">
        <v>7162.0</v>
      </c>
    </row>
    <row r="1458" ht="22.5" customHeight="1">
      <c r="A1458" s="2">
        <v>3.825468344E9</v>
      </c>
      <c r="B1458" s="2">
        <v>8.1337068E7</v>
      </c>
      <c r="C1458" s="6">
        <v>45025.33662037037</v>
      </c>
      <c r="D1458" s="6">
        <v>45025.347037037034</v>
      </c>
      <c r="E1458" s="6">
        <v>45025.34842592593</v>
      </c>
      <c r="F1458" s="2" t="s">
        <v>44</v>
      </c>
      <c r="G1458" s="2" t="s">
        <v>50</v>
      </c>
      <c r="H1458" s="2">
        <v>35824.0</v>
      </c>
      <c r="I1458" s="2">
        <v>2100.0</v>
      </c>
    </row>
    <row r="1459" ht="22.5" customHeight="1">
      <c r="A1459" s="2">
        <v>9.02245665E8</v>
      </c>
      <c r="B1459" s="2">
        <v>4.4828791E7</v>
      </c>
      <c r="C1459" s="6">
        <v>45512.34306712963</v>
      </c>
      <c r="D1459" s="6">
        <v>45512.352789351855</v>
      </c>
      <c r="E1459" s="6">
        <v>45512.35140046296</v>
      </c>
      <c r="F1459" s="2" t="s">
        <v>44</v>
      </c>
      <c r="G1459" s="2" t="s">
        <v>45</v>
      </c>
      <c r="H1459" s="2">
        <v>25868.0</v>
      </c>
      <c r="I1459" s="2">
        <v>4066.0</v>
      </c>
    </row>
    <row r="1460" ht="22.5" customHeight="1">
      <c r="A1460" s="2">
        <v>6.874299189E9</v>
      </c>
      <c r="B1460" s="2">
        <v>2.4633671E7</v>
      </c>
      <c r="C1460" s="6">
        <v>45152.481620370374</v>
      </c>
      <c r="D1460" s="6">
        <v>45152.489953703705</v>
      </c>
      <c r="E1460" s="6">
        <v>45152.49203703704</v>
      </c>
      <c r="F1460" s="2" t="s">
        <v>44</v>
      </c>
      <c r="G1460" s="2" t="s">
        <v>55</v>
      </c>
      <c r="H1460" s="2">
        <v>38460.0</v>
      </c>
      <c r="I1460" s="2">
        <v>3001.0</v>
      </c>
    </row>
    <row r="1461" ht="22.5" customHeight="1">
      <c r="A1461" s="2">
        <v>1.127125313E9</v>
      </c>
      <c r="B1461" s="2">
        <v>9.1312072E7</v>
      </c>
      <c r="C1461" s="6">
        <v>45275.80511574074</v>
      </c>
      <c r="D1461" s="6">
        <v>45275.8169212963</v>
      </c>
      <c r="E1461" s="6">
        <v>45275.823171296295</v>
      </c>
      <c r="F1461" s="2" t="s">
        <v>71</v>
      </c>
      <c r="G1461" s="2" t="s">
        <v>55</v>
      </c>
      <c r="H1461" s="2">
        <v>81996.0</v>
      </c>
      <c r="I1461" s="2">
        <v>8828.0</v>
      </c>
    </row>
    <row r="1462" ht="22.5" customHeight="1">
      <c r="A1462" s="2">
        <v>3.606548818E9</v>
      </c>
      <c r="B1462" s="2">
        <v>8.5354059E7</v>
      </c>
      <c r="C1462" s="6">
        <v>45058.200104166666</v>
      </c>
      <c r="D1462" s="6">
        <v>45058.21399305556</v>
      </c>
      <c r="E1462" s="6">
        <v>45058.21538194444</v>
      </c>
      <c r="F1462" s="2" t="s">
        <v>44</v>
      </c>
      <c r="G1462" s="2" t="s">
        <v>73</v>
      </c>
      <c r="H1462" s="2">
        <v>90473.0</v>
      </c>
      <c r="I1462" s="2">
        <v>4891.0</v>
      </c>
    </row>
    <row r="1463" ht="22.5" customHeight="1">
      <c r="A1463" s="2">
        <v>5.750044154E9</v>
      </c>
      <c r="B1463" s="2">
        <v>1.1636968E7</v>
      </c>
      <c r="C1463" s="6">
        <v>45551.94445601852</v>
      </c>
      <c r="D1463" s="6">
        <v>45551.95140046296</v>
      </c>
      <c r="E1463" s="6">
        <v>45551.95903935185</v>
      </c>
      <c r="F1463" s="2" t="s">
        <v>71</v>
      </c>
      <c r="G1463" s="2" t="s">
        <v>50</v>
      </c>
      <c r="H1463" s="2">
        <v>71543.0</v>
      </c>
      <c r="I1463" s="2">
        <v>7740.0</v>
      </c>
    </row>
    <row r="1464" ht="22.5" customHeight="1">
      <c r="A1464" s="2">
        <v>3.872847781E9</v>
      </c>
      <c r="B1464" s="2">
        <v>2.7727819E7</v>
      </c>
      <c r="C1464" s="6">
        <v>45185.86011574074</v>
      </c>
      <c r="D1464" s="6">
        <v>45185.8719212963</v>
      </c>
      <c r="E1464" s="6">
        <v>45185.87053240741</v>
      </c>
      <c r="F1464" s="2" t="s">
        <v>44</v>
      </c>
      <c r="G1464" s="2" t="s">
        <v>73</v>
      </c>
      <c r="H1464" s="2">
        <v>45099.0</v>
      </c>
      <c r="I1464" s="2">
        <v>9963.0</v>
      </c>
    </row>
    <row r="1465" ht="22.5" customHeight="1">
      <c r="A1465" s="2">
        <v>5.939554684E9</v>
      </c>
      <c r="B1465" s="2">
        <v>3875480.0</v>
      </c>
      <c r="C1465" s="6">
        <v>45088.689675925925</v>
      </c>
      <c r="D1465" s="6">
        <v>45088.69939814815</v>
      </c>
      <c r="E1465" s="6">
        <v>45088.70217592592</v>
      </c>
      <c r="F1465" s="2" t="s">
        <v>44</v>
      </c>
      <c r="G1465" s="2" t="s">
        <v>73</v>
      </c>
      <c r="H1465" s="2">
        <v>71726.0</v>
      </c>
      <c r="I1465" s="2">
        <v>212.0</v>
      </c>
    </row>
    <row r="1466" ht="22.5" customHeight="1">
      <c r="A1466" s="2">
        <v>6.76412814E8</v>
      </c>
      <c r="B1466" s="2">
        <v>5.7291761E7</v>
      </c>
      <c r="C1466" s="6">
        <v>45499.14545138889</v>
      </c>
      <c r="D1466" s="6">
        <v>45499.1565625</v>
      </c>
      <c r="E1466" s="6">
        <v>45499.1565625</v>
      </c>
      <c r="F1466" s="2" t="s">
        <v>44</v>
      </c>
      <c r="G1466" s="2" t="s">
        <v>50</v>
      </c>
      <c r="H1466" s="2">
        <v>88453.0</v>
      </c>
      <c r="I1466" s="2">
        <v>6861.0</v>
      </c>
    </row>
    <row r="1467" ht="22.5" customHeight="1">
      <c r="A1467" s="2">
        <v>4.248390724E9</v>
      </c>
      <c r="B1467" s="2">
        <v>6390687.0</v>
      </c>
      <c r="C1467" s="6">
        <v>45160.845729166664</v>
      </c>
      <c r="D1467" s="6">
        <v>45160.85822916667</v>
      </c>
      <c r="E1467" s="6">
        <v>45160.86447916667</v>
      </c>
      <c r="F1467" s="2" t="s">
        <v>71</v>
      </c>
      <c r="G1467" s="2" t="s">
        <v>45</v>
      </c>
      <c r="H1467" s="2">
        <v>49698.0</v>
      </c>
      <c r="I1467" s="2">
        <v>8404.0</v>
      </c>
    </row>
    <row r="1468" ht="22.5" customHeight="1">
      <c r="A1468" s="2">
        <v>8.93868715E9</v>
      </c>
      <c r="B1468" s="2">
        <v>9.7664747E7</v>
      </c>
      <c r="C1468" s="6">
        <v>45041.26768518519</v>
      </c>
      <c r="D1468" s="6">
        <v>45041.27462962963</v>
      </c>
      <c r="E1468" s="6">
        <v>45041.271157407406</v>
      </c>
      <c r="F1468" s="2" t="s">
        <v>44</v>
      </c>
      <c r="G1468" s="2" t="s">
        <v>45</v>
      </c>
      <c r="H1468" s="2">
        <v>99357.0</v>
      </c>
      <c r="I1468" s="2">
        <v>2896.0</v>
      </c>
    </row>
    <row r="1469" ht="22.5" customHeight="1">
      <c r="A1469" s="2">
        <v>7.898867047E9</v>
      </c>
      <c r="B1469" s="2">
        <v>899941.0</v>
      </c>
      <c r="C1469" s="6">
        <v>45049.63462962963</v>
      </c>
      <c r="D1469" s="6">
        <v>45049.64712962963</v>
      </c>
      <c r="E1469" s="6">
        <v>45049.65199074074</v>
      </c>
      <c r="F1469" s="2" t="s">
        <v>71</v>
      </c>
      <c r="G1469" s="2" t="s">
        <v>73</v>
      </c>
      <c r="H1469" s="2">
        <v>51564.0</v>
      </c>
      <c r="I1469" s="2">
        <v>9180.0</v>
      </c>
    </row>
    <row r="1470" ht="22.5" customHeight="1">
      <c r="A1470" s="2">
        <v>2.142065357E9</v>
      </c>
      <c r="B1470" s="2">
        <v>469006.0</v>
      </c>
      <c r="C1470" s="6">
        <v>45318.32331018519</v>
      </c>
      <c r="D1470" s="6">
        <v>45318.33650462963</v>
      </c>
      <c r="E1470" s="6">
        <v>45318.33650462963</v>
      </c>
      <c r="F1470" s="2" t="s">
        <v>44</v>
      </c>
      <c r="G1470" s="2" t="s">
        <v>45</v>
      </c>
      <c r="H1470" s="2">
        <v>1749.0</v>
      </c>
      <c r="I1470" s="2">
        <v>8613.0</v>
      </c>
    </row>
    <row r="1471" ht="22.5" customHeight="1">
      <c r="A1471" s="2">
        <v>9.024719693E9</v>
      </c>
      <c r="B1471" s="2">
        <v>2.1597477E7</v>
      </c>
      <c r="C1471" s="6">
        <v>45449.807291666664</v>
      </c>
      <c r="D1471" s="6">
        <v>45449.81979166667</v>
      </c>
      <c r="E1471" s="6">
        <v>45449.82048611111</v>
      </c>
      <c r="F1471" s="2" t="s">
        <v>44</v>
      </c>
      <c r="G1471" s="2" t="s">
        <v>55</v>
      </c>
      <c r="H1471" s="2">
        <v>96400.0</v>
      </c>
      <c r="I1471" s="2">
        <v>7334.0</v>
      </c>
    </row>
    <row r="1472" ht="22.5" customHeight="1">
      <c r="A1472" s="2">
        <v>8.976616698E9</v>
      </c>
      <c r="B1472" s="2">
        <v>9.034692E7</v>
      </c>
      <c r="C1472" s="6">
        <v>45161.13898148148</v>
      </c>
      <c r="D1472" s="6">
        <v>45161.150092592594</v>
      </c>
      <c r="E1472" s="6">
        <v>45161.15148148148</v>
      </c>
      <c r="F1472" s="2" t="s">
        <v>44</v>
      </c>
      <c r="G1472" s="2" t="s">
        <v>50</v>
      </c>
      <c r="H1472" s="2">
        <v>46211.0</v>
      </c>
      <c r="I1472" s="2">
        <v>362.0</v>
      </c>
    </row>
    <row r="1473" ht="22.5" customHeight="1">
      <c r="A1473" s="2">
        <v>8.79258684E9</v>
      </c>
      <c r="B1473" s="2">
        <v>9.1566278E7</v>
      </c>
      <c r="C1473" s="6">
        <v>45091.631574074076</v>
      </c>
      <c r="D1473" s="6">
        <v>45091.643379629626</v>
      </c>
      <c r="E1473" s="6">
        <v>45091.645462962966</v>
      </c>
      <c r="F1473" s="2" t="s">
        <v>44</v>
      </c>
      <c r="G1473" s="2" t="s">
        <v>50</v>
      </c>
      <c r="H1473" s="2">
        <v>44722.0</v>
      </c>
      <c r="I1473" s="2">
        <v>9496.0</v>
      </c>
    </row>
    <row r="1474" ht="22.5" customHeight="1">
      <c r="A1474" s="2">
        <v>5.375387413E9</v>
      </c>
      <c r="B1474" s="2">
        <v>6.6768157E7</v>
      </c>
      <c r="C1474" s="6">
        <v>45020.98033564815</v>
      </c>
      <c r="D1474" s="6">
        <v>45020.987974537034</v>
      </c>
      <c r="E1474" s="6">
        <v>45020.98936342593</v>
      </c>
      <c r="F1474" s="2" t="s">
        <v>44</v>
      </c>
      <c r="G1474" s="2" t="s">
        <v>73</v>
      </c>
      <c r="H1474" s="2">
        <v>53977.0</v>
      </c>
      <c r="I1474" s="2">
        <v>592.0</v>
      </c>
    </row>
    <row r="1475" ht="22.5" customHeight="1">
      <c r="A1475" s="2">
        <v>4.252164097E9</v>
      </c>
      <c r="B1475" s="2">
        <v>7.2366758E7</v>
      </c>
      <c r="C1475" s="6">
        <v>45197.29047453704</v>
      </c>
      <c r="D1475" s="6">
        <v>45197.30297453704</v>
      </c>
      <c r="E1475" s="6">
        <v>45197.308530092596</v>
      </c>
      <c r="F1475" s="2" t="s">
        <v>71</v>
      </c>
      <c r="G1475" s="2" t="s">
        <v>55</v>
      </c>
      <c r="H1475" s="2">
        <v>11104.0</v>
      </c>
      <c r="I1475" s="2">
        <v>4201.0</v>
      </c>
    </row>
    <row r="1476" ht="22.5" customHeight="1">
      <c r="A1476" s="2">
        <v>8.423273411E9</v>
      </c>
      <c r="B1476" s="2">
        <v>5418547.0</v>
      </c>
      <c r="C1476" s="6">
        <v>45069.96774305555</v>
      </c>
      <c r="D1476" s="6">
        <v>45069.975381944445</v>
      </c>
      <c r="E1476" s="6">
        <v>45069.975381944445</v>
      </c>
      <c r="F1476" s="2" t="s">
        <v>44</v>
      </c>
      <c r="G1476" s="2" t="s">
        <v>50</v>
      </c>
      <c r="H1476" s="2">
        <v>81864.0</v>
      </c>
      <c r="I1476" s="2">
        <v>8994.0</v>
      </c>
    </row>
    <row r="1477" ht="22.5" customHeight="1">
      <c r="A1477" s="2">
        <v>2.551179741E9</v>
      </c>
      <c r="B1477" s="2">
        <v>1.8791381E7</v>
      </c>
      <c r="C1477" s="6">
        <v>45392.08994212963</v>
      </c>
      <c r="D1477" s="6">
        <v>45392.10383101852</v>
      </c>
      <c r="E1477" s="6">
        <v>45392.11355324074</v>
      </c>
      <c r="F1477" s="2" t="s">
        <v>71</v>
      </c>
      <c r="G1477" s="2" t="s">
        <v>50</v>
      </c>
      <c r="H1477" s="2">
        <v>50120.0</v>
      </c>
      <c r="I1477" s="2">
        <v>1613.0</v>
      </c>
    </row>
    <row r="1478" ht="22.5" customHeight="1">
      <c r="A1478" s="2">
        <v>2.27511348E8</v>
      </c>
      <c r="B1478" s="2">
        <v>1.1775073E7</v>
      </c>
      <c r="C1478" s="6">
        <v>45505.65550925926</v>
      </c>
      <c r="D1478" s="6">
        <v>45505.66800925926</v>
      </c>
      <c r="E1478" s="6">
        <v>45505.668703703705</v>
      </c>
      <c r="F1478" s="2" t="s">
        <v>44</v>
      </c>
      <c r="G1478" s="2" t="s">
        <v>55</v>
      </c>
      <c r="H1478" s="2">
        <v>90637.0</v>
      </c>
      <c r="I1478" s="2">
        <v>4665.0</v>
      </c>
    </row>
    <row r="1479" ht="22.5" customHeight="1">
      <c r="A1479" s="2">
        <v>4.434464045E9</v>
      </c>
      <c r="B1479" s="2">
        <v>7591711.0</v>
      </c>
      <c r="C1479" s="6">
        <v>45191.00305555556</v>
      </c>
      <c r="D1479" s="6">
        <v>45191.014861111114</v>
      </c>
      <c r="E1479" s="6">
        <v>45191.014861111114</v>
      </c>
      <c r="F1479" s="2" t="s">
        <v>44</v>
      </c>
      <c r="G1479" s="2" t="s">
        <v>55</v>
      </c>
      <c r="H1479" s="2">
        <v>84509.0</v>
      </c>
      <c r="I1479" s="2">
        <v>5121.0</v>
      </c>
    </row>
    <row r="1480" ht="22.5" customHeight="1">
      <c r="A1480" s="2">
        <v>7.041011843E9</v>
      </c>
      <c r="B1480" s="2">
        <v>3.5705377E7</v>
      </c>
      <c r="C1480" s="6">
        <v>45328.03233796296</v>
      </c>
      <c r="D1480" s="6">
        <v>45328.04414351852</v>
      </c>
      <c r="E1480" s="6">
        <v>45328.04414351852</v>
      </c>
      <c r="F1480" s="2" t="s">
        <v>44</v>
      </c>
      <c r="G1480" s="2" t="s">
        <v>55</v>
      </c>
      <c r="H1480" s="2">
        <v>79645.0</v>
      </c>
      <c r="I1480" s="2">
        <v>1765.0</v>
      </c>
    </row>
    <row r="1481" ht="22.5" customHeight="1">
      <c r="A1481" s="2">
        <v>6.510283268E9</v>
      </c>
      <c r="B1481" s="2">
        <v>6.7383024E7</v>
      </c>
      <c r="C1481" s="6">
        <v>45455.069699074076</v>
      </c>
      <c r="D1481" s="6">
        <v>45455.08150462963</v>
      </c>
      <c r="E1481" s="6">
        <v>45455.08011574074</v>
      </c>
      <c r="F1481" s="2" t="s">
        <v>44</v>
      </c>
      <c r="G1481" s="2" t="s">
        <v>73</v>
      </c>
      <c r="H1481" s="2">
        <v>59772.0</v>
      </c>
      <c r="I1481" s="2">
        <v>2932.0</v>
      </c>
    </row>
    <row r="1482" ht="22.5" customHeight="1">
      <c r="A1482" s="2">
        <v>6.853654698E9</v>
      </c>
      <c r="B1482" s="2">
        <v>8.5198177E7</v>
      </c>
      <c r="C1482" s="6">
        <v>45144.47289351852</v>
      </c>
      <c r="D1482" s="6">
        <v>45144.48400462963</v>
      </c>
      <c r="E1482" s="6">
        <v>45144.48747685185</v>
      </c>
      <c r="F1482" s="2" t="s">
        <v>44</v>
      </c>
      <c r="G1482" s="2" t="s">
        <v>55</v>
      </c>
      <c r="H1482" s="2">
        <v>57378.0</v>
      </c>
      <c r="I1482" s="2">
        <v>5281.0</v>
      </c>
    </row>
    <row r="1483" ht="22.5" customHeight="1">
      <c r="A1483" s="2">
        <v>9.338996795E9</v>
      </c>
      <c r="B1483" s="2">
        <v>2219590.0</v>
      </c>
      <c r="C1483" s="6">
        <v>45300.765</v>
      </c>
      <c r="D1483" s="6">
        <v>45300.77819444444</v>
      </c>
      <c r="E1483" s="6">
        <v>45300.77680555556</v>
      </c>
      <c r="F1483" s="2" t="s">
        <v>44</v>
      </c>
      <c r="G1483" s="2" t="s">
        <v>55</v>
      </c>
      <c r="H1483" s="2">
        <v>85003.0</v>
      </c>
      <c r="I1483" s="2">
        <v>8279.0</v>
      </c>
    </row>
    <row r="1484" ht="22.5" customHeight="1">
      <c r="A1484" s="2">
        <v>7.346145952E9</v>
      </c>
      <c r="B1484" s="2">
        <v>9.6629258E7</v>
      </c>
      <c r="C1484" s="6">
        <v>45363.808842592596</v>
      </c>
      <c r="D1484" s="6">
        <v>45363.81787037037</v>
      </c>
      <c r="E1484" s="6">
        <v>45363.815092592595</v>
      </c>
      <c r="F1484" s="2" t="s">
        <v>44</v>
      </c>
      <c r="G1484" s="2" t="s">
        <v>45</v>
      </c>
      <c r="H1484" s="2">
        <v>32434.0</v>
      </c>
      <c r="I1484" s="2">
        <v>3556.0</v>
      </c>
    </row>
    <row r="1485" ht="22.5" customHeight="1">
      <c r="A1485" s="2">
        <v>6.49706961E9</v>
      </c>
      <c r="B1485" s="2">
        <v>5.2672659E7</v>
      </c>
      <c r="C1485" s="6">
        <v>45392.72149305556</v>
      </c>
      <c r="D1485" s="6">
        <v>45392.73121527778</v>
      </c>
      <c r="E1485" s="6">
        <v>45392.73260416667</v>
      </c>
      <c r="F1485" s="2" t="s">
        <v>44</v>
      </c>
      <c r="G1485" s="2" t="s">
        <v>55</v>
      </c>
      <c r="H1485" s="2">
        <v>80825.0</v>
      </c>
      <c r="I1485" s="2">
        <v>3577.0</v>
      </c>
    </row>
    <row r="1486" ht="22.5" customHeight="1">
      <c r="A1486" s="2">
        <v>1.741402363E9</v>
      </c>
      <c r="B1486" s="2">
        <v>8.7200291E7</v>
      </c>
      <c r="C1486" s="6">
        <v>45455.467881944445</v>
      </c>
      <c r="D1486" s="6">
        <v>45455.478993055556</v>
      </c>
      <c r="E1486" s="6">
        <v>45455.48038194444</v>
      </c>
      <c r="F1486" s="2" t="s">
        <v>44</v>
      </c>
      <c r="G1486" s="2" t="s">
        <v>50</v>
      </c>
      <c r="H1486" s="2">
        <v>29182.0</v>
      </c>
      <c r="I1486" s="2">
        <v>4423.0</v>
      </c>
    </row>
    <row r="1487" ht="22.5" customHeight="1">
      <c r="A1487" s="2">
        <v>4.825878367E9</v>
      </c>
      <c r="B1487" s="2">
        <v>4.6717997E7</v>
      </c>
      <c r="C1487" s="6">
        <v>45572.58623842592</v>
      </c>
      <c r="D1487" s="6">
        <v>45572.59943287037</v>
      </c>
      <c r="E1487" s="6">
        <v>45572.59943287037</v>
      </c>
      <c r="F1487" s="2" t="s">
        <v>44</v>
      </c>
      <c r="G1487" s="2" t="s">
        <v>55</v>
      </c>
      <c r="H1487" s="2">
        <v>96209.0</v>
      </c>
      <c r="I1487" s="2">
        <v>5643.0</v>
      </c>
    </row>
    <row r="1488" ht="22.5" customHeight="1">
      <c r="A1488" s="2">
        <v>7.019011442E9</v>
      </c>
      <c r="B1488" s="2">
        <v>4.1640262E7</v>
      </c>
      <c r="C1488" s="6">
        <v>45107.81854166667</v>
      </c>
      <c r="D1488" s="6">
        <v>45107.82965277778</v>
      </c>
      <c r="E1488" s="6">
        <v>45107.826875</v>
      </c>
      <c r="F1488" s="2" t="s">
        <v>44</v>
      </c>
      <c r="G1488" s="2" t="s">
        <v>45</v>
      </c>
      <c r="H1488" s="2">
        <v>15863.0</v>
      </c>
      <c r="I1488" s="2">
        <v>9125.0</v>
      </c>
    </row>
    <row r="1489" ht="22.5" customHeight="1">
      <c r="A1489" s="2">
        <v>1.674463798E9</v>
      </c>
      <c r="B1489" s="2">
        <v>5.2085702E7</v>
      </c>
      <c r="C1489" s="6">
        <v>45556.56358796296</v>
      </c>
      <c r="D1489" s="6">
        <v>45556.571921296294</v>
      </c>
      <c r="E1489" s="6">
        <v>45556.57608796296</v>
      </c>
      <c r="F1489" s="2" t="s">
        <v>71</v>
      </c>
      <c r="G1489" s="2" t="s">
        <v>50</v>
      </c>
      <c r="H1489" s="2">
        <v>17663.0</v>
      </c>
      <c r="I1489" s="2">
        <v>7301.0</v>
      </c>
    </row>
    <row r="1490" ht="22.5" customHeight="1">
      <c r="A1490" s="2">
        <v>3.05684588E8</v>
      </c>
      <c r="B1490" s="2">
        <v>4.687624E7</v>
      </c>
      <c r="C1490" s="6">
        <v>45529.82046296296</v>
      </c>
      <c r="D1490" s="6">
        <v>45529.830879629626</v>
      </c>
      <c r="E1490" s="6">
        <v>45529.841990740744</v>
      </c>
      <c r="F1490" s="2" t="s">
        <v>124</v>
      </c>
      <c r="G1490" s="2" t="s">
        <v>50</v>
      </c>
      <c r="H1490" s="2">
        <v>70029.0</v>
      </c>
      <c r="I1490" s="2">
        <v>7499.0</v>
      </c>
    </row>
    <row r="1491" ht="22.5" customHeight="1">
      <c r="A1491" s="2">
        <v>5.967495442E9</v>
      </c>
      <c r="B1491" s="2">
        <v>7.7086074E7</v>
      </c>
      <c r="C1491" s="6">
        <v>45491.642696759256</v>
      </c>
      <c r="D1491" s="6">
        <v>45491.65033564815</v>
      </c>
      <c r="E1491" s="6">
        <v>45491.65797453704</v>
      </c>
      <c r="F1491" s="2" t="s">
        <v>71</v>
      </c>
      <c r="G1491" s="2" t="s">
        <v>55</v>
      </c>
      <c r="H1491" s="2">
        <v>7004.0</v>
      </c>
      <c r="I1491" s="2">
        <v>9906.0</v>
      </c>
    </row>
    <row r="1492" ht="22.5" customHeight="1">
      <c r="A1492" s="2">
        <v>2.571047526E9</v>
      </c>
      <c r="B1492" s="2">
        <v>9.0665975E7</v>
      </c>
      <c r="C1492" s="6">
        <v>45096.013090277775</v>
      </c>
      <c r="D1492" s="6">
        <v>45096.02142361111</v>
      </c>
      <c r="E1492" s="6">
        <v>45096.01795138889</v>
      </c>
      <c r="F1492" s="2" t="s">
        <v>44</v>
      </c>
      <c r="G1492" s="2" t="s">
        <v>50</v>
      </c>
      <c r="H1492" s="2">
        <v>45704.0</v>
      </c>
      <c r="I1492" s="2">
        <v>3902.0</v>
      </c>
    </row>
    <row r="1493" ht="22.5" customHeight="1">
      <c r="A1493" s="2">
        <v>7.784811086E9</v>
      </c>
      <c r="B1493" s="2">
        <v>5.3332493E7</v>
      </c>
      <c r="C1493" s="6">
        <v>45542.25771990741</v>
      </c>
      <c r="D1493" s="6">
        <v>45542.26813657407</v>
      </c>
      <c r="E1493" s="6">
        <v>45542.28480324074</v>
      </c>
      <c r="F1493" s="2" t="s">
        <v>124</v>
      </c>
      <c r="G1493" s="2" t="s">
        <v>50</v>
      </c>
      <c r="H1493" s="2">
        <v>83254.0</v>
      </c>
      <c r="I1493" s="2">
        <v>654.0</v>
      </c>
    </row>
    <row r="1494" ht="22.5" customHeight="1">
      <c r="A1494" s="2">
        <v>7.94200523E9</v>
      </c>
      <c r="B1494" s="2">
        <v>7.8614729E7</v>
      </c>
      <c r="C1494" s="6">
        <v>45010.347592592596</v>
      </c>
      <c r="D1494" s="6">
        <v>45010.35523148148</v>
      </c>
      <c r="E1494" s="6">
        <v>45010.362175925926</v>
      </c>
      <c r="F1494" s="2" t="s">
        <v>71</v>
      </c>
      <c r="G1494" s="2" t="s">
        <v>73</v>
      </c>
      <c r="H1494" s="2">
        <v>44185.0</v>
      </c>
      <c r="I1494" s="2">
        <v>8679.0</v>
      </c>
    </row>
    <row r="1495" ht="22.5" customHeight="1">
      <c r="A1495" s="2">
        <v>6.653543195E9</v>
      </c>
      <c r="B1495" s="2">
        <v>9.5334407E7</v>
      </c>
      <c r="C1495" s="6">
        <v>45184.62064814815</v>
      </c>
      <c r="D1495" s="6">
        <v>45184.63175925926</v>
      </c>
      <c r="E1495" s="6">
        <v>45184.639398148145</v>
      </c>
      <c r="F1495" s="2" t="s">
        <v>71</v>
      </c>
      <c r="G1495" s="2" t="s">
        <v>73</v>
      </c>
      <c r="H1495" s="2">
        <v>68173.0</v>
      </c>
      <c r="I1495" s="2">
        <v>2292.0</v>
      </c>
    </row>
    <row r="1496" ht="22.5" customHeight="1">
      <c r="A1496" s="2">
        <v>3.97928918E8</v>
      </c>
      <c r="B1496" s="2">
        <v>7.19027E7</v>
      </c>
      <c r="C1496" s="6">
        <v>45549.16274305555</v>
      </c>
      <c r="D1496" s="6">
        <v>45549.1759375</v>
      </c>
      <c r="E1496" s="6">
        <v>45549.18635416667</v>
      </c>
      <c r="F1496" s="2" t="s">
        <v>71</v>
      </c>
      <c r="G1496" s="2" t="s">
        <v>55</v>
      </c>
      <c r="H1496" s="2">
        <v>80520.0</v>
      </c>
      <c r="I1496" s="2">
        <v>3293.0</v>
      </c>
    </row>
    <row r="1497" ht="22.5" customHeight="1">
      <c r="A1497" s="2">
        <v>7.7612014E8</v>
      </c>
      <c r="B1497" s="2">
        <v>2.5128143E7</v>
      </c>
      <c r="C1497" s="6">
        <v>45242.16103009259</v>
      </c>
      <c r="D1497" s="6">
        <v>45242.16936342593</v>
      </c>
      <c r="E1497" s="6">
        <v>45242.18047453704</v>
      </c>
      <c r="F1497" s="2" t="s">
        <v>124</v>
      </c>
      <c r="G1497" s="2" t="s">
        <v>55</v>
      </c>
      <c r="H1497" s="2">
        <v>28491.0</v>
      </c>
      <c r="I1497" s="2">
        <v>7417.0</v>
      </c>
    </row>
    <row r="1498" ht="22.5" customHeight="1">
      <c r="A1498" s="2">
        <v>8.293188779E9</v>
      </c>
      <c r="B1498" s="2">
        <v>2.8991365E7</v>
      </c>
      <c r="C1498" s="6">
        <v>45581.40835648148</v>
      </c>
      <c r="D1498" s="6">
        <v>45581.42224537037</v>
      </c>
      <c r="E1498" s="6">
        <v>45581.42085648148</v>
      </c>
      <c r="F1498" s="2" t="s">
        <v>44</v>
      </c>
      <c r="G1498" s="2" t="s">
        <v>50</v>
      </c>
      <c r="H1498" s="2">
        <v>71056.0</v>
      </c>
      <c r="I1498" s="2">
        <v>4650.0</v>
      </c>
    </row>
    <row r="1499" ht="22.5" customHeight="1">
      <c r="A1499" s="2">
        <v>1.78737268E8</v>
      </c>
      <c r="B1499" s="2">
        <v>2164524.0</v>
      </c>
      <c r="C1499" s="6">
        <v>45095.82828703704</v>
      </c>
      <c r="D1499" s="6">
        <v>45095.83731481482</v>
      </c>
      <c r="E1499" s="6">
        <v>45095.83662037037</v>
      </c>
      <c r="F1499" s="2" t="s">
        <v>44</v>
      </c>
      <c r="G1499" s="2" t="s">
        <v>50</v>
      </c>
      <c r="H1499" s="2">
        <v>66743.0</v>
      </c>
      <c r="I1499" s="2">
        <v>5088.0</v>
      </c>
    </row>
    <row r="1500" ht="22.5" customHeight="1">
      <c r="A1500" s="2">
        <v>5.246598523E9</v>
      </c>
      <c r="B1500" s="2">
        <v>9.0665975E7</v>
      </c>
      <c r="C1500" s="6">
        <v>45252.69899305556</v>
      </c>
      <c r="D1500" s="6">
        <v>45252.711493055554</v>
      </c>
      <c r="E1500" s="6">
        <v>45252.72954861111</v>
      </c>
      <c r="F1500" s="2" t="s">
        <v>124</v>
      </c>
      <c r="G1500" s="2" t="s">
        <v>45</v>
      </c>
      <c r="H1500" s="2">
        <v>67554.0</v>
      </c>
      <c r="I1500" s="2">
        <v>8891.0</v>
      </c>
    </row>
    <row r="1501" ht="22.5" customHeight="1">
      <c r="A1501" s="2">
        <v>1.172544737E9</v>
      </c>
      <c r="B1501" s="2">
        <v>3.0188374E7</v>
      </c>
      <c r="C1501" s="6">
        <v>45254.317083333335</v>
      </c>
      <c r="D1501" s="6">
        <v>45254.32402777778</v>
      </c>
      <c r="E1501" s="6">
        <v>45254.330972222226</v>
      </c>
      <c r="F1501" s="2" t="s">
        <v>71</v>
      </c>
      <c r="G1501" s="2" t="s">
        <v>45</v>
      </c>
      <c r="H1501" s="2">
        <v>27338.0</v>
      </c>
      <c r="I1501" s="2">
        <v>2867.0</v>
      </c>
    </row>
    <row r="1502" ht="22.5" customHeight="1">
      <c r="A1502" s="2">
        <v>6.419533291E9</v>
      </c>
      <c r="B1502" s="2">
        <v>9.2404798E7</v>
      </c>
      <c r="C1502" s="6">
        <v>45135.20990740741</v>
      </c>
      <c r="D1502" s="6">
        <v>45135.218935185185</v>
      </c>
      <c r="E1502" s="6">
        <v>45135.22032407407</v>
      </c>
      <c r="F1502" s="2" t="s">
        <v>44</v>
      </c>
      <c r="G1502" s="2" t="s">
        <v>73</v>
      </c>
      <c r="H1502" s="2">
        <v>32799.0</v>
      </c>
      <c r="I1502" s="2">
        <v>3296.0</v>
      </c>
    </row>
    <row r="1503" ht="22.5" customHeight="1">
      <c r="A1503" s="2">
        <v>8.82083749E8</v>
      </c>
      <c r="B1503" s="2">
        <v>5.1833636E7</v>
      </c>
      <c r="C1503" s="6">
        <v>45095.53643518518</v>
      </c>
      <c r="D1503" s="6">
        <v>45095.54824074074</v>
      </c>
      <c r="E1503" s="6">
        <v>45095.55101851852</v>
      </c>
      <c r="F1503" s="2" t="s">
        <v>44</v>
      </c>
      <c r="G1503" s="2" t="s">
        <v>45</v>
      </c>
      <c r="H1503" s="2">
        <v>42317.0</v>
      </c>
      <c r="I1503" s="2">
        <v>5887.0</v>
      </c>
    </row>
    <row r="1504" ht="22.5" customHeight="1">
      <c r="A1504" s="2">
        <v>3.185510401E9</v>
      </c>
      <c r="B1504" s="2">
        <v>4.3990799E7</v>
      </c>
      <c r="C1504" s="6">
        <v>45579.01678240741</v>
      </c>
      <c r="D1504" s="6">
        <v>45579.02511574074</v>
      </c>
      <c r="E1504" s="6">
        <v>45579.02789351852</v>
      </c>
      <c r="F1504" s="2" t="s">
        <v>44</v>
      </c>
      <c r="G1504" s="2" t="s">
        <v>50</v>
      </c>
      <c r="H1504" s="2">
        <v>60744.0</v>
      </c>
      <c r="I1504" s="2">
        <v>8587.0</v>
      </c>
    </row>
    <row r="1505" ht="22.5" customHeight="1">
      <c r="A1505" s="2">
        <v>7.760767006E9</v>
      </c>
      <c r="B1505" s="2">
        <v>9.3018527E7</v>
      </c>
      <c r="C1505" s="6">
        <v>45157.503287037034</v>
      </c>
      <c r="D1505" s="6">
        <v>45157.513703703706</v>
      </c>
      <c r="E1505" s="6">
        <v>45157.51023148148</v>
      </c>
      <c r="F1505" s="2" t="s">
        <v>44</v>
      </c>
      <c r="G1505" s="2" t="s">
        <v>50</v>
      </c>
      <c r="H1505" s="2">
        <v>88497.0</v>
      </c>
      <c r="I1505" s="2">
        <v>8076.0</v>
      </c>
    </row>
    <row r="1506" ht="22.5" customHeight="1">
      <c r="A1506" s="2">
        <v>3.83387815E9</v>
      </c>
      <c r="B1506" s="2">
        <v>644189.0</v>
      </c>
      <c r="C1506" s="6">
        <v>45466.78790509259</v>
      </c>
      <c r="D1506" s="6">
        <v>45466.79693287037</v>
      </c>
      <c r="E1506" s="6">
        <v>45466.814988425926</v>
      </c>
      <c r="F1506" s="2" t="s">
        <v>124</v>
      </c>
      <c r="G1506" s="2" t="s">
        <v>45</v>
      </c>
      <c r="H1506" s="2">
        <v>27906.0</v>
      </c>
      <c r="I1506" s="2">
        <v>315.0</v>
      </c>
    </row>
    <row r="1507" ht="22.5" customHeight="1">
      <c r="A1507" s="2">
        <v>3.69899578E8</v>
      </c>
      <c r="B1507" s="2">
        <v>4.4198187E7</v>
      </c>
      <c r="C1507" s="6">
        <v>45157.59570601852</v>
      </c>
      <c r="D1507" s="6">
        <v>45157.60542824074</v>
      </c>
      <c r="E1507" s="6">
        <v>45157.60612268518</v>
      </c>
      <c r="F1507" s="2" t="s">
        <v>44</v>
      </c>
      <c r="G1507" s="2" t="s">
        <v>45</v>
      </c>
      <c r="H1507" s="2">
        <v>85235.0</v>
      </c>
      <c r="I1507" s="2">
        <v>7302.0</v>
      </c>
    </row>
    <row r="1508" ht="22.5" customHeight="1">
      <c r="A1508" s="2">
        <v>1.944466212E9</v>
      </c>
      <c r="B1508" s="2">
        <v>7.0798876E7</v>
      </c>
      <c r="C1508" s="6">
        <v>45544.58528935185</v>
      </c>
      <c r="D1508" s="6">
        <v>45544.5984837963</v>
      </c>
      <c r="E1508" s="6">
        <v>45544.59778935185</v>
      </c>
      <c r="F1508" s="2" t="s">
        <v>44</v>
      </c>
      <c r="G1508" s="2" t="s">
        <v>50</v>
      </c>
      <c r="H1508" s="2">
        <v>77615.0</v>
      </c>
      <c r="I1508" s="2">
        <v>4024.0</v>
      </c>
    </row>
    <row r="1509" ht="22.5" customHeight="1">
      <c r="A1509" s="2">
        <v>4.064447117E9</v>
      </c>
      <c r="B1509" s="2">
        <v>6061349.0</v>
      </c>
      <c r="C1509" s="6">
        <v>45347.93054398148</v>
      </c>
      <c r="D1509" s="6">
        <v>45347.94096064815</v>
      </c>
      <c r="E1509" s="6">
        <v>45347.95415509259</v>
      </c>
      <c r="F1509" s="2" t="s">
        <v>124</v>
      </c>
      <c r="G1509" s="2" t="s">
        <v>45</v>
      </c>
      <c r="H1509" s="2">
        <v>36940.0</v>
      </c>
      <c r="I1509" s="2">
        <v>394.0</v>
      </c>
    </row>
    <row r="1510" ht="22.5" customHeight="1">
      <c r="A1510" s="2">
        <v>1.553685597E9</v>
      </c>
      <c r="B1510" s="2">
        <v>2.2822088E7</v>
      </c>
      <c r="C1510" s="6">
        <v>45593.018796296295</v>
      </c>
      <c r="D1510" s="6">
        <v>45593.02990740741</v>
      </c>
      <c r="E1510" s="6">
        <v>45593.05074074074</v>
      </c>
      <c r="F1510" s="2" t="s">
        <v>124</v>
      </c>
      <c r="G1510" s="2" t="s">
        <v>55</v>
      </c>
      <c r="H1510" s="2">
        <v>246.0</v>
      </c>
      <c r="I1510" s="2">
        <v>3414.0</v>
      </c>
    </row>
    <row r="1511" ht="22.5" customHeight="1">
      <c r="A1511" s="2">
        <v>3.682284811E9</v>
      </c>
      <c r="B1511" s="2">
        <v>9.6009692E7</v>
      </c>
      <c r="C1511" s="6">
        <v>45491.873032407406</v>
      </c>
      <c r="D1511" s="6">
        <v>45491.88414351852</v>
      </c>
      <c r="E1511" s="6">
        <v>45491.882060185184</v>
      </c>
      <c r="F1511" s="2" t="s">
        <v>44</v>
      </c>
      <c r="G1511" s="2" t="s">
        <v>50</v>
      </c>
      <c r="H1511" s="2">
        <v>10177.0</v>
      </c>
      <c r="I1511" s="2">
        <v>6603.0</v>
      </c>
    </row>
    <row r="1512" ht="22.5" customHeight="1">
      <c r="A1512" s="2">
        <v>2.91439357E8</v>
      </c>
      <c r="B1512" s="2">
        <v>6.267912E7</v>
      </c>
      <c r="C1512" s="6">
        <v>45027.0928125</v>
      </c>
      <c r="D1512" s="6">
        <v>45027.10461805556</v>
      </c>
      <c r="E1512" s="6">
        <v>45027.10670138889</v>
      </c>
      <c r="F1512" s="2" t="s">
        <v>44</v>
      </c>
      <c r="G1512" s="2" t="s">
        <v>50</v>
      </c>
      <c r="H1512" s="2">
        <v>8626.0</v>
      </c>
      <c r="I1512" s="2">
        <v>5860.0</v>
      </c>
    </row>
    <row r="1513" ht="22.5" customHeight="1">
      <c r="A1513" s="2">
        <v>8.285784194E9</v>
      </c>
      <c r="B1513" s="2">
        <v>1.7390673E7</v>
      </c>
      <c r="C1513" s="6">
        <v>45565.65765046296</v>
      </c>
      <c r="D1513" s="6">
        <v>45565.66459490741</v>
      </c>
      <c r="E1513" s="6">
        <v>45565.665983796294</v>
      </c>
      <c r="F1513" s="2" t="s">
        <v>44</v>
      </c>
      <c r="G1513" s="2" t="s">
        <v>50</v>
      </c>
      <c r="H1513" s="2">
        <v>72635.0</v>
      </c>
      <c r="I1513" s="2">
        <v>9982.0</v>
      </c>
    </row>
    <row r="1514" ht="22.5" customHeight="1">
      <c r="A1514" s="2">
        <v>5.058742647E9</v>
      </c>
      <c r="B1514" s="2">
        <v>2.9562254E7</v>
      </c>
      <c r="C1514" s="6">
        <v>45552.982986111114</v>
      </c>
      <c r="D1514" s="6">
        <v>45552.994097222225</v>
      </c>
      <c r="E1514" s="6">
        <v>45552.996875</v>
      </c>
      <c r="F1514" s="2" t="s">
        <v>44</v>
      </c>
      <c r="G1514" s="2" t="s">
        <v>50</v>
      </c>
      <c r="H1514" s="2">
        <v>25730.0</v>
      </c>
      <c r="I1514" s="2">
        <v>579.0</v>
      </c>
    </row>
    <row r="1515" ht="22.5" customHeight="1">
      <c r="A1515" s="2">
        <v>6.917020296E9</v>
      </c>
      <c r="B1515" s="2">
        <v>3.465571E7</v>
      </c>
      <c r="C1515" s="6">
        <v>45483.90899305556</v>
      </c>
      <c r="D1515" s="6">
        <v>45483.91732638889</v>
      </c>
      <c r="E1515" s="6">
        <v>45483.91940972222</v>
      </c>
      <c r="F1515" s="2" t="s">
        <v>44</v>
      </c>
      <c r="G1515" s="2" t="s">
        <v>55</v>
      </c>
      <c r="H1515" s="2">
        <v>41276.0</v>
      </c>
      <c r="I1515" s="2">
        <v>6483.0</v>
      </c>
    </row>
    <row r="1516" ht="22.5" customHeight="1">
      <c r="A1516" s="2">
        <v>6.671181961E9</v>
      </c>
      <c r="B1516" s="2">
        <v>5.0968312E7</v>
      </c>
      <c r="C1516" s="6">
        <v>45212.234293981484</v>
      </c>
      <c r="D1516" s="6">
        <v>45212.242627314816</v>
      </c>
      <c r="E1516" s="6">
        <v>45212.2440162037</v>
      </c>
      <c r="F1516" s="2" t="s">
        <v>44</v>
      </c>
      <c r="G1516" s="2" t="s">
        <v>73</v>
      </c>
      <c r="H1516" s="2">
        <v>46269.0</v>
      </c>
      <c r="I1516" s="2">
        <v>5607.0</v>
      </c>
    </row>
    <row r="1517" ht="22.5" customHeight="1">
      <c r="A1517" s="2">
        <v>5.123439997E9</v>
      </c>
      <c r="B1517" s="2">
        <v>8.9886179E7</v>
      </c>
      <c r="C1517" s="6">
        <v>45337.78996527778</v>
      </c>
      <c r="D1517" s="6">
        <v>45337.80107638889</v>
      </c>
      <c r="E1517" s="6">
        <v>45337.802465277775</v>
      </c>
      <c r="F1517" s="2" t="s">
        <v>44</v>
      </c>
      <c r="G1517" s="2" t="s">
        <v>45</v>
      </c>
      <c r="H1517" s="2">
        <v>55720.0</v>
      </c>
      <c r="I1517" s="2">
        <v>2403.0</v>
      </c>
    </row>
    <row r="1518" ht="22.5" customHeight="1">
      <c r="A1518" s="2">
        <v>8.510183245E9</v>
      </c>
      <c r="B1518" s="2">
        <v>3897936.0</v>
      </c>
      <c r="C1518" s="6">
        <v>45566.872881944444</v>
      </c>
      <c r="D1518" s="6">
        <v>45566.880520833336</v>
      </c>
      <c r="E1518" s="6">
        <v>45566.87704861111</v>
      </c>
      <c r="F1518" s="2" t="s">
        <v>44</v>
      </c>
      <c r="G1518" s="2" t="s">
        <v>73</v>
      </c>
      <c r="H1518" s="2">
        <v>94891.0</v>
      </c>
      <c r="I1518" s="2">
        <v>466.0</v>
      </c>
    </row>
    <row r="1519" ht="22.5" customHeight="1">
      <c r="A1519" s="2">
        <v>6.081384585E9</v>
      </c>
      <c r="B1519" s="2">
        <v>9.4529626E7</v>
      </c>
      <c r="C1519" s="6">
        <v>45355.16875</v>
      </c>
      <c r="D1519" s="6">
        <v>45355.17986111111</v>
      </c>
      <c r="E1519" s="6">
        <v>45355.180555555555</v>
      </c>
      <c r="F1519" s="2" t="s">
        <v>44</v>
      </c>
      <c r="G1519" s="2" t="s">
        <v>45</v>
      </c>
      <c r="H1519" s="2">
        <v>96881.0</v>
      </c>
      <c r="I1519" s="2">
        <v>1823.0</v>
      </c>
    </row>
    <row r="1520" ht="22.5" customHeight="1">
      <c r="A1520" s="2">
        <v>4.423613746E9</v>
      </c>
      <c r="B1520" s="2">
        <v>9.8088303E7</v>
      </c>
      <c r="C1520" s="6">
        <v>45165.75109953704</v>
      </c>
      <c r="D1520" s="6">
        <v>45165.758043981485</v>
      </c>
      <c r="E1520" s="6">
        <v>45165.76429398148</v>
      </c>
      <c r="F1520" s="2" t="s">
        <v>71</v>
      </c>
      <c r="G1520" s="2" t="s">
        <v>50</v>
      </c>
      <c r="H1520" s="2">
        <v>1185.0</v>
      </c>
      <c r="I1520" s="2">
        <v>1660.0</v>
      </c>
    </row>
    <row r="1521" ht="22.5" customHeight="1">
      <c r="A1521" s="2">
        <v>1.530472691E9</v>
      </c>
      <c r="B1521" s="2">
        <v>8.2169898E7</v>
      </c>
      <c r="C1521" s="6">
        <v>45513.5955787037</v>
      </c>
      <c r="D1521" s="6">
        <v>45513.608078703706</v>
      </c>
      <c r="E1521" s="6">
        <v>45513.61571759259</v>
      </c>
      <c r="F1521" s="2" t="s">
        <v>71</v>
      </c>
      <c r="G1521" s="2" t="s">
        <v>50</v>
      </c>
      <c r="H1521" s="2">
        <v>7489.0</v>
      </c>
      <c r="I1521" s="2">
        <v>7153.0</v>
      </c>
    </row>
    <row r="1522" ht="22.5" customHeight="1">
      <c r="A1522" s="2">
        <v>7.009303199E9</v>
      </c>
      <c r="B1522" s="2">
        <v>8.5519349E7</v>
      </c>
      <c r="C1522" s="6">
        <v>45347.442395833335</v>
      </c>
      <c r="D1522" s="6">
        <v>45347.45211805555</v>
      </c>
      <c r="E1522" s="6">
        <v>45347.45767361111</v>
      </c>
      <c r="F1522" s="2" t="s">
        <v>71</v>
      </c>
      <c r="G1522" s="2" t="s">
        <v>50</v>
      </c>
      <c r="H1522" s="2">
        <v>72585.0</v>
      </c>
      <c r="I1522" s="2">
        <v>2783.0</v>
      </c>
    </row>
    <row r="1523" ht="22.5" customHeight="1">
      <c r="A1523" s="2">
        <v>5.386652055E9</v>
      </c>
      <c r="B1523" s="2">
        <v>7.1252391E7</v>
      </c>
      <c r="C1523" s="6">
        <v>45398.64173611111</v>
      </c>
      <c r="D1523" s="6">
        <v>45398.65284722222</v>
      </c>
      <c r="E1523" s="6">
        <v>45398.65770833333</v>
      </c>
      <c r="F1523" s="2" t="s">
        <v>71</v>
      </c>
      <c r="G1523" s="2" t="s">
        <v>55</v>
      </c>
      <c r="H1523" s="2">
        <v>4038.0</v>
      </c>
      <c r="I1523" s="2">
        <v>2212.0</v>
      </c>
    </row>
    <row r="1524" ht="22.5" customHeight="1">
      <c r="A1524" s="2">
        <v>4.413239746E9</v>
      </c>
      <c r="B1524" s="2">
        <v>2.2915611E7</v>
      </c>
      <c r="C1524" s="6">
        <v>45026.308842592596</v>
      </c>
      <c r="D1524" s="6">
        <v>45026.32064814815</v>
      </c>
      <c r="E1524" s="6">
        <v>45026.329675925925</v>
      </c>
      <c r="F1524" s="2" t="s">
        <v>71</v>
      </c>
      <c r="G1524" s="2" t="s">
        <v>50</v>
      </c>
      <c r="H1524" s="2">
        <v>21923.0</v>
      </c>
      <c r="I1524" s="2">
        <v>7096.0</v>
      </c>
    </row>
    <row r="1525" ht="22.5" customHeight="1">
      <c r="A1525" s="2">
        <v>4.988875078E9</v>
      </c>
      <c r="B1525" s="2">
        <v>6.5514005E7</v>
      </c>
      <c r="C1525" s="6">
        <v>45130.65899305556</v>
      </c>
      <c r="D1525" s="6">
        <v>45130.66871527778</v>
      </c>
      <c r="E1525" s="6">
        <v>45130.6784375</v>
      </c>
      <c r="F1525" s="2" t="s">
        <v>71</v>
      </c>
      <c r="G1525" s="2" t="s">
        <v>50</v>
      </c>
      <c r="H1525" s="2">
        <v>3617.0</v>
      </c>
      <c r="I1525" s="2">
        <v>7938.0</v>
      </c>
    </row>
    <row r="1526" ht="22.5" customHeight="1">
      <c r="A1526" s="2">
        <v>1.617565217E9</v>
      </c>
      <c r="B1526" s="2">
        <v>4.3518622E7</v>
      </c>
      <c r="C1526" s="6">
        <v>45444.53591435185</v>
      </c>
      <c r="D1526" s="6">
        <v>45444.54424768518</v>
      </c>
      <c r="E1526" s="6">
        <v>45444.54355324074</v>
      </c>
      <c r="F1526" s="2" t="s">
        <v>44</v>
      </c>
      <c r="G1526" s="2" t="s">
        <v>50</v>
      </c>
      <c r="H1526" s="2">
        <v>5577.0</v>
      </c>
      <c r="I1526" s="2">
        <v>4961.0</v>
      </c>
    </row>
    <row r="1527" ht="22.5" customHeight="1">
      <c r="A1527" s="2">
        <v>3.92038758E8</v>
      </c>
      <c r="B1527" s="2">
        <v>2.414424E7</v>
      </c>
      <c r="C1527" s="6">
        <v>45496.77523148148</v>
      </c>
      <c r="D1527" s="6">
        <v>45496.784953703704</v>
      </c>
      <c r="E1527" s="6">
        <v>45496.79050925926</v>
      </c>
      <c r="F1527" s="2" t="s">
        <v>71</v>
      </c>
      <c r="G1527" s="2" t="s">
        <v>55</v>
      </c>
      <c r="H1527" s="2">
        <v>62825.0</v>
      </c>
      <c r="I1527" s="2">
        <v>9624.0</v>
      </c>
    </row>
    <row r="1528" ht="22.5" customHeight="1">
      <c r="A1528" s="2">
        <v>1.828727552E9</v>
      </c>
      <c r="B1528" s="2">
        <v>1.2455156E7</v>
      </c>
      <c r="C1528" s="6">
        <v>45377.60616898148</v>
      </c>
      <c r="D1528" s="6">
        <v>45377.619363425925</v>
      </c>
      <c r="E1528" s="6">
        <v>45377.62144675926</v>
      </c>
      <c r="F1528" s="2" t="s">
        <v>44</v>
      </c>
      <c r="G1528" s="2" t="s">
        <v>45</v>
      </c>
      <c r="H1528" s="2">
        <v>92001.0</v>
      </c>
      <c r="I1528" s="2">
        <v>3243.0</v>
      </c>
    </row>
    <row r="1529" ht="22.5" customHeight="1">
      <c r="A1529" s="2">
        <v>7.119397338E9</v>
      </c>
      <c r="B1529" s="2">
        <v>2.5850478E7</v>
      </c>
      <c r="C1529" s="6">
        <v>45593.953888888886</v>
      </c>
      <c r="D1529" s="6">
        <v>45593.96569444444</v>
      </c>
      <c r="E1529" s="6">
        <v>45593.967777777776</v>
      </c>
      <c r="F1529" s="2" t="s">
        <v>44</v>
      </c>
      <c r="G1529" s="2" t="s">
        <v>45</v>
      </c>
      <c r="H1529" s="2">
        <v>39725.0</v>
      </c>
      <c r="I1529" s="2">
        <v>6526.0</v>
      </c>
    </row>
    <row r="1530" ht="22.5" customHeight="1">
      <c r="A1530" s="2">
        <v>2.611271708E9</v>
      </c>
      <c r="B1530" s="2">
        <v>1.1446157E7</v>
      </c>
      <c r="C1530" s="6">
        <v>45408.232615740744</v>
      </c>
      <c r="D1530" s="6">
        <v>45408.23956018518</v>
      </c>
      <c r="E1530" s="6">
        <v>45408.241643518515</v>
      </c>
      <c r="F1530" s="2" t="s">
        <v>44</v>
      </c>
      <c r="G1530" s="2" t="s">
        <v>55</v>
      </c>
      <c r="H1530" s="2">
        <v>54792.0</v>
      </c>
      <c r="I1530" s="2">
        <v>3166.0</v>
      </c>
    </row>
    <row r="1531" ht="22.5" customHeight="1">
      <c r="A1531" s="2">
        <v>7.162509481E9</v>
      </c>
      <c r="B1531" s="2">
        <v>1174162.0</v>
      </c>
      <c r="C1531" s="6">
        <v>45582.041400462964</v>
      </c>
      <c r="D1531" s="6">
        <v>45582.049733796295</v>
      </c>
      <c r="E1531" s="6">
        <v>45582.046261574076</v>
      </c>
      <c r="F1531" s="2" t="s">
        <v>44</v>
      </c>
      <c r="G1531" s="2" t="s">
        <v>73</v>
      </c>
      <c r="H1531" s="2">
        <v>20373.0</v>
      </c>
      <c r="I1531" s="2">
        <v>6948.0</v>
      </c>
    </row>
    <row r="1532" ht="22.5" customHeight="1">
      <c r="A1532" s="2">
        <v>1.31913576E8</v>
      </c>
      <c r="B1532" s="2">
        <v>4.8228547E7</v>
      </c>
      <c r="C1532" s="6">
        <v>45216.125451388885</v>
      </c>
      <c r="D1532" s="6">
        <v>45216.13239583333</v>
      </c>
      <c r="E1532" s="6">
        <v>45216.133784722224</v>
      </c>
      <c r="F1532" s="2" t="s">
        <v>44</v>
      </c>
      <c r="G1532" s="2" t="s">
        <v>73</v>
      </c>
      <c r="H1532" s="2">
        <v>27197.0</v>
      </c>
      <c r="I1532" s="2">
        <v>3581.0</v>
      </c>
    </row>
    <row r="1533" ht="22.5" customHeight="1">
      <c r="A1533" s="2">
        <v>6.62720149E9</v>
      </c>
      <c r="B1533" s="2">
        <v>2.8991365E7</v>
      </c>
      <c r="C1533" s="6">
        <v>45270.62189814815</v>
      </c>
      <c r="D1533" s="6">
        <v>45270.629537037035</v>
      </c>
      <c r="E1533" s="6">
        <v>45270.63717592593</v>
      </c>
      <c r="F1533" s="2" t="s">
        <v>71</v>
      </c>
      <c r="G1533" s="2" t="s">
        <v>45</v>
      </c>
      <c r="H1533" s="2">
        <v>31046.0</v>
      </c>
      <c r="I1533" s="2">
        <v>8796.0</v>
      </c>
    </row>
    <row r="1534" ht="22.5" customHeight="1">
      <c r="A1534" s="2">
        <v>4.644950813E9</v>
      </c>
      <c r="B1534" s="2">
        <v>8.165525E7</v>
      </c>
      <c r="C1534" s="6">
        <v>45159.376608796294</v>
      </c>
      <c r="D1534" s="6">
        <v>45159.390497685185</v>
      </c>
      <c r="E1534" s="6">
        <v>45159.39396990741</v>
      </c>
      <c r="F1534" s="2" t="s">
        <v>44</v>
      </c>
      <c r="G1534" s="2" t="s">
        <v>55</v>
      </c>
      <c r="H1534" s="2">
        <v>2614.0</v>
      </c>
      <c r="I1534" s="2">
        <v>3353.0</v>
      </c>
    </row>
    <row r="1535" ht="22.5" customHeight="1">
      <c r="A1535" s="2">
        <v>9.434934993E9</v>
      </c>
      <c r="B1535" s="2">
        <v>9.2027021E7</v>
      </c>
      <c r="C1535" s="6">
        <v>45513.297268518516</v>
      </c>
      <c r="D1535" s="6">
        <v>45513.30976851852</v>
      </c>
      <c r="E1535" s="6">
        <v>45513.3187962963</v>
      </c>
      <c r="F1535" s="2" t="s">
        <v>71</v>
      </c>
      <c r="G1535" s="2" t="s">
        <v>45</v>
      </c>
      <c r="H1535" s="2">
        <v>95990.0</v>
      </c>
      <c r="I1535" s="2">
        <v>5431.0</v>
      </c>
    </row>
    <row r="1536" ht="22.5" customHeight="1">
      <c r="A1536" s="2">
        <v>2.556317798E9</v>
      </c>
      <c r="B1536" s="2">
        <v>2.9562072E7</v>
      </c>
      <c r="C1536" s="6">
        <v>45183.163136574076</v>
      </c>
      <c r="D1536" s="6">
        <v>45183.17077546296</v>
      </c>
      <c r="E1536" s="6">
        <v>45183.169386574074</v>
      </c>
      <c r="F1536" s="2" t="s">
        <v>44</v>
      </c>
      <c r="G1536" s="2" t="s">
        <v>45</v>
      </c>
      <c r="H1536" s="2">
        <v>76160.0</v>
      </c>
      <c r="I1536" s="2">
        <v>8303.0</v>
      </c>
    </row>
    <row r="1537" ht="22.5" customHeight="1">
      <c r="A1537" s="2">
        <v>2.826150539E9</v>
      </c>
      <c r="B1537" s="2">
        <v>2.4456825E7</v>
      </c>
      <c r="C1537" s="6">
        <v>45235.43346064815</v>
      </c>
      <c r="D1537" s="6">
        <v>45235.44596064815</v>
      </c>
      <c r="E1537" s="6">
        <v>45235.44943287037</v>
      </c>
      <c r="F1537" s="2" t="s">
        <v>44</v>
      </c>
      <c r="G1537" s="2" t="s">
        <v>55</v>
      </c>
      <c r="H1537" s="2">
        <v>19554.0</v>
      </c>
      <c r="I1537" s="2">
        <v>6711.0</v>
      </c>
    </row>
    <row r="1538" ht="22.5" customHeight="1">
      <c r="A1538" s="2">
        <v>4.283803308E9</v>
      </c>
      <c r="B1538" s="2">
        <v>4543215.0</v>
      </c>
      <c r="C1538" s="6">
        <v>45268.17728009259</v>
      </c>
      <c r="D1538" s="6">
        <v>45268.18630787037</v>
      </c>
      <c r="E1538" s="6">
        <v>45268.18908564815</v>
      </c>
      <c r="F1538" s="2" t="s">
        <v>44</v>
      </c>
      <c r="G1538" s="2" t="s">
        <v>50</v>
      </c>
      <c r="H1538" s="2">
        <v>29754.0</v>
      </c>
      <c r="I1538" s="2">
        <v>7787.0</v>
      </c>
    </row>
    <row r="1539" ht="22.5" customHeight="1">
      <c r="A1539" s="2">
        <v>6.873424093E9</v>
      </c>
      <c r="B1539" s="2">
        <v>3.5705377E7</v>
      </c>
      <c r="C1539" s="6">
        <v>45332.97136574074</v>
      </c>
      <c r="D1539" s="6">
        <v>45332.978310185186</v>
      </c>
      <c r="E1539" s="6">
        <v>45332.97900462963</v>
      </c>
      <c r="F1539" s="2" t="s">
        <v>44</v>
      </c>
      <c r="G1539" s="2" t="s">
        <v>50</v>
      </c>
      <c r="H1539" s="2">
        <v>61533.0</v>
      </c>
      <c r="I1539" s="2">
        <v>4281.0</v>
      </c>
    </row>
    <row r="1540" ht="22.5" customHeight="1">
      <c r="A1540" s="2">
        <v>4.741294126E9</v>
      </c>
      <c r="B1540" s="2">
        <v>6.6354642E7</v>
      </c>
      <c r="C1540" s="6">
        <v>45540.35215277778</v>
      </c>
      <c r="D1540" s="6">
        <v>45540.35909722222</v>
      </c>
      <c r="E1540" s="6">
        <v>45540.35979166667</v>
      </c>
      <c r="F1540" s="2" t="s">
        <v>44</v>
      </c>
      <c r="G1540" s="2" t="s">
        <v>45</v>
      </c>
      <c r="H1540" s="2">
        <v>84476.0</v>
      </c>
      <c r="I1540" s="2">
        <v>5064.0</v>
      </c>
    </row>
    <row r="1541" ht="22.5" customHeight="1">
      <c r="A1541" s="2">
        <v>4.967241271E9</v>
      </c>
      <c r="B1541" s="2">
        <v>4.5708879E7</v>
      </c>
      <c r="C1541" s="6">
        <v>45049.941203703704</v>
      </c>
      <c r="D1541" s="6">
        <v>45049.955092592594</v>
      </c>
      <c r="E1541" s="6">
        <v>45049.95578703703</v>
      </c>
      <c r="F1541" s="2" t="s">
        <v>44</v>
      </c>
      <c r="G1541" s="2" t="s">
        <v>73</v>
      </c>
      <c r="H1541" s="2">
        <v>73253.0</v>
      </c>
      <c r="I1541" s="2">
        <v>6076.0</v>
      </c>
    </row>
    <row r="1542" ht="22.5" customHeight="1">
      <c r="A1542" s="2">
        <v>9.554079946E9</v>
      </c>
      <c r="B1542" s="2">
        <v>6.9516494E7</v>
      </c>
      <c r="C1542" s="6">
        <v>45283.414722222224</v>
      </c>
      <c r="D1542" s="6">
        <v>45283.42375</v>
      </c>
      <c r="E1542" s="6">
        <v>45283.42375</v>
      </c>
      <c r="F1542" s="2" t="s">
        <v>44</v>
      </c>
      <c r="G1542" s="2" t="s">
        <v>73</v>
      </c>
      <c r="H1542" s="2">
        <v>90188.0</v>
      </c>
      <c r="I1542" s="2">
        <v>8757.0</v>
      </c>
    </row>
    <row r="1543" ht="22.5" customHeight="1">
      <c r="A1543" s="2">
        <v>4.601205399E9</v>
      </c>
      <c r="B1543" s="2">
        <v>9.7111069E7</v>
      </c>
      <c r="C1543" s="6">
        <v>45121.84434027778</v>
      </c>
      <c r="D1543" s="6">
        <v>45121.85753472222</v>
      </c>
      <c r="E1543" s="6">
        <v>45121.86100694445</v>
      </c>
      <c r="F1543" s="2" t="s">
        <v>44</v>
      </c>
      <c r="G1543" s="2" t="s">
        <v>73</v>
      </c>
      <c r="H1543" s="2">
        <v>36629.0</v>
      </c>
      <c r="I1543" s="2">
        <v>2051.0</v>
      </c>
    </row>
    <row r="1544" ht="22.5" customHeight="1">
      <c r="A1544" s="2">
        <v>5.633967304E9</v>
      </c>
      <c r="B1544" s="2">
        <v>7.2605638E7</v>
      </c>
      <c r="C1544" s="6">
        <v>45321.801400462966</v>
      </c>
      <c r="D1544" s="6">
        <v>45321.81459490741</v>
      </c>
      <c r="E1544" s="6">
        <v>45321.825011574074</v>
      </c>
      <c r="F1544" s="2" t="s">
        <v>71</v>
      </c>
      <c r="G1544" s="2" t="s">
        <v>45</v>
      </c>
      <c r="H1544" s="2">
        <v>93942.0</v>
      </c>
      <c r="I1544" s="2">
        <v>619.0</v>
      </c>
    </row>
    <row r="1545" ht="22.5" customHeight="1">
      <c r="A1545" s="2">
        <v>4.168163237E9</v>
      </c>
      <c r="B1545" s="2">
        <v>4.7503133E7</v>
      </c>
      <c r="C1545" s="6">
        <v>45113.01998842593</v>
      </c>
      <c r="D1545" s="6">
        <v>45113.03109953704</v>
      </c>
      <c r="E1545" s="6">
        <v>45113.03943287037</v>
      </c>
      <c r="F1545" s="2" t="s">
        <v>71</v>
      </c>
      <c r="G1545" s="2" t="s">
        <v>73</v>
      </c>
      <c r="H1545" s="2">
        <v>32090.0</v>
      </c>
      <c r="I1545" s="2">
        <v>7103.0</v>
      </c>
    </row>
    <row r="1546" ht="22.5" customHeight="1">
      <c r="A1546" s="2">
        <v>5.92429736E9</v>
      </c>
      <c r="B1546" s="2">
        <v>5.9197894E7</v>
      </c>
      <c r="C1546" s="6">
        <v>45544.91633101852</v>
      </c>
      <c r="D1546" s="6">
        <v>45544.925358796296</v>
      </c>
      <c r="E1546" s="6">
        <v>45544.93577546296</v>
      </c>
      <c r="F1546" s="2" t="s">
        <v>71</v>
      </c>
      <c r="G1546" s="2" t="s">
        <v>73</v>
      </c>
      <c r="H1546" s="2">
        <v>50579.0</v>
      </c>
      <c r="I1546" s="2">
        <v>235.0</v>
      </c>
    </row>
    <row r="1547" ht="22.5" customHeight="1">
      <c r="A1547" s="2">
        <v>2.120299901E9</v>
      </c>
      <c r="B1547" s="2">
        <v>2.8499191E7</v>
      </c>
      <c r="C1547" s="6">
        <v>45455.39726851852</v>
      </c>
      <c r="D1547" s="6">
        <v>45455.4062962963</v>
      </c>
      <c r="E1547" s="6">
        <v>45455.40351851852</v>
      </c>
      <c r="F1547" s="2" t="s">
        <v>44</v>
      </c>
      <c r="G1547" s="2" t="s">
        <v>55</v>
      </c>
      <c r="H1547" s="2">
        <v>35726.0</v>
      </c>
      <c r="I1547" s="2">
        <v>5282.0</v>
      </c>
    </row>
    <row r="1548" ht="22.5" customHeight="1">
      <c r="A1548" s="2">
        <v>1.070876534E9</v>
      </c>
      <c r="B1548" s="2">
        <v>5.9329145E7</v>
      </c>
      <c r="C1548" s="6">
        <v>45343.792604166665</v>
      </c>
      <c r="D1548" s="6">
        <v>45343.80024305556</v>
      </c>
      <c r="E1548" s="6">
        <v>45343.79746527778</v>
      </c>
      <c r="F1548" s="2" t="s">
        <v>44</v>
      </c>
      <c r="G1548" s="2" t="s">
        <v>45</v>
      </c>
      <c r="H1548" s="2">
        <v>14388.0</v>
      </c>
      <c r="I1548" s="2">
        <v>7142.0</v>
      </c>
    </row>
    <row r="1549" ht="22.5" customHeight="1">
      <c r="A1549" s="2">
        <v>7.032280048E9</v>
      </c>
      <c r="B1549" s="2">
        <v>1.856776E7</v>
      </c>
      <c r="C1549" s="6">
        <v>45184.931608796294</v>
      </c>
      <c r="D1549" s="6">
        <v>45184.939247685186</v>
      </c>
      <c r="E1549" s="6">
        <v>45184.94133101852</v>
      </c>
      <c r="F1549" s="2" t="s">
        <v>44</v>
      </c>
      <c r="G1549" s="2" t="s">
        <v>50</v>
      </c>
      <c r="H1549" s="2">
        <v>41473.0</v>
      </c>
      <c r="I1549" s="2">
        <v>9632.0</v>
      </c>
    </row>
    <row r="1550" ht="22.5" customHeight="1">
      <c r="A1550" s="2">
        <v>1.56346853E8</v>
      </c>
      <c r="B1550" s="2">
        <v>5.7331847E7</v>
      </c>
      <c r="C1550" s="6">
        <v>45015.37525462963</v>
      </c>
      <c r="D1550" s="6">
        <v>45015.38428240741</v>
      </c>
      <c r="E1550" s="6">
        <v>45015.39469907407</v>
      </c>
      <c r="F1550" s="2" t="s">
        <v>71</v>
      </c>
      <c r="G1550" s="2" t="s">
        <v>55</v>
      </c>
      <c r="H1550" s="2">
        <v>16610.0</v>
      </c>
      <c r="I1550" s="2">
        <v>5266.0</v>
      </c>
    </row>
    <row r="1551" ht="22.5" customHeight="1">
      <c r="A1551" s="2">
        <v>6.873267326E9</v>
      </c>
      <c r="B1551" s="2">
        <v>4.554675E7</v>
      </c>
      <c r="C1551" s="6">
        <v>45332.328043981484</v>
      </c>
      <c r="D1551" s="6">
        <v>45332.33568287037</v>
      </c>
      <c r="E1551" s="6">
        <v>45332.34123842593</v>
      </c>
      <c r="F1551" s="2" t="s">
        <v>71</v>
      </c>
      <c r="G1551" s="2" t="s">
        <v>45</v>
      </c>
      <c r="H1551" s="2">
        <v>63685.0</v>
      </c>
      <c r="I1551" s="2">
        <v>9190.0</v>
      </c>
    </row>
    <row r="1552" ht="22.5" customHeight="1">
      <c r="A1552" s="2">
        <v>1.370661468E9</v>
      </c>
      <c r="B1552" s="2">
        <v>6.4795608E7</v>
      </c>
      <c r="C1552" s="6">
        <v>45196.08525462963</v>
      </c>
      <c r="D1552" s="6">
        <v>45196.09775462963</v>
      </c>
      <c r="E1552" s="6">
        <v>45196.10053240741</v>
      </c>
      <c r="F1552" s="2" t="s">
        <v>44</v>
      </c>
      <c r="G1552" s="2" t="s">
        <v>73</v>
      </c>
      <c r="H1552" s="2">
        <v>83004.0</v>
      </c>
      <c r="I1552" s="2">
        <v>9329.0</v>
      </c>
    </row>
    <row r="1553" ht="22.5" customHeight="1">
      <c r="A1553" s="2">
        <v>3.612128358E9</v>
      </c>
      <c r="B1553" s="2">
        <v>8513589.0</v>
      </c>
      <c r="C1553" s="6">
        <v>45406.9678125</v>
      </c>
      <c r="D1553" s="6">
        <v>45406.97892361111</v>
      </c>
      <c r="E1553" s="6">
        <v>45406.97822916666</v>
      </c>
      <c r="F1553" s="2" t="s">
        <v>44</v>
      </c>
      <c r="G1553" s="2" t="s">
        <v>50</v>
      </c>
      <c r="H1553" s="2">
        <v>63526.0</v>
      </c>
      <c r="I1553" s="2">
        <v>4147.0</v>
      </c>
    </row>
    <row r="1554" ht="22.5" customHeight="1">
      <c r="A1554" s="2">
        <v>1.736953222E9</v>
      </c>
      <c r="B1554" s="2">
        <v>8.6704661E7</v>
      </c>
      <c r="C1554" s="6">
        <v>45340.58368055556</v>
      </c>
      <c r="D1554" s="6">
        <v>45340.591319444444</v>
      </c>
      <c r="E1554" s="6">
        <v>45340.59826388889</v>
      </c>
      <c r="F1554" s="2" t="s">
        <v>71</v>
      </c>
      <c r="G1554" s="2" t="s">
        <v>73</v>
      </c>
      <c r="H1554" s="2">
        <v>46700.0</v>
      </c>
      <c r="I1554" s="2">
        <v>865.0</v>
      </c>
    </row>
    <row r="1555" ht="22.5" customHeight="1">
      <c r="A1555" s="2">
        <v>9.107923488E9</v>
      </c>
      <c r="B1555" s="2">
        <v>8.5354059E7</v>
      </c>
      <c r="C1555" s="6">
        <v>45250.20348379629</v>
      </c>
      <c r="D1555" s="6">
        <v>45250.21320601852</v>
      </c>
      <c r="E1555" s="6">
        <v>45250.2159837963</v>
      </c>
      <c r="F1555" s="2" t="s">
        <v>44</v>
      </c>
      <c r="G1555" s="2" t="s">
        <v>73</v>
      </c>
      <c r="H1555" s="2">
        <v>22157.0</v>
      </c>
      <c r="I1555" s="2">
        <v>129.0</v>
      </c>
    </row>
    <row r="1556" ht="22.5" customHeight="1">
      <c r="A1556" s="2">
        <v>4.3788776E9</v>
      </c>
      <c r="B1556" s="2">
        <v>4.698931E7</v>
      </c>
      <c r="C1556" s="6">
        <v>45257.46487268519</v>
      </c>
      <c r="D1556" s="6">
        <v>45257.47876157407</v>
      </c>
      <c r="E1556" s="6">
        <v>45257.488483796296</v>
      </c>
      <c r="F1556" s="2" t="s">
        <v>71</v>
      </c>
      <c r="G1556" s="2" t="s">
        <v>73</v>
      </c>
      <c r="H1556" s="2">
        <v>31527.0</v>
      </c>
      <c r="I1556" s="2">
        <v>8602.0</v>
      </c>
    </row>
    <row r="1557" ht="22.5" customHeight="1">
      <c r="A1557" s="2">
        <v>3.232762361E9</v>
      </c>
      <c r="B1557" s="2">
        <v>2.2613559E7</v>
      </c>
      <c r="C1557" s="6">
        <v>45131.65005787037</v>
      </c>
      <c r="D1557" s="6">
        <v>45131.65769675926</v>
      </c>
      <c r="E1557" s="6">
        <v>45131.65630787037</v>
      </c>
      <c r="F1557" s="2" t="s">
        <v>44</v>
      </c>
      <c r="G1557" s="2" t="s">
        <v>73</v>
      </c>
      <c r="H1557" s="2">
        <v>89153.0</v>
      </c>
      <c r="I1557" s="2">
        <v>6335.0</v>
      </c>
    </row>
    <row r="1558" ht="22.5" customHeight="1">
      <c r="A1558" s="2">
        <v>1.831641377E9</v>
      </c>
      <c r="B1558" s="2">
        <v>7.6971644E7</v>
      </c>
      <c r="C1558" s="6">
        <v>45370.17686342593</v>
      </c>
      <c r="D1558" s="6">
        <v>45370.18728009259</v>
      </c>
      <c r="E1558" s="6">
        <v>45370.19422453704</v>
      </c>
      <c r="F1558" s="2" t="s">
        <v>71</v>
      </c>
      <c r="G1558" s="2" t="s">
        <v>45</v>
      </c>
      <c r="H1558" s="2">
        <v>48691.0</v>
      </c>
      <c r="I1558" s="2">
        <v>8563.0</v>
      </c>
    </row>
    <row r="1559" ht="22.5" customHeight="1">
      <c r="A1559" s="2">
        <v>5.62428866E8</v>
      </c>
      <c r="B1559" s="2">
        <v>5.7833505E7</v>
      </c>
      <c r="C1559" s="6">
        <v>45033.812002314815</v>
      </c>
      <c r="D1559" s="6">
        <v>45033.82380787037</v>
      </c>
      <c r="E1559" s="6">
        <v>45033.83353009259</v>
      </c>
      <c r="F1559" s="2" t="s">
        <v>71</v>
      </c>
      <c r="G1559" s="2" t="s">
        <v>55</v>
      </c>
      <c r="H1559" s="2">
        <v>47688.0</v>
      </c>
      <c r="I1559" s="2">
        <v>5415.0</v>
      </c>
    </row>
    <row r="1560" ht="22.5" customHeight="1">
      <c r="A1560" s="2">
        <v>4.607715908E9</v>
      </c>
      <c r="B1560" s="2">
        <v>5.9095971E7</v>
      </c>
      <c r="C1560" s="6">
        <v>45528.95239583333</v>
      </c>
      <c r="D1560" s="6">
        <v>45528.96072916667</v>
      </c>
      <c r="E1560" s="6">
        <v>45528.96559027778</v>
      </c>
      <c r="F1560" s="2" t="s">
        <v>71</v>
      </c>
      <c r="G1560" s="2" t="s">
        <v>50</v>
      </c>
      <c r="H1560" s="2">
        <v>22498.0</v>
      </c>
      <c r="I1560" s="2">
        <v>8376.0</v>
      </c>
    </row>
    <row r="1561" ht="22.5" customHeight="1">
      <c r="A1561" s="2">
        <v>4.804575203E9</v>
      </c>
      <c r="B1561" s="2">
        <v>5.3974737E7</v>
      </c>
      <c r="C1561" s="6">
        <v>45069.905335648145</v>
      </c>
      <c r="D1561" s="6">
        <v>45069.91436342592</v>
      </c>
      <c r="E1561" s="6">
        <v>45069.93033564815</v>
      </c>
      <c r="F1561" s="2" t="s">
        <v>124</v>
      </c>
      <c r="G1561" s="2" t="s">
        <v>73</v>
      </c>
      <c r="H1561" s="2">
        <v>32008.0</v>
      </c>
      <c r="I1561" s="2">
        <v>7722.0</v>
      </c>
    </row>
    <row r="1562" ht="22.5" customHeight="1">
      <c r="A1562" s="2">
        <v>8.287234948E9</v>
      </c>
      <c r="B1562" s="2">
        <v>4.7939657E7</v>
      </c>
      <c r="C1562" s="6">
        <v>45572.32540509259</v>
      </c>
      <c r="D1562" s="6">
        <v>45572.33443287037</v>
      </c>
      <c r="E1562" s="6">
        <v>45572.3365162037</v>
      </c>
      <c r="F1562" s="2" t="s">
        <v>44</v>
      </c>
      <c r="G1562" s="2" t="s">
        <v>50</v>
      </c>
      <c r="H1562" s="2">
        <v>4824.0</v>
      </c>
      <c r="I1562" s="2">
        <v>1362.0</v>
      </c>
    </row>
    <row r="1563" ht="22.5" customHeight="1">
      <c r="A1563" s="2">
        <v>6.074452586E9</v>
      </c>
      <c r="B1563" s="2">
        <v>7.8806824E7</v>
      </c>
      <c r="C1563" s="6">
        <v>45170.354467592595</v>
      </c>
      <c r="D1563" s="6">
        <v>45170.365578703706</v>
      </c>
      <c r="E1563" s="6">
        <v>45170.36835648148</v>
      </c>
      <c r="F1563" s="2" t="s">
        <v>44</v>
      </c>
      <c r="G1563" s="2" t="s">
        <v>45</v>
      </c>
      <c r="H1563" s="2">
        <v>11946.0</v>
      </c>
      <c r="I1563" s="2">
        <v>5358.0</v>
      </c>
    </row>
    <row r="1564" ht="22.5" customHeight="1">
      <c r="A1564" s="2">
        <v>6.821790656E9</v>
      </c>
      <c r="B1564" s="2">
        <v>6.6710182E7</v>
      </c>
      <c r="C1564" s="6">
        <v>45507.5490162037</v>
      </c>
      <c r="D1564" s="6">
        <v>45507.55734953703</v>
      </c>
      <c r="E1564" s="6">
        <v>45507.55804398148</v>
      </c>
      <c r="F1564" s="2" t="s">
        <v>44</v>
      </c>
      <c r="G1564" s="2" t="s">
        <v>73</v>
      </c>
      <c r="H1564" s="2">
        <v>64612.0</v>
      </c>
      <c r="I1564" s="2">
        <v>3938.0</v>
      </c>
    </row>
    <row r="1565" ht="22.5" customHeight="1">
      <c r="A1565" s="2">
        <v>7.82194252E9</v>
      </c>
      <c r="B1565" s="2">
        <v>8.4468124E7</v>
      </c>
      <c r="C1565" s="6">
        <v>45334.99810185185</v>
      </c>
      <c r="D1565" s="6">
        <v>45335.008518518516</v>
      </c>
      <c r="E1565" s="6">
        <v>45335.00921296296</v>
      </c>
      <c r="F1565" s="2" t="s">
        <v>44</v>
      </c>
      <c r="G1565" s="2" t="s">
        <v>73</v>
      </c>
      <c r="H1565" s="2">
        <v>11136.0</v>
      </c>
      <c r="I1565" s="2">
        <v>5805.0</v>
      </c>
    </row>
    <row r="1566" ht="22.5" customHeight="1">
      <c r="A1566" s="2">
        <v>3.01249627E9</v>
      </c>
      <c r="B1566" s="2">
        <v>2.7604184E7</v>
      </c>
      <c r="C1566" s="6">
        <v>45022.156909722224</v>
      </c>
      <c r="D1566" s="6">
        <v>45022.17010416667</v>
      </c>
      <c r="E1566" s="6">
        <v>45022.17010416667</v>
      </c>
      <c r="F1566" s="2" t="s">
        <v>44</v>
      </c>
      <c r="G1566" s="2" t="s">
        <v>50</v>
      </c>
      <c r="H1566" s="2">
        <v>96443.0</v>
      </c>
      <c r="I1566" s="2">
        <v>6783.0</v>
      </c>
    </row>
    <row r="1567" ht="22.5" customHeight="1">
      <c r="A1567" s="2">
        <v>8.98037075E9</v>
      </c>
      <c r="B1567" s="2">
        <v>7.6971644E7</v>
      </c>
      <c r="C1567" s="6">
        <v>45184.616006944445</v>
      </c>
      <c r="D1567" s="6">
        <v>45184.6278125</v>
      </c>
      <c r="E1567" s="6">
        <v>45184.62850694444</v>
      </c>
      <c r="F1567" s="2" t="s">
        <v>44</v>
      </c>
      <c r="G1567" s="2" t="s">
        <v>55</v>
      </c>
      <c r="H1567" s="2">
        <v>29273.0</v>
      </c>
      <c r="I1567" s="2">
        <v>5440.0</v>
      </c>
    </row>
    <row r="1568" ht="22.5" customHeight="1">
      <c r="A1568" s="2">
        <v>6.535672015E9</v>
      </c>
      <c r="B1568" s="2">
        <v>4758426.0</v>
      </c>
      <c r="C1568" s="6">
        <v>45051.36237268519</v>
      </c>
      <c r="D1568" s="6">
        <v>45051.372094907405</v>
      </c>
      <c r="E1568" s="6">
        <v>45051.37556712963</v>
      </c>
      <c r="F1568" s="2" t="s">
        <v>44</v>
      </c>
      <c r="G1568" s="2" t="s">
        <v>50</v>
      </c>
      <c r="H1568" s="2">
        <v>91217.0</v>
      </c>
      <c r="I1568" s="2">
        <v>8612.0</v>
      </c>
    </row>
    <row r="1569" ht="22.5" customHeight="1">
      <c r="A1569" s="2">
        <v>6.999060704E9</v>
      </c>
      <c r="B1569" s="2">
        <v>1.5534747E7</v>
      </c>
      <c r="C1569" s="6">
        <v>45044.663460648146</v>
      </c>
      <c r="D1569" s="6">
        <v>45044.67457175926</v>
      </c>
      <c r="E1569" s="6">
        <v>45044.67943287037</v>
      </c>
      <c r="F1569" s="2" t="s">
        <v>71</v>
      </c>
      <c r="G1569" s="2" t="s">
        <v>73</v>
      </c>
      <c r="H1569" s="2">
        <v>29169.0</v>
      </c>
      <c r="I1569" s="2">
        <v>7616.0</v>
      </c>
    </row>
    <row r="1570" ht="22.5" customHeight="1">
      <c r="A1570" s="2">
        <v>9.403732731E9</v>
      </c>
      <c r="B1570" s="2">
        <v>7.3393269E7</v>
      </c>
      <c r="C1570" s="6">
        <v>45438.65981481481</v>
      </c>
      <c r="D1570" s="6">
        <v>45438.66884259259</v>
      </c>
      <c r="E1570" s="6">
        <v>45438.67162037037</v>
      </c>
      <c r="F1570" s="2" t="s">
        <v>44</v>
      </c>
      <c r="G1570" s="2" t="s">
        <v>45</v>
      </c>
      <c r="H1570" s="2">
        <v>97526.0</v>
      </c>
      <c r="I1570" s="2">
        <v>9483.0</v>
      </c>
    </row>
    <row r="1571" ht="22.5" customHeight="1">
      <c r="A1571" s="2">
        <v>5.649255352E9</v>
      </c>
      <c r="B1571" s="2">
        <v>8.4119685E7</v>
      </c>
      <c r="C1571" s="6">
        <v>45595.98604166666</v>
      </c>
      <c r="D1571" s="6">
        <v>45595.993680555555</v>
      </c>
      <c r="E1571" s="6">
        <v>45595.99506944444</v>
      </c>
      <c r="F1571" s="2" t="s">
        <v>44</v>
      </c>
      <c r="G1571" s="2" t="s">
        <v>45</v>
      </c>
      <c r="H1571" s="2">
        <v>42987.0</v>
      </c>
      <c r="I1571" s="2">
        <v>1418.0</v>
      </c>
    </row>
    <row r="1572" ht="22.5" customHeight="1">
      <c r="A1572" s="2">
        <v>5.034409841E9</v>
      </c>
      <c r="B1572" s="2">
        <v>4.6629917E7</v>
      </c>
      <c r="C1572" s="6">
        <v>45153.137395833335</v>
      </c>
      <c r="D1572" s="6">
        <v>45153.1478125</v>
      </c>
      <c r="E1572" s="6">
        <v>45153.1603125</v>
      </c>
      <c r="F1572" s="2" t="s">
        <v>124</v>
      </c>
      <c r="G1572" s="2" t="s">
        <v>73</v>
      </c>
      <c r="H1572" s="2">
        <v>71481.0</v>
      </c>
      <c r="I1572" s="2">
        <v>7048.0</v>
      </c>
    </row>
    <row r="1573" ht="22.5" customHeight="1">
      <c r="A1573" s="2">
        <v>9.072111617E9</v>
      </c>
      <c r="B1573" s="2">
        <v>4.9985597E7</v>
      </c>
      <c r="C1573" s="6">
        <v>45550.9312037037</v>
      </c>
      <c r="D1573" s="6">
        <v>45550.93814814815</v>
      </c>
      <c r="E1573" s="6">
        <v>45550.936064814814</v>
      </c>
      <c r="F1573" s="2" t="s">
        <v>44</v>
      </c>
      <c r="G1573" s="2" t="s">
        <v>50</v>
      </c>
      <c r="H1573" s="2">
        <v>7933.0</v>
      </c>
      <c r="I1573" s="2">
        <v>8322.0</v>
      </c>
    </row>
    <row r="1574" ht="22.5" customHeight="1">
      <c r="A1574" s="2">
        <v>9.556880451E9</v>
      </c>
      <c r="B1574" s="2">
        <v>4.8778633E7</v>
      </c>
      <c r="C1574" s="6">
        <v>45207.477013888885</v>
      </c>
      <c r="D1574" s="6">
        <v>45207.48604166666</v>
      </c>
      <c r="E1574" s="6">
        <v>45207.482569444444</v>
      </c>
      <c r="F1574" s="2" t="s">
        <v>44</v>
      </c>
      <c r="G1574" s="2" t="s">
        <v>55</v>
      </c>
      <c r="H1574" s="2">
        <v>26471.0</v>
      </c>
      <c r="I1574" s="2">
        <v>6502.0</v>
      </c>
    </row>
    <row r="1575" ht="22.5" customHeight="1">
      <c r="A1575" s="2">
        <v>4.602796463E9</v>
      </c>
      <c r="B1575" s="2">
        <v>2.2047134E7</v>
      </c>
      <c r="C1575" s="6">
        <v>45547.22241898148</v>
      </c>
      <c r="D1575" s="6">
        <v>45547.235613425924</v>
      </c>
      <c r="E1575" s="6">
        <v>45547.23908564815</v>
      </c>
      <c r="F1575" s="2" t="s">
        <v>44</v>
      </c>
      <c r="G1575" s="2" t="s">
        <v>50</v>
      </c>
      <c r="H1575" s="2">
        <v>15486.0</v>
      </c>
      <c r="I1575" s="2">
        <v>8616.0</v>
      </c>
    </row>
    <row r="1576" ht="22.5" customHeight="1">
      <c r="A1576" s="2">
        <v>6.061353924E9</v>
      </c>
      <c r="B1576" s="2">
        <v>4.9241309E7</v>
      </c>
      <c r="C1576" s="6">
        <v>45354.927511574075</v>
      </c>
      <c r="D1576" s="6">
        <v>45354.93515046296</v>
      </c>
      <c r="E1576" s="6">
        <v>45354.93306712963</v>
      </c>
      <c r="F1576" s="2" t="s">
        <v>44</v>
      </c>
      <c r="G1576" s="2" t="s">
        <v>73</v>
      </c>
      <c r="H1576" s="2">
        <v>5451.0</v>
      </c>
      <c r="I1576" s="2">
        <v>5328.0</v>
      </c>
    </row>
    <row r="1577" ht="22.5" customHeight="1">
      <c r="A1577" s="2">
        <v>4.36651908E9</v>
      </c>
      <c r="B1577" s="2">
        <v>6.3339001E7</v>
      </c>
      <c r="C1577" s="6">
        <v>45075.74630787037</v>
      </c>
      <c r="D1577" s="6">
        <v>45075.757418981484</v>
      </c>
      <c r="E1577" s="6">
        <v>45075.754641203705</v>
      </c>
      <c r="F1577" s="2" t="s">
        <v>44</v>
      </c>
      <c r="G1577" s="2" t="s">
        <v>45</v>
      </c>
      <c r="H1577" s="2">
        <v>71938.0</v>
      </c>
      <c r="I1577" s="2">
        <v>2822.0</v>
      </c>
    </row>
    <row r="1578" ht="22.5" customHeight="1">
      <c r="A1578" s="2">
        <v>1.324817141E9</v>
      </c>
      <c r="B1578" s="2">
        <v>7.1694275E7</v>
      </c>
      <c r="C1578" s="6">
        <v>45155.9184837963</v>
      </c>
      <c r="D1578" s="6">
        <v>45155.92681712963</v>
      </c>
      <c r="E1578" s="6">
        <v>45155.92542824074</v>
      </c>
      <c r="F1578" s="2" t="s">
        <v>44</v>
      </c>
      <c r="G1578" s="2" t="s">
        <v>55</v>
      </c>
      <c r="H1578" s="2">
        <v>88990.0</v>
      </c>
      <c r="I1578" s="2">
        <v>7839.0</v>
      </c>
    </row>
    <row r="1579" ht="22.5" customHeight="1">
      <c r="A1579" s="2">
        <v>5.419080144E9</v>
      </c>
      <c r="B1579" s="2">
        <v>5.5404382E7</v>
      </c>
      <c r="C1579" s="6">
        <v>45597.69736111111</v>
      </c>
      <c r="D1579" s="6">
        <v>45597.70777777778</v>
      </c>
      <c r="E1579" s="6">
        <v>45597.704305555555</v>
      </c>
      <c r="F1579" s="2" t="s">
        <v>44</v>
      </c>
      <c r="G1579" s="2" t="s">
        <v>45</v>
      </c>
      <c r="H1579" s="2">
        <v>87381.0</v>
      </c>
      <c r="I1579" s="2">
        <v>7631.0</v>
      </c>
    </row>
    <row r="1580" ht="22.5" customHeight="1">
      <c r="A1580" s="2">
        <v>8.813470284E9</v>
      </c>
      <c r="B1580" s="2">
        <v>5.7537308E7</v>
      </c>
      <c r="C1580" s="6">
        <v>45295.21983796296</v>
      </c>
      <c r="D1580" s="6">
        <v>45295.23303240741</v>
      </c>
      <c r="E1580" s="6">
        <v>45295.22956018519</v>
      </c>
      <c r="F1580" s="2" t="s">
        <v>44</v>
      </c>
      <c r="G1580" s="2" t="s">
        <v>55</v>
      </c>
      <c r="H1580" s="2">
        <v>39091.0</v>
      </c>
      <c r="I1580" s="2">
        <v>7291.0</v>
      </c>
    </row>
    <row r="1581" ht="22.5" customHeight="1">
      <c r="A1581" s="2">
        <v>3.182992799E9</v>
      </c>
      <c r="B1581" s="2">
        <v>8.1906973E7</v>
      </c>
      <c r="C1581" s="6">
        <v>45217.57986111111</v>
      </c>
      <c r="D1581" s="6">
        <v>45217.59166666667</v>
      </c>
      <c r="E1581" s="6">
        <v>45217.600694444445</v>
      </c>
      <c r="F1581" s="2" t="s">
        <v>71</v>
      </c>
      <c r="G1581" s="2" t="s">
        <v>45</v>
      </c>
      <c r="H1581" s="2">
        <v>26718.0</v>
      </c>
      <c r="I1581" s="2">
        <v>707.0</v>
      </c>
    </row>
    <row r="1582" ht="22.5" customHeight="1">
      <c r="A1582" s="2">
        <v>7.792996715E9</v>
      </c>
      <c r="B1582" s="2">
        <v>2.2081691E7</v>
      </c>
      <c r="C1582" s="6">
        <v>45294.62832175926</v>
      </c>
      <c r="D1582" s="6">
        <v>45294.6352662037</v>
      </c>
      <c r="E1582" s="6">
        <v>45294.63179398148</v>
      </c>
      <c r="F1582" s="2" t="s">
        <v>44</v>
      </c>
      <c r="G1582" s="2" t="s">
        <v>55</v>
      </c>
      <c r="H1582" s="2">
        <v>57039.0</v>
      </c>
      <c r="I1582" s="2">
        <v>1556.0</v>
      </c>
    </row>
    <row r="1583" ht="22.5" customHeight="1">
      <c r="A1583" s="2">
        <v>6.962624734E9</v>
      </c>
      <c r="B1583" s="2">
        <v>8.8866835E7</v>
      </c>
      <c r="C1583" s="6">
        <v>45043.37341435185</v>
      </c>
      <c r="D1583" s="6">
        <v>45043.38383101852</v>
      </c>
      <c r="E1583" s="6">
        <v>45043.38730324074</v>
      </c>
      <c r="F1583" s="2" t="s">
        <v>44</v>
      </c>
      <c r="G1583" s="2" t="s">
        <v>73</v>
      </c>
      <c r="H1583" s="2">
        <v>32296.0</v>
      </c>
      <c r="I1583" s="2">
        <v>3730.0</v>
      </c>
    </row>
    <row r="1584" ht="22.5" customHeight="1">
      <c r="A1584" s="2">
        <v>5.948662456E9</v>
      </c>
      <c r="B1584" s="2">
        <v>3.5988028E7</v>
      </c>
      <c r="C1584" s="6">
        <v>45106.76752314815</v>
      </c>
      <c r="D1584" s="6">
        <v>45106.78141203704</v>
      </c>
      <c r="E1584" s="6">
        <v>45106.782800925925</v>
      </c>
      <c r="F1584" s="2" t="s">
        <v>44</v>
      </c>
      <c r="G1584" s="2" t="s">
        <v>55</v>
      </c>
      <c r="H1584" s="2">
        <v>39614.0</v>
      </c>
      <c r="I1584" s="2">
        <v>4341.0</v>
      </c>
    </row>
    <row r="1585" ht="22.5" customHeight="1">
      <c r="A1585" s="2">
        <v>3.395675979E9</v>
      </c>
      <c r="B1585" s="2">
        <v>8.8202341E7</v>
      </c>
      <c r="C1585" s="6">
        <v>45087.666550925926</v>
      </c>
      <c r="D1585" s="6">
        <v>45087.67418981482</v>
      </c>
      <c r="E1585" s="6">
        <v>45087.672106481485</v>
      </c>
      <c r="F1585" s="2" t="s">
        <v>44</v>
      </c>
      <c r="G1585" s="2" t="s">
        <v>45</v>
      </c>
      <c r="H1585" s="2">
        <v>8303.0</v>
      </c>
      <c r="I1585" s="2">
        <v>4842.0</v>
      </c>
    </row>
    <row r="1586" ht="22.5" customHeight="1">
      <c r="A1586" s="2">
        <v>7.550368787E9</v>
      </c>
      <c r="B1586" s="2">
        <v>5.1592174E7</v>
      </c>
      <c r="C1586" s="6">
        <v>45290.74359953704</v>
      </c>
      <c r="D1586" s="6">
        <v>45290.754016203704</v>
      </c>
      <c r="E1586" s="6">
        <v>45290.762349537035</v>
      </c>
      <c r="F1586" s="2" t="s">
        <v>71</v>
      </c>
      <c r="G1586" s="2" t="s">
        <v>45</v>
      </c>
      <c r="H1586" s="2">
        <v>25992.0</v>
      </c>
      <c r="I1586" s="2">
        <v>6776.0</v>
      </c>
    </row>
    <row r="1587" ht="22.5" customHeight="1">
      <c r="A1587" s="2">
        <v>8.357671697E9</v>
      </c>
      <c r="B1587" s="2">
        <v>9.7388817E7</v>
      </c>
      <c r="C1587" s="6">
        <v>45396.02925925926</v>
      </c>
      <c r="D1587" s="6">
        <v>45396.038981481484</v>
      </c>
      <c r="E1587" s="6">
        <v>45396.03828703704</v>
      </c>
      <c r="F1587" s="2" t="s">
        <v>44</v>
      </c>
      <c r="G1587" s="2" t="s">
        <v>73</v>
      </c>
      <c r="H1587" s="2">
        <v>16324.0</v>
      </c>
      <c r="I1587" s="2">
        <v>7960.0</v>
      </c>
    </row>
    <row r="1588" ht="22.5" customHeight="1">
      <c r="A1588" s="2">
        <v>9.600704922E9</v>
      </c>
      <c r="B1588" s="2">
        <v>9.0372221E7</v>
      </c>
      <c r="C1588" s="6">
        <v>45243.52217592593</v>
      </c>
      <c r="D1588" s="6">
        <v>45243.53606481481</v>
      </c>
      <c r="E1588" s="6">
        <v>45243.53537037037</v>
      </c>
      <c r="F1588" s="2" t="s">
        <v>44</v>
      </c>
      <c r="G1588" s="2" t="s">
        <v>45</v>
      </c>
      <c r="H1588" s="2">
        <v>40938.0</v>
      </c>
      <c r="I1588" s="2">
        <v>7419.0</v>
      </c>
    </row>
    <row r="1589" ht="22.5" customHeight="1">
      <c r="A1589" s="2">
        <v>9.915229426E9</v>
      </c>
      <c r="B1589" s="2">
        <v>1.2832151E7</v>
      </c>
      <c r="C1589" s="6">
        <v>45325.116631944446</v>
      </c>
      <c r="D1589" s="6">
        <v>45325.12357638889</v>
      </c>
      <c r="E1589" s="6">
        <v>45325.12357638889</v>
      </c>
      <c r="F1589" s="2" t="s">
        <v>44</v>
      </c>
      <c r="G1589" s="2" t="s">
        <v>45</v>
      </c>
      <c r="H1589" s="2">
        <v>7428.0</v>
      </c>
      <c r="I1589" s="2">
        <v>9437.0</v>
      </c>
    </row>
    <row r="1590" ht="22.5" customHeight="1">
      <c r="A1590" s="2">
        <v>9.927474026E9</v>
      </c>
      <c r="B1590" s="2">
        <v>9.4137242E7</v>
      </c>
      <c r="C1590" s="6">
        <v>45013.171805555554</v>
      </c>
      <c r="D1590" s="6">
        <v>45013.18083333333</v>
      </c>
      <c r="E1590" s="6">
        <v>45013.18986111111</v>
      </c>
      <c r="F1590" s="2" t="s">
        <v>71</v>
      </c>
      <c r="G1590" s="2" t="s">
        <v>45</v>
      </c>
      <c r="H1590" s="2">
        <v>85439.0</v>
      </c>
      <c r="I1590" s="2">
        <v>2201.0</v>
      </c>
    </row>
    <row r="1591" ht="22.5" customHeight="1">
      <c r="A1591" s="2">
        <v>6.310535397E9</v>
      </c>
      <c r="B1591" s="2">
        <v>2.1461764E7</v>
      </c>
      <c r="C1591" s="6">
        <v>45072.74049768518</v>
      </c>
      <c r="D1591" s="6">
        <v>45072.75230324074</v>
      </c>
      <c r="E1591" s="6">
        <v>45072.75230324074</v>
      </c>
      <c r="F1591" s="2" t="s">
        <v>44</v>
      </c>
      <c r="G1591" s="2" t="s">
        <v>55</v>
      </c>
      <c r="H1591" s="2">
        <v>8620.0</v>
      </c>
      <c r="I1591" s="2">
        <v>724.0</v>
      </c>
    </row>
    <row r="1592" ht="22.5" customHeight="1">
      <c r="A1592" s="2">
        <v>8.04594143E9</v>
      </c>
      <c r="B1592" s="2">
        <v>6.7829645E7</v>
      </c>
      <c r="C1592" s="6">
        <v>45070.629895833335</v>
      </c>
      <c r="D1592" s="6">
        <v>45070.6403125</v>
      </c>
      <c r="E1592" s="6">
        <v>45070.6403125</v>
      </c>
      <c r="F1592" s="2" t="s">
        <v>44</v>
      </c>
      <c r="G1592" s="2" t="s">
        <v>73</v>
      </c>
      <c r="H1592" s="2">
        <v>43620.0</v>
      </c>
      <c r="I1592" s="2">
        <v>4497.0</v>
      </c>
    </row>
    <row r="1593" ht="22.5" customHeight="1">
      <c r="A1593" s="2">
        <v>4.390394582E9</v>
      </c>
      <c r="B1593" s="2">
        <v>4.9795571E7</v>
      </c>
      <c r="C1593" s="6">
        <v>45598.478113425925</v>
      </c>
      <c r="D1593" s="6">
        <v>45598.48505787037</v>
      </c>
      <c r="E1593" s="6">
        <v>45598.48505787037</v>
      </c>
      <c r="F1593" s="2" t="s">
        <v>44</v>
      </c>
      <c r="G1593" s="2" t="s">
        <v>45</v>
      </c>
      <c r="H1593" s="2">
        <v>97518.0</v>
      </c>
      <c r="I1593" s="2">
        <v>9251.0</v>
      </c>
    </row>
    <row r="1594" ht="22.5" customHeight="1">
      <c r="A1594" s="2">
        <v>5.062545226E9</v>
      </c>
      <c r="B1594" s="2">
        <v>8.427545E7</v>
      </c>
      <c r="C1594" s="6">
        <v>45258.17828703704</v>
      </c>
      <c r="D1594" s="6">
        <v>45258.19217592593</v>
      </c>
      <c r="E1594" s="6">
        <v>45258.190092592595</v>
      </c>
      <c r="F1594" s="2" t="s">
        <v>44</v>
      </c>
      <c r="G1594" s="2" t="s">
        <v>73</v>
      </c>
      <c r="H1594" s="2">
        <v>54305.0</v>
      </c>
      <c r="I1594" s="2">
        <v>5297.0</v>
      </c>
    </row>
    <row r="1595" ht="22.5" customHeight="1">
      <c r="A1595" s="2">
        <v>2.836701831E9</v>
      </c>
      <c r="B1595" s="2">
        <v>6.2323608E7</v>
      </c>
      <c r="C1595" s="6">
        <v>45456.59427083333</v>
      </c>
      <c r="D1595" s="6">
        <v>45456.60260416667</v>
      </c>
      <c r="E1595" s="6">
        <v>45456.60538194444</v>
      </c>
      <c r="F1595" s="2" t="s">
        <v>44</v>
      </c>
      <c r="G1595" s="2" t="s">
        <v>55</v>
      </c>
      <c r="H1595" s="2">
        <v>84057.0</v>
      </c>
      <c r="I1595" s="2">
        <v>5443.0</v>
      </c>
    </row>
    <row r="1596" ht="22.5" customHeight="1">
      <c r="A1596" s="2">
        <v>4.115492281E9</v>
      </c>
      <c r="B1596" s="2">
        <v>3.2540616E7</v>
      </c>
      <c r="C1596" s="6">
        <v>45298.063738425924</v>
      </c>
      <c r="D1596" s="6">
        <v>45298.077627314815</v>
      </c>
      <c r="E1596" s="6">
        <v>45298.07832175926</v>
      </c>
      <c r="F1596" s="2" t="s">
        <v>44</v>
      </c>
      <c r="G1596" s="2" t="s">
        <v>73</v>
      </c>
      <c r="H1596" s="2">
        <v>99505.0</v>
      </c>
      <c r="I1596" s="2">
        <v>3859.0</v>
      </c>
    </row>
    <row r="1597" ht="22.5" customHeight="1">
      <c r="A1597" s="2">
        <v>3.554645781E9</v>
      </c>
      <c r="B1597" s="2">
        <v>2.6227445E7</v>
      </c>
      <c r="C1597" s="6">
        <v>45407.62409722222</v>
      </c>
      <c r="D1597" s="6">
        <v>45407.63590277778</v>
      </c>
      <c r="E1597" s="6">
        <v>45407.64215277778</v>
      </c>
      <c r="F1597" s="2" t="s">
        <v>71</v>
      </c>
      <c r="G1597" s="2" t="s">
        <v>55</v>
      </c>
      <c r="H1597" s="2">
        <v>64263.0</v>
      </c>
      <c r="I1597" s="2">
        <v>2659.0</v>
      </c>
    </row>
    <row r="1598" ht="22.5" customHeight="1">
      <c r="A1598" s="2">
        <v>3.983605701E9</v>
      </c>
      <c r="B1598" s="2">
        <v>1.906768E7</v>
      </c>
      <c r="C1598" s="6">
        <v>45318.51967592593</v>
      </c>
      <c r="D1598" s="6">
        <v>45318.53009259259</v>
      </c>
      <c r="E1598" s="6">
        <v>45318.53634259259</v>
      </c>
      <c r="F1598" s="2" t="s">
        <v>71</v>
      </c>
      <c r="G1598" s="2" t="s">
        <v>55</v>
      </c>
      <c r="H1598" s="2">
        <v>58335.0</v>
      </c>
      <c r="I1598" s="2">
        <v>6323.0</v>
      </c>
    </row>
    <row r="1599" ht="22.5" customHeight="1">
      <c r="A1599" s="2">
        <v>8.581516385E9</v>
      </c>
      <c r="B1599" s="2">
        <v>8241122.0</v>
      </c>
      <c r="C1599" s="6">
        <v>45274.81297453704</v>
      </c>
      <c r="D1599" s="6">
        <v>45274.82616898148</v>
      </c>
      <c r="E1599" s="6">
        <v>45274.82616898148</v>
      </c>
      <c r="F1599" s="2" t="s">
        <v>44</v>
      </c>
      <c r="G1599" s="2" t="s">
        <v>55</v>
      </c>
      <c r="H1599" s="2">
        <v>29947.0</v>
      </c>
      <c r="I1599" s="2">
        <v>5072.0</v>
      </c>
    </row>
    <row r="1600" ht="22.5" customHeight="1">
      <c r="A1600" s="2">
        <v>8.290229112E9</v>
      </c>
      <c r="B1600" s="2">
        <v>8.8923048E7</v>
      </c>
      <c r="C1600" s="6">
        <v>45360.2128125</v>
      </c>
      <c r="D1600" s="6">
        <v>45360.22184027778</v>
      </c>
      <c r="E1600" s="6">
        <v>45360.21975694445</v>
      </c>
      <c r="F1600" s="2" t="s">
        <v>44</v>
      </c>
      <c r="G1600" s="2" t="s">
        <v>73</v>
      </c>
      <c r="H1600" s="2">
        <v>29611.0</v>
      </c>
      <c r="I1600" s="2">
        <v>3964.0</v>
      </c>
    </row>
    <row r="1601" ht="22.5" customHeight="1">
      <c r="A1601" s="2">
        <v>1.195560119E9</v>
      </c>
      <c r="B1601" s="2">
        <v>8.3039559E7</v>
      </c>
      <c r="C1601" s="6">
        <v>45019.72238425926</v>
      </c>
      <c r="D1601" s="6">
        <v>45019.731412037036</v>
      </c>
      <c r="E1601" s="6">
        <v>45019.73349537037</v>
      </c>
      <c r="F1601" s="2" t="s">
        <v>44</v>
      </c>
      <c r="G1601" s="2" t="s">
        <v>45</v>
      </c>
      <c r="H1601" s="2">
        <v>6698.0</v>
      </c>
      <c r="I1601" s="2">
        <v>4616.0</v>
      </c>
    </row>
    <row r="1602" ht="22.5" customHeight="1">
      <c r="A1602" s="2">
        <v>5.077327994E9</v>
      </c>
      <c r="B1602" s="2">
        <v>243838.0</v>
      </c>
      <c r="C1602" s="6">
        <v>45139.83883101852</v>
      </c>
      <c r="D1602" s="6">
        <v>45139.85202546296</v>
      </c>
      <c r="E1602" s="6">
        <v>45139.84994212963</v>
      </c>
      <c r="F1602" s="2" t="s">
        <v>44</v>
      </c>
      <c r="G1602" s="2" t="s">
        <v>55</v>
      </c>
      <c r="H1602" s="2">
        <v>93285.0</v>
      </c>
      <c r="I1602" s="2">
        <v>7335.0</v>
      </c>
    </row>
    <row r="1603" ht="22.5" customHeight="1">
      <c r="A1603" s="2">
        <v>2.945185661E9</v>
      </c>
      <c r="B1603" s="2">
        <v>8.1102955E7</v>
      </c>
      <c r="C1603" s="6">
        <v>45116.50162037037</v>
      </c>
      <c r="D1603" s="6">
        <v>45116.51412037037</v>
      </c>
      <c r="E1603" s="6">
        <v>45116.51273148148</v>
      </c>
      <c r="F1603" s="2" t="s">
        <v>44</v>
      </c>
      <c r="G1603" s="2" t="s">
        <v>55</v>
      </c>
      <c r="H1603" s="2">
        <v>6710.0</v>
      </c>
      <c r="I1603" s="2">
        <v>1453.0</v>
      </c>
    </row>
    <row r="1604" ht="22.5" customHeight="1">
      <c r="A1604" s="2">
        <v>3.951005873E9</v>
      </c>
      <c r="B1604" s="2">
        <v>5.2085702E7</v>
      </c>
      <c r="C1604" s="6">
        <v>45568.62771990741</v>
      </c>
      <c r="D1604" s="6">
        <v>45568.635358796295</v>
      </c>
      <c r="E1604" s="6">
        <v>45568.631886574076</v>
      </c>
      <c r="F1604" s="2" t="s">
        <v>44</v>
      </c>
      <c r="G1604" s="2" t="s">
        <v>73</v>
      </c>
      <c r="H1604" s="2">
        <v>73170.0</v>
      </c>
      <c r="I1604" s="2">
        <v>3311.0</v>
      </c>
    </row>
    <row r="1605" ht="22.5" customHeight="1">
      <c r="A1605" s="2">
        <v>3.490816523E9</v>
      </c>
      <c r="B1605" s="2">
        <v>2.5128143E7</v>
      </c>
      <c r="C1605" s="6">
        <v>45318.84533564815</v>
      </c>
      <c r="D1605" s="6">
        <v>45318.85297453704</v>
      </c>
      <c r="E1605" s="6">
        <v>45318.863391203704</v>
      </c>
      <c r="F1605" s="2" t="s">
        <v>71</v>
      </c>
      <c r="G1605" s="2" t="s">
        <v>55</v>
      </c>
      <c r="H1605" s="2">
        <v>16914.0</v>
      </c>
      <c r="I1605" s="2">
        <v>6186.0</v>
      </c>
    </row>
    <row r="1606" ht="22.5" customHeight="1">
      <c r="A1606" s="2">
        <v>6.739114301E9</v>
      </c>
      <c r="B1606" s="2">
        <v>5.1544662E7</v>
      </c>
      <c r="C1606" s="6">
        <v>45011.7544212963</v>
      </c>
      <c r="D1606" s="6">
        <v>45011.76831018519</v>
      </c>
      <c r="E1606" s="6">
        <v>45011.76969907407</v>
      </c>
      <c r="F1606" s="2" t="s">
        <v>44</v>
      </c>
      <c r="G1606" s="2" t="s">
        <v>50</v>
      </c>
      <c r="H1606" s="2">
        <v>10714.0</v>
      </c>
      <c r="I1606" s="2">
        <v>2641.0</v>
      </c>
    </row>
    <row r="1607" ht="22.5" customHeight="1">
      <c r="A1607" s="2">
        <v>5.728818155E9</v>
      </c>
      <c r="B1607" s="2">
        <v>3.1000129E7</v>
      </c>
      <c r="C1607" s="6">
        <v>45233.0396412037</v>
      </c>
      <c r="D1607" s="6">
        <v>45233.04866898148</v>
      </c>
      <c r="E1607" s="6">
        <v>45233.05422453704</v>
      </c>
      <c r="F1607" s="2" t="s">
        <v>71</v>
      </c>
      <c r="G1607" s="2" t="s">
        <v>45</v>
      </c>
      <c r="H1607" s="2">
        <v>40143.0</v>
      </c>
      <c r="I1607" s="2">
        <v>1826.0</v>
      </c>
    </row>
    <row r="1608" ht="22.5" customHeight="1">
      <c r="A1608" s="2">
        <v>7.713651693E9</v>
      </c>
      <c r="B1608" s="2">
        <v>8351747.0</v>
      </c>
      <c r="C1608" s="6">
        <v>45145.08126157407</v>
      </c>
      <c r="D1608" s="6">
        <v>45145.0909837963</v>
      </c>
      <c r="E1608" s="6">
        <v>45145.094456018516</v>
      </c>
      <c r="F1608" s="2" t="s">
        <v>44</v>
      </c>
      <c r="G1608" s="2" t="s">
        <v>73</v>
      </c>
      <c r="H1608" s="2">
        <v>17257.0</v>
      </c>
      <c r="I1608" s="2">
        <v>1825.0</v>
      </c>
    </row>
    <row r="1609" ht="22.5" customHeight="1">
      <c r="A1609" s="2">
        <v>5.452048621E9</v>
      </c>
      <c r="B1609" s="2">
        <v>2.2483684E7</v>
      </c>
      <c r="C1609" s="6">
        <v>45587.635671296295</v>
      </c>
      <c r="D1609" s="6">
        <v>45587.64469907407</v>
      </c>
      <c r="E1609" s="6">
        <v>45587.65511574074</v>
      </c>
      <c r="F1609" s="2" t="s">
        <v>71</v>
      </c>
      <c r="G1609" s="2" t="s">
        <v>73</v>
      </c>
      <c r="H1609" s="2">
        <v>51769.0</v>
      </c>
      <c r="I1609" s="2">
        <v>8316.0</v>
      </c>
    </row>
    <row r="1610" ht="22.5" customHeight="1">
      <c r="A1610" s="2">
        <v>2.297027645E9</v>
      </c>
      <c r="B1610" s="2">
        <v>3.6578947E7</v>
      </c>
      <c r="C1610" s="6">
        <v>45399.87278935185</v>
      </c>
      <c r="D1610" s="6">
        <v>45399.88667824074</v>
      </c>
      <c r="E1610" s="6">
        <v>45399.883206018516</v>
      </c>
      <c r="F1610" s="2" t="s">
        <v>44</v>
      </c>
      <c r="G1610" s="2" t="s">
        <v>55</v>
      </c>
      <c r="H1610" s="2">
        <v>67885.0</v>
      </c>
      <c r="I1610" s="2">
        <v>6118.0</v>
      </c>
    </row>
    <row r="1611" ht="22.5" customHeight="1">
      <c r="A1611" s="2">
        <v>2.438302298E9</v>
      </c>
      <c r="B1611" s="2">
        <v>7.7862447E7</v>
      </c>
      <c r="C1611" s="6">
        <v>45040.000555555554</v>
      </c>
      <c r="D1611" s="6">
        <v>45040.01305555556</v>
      </c>
      <c r="E1611" s="6">
        <v>45040.02347222222</v>
      </c>
      <c r="F1611" s="2" t="s">
        <v>71</v>
      </c>
      <c r="G1611" s="2" t="s">
        <v>45</v>
      </c>
      <c r="H1611" s="2">
        <v>96633.0</v>
      </c>
      <c r="I1611" s="2">
        <v>9218.0</v>
      </c>
    </row>
    <row r="1612" ht="22.5" customHeight="1">
      <c r="A1612" s="2">
        <v>5.78811216E8</v>
      </c>
      <c r="B1612" s="2">
        <v>7.5739462E7</v>
      </c>
      <c r="C1612" s="6">
        <v>45461.433125</v>
      </c>
      <c r="D1612" s="6">
        <v>45461.44284722222</v>
      </c>
      <c r="E1612" s="6">
        <v>45461.455347222225</v>
      </c>
      <c r="F1612" s="2" t="s">
        <v>124</v>
      </c>
      <c r="G1612" s="2" t="s">
        <v>73</v>
      </c>
      <c r="H1612" s="2">
        <v>5169.0</v>
      </c>
      <c r="I1612" s="2">
        <v>9220.0</v>
      </c>
    </row>
    <row r="1613" ht="22.5" customHeight="1">
      <c r="A1613" s="2">
        <v>8.68471072E9</v>
      </c>
      <c r="B1613" s="2">
        <v>7.417201E7</v>
      </c>
      <c r="C1613" s="6">
        <v>45181.10105324074</v>
      </c>
      <c r="D1613" s="6">
        <v>45181.10938657408</v>
      </c>
      <c r="E1613" s="6">
        <v>45181.10869212963</v>
      </c>
      <c r="F1613" s="2" t="s">
        <v>44</v>
      </c>
      <c r="G1613" s="2" t="s">
        <v>45</v>
      </c>
      <c r="H1613" s="2">
        <v>45070.0</v>
      </c>
      <c r="I1613" s="2">
        <v>5285.0</v>
      </c>
    </row>
    <row r="1614" ht="22.5" customHeight="1">
      <c r="A1614" s="2">
        <v>1.249797614E9</v>
      </c>
      <c r="B1614" s="2">
        <v>5.4797119E7</v>
      </c>
      <c r="C1614" s="6">
        <v>45470.773043981484</v>
      </c>
      <c r="D1614" s="6">
        <v>45470.77998842593</v>
      </c>
      <c r="E1614" s="6">
        <v>45470.78068287037</v>
      </c>
      <c r="F1614" s="2" t="s">
        <v>44</v>
      </c>
      <c r="G1614" s="2" t="s">
        <v>55</v>
      </c>
      <c r="H1614" s="2">
        <v>18282.0</v>
      </c>
      <c r="I1614" s="2">
        <v>4020.0</v>
      </c>
    </row>
    <row r="1615" ht="22.5" customHeight="1">
      <c r="A1615" s="2">
        <v>8.013026217E9</v>
      </c>
      <c r="B1615" s="2">
        <v>5.2337289E7</v>
      </c>
      <c r="C1615" s="6">
        <v>45006.52179398148</v>
      </c>
      <c r="D1615" s="6">
        <v>45006.52873842593</v>
      </c>
      <c r="E1615" s="6">
        <v>45006.52873842593</v>
      </c>
      <c r="F1615" s="2" t="s">
        <v>44</v>
      </c>
      <c r="G1615" s="2" t="s">
        <v>45</v>
      </c>
      <c r="H1615" s="2">
        <v>53586.0</v>
      </c>
      <c r="I1615" s="2">
        <v>2524.0</v>
      </c>
    </row>
    <row r="1616" ht="22.5" customHeight="1">
      <c r="A1616" s="2">
        <v>5.421697986E9</v>
      </c>
      <c r="B1616" s="2">
        <v>9.5971469E7</v>
      </c>
      <c r="C1616" s="6">
        <v>45072.10254629629</v>
      </c>
      <c r="D1616" s="6">
        <v>45072.1150462963</v>
      </c>
      <c r="E1616" s="6">
        <v>45072.11782407408</v>
      </c>
      <c r="F1616" s="2" t="s">
        <v>44</v>
      </c>
      <c r="G1616" s="2" t="s">
        <v>73</v>
      </c>
      <c r="H1616" s="2">
        <v>87496.0</v>
      </c>
      <c r="I1616" s="2">
        <v>8132.0</v>
      </c>
    </row>
    <row r="1617" ht="22.5" customHeight="1">
      <c r="A1617" s="2">
        <v>8.922741261E9</v>
      </c>
      <c r="B1617" s="2">
        <v>2.2133362E7</v>
      </c>
      <c r="C1617" s="6">
        <v>45515.02439814815</v>
      </c>
      <c r="D1617" s="6">
        <v>45515.03689814815</v>
      </c>
      <c r="E1617" s="6">
        <v>45515.03759259259</v>
      </c>
      <c r="F1617" s="2" t="s">
        <v>44</v>
      </c>
      <c r="G1617" s="2" t="s">
        <v>45</v>
      </c>
      <c r="H1617" s="2">
        <v>48378.0</v>
      </c>
      <c r="I1617" s="2">
        <v>3160.0</v>
      </c>
    </row>
    <row r="1618" ht="22.5" customHeight="1">
      <c r="A1618" s="2">
        <v>3.441102335E9</v>
      </c>
      <c r="B1618" s="2">
        <v>1.2077371E7</v>
      </c>
      <c r="C1618" s="6">
        <v>45234.0184375</v>
      </c>
      <c r="D1618" s="6">
        <v>45234.02746527778</v>
      </c>
      <c r="E1618" s="6">
        <v>45234.02746527778</v>
      </c>
      <c r="F1618" s="2" t="s">
        <v>44</v>
      </c>
      <c r="G1618" s="2" t="s">
        <v>73</v>
      </c>
      <c r="H1618" s="2">
        <v>47299.0</v>
      </c>
      <c r="I1618" s="2">
        <v>422.0</v>
      </c>
    </row>
    <row r="1619" ht="22.5" customHeight="1">
      <c r="A1619" s="2">
        <v>6.065607924E9</v>
      </c>
      <c r="B1619" s="2">
        <v>9.1868185E7</v>
      </c>
      <c r="C1619" s="6">
        <v>45420.34425925926</v>
      </c>
      <c r="D1619" s="6">
        <v>45420.35675925926</v>
      </c>
      <c r="E1619" s="6">
        <v>45420.35606481481</v>
      </c>
      <c r="F1619" s="2" t="s">
        <v>44</v>
      </c>
      <c r="G1619" s="2" t="s">
        <v>50</v>
      </c>
      <c r="H1619" s="2">
        <v>13007.0</v>
      </c>
      <c r="I1619" s="2">
        <v>6894.0</v>
      </c>
    </row>
    <row r="1620" ht="22.5" customHeight="1">
      <c r="A1620" s="2">
        <v>5.15339565E9</v>
      </c>
      <c r="B1620" s="2">
        <v>9.403333E7</v>
      </c>
      <c r="C1620" s="6">
        <v>45008.64207175926</v>
      </c>
      <c r="D1620" s="6">
        <v>45008.6490162037</v>
      </c>
      <c r="E1620" s="6">
        <v>45008.65179398148</v>
      </c>
      <c r="F1620" s="2" t="s">
        <v>44</v>
      </c>
      <c r="G1620" s="2" t="s">
        <v>55</v>
      </c>
      <c r="H1620" s="2">
        <v>19704.0</v>
      </c>
      <c r="I1620" s="2">
        <v>3067.0</v>
      </c>
    </row>
    <row r="1621" ht="22.5" customHeight="1">
      <c r="A1621" s="2">
        <v>2.215235447E9</v>
      </c>
      <c r="B1621" s="2">
        <v>8.8215615E7</v>
      </c>
      <c r="C1621" s="6">
        <v>45551.71607638889</v>
      </c>
      <c r="D1621" s="6">
        <v>45551.725798611114</v>
      </c>
      <c r="E1621" s="6">
        <v>45551.723020833335</v>
      </c>
      <c r="F1621" s="2" t="s">
        <v>44</v>
      </c>
      <c r="G1621" s="2" t="s">
        <v>55</v>
      </c>
      <c r="H1621" s="2">
        <v>26672.0</v>
      </c>
      <c r="I1621" s="2">
        <v>4283.0</v>
      </c>
    </row>
    <row r="1622" ht="22.5" customHeight="1">
      <c r="A1622" s="2">
        <v>5.678676134E9</v>
      </c>
      <c r="B1622" s="2">
        <v>7.6917159E7</v>
      </c>
      <c r="C1622" s="6">
        <v>45556.645833333336</v>
      </c>
      <c r="D1622" s="6">
        <v>45556.65972222222</v>
      </c>
      <c r="E1622" s="6">
        <v>45556.65694444445</v>
      </c>
      <c r="F1622" s="2" t="s">
        <v>44</v>
      </c>
      <c r="G1622" s="2" t="s">
        <v>55</v>
      </c>
      <c r="H1622" s="2">
        <v>90181.0</v>
      </c>
      <c r="I1622" s="2">
        <v>8198.0</v>
      </c>
    </row>
    <row r="1623" ht="22.5" customHeight="1">
      <c r="A1623" s="2">
        <v>5.045588926E9</v>
      </c>
      <c r="B1623" s="2">
        <v>6.7092149E7</v>
      </c>
      <c r="C1623" s="6">
        <v>45111.66939814815</v>
      </c>
      <c r="D1623" s="6">
        <v>45111.683287037034</v>
      </c>
      <c r="E1623" s="6">
        <v>45111.68398148148</v>
      </c>
      <c r="F1623" s="2" t="s">
        <v>44</v>
      </c>
      <c r="G1623" s="2" t="s">
        <v>50</v>
      </c>
      <c r="H1623" s="2">
        <v>32917.0</v>
      </c>
      <c r="I1623" s="2">
        <v>4315.0</v>
      </c>
    </row>
    <row r="1624" ht="22.5" customHeight="1">
      <c r="A1624" s="2">
        <v>1.677502866E9</v>
      </c>
      <c r="B1624" s="2">
        <v>2.4644542E7</v>
      </c>
      <c r="C1624" s="6">
        <v>45309.35592592593</v>
      </c>
      <c r="D1624" s="6">
        <v>45309.365648148145</v>
      </c>
      <c r="E1624" s="6">
        <v>45309.36356481481</v>
      </c>
      <c r="F1624" s="2" t="s">
        <v>44</v>
      </c>
      <c r="G1624" s="2" t="s">
        <v>50</v>
      </c>
      <c r="H1624" s="2">
        <v>1304.0</v>
      </c>
      <c r="I1624" s="2">
        <v>7141.0</v>
      </c>
    </row>
    <row r="1625" ht="22.5" customHeight="1">
      <c r="A1625" s="2">
        <v>4.777610024E9</v>
      </c>
      <c r="B1625" s="2">
        <v>8.180819E7</v>
      </c>
      <c r="C1625" s="6">
        <v>45437.14776620371</v>
      </c>
      <c r="D1625" s="6">
        <v>45437.15818287037</v>
      </c>
      <c r="E1625" s="6">
        <v>45437.165127314816</v>
      </c>
      <c r="F1625" s="2" t="s">
        <v>71</v>
      </c>
      <c r="G1625" s="2" t="s">
        <v>45</v>
      </c>
      <c r="H1625" s="2">
        <v>34722.0</v>
      </c>
      <c r="I1625" s="2">
        <v>6498.0</v>
      </c>
    </row>
    <row r="1626" ht="22.5" customHeight="1">
      <c r="A1626" s="2">
        <v>4.77350788E8</v>
      </c>
      <c r="B1626" s="2">
        <v>3638834.0</v>
      </c>
      <c r="C1626" s="6">
        <v>45211.21026620371</v>
      </c>
      <c r="D1626" s="6">
        <v>45211.22137731482</v>
      </c>
      <c r="E1626" s="6">
        <v>45211.21790509259</v>
      </c>
      <c r="F1626" s="2" t="s">
        <v>44</v>
      </c>
      <c r="G1626" s="2" t="s">
        <v>50</v>
      </c>
      <c r="H1626" s="2">
        <v>87.0</v>
      </c>
      <c r="I1626" s="2">
        <v>4511.0</v>
      </c>
    </row>
    <row r="1627" ht="22.5" customHeight="1">
      <c r="A1627" s="2">
        <v>4.616699342E9</v>
      </c>
      <c r="B1627" s="2">
        <v>1.1446157E7</v>
      </c>
      <c r="C1627" s="6">
        <v>45032.30552083333</v>
      </c>
      <c r="D1627" s="6">
        <v>45032.31940972222</v>
      </c>
      <c r="E1627" s="6">
        <v>45032.31663194444</v>
      </c>
      <c r="F1627" s="2" t="s">
        <v>44</v>
      </c>
      <c r="G1627" s="2" t="s">
        <v>55</v>
      </c>
      <c r="H1627" s="2">
        <v>34959.0</v>
      </c>
      <c r="I1627" s="2">
        <v>6080.0</v>
      </c>
    </row>
    <row r="1628" ht="22.5" customHeight="1">
      <c r="A1628" s="2">
        <v>8.849914077E9</v>
      </c>
      <c r="B1628" s="2">
        <v>3.2527479E7</v>
      </c>
      <c r="C1628" s="6">
        <v>45321.00100694445</v>
      </c>
      <c r="D1628" s="6">
        <v>45321.0128125</v>
      </c>
      <c r="E1628" s="6">
        <v>45321.01211805556</v>
      </c>
      <c r="F1628" s="2" t="s">
        <v>44</v>
      </c>
      <c r="G1628" s="2" t="s">
        <v>73</v>
      </c>
      <c r="H1628" s="2">
        <v>91680.0</v>
      </c>
      <c r="I1628" s="2">
        <v>7826.0</v>
      </c>
    </row>
    <row r="1629" ht="22.5" customHeight="1">
      <c r="A1629" s="2">
        <v>9.183435457E9</v>
      </c>
      <c r="B1629" s="2">
        <v>2.572299E7</v>
      </c>
      <c r="C1629" s="6">
        <v>45586.99630787037</v>
      </c>
      <c r="D1629" s="6">
        <v>45587.00533564815</v>
      </c>
      <c r="E1629" s="6">
        <v>45587.00255787037</v>
      </c>
      <c r="F1629" s="2" t="s">
        <v>44</v>
      </c>
      <c r="G1629" s="2" t="s">
        <v>55</v>
      </c>
      <c r="H1629" s="2">
        <v>11473.0</v>
      </c>
      <c r="I1629" s="2">
        <v>1285.0</v>
      </c>
    </row>
    <row r="1630" ht="22.5" customHeight="1">
      <c r="A1630" s="2">
        <v>6.922646336E9</v>
      </c>
      <c r="B1630" s="2">
        <v>9.2416428E7</v>
      </c>
      <c r="C1630" s="6">
        <v>45100.99287037037</v>
      </c>
      <c r="D1630" s="6">
        <v>45101.00189814815</v>
      </c>
      <c r="E1630" s="6">
        <v>45101.00398148148</v>
      </c>
      <c r="F1630" s="2" t="s">
        <v>44</v>
      </c>
      <c r="G1630" s="2" t="s">
        <v>45</v>
      </c>
      <c r="H1630" s="2">
        <v>26070.0</v>
      </c>
      <c r="I1630" s="2">
        <v>1172.0</v>
      </c>
    </row>
    <row r="1631" ht="22.5" customHeight="1">
      <c r="A1631" s="2">
        <v>3.228806806E9</v>
      </c>
      <c r="B1631" s="2">
        <v>7.0543108E7</v>
      </c>
      <c r="C1631" s="6">
        <v>45106.34814814815</v>
      </c>
      <c r="D1631" s="6">
        <v>45106.355092592596</v>
      </c>
      <c r="E1631" s="6">
        <v>45106.37106481481</v>
      </c>
      <c r="F1631" s="2" t="s">
        <v>124</v>
      </c>
      <c r="G1631" s="2" t="s">
        <v>73</v>
      </c>
      <c r="H1631" s="2">
        <v>4696.0</v>
      </c>
      <c r="I1631" s="2">
        <v>5166.0</v>
      </c>
    </row>
    <row r="1632" ht="22.5" customHeight="1">
      <c r="A1632" s="2">
        <v>4.893095476E9</v>
      </c>
      <c r="B1632" s="2">
        <v>2.1409946E7</v>
      </c>
      <c r="C1632" s="6">
        <v>45569.88112268518</v>
      </c>
      <c r="D1632" s="6">
        <v>45569.892233796294</v>
      </c>
      <c r="E1632" s="6">
        <v>45569.90056712963</v>
      </c>
      <c r="F1632" s="2" t="s">
        <v>71</v>
      </c>
      <c r="G1632" s="2" t="s">
        <v>55</v>
      </c>
      <c r="H1632" s="2">
        <v>71356.0</v>
      </c>
      <c r="I1632" s="2">
        <v>1079.0</v>
      </c>
    </row>
    <row r="1633" ht="22.5" customHeight="1">
      <c r="A1633" s="2">
        <v>7.773468233E9</v>
      </c>
      <c r="B1633" s="2">
        <v>2.2210238E7</v>
      </c>
      <c r="C1633" s="6">
        <v>45204.34431712963</v>
      </c>
      <c r="D1633" s="6">
        <v>45204.35334490741</v>
      </c>
      <c r="E1633" s="6">
        <v>45204.354733796295</v>
      </c>
      <c r="F1633" s="2" t="s">
        <v>44</v>
      </c>
      <c r="G1633" s="2" t="s">
        <v>73</v>
      </c>
      <c r="H1633" s="2">
        <v>3584.0</v>
      </c>
      <c r="I1633" s="2">
        <v>4796.0</v>
      </c>
    </row>
    <row r="1634" ht="22.5" customHeight="1">
      <c r="A1634" s="2">
        <v>5.928657526E9</v>
      </c>
      <c r="B1634" s="2">
        <v>2.2076522E7</v>
      </c>
      <c r="C1634" s="6">
        <v>45213.52417824074</v>
      </c>
      <c r="D1634" s="6">
        <v>45213.533900462964</v>
      </c>
      <c r="E1634" s="6">
        <v>45213.53459490741</v>
      </c>
      <c r="F1634" s="2" t="s">
        <v>44</v>
      </c>
      <c r="G1634" s="2" t="s">
        <v>55</v>
      </c>
      <c r="H1634" s="2">
        <v>91083.0</v>
      </c>
      <c r="I1634" s="2">
        <v>6758.0</v>
      </c>
    </row>
    <row r="1635" ht="22.5" customHeight="1">
      <c r="A1635" s="2">
        <v>4.435936422E9</v>
      </c>
      <c r="B1635" s="2">
        <v>4.7206881E7</v>
      </c>
      <c r="C1635" s="6">
        <v>45261.82267361111</v>
      </c>
      <c r="D1635" s="6">
        <v>45261.833090277774</v>
      </c>
      <c r="E1635" s="6">
        <v>45261.832395833335</v>
      </c>
      <c r="F1635" s="2" t="s">
        <v>44</v>
      </c>
      <c r="G1635" s="2" t="s">
        <v>73</v>
      </c>
      <c r="H1635" s="2">
        <v>84583.0</v>
      </c>
      <c r="I1635" s="2">
        <v>5011.0</v>
      </c>
    </row>
    <row r="1636" ht="22.5" customHeight="1">
      <c r="A1636" s="2">
        <v>6.031122324E9</v>
      </c>
      <c r="B1636" s="2">
        <v>2.8603182E7</v>
      </c>
      <c r="C1636" s="6">
        <v>45468.642592592594</v>
      </c>
      <c r="D1636" s="6">
        <v>45468.65162037037</v>
      </c>
      <c r="E1636" s="6">
        <v>45468.65231481481</v>
      </c>
      <c r="F1636" s="2" t="s">
        <v>44</v>
      </c>
      <c r="G1636" s="2" t="s">
        <v>50</v>
      </c>
      <c r="H1636" s="2">
        <v>85429.0</v>
      </c>
      <c r="I1636" s="2">
        <v>5583.0</v>
      </c>
    </row>
    <row r="1637" ht="22.5" customHeight="1">
      <c r="A1637" s="2">
        <v>7.286969496E9</v>
      </c>
      <c r="B1637" s="2">
        <v>7.5913572E7</v>
      </c>
      <c r="C1637" s="6">
        <v>45098.6590625</v>
      </c>
      <c r="D1637" s="6">
        <v>45098.66878472222</v>
      </c>
      <c r="E1637" s="6">
        <v>45098.66670138889</v>
      </c>
      <c r="F1637" s="2" t="s">
        <v>44</v>
      </c>
      <c r="G1637" s="2" t="s">
        <v>55</v>
      </c>
      <c r="H1637" s="2">
        <v>22044.0</v>
      </c>
      <c r="I1637" s="2">
        <v>5476.0</v>
      </c>
    </row>
    <row r="1638" ht="22.5" customHeight="1">
      <c r="A1638" s="2">
        <v>4.665508413E9</v>
      </c>
      <c r="B1638" s="2">
        <v>7.7035814E7</v>
      </c>
      <c r="C1638" s="6">
        <v>45232.06335648148</v>
      </c>
      <c r="D1638" s="6">
        <v>45232.075162037036</v>
      </c>
      <c r="E1638" s="6">
        <v>45232.075162037036</v>
      </c>
      <c r="F1638" s="2" t="s">
        <v>44</v>
      </c>
      <c r="G1638" s="2" t="s">
        <v>45</v>
      </c>
      <c r="H1638" s="2">
        <v>31212.0</v>
      </c>
      <c r="I1638" s="2">
        <v>9749.0</v>
      </c>
    </row>
    <row r="1639" ht="22.5" customHeight="1">
      <c r="A1639" s="2">
        <v>9.224598372E9</v>
      </c>
      <c r="B1639" s="2">
        <v>5.0015282E7</v>
      </c>
      <c r="C1639" s="6">
        <v>45382.55502314815</v>
      </c>
      <c r="D1639" s="6">
        <v>45382.564050925925</v>
      </c>
      <c r="E1639" s="6">
        <v>45382.560578703706</v>
      </c>
      <c r="F1639" s="2" t="s">
        <v>44</v>
      </c>
      <c r="G1639" s="2" t="s">
        <v>50</v>
      </c>
      <c r="H1639" s="2">
        <v>432.0</v>
      </c>
      <c r="I1639" s="2">
        <v>6119.0</v>
      </c>
    </row>
    <row r="1640" ht="22.5" customHeight="1">
      <c r="A1640" s="2">
        <v>8.42020543E8</v>
      </c>
      <c r="B1640" s="2">
        <v>9.9231937E7</v>
      </c>
      <c r="C1640" s="6">
        <v>45518.463055555556</v>
      </c>
      <c r="D1640" s="6">
        <v>45518.47069444445</v>
      </c>
      <c r="E1640" s="6">
        <v>45518.47347222222</v>
      </c>
      <c r="F1640" s="2" t="s">
        <v>44</v>
      </c>
      <c r="G1640" s="2" t="s">
        <v>50</v>
      </c>
      <c r="H1640" s="2">
        <v>13649.0</v>
      </c>
      <c r="I1640" s="2">
        <v>9009.0</v>
      </c>
    </row>
    <row r="1641" ht="22.5" customHeight="1">
      <c r="A1641" s="2">
        <v>7.237143327E9</v>
      </c>
      <c r="B1641" s="2">
        <v>9.6253172E7</v>
      </c>
      <c r="C1641" s="6">
        <v>45086.87091435185</v>
      </c>
      <c r="D1641" s="6">
        <v>45086.87994212963</v>
      </c>
      <c r="E1641" s="6">
        <v>45086.87994212963</v>
      </c>
      <c r="F1641" s="2" t="s">
        <v>44</v>
      </c>
      <c r="G1641" s="2" t="s">
        <v>50</v>
      </c>
      <c r="H1641" s="2">
        <v>40577.0</v>
      </c>
      <c r="I1641" s="2">
        <v>2030.0</v>
      </c>
    </row>
    <row r="1642" ht="22.5" customHeight="1">
      <c r="A1642" s="2">
        <v>5.095141954E9</v>
      </c>
      <c r="B1642" s="2">
        <v>1469696.0</v>
      </c>
      <c r="C1642" s="6">
        <v>45143.34715277778</v>
      </c>
      <c r="D1642" s="6">
        <v>45143.35965277778</v>
      </c>
      <c r="E1642" s="6">
        <v>45143.35618055556</v>
      </c>
      <c r="F1642" s="2" t="s">
        <v>44</v>
      </c>
      <c r="G1642" s="2" t="s">
        <v>55</v>
      </c>
      <c r="H1642" s="2">
        <v>66856.0</v>
      </c>
      <c r="I1642" s="2">
        <v>4053.0</v>
      </c>
    </row>
    <row r="1643" ht="22.5" customHeight="1">
      <c r="A1643" s="2">
        <v>6.229535077E9</v>
      </c>
      <c r="B1643" s="2">
        <v>7.786966E7</v>
      </c>
      <c r="C1643" s="6">
        <v>45383.24842592593</v>
      </c>
      <c r="D1643" s="6">
        <v>45383.25537037037</v>
      </c>
      <c r="E1643" s="6">
        <v>45383.253287037034</v>
      </c>
      <c r="F1643" s="2" t="s">
        <v>44</v>
      </c>
      <c r="G1643" s="2" t="s">
        <v>45</v>
      </c>
      <c r="H1643" s="2">
        <v>58180.0</v>
      </c>
      <c r="I1643" s="2">
        <v>2817.0</v>
      </c>
    </row>
    <row r="1644" ht="22.5" customHeight="1">
      <c r="A1644" s="2">
        <v>2.984879441E9</v>
      </c>
      <c r="B1644" s="2">
        <v>1.6379942E7</v>
      </c>
      <c r="C1644" s="6">
        <v>45404.32298611111</v>
      </c>
      <c r="D1644" s="6">
        <v>45404.33131944444</v>
      </c>
      <c r="E1644" s="6">
        <v>45404.33409722222</v>
      </c>
      <c r="F1644" s="2" t="s">
        <v>44</v>
      </c>
      <c r="G1644" s="2" t="s">
        <v>45</v>
      </c>
      <c r="H1644" s="2">
        <v>87895.0</v>
      </c>
      <c r="I1644" s="2">
        <v>7081.0</v>
      </c>
    </row>
    <row r="1645" ht="22.5" customHeight="1">
      <c r="A1645" s="2">
        <v>7.85895477E8</v>
      </c>
      <c r="B1645" s="2">
        <v>1.1389698E7</v>
      </c>
      <c r="C1645" s="6">
        <v>45004.78858796296</v>
      </c>
      <c r="D1645" s="6">
        <v>45004.79900462963</v>
      </c>
      <c r="E1645" s="6">
        <v>45004.818449074075</v>
      </c>
      <c r="F1645" s="2" t="s">
        <v>124</v>
      </c>
      <c r="G1645" s="2" t="s">
        <v>73</v>
      </c>
      <c r="H1645" s="2">
        <v>94534.0</v>
      </c>
      <c r="I1645" s="2">
        <v>7016.0</v>
      </c>
    </row>
    <row r="1646" ht="22.5" customHeight="1">
      <c r="A1646" s="2">
        <v>6.220343481E9</v>
      </c>
      <c r="B1646" s="2">
        <v>7.9895967E7</v>
      </c>
      <c r="C1646" s="6">
        <v>45079.95936342593</v>
      </c>
      <c r="D1646" s="6">
        <v>45079.96769675926</v>
      </c>
      <c r="E1646" s="6">
        <v>45079.97047453704</v>
      </c>
      <c r="F1646" s="2" t="s">
        <v>44</v>
      </c>
      <c r="G1646" s="2" t="s">
        <v>50</v>
      </c>
      <c r="H1646" s="2">
        <v>80069.0</v>
      </c>
      <c r="I1646" s="2">
        <v>6972.0</v>
      </c>
    </row>
    <row r="1647" ht="22.5" customHeight="1">
      <c r="A1647" s="2">
        <v>5.897343054E9</v>
      </c>
      <c r="B1647" s="2">
        <v>5.2815265E7</v>
      </c>
      <c r="C1647" s="6">
        <v>45006.178090277775</v>
      </c>
      <c r="D1647" s="6">
        <v>45006.186423611114</v>
      </c>
      <c r="E1647" s="6">
        <v>45006.20170138889</v>
      </c>
      <c r="F1647" s="2" t="s">
        <v>124</v>
      </c>
      <c r="G1647" s="2" t="s">
        <v>55</v>
      </c>
      <c r="H1647" s="2">
        <v>2375.0</v>
      </c>
      <c r="I1647" s="2">
        <v>2232.0</v>
      </c>
    </row>
    <row r="1648" ht="22.5" customHeight="1">
      <c r="A1648" s="2">
        <v>60465.0</v>
      </c>
      <c r="B1648" s="2">
        <v>1.5808945E7</v>
      </c>
      <c r="C1648" s="6">
        <v>45588.224641203706</v>
      </c>
      <c r="D1648" s="6">
        <v>45588.23228009259</v>
      </c>
      <c r="E1648" s="6">
        <v>45588.23575231482</v>
      </c>
      <c r="F1648" s="2" t="s">
        <v>44</v>
      </c>
      <c r="G1648" s="2" t="s">
        <v>50</v>
      </c>
      <c r="H1648" s="2">
        <v>58998.0</v>
      </c>
      <c r="I1648" s="2">
        <v>3943.0</v>
      </c>
    </row>
    <row r="1649" ht="22.5" customHeight="1">
      <c r="A1649" s="2">
        <v>2.245476104E9</v>
      </c>
      <c r="B1649" s="2">
        <v>8628482.0</v>
      </c>
      <c r="C1649" s="6">
        <v>45078.388877314814</v>
      </c>
      <c r="D1649" s="6">
        <v>45078.396516203706</v>
      </c>
      <c r="E1649" s="6">
        <v>45078.39859953704</v>
      </c>
      <c r="F1649" s="2" t="s">
        <v>44</v>
      </c>
      <c r="G1649" s="2" t="s">
        <v>73</v>
      </c>
      <c r="H1649" s="2">
        <v>18768.0</v>
      </c>
      <c r="I1649" s="2">
        <v>9265.0</v>
      </c>
    </row>
    <row r="1650" ht="22.5" customHeight="1">
      <c r="A1650" s="2">
        <v>6.347292505E9</v>
      </c>
      <c r="B1650" s="2">
        <v>8.3597876E7</v>
      </c>
      <c r="C1650" s="6">
        <v>45467.82168981482</v>
      </c>
      <c r="D1650" s="6">
        <v>45467.830717592595</v>
      </c>
      <c r="E1650" s="6">
        <v>45467.83488425926</v>
      </c>
      <c r="F1650" s="2" t="s">
        <v>71</v>
      </c>
      <c r="G1650" s="2" t="s">
        <v>45</v>
      </c>
      <c r="H1650" s="2">
        <v>14479.0</v>
      </c>
      <c r="I1650" s="2">
        <v>7351.0</v>
      </c>
    </row>
    <row r="1651" ht="22.5" customHeight="1">
      <c r="A1651" s="2">
        <v>8.321900643E9</v>
      </c>
      <c r="B1651" s="2">
        <v>1655637.0</v>
      </c>
      <c r="C1651" s="6">
        <v>45230.89855324074</v>
      </c>
      <c r="D1651" s="6">
        <v>45230.90966435185</v>
      </c>
      <c r="E1651" s="6">
        <v>45230.91105324074</v>
      </c>
      <c r="F1651" s="2" t="s">
        <v>44</v>
      </c>
      <c r="G1651" s="2" t="s">
        <v>55</v>
      </c>
      <c r="H1651" s="2">
        <v>83965.0</v>
      </c>
      <c r="I1651" s="2">
        <v>2208.0</v>
      </c>
    </row>
    <row r="1652" ht="22.5" customHeight="1">
      <c r="A1652" s="2">
        <v>9.639033064E9</v>
      </c>
      <c r="B1652" s="2">
        <v>2.0314691E7</v>
      </c>
      <c r="C1652" s="6">
        <v>45519.88377314815</v>
      </c>
      <c r="D1652" s="6">
        <v>45519.89071759259</v>
      </c>
      <c r="E1652" s="6">
        <v>45519.88793981481</v>
      </c>
      <c r="F1652" s="2" t="s">
        <v>44</v>
      </c>
      <c r="G1652" s="2" t="s">
        <v>55</v>
      </c>
      <c r="H1652" s="2">
        <v>69379.0</v>
      </c>
      <c r="I1652" s="2">
        <v>7263.0</v>
      </c>
    </row>
    <row r="1653" ht="22.5" customHeight="1">
      <c r="A1653" s="2">
        <v>2.748368258E9</v>
      </c>
      <c r="B1653" s="2">
        <v>9.2404798E7</v>
      </c>
      <c r="C1653" s="6">
        <v>45141.99643518519</v>
      </c>
      <c r="D1653" s="6">
        <v>45142.00546296296</v>
      </c>
      <c r="E1653" s="6">
        <v>45142.00199074074</v>
      </c>
      <c r="F1653" s="2" t="s">
        <v>44</v>
      </c>
      <c r="G1653" s="2" t="s">
        <v>55</v>
      </c>
      <c r="H1653" s="2">
        <v>83680.0</v>
      </c>
      <c r="I1653" s="2">
        <v>4838.0</v>
      </c>
    </row>
    <row r="1654" ht="22.5" customHeight="1">
      <c r="A1654" s="2">
        <v>1.444371693E9</v>
      </c>
      <c r="B1654" s="2">
        <v>9274874.0</v>
      </c>
      <c r="C1654" s="6">
        <v>45052.3484837963</v>
      </c>
      <c r="D1654" s="6">
        <v>45052.35959490741</v>
      </c>
      <c r="E1654" s="6">
        <v>45052.36237268519</v>
      </c>
      <c r="F1654" s="2" t="s">
        <v>44</v>
      </c>
      <c r="G1654" s="2" t="s">
        <v>55</v>
      </c>
      <c r="H1654" s="2">
        <v>20972.0</v>
      </c>
      <c r="I1654" s="2">
        <v>4875.0</v>
      </c>
    </row>
    <row r="1655" ht="22.5" customHeight="1">
      <c r="A1655" s="2">
        <v>7.111342746E9</v>
      </c>
      <c r="B1655" s="2">
        <v>3.5459748E7</v>
      </c>
      <c r="C1655" s="6">
        <v>45584.65157407407</v>
      </c>
      <c r="D1655" s="6">
        <v>45584.65851851852</v>
      </c>
      <c r="E1655" s="6">
        <v>45584.659907407404</v>
      </c>
      <c r="F1655" s="2" t="s">
        <v>44</v>
      </c>
      <c r="G1655" s="2" t="s">
        <v>55</v>
      </c>
      <c r="H1655" s="2">
        <v>24182.0</v>
      </c>
      <c r="I1655" s="2">
        <v>8928.0</v>
      </c>
    </row>
    <row r="1656" ht="22.5" customHeight="1">
      <c r="A1656" s="2">
        <v>9.457576236E9</v>
      </c>
      <c r="B1656" s="2">
        <v>8.0800079E7</v>
      </c>
      <c r="C1656" s="6">
        <v>45259.75636574074</v>
      </c>
      <c r="D1656" s="6">
        <v>45259.76956018519</v>
      </c>
      <c r="E1656" s="6">
        <v>45259.773726851854</v>
      </c>
      <c r="F1656" s="2" t="s">
        <v>71</v>
      </c>
      <c r="G1656" s="2" t="s">
        <v>50</v>
      </c>
      <c r="H1656" s="2">
        <v>62085.0</v>
      </c>
      <c r="I1656" s="2">
        <v>4040.0</v>
      </c>
    </row>
    <row r="1657" ht="22.5" customHeight="1">
      <c r="A1657" s="2">
        <v>4.167252733E9</v>
      </c>
      <c r="B1657" s="2">
        <v>7.058993E7</v>
      </c>
      <c r="C1657" s="6">
        <v>45257.7033912037</v>
      </c>
      <c r="D1657" s="6">
        <v>45257.710335648146</v>
      </c>
      <c r="E1657" s="6">
        <v>45257.709641203706</v>
      </c>
      <c r="F1657" s="2" t="s">
        <v>44</v>
      </c>
      <c r="G1657" s="2" t="s">
        <v>45</v>
      </c>
      <c r="H1657" s="2">
        <v>29916.0</v>
      </c>
      <c r="I1657" s="2">
        <v>3501.0</v>
      </c>
    </row>
    <row r="1658" ht="22.5" customHeight="1">
      <c r="A1658" s="2">
        <v>4.30487501E9</v>
      </c>
      <c r="B1658" s="2">
        <v>8.9995124E7</v>
      </c>
      <c r="C1658" s="6">
        <v>45318.21880787037</v>
      </c>
      <c r="D1658" s="6">
        <v>45318.23269675926</v>
      </c>
      <c r="E1658" s="6">
        <v>45318.22922453703</v>
      </c>
      <c r="F1658" s="2" t="s">
        <v>44</v>
      </c>
      <c r="G1658" s="2" t="s">
        <v>50</v>
      </c>
      <c r="H1658" s="2">
        <v>31244.0</v>
      </c>
      <c r="I1658" s="2">
        <v>1214.0</v>
      </c>
    </row>
    <row r="1659" ht="22.5" customHeight="1">
      <c r="A1659" s="2">
        <v>4.870910859E9</v>
      </c>
      <c r="B1659" s="2">
        <v>8.8532418E7</v>
      </c>
      <c r="C1659" s="6">
        <v>45111.19930555556</v>
      </c>
      <c r="D1659" s="6">
        <v>45111.211805555555</v>
      </c>
      <c r="E1659" s="6">
        <v>45111.208333333336</v>
      </c>
      <c r="F1659" s="2" t="s">
        <v>44</v>
      </c>
      <c r="G1659" s="2" t="s">
        <v>55</v>
      </c>
      <c r="H1659" s="2">
        <v>55357.0</v>
      </c>
      <c r="I1659" s="2">
        <v>7224.0</v>
      </c>
    </row>
    <row r="1660" ht="22.5" customHeight="1">
      <c r="A1660" s="2">
        <v>3.674118222E9</v>
      </c>
      <c r="B1660" s="2">
        <v>3.2868927E7</v>
      </c>
      <c r="C1660" s="6">
        <v>45498.315567129626</v>
      </c>
      <c r="D1660" s="6">
        <v>45498.32528935185</v>
      </c>
      <c r="E1660" s="6">
        <v>45498.32945601852</v>
      </c>
      <c r="F1660" s="2" t="s">
        <v>71</v>
      </c>
      <c r="G1660" s="2" t="s">
        <v>50</v>
      </c>
      <c r="H1660" s="2">
        <v>34829.0</v>
      </c>
      <c r="I1660" s="2">
        <v>8436.0</v>
      </c>
    </row>
    <row r="1661" ht="22.5" customHeight="1">
      <c r="A1661" s="2">
        <v>3.8408517E7</v>
      </c>
      <c r="B1661" s="2">
        <v>3.9674723E7</v>
      </c>
      <c r="C1661" s="6">
        <v>45256.35975694445</v>
      </c>
      <c r="D1661" s="6">
        <v>45256.37364583334</v>
      </c>
      <c r="E1661" s="6">
        <v>45256.38892361111</v>
      </c>
      <c r="F1661" s="2" t="s">
        <v>124</v>
      </c>
      <c r="G1661" s="2" t="s">
        <v>45</v>
      </c>
      <c r="H1661" s="2">
        <v>84919.0</v>
      </c>
      <c r="I1661" s="2">
        <v>5135.0</v>
      </c>
    </row>
    <row r="1662" ht="22.5" customHeight="1">
      <c r="A1662" s="2">
        <v>3.081609596E9</v>
      </c>
      <c r="B1662" s="2">
        <v>7076456.0</v>
      </c>
      <c r="C1662" s="6">
        <v>45025.178391203706</v>
      </c>
      <c r="D1662" s="6">
        <v>45025.1908912037</v>
      </c>
      <c r="E1662" s="6">
        <v>45025.1908912037</v>
      </c>
      <c r="F1662" s="2" t="s">
        <v>44</v>
      </c>
      <c r="G1662" s="2" t="s">
        <v>55</v>
      </c>
      <c r="H1662" s="2">
        <v>77266.0</v>
      </c>
      <c r="I1662" s="2">
        <v>9310.0</v>
      </c>
    </row>
    <row r="1663" ht="22.5" customHeight="1">
      <c r="A1663" s="2">
        <v>1.390229631E9</v>
      </c>
      <c r="B1663" s="2">
        <v>6.795274E7</v>
      </c>
      <c r="C1663" s="6">
        <v>45145.318819444445</v>
      </c>
      <c r="D1663" s="6">
        <v>45145.330625</v>
      </c>
      <c r="E1663" s="6">
        <v>45145.33756944445</v>
      </c>
      <c r="F1663" s="2" t="s">
        <v>71</v>
      </c>
      <c r="G1663" s="2" t="s">
        <v>50</v>
      </c>
      <c r="H1663" s="2">
        <v>93232.0</v>
      </c>
      <c r="I1663" s="2">
        <v>8090.0</v>
      </c>
    </row>
    <row r="1664" ht="22.5" customHeight="1">
      <c r="A1664" s="2">
        <v>7.498092418E9</v>
      </c>
      <c r="B1664" s="2">
        <v>5.0968312E7</v>
      </c>
      <c r="C1664" s="6">
        <v>45211.497349537036</v>
      </c>
      <c r="D1664" s="6">
        <v>45211.50707175926</v>
      </c>
      <c r="E1664" s="6">
        <v>45211.51193287037</v>
      </c>
      <c r="F1664" s="2" t="s">
        <v>71</v>
      </c>
      <c r="G1664" s="2" t="s">
        <v>45</v>
      </c>
      <c r="H1664" s="2">
        <v>54791.0</v>
      </c>
      <c r="I1664" s="2">
        <v>2681.0</v>
      </c>
    </row>
    <row r="1665" ht="22.5" customHeight="1">
      <c r="A1665" s="2">
        <v>3.334055527E9</v>
      </c>
      <c r="B1665" s="2">
        <v>7.9298972E7</v>
      </c>
      <c r="C1665" s="6">
        <v>45034.513240740744</v>
      </c>
      <c r="D1665" s="6">
        <v>45034.52226851852</v>
      </c>
      <c r="E1665" s="6">
        <v>45034.525046296294</v>
      </c>
      <c r="F1665" s="2" t="s">
        <v>44</v>
      </c>
      <c r="G1665" s="2" t="s">
        <v>45</v>
      </c>
      <c r="H1665" s="2">
        <v>63631.0</v>
      </c>
      <c r="I1665" s="2">
        <v>1180.0</v>
      </c>
    </row>
    <row r="1666" ht="22.5" customHeight="1">
      <c r="A1666" s="2">
        <v>8.729426842E9</v>
      </c>
      <c r="B1666" s="2">
        <v>3.7904682E7</v>
      </c>
      <c r="C1666" s="6">
        <v>45084.130520833336</v>
      </c>
      <c r="D1666" s="6">
        <v>45084.14024305555</v>
      </c>
      <c r="E1666" s="6">
        <v>45084.136770833335</v>
      </c>
      <c r="F1666" s="2" t="s">
        <v>44</v>
      </c>
      <c r="G1666" s="2" t="s">
        <v>73</v>
      </c>
      <c r="H1666" s="2">
        <v>75375.0</v>
      </c>
      <c r="I1666" s="2">
        <v>5045.0</v>
      </c>
    </row>
    <row r="1667" ht="22.5" customHeight="1">
      <c r="A1667" s="2">
        <v>1.722808791E9</v>
      </c>
      <c r="B1667" s="2">
        <v>5.1014003E7</v>
      </c>
      <c r="C1667" s="6">
        <v>45062.5125462963</v>
      </c>
      <c r="D1667" s="6">
        <v>45062.524351851855</v>
      </c>
      <c r="E1667" s="6">
        <v>45062.521574074075</v>
      </c>
      <c r="F1667" s="2" t="s">
        <v>44</v>
      </c>
      <c r="G1667" s="2" t="s">
        <v>45</v>
      </c>
      <c r="H1667" s="2">
        <v>24901.0</v>
      </c>
      <c r="I1667" s="2">
        <v>8921.0</v>
      </c>
    </row>
    <row r="1668" ht="22.5" customHeight="1">
      <c r="A1668" s="2">
        <v>9.775070757E9</v>
      </c>
      <c r="B1668" s="2">
        <v>5.504274E7</v>
      </c>
      <c r="C1668" s="6">
        <v>45366.28513888889</v>
      </c>
      <c r="D1668" s="6">
        <v>45366.297638888886</v>
      </c>
      <c r="E1668" s="6">
        <v>45366.3025</v>
      </c>
      <c r="F1668" s="2" t="s">
        <v>71</v>
      </c>
      <c r="G1668" s="2" t="s">
        <v>50</v>
      </c>
      <c r="H1668" s="2">
        <v>13251.0</v>
      </c>
      <c r="I1668" s="2">
        <v>2715.0</v>
      </c>
    </row>
    <row r="1669" ht="22.5" customHeight="1">
      <c r="A1669" s="2">
        <v>4.737779056E9</v>
      </c>
      <c r="B1669" s="2">
        <v>4.3980719E7</v>
      </c>
      <c r="C1669" s="6">
        <v>45512.994942129626</v>
      </c>
      <c r="D1669" s="6">
        <v>45513.00466435185</v>
      </c>
      <c r="E1669" s="6">
        <v>45513.00119212963</v>
      </c>
      <c r="F1669" s="2" t="s">
        <v>44</v>
      </c>
      <c r="G1669" s="2" t="s">
        <v>73</v>
      </c>
      <c r="H1669" s="2">
        <v>18157.0</v>
      </c>
      <c r="I1669" s="2">
        <v>2211.0</v>
      </c>
    </row>
    <row r="1670" ht="22.5" customHeight="1">
      <c r="A1670" s="2">
        <v>2.047483376E9</v>
      </c>
      <c r="B1670" s="2">
        <v>1.149338E7</v>
      </c>
      <c r="C1670" s="6">
        <v>45214.65483796296</v>
      </c>
      <c r="D1670" s="6">
        <v>45214.66525462963</v>
      </c>
      <c r="E1670" s="6">
        <v>45214.66664351852</v>
      </c>
      <c r="F1670" s="2" t="s">
        <v>44</v>
      </c>
      <c r="G1670" s="2" t="s">
        <v>55</v>
      </c>
      <c r="H1670" s="2">
        <v>55201.0</v>
      </c>
      <c r="I1670" s="2">
        <v>272.0</v>
      </c>
    </row>
    <row r="1671" ht="22.5" customHeight="1">
      <c r="A1671" s="2">
        <v>4.758632331E9</v>
      </c>
      <c r="B1671" s="2">
        <v>3.4853377E7</v>
      </c>
      <c r="C1671" s="6">
        <v>45175.13054398148</v>
      </c>
      <c r="D1671" s="6">
        <v>45175.13957175926</v>
      </c>
      <c r="E1671" s="6">
        <v>45175.158321759256</v>
      </c>
      <c r="F1671" s="2" t="s">
        <v>124</v>
      </c>
      <c r="G1671" s="2" t="s">
        <v>50</v>
      </c>
      <c r="H1671" s="2">
        <v>87979.0</v>
      </c>
      <c r="I1671" s="2">
        <v>343.0</v>
      </c>
    </row>
    <row r="1672" ht="22.5" customHeight="1">
      <c r="A1672" s="2">
        <v>4.741574337E9</v>
      </c>
      <c r="B1672" s="2">
        <v>4.0841791E7</v>
      </c>
      <c r="C1672" s="6">
        <v>45331.07579861111</v>
      </c>
      <c r="D1672" s="6">
        <v>45331.08621527778</v>
      </c>
      <c r="E1672" s="6">
        <v>45331.08899305556</v>
      </c>
      <c r="F1672" s="2" t="s">
        <v>44</v>
      </c>
      <c r="G1672" s="2" t="s">
        <v>45</v>
      </c>
      <c r="H1672" s="2">
        <v>8790.0</v>
      </c>
      <c r="I1672" s="2">
        <v>7533.0</v>
      </c>
    </row>
    <row r="1673" ht="22.5" customHeight="1">
      <c r="A1673" s="2">
        <v>5.805120939E9</v>
      </c>
      <c r="B1673" s="2">
        <v>1.2277039E7</v>
      </c>
      <c r="C1673" s="6">
        <v>45483.534895833334</v>
      </c>
      <c r="D1673" s="6">
        <v>45483.546006944445</v>
      </c>
      <c r="E1673" s="6">
        <v>45483.55434027778</v>
      </c>
      <c r="F1673" s="2" t="s">
        <v>71</v>
      </c>
      <c r="G1673" s="2" t="s">
        <v>73</v>
      </c>
      <c r="H1673" s="2">
        <v>42843.0</v>
      </c>
      <c r="I1673" s="2">
        <v>1933.0</v>
      </c>
    </row>
    <row r="1674" ht="22.5" customHeight="1">
      <c r="A1674" s="2">
        <v>7550508.0</v>
      </c>
      <c r="B1674" s="2">
        <v>9.3127511E7</v>
      </c>
      <c r="C1674" s="6">
        <v>45219.45447916666</v>
      </c>
      <c r="D1674" s="6">
        <v>45219.46350694444</v>
      </c>
      <c r="E1674" s="6">
        <v>45219.4628125</v>
      </c>
      <c r="F1674" s="2" t="s">
        <v>44</v>
      </c>
      <c r="G1674" s="2" t="s">
        <v>55</v>
      </c>
      <c r="H1674" s="2">
        <v>38073.0</v>
      </c>
      <c r="I1674" s="2">
        <v>70.0</v>
      </c>
    </row>
    <row r="1675" ht="22.5" customHeight="1">
      <c r="A1675" s="2">
        <v>1.966056265E9</v>
      </c>
      <c r="B1675" s="2">
        <v>6.380282E7</v>
      </c>
      <c r="C1675" s="6">
        <v>45515.20290509259</v>
      </c>
      <c r="D1675" s="6">
        <v>45515.21679398148</v>
      </c>
      <c r="E1675" s="6">
        <v>45515.2202662037</v>
      </c>
      <c r="F1675" s="2" t="s">
        <v>44</v>
      </c>
      <c r="G1675" s="2" t="s">
        <v>55</v>
      </c>
      <c r="H1675" s="2">
        <v>1498.0</v>
      </c>
      <c r="I1675" s="2">
        <v>3255.0</v>
      </c>
    </row>
    <row r="1676" ht="22.5" customHeight="1">
      <c r="A1676" s="2">
        <v>6.363072906E9</v>
      </c>
      <c r="B1676" s="2">
        <v>2.9095552E7</v>
      </c>
      <c r="C1676" s="6">
        <v>45481.64837962963</v>
      </c>
      <c r="D1676" s="6">
        <v>45481.655324074076</v>
      </c>
      <c r="E1676" s="6">
        <v>45481.65324074074</v>
      </c>
      <c r="F1676" s="2" t="s">
        <v>44</v>
      </c>
      <c r="G1676" s="2" t="s">
        <v>55</v>
      </c>
      <c r="H1676" s="2">
        <v>44781.0</v>
      </c>
      <c r="I1676" s="2">
        <v>8282.0</v>
      </c>
    </row>
    <row r="1677" ht="22.5" customHeight="1">
      <c r="A1677" s="2">
        <v>7.389054351E9</v>
      </c>
      <c r="B1677" s="2">
        <v>2.5585013E7</v>
      </c>
      <c r="C1677" s="6">
        <v>45282.28475694444</v>
      </c>
      <c r="D1677" s="6">
        <v>45282.292395833334</v>
      </c>
      <c r="E1677" s="6">
        <v>45282.29170138889</v>
      </c>
      <c r="F1677" s="2" t="s">
        <v>44</v>
      </c>
      <c r="G1677" s="2" t="s">
        <v>45</v>
      </c>
      <c r="H1677" s="2">
        <v>81899.0</v>
      </c>
      <c r="I1677" s="2">
        <v>8356.0</v>
      </c>
    </row>
    <row r="1678" ht="22.5" customHeight="1">
      <c r="A1678" s="2">
        <v>7.146572423E9</v>
      </c>
      <c r="B1678" s="2">
        <v>8.0954112E7</v>
      </c>
      <c r="C1678" s="6">
        <v>45078.772256944445</v>
      </c>
      <c r="D1678" s="6">
        <v>45078.78267361111</v>
      </c>
      <c r="E1678" s="6">
        <v>45078.78475694444</v>
      </c>
      <c r="F1678" s="2" t="s">
        <v>44</v>
      </c>
      <c r="G1678" s="2" t="s">
        <v>50</v>
      </c>
      <c r="H1678" s="2">
        <v>63798.0</v>
      </c>
      <c r="I1678" s="2">
        <v>9720.0</v>
      </c>
    </row>
    <row r="1679" ht="22.5" customHeight="1">
      <c r="A1679" s="2">
        <v>4.590810848E9</v>
      </c>
      <c r="B1679" s="2">
        <v>2.0298398E7</v>
      </c>
      <c r="C1679" s="6">
        <v>45070.50771990741</v>
      </c>
      <c r="D1679" s="6">
        <v>45070.5153587963</v>
      </c>
      <c r="E1679" s="6">
        <v>45070.513969907406</v>
      </c>
      <c r="F1679" s="2" t="s">
        <v>44</v>
      </c>
      <c r="G1679" s="2" t="s">
        <v>45</v>
      </c>
      <c r="H1679" s="2">
        <v>58417.0</v>
      </c>
      <c r="I1679" s="2">
        <v>9423.0</v>
      </c>
    </row>
    <row r="1680" ht="22.5" customHeight="1">
      <c r="A1680" s="2">
        <v>9.226364404E9</v>
      </c>
      <c r="B1680" s="2">
        <v>2.9858395E7</v>
      </c>
      <c r="C1680" s="6">
        <v>45252.984872685185</v>
      </c>
      <c r="D1680" s="6">
        <v>45252.99737268518</v>
      </c>
      <c r="E1680" s="6">
        <v>45253.01820601852</v>
      </c>
      <c r="F1680" s="2" t="s">
        <v>124</v>
      </c>
      <c r="G1680" s="2" t="s">
        <v>73</v>
      </c>
      <c r="H1680" s="2">
        <v>69366.0</v>
      </c>
      <c r="I1680" s="2">
        <v>3041.0</v>
      </c>
    </row>
    <row r="1681" ht="22.5" customHeight="1">
      <c r="A1681" s="2">
        <v>6.687792641E9</v>
      </c>
      <c r="B1681" s="2">
        <v>9.3924203E7</v>
      </c>
      <c r="C1681" s="6">
        <v>45432.28724537037</v>
      </c>
      <c r="D1681" s="6">
        <v>45432.299050925925</v>
      </c>
      <c r="E1681" s="6">
        <v>45432.29974537037</v>
      </c>
      <c r="F1681" s="2" t="s">
        <v>44</v>
      </c>
      <c r="G1681" s="2" t="s">
        <v>73</v>
      </c>
      <c r="H1681" s="2">
        <v>85941.0</v>
      </c>
      <c r="I1681" s="2">
        <v>6901.0</v>
      </c>
    </row>
    <row r="1682" ht="22.5" customHeight="1">
      <c r="A1682" s="2">
        <v>5.183577434E9</v>
      </c>
      <c r="B1682" s="2">
        <v>2134827.0</v>
      </c>
      <c r="C1682" s="6">
        <v>45294.82842592592</v>
      </c>
      <c r="D1682" s="6">
        <v>45294.842314814814</v>
      </c>
      <c r="E1682" s="6">
        <v>45294.84578703704</v>
      </c>
      <c r="F1682" s="2" t="s">
        <v>44</v>
      </c>
      <c r="G1682" s="2" t="s">
        <v>55</v>
      </c>
      <c r="H1682" s="2">
        <v>48713.0</v>
      </c>
      <c r="I1682" s="2">
        <v>2731.0</v>
      </c>
    </row>
    <row r="1683" ht="22.5" customHeight="1">
      <c r="A1683" s="2">
        <v>7.440785414E9</v>
      </c>
      <c r="B1683" s="2">
        <v>7.2132838E7</v>
      </c>
      <c r="C1683" s="6">
        <v>45231.35349537037</v>
      </c>
      <c r="D1683" s="6">
        <v>45231.363217592596</v>
      </c>
      <c r="E1683" s="6">
        <v>45231.361134259256</v>
      </c>
      <c r="F1683" s="2" t="s">
        <v>44</v>
      </c>
      <c r="G1683" s="2" t="s">
        <v>50</v>
      </c>
      <c r="H1683" s="2">
        <v>14917.0</v>
      </c>
      <c r="I1683" s="2">
        <v>7406.0</v>
      </c>
    </row>
    <row r="1684" ht="22.5" customHeight="1">
      <c r="A1684" s="2">
        <v>7.932057095E9</v>
      </c>
      <c r="B1684" s="2">
        <v>7.3363613E7</v>
      </c>
      <c r="C1684" s="6">
        <v>45189.12799768519</v>
      </c>
      <c r="D1684" s="6">
        <v>45189.140497685185</v>
      </c>
      <c r="E1684" s="6">
        <v>45189.137719907405</v>
      </c>
      <c r="F1684" s="2" t="s">
        <v>44</v>
      </c>
      <c r="G1684" s="2" t="s">
        <v>50</v>
      </c>
      <c r="H1684" s="2">
        <v>5226.0</v>
      </c>
      <c r="I1684" s="2">
        <v>9586.0</v>
      </c>
    </row>
    <row r="1685" ht="22.5" customHeight="1">
      <c r="A1685" s="2">
        <v>6.126906924E9</v>
      </c>
      <c r="B1685" s="2">
        <v>3.3675108E7</v>
      </c>
      <c r="C1685" s="6">
        <v>45261.93011574074</v>
      </c>
      <c r="D1685" s="6">
        <v>45261.9419212963</v>
      </c>
      <c r="E1685" s="6">
        <v>45261.94261574074</v>
      </c>
      <c r="F1685" s="2" t="s">
        <v>44</v>
      </c>
      <c r="G1685" s="2" t="s">
        <v>55</v>
      </c>
      <c r="H1685" s="2">
        <v>2241.0</v>
      </c>
      <c r="I1685" s="2">
        <v>7608.0</v>
      </c>
    </row>
    <row r="1686" ht="22.5" customHeight="1">
      <c r="A1686" s="2">
        <v>8.997788831E9</v>
      </c>
      <c r="B1686" s="2">
        <v>7.2495274E7</v>
      </c>
      <c r="C1686" s="6">
        <v>45008.97491898148</v>
      </c>
      <c r="D1686" s="6">
        <v>45008.98811342593</v>
      </c>
      <c r="E1686" s="6">
        <v>45008.98533564815</v>
      </c>
      <c r="F1686" s="2" t="s">
        <v>44</v>
      </c>
      <c r="G1686" s="2" t="s">
        <v>55</v>
      </c>
      <c r="H1686" s="2">
        <v>69051.0</v>
      </c>
      <c r="I1686" s="2">
        <v>892.0</v>
      </c>
    </row>
    <row r="1687" ht="22.5" customHeight="1">
      <c r="A1687" s="2">
        <v>3.480516243E9</v>
      </c>
      <c r="B1687" s="2">
        <v>2.3567263E7</v>
      </c>
      <c r="C1687" s="6">
        <v>45509.99565972222</v>
      </c>
      <c r="D1687" s="6">
        <v>45510.005381944444</v>
      </c>
      <c r="E1687" s="6">
        <v>45510.00885416667</v>
      </c>
      <c r="F1687" s="2" t="s">
        <v>44</v>
      </c>
      <c r="G1687" s="2" t="s">
        <v>50</v>
      </c>
      <c r="H1687" s="2">
        <v>7250.0</v>
      </c>
      <c r="I1687" s="2">
        <v>7052.0</v>
      </c>
    </row>
    <row r="1688" ht="22.5" customHeight="1">
      <c r="A1688" s="2">
        <v>1.23469285E9</v>
      </c>
      <c r="B1688" s="2">
        <v>7.6971644E7</v>
      </c>
      <c r="C1688" s="6">
        <v>45370.243425925924</v>
      </c>
      <c r="D1688" s="6">
        <v>45370.25662037037</v>
      </c>
      <c r="E1688" s="6">
        <v>45370.253842592596</v>
      </c>
      <c r="F1688" s="2" t="s">
        <v>44</v>
      </c>
      <c r="G1688" s="2" t="s">
        <v>50</v>
      </c>
      <c r="H1688" s="2">
        <v>33571.0</v>
      </c>
      <c r="I1688" s="2">
        <v>8707.0</v>
      </c>
    </row>
    <row r="1689" ht="22.5" customHeight="1">
      <c r="A1689" s="2">
        <v>4.95491188E9</v>
      </c>
      <c r="B1689" s="2">
        <v>8.2359623E7</v>
      </c>
      <c r="C1689" s="6">
        <v>45025.16619212963</v>
      </c>
      <c r="D1689" s="6">
        <v>45025.1766087963</v>
      </c>
      <c r="E1689" s="6">
        <v>45025.180081018516</v>
      </c>
      <c r="F1689" s="2" t="s">
        <v>44</v>
      </c>
      <c r="G1689" s="2" t="s">
        <v>73</v>
      </c>
      <c r="H1689" s="2">
        <v>79410.0</v>
      </c>
      <c r="I1689" s="2">
        <v>7624.0</v>
      </c>
    </row>
    <row r="1690" ht="22.5" customHeight="1">
      <c r="A1690" s="2">
        <v>5.04060154E8</v>
      </c>
      <c r="B1690" s="2">
        <v>5.5060796E7</v>
      </c>
      <c r="C1690" s="6">
        <v>45125.86148148148</v>
      </c>
      <c r="D1690" s="6">
        <v>45125.87467592592</v>
      </c>
      <c r="E1690" s="6">
        <v>45125.885787037034</v>
      </c>
      <c r="F1690" s="2" t="s">
        <v>124</v>
      </c>
      <c r="G1690" s="2" t="s">
        <v>55</v>
      </c>
      <c r="H1690" s="2">
        <v>95455.0</v>
      </c>
      <c r="I1690" s="2">
        <v>5771.0</v>
      </c>
    </row>
    <row r="1691" ht="22.5" customHeight="1">
      <c r="A1691" s="2">
        <v>8.723752267E9</v>
      </c>
      <c r="B1691" s="2">
        <v>1.3494314E7</v>
      </c>
      <c r="C1691" s="6">
        <v>45482.12888888889</v>
      </c>
      <c r="D1691" s="6">
        <v>45482.140694444446</v>
      </c>
      <c r="E1691" s="6">
        <v>45482.14208333333</v>
      </c>
      <c r="F1691" s="2" t="s">
        <v>44</v>
      </c>
      <c r="G1691" s="2" t="s">
        <v>55</v>
      </c>
      <c r="H1691" s="2">
        <v>61593.0</v>
      </c>
      <c r="I1691" s="2">
        <v>5975.0</v>
      </c>
    </row>
    <row r="1692" ht="22.5" customHeight="1">
      <c r="A1692" s="2">
        <v>5.724116944E9</v>
      </c>
      <c r="B1692" s="2">
        <v>9.3938425E7</v>
      </c>
      <c r="C1692" s="6">
        <v>45463.85287037037</v>
      </c>
      <c r="D1692" s="6">
        <v>45463.8612037037</v>
      </c>
      <c r="E1692" s="6">
        <v>45463.86814814815</v>
      </c>
      <c r="F1692" s="2" t="s">
        <v>71</v>
      </c>
      <c r="G1692" s="2" t="s">
        <v>45</v>
      </c>
      <c r="H1692" s="2">
        <v>93687.0</v>
      </c>
      <c r="I1692" s="2">
        <v>8923.0</v>
      </c>
    </row>
    <row r="1693" ht="22.5" customHeight="1">
      <c r="A1693" s="2">
        <v>8.161349145E9</v>
      </c>
      <c r="B1693" s="2">
        <v>1.9080489E7</v>
      </c>
      <c r="C1693" s="6">
        <v>45363.455972222226</v>
      </c>
      <c r="D1693" s="6">
        <v>45363.46916666667</v>
      </c>
      <c r="E1693" s="6">
        <v>45363.474027777775</v>
      </c>
      <c r="F1693" s="2" t="s">
        <v>71</v>
      </c>
      <c r="G1693" s="2" t="s">
        <v>45</v>
      </c>
      <c r="H1693" s="2">
        <v>34205.0</v>
      </c>
      <c r="I1693" s="2">
        <v>4594.0</v>
      </c>
    </row>
    <row r="1694" ht="22.5" customHeight="1">
      <c r="A1694" s="2">
        <v>2.98525438E9</v>
      </c>
      <c r="B1694" s="2">
        <v>7.3377004E7</v>
      </c>
      <c r="C1694" s="6">
        <v>45234.22063657407</v>
      </c>
      <c r="D1694" s="6">
        <v>45234.22758101852</v>
      </c>
      <c r="E1694" s="6">
        <v>45234.22758101852</v>
      </c>
      <c r="F1694" s="2" t="s">
        <v>44</v>
      </c>
      <c r="G1694" s="2" t="s">
        <v>45</v>
      </c>
      <c r="H1694" s="2">
        <v>9722.0</v>
      </c>
      <c r="I1694" s="2">
        <v>9198.0</v>
      </c>
    </row>
    <row r="1695" ht="22.5" customHeight="1">
      <c r="A1695" s="2">
        <v>9.837170359E9</v>
      </c>
      <c r="B1695" s="2">
        <v>4.2723554E7</v>
      </c>
      <c r="C1695" s="6">
        <v>45028.359305555554</v>
      </c>
      <c r="D1695" s="6">
        <v>45028.37111111111</v>
      </c>
      <c r="E1695" s="6">
        <v>45028.37180555556</v>
      </c>
      <c r="F1695" s="2" t="s">
        <v>44</v>
      </c>
      <c r="G1695" s="2" t="s">
        <v>55</v>
      </c>
      <c r="H1695" s="2">
        <v>62865.0</v>
      </c>
      <c r="I1695" s="2">
        <v>9111.0</v>
      </c>
    </row>
    <row r="1696" ht="22.5" customHeight="1">
      <c r="A1696" s="2">
        <v>3.915323515E9</v>
      </c>
      <c r="B1696" s="2">
        <v>3.2987624E7</v>
      </c>
      <c r="C1696" s="6">
        <v>45546.025046296294</v>
      </c>
      <c r="D1696" s="6">
        <v>45546.036157407405</v>
      </c>
      <c r="E1696" s="6">
        <v>45546.03476851852</v>
      </c>
      <c r="F1696" s="2" t="s">
        <v>44</v>
      </c>
      <c r="G1696" s="2" t="s">
        <v>55</v>
      </c>
      <c r="H1696" s="2">
        <v>4185.0</v>
      </c>
      <c r="I1696" s="2">
        <v>5303.0</v>
      </c>
    </row>
    <row r="1697" ht="22.5" customHeight="1">
      <c r="A1697" s="2">
        <v>8.829163586E9</v>
      </c>
      <c r="B1697" s="2">
        <v>1.138711E7</v>
      </c>
      <c r="C1697" s="6">
        <v>45307.277141203704</v>
      </c>
      <c r="D1697" s="6">
        <v>45307.291030092594</v>
      </c>
      <c r="E1697" s="6">
        <v>45307.29033564815</v>
      </c>
      <c r="F1697" s="2" t="s">
        <v>44</v>
      </c>
      <c r="G1697" s="2" t="s">
        <v>55</v>
      </c>
      <c r="H1697" s="2">
        <v>39532.0</v>
      </c>
      <c r="I1697" s="2">
        <v>1301.0</v>
      </c>
    </row>
    <row r="1698" ht="22.5" customHeight="1">
      <c r="A1698" s="2">
        <v>9.61526405E8</v>
      </c>
      <c r="B1698" s="2">
        <v>6.3083547E7</v>
      </c>
      <c r="C1698" s="6">
        <v>45575.56458333333</v>
      </c>
      <c r="D1698" s="6">
        <v>45575.57361111111</v>
      </c>
      <c r="E1698" s="6">
        <v>45575.57708333333</v>
      </c>
      <c r="F1698" s="2" t="s">
        <v>44</v>
      </c>
      <c r="G1698" s="2" t="s">
        <v>45</v>
      </c>
      <c r="H1698" s="2">
        <v>5497.0</v>
      </c>
      <c r="I1698" s="2">
        <v>6651.0</v>
      </c>
    </row>
    <row r="1699" ht="22.5" customHeight="1">
      <c r="A1699" s="2">
        <v>5.792721465E9</v>
      </c>
      <c r="B1699" s="2">
        <v>4.9617892E7</v>
      </c>
      <c r="C1699" s="6">
        <v>45583.18837962963</v>
      </c>
      <c r="D1699" s="6">
        <v>45583.19949074074</v>
      </c>
      <c r="E1699" s="6">
        <v>45583.20087962963</v>
      </c>
      <c r="F1699" s="2" t="s">
        <v>44</v>
      </c>
      <c r="G1699" s="2" t="s">
        <v>55</v>
      </c>
      <c r="H1699" s="2">
        <v>59382.0</v>
      </c>
      <c r="I1699" s="2">
        <v>7236.0</v>
      </c>
    </row>
    <row r="1700" ht="22.5" customHeight="1">
      <c r="A1700" s="2">
        <v>8.09411796E9</v>
      </c>
      <c r="B1700" s="2">
        <v>9.5018817E7</v>
      </c>
      <c r="C1700" s="6">
        <v>45020.420902777776</v>
      </c>
      <c r="D1700" s="6">
        <v>45020.429930555554</v>
      </c>
      <c r="E1700" s="6">
        <v>45020.438263888886</v>
      </c>
      <c r="F1700" s="2" t="s">
        <v>71</v>
      </c>
      <c r="G1700" s="2" t="s">
        <v>45</v>
      </c>
      <c r="H1700" s="2">
        <v>7809.0</v>
      </c>
      <c r="I1700" s="2">
        <v>7897.0</v>
      </c>
    </row>
    <row r="1701" ht="22.5" customHeight="1">
      <c r="A1701" s="2">
        <v>9.318325652E9</v>
      </c>
      <c r="B1701" s="2">
        <v>8.9986926E7</v>
      </c>
      <c r="C1701" s="6">
        <v>45394.46980324074</v>
      </c>
      <c r="D1701" s="6">
        <v>45394.47813657407</v>
      </c>
      <c r="E1701" s="6">
        <v>45394.47883101852</v>
      </c>
      <c r="F1701" s="2" t="s">
        <v>44</v>
      </c>
      <c r="G1701" s="2" t="s">
        <v>50</v>
      </c>
      <c r="H1701" s="2">
        <v>78258.0</v>
      </c>
      <c r="I1701" s="2">
        <v>155.0</v>
      </c>
    </row>
    <row r="1702" ht="22.5" customHeight="1">
      <c r="A1702" s="2">
        <v>8.52676412E8</v>
      </c>
      <c r="B1702" s="2">
        <v>6.5570302E7</v>
      </c>
      <c r="C1702" s="6">
        <v>45515.58837962963</v>
      </c>
      <c r="D1702" s="6">
        <v>45515.5987962963</v>
      </c>
      <c r="E1702" s="6">
        <v>45515.60365740741</v>
      </c>
      <c r="F1702" s="2" t="s">
        <v>71</v>
      </c>
      <c r="G1702" s="2" t="s">
        <v>73</v>
      </c>
      <c r="H1702" s="2">
        <v>76980.0</v>
      </c>
      <c r="I1702" s="2">
        <v>6068.0</v>
      </c>
    </row>
    <row r="1703" ht="22.5" customHeight="1">
      <c r="A1703" s="2">
        <v>6.487883093E9</v>
      </c>
      <c r="B1703" s="2">
        <v>3.7309023E7</v>
      </c>
      <c r="C1703" s="6">
        <v>45584.061215277776</v>
      </c>
      <c r="D1703" s="6">
        <v>45584.0709375</v>
      </c>
      <c r="E1703" s="6">
        <v>45584.07232638889</v>
      </c>
      <c r="F1703" s="2" t="s">
        <v>44</v>
      </c>
      <c r="G1703" s="2" t="s">
        <v>55</v>
      </c>
      <c r="H1703" s="2">
        <v>54257.0</v>
      </c>
      <c r="I1703" s="2">
        <v>8843.0</v>
      </c>
    </row>
    <row r="1704" ht="22.5" customHeight="1">
      <c r="A1704" s="2">
        <v>5.398965602E9</v>
      </c>
      <c r="B1704" s="2">
        <v>9.9412119E7</v>
      </c>
      <c r="C1704" s="6">
        <v>45452.217152777775</v>
      </c>
      <c r="D1704" s="6">
        <v>45452.23034722222</v>
      </c>
      <c r="E1704" s="6">
        <v>45452.239375</v>
      </c>
      <c r="F1704" s="2" t="s">
        <v>71</v>
      </c>
      <c r="G1704" s="2" t="s">
        <v>55</v>
      </c>
      <c r="H1704" s="2">
        <v>42648.0</v>
      </c>
      <c r="I1704" s="2">
        <v>5367.0</v>
      </c>
    </row>
    <row r="1705" ht="22.5" customHeight="1">
      <c r="A1705" s="2">
        <v>6.149664144E9</v>
      </c>
      <c r="B1705" s="2">
        <v>5.2678787E7</v>
      </c>
      <c r="C1705" s="6">
        <v>45586.09354166667</v>
      </c>
      <c r="D1705" s="6">
        <v>45586.10118055555</v>
      </c>
      <c r="E1705" s="6">
        <v>45586.11368055556</v>
      </c>
      <c r="F1705" s="2" t="s">
        <v>124</v>
      </c>
      <c r="G1705" s="2" t="s">
        <v>55</v>
      </c>
      <c r="H1705" s="2">
        <v>53283.0</v>
      </c>
      <c r="I1705" s="2">
        <v>2595.0</v>
      </c>
    </row>
    <row r="1706" ht="22.5" customHeight="1">
      <c r="A1706" s="2">
        <v>6.231586256E9</v>
      </c>
      <c r="B1706" s="2">
        <v>1.275573E7</v>
      </c>
      <c r="C1706" s="6">
        <v>45049.96655092593</v>
      </c>
      <c r="D1706" s="6">
        <v>45049.97835648148</v>
      </c>
      <c r="E1706" s="6">
        <v>45049.97766203704</v>
      </c>
      <c r="F1706" s="2" t="s">
        <v>44</v>
      </c>
      <c r="G1706" s="2" t="s">
        <v>50</v>
      </c>
      <c r="H1706" s="2">
        <v>10306.0</v>
      </c>
      <c r="I1706" s="2">
        <v>6970.0</v>
      </c>
    </row>
    <row r="1707" ht="22.5" customHeight="1">
      <c r="A1707" s="2">
        <v>4.598622116E9</v>
      </c>
      <c r="B1707" s="2">
        <v>8.5518832E7</v>
      </c>
      <c r="C1707" s="6">
        <v>45370.262824074074</v>
      </c>
      <c r="D1707" s="6">
        <v>45370.26976851852</v>
      </c>
      <c r="E1707" s="6">
        <v>45370.28365740741</v>
      </c>
      <c r="F1707" s="2" t="s">
        <v>124</v>
      </c>
      <c r="G1707" s="2" t="s">
        <v>45</v>
      </c>
      <c r="H1707" s="2">
        <v>61134.0</v>
      </c>
      <c r="I1707" s="2">
        <v>2501.0</v>
      </c>
    </row>
    <row r="1708" ht="22.5" customHeight="1">
      <c r="A1708" s="2">
        <v>8.971796779E9</v>
      </c>
      <c r="B1708" s="2">
        <v>2.1786873E7</v>
      </c>
      <c r="C1708" s="6">
        <v>45476.30905092593</v>
      </c>
      <c r="D1708" s="6">
        <v>45476.31738425926</v>
      </c>
      <c r="E1708" s="6">
        <v>45476.31738425926</v>
      </c>
      <c r="F1708" s="2" t="s">
        <v>44</v>
      </c>
      <c r="G1708" s="2" t="s">
        <v>73</v>
      </c>
      <c r="H1708" s="2">
        <v>9562.0</v>
      </c>
      <c r="I1708" s="2">
        <v>6345.0</v>
      </c>
    </row>
    <row r="1709" ht="22.5" customHeight="1">
      <c r="A1709" s="2">
        <v>2.148246883E9</v>
      </c>
      <c r="B1709" s="2">
        <v>9.3563435E7</v>
      </c>
      <c r="C1709" s="6">
        <v>45190.33733796296</v>
      </c>
      <c r="D1709" s="6">
        <v>45190.34914351852</v>
      </c>
      <c r="E1709" s="6">
        <v>45190.34983796296</v>
      </c>
      <c r="F1709" s="2" t="s">
        <v>44</v>
      </c>
      <c r="G1709" s="2" t="s">
        <v>55</v>
      </c>
      <c r="H1709" s="2">
        <v>64363.0</v>
      </c>
      <c r="I1709" s="2">
        <v>2098.0</v>
      </c>
    </row>
    <row r="1710" ht="22.5" customHeight="1">
      <c r="A1710" s="2">
        <v>4.357632507E9</v>
      </c>
      <c r="B1710" s="2">
        <v>6150721.0</v>
      </c>
      <c r="C1710" s="6">
        <v>45548.10533564815</v>
      </c>
      <c r="D1710" s="6">
        <v>45548.11783564815</v>
      </c>
      <c r="E1710" s="6">
        <v>45548.11644675926</v>
      </c>
      <c r="F1710" s="2" t="s">
        <v>44</v>
      </c>
      <c r="G1710" s="2" t="s">
        <v>45</v>
      </c>
      <c r="H1710" s="2">
        <v>7296.0</v>
      </c>
      <c r="I1710" s="2">
        <v>886.0</v>
      </c>
    </row>
    <row r="1711" ht="22.5" customHeight="1">
      <c r="A1711" s="2">
        <v>3.323576462E9</v>
      </c>
      <c r="B1711" s="2">
        <v>2.0163931E7</v>
      </c>
      <c r="C1711" s="6">
        <v>45270.97553240741</v>
      </c>
      <c r="D1711" s="6">
        <v>45270.98247685185</v>
      </c>
      <c r="E1711" s="6">
        <v>45270.98039351852</v>
      </c>
      <c r="F1711" s="2" t="s">
        <v>44</v>
      </c>
      <c r="G1711" s="2" t="s">
        <v>50</v>
      </c>
      <c r="H1711" s="2">
        <v>62311.0</v>
      </c>
      <c r="I1711" s="2">
        <v>2647.0</v>
      </c>
    </row>
    <row r="1712" ht="22.5" customHeight="1">
      <c r="A1712" s="2">
        <v>4.220834107E9</v>
      </c>
      <c r="B1712" s="2">
        <v>7.468274E7</v>
      </c>
      <c r="C1712" s="6">
        <v>45198.915671296294</v>
      </c>
      <c r="D1712" s="6">
        <v>45198.92886574074</v>
      </c>
      <c r="E1712" s="6">
        <v>45198.93025462963</v>
      </c>
      <c r="F1712" s="2" t="s">
        <v>44</v>
      </c>
      <c r="G1712" s="2" t="s">
        <v>50</v>
      </c>
      <c r="H1712" s="2">
        <v>39345.0</v>
      </c>
      <c r="I1712" s="2">
        <v>3816.0</v>
      </c>
    </row>
    <row r="1713" ht="22.5" customHeight="1">
      <c r="A1713" s="2">
        <v>4.409513224E9</v>
      </c>
      <c r="B1713" s="2">
        <v>1.2814732E7</v>
      </c>
      <c r="C1713" s="6">
        <v>45591.71277777778</v>
      </c>
      <c r="D1713" s="6">
        <v>45591.725277777776</v>
      </c>
      <c r="E1713" s="6">
        <v>45591.73569444445</v>
      </c>
      <c r="F1713" s="2" t="s">
        <v>71</v>
      </c>
      <c r="G1713" s="2" t="s">
        <v>55</v>
      </c>
      <c r="H1713" s="2">
        <v>42130.0</v>
      </c>
      <c r="I1713" s="2">
        <v>2470.0</v>
      </c>
    </row>
    <row r="1714" ht="22.5" customHeight="1">
      <c r="A1714" s="2">
        <v>5.610159677E9</v>
      </c>
      <c r="B1714" s="2">
        <v>9.0184276E7</v>
      </c>
      <c r="C1714" s="6">
        <v>45169.51782407407</v>
      </c>
      <c r="D1714" s="6">
        <v>45169.52893518518</v>
      </c>
      <c r="E1714" s="6">
        <v>45169.527546296296</v>
      </c>
      <c r="F1714" s="2" t="s">
        <v>44</v>
      </c>
      <c r="G1714" s="2" t="s">
        <v>73</v>
      </c>
      <c r="H1714" s="2">
        <v>19987.0</v>
      </c>
      <c r="I1714" s="2">
        <v>1911.0</v>
      </c>
    </row>
    <row r="1715" ht="22.5" customHeight="1">
      <c r="A1715" s="2">
        <v>6.259219127E9</v>
      </c>
      <c r="B1715" s="2">
        <v>2.1577948E7</v>
      </c>
      <c r="C1715" s="6">
        <v>45058.89703703704</v>
      </c>
      <c r="D1715" s="6">
        <v>45058.90814814815</v>
      </c>
      <c r="E1715" s="6">
        <v>45058.91162037037</v>
      </c>
      <c r="F1715" s="2" t="s">
        <v>44</v>
      </c>
      <c r="G1715" s="2" t="s">
        <v>55</v>
      </c>
      <c r="H1715" s="2">
        <v>17129.0</v>
      </c>
      <c r="I1715" s="2">
        <v>1861.0</v>
      </c>
    </row>
    <row r="1716" ht="22.5" customHeight="1">
      <c r="A1716" s="2">
        <v>5.628497118E9</v>
      </c>
      <c r="B1716" s="2">
        <v>5.0229203E7</v>
      </c>
      <c r="C1716" s="6">
        <v>45589.3374537037</v>
      </c>
      <c r="D1716" s="6">
        <v>45589.34717592593</v>
      </c>
      <c r="E1716" s="6">
        <v>45589.35759259259</v>
      </c>
      <c r="F1716" s="2" t="s">
        <v>71</v>
      </c>
      <c r="G1716" s="2" t="s">
        <v>55</v>
      </c>
      <c r="H1716" s="2">
        <v>87309.0</v>
      </c>
      <c r="I1716" s="2">
        <v>7916.0</v>
      </c>
    </row>
    <row r="1717" ht="22.5" customHeight="1">
      <c r="A1717" s="2">
        <v>1.50857639E9</v>
      </c>
      <c r="B1717" s="2">
        <v>8.1541985E7</v>
      </c>
      <c r="C1717" s="6">
        <v>45134.359618055554</v>
      </c>
      <c r="D1717" s="6">
        <v>45134.367951388886</v>
      </c>
      <c r="E1717" s="6">
        <v>45134.384618055556</v>
      </c>
      <c r="F1717" s="2" t="s">
        <v>124</v>
      </c>
      <c r="G1717" s="2" t="s">
        <v>50</v>
      </c>
      <c r="H1717" s="2">
        <v>46857.0</v>
      </c>
      <c r="I1717" s="2">
        <v>2534.0</v>
      </c>
    </row>
    <row r="1718" ht="22.5" customHeight="1">
      <c r="A1718" s="2">
        <v>5.92295306E9</v>
      </c>
      <c r="B1718" s="2">
        <v>9.6628029E7</v>
      </c>
      <c r="C1718" s="6">
        <v>45548.755590277775</v>
      </c>
      <c r="D1718" s="6">
        <v>45548.76600694445</v>
      </c>
      <c r="E1718" s="6">
        <v>45548.76739583333</v>
      </c>
      <c r="F1718" s="2" t="s">
        <v>44</v>
      </c>
      <c r="G1718" s="2" t="s">
        <v>55</v>
      </c>
      <c r="H1718" s="2">
        <v>71666.0</v>
      </c>
      <c r="I1718" s="2">
        <v>6461.0</v>
      </c>
    </row>
    <row r="1719" ht="22.5" customHeight="1">
      <c r="A1719" s="2">
        <v>5.130838561E9</v>
      </c>
      <c r="B1719" s="2">
        <v>1.0524732E7</v>
      </c>
      <c r="C1719" s="6">
        <v>45133.82462962963</v>
      </c>
      <c r="D1719" s="6">
        <v>45133.83782407407</v>
      </c>
      <c r="E1719" s="6">
        <v>45133.839212962965</v>
      </c>
      <c r="F1719" s="2" t="s">
        <v>44</v>
      </c>
      <c r="G1719" s="2" t="s">
        <v>73</v>
      </c>
      <c r="H1719" s="2">
        <v>26109.0</v>
      </c>
      <c r="I1719" s="2">
        <v>5623.0</v>
      </c>
    </row>
    <row r="1720" ht="22.5" customHeight="1">
      <c r="A1720" s="2">
        <v>3.217749279E9</v>
      </c>
      <c r="B1720" s="2">
        <v>4.0643232E7</v>
      </c>
      <c r="C1720" s="6">
        <v>45198.178194444445</v>
      </c>
      <c r="D1720" s="6">
        <v>45198.192083333335</v>
      </c>
      <c r="E1720" s="6">
        <v>45198.18861111111</v>
      </c>
      <c r="F1720" s="2" t="s">
        <v>44</v>
      </c>
      <c r="G1720" s="2" t="s">
        <v>45</v>
      </c>
      <c r="H1720" s="2">
        <v>21471.0</v>
      </c>
      <c r="I1720" s="2">
        <v>1852.0</v>
      </c>
    </row>
    <row r="1721" ht="22.5" customHeight="1">
      <c r="A1721" s="2">
        <v>9.279422297E9</v>
      </c>
      <c r="B1721" s="2">
        <v>1.5043066E7</v>
      </c>
      <c r="C1721" s="6">
        <v>45023.443923611114</v>
      </c>
      <c r="D1721" s="6">
        <v>45023.455034722225</v>
      </c>
      <c r="E1721" s="6">
        <v>45023.45434027778</v>
      </c>
      <c r="F1721" s="2" t="s">
        <v>44</v>
      </c>
      <c r="G1721" s="2" t="s">
        <v>55</v>
      </c>
      <c r="H1721" s="2">
        <v>29442.0</v>
      </c>
      <c r="I1721" s="2">
        <v>2698.0</v>
      </c>
    </row>
    <row r="1722" ht="22.5" customHeight="1">
      <c r="A1722" s="2">
        <v>2.22955546E8</v>
      </c>
      <c r="B1722" s="2">
        <v>5.1661209E7</v>
      </c>
      <c r="C1722" s="6">
        <v>45196.782905092594</v>
      </c>
      <c r="D1722" s="6">
        <v>45196.79332175926</v>
      </c>
      <c r="E1722" s="6">
        <v>45196.808599537035</v>
      </c>
      <c r="F1722" s="2" t="s">
        <v>124</v>
      </c>
      <c r="G1722" s="2" t="s">
        <v>73</v>
      </c>
      <c r="H1722" s="2">
        <v>69541.0</v>
      </c>
      <c r="I1722" s="2">
        <v>6514.0</v>
      </c>
    </row>
    <row r="1723" ht="22.5" customHeight="1">
      <c r="A1723" s="2">
        <v>8.290493339E9</v>
      </c>
      <c r="B1723" s="2">
        <v>6.9340015E7</v>
      </c>
      <c r="C1723" s="6">
        <v>45320.73459490741</v>
      </c>
      <c r="D1723" s="6">
        <v>45320.743622685186</v>
      </c>
      <c r="E1723" s="6">
        <v>45320.74292824074</v>
      </c>
      <c r="F1723" s="2" t="s">
        <v>44</v>
      </c>
      <c r="G1723" s="2" t="s">
        <v>55</v>
      </c>
      <c r="H1723" s="2">
        <v>23578.0</v>
      </c>
      <c r="I1723" s="2">
        <v>4728.0</v>
      </c>
    </row>
    <row r="1724" ht="22.5" customHeight="1">
      <c r="A1724" s="2">
        <v>6.418952352E9</v>
      </c>
      <c r="B1724" s="2">
        <v>3.4381941E7</v>
      </c>
      <c r="C1724" s="6">
        <v>45169.65594907408</v>
      </c>
      <c r="D1724" s="6">
        <v>45169.66983796296</v>
      </c>
      <c r="E1724" s="6">
        <v>45169.66844907407</v>
      </c>
      <c r="F1724" s="2" t="s">
        <v>44</v>
      </c>
      <c r="G1724" s="2" t="s">
        <v>55</v>
      </c>
      <c r="H1724" s="2">
        <v>27372.0</v>
      </c>
      <c r="I1724" s="2">
        <v>736.0</v>
      </c>
    </row>
    <row r="1725" ht="22.5" customHeight="1">
      <c r="A1725" s="2">
        <v>8.978231928E9</v>
      </c>
      <c r="B1725" s="2">
        <v>7.3799927E7</v>
      </c>
      <c r="C1725" s="6">
        <v>45595.67523148148</v>
      </c>
      <c r="D1725" s="6">
        <v>45595.688425925924</v>
      </c>
      <c r="E1725" s="6">
        <v>45595.69398148148</v>
      </c>
      <c r="F1725" s="2" t="s">
        <v>71</v>
      </c>
      <c r="G1725" s="2" t="s">
        <v>73</v>
      </c>
      <c r="H1725" s="2">
        <v>5320.0</v>
      </c>
      <c r="I1725" s="2">
        <v>1396.0</v>
      </c>
    </row>
    <row r="1726" ht="22.5" customHeight="1">
      <c r="A1726" s="2">
        <v>3.746306403E9</v>
      </c>
      <c r="B1726" s="2">
        <v>4.7625855E7</v>
      </c>
      <c r="C1726" s="6">
        <v>45110.075625</v>
      </c>
      <c r="D1726" s="6">
        <v>45110.08326388889</v>
      </c>
      <c r="E1726" s="6">
        <v>45110.08534722222</v>
      </c>
      <c r="F1726" s="2" t="s">
        <v>44</v>
      </c>
      <c r="G1726" s="2" t="s">
        <v>73</v>
      </c>
      <c r="H1726" s="2">
        <v>24591.0</v>
      </c>
      <c r="I1726" s="2">
        <v>7362.0</v>
      </c>
    </row>
    <row r="1727" ht="22.5" customHeight="1">
      <c r="A1727" s="2">
        <v>3.157198428E9</v>
      </c>
      <c r="B1727" s="2">
        <v>6.1753272E7</v>
      </c>
      <c r="C1727" s="6">
        <v>45595.21193287037</v>
      </c>
      <c r="D1727" s="6">
        <v>45595.218877314815</v>
      </c>
      <c r="E1727" s="6">
        <v>45595.216099537036</v>
      </c>
      <c r="F1727" s="2" t="s">
        <v>44</v>
      </c>
      <c r="G1727" s="2" t="s">
        <v>45</v>
      </c>
      <c r="H1727" s="2">
        <v>42198.0</v>
      </c>
      <c r="I1727" s="2">
        <v>8431.0</v>
      </c>
    </row>
    <row r="1728" ht="22.5" customHeight="1">
      <c r="A1728" s="2">
        <v>9.81939883E8</v>
      </c>
      <c r="B1728" s="2">
        <v>5.1119088E7</v>
      </c>
      <c r="C1728" s="6">
        <v>45049.696805555555</v>
      </c>
      <c r="D1728" s="6">
        <v>45049.70722222222</v>
      </c>
      <c r="E1728" s="6">
        <v>45049.714166666665</v>
      </c>
      <c r="F1728" s="2" t="s">
        <v>71</v>
      </c>
      <c r="G1728" s="2" t="s">
        <v>45</v>
      </c>
      <c r="H1728" s="2">
        <v>60237.0</v>
      </c>
      <c r="I1728" s="2">
        <v>9433.0</v>
      </c>
    </row>
    <row r="1729" ht="22.5" customHeight="1">
      <c r="A1729" s="2">
        <v>6.569836274E9</v>
      </c>
      <c r="B1729" s="2">
        <v>5228136.0</v>
      </c>
      <c r="C1729" s="6">
        <v>45467.71706018518</v>
      </c>
      <c r="D1729" s="6">
        <v>45467.72956018519</v>
      </c>
      <c r="E1729" s="6">
        <v>45467.73719907407</v>
      </c>
      <c r="F1729" s="2" t="s">
        <v>71</v>
      </c>
      <c r="G1729" s="2" t="s">
        <v>45</v>
      </c>
      <c r="H1729" s="2">
        <v>18594.0</v>
      </c>
      <c r="I1729" s="2">
        <v>357.0</v>
      </c>
    </row>
    <row r="1730" ht="22.5" customHeight="1">
      <c r="A1730" s="2">
        <v>5.695124358E9</v>
      </c>
      <c r="B1730" s="2">
        <v>9.0144978E7</v>
      </c>
      <c r="C1730" s="6">
        <v>45428.2124537037</v>
      </c>
      <c r="D1730" s="6">
        <v>45428.22425925926</v>
      </c>
      <c r="E1730" s="6">
        <v>45428.22148148148</v>
      </c>
      <c r="F1730" s="2" t="s">
        <v>44</v>
      </c>
      <c r="G1730" s="2" t="s">
        <v>45</v>
      </c>
      <c r="H1730" s="2">
        <v>12767.0</v>
      </c>
      <c r="I1730" s="2">
        <v>1708.0</v>
      </c>
    </row>
    <row r="1731" ht="22.5" customHeight="1">
      <c r="A1731" s="2">
        <v>7.73335066E8</v>
      </c>
      <c r="B1731" s="2">
        <v>2.6935187E7</v>
      </c>
      <c r="C1731" s="6">
        <v>45131.91646990741</v>
      </c>
      <c r="D1731" s="6">
        <v>45131.926886574074</v>
      </c>
      <c r="E1731" s="6">
        <v>45131.92619212963</v>
      </c>
      <c r="F1731" s="2" t="s">
        <v>44</v>
      </c>
      <c r="G1731" s="2" t="s">
        <v>55</v>
      </c>
      <c r="H1731" s="2">
        <v>91032.0</v>
      </c>
      <c r="I1731" s="2">
        <v>8054.0</v>
      </c>
    </row>
    <row r="1732" ht="22.5" customHeight="1">
      <c r="A1732" s="2">
        <v>3.618712852E9</v>
      </c>
      <c r="B1732" s="2">
        <v>2.7049432E7</v>
      </c>
      <c r="C1732" s="6">
        <v>45213.2225</v>
      </c>
      <c r="D1732" s="6">
        <v>45213.231527777774</v>
      </c>
      <c r="E1732" s="6">
        <v>45213.23222222222</v>
      </c>
      <c r="F1732" s="2" t="s">
        <v>44</v>
      </c>
      <c r="G1732" s="2" t="s">
        <v>73</v>
      </c>
      <c r="H1732" s="2">
        <v>68636.0</v>
      </c>
      <c r="I1732" s="2">
        <v>9081.0</v>
      </c>
    </row>
    <row r="1733" ht="22.5" customHeight="1">
      <c r="A1733" s="2">
        <v>6.009732867E9</v>
      </c>
      <c r="B1733" s="2">
        <v>6982488.0</v>
      </c>
      <c r="C1733" s="6">
        <v>45506.31222222222</v>
      </c>
      <c r="D1733" s="6">
        <v>45506.31916666667</v>
      </c>
      <c r="E1733" s="6">
        <v>45506.31569444444</v>
      </c>
      <c r="F1733" s="2" t="s">
        <v>44</v>
      </c>
      <c r="G1733" s="2" t="s">
        <v>45</v>
      </c>
      <c r="H1733" s="2">
        <v>91790.0</v>
      </c>
      <c r="I1733" s="2">
        <v>5502.0</v>
      </c>
    </row>
    <row r="1734" ht="22.5" customHeight="1">
      <c r="A1734" s="2">
        <v>7.269785858E9</v>
      </c>
      <c r="B1734" s="2">
        <v>4.7939657E7</v>
      </c>
      <c r="C1734" s="6">
        <v>45508.16590277778</v>
      </c>
      <c r="D1734" s="6">
        <v>45508.17909722222</v>
      </c>
      <c r="E1734" s="6">
        <v>45508.17909722222</v>
      </c>
      <c r="F1734" s="2" t="s">
        <v>44</v>
      </c>
      <c r="G1734" s="2" t="s">
        <v>45</v>
      </c>
      <c r="H1734" s="2">
        <v>6677.0</v>
      </c>
      <c r="I1734" s="2">
        <v>1264.0</v>
      </c>
    </row>
    <row r="1735" ht="22.5" customHeight="1">
      <c r="A1735" s="2">
        <v>5.798831066E9</v>
      </c>
      <c r="B1735" s="2">
        <v>4.2102289E7</v>
      </c>
      <c r="C1735" s="6">
        <v>45398.90840277778</v>
      </c>
      <c r="D1735" s="6">
        <v>45398.915347222224</v>
      </c>
      <c r="E1735" s="6">
        <v>45398.912569444445</v>
      </c>
      <c r="F1735" s="2" t="s">
        <v>44</v>
      </c>
      <c r="G1735" s="2" t="s">
        <v>50</v>
      </c>
      <c r="H1735" s="2">
        <v>15811.0</v>
      </c>
      <c r="I1735" s="2">
        <v>9700.0</v>
      </c>
    </row>
    <row r="1736" ht="22.5" customHeight="1">
      <c r="A1736" s="2">
        <v>5.33065412E9</v>
      </c>
      <c r="B1736" s="2">
        <v>9.0299101E7</v>
      </c>
      <c r="C1736" s="6">
        <v>45599.157847222225</v>
      </c>
      <c r="D1736" s="6">
        <v>45599.17104166667</v>
      </c>
      <c r="E1736" s="6">
        <v>45599.16756944444</v>
      </c>
      <c r="F1736" s="2" t="s">
        <v>44</v>
      </c>
      <c r="G1736" s="2" t="s">
        <v>73</v>
      </c>
      <c r="H1736" s="2">
        <v>21693.0</v>
      </c>
      <c r="I1736" s="2">
        <v>1479.0</v>
      </c>
    </row>
    <row r="1737" ht="22.5" customHeight="1">
      <c r="A1737" s="2">
        <v>4.62189338E8</v>
      </c>
      <c r="B1737" s="2">
        <v>3.4755436E7</v>
      </c>
      <c r="C1737" s="6">
        <v>45173.149872685186</v>
      </c>
      <c r="D1737" s="6">
        <v>45173.1609837963</v>
      </c>
      <c r="E1737" s="6">
        <v>45173.15751157407</v>
      </c>
      <c r="F1737" s="2" t="s">
        <v>44</v>
      </c>
      <c r="G1737" s="2" t="s">
        <v>55</v>
      </c>
      <c r="H1737" s="2">
        <v>90802.0</v>
      </c>
      <c r="I1737" s="2">
        <v>4391.0</v>
      </c>
    </row>
    <row r="1738" ht="22.5" customHeight="1">
      <c r="A1738" s="2">
        <v>7.536187765E9</v>
      </c>
      <c r="B1738" s="2">
        <v>1.9091057E7</v>
      </c>
      <c r="C1738" s="6">
        <v>45397.81484953704</v>
      </c>
      <c r="D1738" s="6">
        <v>45397.82665509259</v>
      </c>
      <c r="E1738" s="6">
        <v>45397.82457175926</v>
      </c>
      <c r="F1738" s="2" t="s">
        <v>44</v>
      </c>
      <c r="G1738" s="2" t="s">
        <v>45</v>
      </c>
      <c r="H1738" s="2">
        <v>37981.0</v>
      </c>
      <c r="I1738" s="2">
        <v>3177.0</v>
      </c>
    </row>
    <row r="1739" ht="22.5" customHeight="1">
      <c r="A1739" s="2">
        <v>9.938820107E9</v>
      </c>
      <c r="B1739" s="2">
        <v>2.7304727E7</v>
      </c>
      <c r="C1739" s="6">
        <v>45237.44876157407</v>
      </c>
      <c r="D1739" s="6">
        <v>45237.459872685184</v>
      </c>
      <c r="E1739" s="6">
        <v>45237.4584837963</v>
      </c>
      <c r="F1739" s="2" t="s">
        <v>44</v>
      </c>
      <c r="G1739" s="2" t="s">
        <v>45</v>
      </c>
      <c r="H1739" s="2">
        <v>22973.0</v>
      </c>
      <c r="I1739" s="2">
        <v>4521.0</v>
      </c>
    </row>
    <row r="1740" ht="22.5" customHeight="1">
      <c r="A1740" s="2">
        <v>9.410751894E9</v>
      </c>
      <c r="B1740" s="2">
        <v>4.4859592E7</v>
      </c>
      <c r="C1740" s="6">
        <v>45498.2634837963</v>
      </c>
      <c r="D1740" s="6">
        <v>45498.27112268518</v>
      </c>
      <c r="E1740" s="6">
        <v>45498.269733796296</v>
      </c>
      <c r="F1740" s="2" t="s">
        <v>44</v>
      </c>
      <c r="G1740" s="2" t="s">
        <v>45</v>
      </c>
      <c r="H1740" s="2">
        <v>38915.0</v>
      </c>
      <c r="I1740" s="2">
        <v>8533.0</v>
      </c>
    </row>
    <row r="1741" ht="22.5" customHeight="1">
      <c r="A1741" s="2">
        <v>9.172888683E9</v>
      </c>
      <c r="B1741" s="2">
        <v>7.1956734E7</v>
      </c>
      <c r="C1741" s="6">
        <v>45461.04724537037</v>
      </c>
      <c r="D1741" s="6">
        <v>45461.05627314815</v>
      </c>
      <c r="E1741" s="6">
        <v>45461.057662037034</v>
      </c>
      <c r="F1741" s="2" t="s">
        <v>44</v>
      </c>
      <c r="G1741" s="2" t="s">
        <v>50</v>
      </c>
      <c r="H1741" s="2">
        <v>86299.0</v>
      </c>
      <c r="I1741" s="2">
        <v>787.0</v>
      </c>
    </row>
    <row r="1742" ht="22.5" customHeight="1">
      <c r="A1742" s="2">
        <v>8.018695018E9</v>
      </c>
      <c r="B1742" s="2">
        <v>6.8419593E7</v>
      </c>
      <c r="C1742" s="6">
        <v>45050.007939814815</v>
      </c>
      <c r="D1742" s="6">
        <v>45050.02043981481</v>
      </c>
      <c r="E1742" s="6">
        <v>45050.02738425926</v>
      </c>
      <c r="F1742" s="2" t="s">
        <v>71</v>
      </c>
      <c r="G1742" s="2" t="s">
        <v>50</v>
      </c>
      <c r="H1742" s="2">
        <v>75374.0</v>
      </c>
      <c r="I1742" s="2">
        <v>811.0</v>
      </c>
    </row>
    <row r="1743" ht="22.5" customHeight="1">
      <c r="A1743" s="2">
        <v>7.456610316E9</v>
      </c>
      <c r="B1743" s="2">
        <v>7.4231111E7</v>
      </c>
      <c r="C1743" s="6">
        <v>45476.245046296295</v>
      </c>
      <c r="D1743" s="6">
        <v>45476.25476851852</v>
      </c>
      <c r="E1743" s="6">
        <v>45476.25685185185</v>
      </c>
      <c r="F1743" s="2" t="s">
        <v>44</v>
      </c>
      <c r="G1743" s="2" t="s">
        <v>73</v>
      </c>
      <c r="H1743" s="2">
        <v>78607.0</v>
      </c>
      <c r="I1743" s="2">
        <v>9051.0</v>
      </c>
    </row>
    <row r="1744" ht="22.5" customHeight="1">
      <c r="A1744" s="2">
        <v>5.627902734E9</v>
      </c>
      <c r="B1744" s="2">
        <v>6.9415494E7</v>
      </c>
      <c r="C1744" s="6">
        <v>45001.79960648148</v>
      </c>
      <c r="D1744" s="6">
        <v>45001.809328703705</v>
      </c>
      <c r="E1744" s="6">
        <v>45001.81002314815</v>
      </c>
      <c r="F1744" s="2" t="s">
        <v>44</v>
      </c>
      <c r="G1744" s="2" t="s">
        <v>50</v>
      </c>
      <c r="H1744" s="2">
        <v>78934.0</v>
      </c>
      <c r="I1744" s="2">
        <v>1809.0</v>
      </c>
    </row>
    <row r="1745" ht="22.5" customHeight="1">
      <c r="A1745" s="2">
        <v>5.18976894E9</v>
      </c>
      <c r="B1745" s="2">
        <v>5.0045027E7</v>
      </c>
      <c r="C1745" s="6">
        <v>45204.34755787037</v>
      </c>
      <c r="D1745" s="6">
        <v>45204.35658564815</v>
      </c>
      <c r="E1745" s="6">
        <v>45204.35728009259</v>
      </c>
      <c r="F1745" s="2" t="s">
        <v>44</v>
      </c>
      <c r="G1745" s="2" t="s">
        <v>45</v>
      </c>
      <c r="H1745" s="2">
        <v>38893.0</v>
      </c>
      <c r="I1745" s="2">
        <v>2998.0</v>
      </c>
    </row>
    <row r="1746" ht="22.5" customHeight="1">
      <c r="A1746" s="2">
        <v>1.73709007E8</v>
      </c>
      <c r="B1746" s="2">
        <v>4.3034188E7</v>
      </c>
      <c r="C1746" s="6">
        <v>45208.137083333335</v>
      </c>
      <c r="D1746" s="6">
        <v>45208.14402777778</v>
      </c>
      <c r="E1746" s="6">
        <v>45208.15861111111</v>
      </c>
      <c r="F1746" s="2" t="s">
        <v>124</v>
      </c>
      <c r="G1746" s="2" t="s">
        <v>50</v>
      </c>
      <c r="H1746" s="2">
        <v>80576.0</v>
      </c>
      <c r="I1746" s="2">
        <v>3627.0</v>
      </c>
    </row>
    <row r="1747" ht="22.5" customHeight="1">
      <c r="A1747" s="2">
        <v>1.485229334E9</v>
      </c>
      <c r="B1747" s="2">
        <v>1.7132416E7</v>
      </c>
      <c r="C1747" s="6">
        <v>45126.222025462965</v>
      </c>
      <c r="D1747" s="6">
        <v>45126.233831018515</v>
      </c>
      <c r="E1747" s="6">
        <v>45126.23105324074</v>
      </c>
      <c r="F1747" s="2" t="s">
        <v>44</v>
      </c>
      <c r="G1747" s="2" t="s">
        <v>55</v>
      </c>
      <c r="H1747" s="2">
        <v>24486.0</v>
      </c>
      <c r="I1747" s="2">
        <v>2234.0</v>
      </c>
    </row>
    <row r="1748" ht="22.5" customHeight="1">
      <c r="A1748" s="2">
        <v>9.334479603E9</v>
      </c>
      <c r="B1748" s="2">
        <v>4.9147776E7</v>
      </c>
      <c r="C1748" s="6">
        <v>45032.843993055554</v>
      </c>
      <c r="D1748" s="6">
        <v>45032.852326388886</v>
      </c>
      <c r="E1748" s="6">
        <v>45032.852326388886</v>
      </c>
      <c r="F1748" s="2" t="s">
        <v>44</v>
      </c>
      <c r="G1748" s="2" t="s">
        <v>55</v>
      </c>
      <c r="H1748" s="2">
        <v>10385.0</v>
      </c>
      <c r="I1748" s="2">
        <v>624.0</v>
      </c>
    </row>
    <row r="1749" ht="22.5" customHeight="1">
      <c r="A1749" s="2">
        <v>8.67421151E9</v>
      </c>
      <c r="B1749" s="2">
        <v>1.0562528E7</v>
      </c>
      <c r="C1749" s="6">
        <v>45170.457083333335</v>
      </c>
      <c r="D1749" s="6">
        <v>45170.46958333333</v>
      </c>
      <c r="E1749" s="6">
        <v>45170.470972222225</v>
      </c>
      <c r="F1749" s="2" t="s">
        <v>44</v>
      </c>
      <c r="G1749" s="2" t="s">
        <v>73</v>
      </c>
      <c r="H1749" s="2">
        <v>59298.0</v>
      </c>
      <c r="I1749" s="2">
        <v>2569.0</v>
      </c>
    </row>
    <row r="1750" ht="22.5" customHeight="1">
      <c r="A1750" s="2">
        <v>3.90257855E8</v>
      </c>
      <c r="B1750" s="2">
        <v>5228136.0</v>
      </c>
      <c r="C1750" s="6">
        <v>45038.760625</v>
      </c>
      <c r="D1750" s="6">
        <v>45038.77381944445</v>
      </c>
      <c r="E1750" s="6">
        <v>45038.77659722222</v>
      </c>
      <c r="F1750" s="2" t="s">
        <v>44</v>
      </c>
      <c r="G1750" s="2" t="s">
        <v>50</v>
      </c>
      <c r="H1750" s="2">
        <v>10059.0</v>
      </c>
      <c r="I1750" s="2">
        <v>6446.0</v>
      </c>
    </row>
    <row r="1751" ht="22.5" customHeight="1">
      <c r="A1751" s="2">
        <v>6.642374542E9</v>
      </c>
      <c r="B1751" s="2">
        <v>3.2019725E7</v>
      </c>
      <c r="C1751" s="6">
        <v>45534.85414351852</v>
      </c>
      <c r="D1751" s="6">
        <v>45534.86456018518</v>
      </c>
      <c r="E1751" s="6">
        <v>45534.86456018518</v>
      </c>
      <c r="F1751" s="2" t="s">
        <v>44</v>
      </c>
      <c r="G1751" s="2" t="s">
        <v>45</v>
      </c>
      <c r="H1751" s="2">
        <v>33880.0</v>
      </c>
      <c r="I1751" s="2">
        <v>3744.0</v>
      </c>
    </row>
    <row r="1752" ht="22.5" customHeight="1">
      <c r="A1752" s="2">
        <v>6.585999443E9</v>
      </c>
      <c r="B1752" s="2">
        <v>9.3730857E7</v>
      </c>
      <c r="C1752" s="6">
        <v>45087.26834490741</v>
      </c>
      <c r="D1752" s="6">
        <v>45087.27737268519</v>
      </c>
      <c r="E1752" s="6">
        <v>45087.27737268519</v>
      </c>
      <c r="F1752" s="2" t="s">
        <v>44</v>
      </c>
      <c r="G1752" s="2" t="s">
        <v>50</v>
      </c>
      <c r="H1752" s="2">
        <v>41264.0</v>
      </c>
      <c r="I1752" s="2">
        <v>8058.0</v>
      </c>
    </row>
    <row r="1753" ht="22.5" customHeight="1">
      <c r="A1753" s="2">
        <v>6.22705569E8</v>
      </c>
      <c r="B1753" s="2">
        <v>9.3723634E7</v>
      </c>
      <c r="C1753" s="6">
        <v>45480.389131944445</v>
      </c>
      <c r="D1753" s="6">
        <v>45480.39815972222</v>
      </c>
      <c r="E1753" s="6">
        <v>45480.39677083334</v>
      </c>
      <c r="F1753" s="2" t="s">
        <v>44</v>
      </c>
      <c r="G1753" s="2" t="s">
        <v>55</v>
      </c>
      <c r="H1753" s="2">
        <v>50356.0</v>
      </c>
      <c r="I1753" s="2">
        <v>7060.0</v>
      </c>
    </row>
    <row r="1754" ht="22.5" customHeight="1">
      <c r="A1754" s="2">
        <v>1.635083835E9</v>
      </c>
      <c r="B1754" s="2">
        <v>7.9135318E7</v>
      </c>
      <c r="C1754" s="6">
        <v>45196.36340277778</v>
      </c>
      <c r="D1754" s="6">
        <v>45196.37590277778</v>
      </c>
      <c r="E1754" s="6">
        <v>45196.38631944444</v>
      </c>
      <c r="F1754" s="2" t="s">
        <v>71</v>
      </c>
      <c r="G1754" s="2" t="s">
        <v>55</v>
      </c>
      <c r="H1754" s="2">
        <v>52328.0</v>
      </c>
      <c r="I1754" s="2">
        <v>8601.0</v>
      </c>
    </row>
    <row r="1755" ht="22.5" customHeight="1">
      <c r="A1755" s="2">
        <v>7.359512417E9</v>
      </c>
      <c r="B1755" s="2">
        <v>9.6511007E7</v>
      </c>
      <c r="C1755" s="6">
        <v>45534.27569444444</v>
      </c>
      <c r="D1755" s="6">
        <v>45534.28402777778</v>
      </c>
      <c r="E1755" s="6">
        <v>45534.29375</v>
      </c>
      <c r="F1755" s="2" t="s">
        <v>71</v>
      </c>
      <c r="G1755" s="2" t="s">
        <v>55</v>
      </c>
      <c r="H1755" s="2">
        <v>99158.0</v>
      </c>
      <c r="I1755" s="2">
        <v>8982.0</v>
      </c>
    </row>
    <row r="1756" ht="22.5" customHeight="1">
      <c r="A1756" s="2">
        <v>9.237698013E9</v>
      </c>
      <c r="B1756" s="2">
        <v>7.9895967E7</v>
      </c>
      <c r="C1756" s="6">
        <v>45519.86314814815</v>
      </c>
      <c r="D1756" s="6">
        <v>45519.87217592593</v>
      </c>
      <c r="E1756" s="6">
        <v>45519.87148148148</v>
      </c>
      <c r="F1756" s="2" t="s">
        <v>44</v>
      </c>
      <c r="G1756" s="2" t="s">
        <v>50</v>
      </c>
      <c r="H1756" s="2">
        <v>97783.0</v>
      </c>
      <c r="I1756" s="2">
        <v>901.0</v>
      </c>
    </row>
    <row r="1757" ht="22.5" customHeight="1">
      <c r="A1757" s="2">
        <v>3.492935177E9</v>
      </c>
      <c r="B1757" s="2">
        <v>3660263.0</v>
      </c>
      <c r="C1757" s="6">
        <v>45375.03842592592</v>
      </c>
      <c r="D1757" s="6">
        <v>45375.04953703703</v>
      </c>
      <c r="E1757" s="6">
        <v>45375.05092592593</v>
      </c>
      <c r="F1757" s="2" t="s">
        <v>44</v>
      </c>
      <c r="G1757" s="2" t="s">
        <v>73</v>
      </c>
      <c r="H1757" s="2">
        <v>92168.0</v>
      </c>
      <c r="I1757" s="2">
        <v>5029.0</v>
      </c>
    </row>
    <row r="1758" ht="22.5" customHeight="1">
      <c r="A1758" s="2">
        <v>4.324086468E9</v>
      </c>
      <c r="B1758" s="2">
        <v>6.8486301E7</v>
      </c>
      <c r="C1758" s="6">
        <v>45347.1896875</v>
      </c>
      <c r="D1758" s="6">
        <v>45347.19663194445</v>
      </c>
      <c r="E1758" s="6">
        <v>45347.19940972222</v>
      </c>
      <c r="F1758" s="2" t="s">
        <v>44</v>
      </c>
      <c r="G1758" s="2" t="s">
        <v>55</v>
      </c>
      <c r="H1758" s="2">
        <v>98362.0</v>
      </c>
      <c r="I1758" s="2">
        <v>9966.0</v>
      </c>
    </row>
    <row r="1759" ht="22.5" customHeight="1">
      <c r="A1759" s="2">
        <v>9.171218505E9</v>
      </c>
      <c r="B1759" s="2">
        <v>8.9968482E7</v>
      </c>
      <c r="C1759" s="6">
        <v>45443.63165509259</v>
      </c>
      <c r="D1759" s="6">
        <v>45443.63859953704</v>
      </c>
      <c r="E1759" s="6">
        <v>45443.65457175926</v>
      </c>
      <c r="F1759" s="2" t="s">
        <v>124</v>
      </c>
      <c r="G1759" s="2" t="s">
        <v>45</v>
      </c>
      <c r="H1759" s="2">
        <v>20611.0</v>
      </c>
      <c r="I1759" s="2">
        <v>3856.0</v>
      </c>
    </row>
    <row r="1760" ht="22.5" customHeight="1">
      <c r="A1760" s="2">
        <v>5.068157547E9</v>
      </c>
      <c r="B1760" s="2">
        <v>4.6741896E7</v>
      </c>
      <c r="C1760" s="6">
        <v>45209.54520833334</v>
      </c>
      <c r="D1760" s="6">
        <v>45209.557708333334</v>
      </c>
      <c r="E1760" s="6">
        <v>45209.555625</v>
      </c>
      <c r="F1760" s="2" t="s">
        <v>44</v>
      </c>
      <c r="G1760" s="2" t="s">
        <v>50</v>
      </c>
      <c r="H1760" s="2">
        <v>88481.0</v>
      </c>
      <c r="I1760" s="2">
        <v>6731.0</v>
      </c>
    </row>
    <row r="1761" ht="22.5" customHeight="1">
      <c r="A1761" s="2">
        <v>8.558710948E9</v>
      </c>
      <c r="B1761" s="2">
        <v>7.0459847E7</v>
      </c>
      <c r="C1761" s="6">
        <v>45464.78114583333</v>
      </c>
      <c r="D1761" s="6">
        <v>45464.79017361111</v>
      </c>
      <c r="E1761" s="6">
        <v>45464.79295138889</v>
      </c>
      <c r="F1761" s="2" t="s">
        <v>44</v>
      </c>
      <c r="G1761" s="2" t="s">
        <v>73</v>
      </c>
      <c r="H1761" s="2">
        <v>77005.0</v>
      </c>
      <c r="I1761" s="2">
        <v>8970.0</v>
      </c>
    </row>
    <row r="1762" ht="22.5" customHeight="1">
      <c r="A1762" s="2">
        <v>3.184669775E9</v>
      </c>
      <c r="B1762" s="2">
        <v>7.1643758E7</v>
      </c>
      <c r="C1762" s="6">
        <v>45425.116111111114</v>
      </c>
      <c r="D1762" s="6">
        <v>45425.12375</v>
      </c>
      <c r="E1762" s="6">
        <v>45425.14319444444</v>
      </c>
      <c r="F1762" s="2" t="s">
        <v>124</v>
      </c>
      <c r="G1762" s="2" t="s">
        <v>45</v>
      </c>
      <c r="H1762" s="2">
        <v>19867.0</v>
      </c>
      <c r="I1762" s="2">
        <v>2888.0</v>
      </c>
    </row>
    <row r="1763" ht="22.5" customHeight="1">
      <c r="A1763" s="2">
        <v>7.079324691E9</v>
      </c>
      <c r="B1763" s="2">
        <v>3.8902193E7</v>
      </c>
      <c r="C1763" s="6">
        <v>45020.37887731481</v>
      </c>
      <c r="D1763" s="6">
        <v>45020.3927662037</v>
      </c>
      <c r="E1763" s="6">
        <v>45020.391377314816</v>
      </c>
      <c r="F1763" s="2" t="s">
        <v>44</v>
      </c>
      <c r="G1763" s="2" t="s">
        <v>50</v>
      </c>
      <c r="H1763" s="2">
        <v>462.0</v>
      </c>
      <c r="I1763" s="2">
        <v>7275.0</v>
      </c>
    </row>
    <row r="1764" ht="22.5" customHeight="1">
      <c r="A1764" s="2">
        <v>4.210311922E9</v>
      </c>
      <c r="B1764" s="2">
        <v>5.6195475E7</v>
      </c>
      <c r="C1764" s="6">
        <v>45063.87122685185</v>
      </c>
      <c r="D1764" s="6">
        <v>45063.88233796296</v>
      </c>
      <c r="E1764" s="6">
        <v>45063.883726851855</v>
      </c>
      <c r="F1764" s="2" t="s">
        <v>44</v>
      </c>
      <c r="G1764" s="2" t="s">
        <v>50</v>
      </c>
      <c r="H1764" s="2">
        <v>10778.0</v>
      </c>
      <c r="I1764" s="2">
        <v>1290.0</v>
      </c>
    </row>
    <row r="1765" ht="22.5" customHeight="1">
      <c r="A1765" s="2">
        <v>7.66003707E9</v>
      </c>
      <c r="B1765" s="2">
        <v>8.2585664E7</v>
      </c>
      <c r="C1765" s="6">
        <v>45338.87427083333</v>
      </c>
      <c r="D1765" s="6">
        <v>45338.881215277775</v>
      </c>
      <c r="E1765" s="6">
        <v>45338.8784375</v>
      </c>
      <c r="F1765" s="2" t="s">
        <v>44</v>
      </c>
      <c r="G1765" s="2" t="s">
        <v>73</v>
      </c>
      <c r="H1765" s="2">
        <v>70814.0</v>
      </c>
      <c r="I1765" s="2">
        <v>9854.0</v>
      </c>
    </row>
    <row r="1766" ht="22.5" customHeight="1">
      <c r="A1766" s="2">
        <v>9.410025634E9</v>
      </c>
      <c r="B1766" s="2">
        <v>5.9643062E7</v>
      </c>
      <c r="C1766" s="6">
        <v>45319.13109953704</v>
      </c>
      <c r="D1766" s="6">
        <v>45319.1415162037</v>
      </c>
      <c r="E1766" s="6">
        <v>45319.143599537034</v>
      </c>
      <c r="F1766" s="2" t="s">
        <v>44</v>
      </c>
      <c r="G1766" s="2" t="s">
        <v>55</v>
      </c>
      <c r="H1766" s="2">
        <v>88594.0</v>
      </c>
      <c r="I1766" s="2">
        <v>9721.0</v>
      </c>
    </row>
    <row r="1767" ht="22.5" customHeight="1">
      <c r="A1767" s="2">
        <v>6.79858901E9</v>
      </c>
      <c r="B1767" s="2">
        <v>1.803501E7</v>
      </c>
      <c r="C1767" s="6">
        <v>45196.638090277775</v>
      </c>
      <c r="D1767" s="6">
        <v>45196.64572916667</v>
      </c>
      <c r="E1767" s="6">
        <v>45196.651979166665</v>
      </c>
      <c r="F1767" s="2" t="s">
        <v>71</v>
      </c>
      <c r="G1767" s="2" t="s">
        <v>50</v>
      </c>
      <c r="H1767" s="2">
        <v>91875.0</v>
      </c>
      <c r="I1767" s="2">
        <v>7780.0</v>
      </c>
    </row>
    <row r="1768" ht="22.5" customHeight="1">
      <c r="A1768" s="2">
        <v>5.401466202E9</v>
      </c>
      <c r="B1768" s="2">
        <v>1.230504E7</v>
      </c>
      <c r="C1768" s="6">
        <v>45561.826203703706</v>
      </c>
      <c r="D1768" s="6">
        <v>45561.83453703704</v>
      </c>
      <c r="E1768" s="6">
        <v>45561.843564814815</v>
      </c>
      <c r="F1768" s="2" t="s">
        <v>71</v>
      </c>
      <c r="G1768" s="2" t="s">
        <v>55</v>
      </c>
      <c r="H1768" s="2">
        <v>7713.0</v>
      </c>
      <c r="I1768" s="2">
        <v>916.0</v>
      </c>
    </row>
    <row r="1769" ht="22.5" customHeight="1">
      <c r="A1769" s="2">
        <v>9.102648124E9</v>
      </c>
      <c r="B1769" s="2">
        <v>8.1533356E7</v>
      </c>
      <c r="C1769" s="6">
        <v>45297.643900462965</v>
      </c>
      <c r="D1769" s="6">
        <v>45297.652233796296</v>
      </c>
      <c r="E1769" s="6">
        <v>45297.65917824074</v>
      </c>
      <c r="F1769" s="2" t="s">
        <v>71</v>
      </c>
      <c r="G1769" s="2" t="s">
        <v>50</v>
      </c>
      <c r="H1769" s="2">
        <v>87083.0</v>
      </c>
      <c r="I1769" s="2">
        <v>3462.0</v>
      </c>
    </row>
    <row r="1770" ht="22.5" customHeight="1">
      <c r="A1770" s="2">
        <v>1.96995667E9</v>
      </c>
      <c r="B1770" s="2">
        <v>3.2203588E7</v>
      </c>
      <c r="C1770" s="6">
        <v>45589.05998842593</v>
      </c>
      <c r="D1770" s="6">
        <v>45589.07387731481</v>
      </c>
      <c r="E1770" s="6">
        <v>45589.07943287037</v>
      </c>
      <c r="F1770" s="2" t="s">
        <v>71</v>
      </c>
      <c r="G1770" s="2" t="s">
        <v>73</v>
      </c>
      <c r="H1770" s="2">
        <v>72157.0</v>
      </c>
      <c r="I1770" s="2">
        <v>4929.0</v>
      </c>
    </row>
    <row r="1771" ht="22.5" customHeight="1">
      <c r="A1771" s="2">
        <v>1.19422846E9</v>
      </c>
      <c r="B1771" s="2">
        <v>6.1516967E7</v>
      </c>
      <c r="C1771" s="6">
        <v>45362.67431712963</v>
      </c>
      <c r="D1771" s="6">
        <v>45362.6847337963</v>
      </c>
      <c r="E1771" s="6">
        <v>45362.68403935185</v>
      </c>
      <c r="F1771" s="2" t="s">
        <v>44</v>
      </c>
      <c r="G1771" s="2" t="s">
        <v>55</v>
      </c>
      <c r="H1771" s="2">
        <v>35853.0</v>
      </c>
      <c r="I1771" s="2">
        <v>4890.0</v>
      </c>
    </row>
    <row r="1772" ht="22.5" customHeight="1">
      <c r="A1772" s="2">
        <v>9.628463148E9</v>
      </c>
      <c r="B1772" s="2">
        <v>1.2814732E7</v>
      </c>
      <c r="C1772" s="6">
        <v>45529.70480324074</v>
      </c>
      <c r="D1772" s="6">
        <v>45529.71869212963</v>
      </c>
      <c r="E1772" s="6">
        <v>45529.72216435185</v>
      </c>
      <c r="F1772" s="2" t="s">
        <v>44</v>
      </c>
      <c r="G1772" s="2" t="s">
        <v>50</v>
      </c>
      <c r="H1772" s="2">
        <v>5444.0</v>
      </c>
      <c r="I1772" s="2">
        <v>8746.0</v>
      </c>
    </row>
    <row r="1773" ht="22.5" customHeight="1">
      <c r="A1773" s="2">
        <v>7.745364283E9</v>
      </c>
      <c r="B1773" s="2">
        <v>2.5585013E7</v>
      </c>
      <c r="C1773" s="6">
        <v>45095.784733796296</v>
      </c>
      <c r="D1773" s="6">
        <v>45095.79723379629</v>
      </c>
      <c r="E1773" s="6">
        <v>45095.79931712963</v>
      </c>
      <c r="F1773" s="2" t="s">
        <v>44</v>
      </c>
      <c r="G1773" s="2" t="s">
        <v>73</v>
      </c>
      <c r="H1773" s="2">
        <v>23255.0</v>
      </c>
      <c r="I1773" s="2">
        <v>7277.0</v>
      </c>
    </row>
    <row r="1774" ht="22.5" customHeight="1">
      <c r="A1774" s="2">
        <v>9.892343037E9</v>
      </c>
      <c r="B1774" s="2">
        <v>5.5472026E7</v>
      </c>
      <c r="C1774" s="6">
        <v>45504.11142361111</v>
      </c>
      <c r="D1774" s="6">
        <v>45504.121145833335</v>
      </c>
      <c r="E1774" s="6">
        <v>45504.13434027778</v>
      </c>
      <c r="F1774" s="2" t="s">
        <v>124</v>
      </c>
      <c r="G1774" s="2" t="s">
        <v>45</v>
      </c>
      <c r="H1774" s="2">
        <v>19236.0</v>
      </c>
      <c r="I1774" s="2">
        <v>498.0</v>
      </c>
    </row>
    <row r="1775" ht="22.5" customHeight="1">
      <c r="A1775" s="2">
        <v>1.588828749E9</v>
      </c>
      <c r="B1775" s="2">
        <v>1.1540364E7</v>
      </c>
      <c r="C1775" s="6">
        <v>45247.56993055555</v>
      </c>
      <c r="D1775" s="6">
        <v>45247.57895833333</v>
      </c>
      <c r="E1775" s="6">
        <v>45247.581041666665</v>
      </c>
      <c r="F1775" s="2" t="s">
        <v>44</v>
      </c>
      <c r="G1775" s="2" t="s">
        <v>50</v>
      </c>
      <c r="H1775" s="2">
        <v>54662.0</v>
      </c>
      <c r="I1775" s="2">
        <v>3483.0</v>
      </c>
    </row>
    <row r="1776" ht="22.5" customHeight="1">
      <c r="A1776" s="2">
        <v>4.037647778E9</v>
      </c>
      <c r="B1776" s="2">
        <v>6.380282E7</v>
      </c>
      <c r="C1776" s="6">
        <v>45002.234143518515</v>
      </c>
      <c r="D1776" s="6">
        <v>45002.242476851854</v>
      </c>
      <c r="E1776" s="6">
        <v>45002.24178240741</v>
      </c>
      <c r="F1776" s="2" t="s">
        <v>44</v>
      </c>
      <c r="G1776" s="2" t="s">
        <v>73</v>
      </c>
      <c r="H1776" s="2">
        <v>651.0</v>
      </c>
      <c r="I1776" s="2">
        <v>4943.0</v>
      </c>
    </row>
    <row r="1777" ht="22.5" customHeight="1">
      <c r="A1777" s="2">
        <v>6.664301655E9</v>
      </c>
      <c r="B1777" s="2">
        <v>5.7474553E7</v>
      </c>
      <c r="C1777" s="6">
        <v>45138.065787037034</v>
      </c>
      <c r="D1777" s="6">
        <v>45138.076898148145</v>
      </c>
      <c r="E1777" s="6">
        <v>45138.07550925926</v>
      </c>
      <c r="F1777" s="2" t="s">
        <v>44</v>
      </c>
      <c r="G1777" s="2" t="s">
        <v>73</v>
      </c>
      <c r="H1777" s="2">
        <v>67132.0</v>
      </c>
      <c r="I1777" s="2">
        <v>4944.0</v>
      </c>
    </row>
    <row r="1778" ht="22.5" customHeight="1">
      <c r="A1778" s="2">
        <v>7.096225581E9</v>
      </c>
      <c r="B1778" s="2">
        <v>6319646.0</v>
      </c>
      <c r="C1778" s="6">
        <v>45470.57975694445</v>
      </c>
      <c r="D1778" s="6">
        <v>45470.58739583333</v>
      </c>
      <c r="E1778" s="6">
        <v>45470.59086805556</v>
      </c>
      <c r="F1778" s="2" t="s">
        <v>44</v>
      </c>
      <c r="G1778" s="2" t="s">
        <v>73</v>
      </c>
      <c r="H1778" s="2">
        <v>33119.0</v>
      </c>
      <c r="I1778" s="2">
        <v>7008.0</v>
      </c>
    </row>
    <row r="1779" ht="22.5" customHeight="1">
      <c r="A1779" s="2">
        <v>7.9029185E7</v>
      </c>
      <c r="B1779" s="2">
        <v>3.9645619E7</v>
      </c>
      <c r="C1779" s="6">
        <v>45449.57400462963</v>
      </c>
      <c r="D1779" s="6">
        <v>45449.58719907407</v>
      </c>
      <c r="E1779" s="6">
        <v>45449.59761574074</v>
      </c>
      <c r="F1779" s="2" t="s">
        <v>71</v>
      </c>
      <c r="G1779" s="2" t="s">
        <v>45</v>
      </c>
      <c r="H1779" s="2">
        <v>72146.0</v>
      </c>
      <c r="I1779" s="2">
        <v>5208.0</v>
      </c>
    </row>
    <row r="1780" ht="22.5" customHeight="1">
      <c r="A1780" s="2">
        <v>7.831967187E9</v>
      </c>
      <c r="B1780" s="2">
        <v>8.1528623E7</v>
      </c>
      <c r="C1780" s="6">
        <v>45083.033113425925</v>
      </c>
      <c r="D1780" s="6">
        <v>45083.04283564815</v>
      </c>
      <c r="E1780" s="6">
        <v>45083.04283564815</v>
      </c>
      <c r="F1780" s="2" t="s">
        <v>44</v>
      </c>
      <c r="G1780" s="2" t="s">
        <v>55</v>
      </c>
      <c r="H1780" s="2">
        <v>34714.0</v>
      </c>
      <c r="I1780" s="2">
        <v>1288.0</v>
      </c>
    </row>
    <row r="1781" ht="22.5" customHeight="1">
      <c r="A1781" s="2">
        <v>4.8221479E8</v>
      </c>
      <c r="B1781" s="2">
        <v>3.1156674E7</v>
      </c>
      <c r="C1781" s="6">
        <v>45026.23458333333</v>
      </c>
      <c r="D1781" s="6">
        <v>45026.24222222222</v>
      </c>
      <c r="E1781" s="6">
        <v>45026.245</v>
      </c>
      <c r="F1781" s="2" t="s">
        <v>44</v>
      </c>
      <c r="G1781" s="2" t="s">
        <v>73</v>
      </c>
      <c r="H1781" s="2">
        <v>49560.0</v>
      </c>
      <c r="I1781" s="2">
        <v>7028.0</v>
      </c>
    </row>
    <row r="1782" ht="22.5" customHeight="1">
      <c r="A1782" s="2">
        <v>5.931307224E9</v>
      </c>
      <c r="B1782" s="2">
        <v>2361575.0</v>
      </c>
      <c r="C1782" s="6">
        <v>45257.365752314814</v>
      </c>
      <c r="D1782" s="6">
        <v>45257.374085648145</v>
      </c>
      <c r="E1782" s="6">
        <v>45257.390752314815</v>
      </c>
      <c r="F1782" s="2" t="s">
        <v>124</v>
      </c>
      <c r="G1782" s="2" t="s">
        <v>45</v>
      </c>
      <c r="H1782" s="2">
        <v>44956.0</v>
      </c>
      <c r="I1782" s="2">
        <v>7790.0</v>
      </c>
    </row>
    <row r="1783" ht="22.5" customHeight="1">
      <c r="A1783" s="2">
        <v>6.410432854E9</v>
      </c>
      <c r="B1783" s="2">
        <v>2.8995786E7</v>
      </c>
      <c r="C1783" s="6">
        <v>45253.569606481484</v>
      </c>
      <c r="D1783" s="6">
        <v>45253.57863425926</v>
      </c>
      <c r="E1783" s="6">
        <v>45253.58280092593</v>
      </c>
      <c r="F1783" s="2" t="s">
        <v>71</v>
      </c>
      <c r="G1783" s="2" t="s">
        <v>73</v>
      </c>
      <c r="H1783" s="2">
        <v>44093.0</v>
      </c>
      <c r="I1783" s="2">
        <v>1051.0</v>
      </c>
    </row>
    <row r="1784" ht="22.5" customHeight="1">
      <c r="A1784" s="2">
        <v>6.124624375E9</v>
      </c>
      <c r="B1784" s="2">
        <v>2.6844216E7</v>
      </c>
      <c r="C1784" s="6">
        <v>45547.17134259259</v>
      </c>
      <c r="D1784" s="6">
        <v>45547.18523148148</v>
      </c>
      <c r="E1784" s="6">
        <v>45547.18939814815</v>
      </c>
      <c r="F1784" s="2" t="s">
        <v>71</v>
      </c>
      <c r="G1784" s="2" t="s">
        <v>73</v>
      </c>
      <c r="H1784" s="2">
        <v>53745.0</v>
      </c>
      <c r="I1784" s="2">
        <v>2393.0</v>
      </c>
    </row>
    <row r="1785" ht="22.5" customHeight="1">
      <c r="A1785" s="2">
        <v>8.992870838E9</v>
      </c>
      <c r="B1785" s="2">
        <v>4.6504355E7</v>
      </c>
      <c r="C1785" s="6">
        <v>45186.26336805556</v>
      </c>
      <c r="D1785" s="6">
        <v>45186.27517361111</v>
      </c>
      <c r="E1785" s="6">
        <v>45186.27170138889</v>
      </c>
      <c r="F1785" s="2" t="s">
        <v>44</v>
      </c>
      <c r="G1785" s="2" t="s">
        <v>45</v>
      </c>
      <c r="H1785" s="2">
        <v>81482.0</v>
      </c>
      <c r="I1785" s="2">
        <v>3644.0</v>
      </c>
    </row>
    <row r="1786" ht="22.5" customHeight="1">
      <c r="A1786" s="2">
        <v>8.377146126E9</v>
      </c>
      <c r="B1786" s="2">
        <v>3.3331259E7</v>
      </c>
      <c r="C1786" s="6">
        <v>45349.73091435185</v>
      </c>
      <c r="D1786" s="6">
        <v>45349.744108796294</v>
      </c>
      <c r="E1786" s="6">
        <v>45349.74133101852</v>
      </c>
      <c r="F1786" s="2" t="s">
        <v>44</v>
      </c>
      <c r="G1786" s="2" t="s">
        <v>73</v>
      </c>
      <c r="H1786" s="2">
        <v>5897.0</v>
      </c>
      <c r="I1786" s="2">
        <v>3287.0</v>
      </c>
    </row>
    <row r="1787" ht="22.5" customHeight="1">
      <c r="A1787" s="2">
        <v>7.852428533E9</v>
      </c>
      <c r="B1787" s="2">
        <v>9246851.0</v>
      </c>
      <c r="C1787" s="6">
        <v>45082.26329861111</v>
      </c>
      <c r="D1787" s="6">
        <v>45082.271631944444</v>
      </c>
      <c r="E1787" s="6">
        <v>45082.27579861111</v>
      </c>
      <c r="F1787" s="2" t="s">
        <v>71</v>
      </c>
      <c r="G1787" s="2" t="s">
        <v>73</v>
      </c>
      <c r="H1787" s="2">
        <v>50641.0</v>
      </c>
      <c r="I1787" s="2">
        <v>4845.0</v>
      </c>
    </row>
    <row r="1788" ht="22.5" customHeight="1">
      <c r="A1788" s="2">
        <v>9.25887687E9</v>
      </c>
      <c r="B1788" s="2">
        <v>2.6303194E7</v>
      </c>
      <c r="C1788" s="6">
        <v>45365.66850694444</v>
      </c>
      <c r="D1788" s="6">
        <v>45365.67822916667</v>
      </c>
      <c r="E1788" s="6">
        <v>45365.676145833335</v>
      </c>
      <c r="F1788" s="2" t="s">
        <v>44</v>
      </c>
      <c r="G1788" s="2" t="s">
        <v>73</v>
      </c>
      <c r="H1788" s="2">
        <v>20123.0</v>
      </c>
      <c r="I1788" s="2">
        <v>3914.0</v>
      </c>
    </row>
    <row r="1789" ht="22.5" customHeight="1">
      <c r="A1789" s="2">
        <v>6.810940082E9</v>
      </c>
      <c r="B1789" s="2">
        <v>8.4953008E7</v>
      </c>
      <c r="C1789" s="6">
        <v>45232.61173611111</v>
      </c>
      <c r="D1789" s="6">
        <v>45232.62006944444</v>
      </c>
      <c r="E1789" s="6">
        <v>45232.622152777774</v>
      </c>
      <c r="F1789" s="2" t="s">
        <v>44</v>
      </c>
      <c r="G1789" s="2" t="s">
        <v>45</v>
      </c>
      <c r="H1789" s="2">
        <v>15147.0</v>
      </c>
      <c r="I1789" s="2">
        <v>3807.0</v>
      </c>
    </row>
    <row r="1790" ht="22.5" customHeight="1">
      <c r="A1790" s="2">
        <v>3.330538479E9</v>
      </c>
      <c r="B1790" s="2">
        <v>9.8246574E7</v>
      </c>
      <c r="C1790" s="6">
        <v>45314.68184027778</v>
      </c>
      <c r="D1790" s="6">
        <v>45314.688784722224</v>
      </c>
      <c r="E1790" s="6">
        <v>45314.68809027778</v>
      </c>
      <c r="F1790" s="2" t="s">
        <v>44</v>
      </c>
      <c r="G1790" s="2" t="s">
        <v>55</v>
      </c>
      <c r="H1790" s="2">
        <v>52024.0</v>
      </c>
      <c r="I1790" s="2">
        <v>8911.0</v>
      </c>
    </row>
    <row r="1791" ht="22.5" customHeight="1">
      <c r="A1791" s="2">
        <v>7.270469981E9</v>
      </c>
      <c r="B1791" s="2">
        <v>2.2210238E7</v>
      </c>
      <c r="C1791" s="6">
        <v>45135.150972222225</v>
      </c>
      <c r="D1791" s="6">
        <v>45135.16</v>
      </c>
      <c r="E1791" s="6">
        <v>45135.15791666666</v>
      </c>
      <c r="F1791" s="2" t="s">
        <v>44</v>
      </c>
      <c r="G1791" s="2" t="s">
        <v>50</v>
      </c>
      <c r="H1791" s="2">
        <v>60463.0</v>
      </c>
      <c r="I1791" s="2">
        <v>5723.0</v>
      </c>
    </row>
    <row r="1792" ht="22.5" customHeight="1">
      <c r="A1792" s="2">
        <v>5.63624157E9</v>
      </c>
      <c r="B1792" s="2">
        <v>9.428122E7</v>
      </c>
      <c r="C1792" s="6">
        <v>45464.84271990741</v>
      </c>
      <c r="D1792" s="6">
        <v>45464.8503587963</v>
      </c>
      <c r="E1792" s="6">
        <v>45464.85313657407</v>
      </c>
      <c r="F1792" s="2" t="s">
        <v>44</v>
      </c>
      <c r="G1792" s="2" t="s">
        <v>50</v>
      </c>
      <c r="H1792" s="2">
        <v>98065.0</v>
      </c>
      <c r="I1792" s="2">
        <v>6451.0</v>
      </c>
    </row>
    <row r="1793" ht="22.5" customHeight="1">
      <c r="A1793" s="2">
        <v>4.467471002E9</v>
      </c>
      <c r="B1793" s="2">
        <v>7.4179536E7</v>
      </c>
      <c r="C1793" s="6">
        <v>45257.54790509259</v>
      </c>
      <c r="D1793" s="6">
        <v>45257.561793981484</v>
      </c>
      <c r="E1793" s="6">
        <v>45257.572905092595</v>
      </c>
      <c r="F1793" s="2" t="s">
        <v>124</v>
      </c>
      <c r="G1793" s="2" t="s">
        <v>73</v>
      </c>
      <c r="H1793" s="2">
        <v>81664.0</v>
      </c>
      <c r="I1793" s="2">
        <v>2206.0</v>
      </c>
    </row>
    <row r="1794" ht="22.5" customHeight="1">
      <c r="A1794" s="2">
        <v>6.201821502E9</v>
      </c>
      <c r="B1794" s="2">
        <v>4.5166203E7</v>
      </c>
      <c r="C1794" s="6">
        <v>45415.54498842593</v>
      </c>
      <c r="D1794" s="6">
        <v>45415.55818287037</v>
      </c>
      <c r="E1794" s="6">
        <v>45415.563043981485</v>
      </c>
      <c r="F1794" s="2" t="s">
        <v>71</v>
      </c>
      <c r="G1794" s="2" t="s">
        <v>50</v>
      </c>
      <c r="H1794" s="2">
        <v>57553.0</v>
      </c>
      <c r="I1794" s="2">
        <v>5847.0</v>
      </c>
    </row>
    <row r="1795" ht="22.5" customHeight="1">
      <c r="A1795" s="2">
        <v>6.144140039E9</v>
      </c>
      <c r="B1795" s="2">
        <v>6.6233704E7</v>
      </c>
      <c r="C1795" s="6">
        <v>45373.79083333333</v>
      </c>
      <c r="D1795" s="6">
        <v>45373.80472222222</v>
      </c>
      <c r="E1795" s="6">
        <v>45373.80125</v>
      </c>
      <c r="F1795" s="2" t="s">
        <v>44</v>
      </c>
      <c r="G1795" s="2" t="s">
        <v>45</v>
      </c>
      <c r="H1795" s="2">
        <v>6277.0</v>
      </c>
      <c r="I1795" s="2">
        <v>4633.0</v>
      </c>
    </row>
    <row r="1796" ht="22.5" customHeight="1">
      <c r="A1796" s="2">
        <v>3.310749597E9</v>
      </c>
      <c r="B1796" s="2">
        <v>9.5372766E7</v>
      </c>
      <c r="C1796" s="6">
        <v>45112.174108796295</v>
      </c>
      <c r="D1796" s="6">
        <v>45112.187997685185</v>
      </c>
      <c r="E1796" s="6">
        <v>45112.19494212963</v>
      </c>
      <c r="F1796" s="2" t="s">
        <v>71</v>
      </c>
      <c r="G1796" s="2" t="s">
        <v>45</v>
      </c>
      <c r="H1796" s="2">
        <v>34920.0</v>
      </c>
      <c r="I1796" s="2">
        <v>8028.0</v>
      </c>
    </row>
    <row r="1797" ht="22.5" customHeight="1">
      <c r="A1797" s="2">
        <v>5.085488484E9</v>
      </c>
      <c r="B1797" s="2">
        <v>6.7215939E7</v>
      </c>
      <c r="C1797" s="6">
        <v>45269.490798611114</v>
      </c>
      <c r="D1797" s="6">
        <v>45269.49774305556</v>
      </c>
      <c r="E1797" s="6">
        <v>45269.49565972222</v>
      </c>
      <c r="F1797" s="2" t="s">
        <v>44</v>
      </c>
      <c r="G1797" s="2" t="s">
        <v>45</v>
      </c>
      <c r="H1797" s="2">
        <v>30364.0</v>
      </c>
      <c r="I1797" s="2">
        <v>9241.0</v>
      </c>
    </row>
    <row r="1798" ht="22.5" customHeight="1">
      <c r="A1798" s="2">
        <v>5.87498345E8</v>
      </c>
      <c r="B1798" s="2">
        <v>6.9863493E7</v>
      </c>
      <c r="C1798" s="6">
        <v>45471.15650462963</v>
      </c>
      <c r="D1798" s="6">
        <v>45471.169699074075</v>
      </c>
      <c r="E1798" s="6">
        <v>45471.1794212963</v>
      </c>
      <c r="F1798" s="2" t="s">
        <v>71</v>
      </c>
      <c r="G1798" s="2" t="s">
        <v>45</v>
      </c>
      <c r="H1798" s="2">
        <v>93712.0</v>
      </c>
      <c r="I1798" s="2">
        <v>4586.0</v>
      </c>
    </row>
    <row r="1799" ht="22.5" customHeight="1">
      <c r="A1799" s="2">
        <v>5.136205193E9</v>
      </c>
      <c r="B1799" s="2">
        <v>8.2804543E7</v>
      </c>
      <c r="C1799" s="6">
        <v>45160.29483796296</v>
      </c>
      <c r="D1799" s="6">
        <v>45160.304560185185</v>
      </c>
      <c r="E1799" s="6">
        <v>45160.30386574074</v>
      </c>
      <c r="F1799" s="2" t="s">
        <v>44</v>
      </c>
      <c r="G1799" s="2" t="s">
        <v>55</v>
      </c>
      <c r="H1799" s="2">
        <v>35041.0</v>
      </c>
      <c r="I1799" s="2">
        <v>9587.0</v>
      </c>
    </row>
    <row r="1800" ht="22.5" customHeight="1">
      <c r="A1800" s="2">
        <v>9.32131913E9</v>
      </c>
      <c r="B1800" s="2">
        <v>4.8943848E7</v>
      </c>
      <c r="C1800" s="6">
        <v>45291.49109953704</v>
      </c>
      <c r="D1800" s="6">
        <v>45291.50082175926</v>
      </c>
      <c r="E1800" s="6">
        <v>45291.500127314815</v>
      </c>
      <c r="F1800" s="2" t="s">
        <v>44</v>
      </c>
      <c r="G1800" s="2" t="s">
        <v>55</v>
      </c>
      <c r="H1800" s="2">
        <v>57794.0</v>
      </c>
      <c r="I1800" s="2">
        <v>7781.0</v>
      </c>
    </row>
    <row r="1801" ht="22.5" customHeight="1">
      <c r="A1801" s="2">
        <v>9.113393578E9</v>
      </c>
      <c r="B1801" s="2">
        <v>8.2359623E7</v>
      </c>
      <c r="C1801" s="6">
        <v>45269.00077546296</v>
      </c>
      <c r="D1801" s="6">
        <v>45269.01049768519</v>
      </c>
      <c r="E1801" s="6">
        <v>45269.01119212963</v>
      </c>
      <c r="F1801" s="2" t="s">
        <v>44</v>
      </c>
      <c r="G1801" s="2" t="s">
        <v>45</v>
      </c>
      <c r="H1801" s="2">
        <v>37638.0</v>
      </c>
      <c r="I1801" s="2">
        <v>6880.0</v>
      </c>
    </row>
    <row r="1802" ht="22.5" customHeight="1">
      <c r="A1802" s="2">
        <v>3.860678807E9</v>
      </c>
      <c r="B1802" s="2">
        <v>6.5488134E7</v>
      </c>
      <c r="C1802" s="6">
        <v>45035.59275462963</v>
      </c>
      <c r="D1802" s="6">
        <v>45035.602476851855</v>
      </c>
      <c r="E1802" s="6">
        <v>45035.6094212963</v>
      </c>
      <c r="F1802" s="2" t="s">
        <v>71</v>
      </c>
      <c r="G1802" s="2" t="s">
        <v>55</v>
      </c>
      <c r="H1802" s="2">
        <v>82696.0</v>
      </c>
      <c r="I1802" s="2">
        <v>9444.0</v>
      </c>
    </row>
    <row r="1803" ht="22.5" customHeight="1">
      <c r="A1803" s="2">
        <v>3.603683788E9</v>
      </c>
      <c r="B1803" s="2">
        <v>3.10262E7</v>
      </c>
      <c r="C1803" s="6">
        <v>45156.40804398148</v>
      </c>
      <c r="D1803" s="6">
        <v>45156.414988425924</v>
      </c>
      <c r="E1803" s="6">
        <v>45156.411516203705</v>
      </c>
      <c r="F1803" s="2" t="s">
        <v>44</v>
      </c>
      <c r="G1803" s="2" t="s">
        <v>50</v>
      </c>
      <c r="H1803" s="2">
        <v>64456.0</v>
      </c>
      <c r="I1803" s="2">
        <v>2472.0</v>
      </c>
    </row>
    <row r="1804" ht="22.5" customHeight="1">
      <c r="A1804" s="2">
        <v>4.472082279E9</v>
      </c>
      <c r="B1804" s="2">
        <v>4.1181125E7</v>
      </c>
      <c r="C1804" s="6">
        <v>45214.18780092592</v>
      </c>
      <c r="D1804" s="6">
        <v>45214.19613425926</v>
      </c>
      <c r="E1804" s="6">
        <v>45214.195439814815</v>
      </c>
      <c r="F1804" s="2" t="s">
        <v>44</v>
      </c>
      <c r="G1804" s="2" t="s">
        <v>50</v>
      </c>
      <c r="H1804" s="2">
        <v>33852.0</v>
      </c>
      <c r="I1804" s="2">
        <v>1425.0</v>
      </c>
    </row>
    <row r="1805" ht="22.5" customHeight="1">
      <c r="A1805" s="2">
        <v>4.104732514E9</v>
      </c>
      <c r="B1805" s="2">
        <v>3.5156679E7</v>
      </c>
      <c r="C1805" s="6">
        <v>45456.822847222225</v>
      </c>
      <c r="D1805" s="6">
        <v>45456.83673611111</v>
      </c>
      <c r="E1805" s="6">
        <v>45456.83673611111</v>
      </c>
      <c r="F1805" s="2" t="s">
        <v>44</v>
      </c>
      <c r="G1805" s="2" t="s">
        <v>45</v>
      </c>
      <c r="H1805" s="2">
        <v>95165.0</v>
      </c>
      <c r="I1805" s="2">
        <v>4237.0</v>
      </c>
    </row>
    <row r="1806" ht="22.5" customHeight="1">
      <c r="A1806" s="2">
        <v>9.050314096E9</v>
      </c>
      <c r="B1806" s="2">
        <v>7.5510747E7</v>
      </c>
      <c r="C1806" s="6">
        <v>45072.30258101852</v>
      </c>
      <c r="D1806" s="6">
        <v>45072.315775462965</v>
      </c>
      <c r="E1806" s="6">
        <v>45072.31369212963</v>
      </c>
      <c r="F1806" s="2" t="s">
        <v>44</v>
      </c>
      <c r="G1806" s="2" t="s">
        <v>73</v>
      </c>
      <c r="H1806" s="2">
        <v>63220.0</v>
      </c>
      <c r="I1806" s="2">
        <v>9917.0</v>
      </c>
    </row>
    <row r="1807" ht="22.5" customHeight="1">
      <c r="A1807" s="2">
        <v>9.29610587E9</v>
      </c>
      <c r="B1807" s="2">
        <v>7.761451E7</v>
      </c>
      <c r="C1807" s="6">
        <v>45343.71090277778</v>
      </c>
      <c r="D1807" s="6">
        <v>45343.722708333335</v>
      </c>
      <c r="E1807" s="6">
        <v>45343.72409722222</v>
      </c>
      <c r="F1807" s="2" t="s">
        <v>44</v>
      </c>
      <c r="G1807" s="2" t="s">
        <v>73</v>
      </c>
      <c r="H1807" s="2">
        <v>24307.0</v>
      </c>
      <c r="I1807" s="2">
        <v>6696.0</v>
      </c>
    </row>
    <row r="1808" ht="22.5" customHeight="1">
      <c r="A1808" s="2">
        <v>4.678456188E9</v>
      </c>
      <c r="B1808" s="2">
        <v>2.1701991E7</v>
      </c>
      <c r="C1808" s="6">
        <v>45272.529386574075</v>
      </c>
      <c r="D1808" s="6">
        <v>45272.540497685186</v>
      </c>
      <c r="E1808" s="6">
        <v>45272.55994212963</v>
      </c>
      <c r="F1808" s="2" t="s">
        <v>124</v>
      </c>
      <c r="G1808" s="2" t="s">
        <v>55</v>
      </c>
      <c r="H1808" s="2">
        <v>70252.0</v>
      </c>
      <c r="I1808" s="2">
        <v>1864.0</v>
      </c>
    </row>
    <row r="1809" ht="22.5" customHeight="1">
      <c r="A1809" s="2">
        <v>8.12386333E8</v>
      </c>
      <c r="B1809" s="2">
        <v>7.2605638E7</v>
      </c>
      <c r="C1809" s="6">
        <v>45553.430972222224</v>
      </c>
      <c r="D1809" s="6">
        <v>45553.44</v>
      </c>
      <c r="E1809" s="6">
        <v>45553.43722222222</v>
      </c>
      <c r="F1809" s="2" t="s">
        <v>44</v>
      </c>
      <c r="G1809" s="2" t="s">
        <v>50</v>
      </c>
      <c r="H1809" s="2">
        <v>10021.0</v>
      </c>
      <c r="I1809" s="2">
        <v>4529.0</v>
      </c>
    </row>
    <row r="1810" ht="22.5" customHeight="1">
      <c r="A1810" s="2">
        <v>8.100314462E9</v>
      </c>
      <c r="B1810" s="2">
        <v>1.5345667E7</v>
      </c>
      <c r="C1810" s="6">
        <v>45332.60833333333</v>
      </c>
      <c r="D1810" s="6">
        <v>45332.62152777778</v>
      </c>
      <c r="E1810" s="6">
        <v>45332.63888888889</v>
      </c>
      <c r="F1810" s="2" t="s">
        <v>124</v>
      </c>
      <c r="G1810" s="2" t="s">
        <v>55</v>
      </c>
      <c r="H1810" s="2">
        <v>60492.0</v>
      </c>
      <c r="I1810" s="2">
        <v>3141.0</v>
      </c>
    </row>
    <row r="1811" ht="22.5" customHeight="1">
      <c r="A1811" s="2">
        <v>7.81509952E8</v>
      </c>
      <c r="B1811" s="2">
        <v>4.1878908E7</v>
      </c>
      <c r="C1811" s="6">
        <v>45018.790138888886</v>
      </c>
      <c r="D1811" s="6">
        <v>45018.80194444444</v>
      </c>
      <c r="E1811" s="6">
        <v>45018.80055555556</v>
      </c>
      <c r="F1811" s="2" t="s">
        <v>44</v>
      </c>
      <c r="G1811" s="2" t="s">
        <v>55</v>
      </c>
      <c r="H1811" s="2">
        <v>41511.0</v>
      </c>
      <c r="I1811" s="2">
        <v>8020.0</v>
      </c>
    </row>
    <row r="1812" ht="22.5" customHeight="1">
      <c r="A1812" s="2">
        <v>1.918416669E9</v>
      </c>
      <c r="B1812" s="2">
        <v>9.9695529E7</v>
      </c>
      <c r="C1812" s="6">
        <v>45054.955046296294</v>
      </c>
      <c r="D1812" s="6">
        <v>45054.96824074074</v>
      </c>
      <c r="E1812" s="6">
        <v>45054.971712962964</v>
      </c>
      <c r="F1812" s="2" t="s">
        <v>44</v>
      </c>
      <c r="G1812" s="2" t="s">
        <v>50</v>
      </c>
      <c r="H1812" s="2">
        <v>33170.0</v>
      </c>
      <c r="I1812" s="2">
        <v>8311.0</v>
      </c>
    </row>
    <row r="1813" ht="22.5" customHeight="1">
      <c r="A1813" s="2">
        <v>1.152165724E9</v>
      </c>
      <c r="B1813" s="2">
        <v>9.0448312E7</v>
      </c>
      <c r="C1813" s="6">
        <v>45295.427256944444</v>
      </c>
      <c r="D1813" s="6">
        <v>45295.441145833334</v>
      </c>
      <c r="E1813" s="6">
        <v>45295.458506944444</v>
      </c>
      <c r="F1813" s="2" t="s">
        <v>124</v>
      </c>
      <c r="G1813" s="2" t="s">
        <v>73</v>
      </c>
      <c r="H1813" s="2">
        <v>53106.0</v>
      </c>
      <c r="I1813" s="2">
        <v>9365.0</v>
      </c>
    </row>
    <row r="1814" ht="22.5" customHeight="1">
      <c r="A1814" s="2">
        <v>9.664390656E9</v>
      </c>
      <c r="B1814" s="2">
        <v>1.6420489E7</v>
      </c>
      <c r="C1814" s="6">
        <v>45147.38980324074</v>
      </c>
      <c r="D1814" s="6">
        <v>45147.40091435185</v>
      </c>
      <c r="E1814" s="6">
        <v>45147.40230324074</v>
      </c>
      <c r="F1814" s="2" t="s">
        <v>44</v>
      </c>
      <c r="G1814" s="2" t="s">
        <v>50</v>
      </c>
      <c r="H1814" s="2">
        <v>16129.0</v>
      </c>
      <c r="I1814" s="2">
        <v>1181.0</v>
      </c>
    </row>
    <row r="1815" ht="22.5" customHeight="1">
      <c r="A1815" s="2">
        <v>2.686950796E9</v>
      </c>
      <c r="B1815" s="2">
        <v>2.2081691E7</v>
      </c>
      <c r="C1815" s="6">
        <v>45061.34273148148</v>
      </c>
      <c r="D1815" s="6">
        <v>45061.354537037034</v>
      </c>
      <c r="E1815" s="6">
        <v>45061.367731481485</v>
      </c>
      <c r="F1815" s="2" t="s">
        <v>124</v>
      </c>
      <c r="G1815" s="2" t="s">
        <v>45</v>
      </c>
      <c r="H1815" s="2">
        <v>7632.0</v>
      </c>
      <c r="I1815" s="2">
        <v>59.0</v>
      </c>
    </row>
    <row r="1816" ht="22.5" customHeight="1">
      <c r="A1816" s="2">
        <v>7.332801173E9</v>
      </c>
      <c r="B1816" s="2">
        <v>8.9472859E7</v>
      </c>
      <c r="C1816" s="6">
        <v>45089.61491898148</v>
      </c>
      <c r="D1816" s="6">
        <v>45089.62603009259</v>
      </c>
      <c r="E1816" s="6">
        <v>45089.62672453704</v>
      </c>
      <c r="F1816" s="2" t="s">
        <v>44</v>
      </c>
      <c r="G1816" s="2" t="s">
        <v>45</v>
      </c>
      <c r="H1816" s="2">
        <v>81859.0</v>
      </c>
      <c r="I1816" s="2">
        <v>4575.0</v>
      </c>
    </row>
    <row r="1817" ht="22.5" customHeight="1">
      <c r="A1817" s="2">
        <v>3.503438244E9</v>
      </c>
      <c r="B1817" s="2">
        <v>2.47458E7</v>
      </c>
      <c r="C1817" s="6">
        <v>45336.045069444444</v>
      </c>
      <c r="D1817" s="6">
        <v>45336.052708333336</v>
      </c>
      <c r="E1817" s="6">
        <v>45336.05131944444</v>
      </c>
      <c r="F1817" s="2" t="s">
        <v>44</v>
      </c>
      <c r="G1817" s="2" t="s">
        <v>73</v>
      </c>
      <c r="H1817" s="2">
        <v>17071.0</v>
      </c>
      <c r="I1817" s="2">
        <v>7133.0</v>
      </c>
    </row>
    <row r="1818" ht="22.5" customHeight="1">
      <c r="A1818" s="2">
        <v>4.044591373E9</v>
      </c>
      <c r="B1818" s="2">
        <v>6.5782437E7</v>
      </c>
      <c r="C1818" s="6">
        <v>45401.594664351855</v>
      </c>
      <c r="D1818" s="6">
        <v>45401.606469907405</v>
      </c>
      <c r="E1818" s="6">
        <v>45401.60994212963</v>
      </c>
      <c r="F1818" s="2" t="s">
        <v>44</v>
      </c>
      <c r="G1818" s="2" t="s">
        <v>45</v>
      </c>
      <c r="H1818" s="2">
        <v>22077.0</v>
      </c>
      <c r="I1818" s="2">
        <v>7305.0</v>
      </c>
    </row>
    <row r="1819" ht="22.5" customHeight="1">
      <c r="A1819" s="2">
        <v>7.817195618E9</v>
      </c>
      <c r="B1819" s="2">
        <v>4.0703374E7</v>
      </c>
      <c r="C1819" s="6">
        <v>45062.99886574074</v>
      </c>
      <c r="D1819" s="6">
        <v>45063.00650462963</v>
      </c>
      <c r="E1819" s="6">
        <v>45063.007893518516</v>
      </c>
      <c r="F1819" s="2" t="s">
        <v>44</v>
      </c>
      <c r="G1819" s="2" t="s">
        <v>55</v>
      </c>
      <c r="H1819" s="2">
        <v>69802.0</v>
      </c>
      <c r="I1819" s="2">
        <v>7138.0</v>
      </c>
    </row>
    <row r="1820" ht="22.5" customHeight="1">
      <c r="A1820" s="2">
        <v>8.974710941E9</v>
      </c>
      <c r="B1820" s="2">
        <v>9.6109948E7</v>
      </c>
      <c r="C1820" s="6">
        <v>45538.19863425926</v>
      </c>
      <c r="D1820" s="6">
        <v>45538.206967592596</v>
      </c>
      <c r="E1820" s="6">
        <v>45538.21738425926</v>
      </c>
      <c r="F1820" s="2" t="s">
        <v>71</v>
      </c>
      <c r="G1820" s="2" t="s">
        <v>55</v>
      </c>
      <c r="H1820" s="2">
        <v>23334.0</v>
      </c>
      <c r="I1820" s="2">
        <v>9285.0</v>
      </c>
    </row>
    <row r="1821" ht="22.5" customHeight="1">
      <c r="A1821" s="2">
        <v>2.811268404E9</v>
      </c>
      <c r="B1821" s="2">
        <v>9.8691989E7</v>
      </c>
      <c r="C1821" s="6">
        <v>45128.69615740741</v>
      </c>
      <c r="D1821" s="6">
        <v>45128.70657407407</v>
      </c>
      <c r="E1821" s="6">
        <v>45128.72740740741</v>
      </c>
      <c r="F1821" s="2" t="s">
        <v>124</v>
      </c>
      <c r="G1821" s="2" t="s">
        <v>50</v>
      </c>
      <c r="H1821" s="2">
        <v>8913.0</v>
      </c>
      <c r="I1821" s="2">
        <v>6744.0</v>
      </c>
    </row>
    <row r="1822" ht="22.5" customHeight="1">
      <c r="A1822" s="2">
        <v>7.251548462E9</v>
      </c>
      <c r="B1822" s="2">
        <v>8955057.0</v>
      </c>
      <c r="C1822" s="6">
        <v>45480.72560185185</v>
      </c>
      <c r="D1822" s="6">
        <v>45480.7387962963</v>
      </c>
      <c r="E1822" s="6">
        <v>45480.74087962963</v>
      </c>
      <c r="F1822" s="2" t="s">
        <v>44</v>
      </c>
      <c r="G1822" s="2" t="s">
        <v>50</v>
      </c>
      <c r="H1822" s="2">
        <v>29113.0</v>
      </c>
      <c r="I1822" s="2">
        <v>2421.0</v>
      </c>
    </row>
    <row r="1823" ht="22.5" customHeight="1">
      <c r="A1823" s="2">
        <v>3.52037003E8</v>
      </c>
      <c r="B1823" s="2">
        <v>4.7955004E7</v>
      </c>
      <c r="C1823" s="6">
        <v>45319.15759259259</v>
      </c>
      <c r="D1823" s="6">
        <v>45319.17009259259</v>
      </c>
      <c r="E1823" s="6">
        <v>45319.16731481482</v>
      </c>
      <c r="F1823" s="2" t="s">
        <v>44</v>
      </c>
      <c r="G1823" s="2" t="s">
        <v>55</v>
      </c>
      <c r="H1823" s="2">
        <v>37403.0</v>
      </c>
      <c r="I1823" s="2">
        <v>2840.0</v>
      </c>
    </row>
    <row r="1824" ht="22.5" customHeight="1">
      <c r="A1824" s="2">
        <v>8.510312737E9</v>
      </c>
      <c r="B1824" s="2">
        <v>8.9361574E7</v>
      </c>
      <c r="C1824" s="6">
        <v>45357.6240625</v>
      </c>
      <c r="D1824" s="6">
        <v>45357.63447916666</v>
      </c>
      <c r="E1824" s="6">
        <v>45357.63170138889</v>
      </c>
      <c r="F1824" s="2" t="s">
        <v>44</v>
      </c>
      <c r="G1824" s="2" t="s">
        <v>73</v>
      </c>
      <c r="H1824" s="2">
        <v>38863.0</v>
      </c>
      <c r="I1824" s="2">
        <v>8121.0</v>
      </c>
    </row>
    <row r="1825" ht="22.5" customHeight="1">
      <c r="A1825" s="2">
        <v>3.242700095E9</v>
      </c>
      <c r="B1825" s="2">
        <v>8.4468124E7</v>
      </c>
      <c r="C1825" s="6">
        <v>45579.05159722222</v>
      </c>
      <c r="D1825" s="6">
        <v>45579.05993055556</v>
      </c>
      <c r="E1825" s="6">
        <v>45579.05645833333</v>
      </c>
      <c r="F1825" s="2" t="s">
        <v>44</v>
      </c>
      <c r="G1825" s="2" t="s">
        <v>45</v>
      </c>
      <c r="H1825" s="2">
        <v>53498.0</v>
      </c>
      <c r="I1825" s="2">
        <v>1242.0</v>
      </c>
    </row>
    <row r="1826" ht="22.5" customHeight="1">
      <c r="A1826" s="2">
        <v>5.833898647E9</v>
      </c>
      <c r="B1826" s="2">
        <v>1.8256339E7</v>
      </c>
      <c r="C1826" s="6">
        <v>45208.365324074075</v>
      </c>
      <c r="D1826" s="6">
        <v>45208.37435185185</v>
      </c>
      <c r="E1826" s="6">
        <v>45208.37782407407</v>
      </c>
      <c r="F1826" s="2" t="s">
        <v>44</v>
      </c>
      <c r="G1826" s="2" t="s">
        <v>73</v>
      </c>
      <c r="H1826" s="2">
        <v>15139.0</v>
      </c>
      <c r="I1826" s="2">
        <v>4349.0</v>
      </c>
    </row>
    <row r="1827" ht="22.5" customHeight="1">
      <c r="A1827" s="2">
        <v>7.212771842E9</v>
      </c>
      <c r="B1827" s="2">
        <v>8.0315623E7</v>
      </c>
      <c r="C1827" s="6">
        <v>45045.91491898148</v>
      </c>
      <c r="D1827" s="6">
        <v>45045.926030092596</v>
      </c>
      <c r="E1827" s="6">
        <v>45045.92325231482</v>
      </c>
      <c r="F1827" s="2" t="s">
        <v>44</v>
      </c>
      <c r="G1827" s="2" t="s">
        <v>45</v>
      </c>
      <c r="H1827" s="2">
        <v>7028.0</v>
      </c>
      <c r="I1827" s="2">
        <v>977.0</v>
      </c>
    </row>
    <row r="1828" ht="22.5" customHeight="1">
      <c r="A1828" s="2">
        <v>7.79975705E9</v>
      </c>
      <c r="B1828" s="2">
        <v>1.9556566E7</v>
      </c>
      <c r="C1828" s="6">
        <v>45443.84537037037</v>
      </c>
      <c r="D1828" s="6">
        <v>45443.85648148148</v>
      </c>
      <c r="E1828" s="6">
        <v>45443.85648148148</v>
      </c>
      <c r="F1828" s="2" t="s">
        <v>44</v>
      </c>
      <c r="G1828" s="2" t="s">
        <v>45</v>
      </c>
      <c r="H1828" s="2">
        <v>15948.0</v>
      </c>
      <c r="I1828" s="2">
        <v>3275.0</v>
      </c>
    </row>
    <row r="1829" ht="22.5" customHeight="1">
      <c r="A1829" s="2">
        <v>9.593303695E9</v>
      </c>
      <c r="B1829" s="2">
        <v>2.2054087E7</v>
      </c>
      <c r="C1829" s="6">
        <v>45112.469247685185</v>
      </c>
      <c r="D1829" s="6">
        <v>45112.47688657408</v>
      </c>
      <c r="E1829" s="6">
        <v>45112.48244212963</v>
      </c>
      <c r="F1829" s="2" t="s">
        <v>71</v>
      </c>
      <c r="G1829" s="2" t="s">
        <v>45</v>
      </c>
      <c r="H1829" s="2">
        <v>98145.0</v>
      </c>
      <c r="I1829" s="2">
        <v>7693.0</v>
      </c>
    </row>
    <row r="1830" ht="22.5" customHeight="1">
      <c r="A1830" s="2">
        <v>7.709693536E9</v>
      </c>
      <c r="B1830" s="2">
        <v>5.9353207E7</v>
      </c>
      <c r="C1830" s="6">
        <v>45174.819872685184</v>
      </c>
      <c r="D1830" s="6">
        <v>45174.830983796295</v>
      </c>
      <c r="E1830" s="6">
        <v>45174.836539351854</v>
      </c>
      <c r="F1830" s="2" t="s">
        <v>71</v>
      </c>
      <c r="G1830" s="2" t="s">
        <v>55</v>
      </c>
      <c r="H1830" s="2">
        <v>187.0</v>
      </c>
      <c r="I1830" s="2">
        <v>5168.0</v>
      </c>
    </row>
    <row r="1831" ht="22.5" customHeight="1">
      <c r="A1831" s="2">
        <v>5.092922964E9</v>
      </c>
      <c r="B1831" s="2">
        <v>9.2123198E7</v>
      </c>
      <c r="C1831" s="6">
        <v>45252.594722222224</v>
      </c>
      <c r="D1831" s="6">
        <v>45252.60166666667</v>
      </c>
      <c r="E1831" s="6">
        <v>45252.59819444444</v>
      </c>
      <c r="F1831" s="2" t="s">
        <v>44</v>
      </c>
      <c r="G1831" s="2" t="s">
        <v>50</v>
      </c>
      <c r="H1831" s="2">
        <v>87013.0</v>
      </c>
      <c r="I1831" s="2">
        <v>6730.0</v>
      </c>
    </row>
    <row r="1832" ht="22.5" customHeight="1">
      <c r="A1832" s="2">
        <v>8.318806722E9</v>
      </c>
      <c r="B1832" s="2">
        <v>6.7696145E7</v>
      </c>
      <c r="C1832" s="6">
        <v>45498.5203587963</v>
      </c>
      <c r="D1832" s="6">
        <v>45498.52869212963</v>
      </c>
      <c r="E1832" s="6">
        <v>45498.54744212963</v>
      </c>
      <c r="F1832" s="2" t="s">
        <v>124</v>
      </c>
      <c r="G1832" s="2" t="s">
        <v>50</v>
      </c>
      <c r="H1832" s="2">
        <v>65916.0</v>
      </c>
      <c r="I1832" s="2">
        <v>9356.0</v>
      </c>
    </row>
    <row r="1833" ht="22.5" customHeight="1">
      <c r="A1833" s="2">
        <v>4.352870279E9</v>
      </c>
      <c r="B1833" s="2">
        <v>6.0620291E7</v>
      </c>
      <c r="C1833" s="6">
        <v>45496.58650462963</v>
      </c>
      <c r="D1833" s="6">
        <v>45496.59622685185</v>
      </c>
      <c r="E1833" s="6">
        <v>45496.61636574074</v>
      </c>
      <c r="F1833" s="2" t="s">
        <v>124</v>
      </c>
      <c r="G1833" s="2" t="s">
        <v>50</v>
      </c>
      <c r="H1833" s="2">
        <v>13768.0</v>
      </c>
      <c r="I1833" s="2">
        <v>3700.0</v>
      </c>
    </row>
    <row r="1834" ht="22.5" customHeight="1">
      <c r="A1834" s="2">
        <v>6.722040962E9</v>
      </c>
      <c r="B1834" s="2">
        <v>8.3412446E7</v>
      </c>
      <c r="C1834" s="6">
        <v>45244.103159722225</v>
      </c>
      <c r="D1834" s="6">
        <v>45244.111493055556</v>
      </c>
      <c r="E1834" s="6">
        <v>45244.11010416667</v>
      </c>
      <c r="F1834" s="2" t="s">
        <v>44</v>
      </c>
      <c r="G1834" s="2" t="s">
        <v>55</v>
      </c>
      <c r="H1834" s="2">
        <v>60055.0</v>
      </c>
      <c r="I1834" s="2">
        <v>4165.0</v>
      </c>
    </row>
    <row r="1835" ht="22.5" customHeight="1">
      <c r="A1835" s="2">
        <v>1.690831615E9</v>
      </c>
      <c r="B1835" s="2">
        <v>2.0625627E7</v>
      </c>
      <c r="C1835" s="6">
        <v>45071.74087962963</v>
      </c>
      <c r="D1835" s="6">
        <v>45071.75337962963</v>
      </c>
      <c r="E1835" s="6">
        <v>45071.74990740741</v>
      </c>
      <c r="F1835" s="2" t="s">
        <v>44</v>
      </c>
      <c r="G1835" s="2" t="s">
        <v>45</v>
      </c>
      <c r="H1835" s="2">
        <v>12676.0</v>
      </c>
      <c r="I1835" s="2">
        <v>4786.0</v>
      </c>
    </row>
    <row r="1836" ht="22.5" customHeight="1">
      <c r="A1836" s="2">
        <v>6.475689021E9</v>
      </c>
      <c r="B1836" s="2">
        <v>1.6341776E7</v>
      </c>
      <c r="C1836" s="6">
        <v>45066.869733796295</v>
      </c>
      <c r="D1836" s="6">
        <v>45066.8822337963</v>
      </c>
      <c r="E1836" s="6">
        <v>45066.88431712963</v>
      </c>
      <c r="F1836" s="2" t="s">
        <v>44</v>
      </c>
      <c r="G1836" s="2" t="s">
        <v>45</v>
      </c>
      <c r="H1836" s="2">
        <v>46744.0</v>
      </c>
      <c r="I1836" s="2">
        <v>6086.0</v>
      </c>
    </row>
    <row r="1837" ht="22.5" customHeight="1">
      <c r="A1837" s="2">
        <v>8.361280131E9</v>
      </c>
      <c r="B1837" s="2">
        <v>2.8280172E7</v>
      </c>
      <c r="C1837" s="6">
        <v>45556.0050462963</v>
      </c>
      <c r="D1837" s="6">
        <v>45556.01476851852</v>
      </c>
      <c r="E1837" s="6">
        <v>45556.02240740741</v>
      </c>
      <c r="F1837" s="2" t="s">
        <v>71</v>
      </c>
      <c r="G1837" s="2" t="s">
        <v>73</v>
      </c>
      <c r="H1837" s="2">
        <v>25910.0</v>
      </c>
      <c r="I1837" s="2">
        <v>4486.0</v>
      </c>
    </row>
    <row r="1838" ht="22.5" customHeight="1">
      <c r="A1838" s="2">
        <v>2.664549359E9</v>
      </c>
      <c r="B1838" s="2">
        <v>9.0586443E7</v>
      </c>
      <c r="C1838" s="6">
        <v>45460.37966435185</v>
      </c>
      <c r="D1838" s="6">
        <v>45460.38869212963</v>
      </c>
      <c r="E1838" s="6">
        <v>45460.392858796295</v>
      </c>
      <c r="F1838" s="2" t="s">
        <v>71</v>
      </c>
      <c r="G1838" s="2" t="s">
        <v>73</v>
      </c>
      <c r="H1838" s="2">
        <v>6230.0</v>
      </c>
      <c r="I1838" s="2">
        <v>7423.0</v>
      </c>
    </row>
    <row r="1839" ht="22.5" customHeight="1">
      <c r="A1839" s="2">
        <v>9.510912773E9</v>
      </c>
      <c r="B1839" s="2">
        <v>9274874.0</v>
      </c>
      <c r="C1839" s="6">
        <v>45053.41960648148</v>
      </c>
      <c r="D1839" s="6">
        <v>45053.42724537037</v>
      </c>
      <c r="E1839" s="6">
        <v>45053.42724537037</v>
      </c>
      <c r="F1839" s="2" t="s">
        <v>44</v>
      </c>
      <c r="G1839" s="2" t="s">
        <v>50</v>
      </c>
      <c r="H1839" s="2">
        <v>79994.0</v>
      </c>
      <c r="I1839" s="2">
        <v>8608.0</v>
      </c>
    </row>
    <row r="1840" ht="22.5" customHeight="1">
      <c r="A1840" s="2">
        <v>3.654462337E9</v>
      </c>
      <c r="B1840" s="2">
        <v>3.5826539E7</v>
      </c>
      <c r="C1840" s="6">
        <v>45192.13380787037</v>
      </c>
      <c r="D1840" s="6">
        <v>45192.144224537034</v>
      </c>
      <c r="E1840" s="6">
        <v>45192.15047453704</v>
      </c>
      <c r="F1840" s="2" t="s">
        <v>71</v>
      </c>
      <c r="G1840" s="2" t="s">
        <v>55</v>
      </c>
      <c r="H1840" s="2">
        <v>60908.0</v>
      </c>
      <c r="I1840" s="2">
        <v>4221.0</v>
      </c>
    </row>
    <row r="1841" ht="22.5" customHeight="1">
      <c r="A1841" s="2">
        <v>2.308652017E9</v>
      </c>
      <c r="B1841" s="2">
        <v>5.4877984E7</v>
      </c>
      <c r="C1841" s="6">
        <v>45146.626759259256</v>
      </c>
      <c r="D1841" s="6">
        <v>45146.63995370371</v>
      </c>
      <c r="E1841" s="6">
        <v>45146.64203703704</v>
      </c>
      <c r="F1841" s="2" t="s">
        <v>44</v>
      </c>
      <c r="G1841" s="2" t="s">
        <v>55</v>
      </c>
      <c r="H1841" s="2">
        <v>90365.0</v>
      </c>
      <c r="I1841" s="2">
        <v>6245.0</v>
      </c>
    </row>
    <row r="1842" ht="22.5" customHeight="1">
      <c r="A1842" s="2">
        <v>8.300200841E9</v>
      </c>
      <c r="B1842" s="2">
        <v>5.8214883E7</v>
      </c>
      <c r="C1842" s="6">
        <v>45366.6490625</v>
      </c>
      <c r="D1842" s="6">
        <v>45366.66017361111</v>
      </c>
      <c r="E1842" s="6">
        <v>45366.65739583333</v>
      </c>
      <c r="F1842" s="2" t="s">
        <v>44</v>
      </c>
      <c r="G1842" s="2" t="s">
        <v>55</v>
      </c>
      <c r="H1842" s="2">
        <v>19811.0</v>
      </c>
      <c r="I1842" s="2">
        <v>1335.0</v>
      </c>
    </row>
    <row r="1843" ht="22.5" customHeight="1">
      <c r="A1843" s="2">
        <v>5.027243163E9</v>
      </c>
      <c r="B1843" s="2">
        <v>8.5072416E7</v>
      </c>
      <c r="C1843" s="6">
        <v>45370.53875</v>
      </c>
      <c r="D1843" s="6">
        <v>45370.54986111111</v>
      </c>
      <c r="E1843" s="6">
        <v>45370.55333333334</v>
      </c>
      <c r="F1843" s="2" t="s">
        <v>44</v>
      </c>
      <c r="G1843" s="2" t="s">
        <v>55</v>
      </c>
      <c r="H1843" s="2">
        <v>72202.0</v>
      </c>
      <c r="I1843" s="2">
        <v>9495.0</v>
      </c>
    </row>
    <row r="1844" ht="22.5" customHeight="1">
      <c r="A1844" s="2">
        <v>7.13290065E8</v>
      </c>
      <c r="B1844" s="2">
        <v>4.2227189E7</v>
      </c>
      <c r="C1844" s="6">
        <v>45235.467835648145</v>
      </c>
      <c r="D1844" s="6">
        <v>45235.47547453704</v>
      </c>
      <c r="E1844" s="6">
        <v>45235.47825231482</v>
      </c>
      <c r="F1844" s="2" t="s">
        <v>44</v>
      </c>
      <c r="G1844" s="2" t="s">
        <v>50</v>
      </c>
      <c r="H1844" s="2">
        <v>69957.0</v>
      </c>
      <c r="I1844" s="2">
        <v>3612.0</v>
      </c>
    </row>
    <row r="1845" ht="22.5" customHeight="1">
      <c r="A1845" s="2">
        <v>2.00643435E9</v>
      </c>
      <c r="B1845" s="2">
        <v>2.0956158E7</v>
      </c>
      <c r="C1845" s="6">
        <v>45101.65523148148</v>
      </c>
      <c r="D1845" s="6">
        <v>45101.66217592593</v>
      </c>
      <c r="E1845" s="6">
        <v>45101.66564814815</v>
      </c>
      <c r="F1845" s="2" t="s">
        <v>44</v>
      </c>
      <c r="G1845" s="2" t="s">
        <v>73</v>
      </c>
      <c r="H1845" s="2">
        <v>5355.0</v>
      </c>
      <c r="I1845" s="2">
        <v>6914.0</v>
      </c>
    </row>
    <row r="1846" ht="22.5" customHeight="1">
      <c r="A1846" s="2">
        <v>6.58722127E9</v>
      </c>
      <c r="B1846" s="2">
        <v>2.0496835E7</v>
      </c>
      <c r="C1846" s="6">
        <v>45283.04096064815</v>
      </c>
      <c r="D1846" s="6">
        <v>45283.05484953704</v>
      </c>
      <c r="E1846" s="6">
        <v>45283.05693287037</v>
      </c>
      <c r="F1846" s="2" t="s">
        <v>44</v>
      </c>
      <c r="G1846" s="2" t="s">
        <v>73</v>
      </c>
      <c r="H1846" s="2">
        <v>8043.0</v>
      </c>
      <c r="I1846" s="2">
        <v>4061.0</v>
      </c>
    </row>
    <row r="1847" ht="22.5" customHeight="1">
      <c r="A1847" s="2">
        <v>9.69705468E8</v>
      </c>
      <c r="B1847" s="2">
        <v>2.5447967E7</v>
      </c>
      <c r="C1847" s="6">
        <v>45297.84465277778</v>
      </c>
      <c r="D1847" s="6">
        <v>45297.85506944444</v>
      </c>
      <c r="E1847" s="6">
        <v>45297.857152777775</v>
      </c>
      <c r="F1847" s="2" t="s">
        <v>44</v>
      </c>
      <c r="G1847" s="2" t="s">
        <v>50</v>
      </c>
      <c r="H1847" s="2">
        <v>86249.0</v>
      </c>
      <c r="I1847" s="2">
        <v>4493.0</v>
      </c>
    </row>
    <row r="1848" ht="22.5" customHeight="1">
      <c r="A1848" s="2">
        <v>4.492000627E9</v>
      </c>
      <c r="B1848" s="2">
        <v>6.3262519E7</v>
      </c>
      <c r="C1848" s="6">
        <v>45076.45106481481</v>
      </c>
      <c r="D1848" s="6">
        <v>45076.46078703704</v>
      </c>
      <c r="E1848" s="6">
        <v>45076.45800925926</v>
      </c>
      <c r="F1848" s="2" t="s">
        <v>44</v>
      </c>
      <c r="G1848" s="2" t="s">
        <v>50</v>
      </c>
      <c r="H1848" s="2">
        <v>51632.0</v>
      </c>
      <c r="I1848" s="2">
        <v>798.0</v>
      </c>
    </row>
    <row r="1849" ht="22.5" customHeight="1">
      <c r="A1849" s="2">
        <v>9.77290328E8</v>
      </c>
      <c r="B1849" s="2">
        <v>1.4428954E7</v>
      </c>
      <c r="C1849" s="6">
        <v>45274.432118055556</v>
      </c>
      <c r="D1849" s="6">
        <v>45274.4453125</v>
      </c>
      <c r="E1849" s="6">
        <v>45274.46267361111</v>
      </c>
      <c r="F1849" s="2" t="s">
        <v>124</v>
      </c>
      <c r="G1849" s="2" t="s">
        <v>45</v>
      </c>
      <c r="H1849" s="2">
        <v>80011.0</v>
      </c>
      <c r="I1849" s="2">
        <v>5087.0</v>
      </c>
    </row>
    <row r="1850" ht="22.5" customHeight="1">
      <c r="A1850" s="2">
        <v>8.735245723E9</v>
      </c>
      <c r="B1850" s="2">
        <v>3.3331259E7</v>
      </c>
      <c r="C1850" s="6">
        <v>45111.661840277775</v>
      </c>
      <c r="D1850" s="6">
        <v>45111.67017361111</v>
      </c>
      <c r="E1850" s="6">
        <v>45111.66670138889</v>
      </c>
      <c r="F1850" s="2" t="s">
        <v>44</v>
      </c>
      <c r="G1850" s="2" t="s">
        <v>73</v>
      </c>
      <c r="H1850" s="2">
        <v>81631.0</v>
      </c>
      <c r="I1850" s="2">
        <v>2539.0</v>
      </c>
    </row>
    <row r="1851" ht="22.5" customHeight="1">
      <c r="A1851" s="2">
        <v>6.29953909E9</v>
      </c>
      <c r="B1851" s="2">
        <v>8.0796977E7</v>
      </c>
      <c r="C1851" s="6">
        <v>45534.03847222222</v>
      </c>
      <c r="D1851" s="6">
        <v>45534.05097222222</v>
      </c>
      <c r="E1851" s="6">
        <v>45534.051666666666</v>
      </c>
      <c r="F1851" s="2" t="s">
        <v>44</v>
      </c>
      <c r="G1851" s="2" t="s">
        <v>45</v>
      </c>
      <c r="H1851" s="2">
        <v>11906.0</v>
      </c>
      <c r="I1851" s="2">
        <v>9493.0</v>
      </c>
    </row>
    <row r="1852" ht="22.5" customHeight="1">
      <c r="A1852" s="2">
        <v>2.177211652E9</v>
      </c>
      <c r="B1852" s="2">
        <v>1.5808945E7</v>
      </c>
      <c r="C1852" s="6">
        <v>45106.93891203704</v>
      </c>
      <c r="D1852" s="6">
        <v>45106.94724537037</v>
      </c>
      <c r="E1852" s="6">
        <v>45106.963912037034</v>
      </c>
      <c r="F1852" s="2" t="s">
        <v>124</v>
      </c>
      <c r="G1852" s="2" t="s">
        <v>50</v>
      </c>
      <c r="H1852" s="2">
        <v>51339.0</v>
      </c>
      <c r="I1852" s="2">
        <v>4254.0</v>
      </c>
    </row>
    <row r="1853" ht="22.5" customHeight="1">
      <c r="A1853" s="2">
        <v>8.972569491E9</v>
      </c>
      <c r="B1853" s="2">
        <v>7.2366758E7</v>
      </c>
      <c r="C1853" s="6">
        <v>45256.52447916667</v>
      </c>
      <c r="D1853" s="6">
        <v>45256.53697916667</v>
      </c>
      <c r="E1853" s="6">
        <v>45256.5578125</v>
      </c>
      <c r="F1853" s="2" t="s">
        <v>124</v>
      </c>
      <c r="G1853" s="2" t="s">
        <v>45</v>
      </c>
      <c r="H1853" s="2">
        <v>43612.0</v>
      </c>
      <c r="I1853" s="2">
        <v>2493.0</v>
      </c>
    </row>
    <row r="1854" ht="22.5" customHeight="1">
      <c r="A1854" s="2">
        <v>7.658414712E9</v>
      </c>
      <c r="B1854" s="2">
        <v>5.4216497E7</v>
      </c>
      <c r="C1854" s="6">
        <v>45183.74841435185</v>
      </c>
      <c r="D1854" s="6">
        <v>45183.756053240744</v>
      </c>
      <c r="E1854" s="6">
        <v>45183.753969907404</v>
      </c>
      <c r="F1854" s="2" t="s">
        <v>44</v>
      </c>
      <c r="G1854" s="2" t="s">
        <v>73</v>
      </c>
      <c r="H1854" s="2">
        <v>65853.0</v>
      </c>
      <c r="I1854" s="2">
        <v>7059.0</v>
      </c>
    </row>
    <row r="1855" ht="22.5" customHeight="1">
      <c r="A1855" s="2">
        <v>2.06935554E9</v>
      </c>
      <c r="B1855" s="2">
        <v>9.8540377E7</v>
      </c>
      <c r="C1855" s="6">
        <v>45500.68378472222</v>
      </c>
      <c r="D1855" s="6">
        <v>45500.693506944444</v>
      </c>
      <c r="E1855" s="6">
        <v>45500.69489583333</v>
      </c>
      <c r="F1855" s="2" t="s">
        <v>44</v>
      </c>
      <c r="G1855" s="2" t="s">
        <v>45</v>
      </c>
      <c r="H1855" s="2">
        <v>46546.0</v>
      </c>
      <c r="I1855" s="2">
        <v>5647.0</v>
      </c>
    </row>
    <row r="1856" ht="22.5" customHeight="1">
      <c r="A1856" s="2">
        <v>4.084790776E9</v>
      </c>
      <c r="B1856" s="2">
        <v>7.5674671E7</v>
      </c>
      <c r="C1856" s="6">
        <v>45544.59417824074</v>
      </c>
      <c r="D1856" s="6">
        <v>45544.601122685184</v>
      </c>
      <c r="E1856" s="6">
        <v>45544.60459490741</v>
      </c>
      <c r="F1856" s="2" t="s">
        <v>44</v>
      </c>
      <c r="G1856" s="2" t="s">
        <v>50</v>
      </c>
      <c r="H1856" s="2">
        <v>74479.0</v>
      </c>
      <c r="I1856" s="2">
        <v>5993.0</v>
      </c>
    </row>
    <row r="1857" ht="22.5" customHeight="1">
      <c r="A1857" s="2">
        <v>8.716008121E9</v>
      </c>
      <c r="B1857" s="2">
        <v>3.8613642E7</v>
      </c>
      <c r="C1857" s="6">
        <v>45281.58224537037</v>
      </c>
      <c r="D1857" s="6">
        <v>45281.593356481484</v>
      </c>
      <c r="E1857" s="6">
        <v>45281.58988425926</v>
      </c>
      <c r="F1857" s="2" t="s">
        <v>44</v>
      </c>
      <c r="G1857" s="2" t="s">
        <v>55</v>
      </c>
      <c r="H1857" s="2">
        <v>94222.0</v>
      </c>
      <c r="I1857" s="2">
        <v>8525.0</v>
      </c>
    </row>
    <row r="1858" ht="22.5" customHeight="1">
      <c r="A1858" s="2">
        <v>9.781965606E9</v>
      </c>
      <c r="B1858" s="2">
        <v>8164639.0</v>
      </c>
      <c r="C1858" s="6">
        <v>45119.69422453704</v>
      </c>
      <c r="D1858" s="6">
        <v>45119.706030092595</v>
      </c>
      <c r="E1858" s="6">
        <v>45119.7046412037</v>
      </c>
      <c r="F1858" s="2" t="s">
        <v>44</v>
      </c>
      <c r="G1858" s="2" t="s">
        <v>45</v>
      </c>
      <c r="H1858" s="2">
        <v>41676.0</v>
      </c>
      <c r="I1858" s="2">
        <v>2586.0</v>
      </c>
    </row>
    <row r="1859" ht="22.5" customHeight="1">
      <c r="A1859" s="2">
        <v>8.380133046E9</v>
      </c>
      <c r="B1859" s="2">
        <v>4.0392019E7</v>
      </c>
      <c r="C1859" s="6">
        <v>45327.72609953704</v>
      </c>
      <c r="D1859" s="6">
        <v>45327.73998842593</v>
      </c>
      <c r="E1859" s="6">
        <v>45327.741377314815</v>
      </c>
      <c r="F1859" s="2" t="s">
        <v>44</v>
      </c>
      <c r="G1859" s="2" t="s">
        <v>50</v>
      </c>
      <c r="H1859" s="2">
        <v>83971.0</v>
      </c>
      <c r="I1859" s="2">
        <v>6748.0</v>
      </c>
    </row>
    <row r="1860" ht="22.5" customHeight="1">
      <c r="A1860" s="2">
        <v>6.91827543E8</v>
      </c>
      <c r="B1860" s="2">
        <v>6637282.0</v>
      </c>
      <c r="C1860" s="6">
        <v>45031.55825231481</v>
      </c>
      <c r="D1860" s="6">
        <v>45031.56519675926</v>
      </c>
      <c r="E1860" s="6">
        <v>45031.56380787037</v>
      </c>
      <c r="F1860" s="2" t="s">
        <v>44</v>
      </c>
      <c r="G1860" s="2" t="s">
        <v>50</v>
      </c>
      <c r="H1860" s="2">
        <v>32846.0</v>
      </c>
      <c r="I1860" s="2">
        <v>8884.0</v>
      </c>
    </row>
    <row r="1861" ht="22.5" customHeight="1">
      <c r="A1861" s="2">
        <v>5.750245858E9</v>
      </c>
      <c r="B1861" s="2">
        <v>4.1146001E7</v>
      </c>
      <c r="C1861" s="6">
        <v>45023.03402777778</v>
      </c>
      <c r="D1861" s="6">
        <v>45023.04236111111</v>
      </c>
      <c r="E1861" s="6">
        <v>45023.049305555556</v>
      </c>
      <c r="F1861" s="2" t="s">
        <v>71</v>
      </c>
      <c r="G1861" s="2" t="s">
        <v>45</v>
      </c>
      <c r="H1861" s="2">
        <v>11457.0</v>
      </c>
      <c r="I1861" s="2">
        <v>8260.0</v>
      </c>
    </row>
    <row r="1862" ht="22.5" customHeight="1">
      <c r="A1862" s="2">
        <v>1.578150657E9</v>
      </c>
      <c r="B1862" s="2">
        <v>3.2054313E7</v>
      </c>
      <c r="C1862" s="6">
        <v>45581.25748842592</v>
      </c>
      <c r="D1862" s="6">
        <v>45581.267905092594</v>
      </c>
      <c r="E1862" s="6">
        <v>45581.279016203705</v>
      </c>
      <c r="F1862" s="2" t="s">
        <v>124</v>
      </c>
      <c r="G1862" s="2" t="s">
        <v>73</v>
      </c>
      <c r="H1862" s="2">
        <v>95773.0</v>
      </c>
      <c r="I1862" s="2">
        <v>1680.0</v>
      </c>
    </row>
    <row r="1863" ht="22.5" customHeight="1">
      <c r="A1863" s="2">
        <v>9.069556587E9</v>
      </c>
      <c r="B1863" s="2">
        <v>4.18118E7</v>
      </c>
      <c r="C1863" s="6">
        <v>45351.49894675926</v>
      </c>
      <c r="D1863" s="6">
        <v>45351.51144675926</v>
      </c>
      <c r="E1863" s="6">
        <v>45351.52186342593</v>
      </c>
      <c r="F1863" s="2" t="s">
        <v>71</v>
      </c>
      <c r="G1863" s="2" t="s">
        <v>55</v>
      </c>
      <c r="H1863" s="2">
        <v>45086.0</v>
      </c>
      <c r="I1863" s="2">
        <v>931.0</v>
      </c>
    </row>
    <row r="1864" ht="22.5" customHeight="1">
      <c r="A1864" s="2">
        <v>8.396347551E9</v>
      </c>
      <c r="B1864" s="2">
        <v>3.6737539E7</v>
      </c>
      <c r="C1864" s="6">
        <v>45199.80050925926</v>
      </c>
      <c r="D1864" s="6">
        <v>45199.81023148148</v>
      </c>
      <c r="E1864" s="6">
        <v>45199.80814814815</v>
      </c>
      <c r="F1864" s="2" t="s">
        <v>44</v>
      </c>
      <c r="G1864" s="2" t="s">
        <v>45</v>
      </c>
      <c r="H1864" s="2">
        <v>84471.0</v>
      </c>
      <c r="I1864" s="2">
        <v>1806.0</v>
      </c>
    </row>
    <row r="1865" ht="22.5" customHeight="1">
      <c r="A1865" s="2">
        <v>6.083487488E9</v>
      </c>
      <c r="B1865" s="2">
        <v>1.1143197E7</v>
      </c>
      <c r="C1865" s="6">
        <v>45362.14097222222</v>
      </c>
      <c r="D1865" s="6">
        <v>45362.152083333334</v>
      </c>
      <c r="E1865" s="6">
        <v>45362.15694444445</v>
      </c>
      <c r="F1865" s="2" t="s">
        <v>71</v>
      </c>
      <c r="G1865" s="2" t="s">
        <v>45</v>
      </c>
      <c r="H1865" s="2">
        <v>71075.0</v>
      </c>
      <c r="I1865" s="2">
        <v>1224.0</v>
      </c>
    </row>
    <row r="1866" ht="22.5" customHeight="1">
      <c r="A1866" s="2">
        <v>3.191281184E9</v>
      </c>
      <c r="B1866" s="2">
        <v>6.7538982E7</v>
      </c>
      <c r="C1866" s="6">
        <v>45108.673530092594</v>
      </c>
      <c r="D1866" s="6">
        <v>45108.68603009259</v>
      </c>
      <c r="E1866" s="6">
        <v>45108.68533564815</v>
      </c>
      <c r="F1866" s="2" t="s">
        <v>44</v>
      </c>
      <c r="G1866" s="2" t="s">
        <v>55</v>
      </c>
      <c r="H1866" s="2">
        <v>6400.0</v>
      </c>
      <c r="I1866" s="2">
        <v>8818.0</v>
      </c>
    </row>
    <row r="1867" ht="22.5" customHeight="1">
      <c r="A1867" s="2">
        <v>6.397409024E9</v>
      </c>
      <c r="B1867" s="2">
        <v>1.2059049E7</v>
      </c>
      <c r="C1867" s="6">
        <v>45294.34587962963</v>
      </c>
      <c r="D1867" s="6">
        <v>45294.35768518518</v>
      </c>
      <c r="E1867" s="6">
        <v>45294.36671296296</v>
      </c>
      <c r="F1867" s="2" t="s">
        <v>71</v>
      </c>
      <c r="G1867" s="2" t="s">
        <v>45</v>
      </c>
      <c r="H1867" s="2">
        <v>47831.0</v>
      </c>
      <c r="I1867" s="2">
        <v>8981.0</v>
      </c>
    </row>
    <row r="1868" ht="22.5" customHeight="1">
      <c r="A1868" s="2">
        <v>9.021529086E9</v>
      </c>
      <c r="B1868" s="2">
        <v>1.2272282E7</v>
      </c>
      <c r="C1868" s="6">
        <v>45367.790914351855</v>
      </c>
      <c r="D1868" s="6">
        <v>45367.79924768519</v>
      </c>
      <c r="E1868" s="6">
        <v>45367.79855324074</v>
      </c>
      <c r="F1868" s="2" t="s">
        <v>44</v>
      </c>
      <c r="G1868" s="2" t="s">
        <v>55</v>
      </c>
      <c r="H1868" s="2">
        <v>70207.0</v>
      </c>
      <c r="I1868" s="2">
        <v>6322.0</v>
      </c>
    </row>
    <row r="1869" ht="22.5" customHeight="1">
      <c r="A1869" s="2">
        <v>8.214544415E9</v>
      </c>
      <c r="B1869" s="2">
        <v>5.6780331E7</v>
      </c>
      <c r="C1869" s="6">
        <v>45288.72826388889</v>
      </c>
      <c r="D1869" s="6">
        <v>45288.74215277778</v>
      </c>
      <c r="E1869" s="6">
        <v>45288.74215277778</v>
      </c>
      <c r="F1869" s="2" t="s">
        <v>44</v>
      </c>
      <c r="G1869" s="2" t="s">
        <v>55</v>
      </c>
      <c r="H1869" s="2">
        <v>93269.0</v>
      </c>
      <c r="I1869" s="2">
        <v>6712.0</v>
      </c>
    </row>
    <row r="1870" ht="22.5" customHeight="1">
      <c r="A1870" s="2">
        <v>8.569302709E9</v>
      </c>
      <c r="B1870" s="2">
        <v>7378768.0</v>
      </c>
      <c r="C1870" s="6">
        <v>45206.81193287037</v>
      </c>
      <c r="D1870" s="6">
        <v>45206.82096064815</v>
      </c>
      <c r="E1870" s="6">
        <v>45206.8202662037</v>
      </c>
      <c r="F1870" s="2" t="s">
        <v>44</v>
      </c>
      <c r="G1870" s="2" t="s">
        <v>55</v>
      </c>
      <c r="H1870" s="2">
        <v>53705.0</v>
      </c>
      <c r="I1870" s="2">
        <v>4362.0</v>
      </c>
    </row>
    <row r="1871" ht="22.5" customHeight="1">
      <c r="A1871" s="2">
        <v>2.21919287E9</v>
      </c>
      <c r="B1871" s="2">
        <v>4.1155125E7</v>
      </c>
      <c r="C1871" s="6">
        <v>45309.068564814814</v>
      </c>
      <c r="D1871" s="6">
        <v>45309.076898148145</v>
      </c>
      <c r="E1871" s="6">
        <v>45309.08662037037</v>
      </c>
      <c r="F1871" s="2" t="s">
        <v>71</v>
      </c>
      <c r="G1871" s="2" t="s">
        <v>50</v>
      </c>
      <c r="H1871" s="2">
        <v>46891.0</v>
      </c>
      <c r="I1871" s="2">
        <v>6756.0</v>
      </c>
    </row>
    <row r="1872" ht="22.5" customHeight="1">
      <c r="A1872" s="2">
        <v>8.537081061E9</v>
      </c>
      <c r="B1872" s="2">
        <v>5.7956497E7</v>
      </c>
      <c r="C1872" s="6">
        <v>45154.043912037036</v>
      </c>
      <c r="D1872" s="6">
        <v>45154.05502314815</v>
      </c>
      <c r="E1872" s="6">
        <v>45154.061273148145</v>
      </c>
      <c r="F1872" s="2" t="s">
        <v>71</v>
      </c>
      <c r="G1872" s="2" t="s">
        <v>73</v>
      </c>
      <c r="H1872" s="2">
        <v>17933.0</v>
      </c>
      <c r="I1872" s="2">
        <v>8106.0</v>
      </c>
    </row>
    <row r="1873" ht="22.5" customHeight="1">
      <c r="A1873" s="2">
        <v>9.284683425E9</v>
      </c>
      <c r="B1873" s="2">
        <v>3.0755306E7</v>
      </c>
      <c r="C1873" s="6">
        <v>45428.27805555556</v>
      </c>
      <c r="D1873" s="6">
        <v>45428.285</v>
      </c>
      <c r="E1873" s="6">
        <v>45428.287083333336</v>
      </c>
      <c r="F1873" s="2" t="s">
        <v>44</v>
      </c>
      <c r="G1873" s="2" t="s">
        <v>55</v>
      </c>
      <c r="H1873" s="2">
        <v>40427.0</v>
      </c>
      <c r="I1873" s="2">
        <v>8569.0</v>
      </c>
    </row>
    <row r="1874" ht="22.5" customHeight="1">
      <c r="A1874" s="2">
        <v>9.774193601E9</v>
      </c>
      <c r="B1874" s="2">
        <v>1.9523014E7</v>
      </c>
      <c r="C1874" s="6">
        <v>45076.45775462963</v>
      </c>
      <c r="D1874" s="6">
        <v>45076.47025462963</v>
      </c>
      <c r="E1874" s="6">
        <v>45076.48831018519</v>
      </c>
      <c r="F1874" s="2" t="s">
        <v>124</v>
      </c>
      <c r="G1874" s="2" t="s">
        <v>55</v>
      </c>
      <c r="H1874" s="2">
        <v>23828.0</v>
      </c>
      <c r="I1874" s="2">
        <v>3607.0</v>
      </c>
    </row>
    <row r="1875" ht="22.5" customHeight="1">
      <c r="A1875" s="2">
        <v>7.496826261E9</v>
      </c>
      <c r="B1875" s="2">
        <v>2.1658322E7</v>
      </c>
      <c r="C1875" s="6">
        <v>45247.22613425926</v>
      </c>
      <c r="D1875" s="6">
        <v>45247.236550925925</v>
      </c>
      <c r="E1875" s="6">
        <v>45247.239328703705</v>
      </c>
      <c r="F1875" s="2" t="s">
        <v>44</v>
      </c>
      <c r="G1875" s="2" t="s">
        <v>73</v>
      </c>
      <c r="H1875" s="2">
        <v>70218.0</v>
      </c>
      <c r="I1875" s="2">
        <v>5287.0</v>
      </c>
    </row>
    <row r="1876" ht="22.5" customHeight="1">
      <c r="A1876" s="2">
        <v>1.058749075E9</v>
      </c>
      <c r="B1876" s="2">
        <v>5.1592174E7</v>
      </c>
      <c r="C1876" s="6">
        <v>45164.96511574074</v>
      </c>
      <c r="D1876" s="6">
        <v>45164.97553240741</v>
      </c>
      <c r="E1876" s="6">
        <v>45164.97622685185</v>
      </c>
      <c r="F1876" s="2" t="s">
        <v>44</v>
      </c>
      <c r="G1876" s="2" t="s">
        <v>45</v>
      </c>
      <c r="H1876" s="2">
        <v>94872.0</v>
      </c>
      <c r="I1876" s="2">
        <v>4311.0</v>
      </c>
    </row>
    <row r="1877" ht="22.5" customHeight="1">
      <c r="A1877" s="2">
        <v>7.128038799E9</v>
      </c>
      <c r="B1877" s="2">
        <v>6724509.0</v>
      </c>
      <c r="C1877" s="6">
        <v>45361.768530092595</v>
      </c>
      <c r="D1877" s="6">
        <v>45361.779641203706</v>
      </c>
      <c r="E1877" s="6">
        <v>45361.783113425925</v>
      </c>
      <c r="F1877" s="2" t="s">
        <v>44</v>
      </c>
      <c r="G1877" s="2" t="s">
        <v>55</v>
      </c>
      <c r="H1877" s="2">
        <v>23163.0</v>
      </c>
      <c r="I1877" s="2">
        <v>5108.0</v>
      </c>
    </row>
    <row r="1878" ht="22.5" customHeight="1">
      <c r="A1878" s="2">
        <v>3.59631835E9</v>
      </c>
      <c r="B1878" s="2">
        <v>5.9398136E7</v>
      </c>
      <c r="C1878" s="6">
        <v>45578.40049768519</v>
      </c>
      <c r="D1878" s="6">
        <v>45578.4116087963</v>
      </c>
      <c r="E1878" s="6">
        <v>45578.41369212963</v>
      </c>
      <c r="F1878" s="2" t="s">
        <v>44</v>
      </c>
      <c r="G1878" s="2" t="s">
        <v>45</v>
      </c>
      <c r="H1878" s="2">
        <v>79071.0</v>
      </c>
      <c r="I1878" s="2">
        <v>6168.0</v>
      </c>
    </row>
    <row r="1879" ht="22.5" customHeight="1">
      <c r="A1879" s="2">
        <v>3.187042843E9</v>
      </c>
      <c r="B1879" s="2">
        <v>8651281.0</v>
      </c>
      <c r="C1879" s="6">
        <v>45292.871712962966</v>
      </c>
      <c r="D1879" s="6">
        <v>45292.88143518518</v>
      </c>
      <c r="E1879" s="6">
        <v>45292.88837962963</v>
      </c>
      <c r="F1879" s="2" t="s">
        <v>71</v>
      </c>
      <c r="G1879" s="2" t="s">
        <v>50</v>
      </c>
      <c r="H1879" s="2">
        <v>56554.0</v>
      </c>
      <c r="I1879" s="2">
        <v>5806.0</v>
      </c>
    </row>
    <row r="1880" ht="22.5" customHeight="1">
      <c r="A1880" s="2">
        <v>4.673500573E9</v>
      </c>
      <c r="B1880" s="2">
        <v>5.9620534E7</v>
      </c>
      <c r="C1880" s="6">
        <v>45214.612858796296</v>
      </c>
      <c r="D1880" s="6">
        <v>45214.626747685186</v>
      </c>
      <c r="E1880" s="6">
        <v>45214.62466435185</v>
      </c>
      <c r="F1880" s="2" t="s">
        <v>44</v>
      </c>
      <c r="G1880" s="2" t="s">
        <v>45</v>
      </c>
      <c r="H1880" s="2">
        <v>31637.0</v>
      </c>
      <c r="I1880" s="2">
        <v>7195.0</v>
      </c>
    </row>
    <row r="1881" ht="22.5" customHeight="1">
      <c r="A1881" s="2">
        <v>8.81900445E8</v>
      </c>
      <c r="B1881" s="2">
        <v>3.4567918E7</v>
      </c>
      <c r="C1881" s="6">
        <v>45510.08762731482</v>
      </c>
      <c r="D1881" s="6">
        <v>45510.1015162037</v>
      </c>
      <c r="E1881" s="6">
        <v>45510.10290509259</v>
      </c>
      <c r="F1881" s="2" t="s">
        <v>44</v>
      </c>
      <c r="G1881" s="2" t="s">
        <v>55</v>
      </c>
      <c r="H1881" s="2">
        <v>31909.0</v>
      </c>
      <c r="I1881" s="2">
        <v>7796.0</v>
      </c>
    </row>
    <row r="1882" ht="22.5" customHeight="1">
      <c r="A1882" s="2">
        <v>9.874112459E9</v>
      </c>
      <c r="B1882" s="2">
        <v>1.2799092E7</v>
      </c>
      <c r="C1882" s="6">
        <v>45561.97541666667</v>
      </c>
      <c r="D1882" s="6">
        <v>45561.985138888886</v>
      </c>
      <c r="E1882" s="6">
        <v>45561.98583333333</v>
      </c>
      <c r="F1882" s="2" t="s">
        <v>44</v>
      </c>
      <c r="G1882" s="2" t="s">
        <v>45</v>
      </c>
      <c r="H1882" s="2">
        <v>1360.0</v>
      </c>
      <c r="I1882" s="2">
        <v>5610.0</v>
      </c>
    </row>
    <row r="1883" ht="22.5" customHeight="1">
      <c r="A1883" s="2">
        <v>4.531430634E9</v>
      </c>
      <c r="B1883" s="2">
        <v>3.2585389E7</v>
      </c>
      <c r="C1883" s="6">
        <v>45063.25787037037</v>
      </c>
      <c r="D1883" s="6">
        <v>45063.267592592594</v>
      </c>
      <c r="E1883" s="6">
        <v>45063.2662037037</v>
      </c>
      <c r="F1883" s="2" t="s">
        <v>44</v>
      </c>
      <c r="G1883" s="2" t="s">
        <v>50</v>
      </c>
      <c r="H1883" s="2">
        <v>18850.0</v>
      </c>
      <c r="I1883" s="2">
        <v>2081.0</v>
      </c>
    </row>
    <row r="1884" ht="22.5" customHeight="1">
      <c r="A1884" s="2">
        <v>6.715699166E9</v>
      </c>
      <c r="B1884" s="2">
        <v>7.698791E7</v>
      </c>
      <c r="C1884" s="6">
        <v>45139.79782407408</v>
      </c>
      <c r="D1884" s="6">
        <v>45139.80615740741</v>
      </c>
      <c r="E1884" s="6">
        <v>45139.80268518518</v>
      </c>
      <c r="F1884" s="2" t="s">
        <v>44</v>
      </c>
      <c r="G1884" s="2" t="s">
        <v>45</v>
      </c>
      <c r="H1884" s="2">
        <v>10552.0</v>
      </c>
      <c r="I1884" s="2">
        <v>6556.0</v>
      </c>
    </row>
    <row r="1885" ht="22.5" customHeight="1">
      <c r="A1885" s="2">
        <v>4.171748538E9</v>
      </c>
      <c r="B1885" s="2">
        <v>6.3083547E7</v>
      </c>
      <c r="C1885" s="6">
        <v>45113.94888888889</v>
      </c>
      <c r="D1885" s="6">
        <v>45113.96208333333</v>
      </c>
      <c r="E1885" s="6">
        <v>45113.96208333333</v>
      </c>
      <c r="F1885" s="2" t="s">
        <v>44</v>
      </c>
      <c r="G1885" s="2" t="s">
        <v>50</v>
      </c>
      <c r="H1885" s="2">
        <v>38252.0</v>
      </c>
      <c r="I1885" s="2">
        <v>8246.0</v>
      </c>
    </row>
    <row r="1886" ht="22.5" customHeight="1">
      <c r="A1886" s="2">
        <v>4.093115982E9</v>
      </c>
      <c r="B1886" s="2">
        <v>1.0508763E7</v>
      </c>
      <c r="C1886" s="6">
        <v>45070.71158564815</v>
      </c>
      <c r="D1886" s="6">
        <v>45070.723391203705</v>
      </c>
      <c r="E1886" s="6">
        <v>45070.71991898148</v>
      </c>
      <c r="F1886" s="2" t="s">
        <v>44</v>
      </c>
      <c r="G1886" s="2" t="s">
        <v>50</v>
      </c>
      <c r="H1886" s="2">
        <v>47309.0</v>
      </c>
      <c r="I1886" s="2">
        <v>9898.0</v>
      </c>
    </row>
    <row r="1887" ht="22.5" customHeight="1">
      <c r="A1887" s="2">
        <v>2.51527984E9</v>
      </c>
      <c r="B1887" s="2">
        <v>2.1573815E7</v>
      </c>
      <c r="C1887" s="6">
        <v>45284.06899305555</v>
      </c>
      <c r="D1887" s="6">
        <v>45284.07732638889</v>
      </c>
      <c r="E1887" s="6">
        <v>45284.07871527778</v>
      </c>
      <c r="F1887" s="2" t="s">
        <v>44</v>
      </c>
      <c r="G1887" s="2" t="s">
        <v>45</v>
      </c>
      <c r="H1887" s="2">
        <v>69394.0</v>
      </c>
      <c r="I1887" s="2">
        <v>8492.0</v>
      </c>
    </row>
    <row r="1888" ht="22.5" customHeight="1">
      <c r="A1888" s="2">
        <v>4.981424948E9</v>
      </c>
      <c r="B1888" s="2">
        <v>7.9628054E7</v>
      </c>
      <c r="C1888" s="6">
        <v>45578.9344212963</v>
      </c>
      <c r="D1888" s="6">
        <v>45578.946226851855</v>
      </c>
      <c r="E1888" s="6">
        <v>45578.94553240741</v>
      </c>
      <c r="F1888" s="2" t="s">
        <v>44</v>
      </c>
      <c r="G1888" s="2" t="s">
        <v>50</v>
      </c>
      <c r="H1888" s="2">
        <v>25002.0</v>
      </c>
      <c r="I1888" s="2">
        <v>9629.0</v>
      </c>
    </row>
    <row r="1889" ht="22.5" customHeight="1">
      <c r="A1889" s="2">
        <v>1.911064507E9</v>
      </c>
      <c r="B1889" s="2">
        <v>4.0055711E7</v>
      </c>
      <c r="C1889" s="6">
        <v>45349.747349537036</v>
      </c>
      <c r="D1889" s="6">
        <v>45349.76123842593</v>
      </c>
      <c r="E1889" s="6">
        <v>45349.76193287037</v>
      </c>
      <c r="F1889" s="2" t="s">
        <v>44</v>
      </c>
      <c r="G1889" s="2" t="s">
        <v>50</v>
      </c>
      <c r="H1889" s="2">
        <v>19465.0</v>
      </c>
      <c r="I1889" s="2">
        <v>838.0</v>
      </c>
    </row>
    <row r="1890" ht="22.5" customHeight="1">
      <c r="A1890" s="2">
        <v>6.438392384E9</v>
      </c>
      <c r="B1890" s="2">
        <v>2.9562072E7</v>
      </c>
      <c r="C1890" s="6">
        <v>45549.839375</v>
      </c>
      <c r="D1890" s="6">
        <v>45549.84631944444</v>
      </c>
      <c r="E1890" s="6">
        <v>45549.84840277778</v>
      </c>
      <c r="F1890" s="2" t="s">
        <v>44</v>
      </c>
      <c r="G1890" s="2" t="s">
        <v>55</v>
      </c>
      <c r="H1890" s="2">
        <v>66077.0</v>
      </c>
      <c r="I1890" s="2">
        <v>2652.0</v>
      </c>
    </row>
    <row r="1891" ht="22.5" customHeight="1">
      <c r="A1891" s="2">
        <v>5.8598404E9</v>
      </c>
      <c r="B1891" s="2">
        <v>5754255.0</v>
      </c>
      <c r="C1891" s="6">
        <v>45220.99203703704</v>
      </c>
      <c r="D1891" s="6">
        <v>45220.99967592592</v>
      </c>
      <c r="E1891" s="6">
        <v>45220.99967592592</v>
      </c>
      <c r="F1891" s="2" t="s">
        <v>44</v>
      </c>
      <c r="G1891" s="2" t="s">
        <v>50</v>
      </c>
      <c r="H1891" s="2">
        <v>47423.0</v>
      </c>
      <c r="I1891" s="2">
        <v>9665.0</v>
      </c>
    </row>
    <row r="1892" ht="22.5" customHeight="1">
      <c r="A1892" s="2">
        <v>7.640576778E9</v>
      </c>
      <c r="B1892" s="2">
        <v>8.3236183E7</v>
      </c>
      <c r="C1892" s="6">
        <v>45335.734814814816</v>
      </c>
      <c r="D1892" s="6">
        <v>45335.74523148148</v>
      </c>
      <c r="E1892" s="6">
        <v>45335.75009259259</v>
      </c>
      <c r="F1892" s="2" t="s">
        <v>71</v>
      </c>
      <c r="G1892" s="2" t="s">
        <v>55</v>
      </c>
      <c r="H1892" s="2">
        <v>28726.0</v>
      </c>
      <c r="I1892" s="2">
        <v>5765.0</v>
      </c>
    </row>
    <row r="1893" ht="22.5" customHeight="1">
      <c r="A1893" s="2">
        <v>5.453475937E9</v>
      </c>
      <c r="B1893" s="2">
        <v>1719710.0</v>
      </c>
      <c r="C1893" s="6">
        <v>45187.50585648148</v>
      </c>
      <c r="D1893" s="6">
        <v>45187.51696759259</v>
      </c>
      <c r="E1893" s="6">
        <v>45187.51627314815</v>
      </c>
      <c r="F1893" s="2" t="s">
        <v>44</v>
      </c>
      <c r="G1893" s="2" t="s">
        <v>45</v>
      </c>
      <c r="H1893" s="2">
        <v>96220.0</v>
      </c>
      <c r="I1893" s="2">
        <v>9393.0</v>
      </c>
    </row>
    <row r="1894" ht="22.5" customHeight="1">
      <c r="A1894" s="2">
        <v>6.536103E8</v>
      </c>
      <c r="B1894" s="2">
        <v>7.8394303E7</v>
      </c>
      <c r="C1894" s="6">
        <v>45040.14680555555</v>
      </c>
      <c r="D1894" s="6">
        <v>45040.16</v>
      </c>
      <c r="E1894" s="6">
        <v>45040.162083333336</v>
      </c>
      <c r="F1894" s="2" t="s">
        <v>44</v>
      </c>
      <c r="G1894" s="2" t="s">
        <v>73</v>
      </c>
      <c r="H1894" s="2">
        <v>31516.0</v>
      </c>
      <c r="I1894" s="2">
        <v>7532.0</v>
      </c>
    </row>
    <row r="1895" ht="22.5" customHeight="1">
      <c r="A1895" s="2">
        <v>7.30299055E8</v>
      </c>
      <c r="B1895" s="2">
        <v>1.6400639E7</v>
      </c>
      <c r="C1895" s="6">
        <v>45586.75511574074</v>
      </c>
      <c r="D1895" s="6">
        <v>45586.76831018519</v>
      </c>
      <c r="E1895" s="6">
        <v>45586.76483796296</v>
      </c>
      <c r="F1895" s="2" t="s">
        <v>44</v>
      </c>
      <c r="G1895" s="2" t="s">
        <v>73</v>
      </c>
      <c r="H1895" s="2">
        <v>66096.0</v>
      </c>
      <c r="I1895" s="2">
        <v>7751.0</v>
      </c>
    </row>
    <row r="1896" ht="22.5" customHeight="1">
      <c r="A1896" s="2">
        <v>8.396250231E9</v>
      </c>
      <c r="B1896" s="2">
        <v>4.6088132E7</v>
      </c>
      <c r="C1896" s="6">
        <v>45348.129907407405</v>
      </c>
      <c r="D1896" s="6">
        <v>45348.143796296295</v>
      </c>
      <c r="E1896" s="6">
        <v>45348.160462962966</v>
      </c>
      <c r="F1896" s="2" t="s">
        <v>124</v>
      </c>
      <c r="G1896" s="2" t="s">
        <v>73</v>
      </c>
      <c r="H1896" s="2">
        <v>13826.0</v>
      </c>
      <c r="I1896" s="2">
        <v>4782.0</v>
      </c>
    </row>
    <row r="1897" ht="22.5" customHeight="1">
      <c r="A1897" s="2">
        <v>8.556969682E9</v>
      </c>
      <c r="B1897" s="2">
        <v>4.8228547E7</v>
      </c>
      <c r="C1897" s="6">
        <v>45067.24931712963</v>
      </c>
      <c r="D1897" s="6">
        <v>45067.262511574074</v>
      </c>
      <c r="E1897" s="6">
        <v>45067.26112268519</v>
      </c>
      <c r="F1897" s="2" t="s">
        <v>44</v>
      </c>
      <c r="G1897" s="2" t="s">
        <v>50</v>
      </c>
      <c r="H1897" s="2">
        <v>17465.0</v>
      </c>
      <c r="I1897" s="2">
        <v>4867.0</v>
      </c>
    </row>
    <row r="1898" ht="22.5" customHeight="1">
      <c r="A1898" s="2">
        <v>7.159670875E9</v>
      </c>
      <c r="B1898" s="2">
        <v>3.7691544E7</v>
      </c>
      <c r="C1898" s="6">
        <v>45465.38475694445</v>
      </c>
      <c r="D1898" s="6">
        <v>45465.39864583333</v>
      </c>
      <c r="E1898" s="6">
        <v>45465.41600694445</v>
      </c>
      <c r="F1898" s="2" t="s">
        <v>124</v>
      </c>
      <c r="G1898" s="2" t="s">
        <v>55</v>
      </c>
      <c r="H1898" s="2">
        <v>18099.0</v>
      </c>
      <c r="I1898" s="2">
        <v>6794.0</v>
      </c>
    </row>
    <row r="1899" ht="22.5" customHeight="1">
      <c r="A1899" s="2">
        <v>4.922278509E9</v>
      </c>
      <c r="B1899" s="2">
        <v>7.6533277E7</v>
      </c>
      <c r="C1899" s="6">
        <v>45077.291666666664</v>
      </c>
      <c r="D1899" s="6">
        <v>45077.302083333336</v>
      </c>
      <c r="E1899" s="6">
        <v>45077.30486111111</v>
      </c>
      <c r="F1899" s="2" t="s">
        <v>44</v>
      </c>
      <c r="G1899" s="2" t="s">
        <v>73</v>
      </c>
      <c r="H1899" s="2">
        <v>29558.0</v>
      </c>
      <c r="I1899" s="2">
        <v>7213.0</v>
      </c>
    </row>
    <row r="1900" ht="22.5" customHeight="1">
      <c r="A1900" s="2">
        <v>8.151274002E9</v>
      </c>
      <c r="B1900" s="2">
        <v>9.1550885E7</v>
      </c>
      <c r="C1900" s="6">
        <v>45458.66148148148</v>
      </c>
      <c r="D1900" s="6">
        <v>45458.67328703704</v>
      </c>
      <c r="E1900" s="6">
        <v>45458.67606481481</v>
      </c>
      <c r="F1900" s="2" t="s">
        <v>44</v>
      </c>
      <c r="G1900" s="2" t="s">
        <v>45</v>
      </c>
      <c r="H1900" s="2">
        <v>38275.0</v>
      </c>
      <c r="I1900" s="2">
        <v>9763.0</v>
      </c>
    </row>
    <row r="1901" ht="22.5" customHeight="1">
      <c r="A1901" s="2">
        <v>5.3739781E9</v>
      </c>
      <c r="B1901" s="2">
        <v>8.2179338E7</v>
      </c>
      <c r="C1901" s="6">
        <v>45307.694027777776</v>
      </c>
      <c r="D1901" s="6">
        <v>45307.703055555554</v>
      </c>
      <c r="E1901" s="6">
        <v>45307.70583333333</v>
      </c>
      <c r="F1901" s="2" t="s">
        <v>44</v>
      </c>
      <c r="G1901" s="2" t="s">
        <v>73</v>
      </c>
      <c r="H1901" s="2">
        <v>79638.0</v>
      </c>
      <c r="I1901" s="2">
        <v>9378.0</v>
      </c>
    </row>
    <row r="1902" ht="22.5" customHeight="1">
      <c r="A1902" s="2">
        <v>6.21020701E9</v>
      </c>
      <c r="B1902" s="2">
        <v>1601161.0</v>
      </c>
      <c r="C1902" s="6">
        <v>45104.34601851852</v>
      </c>
      <c r="D1902" s="6">
        <v>45104.35921296296</v>
      </c>
      <c r="E1902" s="6">
        <v>45104.35851851852</v>
      </c>
      <c r="F1902" s="2" t="s">
        <v>44</v>
      </c>
      <c r="G1902" s="2" t="s">
        <v>50</v>
      </c>
      <c r="H1902" s="2">
        <v>90871.0</v>
      </c>
      <c r="I1902" s="2">
        <v>8717.0</v>
      </c>
    </row>
    <row r="1903" ht="22.5" customHeight="1">
      <c r="A1903" s="2">
        <v>1.837403174E9</v>
      </c>
      <c r="B1903" s="2">
        <v>8.4993732E7</v>
      </c>
      <c r="C1903" s="6">
        <v>45049.89774305555</v>
      </c>
      <c r="D1903" s="6">
        <v>45049.908854166664</v>
      </c>
      <c r="E1903" s="6">
        <v>45049.9109375</v>
      </c>
      <c r="F1903" s="2" t="s">
        <v>44</v>
      </c>
      <c r="G1903" s="2" t="s">
        <v>55</v>
      </c>
      <c r="H1903" s="2">
        <v>10176.0</v>
      </c>
      <c r="I1903" s="2">
        <v>8168.0</v>
      </c>
    </row>
    <row r="1904" ht="22.5" customHeight="1">
      <c r="A1904" s="2">
        <v>1.148265823E9</v>
      </c>
      <c r="B1904" s="2">
        <v>2.1809858E7</v>
      </c>
      <c r="C1904" s="6">
        <v>45594.35130787037</v>
      </c>
      <c r="D1904" s="6">
        <v>45594.36311342593</v>
      </c>
      <c r="E1904" s="6">
        <v>45594.366585648146</v>
      </c>
      <c r="F1904" s="2" t="s">
        <v>44</v>
      </c>
      <c r="G1904" s="2" t="s">
        <v>50</v>
      </c>
      <c r="H1904" s="2">
        <v>31213.0</v>
      </c>
      <c r="I1904" s="2">
        <v>3769.0</v>
      </c>
    </row>
    <row r="1905" ht="22.5" customHeight="1">
      <c r="A1905" s="2">
        <v>8.472487149E9</v>
      </c>
      <c r="B1905" s="2">
        <v>7.4761384E7</v>
      </c>
      <c r="C1905" s="6">
        <v>45334.22861111111</v>
      </c>
      <c r="D1905" s="6">
        <v>45334.2425</v>
      </c>
      <c r="E1905" s="6">
        <v>45334.25708333333</v>
      </c>
      <c r="F1905" s="2" t="s">
        <v>124</v>
      </c>
      <c r="G1905" s="2" t="s">
        <v>45</v>
      </c>
      <c r="H1905" s="2">
        <v>43294.0</v>
      </c>
      <c r="I1905" s="2">
        <v>1217.0</v>
      </c>
    </row>
    <row r="1906" ht="22.5" customHeight="1">
      <c r="A1906" s="2">
        <v>9.111535172E9</v>
      </c>
      <c r="B1906" s="2">
        <v>9274874.0</v>
      </c>
      <c r="C1906" s="6">
        <v>45420.737546296295</v>
      </c>
      <c r="D1906" s="6">
        <v>45420.74796296296</v>
      </c>
      <c r="E1906" s="6">
        <v>45420.74796296296</v>
      </c>
      <c r="F1906" s="2" t="s">
        <v>44</v>
      </c>
      <c r="G1906" s="2" t="s">
        <v>73</v>
      </c>
      <c r="H1906" s="2">
        <v>19224.0</v>
      </c>
      <c r="I1906" s="2">
        <v>3465.0</v>
      </c>
    </row>
    <row r="1907" ht="22.5" customHeight="1">
      <c r="A1907" s="2">
        <v>6.558001978E9</v>
      </c>
      <c r="B1907" s="2">
        <v>8.8520326E7</v>
      </c>
      <c r="C1907" s="6">
        <v>45341.629016203704</v>
      </c>
      <c r="D1907" s="6">
        <v>45341.637349537035</v>
      </c>
      <c r="E1907" s="6">
        <v>45341.63804398148</v>
      </c>
      <c r="F1907" s="2" t="s">
        <v>44</v>
      </c>
      <c r="G1907" s="2" t="s">
        <v>45</v>
      </c>
      <c r="H1907" s="2">
        <v>39255.0</v>
      </c>
      <c r="I1907" s="2">
        <v>4832.0</v>
      </c>
    </row>
    <row r="1908" ht="22.5" customHeight="1">
      <c r="A1908" s="2">
        <v>2.762095386E9</v>
      </c>
      <c r="B1908" s="2">
        <v>8.4066402E7</v>
      </c>
      <c r="C1908" s="6">
        <v>45515.687372685185</v>
      </c>
      <c r="D1908" s="6">
        <v>45515.69917824074</v>
      </c>
      <c r="E1908" s="6">
        <v>45515.701261574075</v>
      </c>
      <c r="F1908" s="2" t="s">
        <v>44</v>
      </c>
      <c r="G1908" s="2" t="s">
        <v>50</v>
      </c>
      <c r="H1908" s="2">
        <v>69303.0</v>
      </c>
      <c r="I1908" s="2">
        <v>5015.0</v>
      </c>
    </row>
    <row r="1909" ht="22.5" customHeight="1">
      <c r="A1909" s="2">
        <v>2.406325099E9</v>
      </c>
      <c r="B1909" s="2">
        <v>3.1718565E7</v>
      </c>
      <c r="C1909" s="6">
        <v>45243.94436342592</v>
      </c>
      <c r="D1909" s="6">
        <v>45243.95547453704</v>
      </c>
      <c r="E1909" s="6">
        <v>45243.97353009259</v>
      </c>
      <c r="F1909" s="2" t="s">
        <v>124</v>
      </c>
      <c r="G1909" s="2" t="s">
        <v>55</v>
      </c>
      <c r="H1909" s="2">
        <v>27946.0</v>
      </c>
      <c r="I1909" s="2">
        <v>7671.0</v>
      </c>
    </row>
    <row r="1910" ht="22.5" customHeight="1">
      <c r="A1910" s="2">
        <v>4.274182127E9</v>
      </c>
      <c r="B1910" s="2">
        <v>2.2020776E7</v>
      </c>
      <c r="C1910" s="6">
        <v>45561.699155092596</v>
      </c>
      <c r="D1910" s="6">
        <v>45561.710960648146</v>
      </c>
      <c r="E1910" s="6">
        <v>45561.713738425926</v>
      </c>
      <c r="F1910" s="2" t="s">
        <v>44</v>
      </c>
      <c r="G1910" s="2" t="s">
        <v>73</v>
      </c>
      <c r="H1910" s="2">
        <v>56552.0</v>
      </c>
      <c r="I1910" s="2">
        <v>1192.0</v>
      </c>
    </row>
    <row r="1911" ht="22.5" customHeight="1">
      <c r="A1911" s="2">
        <v>7.271609994E9</v>
      </c>
      <c r="B1911" s="2">
        <v>1.1616535E7</v>
      </c>
      <c r="C1911" s="6">
        <v>45041.87415509259</v>
      </c>
      <c r="D1911" s="6">
        <v>45041.88109953704</v>
      </c>
      <c r="E1911" s="6">
        <v>45041.87762731482</v>
      </c>
      <c r="F1911" s="2" t="s">
        <v>44</v>
      </c>
      <c r="G1911" s="2" t="s">
        <v>50</v>
      </c>
      <c r="H1911" s="2">
        <v>21302.0</v>
      </c>
      <c r="I1911" s="2">
        <v>8298.0</v>
      </c>
    </row>
    <row r="1912" ht="22.5" customHeight="1">
      <c r="A1912" s="2">
        <v>9.182539734E9</v>
      </c>
      <c r="B1912" s="2">
        <v>6.6359719E7</v>
      </c>
      <c r="C1912" s="6">
        <v>45113.64991898148</v>
      </c>
      <c r="D1912" s="6">
        <v>45113.661724537036</v>
      </c>
      <c r="E1912" s="6">
        <v>45113.66311342592</v>
      </c>
      <c r="F1912" s="2" t="s">
        <v>44</v>
      </c>
      <c r="G1912" s="2" t="s">
        <v>45</v>
      </c>
      <c r="H1912" s="2">
        <v>19556.0</v>
      </c>
      <c r="I1912" s="2">
        <v>5109.0</v>
      </c>
    </row>
    <row r="1913" ht="22.5" customHeight="1">
      <c r="A1913" s="2">
        <v>7.891517071E9</v>
      </c>
      <c r="B1913" s="2">
        <v>7.841282E7</v>
      </c>
      <c r="C1913" s="6">
        <v>45322.71616898148</v>
      </c>
      <c r="D1913" s="6">
        <v>45322.729363425926</v>
      </c>
      <c r="E1913" s="6">
        <v>45322.746724537035</v>
      </c>
      <c r="F1913" s="2" t="s">
        <v>124</v>
      </c>
      <c r="G1913" s="2" t="s">
        <v>45</v>
      </c>
      <c r="H1913" s="2">
        <v>47196.0</v>
      </c>
      <c r="I1913" s="2">
        <v>714.0</v>
      </c>
    </row>
    <row r="1914" ht="22.5" customHeight="1">
      <c r="A1914" s="2">
        <v>3.666182849E9</v>
      </c>
      <c r="B1914" s="2">
        <v>6.3793401E7</v>
      </c>
      <c r="C1914" s="6">
        <v>45599.48417824074</v>
      </c>
      <c r="D1914" s="6">
        <v>45599.49390046296</v>
      </c>
      <c r="E1914" s="6">
        <v>45599.49667824074</v>
      </c>
      <c r="F1914" s="2" t="s">
        <v>44</v>
      </c>
      <c r="G1914" s="2" t="s">
        <v>50</v>
      </c>
      <c r="H1914" s="2">
        <v>43230.0</v>
      </c>
      <c r="I1914" s="2">
        <v>3345.0</v>
      </c>
    </row>
    <row r="1915" ht="22.5" customHeight="1">
      <c r="A1915" s="2">
        <v>8.724590445E9</v>
      </c>
      <c r="B1915" s="2">
        <v>1.0729474E7</v>
      </c>
      <c r="C1915" s="6">
        <v>45079.66646990741</v>
      </c>
      <c r="D1915" s="6">
        <v>45079.674108796295</v>
      </c>
      <c r="E1915" s="6">
        <v>45079.676886574074</v>
      </c>
      <c r="F1915" s="2" t="s">
        <v>44</v>
      </c>
      <c r="G1915" s="2" t="s">
        <v>50</v>
      </c>
      <c r="H1915" s="2">
        <v>47010.0</v>
      </c>
      <c r="I1915" s="2">
        <v>7447.0</v>
      </c>
    </row>
    <row r="1916" ht="22.5" customHeight="1">
      <c r="A1916" s="2">
        <v>7.919863938E9</v>
      </c>
      <c r="B1916" s="2">
        <v>4378755.0</v>
      </c>
      <c r="C1916" s="6">
        <v>45533.983298611114</v>
      </c>
      <c r="D1916" s="6">
        <v>45533.99579861111</v>
      </c>
      <c r="E1916" s="6">
        <v>45533.994409722225</v>
      </c>
      <c r="F1916" s="2" t="s">
        <v>44</v>
      </c>
      <c r="G1916" s="2" t="s">
        <v>55</v>
      </c>
      <c r="H1916" s="2">
        <v>68044.0</v>
      </c>
      <c r="I1916" s="2">
        <v>1853.0</v>
      </c>
    </row>
    <row r="1917" ht="22.5" customHeight="1">
      <c r="A1917" s="2">
        <v>3.545539999E9</v>
      </c>
      <c r="B1917" s="2">
        <v>4.9449238E7</v>
      </c>
      <c r="C1917" s="6">
        <v>45299.666597222225</v>
      </c>
      <c r="D1917" s="6">
        <v>45299.67423611111</v>
      </c>
      <c r="E1917" s="6">
        <v>45299.684652777774</v>
      </c>
      <c r="F1917" s="2" t="s">
        <v>71</v>
      </c>
      <c r="G1917" s="2" t="s">
        <v>45</v>
      </c>
      <c r="H1917" s="2">
        <v>56431.0</v>
      </c>
      <c r="I1917" s="2">
        <v>2915.0</v>
      </c>
    </row>
    <row r="1918" ht="22.5" customHeight="1">
      <c r="A1918" s="2">
        <v>7.463392603E9</v>
      </c>
      <c r="B1918" s="2">
        <v>4.6684081E7</v>
      </c>
      <c r="C1918" s="6">
        <v>45333.38940972222</v>
      </c>
      <c r="D1918" s="6">
        <v>45333.402604166666</v>
      </c>
      <c r="E1918" s="6">
        <v>45333.41857638889</v>
      </c>
      <c r="F1918" s="2" t="s">
        <v>124</v>
      </c>
      <c r="G1918" s="2" t="s">
        <v>50</v>
      </c>
      <c r="H1918" s="2">
        <v>18713.0</v>
      </c>
      <c r="I1918" s="2">
        <v>6725.0</v>
      </c>
    </row>
    <row r="1919" ht="22.5" customHeight="1">
      <c r="A1919" s="2">
        <v>7.296733293E9</v>
      </c>
      <c r="B1919" s="2">
        <v>8.6715467E7</v>
      </c>
      <c r="C1919" s="6">
        <v>45331.15739583333</v>
      </c>
      <c r="D1919" s="6">
        <v>45331.16850694444</v>
      </c>
      <c r="E1919" s="6">
        <v>45331.1803125</v>
      </c>
      <c r="F1919" s="2" t="s">
        <v>124</v>
      </c>
      <c r="G1919" s="2" t="s">
        <v>55</v>
      </c>
      <c r="H1919" s="2">
        <v>66098.0</v>
      </c>
      <c r="I1919" s="2">
        <v>2734.0</v>
      </c>
    </row>
    <row r="1920" ht="22.5" customHeight="1">
      <c r="A1920" s="2">
        <v>7.118924734E9</v>
      </c>
      <c r="B1920" s="2">
        <v>6.6310963E7</v>
      </c>
      <c r="C1920" s="6">
        <v>45209.22342592593</v>
      </c>
      <c r="D1920" s="6">
        <v>45209.23731481482</v>
      </c>
      <c r="E1920" s="6">
        <v>45209.23800925926</v>
      </c>
      <c r="F1920" s="2" t="s">
        <v>44</v>
      </c>
      <c r="G1920" s="2" t="s">
        <v>55</v>
      </c>
      <c r="H1920" s="2">
        <v>23488.0</v>
      </c>
      <c r="I1920" s="2">
        <v>5373.0</v>
      </c>
    </row>
    <row r="1921" ht="22.5" customHeight="1">
      <c r="A1921" s="2">
        <v>2.529809156E9</v>
      </c>
      <c r="B1921" s="2">
        <v>7.1905368E7</v>
      </c>
      <c r="C1921" s="6">
        <v>45433.61023148148</v>
      </c>
      <c r="D1921" s="6">
        <v>45433.62273148148</v>
      </c>
      <c r="E1921" s="6">
        <v>45433.63800925926</v>
      </c>
      <c r="F1921" s="2" t="s">
        <v>124</v>
      </c>
      <c r="G1921" s="2" t="s">
        <v>50</v>
      </c>
      <c r="H1921" s="2">
        <v>71519.0</v>
      </c>
      <c r="I1921" s="2">
        <v>6071.0</v>
      </c>
    </row>
    <row r="1922" ht="22.5" customHeight="1">
      <c r="A1922" s="2">
        <v>2.216699744E9</v>
      </c>
      <c r="B1922" s="2">
        <v>5540556.0</v>
      </c>
      <c r="C1922" s="6">
        <v>45457.11230324074</v>
      </c>
      <c r="D1922" s="6">
        <v>45457.119942129626</v>
      </c>
      <c r="E1922" s="6">
        <v>45457.122719907406</v>
      </c>
      <c r="F1922" s="2" t="s">
        <v>44</v>
      </c>
      <c r="G1922" s="2" t="s">
        <v>73</v>
      </c>
      <c r="H1922" s="2">
        <v>75428.0</v>
      </c>
      <c r="I1922" s="2">
        <v>8449.0</v>
      </c>
    </row>
    <row r="1923" ht="22.5" customHeight="1">
      <c r="A1923" s="2">
        <v>8.257221712E9</v>
      </c>
      <c r="B1923" s="2">
        <v>5277675.0</v>
      </c>
      <c r="C1923" s="6">
        <v>45206.17074074074</v>
      </c>
      <c r="D1923" s="6">
        <v>45206.18324074074</v>
      </c>
      <c r="E1923" s="6">
        <v>45206.20337962963</v>
      </c>
      <c r="F1923" s="2" t="s">
        <v>124</v>
      </c>
      <c r="G1923" s="2" t="s">
        <v>45</v>
      </c>
      <c r="H1923" s="2">
        <v>19186.0</v>
      </c>
      <c r="I1923" s="2">
        <v>987.0</v>
      </c>
    </row>
    <row r="1924" ht="22.5" customHeight="1">
      <c r="A1924" s="2">
        <v>1.357352531E9</v>
      </c>
      <c r="B1924" s="2">
        <v>9246851.0</v>
      </c>
      <c r="C1924" s="6">
        <v>45084.57162037037</v>
      </c>
      <c r="D1924" s="6">
        <v>45084.58273148148</v>
      </c>
      <c r="E1924" s="6">
        <v>45084.582037037035</v>
      </c>
      <c r="F1924" s="2" t="s">
        <v>44</v>
      </c>
      <c r="G1924" s="2" t="s">
        <v>55</v>
      </c>
      <c r="H1924" s="2">
        <v>35782.0</v>
      </c>
      <c r="I1924" s="2">
        <v>8829.0</v>
      </c>
    </row>
    <row r="1925" ht="22.5" customHeight="1">
      <c r="A1925" s="2">
        <v>2.10813859E9</v>
      </c>
      <c r="B1925" s="2">
        <v>6.7918495E7</v>
      </c>
      <c r="C1925" s="6">
        <v>45238.54127314815</v>
      </c>
      <c r="D1925" s="6">
        <v>45238.54821759259</v>
      </c>
      <c r="E1925" s="6">
        <v>45238.56905092593</v>
      </c>
      <c r="F1925" s="2" t="s">
        <v>124</v>
      </c>
      <c r="G1925" s="2" t="s">
        <v>50</v>
      </c>
      <c r="H1925" s="2">
        <v>67215.0</v>
      </c>
      <c r="I1925" s="2">
        <v>2521.0</v>
      </c>
    </row>
    <row r="1926" ht="22.5" customHeight="1">
      <c r="A1926" s="2">
        <v>5.648212121E9</v>
      </c>
      <c r="B1926" s="2">
        <v>3.7633848E7</v>
      </c>
      <c r="C1926" s="6">
        <v>45288.002222222225</v>
      </c>
      <c r="D1926" s="6">
        <v>45288.013333333336</v>
      </c>
      <c r="E1926" s="6">
        <v>45288.01194444444</v>
      </c>
      <c r="F1926" s="2" t="s">
        <v>44</v>
      </c>
      <c r="G1926" s="2" t="s">
        <v>73</v>
      </c>
      <c r="H1926" s="2">
        <v>90177.0</v>
      </c>
      <c r="I1926" s="2">
        <v>599.0</v>
      </c>
    </row>
    <row r="1927" ht="22.5" customHeight="1">
      <c r="A1927" s="2">
        <v>3.951878528E9</v>
      </c>
      <c r="B1927" s="2">
        <v>2.8458746E7</v>
      </c>
      <c r="C1927" s="6">
        <v>45283.043541666666</v>
      </c>
      <c r="D1927" s="6">
        <v>45283.05048611111</v>
      </c>
      <c r="E1927" s="6">
        <v>45283.06506944444</v>
      </c>
      <c r="F1927" s="2" t="s">
        <v>124</v>
      </c>
      <c r="G1927" s="2" t="s">
        <v>55</v>
      </c>
      <c r="H1927" s="2">
        <v>28174.0</v>
      </c>
      <c r="I1927" s="2">
        <v>516.0</v>
      </c>
    </row>
    <row r="1928" ht="22.5" customHeight="1">
      <c r="A1928" s="2">
        <v>8.310385249E9</v>
      </c>
      <c r="B1928" s="2">
        <v>9.7315135E7</v>
      </c>
      <c r="C1928" s="6">
        <v>45136.7983912037</v>
      </c>
      <c r="D1928" s="6">
        <v>45136.80603009259</v>
      </c>
      <c r="E1928" s="6">
        <v>45136.80672453704</v>
      </c>
      <c r="F1928" s="2" t="s">
        <v>44</v>
      </c>
      <c r="G1928" s="2" t="s">
        <v>45</v>
      </c>
      <c r="H1928" s="2">
        <v>6118.0</v>
      </c>
      <c r="I1928" s="2">
        <v>4282.0</v>
      </c>
    </row>
    <row r="1929" ht="22.5" customHeight="1">
      <c r="A1929" s="2">
        <v>7.513562596E9</v>
      </c>
      <c r="B1929" s="2">
        <v>8.8130777E7</v>
      </c>
      <c r="C1929" s="6">
        <v>45478.37730324074</v>
      </c>
      <c r="D1929" s="6">
        <v>45478.39119212963</v>
      </c>
      <c r="E1929" s="6">
        <v>45478.390497685185</v>
      </c>
      <c r="F1929" s="2" t="s">
        <v>44</v>
      </c>
      <c r="G1929" s="2" t="s">
        <v>45</v>
      </c>
      <c r="H1929" s="2">
        <v>10923.0</v>
      </c>
      <c r="I1929" s="2">
        <v>4978.0</v>
      </c>
    </row>
    <row r="1930" ht="22.5" customHeight="1">
      <c r="A1930" s="2">
        <v>6.304586678E9</v>
      </c>
      <c r="B1930" s="2">
        <v>3.84964E7</v>
      </c>
      <c r="C1930" s="6">
        <v>45194.63116898148</v>
      </c>
      <c r="D1930" s="6">
        <v>45194.64297453704</v>
      </c>
      <c r="E1930" s="6">
        <v>45194.642280092594</v>
      </c>
      <c r="F1930" s="2" t="s">
        <v>44</v>
      </c>
      <c r="G1930" s="2" t="s">
        <v>50</v>
      </c>
      <c r="H1930" s="2">
        <v>36388.0</v>
      </c>
      <c r="I1930" s="2">
        <v>2069.0</v>
      </c>
    </row>
    <row r="1931" ht="22.5" customHeight="1">
      <c r="A1931" s="2">
        <v>5.222812863E9</v>
      </c>
      <c r="B1931" s="2">
        <v>6.529434E7</v>
      </c>
      <c r="C1931" s="6">
        <v>45393.09407407408</v>
      </c>
      <c r="D1931" s="6">
        <v>45393.10726851852</v>
      </c>
      <c r="E1931" s="6">
        <v>45393.106574074074</v>
      </c>
      <c r="F1931" s="2" t="s">
        <v>44</v>
      </c>
      <c r="G1931" s="2" t="s">
        <v>50</v>
      </c>
      <c r="H1931" s="2">
        <v>17086.0</v>
      </c>
      <c r="I1931" s="2">
        <v>9659.0</v>
      </c>
    </row>
    <row r="1932" ht="22.5" customHeight="1">
      <c r="A1932" s="2">
        <v>5.393039591E9</v>
      </c>
      <c r="B1932" s="2">
        <v>4.0419593E7</v>
      </c>
      <c r="C1932" s="6">
        <v>45569.32032407408</v>
      </c>
      <c r="D1932" s="6">
        <v>45569.33351851852</v>
      </c>
      <c r="E1932" s="6">
        <v>45569.33351851852</v>
      </c>
      <c r="F1932" s="2" t="s">
        <v>44</v>
      </c>
      <c r="G1932" s="2" t="s">
        <v>50</v>
      </c>
      <c r="H1932" s="2">
        <v>31204.0</v>
      </c>
      <c r="I1932" s="2">
        <v>8293.0</v>
      </c>
    </row>
    <row r="1933" ht="22.5" customHeight="1">
      <c r="A1933" s="2">
        <v>6.708586922E9</v>
      </c>
      <c r="B1933" s="2">
        <v>9.1072336E7</v>
      </c>
      <c r="C1933" s="6">
        <v>45435.7028587963</v>
      </c>
      <c r="D1933" s="6">
        <v>45435.71605324074</v>
      </c>
      <c r="E1933" s="6">
        <v>45435.73133101852</v>
      </c>
      <c r="F1933" s="2" t="s">
        <v>124</v>
      </c>
      <c r="G1933" s="2" t="s">
        <v>50</v>
      </c>
      <c r="H1933" s="2">
        <v>86114.0</v>
      </c>
      <c r="I1933" s="2">
        <v>3845.0</v>
      </c>
    </row>
    <row r="1934" ht="22.5" customHeight="1">
      <c r="A1934" s="2">
        <v>3.177552965E9</v>
      </c>
      <c r="B1934" s="2">
        <v>9.9231937E7</v>
      </c>
      <c r="C1934" s="6">
        <v>45429.557175925926</v>
      </c>
      <c r="D1934" s="6">
        <v>45429.56828703704</v>
      </c>
      <c r="E1934" s="6">
        <v>45429.56898148148</v>
      </c>
      <c r="F1934" s="2" t="s">
        <v>44</v>
      </c>
      <c r="G1934" s="2" t="s">
        <v>73</v>
      </c>
      <c r="H1934" s="2">
        <v>8594.0</v>
      </c>
      <c r="I1934" s="2">
        <v>162.0</v>
      </c>
    </row>
    <row r="1935" ht="22.5" customHeight="1">
      <c r="A1935" s="2">
        <v>6.07125614E8</v>
      </c>
      <c r="B1935" s="2">
        <v>5.5425478E7</v>
      </c>
      <c r="C1935" s="6">
        <v>45418.463472222225</v>
      </c>
      <c r="D1935" s="6">
        <v>45418.47111111111</v>
      </c>
      <c r="E1935" s="6">
        <v>45418.48013888889</v>
      </c>
      <c r="F1935" s="2" t="s">
        <v>71</v>
      </c>
      <c r="G1935" s="2" t="s">
        <v>45</v>
      </c>
      <c r="H1935" s="2">
        <v>55507.0</v>
      </c>
      <c r="I1935" s="2">
        <v>6238.0</v>
      </c>
    </row>
    <row r="1936" ht="22.5" customHeight="1">
      <c r="A1936" s="2">
        <v>1.39417019E8</v>
      </c>
      <c r="B1936" s="2">
        <v>7.5566105E7</v>
      </c>
      <c r="C1936" s="6">
        <v>45116.83809027778</v>
      </c>
      <c r="D1936" s="6">
        <v>45116.84642361111</v>
      </c>
      <c r="E1936" s="6">
        <v>45116.84989583334</v>
      </c>
      <c r="F1936" s="2" t="s">
        <v>44</v>
      </c>
      <c r="G1936" s="2" t="s">
        <v>50</v>
      </c>
      <c r="H1936" s="2">
        <v>22566.0</v>
      </c>
      <c r="I1936" s="2">
        <v>6806.0</v>
      </c>
    </row>
    <row r="1937" ht="22.5" customHeight="1">
      <c r="A1937" s="2">
        <v>1.893231742E9</v>
      </c>
      <c r="B1937" s="2">
        <v>5.1661209E7</v>
      </c>
      <c r="C1937" s="6">
        <v>45584.18325231481</v>
      </c>
      <c r="D1937" s="6">
        <v>45584.1908912037</v>
      </c>
      <c r="E1937" s="6">
        <v>45584.19436342592</v>
      </c>
      <c r="F1937" s="2" t="s">
        <v>44</v>
      </c>
      <c r="G1937" s="2" t="s">
        <v>45</v>
      </c>
      <c r="H1937" s="2">
        <v>69619.0</v>
      </c>
      <c r="I1937" s="2">
        <v>7244.0</v>
      </c>
    </row>
    <row r="1938" ht="22.5" customHeight="1">
      <c r="A1938" s="2">
        <v>3.580010065E9</v>
      </c>
      <c r="B1938" s="2">
        <v>9.5590889E7</v>
      </c>
      <c r="C1938" s="6">
        <v>45055.117893518516</v>
      </c>
      <c r="D1938" s="6">
        <v>45055.13039351852</v>
      </c>
      <c r="E1938" s="6">
        <v>45055.13386574074</v>
      </c>
      <c r="F1938" s="2" t="s">
        <v>44</v>
      </c>
      <c r="G1938" s="2" t="s">
        <v>50</v>
      </c>
      <c r="H1938" s="2">
        <v>80806.0</v>
      </c>
      <c r="I1938" s="2">
        <v>4966.0</v>
      </c>
    </row>
    <row r="1939" ht="22.5" customHeight="1">
      <c r="A1939" s="2">
        <v>9.62319394E8</v>
      </c>
      <c r="B1939" s="2">
        <v>4.4723662E7</v>
      </c>
      <c r="C1939" s="6">
        <v>45160.00491898148</v>
      </c>
      <c r="D1939" s="6">
        <v>45160.01394675926</v>
      </c>
      <c r="E1939" s="6">
        <v>45160.023668981485</v>
      </c>
      <c r="F1939" s="2" t="s">
        <v>71</v>
      </c>
      <c r="G1939" s="2" t="s">
        <v>45</v>
      </c>
      <c r="H1939" s="2">
        <v>94025.0</v>
      </c>
      <c r="I1939" s="2">
        <v>7814.0</v>
      </c>
    </row>
    <row r="1940" ht="22.5" customHeight="1">
      <c r="A1940" s="2">
        <v>8.321726382E9</v>
      </c>
      <c r="B1940" s="2">
        <v>8.2918668E7</v>
      </c>
      <c r="C1940" s="6">
        <v>45031.5574537037</v>
      </c>
      <c r="D1940" s="6">
        <v>45031.57134259259</v>
      </c>
      <c r="E1940" s="6">
        <v>45031.56787037037</v>
      </c>
      <c r="F1940" s="2" t="s">
        <v>44</v>
      </c>
      <c r="G1940" s="2" t="s">
        <v>50</v>
      </c>
      <c r="H1940" s="2">
        <v>199.0</v>
      </c>
      <c r="I1940" s="2">
        <v>8641.0</v>
      </c>
    </row>
    <row r="1941" ht="22.5" customHeight="1">
      <c r="A1941" s="2">
        <v>1.485682761E9</v>
      </c>
      <c r="B1941" s="2">
        <v>7.0363568E7</v>
      </c>
      <c r="C1941" s="6">
        <v>45202.79990740741</v>
      </c>
      <c r="D1941" s="6">
        <v>45202.810324074075</v>
      </c>
      <c r="E1941" s="6">
        <v>45202.81240740741</v>
      </c>
      <c r="F1941" s="2" t="s">
        <v>44</v>
      </c>
      <c r="G1941" s="2" t="s">
        <v>55</v>
      </c>
      <c r="H1941" s="2">
        <v>94732.0</v>
      </c>
      <c r="I1941" s="2">
        <v>5550.0</v>
      </c>
    </row>
    <row r="1942" ht="22.5" customHeight="1">
      <c r="A1942" s="2">
        <v>5.008756947E9</v>
      </c>
      <c r="B1942" s="2">
        <v>7.3661993E7</v>
      </c>
      <c r="C1942" s="6">
        <v>45164.67755787037</v>
      </c>
      <c r="D1942" s="6">
        <v>45164.68450231481</v>
      </c>
      <c r="E1942" s="6">
        <v>45164.68311342593</v>
      </c>
      <c r="F1942" s="2" t="s">
        <v>44</v>
      </c>
      <c r="G1942" s="2" t="s">
        <v>50</v>
      </c>
      <c r="H1942" s="2">
        <v>86785.0</v>
      </c>
      <c r="I1942" s="2">
        <v>6239.0</v>
      </c>
    </row>
    <row r="1943" ht="22.5" customHeight="1">
      <c r="A1943" s="2">
        <v>1.334996274E9</v>
      </c>
      <c r="B1943" s="2">
        <v>1.149338E7</v>
      </c>
      <c r="C1943" s="6">
        <v>45117.67298611111</v>
      </c>
      <c r="D1943" s="6">
        <v>45117.679930555554</v>
      </c>
      <c r="E1943" s="6">
        <v>45117.679236111115</v>
      </c>
      <c r="F1943" s="2" t="s">
        <v>44</v>
      </c>
      <c r="G1943" s="2" t="s">
        <v>73</v>
      </c>
      <c r="H1943" s="2">
        <v>35323.0</v>
      </c>
      <c r="I1943" s="2">
        <v>8461.0</v>
      </c>
    </row>
    <row r="1944" ht="22.5" customHeight="1">
      <c r="A1944" s="2">
        <v>2.914506024E9</v>
      </c>
      <c r="B1944" s="2">
        <v>3.1940833E7</v>
      </c>
      <c r="C1944" s="6">
        <v>45349.67383101852</v>
      </c>
      <c r="D1944" s="6">
        <v>45349.682858796295</v>
      </c>
      <c r="E1944" s="6">
        <v>45349.68077546296</v>
      </c>
      <c r="F1944" s="2" t="s">
        <v>44</v>
      </c>
      <c r="G1944" s="2" t="s">
        <v>50</v>
      </c>
      <c r="H1944" s="2">
        <v>94705.0</v>
      </c>
      <c r="I1944" s="2">
        <v>9636.0</v>
      </c>
    </row>
    <row r="1945" ht="22.5" customHeight="1">
      <c r="A1945" s="2">
        <v>8.811831663E9</v>
      </c>
      <c r="B1945" s="2">
        <v>7.468274E7</v>
      </c>
      <c r="C1945" s="6">
        <v>45027.05370370371</v>
      </c>
      <c r="D1945" s="6">
        <v>45027.06481481482</v>
      </c>
      <c r="E1945" s="6">
        <v>45027.06689814815</v>
      </c>
      <c r="F1945" s="2" t="s">
        <v>44</v>
      </c>
      <c r="G1945" s="2" t="s">
        <v>73</v>
      </c>
      <c r="H1945" s="2">
        <v>64662.0</v>
      </c>
      <c r="I1945" s="2">
        <v>2183.0</v>
      </c>
    </row>
    <row r="1946" ht="22.5" customHeight="1">
      <c r="A1946" s="2">
        <v>8.75427533E8</v>
      </c>
      <c r="B1946" s="2">
        <v>1.0686446E7</v>
      </c>
      <c r="C1946" s="6">
        <v>45378.49732638889</v>
      </c>
      <c r="D1946" s="6">
        <v>45378.50635416667</v>
      </c>
      <c r="E1946" s="6">
        <v>45378.51677083333</v>
      </c>
      <c r="F1946" s="2" t="s">
        <v>71</v>
      </c>
      <c r="G1946" s="2" t="s">
        <v>55</v>
      </c>
      <c r="H1946" s="2">
        <v>81548.0</v>
      </c>
      <c r="I1946" s="2">
        <v>3308.0</v>
      </c>
    </row>
    <row r="1947" ht="22.5" customHeight="1">
      <c r="A1947" s="2">
        <v>5.865390748E9</v>
      </c>
      <c r="B1947" s="2">
        <v>3.0042971E7</v>
      </c>
      <c r="C1947" s="6">
        <v>45566.1396875</v>
      </c>
      <c r="D1947" s="6">
        <v>45566.15357638889</v>
      </c>
      <c r="E1947" s="6">
        <v>45566.15635416667</v>
      </c>
      <c r="F1947" s="2" t="s">
        <v>44</v>
      </c>
      <c r="G1947" s="2" t="s">
        <v>50</v>
      </c>
      <c r="H1947" s="2">
        <v>71450.0</v>
      </c>
      <c r="I1947" s="2">
        <v>9446.0</v>
      </c>
    </row>
    <row r="1948" ht="22.5" customHeight="1">
      <c r="A1948" s="2">
        <v>4.054828941E9</v>
      </c>
      <c r="B1948" s="2">
        <v>9.9893898E7</v>
      </c>
      <c r="C1948" s="6">
        <v>45275.91038194444</v>
      </c>
      <c r="D1948" s="6">
        <v>45275.92357638889</v>
      </c>
      <c r="E1948" s="6">
        <v>45275.93677083333</v>
      </c>
      <c r="F1948" s="2" t="s">
        <v>124</v>
      </c>
      <c r="G1948" s="2" t="s">
        <v>50</v>
      </c>
      <c r="H1948" s="2">
        <v>43029.0</v>
      </c>
      <c r="I1948" s="2">
        <v>943.0</v>
      </c>
    </row>
    <row r="1949" ht="22.5" customHeight="1">
      <c r="A1949" s="2">
        <v>1.257568604E9</v>
      </c>
      <c r="B1949" s="2">
        <v>9981089.0</v>
      </c>
      <c r="C1949" s="6">
        <v>45197.7262962963</v>
      </c>
      <c r="D1949" s="6">
        <v>45197.73324074074</v>
      </c>
      <c r="E1949" s="6">
        <v>45197.733935185184</v>
      </c>
      <c r="F1949" s="2" t="s">
        <v>44</v>
      </c>
      <c r="G1949" s="2" t="s">
        <v>45</v>
      </c>
      <c r="H1949" s="2">
        <v>44274.0</v>
      </c>
      <c r="I1949" s="2">
        <v>7359.0</v>
      </c>
    </row>
    <row r="1950" ht="22.5" customHeight="1">
      <c r="A1950" s="2">
        <v>2.738862626E9</v>
      </c>
      <c r="B1950" s="2">
        <v>5.6572297E7</v>
      </c>
      <c r="C1950" s="6">
        <v>45312.18828703704</v>
      </c>
      <c r="D1950" s="6">
        <v>45312.195231481484</v>
      </c>
      <c r="E1950" s="6">
        <v>45312.20217592592</v>
      </c>
      <c r="F1950" s="2" t="s">
        <v>71</v>
      </c>
      <c r="G1950" s="2" t="s">
        <v>73</v>
      </c>
      <c r="H1950" s="2">
        <v>46667.0</v>
      </c>
      <c r="I1950" s="2">
        <v>20.0</v>
      </c>
    </row>
    <row r="1951" ht="22.5" customHeight="1">
      <c r="A1951" s="2">
        <v>7.352532839E9</v>
      </c>
      <c r="B1951" s="2">
        <v>9738801.0</v>
      </c>
      <c r="C1951" s="6">
        <v>45350.79497685185</v>
      </c>
      <c r="D1951" s="6">
        <v>45350.80400462963</v>
      </c>
      <c r="E1951" s="6">
        <v>45350.8019212963</v>
      </c>
      <c r="F1951" s="2" t="s">
        <v>44</v>
      </c>
      <c r="G1951" s="2" t="s">
        <v>55</v>
      </c>
      <c r="H1951" s="2">
        <v>58851.0</v>
      </c>
      <c r="I1951" s="2">
        <v>565.0</v>
      </c>
    </row>
    <row r="1952" ht="22.5" customHeight="1">
      <c r="A1952" s="2">
        <v>5.20221662E8</v>
      </c>
      <c r="B1952" s="2">
        <v>5.3025962E7</v>
      </c>
      <c r="C1952" s="6">
        <v>45127.80604166666</v>
      </c>
      <c r="D1952" s="6">
        <v>45127.816458333335</v>
      </c>
      <c r="E1952" s="6">
        <v>45127.81576388889</v>
      </c>
      <c r="F1952" s="2" t="s">
        <v>44</v>
      </c>
      <c r="G1952" s="2" t="s">
        <v>73</v>
      </c>
      <c r="H1952" s="2">
        <v>85866.0</v>
      </c>
      <c r="I1952" s="2">
        <v>5354.0</v>
      </c>
    </row>
    <row r="1953" ht="22.5" customHeight="1">
      <c r="A1953" s="2">
        <v>7.818925535E9</v>
      </c>
      <c r="B1953" s="2">
        <v>4.5477575E7</v>
      </c>
      <c r="C1953" s="6">
        <v>45232.416342592594</v>
      </c>
      <c r="D1953" s="6">
        <v>45232.424675925926</v>
      </c>
      <c r="E1953" s="6">
        <v>45232.42675925926</v>
      </c>
      <c r="F1953" s="2" t="s">
        <v>44</v>
      </c>
      <c r="G1953" s="2" t="s">
        <v>73</v>
      </c>
      <c r="H1953" s="2">
        <v>27625.0</v>
      </c>
      <c r="I1953" s="2">
        <v>3488.0</v>
      </c>
    </row>
    <row r="1954" ht="22.5" customHeight="1">
      <c r="A1954" s="2">
        <v>3.47602375E9</v>
      </c>
      <c r="B1954" s="2">
        <v>4.3990799E7</v>
      </c>
      <c r="C1954" s="6">
        <v>45079.86387731481</v>
      </c>
      <c r="D1954" s="6">
        <v>45079.8777662037</v>
      </c>
      <c r="E1954" s="6">
        <v>45079.87637731482</v>
      </c>
      <c r="F1954" s="2" t="s">
        <v>44</v>
      </c>
      <c r="G1954" s="2" t="s">
        <v>73</v>
      </c>
      <c r="H1954" s="2">
        <v>37075.0</v>
      </c>
      <c r="I1954" s="2">
        <v>6330.0</v>
      </c>
    </row>
    <row r="1955" ht="22.5" customHeight="1">
      <c r="A1955" s="2">
        <v>8.945838922E9</v>
      </c>
      <c r="B1955" s="2">
        <v>1.3415362E7</v>
      </c>
      <c r="C1955" s="6">
        <v>45068.4053125</v>
      </c>
      <c r="D1955" s="6">
        <v>45068.41295138889</v>
      </c>
      <c r="E1955" s="6">
        <v>45068.4115625</v>
      </c>
      <c r="F1955" s="2" t="s">
        <v>44</v>
      </c>
      <c r="G1955" s="2" t="s">
        <v>45</v>
      </c>
      <c r="H1955" s="2">
        <v>82508.0</v>
      </c>
      <c r="I1955" s="2">
        <v>9294.0</v>
      </c>
    </row>
    <row r="1956" ht="22.5" customHeight="1">
      <c r="A1956" s="2">
        <v>2.233053313E9</v>
      </c>
      <c r="B1956" s="2">
        <v>1.5830066E7</v>
      </c>
      <c r="C1956" s="6">
        <v>45213.84984953704</v>
      </c>
      <c r="D1956" s="6">
        <v>45213.861655092594</v>
      </c>
      <c r="E1956" s="6">
        <v>45213.86373842593</v>
      </c>
      <c r="F1956" s="2" t="s">
        <v>44</v>
      </c>
      <c r="G1956" s="2" t="s">
        <v>45</v>
      </c>
      <c r="H1956" s="2">
        <v>67838.0</v>
      </c>
      <c r="I1956" s="2">
        <v>5235.0</v>
      </c>
    </row>
    <row r="1957" ht="22.5" customHeight="1">
      <c r="A1957" s="2">
        <v>1.844073851E9</v>
      </c>
      <c r="B1957" s="2">
        <v>3.8808614E7</v>
      </c>
      <c r="C1957" s="6">
        <v>45328.36444444444</v>
      </c>
      <c r="D1957" s="6">
        <v>45328.37694444445</v>
      </c>
      <c r="E1957" s="6">
        <v>45328.37416666667</v>
      </c>
      <c r="F1957" s="2" t="s">
        <v>44</v>
      </c>
      <c r="G1957" s="2" t="s">
        <v>55</v>
      </c>
      <c r="H1957" s="2">
        <v>76415.0</v>
      </c>
      <c r="I1957" s="2">
        <v>9511.0</v>
      </c>
    </row>
    <row r="1958" ht="22.5" customHeight="1">
      <c r="A1958" s="2">
        <v>8.348125769E9</v>
      </c>
      <c r="B1958" s="2">
        <v>2.9584848E7</v>
      </c>
      <c r="C1958" s="6">
        <v>45268.76106481482</v>
      </c>
      <c r="D1958" s="6">
        <v>45268.76939814815</v>
      </c>
      <c r="E1958" s="6">
        <v>45268.776342592595</v>
      </c>
      <c r="F1958" s="2" t="s">
        <v>71</v>
      </c>
      <c r="G1958" s="2" t="s">
        <v>50</v>
      </c>
      <c r="H1958" s="2">
        <v>33620.0</v>
      </c>
      <c r="I1958" s="2">
        <v>4692.0</v>
      </c>
    </row>
    <row r="1959" ht="22.5" customHeight="1">
      <c r="A1959" s="2">
        <v>8.475818223E9</v>
      </c>
      <c r="B1959" s="2">
        <v>1.2832151E7</v>
      </c>
      <c r="C1959" s="6">
        <v>45246.17435185185</v>
      </c>
      <c r="D1959" s="6">
        <v>45246.181296296294</v>
      </c>
      <c r="E1959" s="6">
        <v>45246.195185185185</v>
      </c>
      <c r="F1959" s="2" t="s">
        <v>124</v>
      </c>
      <c r="G1959" s="2" t="s">
        <v>55</v>
      </c>
      <c r="H1959" s="2">
        <v>37091.0</v>
      </c>
      <c r="I1959" s="2">
        <v>3969.0</v>
      </c>
    </row>
    <row r="1960" ht="22.5" customHeight="1">
      <c r="A1960" s="2">
        <v>4.270941188E9</v>
      </c>
      <c r="B1960" s="2">
        <v>4.7274329E7</v>
      </c>
      <c r="C1960" s="6">
        <v>45304.393275462964</v>
      </c>
      <c r="D1960" s="6">
        <v>45304.40091435185</v>
      </c>
      <c r="E1960" s="6">
        <v>45304.40230324074</v>
      </c>
      <c r="F1960" s="2" t="s">
        <v>44</v>
      </c>
      <c r="G1960" s="2" t="s">
        <v>73</v>
      </c>
      <c r="H1960" s="2">
        <v>4506.0</v>
      </c>
      <c r="I1960" s="2">
        <v>5895.0</v>
      </c>
    </row>
    <row r="1961" ht="22.5" customHeight="1">
      <c r="A1961" s="2">
        <v>2.611200126E9</v>
      </c>
      <c r="B1961" s="2">
        <v>9.1448742E7</v>
      </c>
      <c r="C1961" s="6">
        <v>45424.119525462964</v>
      </c>
      <c r="D1961" s="6">
        <v>45424.13271990741</v>
      </c>
      <c r="E1961" s="6">
        <v>45424.13619212963</v>
      </c>
      <c r="F1961" s="2" t="s">
        <v>44</v>
      </c>
      <c r="G1961" s="2" t="s">
        <v>73</v>
      </c>
      <c r="H1961" s="2">
        <v>56652.0</v>
      </c>
      <c r="I1961" s="2">
        <v>3341.0</v>
      </c>
    </row>
    <row r="1962" ht="22.5" customHeight="1">
      <c r="A1962" s="2">
        <v>8.573833987E9</v>
      </c>
      <c r="B1962" s="2">
        <v>1.2988801E7</v>
      </c>
      <c r="C1962" s="6">
        <v>45333.56475694444</v>
      </c>
      <c r="D1962" s="6">
        <v>45333.574479166666</v>
      </c>
      <c r="E1962" s="6">
        <v>45333.57100694445</v>
      </c>
      <c r="F1962" s="2" t="s">
        <v>44</v>
      </c>
      <c r="G1962" s="2" t="s">
        <v>50</v>
      </c>
      <c r="H1962" s="2">
        <v>92757.0</v>
      </c>
      <c r="I1962" s="2">
        <v>8349.0</v>
      </c>
    </row>
    <row r="1963" ht="22.5" customHeight="1">
      <c r="A1963" s="2">
        <v>2.979246068E9</v>
      </c>
      <c r="B1963" s="2">
        <v>6.1763552E7</v>
      </c>
      <c r="C1963" s="6">
        <v>45345.11311342593</v>
      </c>
      <c r="D1963" s="6">
        <v>45345.12353009259</v>
      </c>
      <c r="E1963" s="6">
        <v>45345.1408912037</v>
      </c>
      <c r="F1963" s="2" t="s">
        <v>124</v>
      </c>
      <c r="G1963" s="2" t="s">
        <v>73</v>
      </c>
      <c r="H1963" s="2">
        <v>81847.0</v>
      </c>
      <c r="I1963" s="2">
        <v>4928.0</v>
      </c>
    </row>
    <row r="1964" ht="22.5" customHeight="1">
      <c r="A1964" s="2">
        <v>6.779895105E9</v>
      </c>
      <c r="B1964" s="2">
        <v>6.4535602E7</v>
      </c>
      <c r="C1964" s="6">
        <v>45545.53003472222</v>
      </c>
      <c r="D1964" s="6">
        <v>45545.543229166666</v>
      </c>
      <c r="E1964" s="6">
        <v>45545.5453125</v>
      </c>
      <c r="F1964" s="2" t="s">
        <v>44</v>
      </c>
      <c r="G1964" s="2" t="s">
        <v>45</v>
      </c>
      <c r="H1964" s="2">
        <v>39690.0</v>
      </c>
      <c r="I1964" s="2">
        <v>2361.0</v>
      </c>
    </row>
    <row r="1965" ht="22.5" customHeight="1">
      <c r="A1965" s="2">
        <v>1.731478314E9</v>
      </c>
      <c r="B1965" s="2">
        <v>6.7215939E7</v>
      </c>
      <c r="C1965" s="6">
        <v>45503.218460648146</v>
      </c>
      <c r="D1965" s="6">
        <v>45503.23165509259</v>
      </c>
      <c r="E1965" s="6">
        <v>45503.23721064815</v>
      </c>
      <c r="F1965" s="2" t="s">
        <v>71</v>
      </c>
      <c r="G1965" s="2" t="s">
        <v>55</v>
      </c>
      <c r="H1965" s="2">
        <v>3611.0</v>
      </c>
      <c r="I1965" s="2">
        <v>1205.0</v>
      </c>
    </row>
    <row r="1966" ht="22.5" customHeight="1">
      <c r="A1966" s="2">
        <v>3.692405872E9</v>
      </c>
      <c r="B1966" s="2">
        <v>4.1878908E7</v>
      </c>
      <c r="C1966" s="6">
        <v>45138.51180555556</v>
      </c>
      <c r="D1966" s="6">
        <v>45138.51875</v>
      </c>
      <c r="E1966" s="6">
        <v>45138.51944444444</v>
      </c>
      <c r="F1966" s="2" t="s">
        <v>44</v>
      </c>
      <c r="G1966" s="2" t="s">
        <v>73</v>
      </c>
      <c r="H1966" s="2">
        <v>36429.0</v>
      </c>
      <c r="I1966" s="2">
        <v>5834.0</v>
      </c>
    </row>
    <row r="1967" ht="22.5" customHeight="1">
      <c r="A1967" s="2">
        <v>8.853713324E9</v>
      </c>
      <c r="B1967" s="2">
        <v>5.8505903E7</v>
      </c>
      <c r="C1967" s="6">
        <v>45145.081296296295</v>
      </c>
      <c r="D1967" s="6">
        <v>45145.09101851852</v>
      </c>
      <c r="E1967" s="6">
        <v>45145.087546296294</v>
      </c>
      <c r="F1967" s="2" t="s">
        <v>44</v>
      </c>
      <c r="G1967" s="2" t="s">
        <v>55</v>
      </c>
      <c r="H1967" s="2">
        <v>72198.0</v>
      </c>
      <c r="I1967" s="2">
        <v>3535.0</v>
      </c>
    </row>
    <row r="1968" ht="22.5" customHeight="1">
      <c r="A1968" s="2">
        <v>9.79766779E8</v>
      </c>
      <c r="B1968" s="2">
        <v>5.7081917E7</v>
      </c>
      <c r="C1968" s="6">
        <v>45405.918391203704</v>
      </c>
      <c r="D1968" s="6">
        <v>45405.92880787037</v>
      </c>
      <c r="E1968" s="6">
        <v>45405.929502314815</v>
      </c>
      <c r="F1968" s="2" t="s">
        <v>44</v>
      </c>
      <c r="G1968" s="2" t="s">
        <v>55</v>
      </c>
      <c r="H1968" s="2">
        <v>55258.0</v>
      </c>
      <c r="I1968" s="2">
        <v>7125.0</v>
      </c>
    </row>
    <row r="1969" ht="22.5" customHeight="1">
      <c r="A1969" s="2">
        <v>5.709672475E9</v>
      </c>
      <c r="B1969" s="2">
        <v>1.6543242E7</v>
      </c>
      <c r="C1969" s="6">
        <v>45152.10444444444</v>
      </c>
      <c r="D1969" s="6">
        <v>45152.116944444446</v>
      </c>
      <c r="E1969" s="6">
        <v>45152.11347222222</v>
      </c>
      <c r="F1969" s="2" t="s">
        <v>44</v>
      </c>
      <c r="G1969" s="2" t="s">
        <v>50</v>
      </c>
      <c r="H1969" s="2">
        <v>12442.0</v>
      </c>
      <c r="I1969" s="2">
        <v>5734.0</v>
      </c>
    </row>
    <row r="1970" ht="22.5" customHeight="1">
      <c r="A1970" s="2">
        <v>3.855709201E9</v>
      </c>
      <c r="B1970" s="2">
        <v>1.365198E7</v>
      </c>
      <c r="C1970" s="6">
        <v>45405.933229166665</v>
      </c>
      <c r="D1970" s="6">
        <v>45405.94225694444</v>
      </c>
      <c r="E1970" s="6">
        <v>45405.952673611115</v>
      </c>
      <c r="F1970" s="2" t="s">
        <v>71</v>
      </c>
      <c r="G1970" s="2" t="s">
        <v>50</v>
      </c>
      <c r="H1970" s="2">
        <v>78393.0</v>
      </c>
      <c r="I1970" s="2">
        <v>905.0</v>
      </c>
    </row>
    <row r="1971" ht="22.5" customHeight="1">
      <c r="A1971" s="2">
        <v>6.861065282E9</v>
      </c>
      <c r="B1971" s="2">
        <v>5.7523973E7</v>
      </c>
      <c r="C1971" s="6">
        <v>45156.77872685185</v>
      </c>
      <c r="D1971" s="6">
        <v>45156.78775462963</v>
      </c>
      <c r="E1971" s="6">
        <v>45156.797476851854</v>
      </c>
      <c r="F1971" s="2" t="s">
        <v>71</v>
      </c>
      <c r="G1971" s="2" t="s">
        <v>50</v>
      </c>
      <c r="H1971" s="2">
        <v>70502.0</v>
      </c>
      <c r="I1971" s="2">
        <v>7053.0</v>
      </c>
    </row>
    <row r="1972" ht="22.5" customHeight="1">
      <c r="A1972" s="2">
        <v>7.919724613E9</v>
      </c>
      <c r="B1972" s="2">
        <v>8.1200164E7</v>
      </c>
      <c r="C1972" s="6">
        <v>45006.642476851855</v>
      </c>
      <c r="D1972" s="6">
        <v>45006.6556712963</v>
      </c>
      <c r="E1972" s="6">
        <v>45006.66261574074</v>
      </c>
      <c r="F1972" s="2" t="s">
        <v>71</v>
      </c>
      <c r="G1972" s="2" t="s">
        <v>45</v>
      </c>
      <c r="H1972" s="2">
        <v>4767.0</v>
      </c>
      <c r="I1972" s="2">
        <v>7184.0</v>
      </c>
    </row>
    <row r="1973" ht="22.5" customHeight="1">
      <c r="A1973" s="2">
        <v>7.882742057E9</v>
      </c>
      <c r="B1973" s="2">
        <v>3.2293017E7</v>
      </c>
      <c r="C1973" s="6">
        <v>45499.65363425926</v>
      </c>
      <c r="D1973" s="6">
        <v>45499.660578703704</v>
      </c>
      <c r="E1973" s="6">
        <v>45499.65710648148</v>
      </c>
      <c r="F1973" s="2" t="s">
        <v>44</v>
      </c>
      <c r="G1973" s="2" t="s">
        <v>55</v>
      </c>
      <c r="H1973" s="2">
        <v>60422.0</v>
      </c>
      <c r="I1973" s="2">
        <v>5819.0</v>
      </c>
    </row>
    <row r="1974" ht="22.5" customHeight="1">
      <c r="A1974" s="2">
        <v>1.929002406E9</v>
      </c>
      <c r="B1974" s="2">
        <v>6.7538982E7</v>
      </c>
      <c r="C1974" s="6">
        <v>45285.90199074074</v>
      </c>
      <c r="D1974" s="6">
        <v>45285.90962962963</v>
      </c>
      <c r="E1974" s="6">
        <v>45285.907546296294</v>
      </c>
      <c r="F1974" s="2" t="s">
        <v>44</v>
      </c>
      <c r="G1974" s="2" t="s">
        <v>45</v>
      </c>
      <c r="H1974" s="2">
        <v>6504.0</v>
      </c>
      <c r="I1974" s="2">
        <v>999.0</v>
      </c>
    </row>
    <row r="1975" ht="22.5" customHeight="1">
      <c r="A1975" s="2">
        <v>2.458349464E9</v>
      </c>
      <c r="B1975" s="2">
        <v>9.9714944E7</v>
      </c>
      <c r="C1975" s="6">
        <v>45022.528020833335</v>
      </c>
      <c r="D1975" s="6">
        <v>45022.53496527778</v>
      </c>
      <c r="E1975" s="6">
        <v>45022.53496527778</v>
      </c>
      <c r="F1975" s="2" t="s">
        <v>44</v>
      </c>
      <c r="G1975" s="2" t="s">
        <v>73</v>
      </c>
      <c r="H1975" s="2">
        <v>92293.0</v>
      </c>
      <c r="I1975" s="2">
        <v>3079.0</v>
      </c>
    </row>
    <row r="1976" ht="22.5" customHeight="1">
      <c r="A1976" s="2">
        <v>6.608328221E9</v>
      </c>
      <c r="B1976" s="2">
        <v>7.6020843E7</v>
      </c>
      <c r="C1976" s="6">
        <v>45111.6502662037</v>
      </c>
      <c r="D1976" s="6">
        <v>45111.657905092594</v>
      </c>
      <c r="E1976" s="6">
        <v>45111.65998842593</v>
      </c>
      <c r="F1976" s="2" t="s">
        <v>44</v>
      </c>
      <c r="G1976" s="2" t="s">
        <v>45</v>
      </c>
      <c r="H1976" s="2">
        <v>43351.0</v>
      </c>
      <c r="I1976" s="2">
        <v>5951.0</v>
      </c>
    </row>
    <row r="1977" ht="22.5" customHeight="1">
      <c r="A1977" s="2">
        <v>7.736615348E9</v>
      </c>
      <c r="B1977" s="2">
        <v>8.4161531E7</v>
      </c>
      <c r="C1977" s="6">
        <v>45266.87364583334</v>
      </c>
      <c r="D1977" s="6">
        <v>45266.88545138889</v>
      </c>
      <c r="E1977" s="6">
        <v>45266.8840625</v>
      </c>
      <c r="F1977" s="2" t="s">
        <v>44</v>
      </c>
      <c r="G1977" s="2" t="s">
        <v>73</v>
      </c>
      <c r="H1977" s="2">
        <v>67076.0</v>
      </c>
      <c r="I1977" s="2">
        <v>5792.0</v>
      </c>
    </row>
    <row r="1978" ht="22.5" customHeight="1">
      <c r="A1978" s="2">
        <v>2.591738507E9</v>
      </c>
      <c r="B1978" s="2">
        <v>1.4705462E7</v>
      </c>
      <c r="C1978" s="6">
        <v>45596.31717592593</v>
      </c>
      <c r="D1978" s="6">
        <v>45596.326898148145</v>
      </c>
      <c r="E1978" s="6">
        <v>45596.32550925926</v>
      </c>
      <c r="F1978" s="2" t="s">
        <v>44</v>
      </c>
      <c r="G1978" s="2" t="s">
        <v>55</v>
      </c>
      <c r="H1978" s="2">
        <v>76434.0</v>
      </c>
      <c r="I1978" s="2">
        <v>9640.0</v>
      </c>
    </row>
    <row r="1979" ht="22.5" customHeight="1">
      <c r="A1979" s="2">
        <v>6.751537971E9</v>
      </c>
      <c r="B1979" s="2">
        <v>9.8444183E7</v>
      </c>
      <c r="C1979" s="6">
        <v>45492.25237268519</v>
      </c>
      <c r="D1979" s="6">
        <v>45492.26626157408</v>
      </c>
      <c r="E1979" s="6">
        <v>45492.26695601852</v>
      </c>
      <c r="F1979" s="2" t="s">
        <v>44</v>
      </c>
      <c r="G1979" s="2" t="s">
        <v>55</v>
      </c>
      <c r="H1979" s="2">
        <v>33447.0</v>
      </c>
      <c r="I1979" s="2">
        <v>3219.0</v>
      </c>
    </row>
    <row r="1980" ht="22.5" customHeight="1">
      <c r="A1980" s="2">
        <v>9.768154003E9</v>
      </c>
      <c r="B1980" s="2">
        <v>8.8045094E7</v>
      </c>
      <c r="C1980" s="6">
        <v>45314.16</v>
      </c>
      <c r="D1980" s="6">
        <v>45314.17388888889</v>
      </c>
      <c r="E1980" s="6">
        <v>45314.193333333336</v>
      </c>
      <c r="F1980" s="2" t="s">
        <v>124</v>
      </c>
      <c r="G1980" s="2" t="s">
        <v>50</v>
      </c>
      <c r="H1980" s="2">
        <v>14323.0</v>
      </c>
      <c r="I1980" s="2">
        <v>368.0</v>
      </c>
    </row>
    <row r="1981" ht="22.5" customHeight="1">
      <c r="A1981" s="2">
        <v>5.88728886E9</v>
      </c>
      <c r="B1981" s="2">
        <v>4.0587811E7</v>
      </c>
      <c r="C1981" s="6">
        <v>45352.887719907405</v>
      </c>
      <c r="D1981" s="6">
        <v>45352.89952546296</v>
      </c>
      <c r="E1981" s="6">
        <v>45352.89744212963</v>
      </c>
      <c r="F1981" s="2" t="s">
        <v>44</v>
      </c>
      <c r="G1981" s="2" t="s">
        <v>45</v>
      </c>
      <c r="H1981" s="2">
        <v>90694.0</v>
      </c>
      <c r="I1981" s="2">
        <v>1299.0</v>
      </c>
    </row>
    <row r="1982" ht="22.5" customHeight="1">
      <c r="A1982" s="2">
        <v>3.559865135E9</v>
      </c>
      <c r="B1982" s="2">
        <v>6.6310963E7</v>
      </c>
      <c r="C1982" s="6">
        <v>45298.63240740741</v>
      </c>
      <c r="D1982" s="6">
        <v>45298.6400462963</v>
      </c>
      <c r="E1982" s="6">
        <v>45298.64699074074</v>
      </c>
      <c r="F1982" s="2" t="s">
        <v>71</v>
      </c>
      <c r="G1982" s="2" t="s">
        <v>73</v>
      </c>
      <c r="H1982" s="2">
        <v>90401.0</v>
      </c>
      <c r="I1982" s="2">
        <v>4783.0</v>
      </c>
    </row>
    <row r="1983" ht="22.5" customHeight="1">
      <c r="A1983" s="2">
        <v>2.09044447E8</v>
      </c>
      <c r="B1983" s="2">
        <v>2058037.0</v>
      </c>
      <c r="C1983" s="6">
        <v>45570.00204861111</v>
      </c>
      <c r="D1983" s="6">
        <v>45570.0159375</v>
      </c>
      <c r="E1983" s="6">
        <v>45570.01732638889</v>
      </c>
      <c r="F1983" s="2" t="s">
        <v>44</v>
      </c>
      <c r="G1983" s="2" t="s">
        <v>45</v>
      </c>
      <c r="H1983" s="2">
        <v>79837.0</v>
      </c>
      <c r="I1983" s="2">
        <v>3068.0</v>
      </c>
    </row>
    <row r="1984" ht="22.5" customHeight="1">
      <c r="A1984" s="2">
        <v>9.643668734E9</v>
      </c>
      <c r="B1984" s="2">
        <v>3.4835738E7</v>
      </c>
      <c r="C1984" s="6">
        <v>45430.545277777775</v>
      </c>
      <c r="D1984" s="6">
        <v>45430.553611111114</v>
      </c>
      <c r="E1984" s="6">
        <v>45430.568194444444</v>
      </c>
      <c r="F1984" s="2" t="s">
        <v>124</v>
      </c>
      <c r="G1984" s="2" t="s">
        <v>73</v>
      </c>
      <c r="H1984" s="2">
        <v>79734.0</v>
      </c>
      <c r="I1984" s="2">
        <v>3860.0</v>
      </c>
    </row>
    <row r="1985" ht="22.5" customHeight="1">
      <c r="A1985" s="2">
        <v>6.115465612E9</v>
      </c>
      <c r="B1985" s="2">
        <v>1.2338529E7</v>
      </c>
      <c r="C1985" s="6">
        <v>45197.529016203705</v>
      </c>
      <c r="D1985" s="6">
        <v>45197.540127314816</v>
      </c>
      <c r="E1985" s="6">
        <v>45197.53873842592</v>
      </c>
      <c r="F1985" s="2" t="s">
        <v>44</v>
      </c>
      <c r="G1985" s="2" t="s">
        <v>73</v>
      </c>
      <c r="H1985" s="2">
        <v>57658.0</v>
      </c>
      <c r="I1985" s="2">
        <v>4157.0</v>
      </c>
    </row>
    <row r="1986" ht="22.5" customHeight="1">
      <c r="A1986" s="2">
        <v>8.493723088E9</v>
      </c>
      <c r="B1986" s="2">
        <v>2.0238921E7</v>
      </c>
      <c r="C1986" s="6">
        <v>45290.26180555556</v>
      </c>
      <c r="D1986" s="6">
        <v>45290.275</v>
      </c>
      <c r="E1986" s="6">
        <v>45290.274305555555</v>
      </c>
      <c r="F1986" s="2" t="s">
        <v>44</v>
      </c>
      <c r="G1986" s="2" t="s">
        <v>45</v>
      </c>
      <c r="H1986" s="2">
        <v>98580.0</v>
      </c>
      <c r="I1986" s="2">
        <v>8268.0</v>
      </c>
    </row>
    <row r="1987" ht="22.5" customHeight="1">
      <c r="A1987" s="2">
        <v>6.392024503E9</v>
      </c>
      <c r="B1987" s="2">
        <v>7.5640174E7</v>
      </c>
      <c r="C1987" s="6">
        <v>45174.117314814815</v>
      </c>
      <c r="D1987" s="6">
        <v>45174.12912037037</v>
      </c>
      <c r="E1987" s="6">
        <v>45174.12912037037</v>
      </c>
      <c r="F1987" s="2" t="s">
        <v>44</v>
      </c>
      <c r="G1987" s="2" t="s">
        <v>73</v>
      </c>
      <c r="H1987" s="2">
        <v>10391.0</v>
      </c>
      <c r="I1987" s="2">
        <v>4001.0</v>
      </c>
    </row>
    <row r="1988" ht="22.5" customHeight="1">
      <c r="A1988" s="2">
        <v>9.863468109E9</v>
      </c>
      <c r="B1988" s="2">
        <v>7.3363613E7</v>
      </c>
      <c r="C1988" s="6">
        <v>45319.17921296296</v>
      </c>
      <c r="D1988" s="6">
        <v>45319.18685185185</v>
      </c>
      <c r="E1988" s="6">
        <v>45319.18962962963</v>
      </c>
      <c r="F1988" s="2" t="s">
        <v>44</v>
      </c>
      <c r="G1988" s="2" t="s">
        <v>50</v>
      </c>
      <c r="H1988" s="2">
        <v>44564.0</v>
      </c>
      <c r="I1988" s="2">
        <v>2857.0</v>
      </c>
    </row>
    <row r="1989" ht="22.5" customHeight="1">
      <c r="A1989" s="2">
        <v>5.448628635E9</v>
      </c>
      <c r="B1989" s="2">
        <v>2.1658322E7</v>
      </c>
      <c r="C1989" s="6">
        <v>45053.55554398148</v>
      </c>
      <c r="D1989" s="6">
        <v>45053.56387731482</v>
      </c>
      <c r="E1989" s="6">
        <v>45053.566655092596</v>
      </c>
      <c r="F1989" s="2" t="s">
        <v>44</v>
      </c>
      <c r="G1989" s="2" t="s">
        <v>73</v>
      </c>
      <c r="H1989" s="2">
        <v>36280.0</v>
      </c>
      <c r="I1989" s="2">
        <v>9724.0</v>
      </c>
    </row>
    <row r="1990" ht="22.5" customHeight="1">
      <c r="A1990" s="2">
        <v>3.329455953E9</v>
      </c>
      <c r="B1990" s="2">
        <v>3.1371112E7</v>
      </c>
      <c r="C1990" s="6">
        <v>45352.23813657407</v>
      </c>
      <c r="D1990" s="6">
        <v>45352.24994212963</v>
      </c>
      <c r="E1990" s="6">
        <v>45352.25202546296</v>
      </c>
      <c r="F1990" s="2" t="s">
        <v>44</v>
      </c>
      <c r="G1990" s="2" t="s">
        <v>55</v>
      </c>
      <c r="H1990" s="2">
        <v>8271.0</v>
      </c>
      <c r="I1990" s="2">
        <v>1848.0</v>
      </c>
    </row>
    <row r="1991" ht="22.5" customHeight="1">
      <c r="A1991" s="2">
        <v>3.584190892E9</v>
      </c>
      <c r="B1991" s="2">
        <v>6.0974181E7</v>
      </c>
      <c r="C1991" s="6">
        <v>45216.18445601852</v>
      </c>
      <c r="D1991" s="6">
        <v>45216.19556712963</v>
      </c>
      <c r="E1991" s="6">
        <v>45216.19903935185</v>
      </c>
      <c r="F1991" s="2" t="s">
        <v>44</v>
      </c>
      <c r="G1991" s="2" t="s">
        <v>50</v>
      </c>
      <c r="H1991" s="2">
        <v>44526.0</v>
      </c>
      <c r="I1991" s="2">
        <v>7311.0</v>
      </c>
    </row>
    <row r="1992" ht="22.5" customHeight="1">
      <c r="A1992" s="2">
        <v>9.097056321E9</v>
      </c>
      <c r="B1992" s="2">
        <v>1.6424635E7</v>
      </c>
      <c r="C1992" s="6">
        <v>45390.32671296296</v>
      </c>
      <c r="D1992" s="6">
        <v>45390.33851851852</v>
      </c>
      <c r="E1992" s="6">
        <v>45390.33712962963</v>
      </c>
      <c r="F1992" s="2" t="s">
        <v>44</v>
      </c>
      <c r="G1992" s="2" t="s">
        <v>55</v>
      </c>
      <c r="H1992" s="2">
        <v>26978.0</v>
      </c>
      <c r="I1992" s="2">
        <v>1740.0</v>
      </c>
    </row>
    <row r="1993" ht="22.5" customHeight="1">
      <c r="A1993" s="2">
        <v>5.25741957E8</v>
      </c>
      <c r="B1993" s="2">
        <v>8.8866835E7</v>
      </c>
      <c r="C1993" s="6">
        <v>45049.25815972222</v>
      </c>
      <c r="D1993" s="6">
        <v>45049.26996527778</v>
      </c>
      <c r="E1993" s="6">
        <v>45049.26996527778</v>
      </c>
      <c r="F1993" s="2" t="s">
        <v>44</v>
      </c>
      <c r="G1993" s="2" t="s">
        <v>50</v>
      </c>
      <c r="H1993" s="2">
        <v>28414.0</v>
      </c>
      <c r="I1993" s="2">
        <v>7772.0</v>
      </c>
    </row>
    <row r="1994" ht="22.5" customHeight="1">
      <c r="A1994" s="2">
        <v>5.387395051E9</v>
      </c>
      <c r="B1994" s="2">
        <v>3.7095171E7</v>
      </c>
      <c r="C1994" s="6">
        <v>45553.329363425924</v>
      </c>
      <c r="D1994" s="6">
        <v>45553.337002314816</v>
      </c>
      <c r="E1994" s="6">
        <v>45553.346030092594</v>
      </c>
      <c r="F1994" s="2" t="s">
        <v>71</v>
      </c>
      <c r="G1994" s="2" t="s">
        <v>45</v>
      </c>
      <c r="H1994" s="2">
        <v>63460.0</v>
      </c>
      <c r="I1994" s="2">
        <v>8767.0</v>
      </c>
    </row>
    <row r="1995" ht="22.5" customHeight="1">
      <c r="A1995" s="2">
        <v>6.79924606E9</v>
      </c>
      <c r="B1995" s="2">
        <v>6245778.0</v>
      </c>
      <c r="C1995" s="6">
        <v>45236.25748842592</v>
      </c>
      <c r="D1995" s="6">
        <v>45236.267905092594</v>
      </c>
      <c r="E1995" s="6">
        <v>45236.265127314815</v>
      </c>
      <c r="F1995" s="2" t="s">
        <v>44</v>
      </c>
      <c r="G1995" s="2" t="s">
        <v>73</v>
      </c>
      <c r="H1995" s="2">
        <v>84316.0</v>
      </c>
      <c r="I1995" s="2">
        <v>5394.0</v>
      </c>
    </row>
    <row r="1996" ht="22.5" customHeight="1">
      <c r="A1996" s="2">
        <v>8.986314607E9</v>
      </c>
      <c r="B1996" s="2">
        <v>1.1047835E7</v>
      </c>
      <c r="C1996" s="6">
        <v>45534.287986111114</v>
      </c>
      <c r="D1996" s="6">
        <v>45534.295625</v>
      </c>
      <c r="E1996" s="6">
        <v>45534.29701388889</v>
      </c>
      <c r="F1996" s="2" t="s">
        <v>44</v>
      </c>
      <c r="G1996" s="2" t="s">
        <v>45</v>
      </c>
      <c r="H1996" s="2">
        <v>72548.0</v>
      </c>
      <c r="I1996" s="2">
        <v>4805.0</v>
      </c>
    </row>
    <row r="1997" ht="22.5" customHeight="1">
      <c r="A1997" s="2">
        <v>1.085912198E9</v>
      </c>
      <c r="B1997" s="2">
        <v>9.3198324E7</v>
      </c>
      <c r="C1997" s="6">
        <v>45006.94800925926</v>
      </c>
      <c r="D1997" s="6">
        <v>45006.96189814815</v>
      </c>
      <c r="E1997" s="6">
        <v>45006.95842592593</v>
      </c>
      <c r="F1997" s="2" t="s">
        <v>44</v>
      </c>
      <c r="G1997" s="2" t="s">
        <v>45</v>
      </c>
      <c r="H1997" s="2">
        <v>45229.0</v>
      </c>
      <c r="I1997" s="2">
        <v>5110.0</v>
      </c>
    </row>
    <row r="1998" ht="22.5" customHeight="1">
      <c r="A1998" s="2">
        <v>3.423328091E9</v>
      </c>
      <c r="B1998" s="2">
        <v>1.8935489E7</v>
      </c>
      <c r="C1998" s="6">
        <v>45193.89929398148</v>
      </c>
      <c r="D1998" s="6">
        <v>45193.91318287037</v>
      </c>
      <c r="E1998" s="6">
        <v>45193.91179398148</v>
      </c>
      <c r="F1998" s="2" t="s">
        <v>44</v>
      </c>
      <c r="G1998" s="2" t="s">
        <v>50</v>
      </c>
      <c r="H1998" s="2">
        <v>87845.0</v>
      </c>
      <c r="I1998" s="2">
        <v>477.0</v>
      </c>
    </row>
    <row r="1999" ht="22.5" customHeight="1">
      <c r="A1999" s="2">
        <v>9.848366909E9</v>
      </c>
      <c r="B1999" s="2">
        <v>3.428147E7</v>
      </c>
      <c r="C1999" s="6">
        <v>45236.111597222225</v>
      </c>
      <c r="D1999" s="6">
        <v>45236.12409722222</v>
      </c>
      <c r="E1999" s="6">
        <v>45236.13034722222</v>
      </c>
      <c r="F1999" s="2" t="s">
        <v>71</v>
      </c>
      <c r="G1999" s="2" t="s">
        <v>55</v>
      </c>
      <c r="H1999" s="2">
        <v>73787.0</v>
      </c>
      <c r="I1999" s="2">
        <v>1424.0</v>
      </c>
    </row>
    <row r="2000" ht="22.5" customHeight="1">
      <c r="A2000" s="2">
        <v>9.3602177E8</v>
      </c>
      <c r="B2000" s="2">
        <v>7.9960955E7</v>
      </c>
      <c r="C2000" s="6">
        <v>45324.207395833335</v>
      </c>
      <c r="D2000" s="6">
        <v>45324.21711805555</v>
      </c>
      <c r="E2000" s="6">
        <v>45324.219201388885</v>
      </c>
      <c r="F2000" s="2" t="s">
        <v>44</v>
      </c>
      <c r="G2000" s="2" t="s">
        <v>50</v>
      </c>
      <c r="H2000" s="2">
        <v>2107.0</v>
      </c>
      <c r="I2000" s="2">
        <v>9738.0</v>
      </c>
    </row>
    <row r="2001" ht="22.5" customHeight="1">
      <c r="A2001" s="2">
        <v>8.916215165E9</v>
      </c>
      <c r="B2001" s="2">
        <v>4.9806393E7</v>
      </c>
      <c r="C2001" s="6">
        <v>45146.10309027778</v>
      </c>
      <c r="D2001" s="6">
        <v>45146.114895833336</v>
      </c>
      <c r="E2001" s="6">
        <v>45146.11420138889</v>
      </c>
      <c r="F2001" s="2" t="s">
        <v>44</v>
      </c>
      <c r="G2001" s="2" t="s">
        <v>73</v>
      </c>
      <c r="H2001" s="2">
        <v>3089.0</v>
      </c>
      <c r="I2001" s="2">
        <v>1629.0</v>
      </c>
    </row>
    <row r="2002" ht="22.5" customHeight="1">
      <c r="A2002" s="2">
        <v>3.89558867E8</v>
      </c>
      <c r="B2002" s="2">
        <v>8375298.0</v>
      </c>
      <c r="C2002" s="6">
        <v>45181.009571759256</v>
      </c>
      <c r="D2002" s="6">
        <v>45181.0165162037</v>
      </c>
      <c r="E2002" s="6">
        <v>45181.01721064815</v>
      </c>
      <c r="F2002" s="2" t="s">
        <v>44</v>
      </c>
      <c r="G2002" s="2" t="s">
        <v>45</v>
      </c>
      <c r="H2002" s="2">
        <v>23492.0</v>
      </c>
      <c r="I2002" s="2">
        <v>8488.0</v>
      </c>
    </row>
    <row r="2003" ht="22.5" customHeight="1">
      <c r="A2003" s="2">
        <v>7.61688353E9</v>
      </c>
      <c r="B2003" s="2">
        <v>1.6410155E7</v>
      </c>
      <c r="C2003" s="6">
        <v>45174.07233796296</v>
      </c>
      <c r="D2003" s="6">
        <v>45174.08553240741</v>
      </c>
      <c r="E2003" s="6">
        <v>45174.08553240741</v>
      </c>
      <c r="F2003" s="2" t="s">
        <v>44</v>
      </c>
      <c r="G2003" s="2" t="s">
        <v>55</v>
      </c>
      <c r="H2003" s="2">
        <v>75823.0</v>
      </c>
      <c r="I2003" s="2">
        <v>6202.0</v>
      </c>
    </row>
    <row r="2004" ht="22.5" customHeight="1">
      <c r="A2004" s="2">
        <v>3.851744248E9</v>
      </c>
      <c r="B2004" s="2">
        <v>6.1763552E7</v>
      </c>
      <c r="C2004" s="6">
        <v>45046.35266203704</v>
      </c>
      <c r="D2004" s="6">
        <v>45046.359606481485</v>
      </c>
      <c r="E2004" s="6">
        <v>45046.363078703704</v>
      </c>
      <c r="F2004" s="2" t="s">
        <v>44</v>
      </c>
      <c r="G2004" s="2" t="s">
        <v>73</v>
      </c>
      <c r="H2004" s="2">
        <v>82050.0</v>
      </c>
      <c r="I2004" s="2">
        <v>9945.0</v>
      </c>
    </row>
    <row r="2005" ht="22.5" customHeight="1">
      <c r="A2005" s="2">
        <v>4.953665655E9</v>
      </c>
      <c r="B2005" s="2">
        <v>1.4428954E7</v>
      </c>
      <c r="C2005" s="6">
        <v>45307.92931712963</v>
      </c>
      <c r="D2005" s="6">
        <v>45307.94181712963</v>
      </c>
      <c r="E2005" s="6">
        <v>45307.959178240744</v>
      </c>
      <c r="F2005" s="2" t="s">
        <v>124</v>
      </c>
      <c r="G2005" s="2" t="s">
        <v>45</v>
      </c>
      <c r="H2005" s="2">
        <v>95729.0</v>
      </c>
      <c r="I2005" s="2">
        <v>789.0</v>
      </c>
    </row>
    <row r="2006" ht="22.5" customHeight="1">
      <c r="A2006" s="2">
        <v>9.62864152E8</v>
      </c>
      <c r="B2006" s="2">
        <v>2.4357425E7</v>
      </c>
      <c r="C2006" s="6">
        <v>45492.2749537037</v>
      </c>
      <c r="D2006" s="6">
        <v>45492.28884259259</v>
      </c>
      <c r="E2006" s="6">
        <v>45492.28537037037</v>
      </c>
      <c r="F2006" s="2" t="s">
        <v>44</v>
      </c>
      <c r="G2006" s="2" t="s">
        <v>55</v>
      </c>
      <c r="H2006" s="2">
        <v>58963.0</v>
      </c>
      <c r="I2006" s="2">
        <v>2048.0</v>
      </c>
    </row>
    <row r="2007" ht="22.5" customHeight="1">
      <c r="A2007" s="2">
        <v>9.23668833E8</v>
      </c>
      <c r="B2007" s="2">
        <v>4.7125914E7</v>
      </c>
      <c r="C2007" s="6">
        <v>45058.92685185185</v>
      </c>
      <c r="D2007" s="6">
        <v>45058.93518518518</v>
      </c>
      <c r="E2007" s="6">
        <v>45058.93449074074</v>
      </c>
      <c r="F2007" s="2" t="s">
        <v>44</v>
      </c>
      <c r="G2007" s="2" t="s">
        <v>55</v>
      </c>
      <c r="H2007" s="2">
        <v>48623.0</v>
      </c>
      <c r="I2007" s="2">
        <v>9443.0</v>
      </c>
    </row>
    <row r="2008" ht="22.5" customHeight="1">
      <c r="A2008" s="2">
        <v>4.02212233E9</v>
      </c>
      <c r="B2008" s="2">
        <v>3.3871107E7</v>
      </c>
      <c r="C2008" s="6">
        <v>45264.809583333335</v>
      </c>
      <c r="D2008" s="6">
        <v>45264.821388888886</v>
      </c>
      <c r="E2008" s="6">
        <v>45264.83180555556</v>
      </c>
      <c r="F2008" s="2" t="s">
        <v>71</v>
      </c>
      <c r="G2008" s="2" t="s">
        <v>50</v>
      </c>
      <c r="H2008" s="2">
        <v>76472.0</v>
      </c>
      <c r="I2008" s="2">
        <v>7115.0</v>
      </c>
    </row>
    <row r="2009" ht="22.5" customHeight="1">
      <c r="A2009" s="2">
        <v>4.5648468E9</v>
      </c>
      <c r="B2009" s="2">
        <v>7.9764458E7</v>
      </c>
      <c r="C2009" s="6">
        <v>45148.0415625</v>
      </c>
      <c r="D2009" s="6">
        <v>45148.05059027778</v>
      </c>
      <c r="E2009" s="6">
        <v>45148.0603125</v>
      </c>
      <c r="F2009" s="2" t="s">
        <v>71</v>
      </c>
      <c r="G2009" s="2" t="s">
        <v>50</v>
      </c>
      <c r="H2009" s="2">
        <v>41373.0</v>
      </c>
      <c r="I2009" s="2">
        <v>9995.0</v>
      </c>
    </row>
    <row r="2010" ht="22.5" customHeight="1">
      <c r="A2010" s="2">
        <v>6.90652905E8</v>
      </c>
      <c r="B2010" s="2">
        <v>7.5289676E7</v>
      </c>
      <c r="C2010" s="6">
        <v>45406.716631944444</v>
      </c>
      <c r="D2010" s="6">
        <v>45406.72565972222</v>
      </c>
      <c r="E2010" s="6">
        <v>45406.72635416667</v>
      </c>
      <c r="F2010" s="2" t="s">
        <v>44</v>
      </c>
      <c r="G2010" s="2" t="s">
        <v>45</v>
      </c>
      <c r="H2010" s="2">
        <v>24116.0</v>
      </c>
      <c r="I2010" s="2">
        <v>8496.0</v>
      </c>
    </row>
    <row r="2011" ht="22.5" customHeight="1">
      <c r="A2011" s="2">
        <v>7.16741661E8</v>
      </c>
      <c r="B2011" s="2">
        <v>4.3052303E7</v>
      </c>
      <c r="C2011" s="6">
        <v>45580.267534722225</v>
      </c>
      <c r="D2011" s="6">
        <v>45580.28072916667</v>
      </c>
      <c r="E2011" s="6">
        <v>45580.282118055555</v>
      </c>
      <c r="F2011" s="2" t="s">
        <v>44</v>
      </c>
      <c r="G2011" s="2" t="s">
        <v>50</v>
      </c>
      <c r="H2011" s="2">
        <v>24941.0</v>
      </c>
      <c r="I2011" s="2">
        <v>3076.0</v>
      </c>
    </row>
    <row r="2012" ht="22.5" customHeight="1">
      <c r="A2012" s="2">
        <v>6.575532281E9</v>
      </c>
      <c r="B2012" s="2">
        <v>4.4149982E7</v>
      </c>
      <c r="C2012" s="6">
        <v>45376.045</v>
      </c>
      <c r="D2012" s="6">
        <v>45376.05263888889</v>
      </c>
      <c r="E2012" s="6">
        <v>45376.06930555555</v>
      </c>
      <c r="F2012" s="2" t="s">
        <v>124</v>
      </c>
      <c r="G2012" s="2" t="s">
        <v>73</v>
      </c>
      <c r="H2012" s="2">
        <v>43140.0</v>
      </c>
      <c r="I2012" s="2">
        <v>858.0</v>
      </c>
    </row>
    <row r="2013" ht="22.5" customHeight="1">
      <c r="A2013" s="2">
        <v>7.486807731E9</v>
      </c>
      <c r="B2013" s="2">
        <v>7.1189232E7</v>
      </c>
      <c r="C2013" s="6">
        <v>45273.55842592593</v>
      </c>
      <c r="D2013" s="6">
        <v>45273.56953703704</v>
      </c>
      <c r="E2013" s="6">
        <v>45273.582037037035</v>
      </c>
      <c r="F2013" s="2" t="s">
        <v>124</v>
      </c>
      <c r="G2013" s="2" t="s">
        <v>50</v>
      </c>
      <c r="H2013" s="2">
        <v>58099.0</v>
      </c>
      <c r="I2013" s="2">
        <v>1667.0</v>
      </c>
    </row>
    <row r="2014" ht="22.5" customHeight="1">
      <c r="A2014" s="2">
        <v>9.721870982E9</v>
      </c>
      <c r="B2014" s="2">
        <v>7.991916E7</v>
      </c>
      <c r="C2014" s="6">
        <v>45242.42240740741</v>
      </c>
      <c r="D2014" s="6">
        <v>45242.43351851852</v>
      </c>
      <c r="E2014" s="6">
        <v>45242.43074074074</v>
      </c>
      <c r="F2014" s="2" t="s">
        <v>44</v>
      </c>
      <c r="G2014" s="2" t="s">
        <v>45</v>
      </c>
      <c r="H2014" s="2">
        <v>12717.0</v>
      </c>
      <c r="I2014" s="2">
        <v>2789.0</v>
      </c>
    </row>
    <row r="2015" ht="22.5" customHeight="1">
      <c r="A2015" s="2">
        <v>8.105823343E9</v>
      </c>
      <c r="B2015" s="2">
        <v>1.6400639E7</v>
      </c>
      <c r="C2015" s="6">
        <v>45214.37181712963</v>
      </c>
      <c r="D2015" s="6">
        <v>45214.3822337963</v>
      </c>
      <c r="E2015" s="6">
        <v>45214.394733796296</v>
      </c>
      <c r="F2015" s="2" t="s">
        <v>124</v>
      </c>
      <c r="G2015" s="2" t="s">
        <v>55</v>
      </c>
      <c r="H2015" s="2">
        <v>10154.0</v>
      </c>
      <c r="I2015" s="2">
        <v>2045.0</v>
      </c>
    </row>
    <row r="2016" ht="22.5" customHeight="1">
      <c r="A2016" s="2">
        <v>7.113554979E9</v>
      </c>
      <c r="B2016" s="2">
        <v>1.9180962E7</v>
      </c>
      <c r="C2016" s="6">
        <v>45257.16954861111</v>
      </c>
      <c r="D2016" s="6">
        <v>45257.18135416666</v>
      </c>
      <c r="E2016" s="6">
        <v>45257.18204861111</v>
      </c>
      <c r="F2016" s="2" t="s">
        <v>44</v>
      </c>
      <c r="G2016" s="2" t="s">
        <v>55</v>
      </c>
      <c r="H2016" s="2">
        <v>60033.0</v>
      </c>
      <c r="I2016" s="2">
        <v>4421.0</v>
      </c>
    </row>
    <row r="2017" ht="22.5" customHeight="1">
      <c r="A2017" s="2">
        <v>5.07373134E8</v>
      </c>
      <c r="B2017" s="2">
        <v>9.5269737E7</v>
      </c>
      <c r="C2017" s="6">
        <v>45588.61914351852</v>
      </c>
      <c r="D2017" s="6">
        <v>45588.63025462963</v>
      </c>
      <c r="E2017" s="6">
        <v>45588.63997685185</v>
      </c>
      <c r="F2017" s="2" t="s">
        <v>71</v>
      </c>
      <c r="G2017" s="2" t="s">
        <v>50</v>
      </c>
      <c r="H2017" s="2">
        <v>79937.0</v>
      </c>
      <c r="I2017" s="2">
        <v>9622.0</v>
      </c>
    </row>
    <row r="2018" ht="22.5" customHeight="1">
      <c r="A2018" s="2">
        <v>4.674132573E9</v>
      </c>
      <c r="B2018" s="2">
        <v>9.8444183E7</v>
      </c>
      <c r="C2018" s="6">
        <v>45586.843935185185</v>
      </c>
      <c r="D2018" s="6">
        <v>45586.852268518516</v>
      </c>
      <c r="E2018" s="6">
        <v>45586.868935185186</v>
      </c>
      <c r="F2018" s="2" t="s">
        <v>124</v>
      </c>
      <c r="G2018" s="2" t="s">
        <v>50</v>
      </c>
      <c r="H2018" s="2">
        <v>44189.0</v>
      </c>
      <c r="I2018" s="2">
        <v>7503.0</v>
      </c>
    </row>
    <row r="2019" ht="22.5" customHeight="1">
      <c r="A2019" s="2">
        <v>4.87395969E8</v>
      </c>
      <c r="B2019" s="2">
        <v>9.3924203E7</v>
      </c>
      <c r="C2019" s="6">
        <v>45273.73091435185</v>
      </c>
      <c r="D2019" s="6">
        <v>45273.73994212963</v>
      </c>
      <c r="E2019" s="6">
        <v>45273.73855324074</v>
      </c>
      <c r="F2019" s="2" t="s">
        <v>44</v>
      </c>
      <c r="G2019" s="2" t="s">
        <v>55</v>
      </c>
      <c r="H2019" s="2">
        <v>10746.0</v>
      </c>
      <c r="I2019" s="2">
        <v>8364.0</v>
      </c>
    </row>
    <row r="2020" ht="22.5" customHeight="1">
      <c r="A2020" s="2">
        <v>3.96200746E9</v>
      </c>
      <c r="B2020" s="2">
        <v>9.3458307E7</v>
      </c>
      <c r="C2020" s="6">
        <v>45504.31760416667</v>
      </c>
      <c r="D2020" s="6">
        <v>45504.32454861111</v>
      </c>
      <c r="E2020" s="6">
        <v>45504.337743055556</v>
      </c>
      <c r="F2020" s="2" t="s">
        <v>124</v>
      </c>
      <c r="G2020" s="2" t="s">
        <v>50</v>
      </c>
      <c r="H2020" s="2">
        <v>87494.0</v>
      </c>
      <c r="I2020" s="2">
        <v>5430.0</v>
      </c>
    </row>
    <row r="2021" ht="22.5" customHeight="1">
      <c r="A2021" s="2">
        <v>2.272882287E9</v>
      </c>
      <c r="B2021" s="2">
        <v>2.56415E7</v>
      </c>
      <c r="C2021" s="6">
        <v>45485.963171296295</v>
      </c>
      <c r="D2021" s="6">
        <v>45485.973587962966</v>
      </c>
      <c r="E2021" s="6">
        <v>45485.979837962965</v>
      </c>
      <c r="F2021" s="2" t="s">
        <v>71</v>
      </c>
      <c r="G2021" s="2" t="s">
        <v>55</v>
      </c>
      <c r="H2021" s="2">
        <v>92563.0</v>
      </c>
      <c r="I2021" s="2">
        <v>2742.0</v>
      </c>
    </row>
    <row r="2022" ht="22.5" customHeight="1">
      <c r="A2022" s="2">
        <v>4.426246696E9</v>
      </c>
      <c r="B2022" s="2">
        <v>8.8923048E7</v>
      </c>
      <c r="C2022" s="6">
        <v>45252.94133101852</v>
      </c>
      <c r="D2022" s="6">
        <v>45252.95244212963</v>
      </c>
      <c r="E2022" s="6">
        <v>45252.95591435185</v>
      </c>
      <c r="F2022" s="2" t="s">
        <v>44</v>
      </c>
      <c r="G2022" s="2" t="s">
        <v>73</v>
      </c>
      <c r="H2022" s="2">
        <v>97040.0</v>
      </c>
      <c r="I2022" s="2">
        <v>6604.0</v>
      </c>
    </row>
    <row r="2023" ht="22.5" customHeight="1">
      <c r="A2023" s="2">
        <v>1.714709914E9</v>
      </c>
      <c r="B2023" s="2">
        <v>8.6067293E7</v>
      </c>
      <c r="C2023" s="6">
        <v>45545.523622685185</v>
      </c>
      <c r="D2023" s="6">
        <v>45545.537511574075</v>
      </c>
      <c r="E2023" s="6">
        <v>45545.537511574075</v>
      </c>
      <c r="F2023" s="2" t="s">
        <v>44</v>
      </c>
      <c r="G2023" s="2" t="s">
        <v>50</v>
      </c>
      <c r="H2023" s="2">
        <v>39465.0</v>
      </c>
      <c r="I2023" s="2">
        <v>5991.0</v>
      </c>
    </row>
    <row r="2024" ht="22.5" customHeight="1">
      <c r="A2024" s="2">
        <v>3.159133564E9</v>
      </c>
      <c r="B2024" s="2">
        <v>8.1541985E7</v>
      </c>
      <c r="C2024" s="6">
        <v>45143.3584375</v>
      </c>
      <c r="D2024" s="6">
        <v>45143.37232638889</v>
      </c>
      <c r="E2024" s="6">
        <v>45143.37579861111</v>
      </c>
      <c r="F2024" s="2" t="s">
        <v>44</v>
      </c>
      <c r="G2024" s="2" t="s">
        <v>45</v>
      </c>
      <c r="H2024" s="2">
        <v>3774.0</v>
      </c>
      <c r="I2024" s="2">
        <v>3571.0</v>
      </c>
    </row>
    <row r="2025" ht="22.5" customHeight="1">
      <c r="A2025" s="2">
        <v>4.53173974E9</v>
      </c>
      <c r="B2025" s="2">
        <v>9.8088303E7</v>
      </c>
      <c r="C2025" s="6">
        <v>45467.175208333334</v>
      </c>
      <c r="D2025" s="6">
        <v>45467.186319444445</v>
      </c>
      <c r="E2025" s="6">
        <v>45467.185625</v>
      </c>
      <c r="F2025" s="2" t="s">
        <v>44</v>
      </c>
      <c r="G2025" s="2" t="s">
        <v>55</v>
      </c>
      <c r="H2025" s="2">
        <v>2730.0</v>
      </c>
      <c r="I2025" s="2">
        <v>8908.0</v>
      </c>
    </row>
    <row r="2026" ht="22.5" customHeight="1">
      <c r="A2026" s="2">
        <v>3.158981349E9</v>
      </c>
      <c r="B2026" s="2">
        <v>9.203878E7</v>
      </c>
      <c r="C2026" s="6">
        <v>45224.368935185186</v>
      </c>
      <c r="D2026" s="6">
        <v>45224.37657407407</v>
      </c>
      <c r="E2026" s="6">
        <v>45224.3737962963</v>
      </c>
      <c r="F2026" s="2" t="s">
        <v>44</v>
      </c>
      <c r="G2026" s="2" t="s">
        <v>50</v>
      </c>
      <c r="H2026" s="2">
        <v>64734.0</v>
      </c>
      <c r="I2026" s="2">
        <v>8618.0</v>
      </c>
    </row>
    <row r="2027" ht="22.5" customHeight="1">
      <c r="A2027" s="2">
        <v>1.789010378E9</v>
      </c>
      <c r="B2027" s="2">
        <v>8.1533356E7</v>
      </c>
      <c r="C2027" s="6">
        <v>45135.214155092595</v>
      </c>
      <c r="D2027" s="6">
        <v>45135.22734953704</v>
      </c>
      <c r="E2027" s="6">
        <v>45135.22457175926</v>
      </c>
      <c r="F2027" s="2" t="s">
        <v>44</v>
      </c>
      <c r="G2027" s="2" t="s">
        <v>50</v>
      </c>
      <c r="H2027" s="2">
        <v>62408.0</v>
      </c>
      <c r="I2027" s="2">
        <v>8377.0</v>
      </c>
    </row>
    <row r="2028" ht="22.5" customHeight="1">
      <c r="A2028" s="2">
        <v>7.05203916E8</v>
      </c>
      <c r="B2028" s="2">
        <v>5.8929595E7</v>
      </c>
      <c r="C2028" s="6">
        <v>45508.869479166664</v>
      </c>
      <c r="D2028" s="6">
        <v>45508.879895833335</v>
      </c>
      <c r="E2028" s="6">
        <v>45508.88684027778</v>
      </c>
      <c r="F2028" s="2" t="s">
        <v>71</v>
      </c>
      <c r="G2028" s="2" t="s">
        <v>73</v>
      </c>
      <c r="H2028" s="2">
        <v>51498.0</v>
      </c>
      <c r="I2028" s="2">
        <v>3027.0</v>
      </c>
    </row>
    <row r="2029" ht="22.5" customHeight="1">
      <c r="A2029" s="2">
        <v>7.255510932E9</v>
      </c>
      <c r="B2029" s="2">
        <v>6.2526813E7</v>
      </c>
      <c r="C2029" s="6">
        <v>45510.47412037037</v>
      </c>
      <c r="D2029" s="6">
        <v>45510.48662037037</v>
      </c>
      <c r="E2029" s="6">
        <v>45510.488703703704</v>
      </c>
      <c r="F2029" s="2" t="s">
        <v>44</v>
      </c>
      <c r="G2029" s="2" t="s">
        <v>50</v>
      </c>
      <c r="H2029" s="2">
        <v>75343.0</v>
      </c>
      <c r="I2029" s="2">
        <v>2875.0</v>
      </c>
    </row>
    <row r="2030" ht="22.5" customHeight="1">
      <c r="A2030" s="2">
        <v>1.991167685E9</v>
      </c>
      <c r="B2030" s="2">
        <v>3.7309023E7</v>
      </c>
      <c r="C2030" s="6">
        <v>45353.559965277775</v>
      </c>
      <c r="D2030" s="6">
        <v>45353.571076388886</v>
      </c>
      <c r="E2030" s="6">
        <v>45353.571076388886</v>
      </c>
      <c r="F2030" s="2" t="s">
        <v>44</v>
      </c>
      <c r="G2030" s="2" t="s">
        <v>55</v>
      </c>
      <c r="H2030" s="2">
        <v>97004.0</v>
      </c>
      <c r="I2030" s="2">
        <v>5917.0</v>
      </c>
    </row>
    <row r="2031" ht="22.5" customHeight="1">
      <c r="A2031" s="2">
        <v>5.103721089E9</v>
      </c>
      <c r="B2031" s="2">
        <v>5135207.0</v>
      </c>
      <c r="C2031" s="6">
        <v>45159.02091435185</v>
      </c>
      <c r="D2031" s="6">
        <v>45159.030636574076</v>
      </c>
      <c r="E2031" s="6">
        <v>45159.03549768519</v>
      </c>
      <c r="F2031" s="2" t="s">
        <v>71</v>
      </c>
      <c r="G2031" s="2" t="s">
        <v>50</v>
      </c>
      <c r="H2031" s="2">
        <v>48344.0</v>
      </c>
      <c r="I2031" s="2">
        <v>7585.0</v>
      </c>
    </row>
    <row r="2032" ht="22.5" customHeight="1">
      <c r="A2032" s="2">
        <v>9.674006557E9</v>
      </c>
      <c r="B2032" s="2">
        <v>6.0561655E7</v>
      </c>
      <c r="C2032" s="6">
        <v>45048.54927083333</v>
      </c>
      <c r="D2032" s="6">
        <v>45048.55899305556</v>
      </c>
      <c r="E2032" s="6">
        <v>45048.55621527778</v>
      </c>
      <c r="F2032" s="2" t="s">
        <v>44</v>
      </c>
      <c r="G2032" s="2" t="s">
        <v>45</v>
      </c>
      <c r="H2032" s="2">
        <v>74578.0</v>
      </c>
      <c r="I2032" s="2">
        <v>5795.0</v>
      </c>
    </row>
    <row r="2033" ht="22.5" customHeight="1">
      <c r="A2033" s="2">
        <v>1.073466441E9</v>
      </c>
      <c r="B2033" s="2">
        <v>4.2465414E7</v>
      </c>
      <c r="C2033" s="6">
        <v>45076.383125</v>
      </c>
      <c r="D2033" s="6">
        <v>45076.39145833333</v>
      </c>
      <c r="E2033" s="6">
        <v>45076.399097222224</v>
      </c>
      <c r="F2033" s="2" t="s">
        <v>71</v>
      </c>
      <c r="G2033" s="2" t="s">
        <v>50</v>
      </c>
      <c r="H2033" s="2">
        <v>46168.0</v>
      </c>
      <c r="I2033" s="2">
        <v>8737.0</v>
      </c>
    </row>
    <row r="2034" ht="22.5" customHeight="1">
      <c r="A2034" s="2">
        <v>5.40700647E9</v>
      </c>
      <c r="B2034" s="2">
        <v>9.5364457E7</v>
      </c>
      <c r="C2034" s="6">
        <v>45436.62403935185</v>
      </c>
      <c r="D2034" s="6">
        <v>45436.6309837963</v>
      </c>
      <c r="E2034" s="6">
        <v>45436.63376157408</v>
      </c>
      <c r="F2034" s="2" t="s">
        <v>44</v>
      </c>
      <c r="G2034" s="2" t="s">
        <v>55</v>
      </c>
      <c r="H2034" s="2">
        <v>72572.0</v>
      </c>
      <c r="I2034" s="2">
        <v>204.0</v>
      </c>
    </row>
    <row r="2035" ht="22.5" customHeight="1">
      <c r="A2035" s="2">
        <v>7.47347782E8</v>
      </c>
      <c r="B2035" s="2">
        <v>6398761.0</v>
      </c>
      <c r="C2035" s="6">
        <v>45041.27675925926</v>
      </c>
      <c r="D2035" s="6">
        <v>45041.28925925926</v>
      </c>
      <c r="E2035" s="6">
        <v>45041.29064814815</v>
      </c>
      <c r="F2035" s="2" t="s">
        <v>44</v>
      </c>
      <c r="G2035" s="2" t="s">
        <v>55</v>
      </c>
      <c r="H2035" s="2">
        <v>88192.0</v>
      </c>
      <c r="I2035" s="2">
        <v>9306.0</v>
      </c>
    </row>
    <row r="2036" ht="22.5" customHeight="1">
      <c r="A2036" s="2">
        <v>8.554063149E9</v>
      </c>
      <c r="B2036" s="2">
        <v>5039883.0</v>
      </c>
      <c r="C2036" s="6">
        <v>45452.18497685185</v>
      </c>
      <c r="D2036" s="6">
        <v>45452.19261574074</v>
      </c>
      <c r="E2036" s="6">
        <v>45452.203726851854</v>
      </c>
      <c r="F2036" s="2" t="s">
        <v>124</v>
      </c>
      <c r="G2036" s="2" t="s">
        <v>45</v>
      </c>
      <c r="H2036" s="2">
        <v>61925.0</v>
      </c>
      <c r="I2036" s="2">
        <v>5696.0</v>
      </c>
    </row>
    <row r="2037" ht="22.5" customHeight="1">
      <c r="A2037" s="2">
        <v>4.85521547E9</v>
      </c>
      <c r="B2037" s="2">
        <v>2.1573815E7</v>
      </c>
      <c r="C2037" s="6">
        <v>45382.32543981481</v>
      </c>
      <c r="D2037" s="6">
        <v>45382.335856481484</v>
      </c>
      <c r="E2037" s="6">
        <v>45382.33516203704</v>
      </c>
      <c r="F2037" s="2" t="s">
        <v>44</v>
      </c>
      <c r="G2037" s="2" t="s">
        <v>73</v>
      </c>
      <c r="H2037" s="2">
        <v>41692.0</v>
      </c>
      <c r="I2037" s="2">
        <v>3445.0</v>
      </c>
    </row>
    <row r="2038" ht="22.5" customHeight="1">
      <c r="A2038" s="2">
        <v>5.008998072E9</v>
      </c>
      <c r="B2038" s="2">
        <v>2.6245432E7</v>
      </c>
      <c r="C2038" s="6">
        <v>45296.382743055554</v>
      </c>
      <c r="D2038" s="6">
        <v>45296.3959375</v>
      </c>
      <c r="E2038" s="6">
        <v>45296.393159722225</v>
      </c>
      <c r="F2038" s="2" t="s">
        <v>44</v>
      </c>
      <c r="G2038" s="2" t="s">
        <v>73</v>
      </c>
      <c r="H2038" s="2">
        <v>68214.0</v>
      </c>
      <c r="I2038" s="2">
        <v>1831.0</v>
      </c>
    </row>
    <row r="2039" ht="22.5" customHeight="1">
      <c r="A2039" s="2">
        <v>9.696466906E9</v>
      </c>
      <c r="B2039" s="2">
        <v>4.0434527E7</v>
      </c>
      <c r="C2039" s="6">
        <v>45413.89471064815</v>
      </c>
      <c r="D2039" s="6">
        <v>45413.90721064815</v>
      </c>
      <c r="E2039" s="6">
        <v>45413.91068287037</v>
      </c>
      <c r="F2039" s="2" t="s">
        <v>44</v>
      </c>
      <c r="G2039" s="2" t="s">
        <v>73</v>
      </c>
      <c r="H2039" s="2">
        <v>22128.0</v>
      </c>
      <c r="I2039" s="2">
        <v>504.0</v>
      </c>
    </row>
    <row r="2040" ht="22.5" customHeight="1">
      <c r="A2040" s="2">
        <v>7.189534591E9</v>
      </c>
      <c r="B2040" s="2">
        <v>6291143.0</v>
      </c>
      <c r="C2040" s="6">
        <v>45156.63675925926</v>
      </c>
      <c r="D2040" s="6">
        <v>45156.64439814815</v>
      </c>
      <c r="E2040" s="6">
        <v>45156.64162037037</v>
      </c>
      <c r="F2040" s="2" t="s">
        <v>44</v>
      </c>
      <c r="G2040" s="2" t="s">
        <v>45</v>
      </c>
      <c r="H2040" s="2">
        <v>89782.0</v>
      </c>
      <c r="I2040" s="2">
        <v>1239.0</v>
      </c>
    </row>
    <row r="2041" ht="22.5" customHeight="1">
      <c r="A2041" s="2">
        <v>9.965941354E9</v>
      </c>
      <c r="B2041" s="2">
        <v>8.2286725E7</v>
      </c>
      <c r="C2041" s="6">
        <v>45243.83023148148</v>
      </c>
      <c r="D2041" s="6">
        <v>45243.84273148148</v>
      </c>
      <c r="E2041" s="6">
        <v>45243.853842592594</v>
      </c>
      <c r="F2041" s="2" t="s">
        <v>124</v>
      </c>
      <c r="G2041" s="2" t="s">
        <v>55</v>
      </c>
      <c r="H2041" s="2">
        <v>10750.0</v>
      </c>
      <c r="I2041" s="2">
        <v>9546.0</v>
      </c>
    </row>
    <row r="2042" ht="22.5" customHeight="1">
      <c r="A2042" s="2">
        <v>1.275232752E9</v>
      </c>
      <c r="B2042" s="2">
        <v>8.3304571E7</v>
      </c>
      <c r="C2042" s="6">
        <v>45162.316203703704</v>
      </c>
      <c r="D2042" s="6">
        <v>45162.323842592596</v>
      </c>
      <c r="E2042" s="6">
        <v>45162.32662037037</v>
      </c>
      <c r="F2042" s="2" t="s">
        <v>44</v>
      </c>
      <c r="G2042" s="2" t="s">
        <v>50</v>
      </c>
      <c r="H2042" s="2">
        <v>80057.0</v>
      </c>
      <c r="I2042" s="2">
        <v>9761.0</v>
      </c>
    </row>
    <row r="2043" ht="22.5" customHeight="1">
      <c r="A2043" s="2">
        <v>3.4347937E8</v>
      </c>
      <c r="B2043" s="2">
        <v>5043760.0</v>
      </c>
      <c r="C2043" s="6">
        <v>45415.52476851852</v>
      </c>
      <c r="D2043" s="6">
        <v>45415.53865740741</v>
      </c>
      <c r="E2043" s="6">
        <v>45415.54143518519</v>
      </c>
      <c r="F2043" s="2" t="s">
        <v>44</v>
      </c>
      <c r="G2043" s="2" t="s">
        <v>45</v>
      </c>
      <c r="H2043" s="2">
        <v>63936.0</v>
      </c>
      <c r="I2043" s="2">
        <v>4894.0</v>
      </c>
    </row>
    <row r="2044" ht="22.5" customHeight="1">
      <c r="A2044" s="2">
        <v>2.485933387E9</v>
      </c>
      <c r="B2044" s="2">
        <v>2.1573815E7</v>
      </c>
      <c r="C2044" s="6">
        <v>45483.729409722226</v>
      </c>
      <c r="D2044" s="6">
        <v>45483.73982638889</v>
      </c>
      <c r="E2044" s="6">
        <v>45483.74052083334</v>
      </c>
      <c r="F2044" s="2" t="s">
        <v>44</v>
      </c>
      <c r="G2044" s="2" t="s">
        <v>50</v>
      </c>
      <c r="H2044" s="2">
        <v>91595.0</v>
      </c>
      <c r="I2044" s="2">
        <v>5729.0</v>
      </c>
    </row>
    <row r="2045" ht="22.5" customHeight="1">
      <c r="A2045" s="2">
        <v>6.735843326E9</v>
      </c>
      <c r="B2045" s="2">
        <v>5.2085702E7</v>
      </c>
      <c r="C2045" s="6">
        <v>45589.23685185185</v>
      </c>
      <c r="D2045" s="6">
        <v>45589.24518518519</v>
      </c>
      <c r="E2045" s="6">
        <v>45589.2500462963</v>
      </c>
      <c r="F2045" s="2" t="s">
        <v>71</v>
      </c>
      <c r="G2045" s="2" t="s">
        <v>50</v>
      </c>
      <c r="H2045" s="2">
        <v>42373.0</v>
      </c>
      <c r="I2045" s="2">
        <v>6190.0</v>
      </c>
    </row>
    <row r="2046" ht="22.5" customHeight="1">
      <c r="A2046" s="2">
        <v>6.384313098E9</v>
      </c>
      <c r="B2046" s="2">
        <v>4.7295676E7</v>
      </c>
      <c r="C2046" s="6">
        <v>45267.10130787037</v>
      </c>
      <c r="D2046" s="6">
        <v>45267.11380787037</v>
      </c>
      <c r="E2046" s="6">
        <v>45267.119363425925</v>
      </c>
      <c r="F2046" s="2" t="s">
        <v>71</v>
      </c>
      <c r="G2046" s="2" t="s">
        <v>55</v>
      </c>
      <c r="H2046" s="2">
        <v>33058.0</v>
      </c>
      <c r="I2046" s="2">
        <v>1995.0</v>
      </c>
    </row>
    <row r="2047" ht="22.5" customHeight="1">
      <c r="A2047" s="2">
        <v>1.022032613E9</v>
      </c>
      <c r="B2047" s="2">
        <v>5.9436131E7</v>
      </c>
      <c r="C2047" s="6">
        <v>45270.34512731482</v>
      </c>
      <c r="D2047" s="6">
        <v>45270.35832175926</v>
      </c>
      <c r="E2047" s="6">
        <v>45270.357627314814</v>
      </c>
      <c r="F2047" s="2" t="s">
        <v>44</v>
      </c>
      <c r="G2047" s="2" t="s">
        <v>55</v>
      </c>
      <c r="H2047" s="2">
        <v>20565.0</v>
      </c>
      <c r="I2047" s="2">
        <v>2314.0</v>
      </c>
    </row>
    <row r="2048" ht="22.5" customHeight="1">
      <c r="A2048" s="2">
        <v>8.026892264E9</v>
      </c>
      <c r="B2048" s="2">
        <v>9.3341057E7</v>
      </c>
      <c r="C2048" s="6">
        <v>45193.5903587963</v>
      </c>
      <c r="D2048" s="6">
        <v>45193.60077546296</v>
      </c>
      <c r="E2048" s="6">
        <v>45193.60355324074</v>
      </c>
      <c r="F2048" s="2" t="s">
        <v>44</v>
      </c>
      <c r="G2048" s="2" t="s">
        <v>45</v>
      </c>
      <c r="H2048" s="2">
        <v>34461.0</v>
      </c>
      <c r="I2048" s="2">
        <v>8942.0</v>
      </c>
    </row>
    <row r="2049" ht="22.5" customHeight="1">
      <c r="A2049" s="2">
        <v>7.158825499E9</v>
      </c>
      <c r="B2049" s="2">
        <v>6.3571453E7</v>
      </c>
      <c r="C2049" s="6">
        <v>45396.897997685184</v>
      </c>
      <c r="D2049" s="6">
        <v>45396.90771990741</v>
      </c>
      <c r="E2049" s="6">
        <v>45396.90771990741</v>
      </c>
      <c r="F2049" s="2" t="s">
        <v>44</v>
      </c>
      <c r="G2049" s="2" t="s">
        <v>73</v>
      </c>
      <c r="H2049" s="2">
        <v>32726.0</v>
      </c>
      <c r="I2049" s="2">
        <v>6206.0</v>
      </c>
    </row>
    <row r="2050" ht="22.5" customHeight="1">
      <c r="A2050" s="2">
        <v>5.327013494E9</v>
      </c>
      <c r="B2050" s="2">
        <v>8.9418072E7</v>
      </c>
      <c r="C2050" s="6">
        <v>45400.34716435185</v>
      </c>
      <c r="D2050" s="6">
        <v>45400.354108796295</v>
      </c>
      <c r="E2050" s="6">
        <v>45400.359664351854</v>
      </c>
      <c r="F2050" s="2" t="s">
        <v>71</v>
      </c>
      <c r="G2050" s="2" t="s">
        <v>73</v>
      </c>
      <c r="H2050" s="2">
        <v>99300.0</v>
      </c>
      <c r="I2050" s="2">
        <v>1387.0</v>
      </c>
    </row>
    <row r="2051" ht="22.5" customHeight="1">
      <c r="A2051" s="2">
        <v>1.002526452E9</v>
      </c>
      <c r="B2051" s="2">
        <v>9.7475543E7</v>
      </c>
      <c r="C2051" s="6">
        <v>45138.97158564815</v>
      </c>
      <c r="D2051" s="6">
        <v>45138.978530092594</v>
      </c>
      <c r="E2051" s="6">
        <v>45138.981307870374</v>
      </c>
      <c r="F2051" s="2" t="s">
        <v>44</v>
      </c>
      <c r="G2051" s="2" t="s">
        <v>45</v>
      </c>
      <c r="H2051" s="2">
        <v>56579.0</v>
      </c>
      <c r="I2051" s="2">
        <v>852.0</v>
      </c>
    </row>
    <row r="2052" ht="22.5" customHeight="1">
      <c r="A2052" s="2">
        <v>4.650525854E9</v>
      </c>
      <c r="B2052" s="2">
        <v>7.1694275E7</v>
      </c>
      <c r="C2052" s="6">
        <v>45308.45547453704</v>
      </c>
      <c r="D2052" s="6">
        <v>45308.46728009259</v>
      </c>
      <c r="E2052" s="6">
        <v>45308.486030092594</v>
      </c>
      <c r="F2052" s="2" t="s">
        <v>124</v>
      </c>
      <c r="G2052" s="2" t="s">
        <v>45</v>
      </c>
      <c r="H2052" s="2">
        <v>17326.0</v>
      </c>
      <c r="I2052" s="2">
        <v>7455.0</v>
      </c>
    </row>
    <row r="2053" ht="22.5" customHeight="1">
      <c r="A2053" s="2">
        <v>6.260291784E9</v>
      </c>
      <c r="B2053" s="2">
        <v>7.5038062E7</v>
      </c>
      <c r="C2053" s="6">
        <v>45481.80899305556</v>
      </c>
      <c r="D2053" s="6">
        <v>45481.82010416667</v>
      </c>
      <c r="E2053" s="6">
        <v>45481.82288194444</v>
      </c>
      <c r="F2053" s="2" t="s">
        <v>44</v>
      </c>
      <c r="G2053" s="2" t="s">
        <v>45</v>
      </c>
      <c r="H2053" s="2">
        <v>11624.0</v>
      </c>
      <c r="I2053" s="2">
        <v>365.0</v>
      </c>
    </row>
    <row r="2054" ht="22.5" customHeight="1">
      <c r="A2054" s="2">
        <v>1.884314278E9</v>
      </c>
      <c r="B2054" s="2">
        <v>1.5534747E7</v>
      </c>
      <c r="C2054" s="6">
        <v>45184.98758101852</v>
      </c>
      <c r="D2054" s="6">
        <v>45184.99799768518</v>
      </c>
      <c r="E2054" s="6">
        <v>45185.00077546296</v>
      </c>
      <c r="F2054" s="2" t="s">
        <v>44</v>
      </c>
      <c r="G2054" s="2" t="s">
        <v>55</v>
      </c>
      <c r="H2054" s="2">
        <v>32462.0</v>
      </c>
      <c r="I2054" s="2">
        <v>979.0</v>
      </c>
    </row>
    <row r="2055" ht="22.5" customHeight="1">
      <c r="A2055" s="2">
        <v>7.074219396E9</v>
      </c>
      <c r="B2055" s="2">
        <v>3.6737539E7</v>
      </c>
      <c r="C2055" s="6">
        <v>45416.548055555555</v>
      </c>
      <c r="D2055" s="6">
        <v>45416.56125</v>
      </c>
      <c r="E2055" s="6">
        <v>45416.56888888889</v>
      </c>
      <c r="F2055" s="2" t="s">
        <v>71</v>
      </c>
      <c r="G2055" s="2" t="s">
        <v>50</v>
      </c>
      <c r="H2055" s="2">
        <v>80741.0</v>
      </c>
      <c r="I2055" s="2">
        <v>3890.0</v>
      </c>
    </row>
    <row r="2056" ht="22.5" customHeight="1">
      <c r="A2056" s="2">
        <v>8.07183459E8</v>
      </c>
      <c r="B2056" s="2">
        <v>7.6212152E7</v>
      </c>
      <c r="C2056" s="6">
        <v>45174.49978009259</v>
      </c>
      <c r="D2056" s="6">
        <v>45174.50880787037</v>
      </c>
      <c r="E2056" s="6">
        <v>45174.512974537036</v>
      </c>
      <c r="F2056" s="2" t="s">
        <v>71</v>
      </c>
      <c r="G2056" s="2" t="s">
        <v>73</v>
      </c>
      <c r="H2056" s="2">
        <v>23145.0</v>
      </c>
      <c r="I2056" s="2">
        <v>4336.0</v>
      </c>
    </row>
    <row r="2057" ht="22.5" customHeight="1">
      <c r="A2057" s="2">
        <v>5.9853994E8</v>
      </c>
      <c r="B2057" s="2">
        <v>7.6970363E7</v>
      </c>
      <c r="C2057" s="6">
        <v>45135.73002314815</v>
      </c>
      <c r="D2057" s="6">
        <v>45135.73974537037</v>
      </c>
      <c r="E2057" s="6">
        <v>45135.736967592595</v>
      </c>
      <c r="F2057" s="2" t="s">
        <v>44</v>
      </c>
      <c r="G2057" s="2" t="s">
        <v>73</v>
      </c>
      <c r="H2057" s="2">
        <v>71176.0</v>
      </c>
      <c r="I2057" s="2">
        <v>2514.0</v>
      </c>
    </row>
    <row r="2058" ht="22.5" customHeight="1">
      <c r="A2058" s="2">
        <v>4.2770249E8</v>
      </c>
      <c r="B2058" s="2">
        <v>7.1607166E7</v>
      </c>
      <c r="C2058" s="6">
        <v>45311.89517361111</v>
      </c>
      <c r="D2058" s="6">
        <v>45311.905590277776</v>
      </c>
      <c r="E2058" s="6">
        <v>45311.90489583334</v>
      </c>
      <c r="F2058" s="2" t="s">
        <v>44</v>
      </c>
      <c r="G2058" s="2" t="s">
        <v>73</v>
      </c>
      <c r="H2058" s="2">
        <v>82652.0</v>
      </c>
      <c r="I2058" s="2">
        <v>3710.0</v>
      </c>
    </row>
    <row r="2059" ht="22.5" customHeight="1">
      <c r="A2059" s="2">
        <v>9.55844536E8</v>
      </c>
      <c r="B2059" s="2">
        <v>4597433.0</v>
      </c>
      <c r="C2059" s="6">
        <v>45014.505960648145</v>
      </c>
      <c r="D2059" s="6">
        <v>45014.51359953704</v>
      </c>
      <c r="E2059" s="6">
        <v>45014.51568287037</v>
      </c>
      <c r="F2059" s="2" t="s">
        <v>44</v>
      </c>
      <c r="G2059" s="2" t="s">
        <v>50</v>
      </c>
      <c r="H2059" s="2">
        <v>35124.0</v>
      </c>
      <c r="I2059" s="2">
        <v>1207.0</v>
      </c>
    </row>
    <row r="2060" ht="22.5" customHeight="1">
      <c r="A2060" s="2">
        <v>5.397640599E9</v>
      </c>
      <c r="B2060" s="2">
        <v>2684440.0</v>
      </c>
      <c r="C2060" s="6">
        <v>45436.83414351852</v>
      </c>
      <c r="D2060" s="6">
        <v>45436.84247685185</v>
      </c>
      <c r="E2060" s="6">
        <v>45436.844560185185</v>
      </c>
      <c r="F2060" s="2" t="s">
        <v>44</v>
      </c>
      <c r="G2060" s="2" t="s">
        <v>55</v>
      </c>
      <c r="H2060" s="2">
        <v>61581.0</v>
      </c>
      <c r="I2060" s="2">
        <v>6297.0</v>
      </c>
    </row>
    <row r="2061" ht="22.5" customHeight="1">
      <c r="A2061" s="2">
        <v>3.451246886E9</v>
      </c>
      <c r="B2061" s="2">
        <v>3.677448E7</v>
      </c>
      <c r="C2061" s="6">
        <v>45434.39289351852</v>
      </c>
      <c r="D2061" s="6">
        <v>45434.404699074075</v>
      </c>
      <c r="E2061" s="6">
        <v>45434.401921296296</v>
      </c>
      <c r="F2061" s="2" t="s">
        <v>44</v>
      </c>
      <c r="G2061" s="2" t="s">
        <v>50</v>
      </c>
      <c r="H2061" s="2">
        <v>17814.0</v>
      </c>
      <c r="I2061" s="2">
        <v>1620.0</v>
      </c>
    </row>
    <row r="2062" ht="22.5" customHeight="1">
      <c r="A2062" s="2">
        <v>8.487733248E9</v>
      </c>
      <c r="B2062" s="2">
        <v>1.2500465E7</v>
      </c>
      <c r="C2062" s="6">
        <v>45042.52391203704</v>
      </c>
      <c r="D2062" s="6">
        <v>45042.53502314815</v>
      </c>
      <c r="E2062" s="6">
        <v>45042.55516203704</v>
      </c>
      <c r="F2062" s="2" t="s">
        <v>124</v>
      </c>
      <c r="G2062" s="2" t="s">
        <v>73</v>
      </c>
      <c r="H2062" s="2">
        <v>39978.0</v>
      </c>
      <c r="I2062" s="2">
        <v>311.0</v>
      </c>
    </row>
    <row r="2063" ht="22.5" customHeight="1">
      <c r="A2063" s="2">
        <v>2.921621434E9</v>
      </c>
      <c r="B2063" s="2">
        <v>4.1194825E7</v>
      </c>
      <c r="C2063" s="6">
        <v>45155.875289351854</v>
      </c>
      <c r="D2063" s="6">
        <v>45155.8822337963</v>
      </c>
      <c r="E2063" s="6">
        <v>45155.88570601852</v>
      </c>
      <c r="F2063" s="2" t="s">
        <v>44</v>
      </c>
      <c r="G2063" s="2" t="s">
        <v>50</v>
      </c>
      <c r="H2063" s="2">
        <v>58563.0</v>
      </c>
      <c r="I2063" s="2">
        <v>7990.0</v>
      </c>
    </row>
    <row r="2064" ht="22.5" customHeight="1">
      <c r="A2064" s="2">
        <v>4.757133884E9</v>
      </c>
      <c r="B2064" s="2">
        <v>3.465571E7</v>
      </c>
      <c r="C2064" s="6">
        <v>45507.57753472222</v>
      </c>
      <c r="D2064" s="6">
        <v>45507.59142361111</v>
      </c>
      <c r="E2064" s="6">
        <v>45507.594201388885</v>
      </c>
      <c r="F2064" s="2" t="s">
        <v>44</v>
      </c>
      <c r="G2064" s="2" t="s">
        <v>50</v>
      </c>
      <c r="H2064" s="2">
        <v>38740.0</v>
      </c>
      <c r="I2064" s="2">
        <v>2289.0</v>
      </c>
    </row>
    <row r="2065" ht="22.5" customHeight="1">
      <c r="A2065" s="2">
        <v>1.793847102E9</v>
      </c>
      <c r="B2065" s="2">
        <v>9.3563435E7</v>
      </c>
      <c r="C2065" s="6">
        <v>45544.07782407408</v>
      </c>
      <c r="D2065" s="6">
        <v>45544.09171296296</v>
      </c>
      <c r="E2065" s="6">
        <v>45544.09032407407</v>
      </c>
      <c r="F2065" s="2" t="s">
        <v>44</v>
      </c>
      <c r="G2065" s="2" t="s">
        <v>45</v>
      </c>
      <c r="H2065" s="2">
        <v>63715.0</v>
      </c>
      <c r="I2065" s="2">
        <v>4170.0</v>
      </c>
    </row>
    <row r="2066" ht="22.5" customHeight="1">
      <c r="A2066" s="2">
        <v>6.197760573E9</v>
      </c>
      <c r="B2066" s="2">
        <v>5763963.0</v>
      </c>
      <c r="C2066" s="6">
        <v>45012.326053240744</v>
      </c>
      <c r="D2066" s="6">
        <v>45012.337858796294</v>
      </c>
      <c r="E2066" s="6">
        <v>45012.33646990741</v>
      </c>
      <c r="F2066" s="2" t="s">
        <v>44</v>
      </c>
      <c r="G2066" s="2" t="s">
        <v>55</v>
      </c>
      <c r="H2066" s="2">
        <v>34868.0</v>
      </c>
      <c r="I2066" s="2">
        <v>939.0</v>
      </c>
    </row>
    <row r="2067" ht="22.5" customHeight="1">
      <c r="A2067" s="2">
        <v>6.818660907E9</v>
      </c>
      <c r="B2067" s="2">
        <v>3.8420886E7</v>
      </c>
      <c r="C2067" s="6">
        <v>45483.336863425924</v>
      </c>
      <c r="D2067" s="6">
        <v>45483.34380787037</v>
      </c>
      <c r="E2067" s="6">
        <v>45483.34103009259</v>
      </c>
      <c r="F2067" s="2" t="s">
        <v>44</v>
      </c>
      <c r="G2067" s="2" t="s">
        <v>55</v>
      </c>
      <c r="H2067" s="2">
        <v>81901.0</v>
      </c>
      <c r="I2067" s="2">
        <v>6281.0</v>
      </c>
    </row>
    <row r="2068" ht="22.5" customHeight="1">
      <c r="A2068" s="2">
        <v>7.80758713E9</v>
      </c>
      <c r="B2068" s="2">
        <v>7.4174956E7</v>
      </c>
      <c r="C2068" s="6">
        <v>45271.55585648148</v>
      </c>
      <c r="D2068" s="6">
        <v>45271.5655787037</v>
      </c>
      <c r="E2068" s="6">
        <v>45271.56418981482</v>
      </c>
      <c r="F2068" s="2" t="s">
        <v>44</v>
      </c>
      <c r="G2068" s="2" t="s">
        <v>55</v>
      </c>
      <c r="H2068" s="2">
        <v>4160.0</v>
      </c>
      <c r="I2068" s="2">
        <v>9094.0</v>
      </c>
    </row>
    <row r="2069" ht="22.5" customHeight="1">
      <c r="A2069" s="2">
        <v>4.540563647E9</v>
      </c>
      <c r="B2069" s="2">
        <v>7.9257353E7</v>
      </c>
      <c r="C2069" s="6">
        <v>45060.920810185184</v>
      </c>
      <c r="D2069" s="6">
        <v>45060.93053240741</v>
      </c>
      <c r="E2069" s="6">
        <v>45060.93261574074</v>
      </c>
      <c r="F2069" s="2" t="s">
        <v>44</v>
      </c>
      <c r="G2069" s="2" t="s">
        <v>55</v>
      </c>
      <c r="H2069" s="2">
        <v>17669.0</v>
      </c>
      <c r="I2069" s="2">
        <v>8238.0</v>
      </c>
    </row>
    <row r="2070" ht="22.5" customHeight="1">
      <c r="A2070" s="2">
        <v>2.480913332E9</v>
      </c>
      <c r="B2070" s="2">
        <v>9.5912198E7</v>
      </c>
      <c r="C2070" s="6">
        <v>45215.553391203706</v>
      </c>
      <c r="D2070" s="6">
        <v>45215.563113425924</v>
      </c>
      <c r="E2070" s="6">
        <v>45215.58394675926</v>
      </c>
      <c r="F2070" s="2" t="s">
        <v>124</v>
      </c>
      <c r="G2070" s="2" t="s">
        <v>45</v>
      </c>
      <c r="H2070" s="2">
        <v>86820.0</v>
      </c>
      <c r="I2070" s="2">
        <v>616.0</v>
      </c>
    </row>
    <row r="2071" ht="22.5" customHeight="1">
      <c r="A2071" s="2">
        <v>5.735481292E9</v>
      </c>
      <c r="B2071" s="2">
        <v>8.5907588E7</v>
      </c>
      <c r="C2071" s="6">
        <v>45460.99337962963</v>
      </c>
      <c r="D2071" s="6">
        <v>45461.00032407408</v>
      </c>
      <c r="E2071" s="6">
        <v>45461.01212962963</v>
      </c>
      <c r="F2071" s="2" t="s">
        <v>124</v>
      </c>
      <c r="G2071" s="2" t="s">
        <v>50</v>
      </c>
      <c r="H2071" s="2">
        <v>75148.0</v>
      </c>
      <c r="I2071" s="2">
        <v>4445.0</v>
      </c>
    </row>
    <row r="2072" ht="22.5" customHeight="1">
      <c r="A2072" s="2">
        <v>7.112326373E9</v>
      </c>
      <c r="B2072" s="2">
        <v>4.6848302E7</v>
      </c>
      <c r="C2072" s="6">
        <v>45059.471030092594</v>
      </c>
      <c r="D2072" s="6">
        <v>45059.482141203705</v>
      </c>
      <c r="E2072" s="6">
        <v>45059.479363425926</v>
      </c>
      <c r="F2072" s="2" t="s">
        <v>44</v>
      </c>
      <c r="G2072" s="2" t="s">
        <v>45</v>
      </c>
      <c r="H2072" s="2">
        <v>63548.0</v>
      </c>
      <c r="I2072" s="2">
        <v>5870.0</v>
      </c>
    </row>
    <row r="2073" ht="22.5" customHeight="1">
      <c r="A2073" s="2">
        <v>6.14274161E8</v>
      </c>
      <c r="B2073" s="2">
        <v>1.0240052E7</v>
      </c>
      <c r="C2073" s="6">
        <v>45196.37950231481</v>
      </c>
      <c r="D2073" s="6">
        <v>45196.39061342592</v>
      </c>
      <c r="E2073" s="6">
        <v>45196.392696759256</v>
      </c>
      <c r="F2073" s="2" t="s">
        <v>44</v>
      </c>
      <c r="G2073" s="2" t="s">
        <v>45</v>
      </c>
      <c r="H2073" s="2">
        <v>22704.0</v>
      </c>
      <c r="I2073" s="2">
        <v>8724.0</v>
      </c>
    </row>
    <row r="2074" ht="22.5" customHeight="1">
      <c r="A2074" s="2">
        <v>5.512258335E9</v>
      </c>
      <c r="B2074" s="2">
        <v>1469696.0</v>
      </c>
      <c r="C2074" s="6">
        <v>45374.01369212963</v>
      </c>
      <c r="D2074" s="6">
        <v>45374.02133101852</v>
      </c>
      <c r="E2074" s="6">
        <v>45374.02133101852</v>
      </c>
      <c r="F2074" s="2" t="s">
        <v>44</v>
      </c>
      <c r="G2074" s="2" t="s">
        <v>45</v>
      </c>
      <c r="H2074" s="2">
        <v>10688.0</v>
      </c>
      <c r="I2074" s="2">
        <v>4082.0</v>
      </c>
    </row>
    <row r="2075" ht="22.5" customHeight="1">
      <c r="A2075" s="2">
        <v>1.214757247E9</v>
      </c>
      <c r="B2075" s="2">
        <v>4.6675763E7</v>
      </c>
      <c r="C2075" s="6">
        <v>45175.73945601852</v>
      </c>
      <c r="D2075" s="6">
        <v>45175.75126157407</v>
      </c>
      <c r="E2075" s="6">
        <v>45175.74917824074</v>
      </c>
      <c r="F2075" s="2" t="s">
        <v>44</v>
      </c>
      <c r="G2075" s="2" t="s">
        <v>55</v>
      </c>
      <c r="H2075" s="2">
        <v>57089.0</v>
      </c>
      <c r="I2075" s="2">
        <v>9274.0</v>
      </c>
    </row>
    <row r="2076" ht="22.5" customHeight="1">
      <c r="A2076" s="2">
        <v>4.211686231E9</v>
      </c>
      <c r="B2076" s="2">
        <v>6.6354642E7</v>
      </c>
      <c r="C2076" s="6">
        <v>45086.20585648148</v>
      </c>
      <c r="D2076" s="6">
        <v>45086.215578703705</v>
      </c>
      <c r="E2076" s="6">
        <v>45086.21418981482</v>
      </c>
      <c r="F2076" s="2" t="s">
        <v>44</v>
      </c>
      <c r="G2076" s="2" t="s">
        <v>45</v>
      </c>
      <c r="H2076" s="2">
        <v>18758.0</v>
      </c>
      <c r="I2076" s="2">
        <v>1748.0</v>
      </c>
    </row>
    <row r="2077" ht="22.5" customHeight="1">
      <c r="A2077" s="2">
        <v>5.28808859E9</v>
      </c>
      <c r="B2077" s="2">
        <v>9314637.0</v>
      </c>
      <c r="C2077" s="6">
        <v>45282.331875</v>
      </c>
      <c r="D2077" s="6">
        <v>45282.34506944445</v>
      </c>
      <c r="E2077" s="6">
        <v>45282.34576388889</v>
      </c>
      <c r="F2077" s="2" t="s">
        <v>44</v>
      </c>
      <c r="G2077" s="2" t="s">
        <v>73</v>
      </c>
      <c r="H2077" s="2">
        <v>37879.0</v>
      </c>
      <c r="I2077" s="2">
        <v>6865.0</v>
      </c>
    </row>
    <row r="2078" ht="22.5" customHeight="1">
      <c r="A2078" s="2">
        <v>1.193525681E9</v>
      </c>
      <c r="B2078" s="2">
        <v>6.039936E7</v>
      </c>
      <c r="C2078" s="6">
        <v>45552.00681712963</v>
      </c>
      <c r="D2078" s="6">
        <v>45552.02001157407</v>
      </c>
      <c r="E2078" s="6">
        <v>45552.02070601852</v>
      </c>
      <c r="F2078" s="2" t="s">
        <v>44</v>
      </c>
      <c r="G2078" s="2" t="s">
        <v>73</v>
      </c>
      <c r="H2078" s="2">
        <v>91249.0</v>
      </c>
      <c r="I2078" s="2">
        <v>2182.0</v>
      </c>
    </row>
    <row r="2079" ht="22.5" customHeight="1">
      <c r="A2079" s="2">
        <v>5.132095929E9</v>
      </c>
      <c r="B2079" s="2">
        <v>9.6373206E7</v>
      </c>
      <c r="C2079" s="6">
        <v>45472.878217592595</v>
      </c>
      <c r="D2079" s="6">
        <v>45472.890023148146</v>
      </c>
      <c r="E2079" s="6">
        <v>45472.89627314815</v>
      </c>
      <c r="F2079" s="2" t="s">
        <v>71</v>
      </c>
      <c r="G2079" s="2" t="s">
        <v>55</v>
      </c>
      <c r="H2079" s="2">
        <v>96312.0</v>
      </c>
      <c r="I2079" s="2">
        <v>6435.0</v>
      </c>
    </row>
    <row r="2080" ht="22.5" customHeight="1">
      <c r="A2080" s="2">
        <v>7.703144556E9</v>
      </c>
      <c r="B2080" s="2">
        <v>3.1328762E7</v>
      </c>
      <c r="C2080" s="6">
        <v>45281.24253472222</v>
      </c>
      <c r="D2080" s="6">
        <v>45281.25503472222</v>
      </c>
      <c r="E2080" s="6">
        <v>45281.26961805556</v>
      </c>
      <c r="F2080" s="2" t="s">
        <v>124</v>
      </c>
      <c r="G2080" s="2" t="s">
        <v>45</v>
      </c>
      <c r="H2080" s="2">
        <v>67233.0</v>
      </c>
      <c r="I2080" s="2">
        <v>9043.0</v>
      </c>
    </row>
    <row r="2081" ht="22.5" customHeight="1">
      <c r="A2081" s="2">
        <v>6.786199145E9</v>
      </c>
      <c r="B2081" s="2">
        <v>2.1701991E7</v>
      </c>
      <c r="C2081" s="6">
        <v>45539.33521990741</v>
      </c>
      <c r="D2081" s="6">
        <v>45539.34563657407</v>
      </c>
      <c r="E2081" s="6">
        <v>45539.3428587963</v>
      </c>
      <c r="F2081" s="2" t="s">
        <v>44</v>
      </c>
      <c r="G2081" s="2" t="s">
        <v>45</v>
      </c>
      <c r="H2081" s="2">
        <v>82010.0</v>
      </c>
      <c r="I2081" s="2">
        <v>9698.0</v>
      </c>
    </row>
    <row r="2082" ht="22.5" customHeight="1">
      <c r="A2082" s="2">
        <v>2.46362738E9</v>
      </c>
      <c r="B2082" s="2">
        <v>2.4644542E7</v>
      </c>
      <c r="C2082" s="6">
        <v>45507.0408912037</v>
      </c>
      <c r="D2082" s="6">
        <v>45507.05269675926</v>
      </c>
      <c r="E2082" s="6">
        <v>45507.05269675926</v>
      </c>
      <c r="F2082" s="2" t="s">
        <v>44</v>
      </c>
      <c r="G2082" s="2" t="s">
        <v>50</v>
      </c>
      <c r="H2082" s="2">
        <v>20216.0</v>
      </c>
      <c r="I2082" s="2">
        <v>4889.0</v>
      </c>
    </row>
    <row r="2083" ht="22.5" customHeight="1">
      <c r="A2083" s="2">
        <v>6.331115638E9</v>
      </c>
      <c r="B2083" s="2">
        <v>9.9729547E7</v>
      </c>
      <c r="C2083" s="6">
        <v>45122.92107638889</v>
      </c>
      <c r="D2083" s="6">
        <v>45122.92940972222</v>
      </c>
      <c r="E2083" s="6">
        <v>45122.9259375</v>
      </c>
      <c r="F2083" s="2" t="s">
        <v>44</v>
      </c>
      <c r="G2083" s="2" t="s">
        <v>45</v>
      </c>
      <c r="H2083" s="2">
        <v>69994.0</v>
      </c>
      <c r="I2083" s="2">
        <v>4236.0</v>
      </c>
    </row>
    <row r="2084" ht="22.5" customHeight="1">
      <c r="A2084" s="2">
        <v>9.212312136E9</v>
      </c>
      <c r="B2084" s="2">
        <v>6959437.0</v>
      </c>
      <c r="C2084" s="6">
        <v>45266.10208333333</v>
      </c>
      <c r="D2084" s="6">
        <v>45266.11388888889</v>
      </c>
      <c r="E2084" s="6">
        <v>45266.12222222222</v>
      </c>
      <c r="F2084" s="2" t="s">
        <v>71</v>
      </c>
      <c r="G2084" s="2" t="s">
        <v>50</v>
      </c>
      <c r="H2084" s="2">
        <v>33363.0</v>
      </c>
      <c r="I2084" s="2">
        <v>6109.0</v>
      </c>
    </row>
    <row r="2085" ht="22.5" customHeight="1">
      <c r="A2085" s="2">
        <v>6.788500162E9</v>
      </c>
      <c r="B2085" s="2">
        <v>4.8033969E7</v>
      </c>
      <c r="C2085" s="6">
        <v>45483.064421296294</v>
      </c>
      <c r="D2085" s="6">
        <v>45483.07136574074</v>
      </c>
      <c r="E2085" s="6">
        <v>45483.08039351852</v>
      </c>
      <c r="F2085" s="2" t="s">
        <v>71</v>
      </c>
      <c r="G2085" s="2" t="s">
        <v>73</v>
      </c>
      <c r="H2085" s="2">
        <v>97174.0</v>
      </c>
      <c r="I2085" s="2">
        <v>2229.0</v>
      </c>
    </row>
    <row r="2086" ht="22.5" customHeight="1">
      <c r="A2086" s="2">
        <v>2.166421384E9</v>
      </c>
      <c r="B2086" s="2">
        <v>8.5218071E7</v>
      </c>
      <c r="C2086" s="6">
        <v>45430.655381944445</v>
      </c>
      <c r="D2086" s="6">
        <v>45430.66371527778</v>
      </c>
      <c r="E2086" s="6">
        <v>45430.669270833336</v>
      </c>
      <c r="F2086" s="2" t="s">
        <v>71</v>
      </c>
      <c r="G2086" s="2" t="s">
        <v>45</v>
      </c>
      <c r="H2086" s="2">
        <v>52405.0</v>
      </c>
      <c r="I2086" s="2">
        <v>1730.0</v>
      </c>
    </row>
    <row r="2087" ht="22.5" customHeight="1">
      <c r="A2087" s="2">
        <v>2.7445098E9</v>
      </c>
      <c r="B2087" s="2">
        <v>6.9276352E7</v>
      </c>
      <c r="C2087" s="6">
        <v>45169.42175925926</v>
      </c>
      <c r="D2087" s="6">
        <v>45169.43148148148</v>
      </c>
      <c r="E2087" s="6">
        <v>45169.432175925926</v>
      </c>
      <c r="F2087" s="2" t="s">
        <v>44</v>
      </c>
      <c r="G2087" s="2" t="s">
        <v>45</v>
      </c>
      <c r="H2087" s="2">
        <v>21797.0</v>
      </c>
      <c r="I2087" s="2">
        <v>7252.0</v>
      </c>
    </row>
    <row r="2088" ht="22.5" customHeight="1">
      <c r="A2088" s="2">
        <v>8.806260669E9</v>
      </c>
      <c r="B2088" s="2">
        <v>1.5631726E7</v>
      </c>
      <c r="C2088" s="6">
        <v>45216.54435185185</v>
      </c>
      <c r="D2088" s="6">
        <v>45216.55546296296</v>
      </c>
      <c r="E2088" s="6">
        <v>45216.574212962965</v>
      </c>
      <c r="F2088" s="2" t="s">
        <v>124</v>
      </c>
      <c r="G2088" s="2" t="s">
        <v>50</v>
      </c>
      <c r="H2088" s="2">
        <v>37678.0</v>
      </c>
      <c r="I2088" s="2">
        <v>4955.0</v>
      </c>
    </row>
    <row r="2089" ht="22.5" customHeight="1">
      <c r="A2089" s="2">
        <v>7.773287963E9</v>
      </c>
      <c r="B2089" s="2">
        <v>9.3563435E7</v>
      </c>
      <c r="C2089" s="6">
        <v>45007.092002314814</v>
      </c>
      <c r="D2089" s="6">
        <v>45007.10380787037</v>
      </c>
      <c r="E2089" s="6">
        <v>45007.10728009259</v>
      </c>
      <c r="F2089" s="2" t="s">
        <v>44</v>
      </c>
      <c r="G2089" s="2" t="s">
        <v>73</v>
      </c>
      <c r="H2089" s="2">
        <v>19710.0</v>
      </c>
      <c r="I2089" s="2">
        <v>4225.0</v>
      </c>
    </row>
    <row r="2090" ht="22.5" customHeight="1">
      <c r="A2090" s="2">
        <v>8.153845667E9</v>
      </c>
      <c r="B2090" s="2">
        <v>3.0192942E7</v>
      </c>
      <c r="C2090" s="6">
        <v>45513.364270833335</v>
      </c>
      <c r="D2090" s="6">
        <v>45513.37399305555</v>
      </c>
      <c r="E2090" s="6">
        <v>45513.37190972222</v>
      </c>
      <c r="F2090" s="2" t="s">
        <v>44</v>
      </c>
      <c r="G2090" s="2" t="s">
        <v>73</v>
      </c>
      <c r="H2090" s="2">
        <v>62899.0</v>
      </c>
      <c r="I2090" s="2">
        <v>3671.0</v>
      </c>
    </row>
    <row r="2091" ht="22.5" customHeight="1">
      <c r="A2091" s="2">
        <v>8.345887091E9</v>
      </c>
      <c r="B2091" s="2">
        <v>5.4145987E7</v>
      </c>
      <c r="C2091" s="6">
        <v>45578.64299768519</v>
      </c>
      <c r="D2091" s="6">
        <v>45578.65341435185</v>
      </c>
      <c r="E2091" s="6">
        <v>45578.65619212963</v>
      </c>
      <c r="F2091" s="2" t="s">
        <v>44</v>
      </c>
      <c r="G2091" s="2" t="s">
        <v>73</v>
      </c>
      <c r="H2091" s="2">
        <v>52252.0</v>
      </c>
      <c r="I2091" s="2">
        <v>8412.0</v>
      </c>
    </row>
    <row r="2092" ht="22.5" customHeight="1">
      <c r="A2092" s="2">
        <v>6.63842905E9</v>
      </c>
      <c r="B2092" s="2">
        <v>7.5739462E7</v>
      </c>
      <c r="C2092" s="6">
        <v>45553.31568287037</v>
      </c>
      <c r="D2092" s="6">
        <v>45553.32540509259</v>
      </c>
      <c r="E2092" s="6">
        <v>45553.32818287037</v>
      </c>
      <c r="F2092" s="2" t="s">
        <v>44</v>
      </c>
      <c r="G2092" s="2" t="s">
        <v>45</v>
      </c>
      <c r="H2092" s="2">
        <v>61637.0</v>
      </c>
      <c r="I2092" s="2">
        <v>7135.0</v>
      </c>
    </row>
    <row r="2093" ht="22.5" customHeight="1">
      <c r="A2093" s="2">
        <v>4.132900691E9</v>
      </c>
      <c r="B2093" s="2">
        <v>4.2262168E7</v>
      </c>
      <c r="C2093" s="6">
        <v>45546.03789351852</v>
      </c>
      <c r="D2093" s="6">
        <v>45546.04483796296</v>
      </c>
      <c r="E2093" s="6">
        <v>45546.04969907407</v>
      </c>
      <c r="F2093" s="2" t="s">
        <v>71</v>
      </c>
      <c r="G2093" s="2" t="s">
        <v>55</v>
      </c>
      <c r="H2093" s="2">
        <v>91813.0</v>
      </c>
      <c r="I2093" s="2">
        <v>3325.0</v>
      </c>
    </row>
    <row r="2094" ht="22.5" customHeight="1">
      <c r="A2094" s="2">
        <v>2.119346062E9</v>
      </c>
      <c r="B2094" s="2">
        <v>1.8259715E7</v>
      </c>
      <c r="C2094" s="6">
        <v>45110.530798611115</v>
      </c>
      <c r="D2094" s="6">
        <v>45110.54052083333</v>
      </c>
      <c r="E2094" s="6">
        <v>45110.53774305555</v>
      </c>
      <c r="F2094" s="2" t="s">
        <v>44</v>
      </c>
      <c r="G2094" s="2" t="s">
        <v>45</v>
      </c>
      <c r="H2094" s="2">
        <v>62669.0</v>
      </c>
      <c r="I2094" s="2">
        <v>7453.0</v>
      </c>
    </row>
    <row r="2095" ht="22.5" customHeight="1">
      <c r="A2095" s="2">
        <v>6.89310626E8</v>
      </c>
      <c r="B2095" s="2">
        <v>6.9416782E7</v>
      </c>
      <c r="C2095" s="6">
        <v>45566.54635416667</v>
      </c>
      <c r="D2095" s="6">
        <v>45566.55815972222</v>
      </c>
      <c r="E2095" s="6">
        <v>45566.567881944444</v>
      </c>
      <c r="F2095" s="2" t="s">
        <v>71</v>
      </c>
      <c r="G2095" s="2" t="s">
        <v>45</v>
      </c>
      <c r="H2095" s="2">
        <v>42464.0</v>
      </c>
      <c r="I2095" s="2">
        <v>9373.0</v>
      </c>
    </row>
    <row r="2096" ht="22.5" customHeight="1">
      <c r="A2096" s="2">
        <v>9.246993674E9</v>
      </c>
      <c r="B2096" s="2">
        <v>2.1701991E7</v>
      </c>
      <c r="C2096" s="6">
        <v>45240.15489583334</v>
      </c>
      <c r="D2096" s="6">
        <v>45240.161840277775</v>
      </c>
      <c r="E2096" s="6">
        <v>45240.17086805555</v>
      </c>
      <c r="F2096" s="2" t="s">
        <v>71</v>
      </c>
      <c r="G2096" s="2" t="s">
        <v>55</v>
      </c>
      <c r="H2096" s="2">
        <v>40297.0</v>
      </c>
      <c r="I2096" s="2">
        <v>7248.0</v>
      </c>
    </row>
    <row r="2097" ht="22.5" customHeight="1">
      <c r="A2097" s="2">
        <v>2.282234185E9</v>
      </c>
      <c r="B2097" s="2">
        <v>9.4706375E7</v>
      </c>
      <c r="C2097" s="6">
        <v>45487.23997685185</v>
      </c>
      <c r="D2097" s="6">
        <v>45487.2469212963</v>
      </c>
      <c r="E2097" s="6">
        <v>45487.244837962964</v>
      </c>
      <c r="F2097" s="2" t="s">
        <v>44</v>
      </c>
      <c r="G2097" s="2" t="s">
        <v>73</v>
      </c>
      <c r="H2097" s="2">
        <v>5912.0</v>
      </c>
      <c r="I2097" s="2">
        <v>7104.0</v>
      </c>
    </row>
    <row r="2098" ht="22.5" customHeight="1">
      <c r="A2098" s="2">
        <v>9.697170386E9</v>
      </c>
      <c r="B2098" s="2">
        <v>4.8776805E7</v>
      </c>
      <c r="C2098" s="6">
        <v>45572.43311342593</v>
      </c>
      <c r="D2098" s="6">
        <v>45572.44630787037</v>
      </c>
      <c r="E2098" s="6">
        <v>45572.44283564815</v>
      </c>
      <c r="F2098" s="2" t="s">
        <v>44</v>
      </c>
      <c r="G2098" s="2" t="s">
        <v>73</v>
      </c>
      <c r="H2098" s="2">
        <v>88029.0</v>
      </c>
      <c r="I2098" s="2">
        <v>84.0</v>
      </c>
    </row>
    <row r="2099" ht="22.5" customHeight="1">
      <c r="A2099" s="2">
        <v>6.376147802E9</v>
      </c>
      <c r="B2099" s="2">
        <v>6.0495351E7</v>
      </c>
      <c r="C2099" s="6">
        <v>45489.89188657407</v>
      </c>
      <c r="D2099" s="6">
        <v>45489.90091435185</v>
      </c>
      <c r="E2099" s="6">
        <v>45489.91063657407</v>
      </c>
      <c r="F2099" s="2" t="s">
        <v>71</v>
      </c>
      <c r="G2099" s="2" t="s">
        <v>45</v>
      </c>
      <c r="H2099" s="2">
        <v>83140.0</v>
      </c>
      <c r="I2099" s="2">
        <v>6373.0</v>
      </c>
    </row>
    <row r="2100" ht="22.5" customHeight="1">
      <c r="A2100" s="2">
        <v>7.415158732E9</v>
      </c>
      <c r="B2100" s="2">
        <v>3.0192942E7</v>
      </c>
      <c r="C2100" s="6">
        <v>45296.83460648148</v>
      </c>
      <c r="D2100" s="6">
        <v>45296.8443287037</v>
      </c>
      <c r="E2100" s="6">
        <v>45296.85613425926</v>
      </c>
      <c r="F2100" s="2" t="s">
        <v>124</v>
      </c>
      <c r="G2100" s="2" t="s">
        <v>55</v>
      </c>
      <c r="H2100" s="2">
        <v>7676.0</v>
      </c>
      <c r="I2100" s="2">
        <v>6551.0</v>
      </c>
    </row>
    <row r="2101" ht="22.5" customHeight="1">
      <c r="A2101" s="2">
        <v>3.43300311E8</v>
      </c>
      <c r="B2101" s="2">
        <v>3.7095171E7</v>
      </c>
      <c r="C2101" s="6">
        <v>45508.05582175926</v>
      </c>
      <c r="D2101" s="6">
        <v>45508.06762731481</v>
      </c>
      <c r="E2101" s="6">
        <v>45508.07179398148</v>
      </c>
      <c r="F2101" s="2" t="s">
        <v>71</v>
      </c>
      <c r="G2101" s="2" t="s">
        <v>73</v>
      </c>
      <c r="H2101" s="2">
        <v>90807.0</v>
      </c>
      <c r="I2101" s="2">
        <v>9607.0</v>
      </c>
    </row>
    <row r="2102" ht="22.5" customHeight="1">
      <c r="A2102" s="2">
        <v>3.922539531E9</v>
      </c>
      <c r="B2102" s="2">
        <v>1.004891E7</v>
      </c>
      <c r="C2102" s="6">
        <v>45559.650046296294</v>
      </c>
      <c r="D2102" s="6">
        <v>45559.6625462963</v>
      </c>
      <c r="E2102" s="6">
        <v>45559.6625462963</v>
      </c>
      <c r="F2102" s="2" t="s">
        <v>44</v>
      </c>
      <c r="G2102" s="2" t="s">
        <v>50</v>
      </c>
      <c r="H2102" s="2">
        <v>92783.0</v>
      </c>
      <c r="I2102" s="2">
        <v>7568.0</v>
      </c>
    </row>
    <row r="2103" ht="22.5" customHeight="1">
      <c r="A2103" s="2">
        <v>7.634516705E9</v>
      </c>
      <c r="B2103" s="2">
        <v>2058037.0</v>
      </c>
      <c r="C2103" s="6">
        <v>45214.61072916666</v>
      </c>
      <c r="D2103" s="6">
        <v>45214.62253472222</v>
      </c>
      <c r="E2103" s="6">
        <v>45214.62600694445</v>
      </c>
      <c r="F2103" s="2" t="s">
        <v>44</v>
      </c>
      <c r="G2103" s="2" t="s">
        <v>50</v>
      </c>
      <c r="H2103" s="2">
        <v>57257.0</v>
      </c>
      <c r="I2103" s="2">
        <v>8148.0</v>
      </c>
    </row>
    <row r="2104" ht="22.5" customHeight="1">
      <c r="A2104" s="2">
        <v>8.731122718E9</v>
      </c>
      <c r="B2104" s="2">
        <v>5.0572914E7</v>
      </c>
      <c r="C2104" s="6">
        <v>45039.233761574076</v>
      </c>
      <c r="D2104" s="6">
        <v>45039.24765046296</v>
      </c>
      <c r="E2104" s="6">
        <v>45039.25667824074</v>
      </c>
      <c r="F2104" s="2" t="s">
        <v>71</v>
      </c>
      <c r="G2104" s="2" t="s">
        <v>55</v>
      </c>
      <c r="H2104" s="2">
        <v>86271.0</v>
      </c>
      <c r="I2104" s="2">
        <v>1633.0</v>
      </c>
    </row>
    <row r="2105" ht="22.5" customHeight="1">
      <c r="A2105" s="2">
        <v>9.471236505E9</v>
      </c>
      <c r="B2105" s="2">
        <v>5540556.0</v>
      </c>
      <c r="C2105" s="6">
        <v>45570.45358796296</v>
      </c>
      <c r="D2105" s="6">
        <v>45570.466782407406</v>
      </c>
      <c r="E2105" s="6">
        <v>45570.48275462963</v>
      </c>
      <c r="F2105" s="2" t="s">
        <v>124</v>
      </c>
      <c r="G2105" s="2" t="s">
        <v>45</v>
      </c>
      <c r="H2105" s="2">
        <v>81145.0</v>
      </c>
      <c r="I2105" s="2">
        <v>3786.0</v>
      </c>
    </row>
    <row r="2106" ht="22.5" customHeight="1">
      <c r="A2106" s="2">
        <v>9.497014025E9</v>
      </c>
      <c r="B2106" s="2">
        <v>7.9764458E7</v>
      </c>
      <c r="C2106" s="6">
        <v>45599.20048611111</v>
      </c>
      <c r="D2106" s="6">
        <v>45599.20951388889</v>
      </c>
      <c r="E2106" s="6">
        <v>45599.21854166667</v>
      </c>
      <c r="F2106" s="2" t="s">
        <v>71</v>
      </c>
      <c r="G2106" s="2" t="s">
        <v>73</v>
      </c>
      <c r="H2106" s="2">
        <v>52244.0</v>
      </c>
      <c r="I2106" s="2">
        <v>7713.0</v>
      </c>
    </row>
    <row r="2107" ht="22.5" customHeight="1">
      <c r="A2107" s="2">
        <v>5.92358946E8</v>
      </c>
      <c r="B2107" s="2">
        <v>5.4952806E7</v>
      </c>
      <c r="C2107" s="6">
        <v>45526.079305555555</v>
      </c>
      <c r="D2107" s="6">
        <v>45526.093194444446</v>
      </c>
      <c r="E2107" s="6">
        <v>45526.09527777778</v>
      </c>
      <c r="F2107" s="2" t="s">
        <v>44</v>
      </c>
      <c r="G2107" s="2" t="s">
        <v>55</v>
      </c>
      <c r="H2107" s="2">
        <v>90258.0</v>
      </c>
      <c r="I2107" s="2">
        <v>6235.0</v>
      </c>
    </row>
    <row r="2108" ht="22.5" customHeight="1">
      <c r="A2108" s="2">
        <v>9.680783354E9</v>
      </c>
      <c r="B2108" s="2">
        <v>2.0517871E7</v>
      </c>
      <c r="C2108" s="6">
        <v>45025.077997685185</v>
      </c>
      <c r="D2108" s="6">
        <v>45025.09119212963</v>
      </c>
      <c r="E2108" s="6">
        <v>45025.09119212963</v>
      </c>
      <c r="F2108" s="2" t="s">
        <v>44</v>
      </c>
      <c r="G2108" s="2" t="s">
        <v>45</v>
      </c>
      <c r="H2108" s="2">
        <v>42017.0</v>
      </c>
      <c r="I2108" s="2">
        <v>7329.0</v>
      </c>
    </row>
    <row r="2109" ht="22.5" customHeight="1">
      <c r="A2109" s="2">
        <v>6.109792602E9</v>
      </c>
      <c r="B2109" s="2">
        <v>2.0148223E7</v>
      </c>
      <c r="C2109" s="6">
        <v>45182.08322916667</v>
      </c>
      <c r="D2109" s="6">
        <v>45182.095034722224</v>
      </c>
      <c r="E2109" s="6">
        <v>45182.09711805556</v>
      </c>
      <c r="F2109" s="2" t="s">
        <v>44</v>
      </c>
      <c r="G2109" s="2" t="s">
        <v>50</v>
      </c>
      <c r="H2109" s="2">
        <v>97828.0</v>
      </c>
      <c r="I2109" s="2">
        <v>2636.0</v>
      </c>
    </row>
    <row r="2110" ht="22.5" customHeight="1">
      <c r="A2110" s="2">
        <v>2.734817654E9</v>
      </c>
      <c r="B2110" s="2">
        <v>6184558.0</v>
      </c>
      <c r="C2110" s="6">
        <v>45028.401400462964</v>
      </c>
      <c r="D2110" s="6">
        <v>45028.41042824074</v>
      </c>
      <c r="E2110" s="6">
        <v>45028.40834490741</v>
      </c>
      <c r="F2110" s="2" t="s">
        <v>44</v>
      </c>
      <c r="G2110" s="2" t="s">
        <v>73</v>
      </c>
      <c r="H2110" s="2">
        <v>46050.0</v>
      </c>
      <c r="I2110" s="2">
        <v>5492.0</v>
      </c>
    </row>
    <row r="2111" ht="22.5" customHeight="1">
      <c r="A2111" s="2">
        <v>6.380542008E9</v>
      </c>
      <c r="B2111" s="2">
        <v>7.6917159E7</v>
      </c>
      <c r="C2111" s="6">
        <v>45085.73425925926</v>
      </c>
      <c r="D2111" s="6">
        <v>45085.74259259259</v>
      </c>
      <c r="E2111" s="6">
        <v>45085.741898148146</v>
      </c>
      <c r="F2111" s="2" t="s">
        <v>44</v>
      </c>
      <c r="G2111" s="2" t="s">
        <v>50</v>
      </c>
      <c r="H2111" s="2">
        <v>77591.0</v>
      </c>
      <c r="I2111" s="2">
        <v>9709.0</v>
      </c>
    </row>
    <row r="2112" ht="22.5" customHeight="1">
      <c r="A2112" s="2">
        <v>4.784760589E9</v>
      </c>
      <c r="B2112" s="2">
        <v>9.7111069E7</v>
      </c>
      <c r="C2112" s="6">
        <v>45372.16575231482</v>
      </c>
      <c r="D2112" s="6">
        <v>45372.17894675926</v>
      </c>
      <c r="E2112" s="6">
        <v>45372.17686342593</v>
      </c>
      <c r="F2112" s="2" t="s">
        <v>44</v>
      </c>
      <c r="G2112" s="2" t="s">
        <v>73</v>
      </c>
      <c r="H2112" s="2">
        <v>86412.0</v>
      </c>
      <c r="I2112" s="2">
        <v>12.0</v>
      </c>
    </row>
    <row r="2113" ht="22.5" customHeight="1">
      <c r="A2113" s="2">
        <v>1.577703194E9</v>
      </c>
      <c r="B2113" s="2">
        <v>2.56415E7</v>
      </c>
      <c r="C2113" s="6">
        <v>45410.10820601852</v>
      </c>
      <c r="D2113" s="6">
        <v>45410.1172337963</v>
      </c>
      <c r="E2113" s="6">
        <v>45410.11584490741</v>
      </c>
      <c r="F2113" s="2" t="s">
        <v>44</v>
      </c>
      <c r="G2113" s="2" t="s">
        <v>55</v>
      </c>
      <c r="H2113" s="2">
        <v>52523.0</v>
      </c>
      <c r="I2113" s="2">
        <v>4312.0</v>
      </c>
    </row>
    <row r="2114" ht="22.5" customHeight="1">
      <c r="A2114" s="2">
        <v>6.758737749E9</v>
      </c>
      <c r="B2114" s="2">
        <v>7.0363568E7</v>
      </c>
      <c r="C2114" s="6">
        <v>45225.07844907408</v>
      </c>
      <c r="D2114" s="6">
        <v>45225.087476851855</v>
      </c>
      <c r="E2114" s="6">
        <v>45225.08956018519</v>
      </c>
      <c r="F2114" s="2" t="s">
        <v>44</v>
      </c>
      <c r="G2114" s="2" t="s">
        <v>50</v>
      </c>
      <c r="H2114" s="2">
        <v>51417.0</v>
      </c>
      <c r="I2114" s="2">
        <v>1458.0</v>
      </c>
    </row>
    <row r="2115" ht="22.5" customHeight="1">
      <c r="A2115" s="2">
        <v>4.08164045E9</v>
      </c>
      <c r="B2115" s="2">
        <v>9.7557157E7</v>
      </c>
      <c r="C2115" s="6">
        <v>45367.70831018518</v>
      </c>
      <c r="D2115" s="6">
        <v>45367.72011574074</v>
      </c>
      <c r="E2115" s="6">
        <v>45367.72289351852</v>
      </c>
      <c r="F2115" s="2" t="s">
        <v>44</v>
      </c>
      <c r="G2115" s="2" t="s">
        <v>50</v>
      </c>
      <c r="H2115" s="2">
        <v>87928.0</v>
      </c>
      <c r="I2115" s="2">
        <v>6693.0</v>
      </c>
    </row>
    <row r="2116" ht="22.5" customHeight="1">
      <c r="A2116" s="2">
        <v>9.25826699E9</v>
      </c>
      <c r="B2116" s="2">
        <v>7.6512976E7</v>
      </c>
      <c r="C2116" s="6">
        <v>45382.32554398148</v>
      </c>
      <c r="D2116" s="6">
        <v>45382.33734953704</v>
      </c>
      <c r="E2116" s="6">
        <v>45382.33734953704</v>
      </c>
      <c r="F2116" s="2" t="s">
        <v>44</v>
      </c>
      <c r="G2116" s="2" t="s">
        <v>73</v>
      </c>
      <c r="H2116" s="2">
        <v>96885.0</v>
      </c>
      <c r="I2116" s="2">
        <v>708.0</v>
      </c>
    </row>
    <row r="2117" ht="22.5" customHeight="1">
      <c r="A2117" s="2">
        <v>2.109410707E9</v>
      </c>
      <c r="B2117" s="2">
        <v>1.9741509E7</v>
      </c>
      <c r="C2117" s="6">
        <v>45511.84005787037</v>
      </c>
      <c r="D2117" s="6">
        <v>45511.85255787037</v>
      </c>
      <c r="E2117" s="6">
        <v>45511.85255787037</v>
      </c>
      <c r="F2117" s="2" t="s">
        <v>44</v>
      </c>
      <c r="G2117" s="2" t="s">
        <v>73</v>
      </c>
      <c r="H2117" s="2">
        <v>13085.0</v>
      </c>
      <c r="I2117" s="2">
        <v>1837.0</v>
      </c>
    </row>
    <row r="2118" ht="22.5" customHeight="1">
      <c r="A2118" s="2">
        <v>5.76022547E8</v>
      </c>
      <c r="B2118" s="2">
        <v>3.168171E7</v>
      </c>
      <c r="C2118" s="6">
        <v>45389.24849537037</v>
      </c>
      <c r="D2118" s="6">
        <v>45389.25682870371</v>
      </c>
      <c r="E2118" s="6">
        <v>45389.25405092593</v>
      </c>
      <c r="F2118" s="2" t="s">
        <v>44</v>
      </c>
      <c r="G2118" s="2" t="s">
        <v>55</v>
      </c>
      <c r="H2118" s="2">
        <v>66178.0</v>
      </c>
      <c r="I2118" s="2">
        <v>3028.0</v>
      </c>
    </row>
    <row r="2119" ht="22.5" customHeight="1">
      <c r="A2119" s="2">
        <v>2.106943908E9</v>
      </c>
      <c r="B2119" s="2">
        <v>2.7604184E7</v>
      </c>
      <c r="C2119" s="6">
        <v>45319.703518518516</v>
      </c>
      <c r="D2119" s="6">
        <v>45319.71046296296</v>
      </c>
      <c r="E2119" s="6">
        <v>45319.70837962963</v>
      </c>
      <c r="F2119" s="2" t="s">
        <v>44</v>
      </c>
      <c r="G2119" s="2" t="s">
        <v>45</v>
      </c>
      <c r="H2119" s="2">
        <v>33162.0</v>
      </c>
      <c r="I2119" s="2">
        <v>8901.0</v>
      </c>
    </row>
    <row r="2120" ht="22.5" customHeight="1">
      <c r="A2120" s="2">
        <v>6.541281594E9</v>
      </c>
      <c r="B2120" s="2">
        <v>5.1812283E7</v>
      </c>
      <c r="C2120" s="6">
        <v>45248.43824074074</v>
      </c>
      <c r="D2120" s="6">
        <v>45248.44657407407</v>
      </c>
      <c r="E2120" s="6">
        <v>45248.453518518516</v>
      </c>
      <c r="F2120" s="2" t="s">
        <v>71</v>
      </c>
      <c r="G2120" s="2" t="s">
        <v>73</v>
      </c>
      <c r="H2120" s="2">
        <v>45396.0</v>
      </c>
      <c r="I2120" s="2">
        <v>5063.0</v>
      </c>
    </row>
    <row r="2121" ht="22.5" customHeight="1">
      <c r="A2121" s="2">
        <v>2.664220988E9</v>
      </c>
      <c r="B2121" s="2">
        <v>9.2091019E7</v>
      </c>
      <c r="C2121" s="6">
        <v>45051.84978009259</v>
      </c>
      <c r="D2121" s="6">
        <v>45051.86019675926</v>
      </c>
      <c r="E2121" s="6">
        <v>45051.8608912037</v>
      </c>
      <c r="F2121" s="2" t="s">
        <v>44</v>
      </c>
      <c r="G2121" s="2" t="s">
        <v>55</v>
      </c>
      <c r="H2121" s="2">
        <v>78144.0</v>
      </c>
      <c r="I2121" s="2">
        <v>2504.0</v>
      </c>
    </row>
    <row r="2122" ht="22.5" customHeight="1">
      <c r="A2122" s="2">
        <v>4.93514666E8</v>
      </c>
      <c r="B2122" s="2">
        <v>1.2141418E7</v>
      </c>
      <c r="C2122" s="6">
        <v>45250.960752314815</v>
      </c>
      <c r="D2122" s="6">
        <v>45250.97047453704</v>
      </c>
      <c r="E2122" s="6">
        <v>45250.974641203706</v>
      </c>
      <c r="F2122" s="2" t="s">
        <v>71</v>
      </c>
      <c r="G2122" s="2" t="s">
        <v>73</v>
      </c>
      <c r="H2122" s="2">
        <v>5754.0</v>
      </c>
      <c r="I2122" s="2">
        <v>1953.0</v>
      </c>
    </row>
    <row r="2123" ht="22.5" customHeight="1">
      <c r="A2123" s="2">
        <v>9.658669384E9</v>
      </c>
      <c r="B2123" s="2">
        <v>2.9664214E7</v>
      </c>
      <c r="C2123" s="6">
        <v>45175.89513888889</v>
      </c>
      <c r="D2123" s="6">
        <v>45175.90347222222</v>
      </c>
      <c r="E2123" s="6">
        <v>45175.90069444444</v>
      </c>
      <c r="F2123" s="2" t="s">
        <v>44</v>
      </c>
      <c r="G2123" s="2" t="s">
        <v>50</v>
      </c>
      <c r="H2123" s="2">
        <v>38162.0</v>
      </c>
      <c r="I2123" s="2">
        <v>3047.0</v>
      </c>
    </row>
    <row r="2124" ht="22.5" customHeight="1">
      <c r="A2124" s="2">
        <v>8.765283513E9</v>
      </c>
      <c r="B2124" s="2">
        <v>2.1461764E7</v>
      </c>
      <c r="C2124" s="6">
        <v>45345.83427083334</v>
      </c>
      <c r="D2124" s="6">
        <v>45345.84607638889</v>
      </c>
      <c r="E2124" s="6">
        <v>45345.86274305556</v>
      </c>
      <c r="F2124" s="2" t="s">
        <v>124</v>
      </c>
      <c r="G2124" s="2" t="s">
        <v>45</v>
      </c>
      <c r="H2124" s="2">
        <v>3995.0</v>
      </c>
      <c r="I2124" s="2">
        <v>1948.0</v>
      </c>
    </row>
    <row r="2125" ht="22.5" customHeight="1">
      <c r="A2125" s="2">
        <v>6.421427812E9</v>
      </c>
      <c r="B2125" s="2">
        <v>2.1948041E7</v>
      </c>
      <c r="C2125" s="6">
        <v>45204.051620370374</v>
      </c>
      <c r="D2125" s="6">
        <v>45204.06481481482</v>
      </c>
      <c r="E2125" s="6">
        <v>45204.06689814815</v>
      </c>
      <c r="F2125" s="2" t="s">
        <v>44</v>
      </c>
      <c r="G2125" s="2" t="s">
        <v>50</v>
      </c>
      <c r="H2125" s="2">
        <v>72973.0</v>
      </c>
      <c r="I2125" s="2">
        <v>970.0</v>
      </c>
    </row>
    <row r="2126" ht="22.5" customHeight="1">
      <c r="A2126" s="2">
        <v>4.467093205E9</v>
      </c>
      <c r="B2126" s="2">
        <v>8025622.0</v>
      </c>
      <c r="C2126" s="6">
        <v>45223.52599537037</v>
      </c>
      <c r="D2126" s="6">
        <v>45223.5343287037</v>
      </c>
      <c r="E2126" s="6">
        <v>45223.53502314815</v>
      </c>
      <c r="F2126" s="2" t="s">
        <v>44</v>
      </c>
      <c r="G2126" s="2" t="s">
        <v>50</v>
      </c>
      <c r="H2126" s="2">
        <v>61809.0</v>
      </c>
      <c r="I2126" s="2">
        <v>7763.0</v>
      </c>
    </row>
    <row r="2127" ht="22.5" customHeight="1">
      <c r="A2127" s="2">
        <v>7.560862152E9</v>
      </c>
      <c r="B2127" s="2">
        <v>3.4755436E7</v>
      </c>
      <c r="C2127" s="6">
        <v>45031.36728009259</v>
      </c>
      <c r="D2127" s="6">
        <v>45031.37908564815</v>
      </c>
      <c r="E2127" s="6">
        <v>45031.380474537036</v>
      </c>
      <c r="F2127" s="2" t="s">
        <v>44</v>
      </c>
      <c r="G2127" s="2" t="s">
        <v>50</v>
      </c>
      <c r="H2127" s="2">
        <v>91464.0</v>
      </c>
      <c r="I2127" s="2">
        <v>3002.0</v>
      </c>
    </row>
    <row r="2128" ht="22.5" customHeight="1">
      <c r="A2128" s="2">
        <v>8.218080678E9</v>
      </c>
      <c r="B2128" s="2">
        <v>5.3538932E7</v>
      </c>
      <c r="C2128" s="6">
        <v>45416.789618055554</v>
      </c>
      <c r="D2128" s="6">
        <v>45416.79864583333</v>
      </c>
      <c r="E2128" s="6">
        <v>45416.81947916667</v>
      </c>
      <c r="F2128" s="2" t="s">
        <v>124</v>
      </c>
      <c r="G2128" s="2" t="s">
        <v>45</v>
      </c>
      <c r="H2128" s="2">
        <v>47082.0</v>
      </c>
      <c r="I2128" s="2">
        <v>8276.0</v>
      </c>
    </row>
    <row r="2129" ht="22.5" customHeight="1">
      <c r="A2129" s="2">
        <v>8.196173573E9</v>
      </c>
      <c r="B2129" s="2">
        <v>5.9110513E7</v>
      </c>
      <c r="C2129" s="6">
        <v>45490.767013888886</v>
      </c>
      <c r="D2129" s="6">
        <v>45490.775347222225</v>
      </c>
      <c r="E2129" s="6">
        <v>45490.787152777775</v>
      </c>
      <c r="F2129" s="2" t="s">
        <v>124</v>
      </c>
      <c r="G2129" s="2" t="s">
        <v>73</v>
      </c>
      <c r="H2129" s="2">
        <v>50964.0</v>
      </c>
      <c r="I2129" s="2">
        <v>2767.0</v>
      </c>
    </row>
    <row r="2130" ht="22.5" customHeight="1">
      <c r="A2130" s="2">
        <v>1.174856327E9</v>
      </c>
      <c r="B2130" s="2">
        <v>1.085563E7</v>
      </c>
      <c r="C2130" s="6">
        <v>45459.892280092594</v>
      </c>
      <c r="D2130" s="6">
        <v>45459.90269675926</v>
      </c>
      <c r="E2130" s="6">
        <v>45459.9096412037</v>
      </c>
      <c r="F2130" s="2" t="s">
        <v>71</v>
      </c>
      <c r="G2130" s="2" t="s">
        <v>50</v>
      </c>
      <c r="H2130" s="2">
        <v>32165.0</v>
      </c>
      <c r="I2130" s="2">
        <v>6059.0</v>
      </c>
    </row>
    <row r="2131" ht="22.5" customHeight="1">
      <c r="A2131" s="2">
        <v>9.754365788E9</v>
      </c>
      <c r="B2131" s="2">
        <v>1.7805991E7</v>
      </c>
      <c r="C2131" s="6">
        <v>45262.897939814815</v>
      </c>
      <c r="D2131" s="6">
        <v>45262.906273148146</v>
      </c>
      <c r="E2131" s="6">
        <v>45262.909050925926</v>
      </c>
      <c r="F2131" s="2" t="s">
        <v>44</v>
      </c>
      <c r="G2131" s="2" t="s">
        <v>45</v>
      </c>
      <c r="H2131" s="2">
        <v>65577.0</v>
      </c>
      <c r="I2131" s="2">
        <v>591.0</v>
      </c>
    </row>
    <row r="2132" ht="22.5" customHeight="1">
      <c r="A2132" s="2">
        <v>8.398774908E9</v>
      </c>
      <c r="B2132" s="2">
        <v>9.0448312E7</v>
      </c>
      <c r="C2132" s="6">
        <v>45348.82181712963</v>
      </c>
      <c r="D2132" s="6">
        <v>45348.82945601852</v>
      </c>
      <c r="E2132" s="6">
        <v>45348.832233796296</v>
      </c>
      <c r="F2132" s="2" t="s">
        <v>44</v>
      </c>
      <c r="G2132" s="2" t="s">
        <v>73</v>
      </c>
      <c r="H2132" s="2">
        <v>61857.0</v>
      </c>
      <c r="I2132" s="2">
        <v>9103.0</v>
      </c>
    </row>
    <row r="2133" ht="22.5" customHeight="1">
      <c r="A2133" s="2">
        <v>6.26433439E8</v>
      </c>
      <c r="B2133" s="2">
        <v>4.1640262E7</v>
      </c>
      <c r="C2133" s="6">
        <v>45339.97886574074</v>
      </c>
      <c r="D2133" s="6">
        <v>45339.99136574074</v>
      </c>
      <c r="E2133" s="6">
        <v>45339.98997685185</v>
      </c>
      <c r="F2133" s="2" t="s">
        <v>44</v>
      </c>
      <c r="G2133" s="2" t="s">
        <v>50</v>
      </c>
      <c r="H2133" s="2">
        <v>35365.0</v>
      </c>
      <c r="I2133" s="2">
        <v>2862.0</v>
      </c>
    </row>
    <row r="2134" ht="22.5" customHeight="1">
      <c r="A2134" s="2">
        <v>3.097299525E9</v>
      </c>
      <c r="B2134" s="2">
        <v>8.0862136E7</v>
      </c>
      <c r="C2134" s="6">
        <v>45211.64649305555</v>
      </c>
      <c r="D2134" s="6">
        <v>45211.654131944444</v>
      </c>
      <c r="E2134" s="6">
        <v>45211.65482638889</v>
      </c>
      <c r="F2134" s="2" t="s">
        <v>44</v>
      </c>
      <c r="G2134" s="2" t="s">
        <v>73</v>
      </c>
      <c r="H2134" s="2">
        <v>3839.0</v>
      </c>
      <c r="I2134" s="2">
        <v>3803.0</v>
      </c>
    </row>
    <row r="2135" ht="22.5" customHeight="1">
      <c r="A2135" s="2">
        <v>5.367488413E9</v>
      </c>
      <c r="B2135" s="2">
        <v>1.8113428E7</v>
      </c>
      <c r="C2135" s="6">
        <v>45272.20048611111</v>
      </c>
      <c r="D2135" s="6">
        <v>45272.214375</v>
      </c>
      <c r="E2135" s="6">
        <v>45272.21506944444</v>
      </c>
      <c r="F2135" s="2" t="s">
        <v>44</v>
      </c>
      <c r="G2135" s="2" t="s">
        <v>50</v>
      </c>
      <c r="H2135" s="2">
        <v>40803.0</v>
      </c>
      <c r="I2135" s="2">
        <v>2328.0</v>
      </c>
    </row>
    <row r="2136" ht="22.5" customHeight="1">
      <c r="A2136" s="2">
        <v>3.700795655E9</v>
      </c>
      <c r="B2136" s="2">
        <v>4.7515046E7</v>
      </c>
      <c r="C2136" s="6">
        <v>45087.776342592595</v>
      </c>
      <c r="D2136" s="6">
        <v>45087.78328703704</v>
      </c>
      <c r="E2136" s="6">
        <v>45087.78259259259</v>
      </c>
      <c r="F2136" s="2" t="s">
        <v>44</v>
      </c>
      <c r="G2136" s="2" t="s">
        <v>55</v>
      </c>
      <c r="H2136" s="2">
        <v>72145.0</v>
      </c>
      <c r="I2136" s="2">
        <v>9435.0</v>
      </c>
    </row>
    <row r="2137" ht="22.5" customHeight="1">
      <c r="A2137" s="2">
        <v>3.161904185E9</v>
      </c>
      <c r="B2137" s="2">
        <v>8.2374625E7</v>
      </c>
      <c r="C2137" s="6">
        <v>45304.59596064815</v>
      </c>
      <c r="D2137" s="6">
        <v>45304.608460648145</v>
      </c>
      <c r="E2137" s="6">
        <v>45304.60915509259</v>
      </c>
      <c r="F2137" s="2" t="s">
        <v>44</v>
      </c>
      <c r="G2137" s="2" t="s">
        <v>73</v>
      </c>
      <c r="H2137" s="2">
        <v>8553.0</v>
      </c>
      <c r="I2137" s="2">
        <v>3978.0</v>
      </c>
    </row>
    <row r="2138" ht="22.5" customHeight="1">
      <c r="A2138" s="2">
        <v>8.149944548E9</v>
      </c>
      <c r="B2138" s="2">
        <v>1.6436359E7</v>
      </c>
      <c r="C2138" s="6">
        <v>45497.96324074074</v>
      </c>
      <c r="D2138" s="6">
        <v>45497.9750462963</v>
      </c>
      <c r="E2138" s="6">
        <v>45497.97851851852</v>
      </c>
      <c r="F2138" s="2" t="s">
        <v>44</v>
      </c>
      <c r="G2138" s="2" t="s">
        <v>45</v>
      </c>
      <c r="H2138" s="2">
        <v>18686.0</v>
      </c>
      <c r="I2138" s="2">
        <v>1525.0</v>
      </c>
    </row>
    <row r="2139" ht="22.5" customHeight="1">
      <c r="A2139" s="2">
        <v>4.961830447E9</v>
      </c>
      <c r="B2139" s="2">
        <v>3408982.0</v>
      </c>
      <c r="C2139" s="6">
        <v>45541.06686342593</v>
      </c>
      <c r="D2139" s="6">
        <v>45541.076585648145</v>
      </c>
      <c r="E2139" s="6">
        <v>45541.08005787037</v>
      </c>
      <c r="F2139" s="2" t="s">
        <v>44</v>
      </c>
      <c r="G2139" s="2" t="s">
        <v>50</v>
      </c>
      <c r="H2139" s="2">
        <v>18510.0</v>
      </c>
      <c r="I2139" s="2">
        <v>1475.0</v>
      </c>
    </row>
    <row r="2140" ht="22.5" customHeight="1">
      <c r="A2140" s="2">
        <v>6.13578154E8</v>
      </c>
      <c r="B2140" s="2">
        <v>5.3974737E7</v>
      </c>
      <c r="C2140" s="6">
        <v>45507.20244212963</v>
      </c>
      <c r="D2140" s="6">
        <v>45507.21008101852</v>
      </c>
      <c r="E2140" s="6">
        <v>45507.21910879629</v>
      </c>
      <c r="F2140" s="2" t="s">
        <v>71</v>
      </c>
      <c r="G2140" s="2" t="s">
        <v>45</v>
      </c>
      <c r="H2140" s="2">
        <v>76149.0</v>
      </c>
      <c r="I2140" s="2">
        <v>6192.0</v>
      </c>
    </row>
    <row r="2141" ht="22.5" customHeight="1">
      <c r="A2141" s="2">
        <v>2.5824667E9</v>
      </c>
      <c r="B2141" s="2">
        <v>6.5368179E7</v>
      </c>
      <c r="C2141" s="6">
        <v>45545.675833333335</v>
      </c>
      <c r="D2141" s="6">
        <v>45545.684166666666</v>
      </c>
      <c r="E2141" s="6">
        <v>45545.68902777778</v>
      </c>
      <c r="F2141" s="2" t="s">
        <v>71</v>
      </c>
      <c r="G2141" s="2" t="s">
        <v>73</v>
      </c>
      <c r="H2141" s="2">
        <v>73868.0</v>
      </c>
      <c r="I2141" s="2">
        <v>1151.0</v>
      </c>
    </row>
    <row r="2142" ht="22.5" customHeight="1">
      <c r="A2142" s="2">
        <v>3.840910839E9</v>
      </c>
      <c r="B2142" s="2">
        <v>7.786966E7</v>
      </c>
      <c r="C2142" s="6">
        <v>45179.82959490741</v>
      </c>
      <c r="D2142" s="6">
        <v>45179.84140046296</v>
      </c>
      <c r="E2142" s="6">
        <v>45179.85042824074</v>
      </c>
      <c r="F2142" s="2" t="s">
        <v>71</v>
      </c>
      <c r="G2142" s="2" t="s">
        <v>73</v>
      </c>
      <c r="H2142" s="2">
        <v>90827.0</v>
      </c>
      <c r="I2142" s="2">
        <v>7541.0</v>
      </c>
    </row>
    <row r="2143" ht="22.5" customHeight="1">
      <c r="A2143" s="2">
        <v>3.99559401E8</v>
      </c>
      <c r="B2143" s="2">
        <v>8.4456355E7</v>
      </c>
      <c r="C2143" s="6">
        <v>45231.806921296295</v>
      </c>
      <c r="D2143" s="6">
        <v>45231.81664351852</v>
      </c>
      <c r="E2143" s="6">
        <v>45231.835393518515</v>
      </c>
      <c r="F2143" s="2" t="s">
        <v>124</v>
      </c>
      <c r="G2143" s="2" t="s">
        <v>50</v>
      </c>
      <c r="H2143" s="2">
        <v>54586.0</v>
      </c>
      <c r="I2143" s="2">
        <v>7190.0</v>
      </c>
    </row>
    <row r="2144" ht="22.5" customHeight="1">
      <c r="A2144" s="2">
        <v>4.037817241E9</v>
      </c>
      <c r="B2144" s="2">
        <v>4.8716374E7</v>
      </c>
      <c r="C2144" s="6">
        <v>45279.56997685185</v>
      </c>
      <c r="D2144" s="6">
        <v>45279.583865740744</v>
      </c>
      <c r="E2144" s="6">
        <v>45279.59011574074</v>
      </c>
      <c r="F2144" s="2" t="s">
        <v>71</v>
      </c>
      <c r="G2144" s="2" t="s">
        <v>73</v>
      </c>
      <c r="H2144" s="2">
        <v>21197.0</v>
      </c>
      <c r="I2144" s="2">
        <v>5518.0</v>
      </c>
    </row>
    <row r="2145" ht="22.5" customHeight="1">
      <c r="A2145" s="2">
        <v>5.82598096E8</v>
      </c>
      <c r="B2145" s="2">
        <v>7.5213636E7</v>
      </c>
      <c r="C2145" s="6">
        <v>45226.9666087963</v>
      </c>
      <c r="D2145" s="6">
        <v>45226.976331018515</v>
      </c>
      <c r="E2145" s="6">
        <v>45226.97702546296</v>
      </c>
      <c r="F2145" s="2" t="s">
        <v>44</v>
      </c>
      <c r="G2145" s="2" t="s">
        <v>50</v>
      </c>
      <c r="H2145" s="2">
        <v>7481.0</v>
      </c>
      <c r="I2145" s="2">
        <v>2347.0</v>
      </c>
    </row>
    <row r="2146" ht="22.5" customHeight="1">
      <c r="A2146" s="2">
        <v>9.218060399E9</v>
      </c>
      <c r="B2146" s="2">
        <v>8.0286283E7</v>
      </c>
      <c r="C2146" s="6">
        <v>45590.357986111114</v>
      </c>
      <c r="D2146" s="6">
        <v>45590.365625</v>
      </c>
      <c r="E2146" s="6">
        <v>45590.36493055556</v>
      </c>
      <c r="F2146" s="2" t="s">
        <v>44</v>
      </c>
      <c r="G2146" s="2" t="s">
        <v>55</v>
      </c>
      <c r="H2146" s="2">
        <v>64460.0</v>
      </c>
      <c r="I2146" s="2">
        <v>5212.0</v>
      </c>
    </row>
    <row r="2147" ht="22.5" customHeight="1">
      <c r="A2147" s="2">
        <v>6.650174202E9</v>
      </c>
      <c r="B2147" s="2">
        <v>1.4255231E7</v>
      </c>
      <c r="C2147" s="6">
        <v>45117.145590277774</v>
      </c>
      <c r="D2147" s="6">
        <v>45117.15392361111</v>
      </c>
      <c r="E2147" s="6">
        <v>45117.15184027778</v>
      </c>
      <c r="F2147" s="2" t="s">
        <v>44</v>
      </c>
      <c r="G2147" s="2" t="s">
        <v>50</v>
      </c>
      <c r="H2147" s="2">
        <v>54603.0</v>
      </c>
      <c r="I2147" s="2">
        <v>7523.0</v>
      </c>
    </row>
    <row r="2148" ht="22.5" customHeight="1">
      <c r="A2148" s="2">
        <v>2.715902884E9</v>
      </c>
      <c r="B2148" s="2">
        <v>6.7711384E7</v>
      </c>
      <c r="C2148" s="6">
        <v>45531.15016203704</v>
      </c>
      <c r="D2148" s="6">
        <v>45531.15710648148</v>
      </c>
      <c r="E2148" s="6">
        <v>45531.15363425926</v>
      </c>
      <c r="F2148" s="2" t="s">
        <v>44</v>
      </c>
      <c r="G2148" s="2" t="s">
        <v>50</v>
      </c>
      <c r="H2148" s="2">
        <v>79144.0</v>
      </c>
      <c r="I2148" s="2">
        <v>2786.0</v>
      </c>
    </row>
    <row r="2149" ht="22.5" customHeight="1">
      <c r="A2149" s="2">
        <v>7.957986242E9</v>
      </c>
      <c r="B2149" s="2">
        <v>6.9761993E7</v>
      </c>
      <c r="C2149" s="6">
        <v>45270.44480324074</v>
      </c>
      <c r="D2149" s="6">
        <v>45270.45730324074</v>
      </c>
      <c r="E2149" s="6">
        <v>45270.45799768518</v>
      </c>
      <c r="F2149" s="2" t="s">
        <v>44</v>
      </c>
      <c r="G2149" s="2" t="s">
        <v>55</v>
      </c>
      <c r="H2149" s="2">
        <v>27358.0</v>
      </c>
      <c r="I2149" s="2">
        <v>3876.0</v>
      </c>
    </row>
    <row r="2150" ht="22.5" customHeight="1">
      <c r="A2150" s="2">
        <v>7.148568995E9</v>
      </c>
      <c r="B2150" s="2">
        <v>3.0447453E7</v>
      </c>
      <c r="C2150" s="6">
        <v>45022.31783564815</v>
      </c>
      <c r="D2150" s="6">
        <v>45022.33033564815</v>
      </c>
      <c r="E2150" s="6">
        <v>45022.34422453704</v>
      </c>
      <c r="F2150" s="2" t="s">
        <v>124</v>
      </c>
      <c r="G2150" s="2" t="s">
        <v>50</v>
      </c>
      <c r="H2150" s="2">
        <v>72059.0</v>
      </c>
      <c r="I2150" s="2">
        <v>7569.0</v>
      </c>
    </row>
    <row r="2151" ht="22.5" customHeight="1">
      <c r="A2151" s="2">
        <v>6.70358911E8</v>
      </c>
      <c r="B2151" s="2">
        <v>2.0834589E7</v>
      </c>
      <c r="C2151" s="6">
        <v>45281.42019675926</v>
      </c>
      <c r="D2151" s="6">
        <v>45281.430613425924</v>
      </c>
      <c r="E2151" s="6">
        <v>45281.427835648145</v>
      </c>
      <c r="F2151" s="2" t="s">
        <v>44</v>
      </c>
      <c r="G2151" s="2" t="s">
        <v>55</v>
      </c>
      <c r="H2151" s="2">
        <v>46172.0</v>
      </c>
      <c r="I2151" s="2">
        <v>8511.0</v>
      </c>
    </row>
    <row r="2152" ht="22.5" customHeight="1">
      <c r="A2152" s="2">
        <v>6.098277214E9</v>
      </c>
      <c r="B2152" s="2">
        <v>4.687624E7</v>
      </c>
      <c r="C2152" s="6">
        <v>45007.56893518518</v>
      </c>
      <c r="D2152" s="6">
        <v>45007.57865740741</v>
      </c>
      <c r="E2152" s="6">
        <v>45007.57726851852</v>
      </c>
      <c r="F2152" s="2" t="s">
        <v>44</v>
      </c>
      <c r="G2152" s="2" t="s">
        <v>73</v>
      </c>
      <c r="H2152" s="2">
        <v>79553.0</v>
      </c>
      <c r="I2152" s="2">
        <v>1643.0</v>
      </c>
    </row>
    <row r="2153" ht="22.5" customHeight="1">
      <c r="A2153" s="2">
        <v>4.621664126E9</v>
      </c>
      <c r="B2153" s="2">
        <v>5386246.0</v>
      </c>
      <c r="C2153" s="6">
        <v>45490.50796296296</v>
      </c>
      <c r="D2153" s="6">
        <v>45490.51768518519</v>
      </c>
      <c r="E2153" s="6">
        <v>45490.52601851852</v>
      </c>
      <c r="F2153" s="2" t="s">
        <v>71</v>
      </c>
      <c r="G2153" s="2" t="s">
        <v>73</v>
      </c>
      <c r="H2153" s="2">
        <v>26442.0</v>
      </c>
      <c r="I2153" s="2">
        <v>1464.0</v>
      </c>
    </row>
    <row r="2154" ht="22.5" customHeight="1">
      <c r="A2154" s="2">
        <v>6.336460663E9</v>
      </c>
      <c r="B2154" s="2">
        <v>9.5018817E7</v>
      </c>
      <c r="C2154" s="6">
        <v>45166.28476851852</v>
      </c>
      <c r="D2154" s="6">
        <v>45166.291712962964</v>
      </c>
      <c r="E2154" s="6">
        <v>45166.29865740741</v>
      </c>
      <c r="F2154" s="2" t="s">
        <v>71</v>
      </c>
      <c r="G2154" s="2" t="s">
        <v>50</v>
      </c>
      <c r="H2154" s="2">
        <v>67600.0</v>
      </c>
      <c r="I2154" s="2">
        <v>5377.0</v>
      </c>
    </row>
    <row r="2155" ht="22.5" customHeight="1">
      <c r="A2155" s="2">
        <v>9.09027635E8</v>
      </c>
      <c r="B2155" s="2">
        <v>7.7214094E7</v>
      </c>
      <c r="C2155" s="6">
        <v>45101.85870370371</v>
      </c>
      <c r="D2155" s="6">
        <v>45101.87050925926</v>
      </c>
      <c r="E2155" s="6">
        <v>45101.8837037037</v>
      </c>
      <c r="F2155" s="2" t="s">
        <v>124</v>
      </c>
      <c r="G2155" s="2" t="s">
        <v>45</v>
      </c>
      <c r="H2155" s="2">
        <v>26723.0</v>
      </c>
      <c r="I2155" s="2">
        <v>1141.0</v>
      </c>
    </row>
    <row r="2156" ht="22.5" customHeight="1">
      <c r="A2156" s="2">
        <v>2.854202683E9</v>
      </c>
      <c r="B2156" s="2">
        <v>2.3081177E7</v>
      </c>
      <c r="C2156" s="6">
        <v>45217.75116898148</v>
      </c>
      <c r="D2156" s="6">
        <v>45217.76366898148</v>
      </c>
      <c r="E2156" s="6">
        <v>45217.769224537034</v>
      </c>
      <c r="F2156" s="2" t="s">
        <v>71</v>
      </c>
      <c r="G2156" s="2" t="s">
        <v>55</v>
      </c>
      <c r="H2156" s="2">
        <v>32711.0</v>
      </c>
      <c r="I2156" s="2">
        <v>9411.0</v>
      </c>
    </row>
    <row r="2157" ht="22.5" customHeight="1">
      <c r="A2157" s="2">
        <v>7.936387697E9</v>
      </c>
      <c r="B2157" s="2">
        <v>3.6998375E7</v>
      </c>
      <c r="C2157" s="6">
        <v>45014.01863425926</v>
      </c>
      <c r="D2157" s="6">
        <v>45014.03113425926</v>
      </c>
      <c r="E2157" s="6">
        <v>45014.03252314815</v>
      </c>
      <c r="F2157" s="2" t="s">
        <v>44</v>
      </c>
      <c r="G2157" s="2" t="s">
        <v>55</v>
      </c>
      <c r="H2157" s="2">
        <v>66425.0</v>
      </c>
      <c r="I2157" s="2">
        <v>3840.0</v>
      </c>
    </row>
    <row r="2158" ht="22.5" customHeight="1">
      <c r="A2158" s="2">
        <v>8.337736091E9</v>
      </c>
      <c r="B2158" s="2">
        <v>6.6768157E7</v>
      </c>
      <c r="C2158" s="6">
        <v>45386.02453703704</v>
      </c>
      <c r="D2158" s="6">
        <v>45386.03634259259</v>
      </c>
      <c r="E2158" s="6">
        <v>45386.03912037037</v>
      </c>
      <c r="F2158" s="2" t="s">
        <v>44</v>
      </c>
      <c r="G2158" s="2" t="s">
        <v>45</v>
      </c>
      <c r="H2158" s="2">
        <v>43777.0</v>
      </c>
      <c r="I2158" s="2">
        <v>189.0</v>
      </c>
    </row>
    <row r="2159" ht="22.5" customHeight="1">
      <c r="A2159" s="2">
        <v>4.404350734E9</v>
      </c>
      <c r="B2159" s="2">
        <v>5.7892837E7</v>
      </c>
      <c r="C2159" s="6">
        <v>45307.70209490741</v>
      </c>
      <c r="D2159" s="6">
        <v>45307.71042824074</v>
      </c>
      <c r="E2159" s="6">
        <v>45307.72709490741</v>
      </c>
      <c r="F2159" s="2" t="s">
        <v>124</v>
      </c>
      <c r="G2159" s="2" t="s">
        <v>55</v>
      </c>
      <c r="H2159" s="2">
        <v>84786.0</v>
      </c>
      <c r="I2159" s="2">
        <v>7014.0</v>
      </c>
    </row>
    <row r="2160" ht="22.5" customHeight="1">
      <c r="A2160" s="2">
        <v>6.565246127E9</v>
      </c>
      <c r="B2160" s="2">
        <v>1.2455156E7</v>
      </c>
      <c r="C2160" s="6">
        <v>45430.66886574074</v>
      </c>
      <c r="D2160" s="6">
        <v>45430.67858796296</v>
      </c>
      <c r="E2160" s="6">
        <v>45430.67650462963</v>
      </c>
      <c r="F2160" s="2" t="s">
        <v>44</v>
      </c>
      <c r="G2160" s="2" t="s">
        <v>50</v>
      </c>
      <c r="H2160" s="2">
        <v>95850.0</v>
      </c>
      <c r="I2160" s="2">
        <v>8560.0</v>
      </c>
    </row>
    <row r="2161" ht="22.5" customHeight="1">
      <c r="A2161" s="2">
        <v>3.494650073E9</v>
      </c>
      <c r="B2161" s="2">
        <v>4.9806393E7</v>
      </c>
      <c r="C2161" s="6">
        <v>45354.92204861111</v>
      </c>
      <c r="D2161" s="6">
        <v>45354.93177083333</v>
      </c>
      <c r="E2161" s="6">
        <v>45354.931076388886</v>
      </c>
      <c r="F2161" s="2" t="s">
        <v>44</v>
      </c>
      <c r="G2161" s="2" t="s">
        <v>55</v>
      </c>
      <c r="H2161" s="2">
        <v>39392.0</v>
      </c>
      <c r="I2161" s="2">
        <v>8628.0</v>
      </c>
    </row>
    <row r="2162" ht="22.5" customHeight="1">
      <c r="A2162" s="2">
        <v>1.920923798E9</v>
      </c>
      <c r="B2162" s="2">
        <v>7.1189232E7</v>
      </c>
      <c r="C2162" s="6">
        <v>45413.32469907407</v>
      </c>
      <c r="D2162" s="6">
        <v>45413.332337962966</v>
      </c>
      <c r="E2162" s="6">
        <v>45413.32886574074</v>
      </c>
      <c r="F2162" s="2" t="s">
        <v>44</v>
      </c>
      <c r="G2162" s="2" t="s">
        <v>50</v>
      </c>
      <c r="H2162" s="2">
        <v>52231.0</v>
      </c>
      <c r="I2162" s="2">
        <v>3162.0</v>
      </c>
    </row>
    <row r="2163" ht="22.5" customHeight="1">
      <c r="A2163" s="2">
        <v>5.069524975E9</v>
      </c>
      <c r="B2163" s="2">
        <v>9.0246977E7</v>
      </c>
      <c r="C2163" s="6">
        <v>45497.05574074074</v>
      </c>
      <c r="D2163" s="6">
        <v>45497.06337962963</v>
      </c>
      <c r="E2163" s="6">
        <v>45497.06685185185</v>
      </c>
      <c r="F2163" s="2" t="s">
        <v>44</v>
      </c>
      <c r="G2163" s="2" t="s">
        <v>45</v>
      </c>
      <c r="H2163" s="2">
        <v>36149.0</v>
      </c>
      <c r="I2163" s="2">
        <v>2046.0</v>
      </c>
    </row>
    <row r="2164" ht="22.5" customHeight="1">
      <c r="A2164" s="2">
        <v>3.87336852E9</v>
      </c>
      <c r="B2164" s="2">
        <v>5.3392567E7</v>
      </c>
      <c r="C2164" s="6">
        <v>45203.34354166667</v>
      </c>
      <c r="D2164" s="6">
        <v>45203.35743055555</v>
      </c>
      <c r="E2164" s="6">
        <v>45203.356041666666</v>
      </c>
      <c r="F2164" s="2" t="s">
        <v>44</v>
      </c>
      <c r="G2164" s="2" t="s">
        <v>50</v>
      </c>
      <c r="H2164" s="2">
        <v>38324.0</v>
      </c>
      <c r="I2164" s="2">
        <v>7958.0</v>
      </c>
    </row>
    <row r="2165" ht="22.5" customHeight="1">
      <c r="A2165" s="2">
        <v>3.111414152E9</v>
      </c>
      <c r="B2165" s="2">
        <v>5.6195475E7</v>
      </c>
      <c r="C2165" s="6">
        <v>45505.30181712963</v>
      </c>
      <c r="D2165" s="6">
        <v>45505.3122337963</v>
      </c>
      <c r="E2165" s="6">
        <v>45505.310844907406</v>
      </c>
      <c r="F2165" s="2" t="s">
        <v>44</v>
      </c>
      <c r="G2165" s="2" t="s">
        <v>55</v>
      </c>
      <c r="H2165" s="2">
        <v>60058.0</v>
      </c>
      <c r="I2165" s="2">
        <v>2162.0</v>
      </c>
    </row>
    <row r="2166" ht="22.5" customHeight="1">
      <c r="A2166" s="2">
        <v>7.104489974E9</v>
      </c>
      <c r="B2166" s="2">
        <v>4.761881E7</v>
      </c>
      <c r="C2166" s="6">
        <v>45105.913252314815</v>
      </c>
      <c r="D2166" s="6">
        <v>45105.92505787037</v>
      </c>
      <c r="E2166" s="6">
        <v>45105.92366898148</v>
      </c>
      <c r="F2166" s="2" t="s">
        <v>44</v>
      </c>
      <c r="G2166" s="2" t="s">
        <v>45</v>
      </c>
      <c r="H2166" s="2">
        <v>69094.0</v>
      </c>
      <c r="I2166" s="2">
        <v>2635.0</v>
      </c>
    </row>
    <row r="2167" ht="22.5" customHeight="1">
      <c r="A2167" s="2">
        <v>3.211566084E9</v>
      </c>
      <c r="B2167" s="2">
        <v>4.5383958E7</v>
      </c>
      <c r="C2167" s="6">
        <v>45346.58792824074</v>
      </c>
      <c r="D2167" s="6">
        <v>45346.598344907405</v>
      </c>
      <c r="E2167" s="6">
        <v>45346.59626157407</v>
      </c>
      <c r="F2167" s="2" t="s">
        <v>44</v>
      </c>
      <c r="G2167" s="2" t="s">
        <v>55</v>
      </c>
      <c r="H2167" s="2">
        <v>63791.0</v>
      </c>
      <c r="I2167" s="2">
        <v>8701.0</v>
      </c>
    </row>
    <row r="2168" ht="22.5" customHeight="1">
      <c r="A2168" s="2">
        <v>2.416717644E9</v>
      </c>
      <c r="B2168" s="2">
        <v>1.14933E7</v>
      </c>
      <c r="C2168" s="6">
        <v>45181.76994212963</v>
      </c>
      <c r="D2168" s="6">
        <v>45181.778969907406</v>
      </c>
      <c r="E2168" s="6">
        <v>45181.78313657407</v>
      </c>
      <c r="F2168" s="2" t="s">
        <v>71</v>
      </c>
      <c r="G2168" s="2" t="s">
        <v>73</v>
      </c>
      <c r="H2168" s="2">
        <v>50707.0</v>
      </c>
      <c r="I2168" s="2">
        <v>7211.0</v>
      </c>
    </row>
    <row r="2169" ht="22.5" customHeight="1">
      <c r="A2169" s="2">
        <v>4.535670244E9</v>
      </c>
      <c r="B2169" s="2">
        <v>2.2210238E7</v>
      </c>
      <c r="C2169" s="6">
        <v>45429.33412037037</v>
      </c>
      <c r="D2169" s="6">
        <v>45429.34731481481</v>
      </c>
      <c r="E2169" s="6">
        <v>45429.34384259259</v>
      </c>
      <c r="F2169" s="2" t="s">
        <v>44</v>
      </c>
      <c r="G2169" s="2" t="s">
        <v>73</v>
      </c>
      <c r="H2169" s="2">
        <v>93707.0</v>
      </c>
      <c r="I2169" s="2">
        <v>3944.0</v>
      </c>
    </row>
    <row r="2170" ht="22.5" customHeight="1">
      <c r="A2170" s="2">
        <v>7.30995846E9</v>
      </c>
      <c r="B2170" s="2">
        <v>3282647.0</v>
      </c>
      <c r="C2170" s="6">
        <v>45311.11686342592</v>
      </c>
      <c r="D2170" s="6">
        <v>45311.13075231481</v>
      </c>
      <c r="E2170" s="6">
        <v>45311.14047453704</v>
      </c>
      <c r="F2170" s="2" t="s">
        <v>71</v>
      </c>
      <c r="G2170" s="2" t="s">
        <v>73</v>
      </c>
      <c r="H2170" s="2">
        <v>96501.0</v>
      </c>
      <c r="I2170" s="2">
        <v>2127.0</v>
      </c>
    </row>
    <row r="2171" ht="22.5" customHeight="1">
      <c r="A2171" s="2">
        <v>9.996182478E9</v>
      </c>
      <c r="B2171" s="2">
        <v>3.9976965E7</v>
      </c>
      <c r="C2171" s="6">
        <v>45034.55076388889</v>
      </c>
      <c r="D2171" s="6">
        <v>45034.562569444446</v>
      </c>
      <c r="E2171" s="6">
        <v>45034.562569444446</v>
      </c>
      <c r="F2171" s="2" t="s">
        <v>44</v>
      </c>
      <c r="G2171" s="2" t="s">
        <v>50</v>
      </c>
      <c r="H2171" s="2">
        <v>48495.0</v>
      </c>
      <c r="I2171" s="2">
        <v>2861.0</v>
      </c>
    </row>
    <row r="2172" ht="22.5" customHeight="1">
      <c r="A2172" s="2">
        <v>2.231942521E9</v>
      </c>
      <c r="B2172" s="2">
        <v>1.5931134E7</v>
      </c>
      <c r="C2172" s="6">
        <v>45284.102951388886</v>
      </c>
      <c r="D2172" s="6">
        <v>45284.11336805556</v>
      </c>
      <c r="E2172" s="6">
        <v>45284.131423611114</v>
      </c>
      <c r="F2172" s="2" t="s">
        <v>124</v>
      </c>
      <c r="G2172" s="2" t="s">
        <v>73</v>
      </c>
      <c r="H2172" s="2">
        <v>62672.0</v>
      </c>
      <c r="I2172" s="2">
        <v>2594.0</v>
      </c>
    </row>
    <row r="2173" ht="22.5" customHeight="1">
      <c r="A2173" s="2">
        <v>5.54028972E8</v>
      </c>
      <c r="B2173" s="2">
        <v>3421258.0</v>
      </c>
      <c r="C2173" s="6">
        <v>45195.32675925926</v>
      </c>
      <c r="D2173" s="6">
        <v>45195.333703703705</v>
      </c>
      <c r="E2173" s="6">
        <v>45195.336481481485</v>
      </c>
      <c r="F2173" s="2" t="s">
        <v>44</v>
      </c>
      <c r="G2173" s="2" t="s">
        <v>73</v>
      </c>
      <c r="H2173" s="2">
        <v>2944.0</v>
      </c>
      <c r="I2173" s="2">
        <v>3008.0</v>
      </c>
    </row>
    <row r="2174" ht="22.5" customHeight="1">
      <c r="A2174" s="2">
        <v>8.75600129E9</v>
      </c>
      <c r="B2174" s="2">
        <v>8.5340038E7</v>
      </c>
      <c r="C2174" s="6">
        <v>45052.73415509259</v>
      </c>
      <c r="D2174" s="6">
        <v>45052.74596064815</v>
      </c>
      <c r="E2174" s="6">
        <v>45052.74248842592</v>
      </c>
      <c r="F2174" s="2" t="s">
        <v>44</v>
      </c>
      <c r="G2174" s="2" t="s">
        <v>50</v>
      </c>
      <c r="H2174" s="2">
        <v>69588.0</v>
      </c>
      <c r="I2174" s="2">
        <v>6634.0</v>
      </c>
    </row>
    <row r="2175" ht="22.5" customHeight="1">
      <c r="A2175" s="2">
        <v>8.047899303E9</v>
      </c>
      <c r="B2175" s="2">
        <v>1.1254582E7</v>
      </c>
      <c r="C2175" s="6">
        <v>45197.073159722226</v>
      </c>
      <c r="D2175" s="6">
        <v>45197.08357638889</v>
      </c>
      <c r="E2175" s="6">
        <v>45197.08357638889</v>
      </c>
      <c r="F2175" s="2" t="s">
        <v>44</v>
      </c>
      <c r="G2175" s="2" t="s">
        <v>50</v>
      </c>
      <c r="H2175" s="2">
        <v>48899.0</v>
      </c>
      <c r="I2175" s="2">
        <v>757.0</v>
      </c>
    </row>
    <row r="2176" ht="22.5" customHeight="1">
      <c r="A2176" s="2">
        <v>9.720683332E9</v>
      </c>
      <c r="B2176" s="2">
        <v>8.7641623E7</v>
      </c>
      <c r="C2176" s="6">
        <v>45466.84636574074</v>
      </c>
      <c r="D2176" s="6">
        <v>45466.85886574074</v>
      </c>
      <c r="E2176" s="6">
        <v>45466.856782407405</v>
      </c>
      <c r="F2176" s="2" t="s">
        <v>44</v>
      </c>
      <c r="G2176" s="2" t="s">
        <v>55</v>
      </c>
      <c r="H2176" s="2">
        <v>95640.0</v>
      </c>
      <c r="I2176" s="2">
        <v>3258.0</v>
      </c>
    </row>
    <row r="2177" ht="22.5" customHeight="1">
      <c r="A2177" s="2">
        <v>2.18670241E8</v>
      </c>
      <c r="B2177" s="2">
        <v>7.0220141E7</v>
      </c>
      <c r="C2177" s="6">
        <v>45084.140393518515</v>
      </c>
      <c r="D2177" s="6">
        <v>45084.151504629626</v>
      </c>
      <c r="E2177" s="6">
        <v>45084.16261574074</v>
      </c>
      <c r="F2177" s="2" t="s">
        <v>124</v>
      </c>
      <c r="G2177" s="2" t="s">
        <v>50</v>
      </c>
      <c r="H2177" s="2">
        <v>92976.0</v>
      </c>
      <c r="I2177" s="2">
        <v>5323.0</v>
      </c>
    </row>
    <row r="2178" ht="22.5" customHeight="1">
      <c r="A2178" s="2">
        <v>1.382880255E9</v>
      </c>
      <c r="B2178" s="2">
        <v>9.4078407E7</v>
      </c>
      <c r="C2178" s="6">
        <v>45515.560266203705</v>
      </c>
      <c r="D2178" s="6">
        <v>45515.572071759256</v>
      </c>
      <c r="E2178" s="6">
        <v>45515.57554398148</v>
      </c>
      <c r="F2178" s="2" t="s">
        <v>44</v>
      </c>
      <c r="G2178" s="2" t="s">
        <v>55</v>
      </c>
      <c r="H2178" s="2">
        <v>88383.0</v>
      </c>
      <c r="I2178" s="2">
        <v>3709.0</v>
      </c>
    </row>
    <row r="2179" ht="22.5" customHeight="1">
      <c r="A2179" s="2">
        <v>3.32975964E8</v>
      </c>
      <c r="B2179" s="2">
        <v>9.9824171E7</v>
      </c>
      <c r="C2179" s="6">
        <v>45190.067824074074</v>
      </c>
      <c r="D2179" s="6">
        <v>45190.07824074074</v>
      </c>
      <c r="E2179" s="6">
        <v>45190.09143518518</v>
      </c>
      <c r="F2179" s="2" t="s">
        <v>124</v>
      </c>
      <c r="G2179" s="2" t="s">
        <v>45</v>
      </c>
      <c r="H2179" s="2">
        <v>69991.0</v>
      </c>
      <c r="I2179" s="2">
        <v>9477.0</v>
      </c>
    </row>
    <row r="2180" ht="22.5" customHeight="1">
      <c r="A2180" s="2">
        <v>2.638683222E9</v>
      </c>
      <c r="B2180" s="2">
        <v>2457734.0</v>
      </c>
      <c r="C2180" s="6">
        <v>45595.228321759256</v>
      </c>
      <c r="D2180" s="6">
        <v>45595.2352662037</v>
      </c>
      <c r="E2180" s="6">
        <v>45595.23873842593</v>
      </c>
      <c r="F2180" s="2" t="s">
        <v>44</v>
      </c>
      <c r="G2180" s="2" t="s">
        <v>55</v>
      </c>
      <c r="H2180" s="2">
        <v>3648.0</v>
      </c>
      <c r="I2180" s="2">
        <v>2769.0</v>
      </c>
    </row>
    <row r="2181" ht="22.5" customHeight="1">
      <c r="A2181" s="2">
        <v>9.150146711E9</v>
      </c>
      <c r="B2181" s="2">
        <v>5.492364E7</v>
      </c>
      <c r="C2181" s="6">
        <v>45411.76429398148</v>
      </c>
      <c r="D2181" s="6">
        <v>45411.77471064815</v>
      </c>
      <c r="E2181" s="6">
        <v>45411.778182870374</v>
      </c>
      <c r="F2181" s="2" t="s">
        <v>44</v>
      </c>
      <c r="G2181" s="2" t="s">
        <v>73</v>
      </c>
      <c r="H2181" s="2">
        <v>30271.0</v>
      </c>
      <c r="I2181" s="2">
        <v>4316.0</v>
      </c>
    </row>
    <row r="2182" ht="22.5" customHeight="1">
      <c r="A2182" s="2">
        <v>1.553626879E9</v>
      </c>
      <c r="B2182" s="2">
        <v>6579892.0</v>
      </c>
      <c r="C2182" s="6">
        <v>45591.60792824074</v>
      </c>
      <c r="D2182" s="6">
        <v>45591.61765046296</v>
      </c>
      <c r="E2182" s="6">
        <v>45591.62112268519</v>
      </c>
      <c r="F2182" s="2" t="s">
        <v>44</v>
      </c>
      <c r="G2182" s="2" t="s">
        <v>50</v>
      </c>
      <c r="H2182" s="2">
        <v>72392.0</v>
      </c>
      <c r="I2182" s="2">
        <v>284.0</v>
      </c>
    </row>
    <row r="2183" ht="22.5" customHeight="1">
      <c r="A2183" s="2">
        <v>9.271384187E9</v>
      </c>
      <c r="B2183" s="2">
        <v>6.7749649E7</v>
      </c>
      <c r="C2183" s="6">
        <v>45258.14597222222</v>
      </c>
      <c r="D2183" s="6">
        <v>45258.15430555555</v>
      </c>
      <c r="E2183" s="6">
        <v>45258.15777777778</v>
      </c>
      <c r="F2183" s="2" t="s">
        <v>44</v>
      </c>
      <c r="G2183" s="2" t="s">
        <v>55</v>
      </c>
      <c r="H2183" s="2">
        <v>70464.0</v>
      </c>
      <c r="I2183" s="2">
        <v>7338.0</v>
      </c>
    </row>
    <row r="2184" ht="22.5" customHeight="1">
      <c r="A2184" s="2">
        <v>1.409544327E9</v>
      </c>
      <c r="B2184" s="2">
        <v>8.6444757E7</v>
      </c>
      <c r="C2184" s="6">
        <v>45486.67931712963</v>
      </c>
      <c r="D2184" s="6">
        <v>45486.69042824074</v>
      </c>
      <c r="E2184" s="6">
        <v>45486.69390046296</v>
      </c>
      <c r="F2184" s="2" t="s">
        <v>44</v>
      </c>
      <c r="G2184" s="2" t="s">
        <v>73</v>
      </c>
      <c r="H2184" s="2">
        <v>69320.0</v>
      </c>
      <c r="I2184" s="2">
        <v>8983.0</v>
      </c>
    </row>
    <row r="2185" ht="22.5" customHeight="1">
      <c r="A2185" s="2">
        <v>6.37100019E8</v>
      </c>
      <c r="B2185" s="2">
        <v>6.2868582E7</v>
      </c>
      <c r="C2185" s="6">
        <v>45222.76416666667</v>
      </c>
      <c r="D2185" s="6">
        <v>45222.773888888885</v>
      </c>
      <c r="E2185" s="6">
        <v>45222.77527777778</v>
      </c>
      <c r="F2185" s="2" t="s">
        <v>44</v>
      </c>
      <c r="G2185" s="2" t="s">
        <v>73</v>
      </c>
      <c r="H2185" s="2">
        <v>76292.0</v>
      </c>
      <c r="I2185" s="2">
        <v>7033.0</v>
      </c>
    </row>
    <row r="2186" ht="22.5" customHeight="1">
      <c r="A2186" s="2">
        <v>1.86083059E8</v>
      </c>
      <c r="B2186" s="2">
        <v>6.7829645E7</v>
      </c>
      <c r="C2186" s="6">
        <v>45474.84869212963</v>
      </c>
      <c r="D2186" s="6">
        <v>45474.85563657407</v>
      </c>
      <c r="E2186" s="6">
        <v>45474.85841435185</v>
      </c>
      <c r="F2186" s="2" t="s">
        <v>44</v>
      </c>
      <c r="G2186" s="2" t="s">
        <v>73</v>
      </c>
      <c r="H2186" s="2">
        <v>1807.0</v>
      </c>
      <c r="I2186" s="2">
        <v>6265.0</v>
      </c>
    </row>
    <row r="2187" ht="22.5" customHeight="1">
      <c r="A2187" s="2">
        <v>1.80407353E9</v>
      </c>
      <c r="B2187" s="2">
        <v>1.004891E7</v>
      </c>
      <c r="C2187" s="6">
        <v>45462.72576388889</v>
      </c>
      <c r="D2187" s="6">
        <v>45462.73826388889</v>
      </c>
      <c r="E2187" s="6">
        <v>45462.736875</v>
      </c>
      <c r="F2187" s="2" t="s">
        <v>44</v>
      </c>
      <c r="G2187" s="2" t="s">
        <v>50</v>
      </c>
      <c r="H2187" s="2">
        <v>59672.0</v>
      </c>
      <c r="I2187" s="2">
        <v>3590.0</v>
      </c>
    </row>
    <row r="2188" ht="22.5" customHeight="1">
      <c r="A2188" s="2">
        <v>5.291430311E9</v>
      </c>
      <c r="B2188" s="2">
        <v>7.5081265E7</v>
      </c>
      <c r="C2188" s="6">
        <v>45218.793703703705</v>
      </c>
      <c r="D2188" s="6">
        <v>45218.802037037036</v>
      </c>
      <c r="E2188" s="6">
        <v>45218.82078703704</v>
      </c>
      <c r="F2188" s="2" t="s">
        <v>124</v>
      </c>
      <c r="G2188" s="2" t="s">
        <v>45</v>
      </c>
      <c r="H2188" s="2">
        <v>95600.0</v>
      </c>
      <c r="I2188" s="2">
        <v>5941.0</v>
      </c>
    </row>
    <row r="2189" ht="22.5" customHeight="1">
      <c r="A2189" s="2">
        <v>6.947225582E9</v>
      </c>
      <c r="B2189" s="2">
        <v>8.9051578E7</v>
      </c>
      <c r="C2189" s="6">
        <v>45385.3659837963</v>
      </c>
      <c r="D2189" s="6">
        <v>45385.37362268518</v>
      </c>
      <c r="E2189" s="6">
        <v>45385.37153935185</v>
      </c>
      <c r="F2189" s="2" t="s">
        <v>44</v>
      </c>
      <c r="G2189" s="2" t="s">
        <v>45</v>
      </c>
      <c r="H2189" s="2">
        <v>86451.0</v>
      </c>
      <c r="I2189" s="2">
        <v>7428.0</v>
      </c>
    </row>
    <row r="2190" ht="22.5" customHeight="1">
      <c r="A2190" s="2">
        <v>5.710643134E9</v>
      </c>
      <c r="B2190" s="2">
        <v>3.8420886E7</v>
      </c>
      <c r="C2190" s="6">
        <v>45032.70775462963</v>
      </c>
      <c r="D2190" s="6">
        <v>45032.719560185185</v>
      </c>
      <c r="E2190" s="6">
        <v>45032.73900462963</v>
      </c>
      <c r="F2190" s="2" t="s">
        <v>124</v>
      </c>
      <c r="G2190" s="2" t="s">
        <v>55</v>
      </c>
      <c r="H2190" s="2">
        <v>8691.0</v>
      </c>
      <c r="I2190" s="2">
        <v>443.0</v>
      </c>
    </row>
    <row r="2191" ht="22.5" customHeight="1">
      <c r="A2191" s="2">
        <v>8.32973363E9</v>
      </c>
      <c r="B2191" s="2">
        <v>4.6717997E7</v>
      </c>
      <c r="C2191" s="6">
        <v>45355.161782407406</v>
      </c>
      <c r="D2191" s="6">
        <v>45355.170115740744</v>
      </c>
      <c r="E2191" s="6">
        <v>45355.17497685185</v>
      </c>
      <c r="F2191" s="2" t="s">
        <v>71</v>
      </c>
      <c r="G2191" s="2" t="s">
        <v>45</v>
      </c>
      <c r="H2191" s="2">
        <v>11186.0</v>
      </c>
      <c r="I2191" s="2">
        <v>4453.0</v>
      </c>
    </row>
    <row r="2192" ht="22.5" customHeight="1">
      <c r="A2192" s="2">
        <v>6.772651293E9</v>
      </c>
      <c r="B2192" s="2">
        <v>2.7049432E7</v>
      </c>
      <c r="C2192" s="6">
        <v>45275.771678240744</v>
      </c>
      <c r="D2192" s="6">
        <v>45275.78487268519</v>
      </c>
      <c r="E2192" s="6">
        <v>45275.78556712963</v>
      </c>
      <c r="F2192" s="2" t="s">
        <v>44</v>
      </c>
      <c r="G2192" s="2" t="s">
        <v>50</v>
      </c>
      <c r="H2192" s="2">
        <v>56773.0</v>
      </c>
      <c r="I2192" s="2">
        <v>6405.0</v>
      </c>
    </row>
    <row r="2193" ht="22.5" customHeight="1">
      <c r="A2193" s="2">
        <v>5.8121279E8</v>
      </c>
      <c r="B2193" s="2">
        <v>2.1461764E7</v>
      </c>
      <c r="C2193" s="6">
        <v>45472.36634259259</v>
      </c>
      <c r="D2193" s="6">
        <v>45472.3774537037</v>
      </c>
      <c r="E2193" s="6">
        <v>45472.38300925926</v>
      </c>
      <c r="F2193" s="2" t="s">
        <v>71</v>
      </c>
      <c r="G2193" s="2" t="s">
        <v>73</v>
      </c>
      <c r="H2193" s="2">
        <v>48586.0</v>
      </c>
      <c r="I2193" s="2">
        <v>5239.0</v>
      </c>
    </row>
    <row r="2194" ht="22.5" customHeight="1">
      <c r="A2194" s="2">
        <v>4.766571706E9</v>
      </c>
      <c r="B2194" s="2">
        <v>7.1176678E7</v>
      </c>
      <c r="C2194" s="6">
        <v>45051.73915509259</v>
      </c>
      <c r="D2194" s="6">
        <v>45051.7502662037</v>
      </c>
      <c r="E2194" s="6">
        <v>45051.75790509259</v>
      </c>
      <c r="F2194" s="2" t="s">
        <v>71</v>
      </c>
      <c r="G2194" s="2" t="s">
        <v>55</v>
      </c>
      <c r="H2194" s="2">
        <v>97889.0</v>
      </c>
      <c r="I2194" s="2">
        <v>9452.0</v>
      </c>
    </row>
    <row r="2195" ht="22.5" customHeight="1">
      <c r="A2195" s="2">
        <v>9.961298199E9</v>
      </c>
      <c r="B2195" s="2">
        <v>3.7926207E7</v>
      </c>
      <c r="C2195" s="6">
        <v>45257.26449074074</v>
      </c>
      <c r="D2195" s="6">
        <v>45257.273518518516</v>
      </c>
      <c r="E2195" s="6">
        <v>45257.27074074074</v>
      </c>
      <c r="F2195" s="2" t="s">
        <v>44</v>
      </c>
      <c r="G2195" s="2" t="s">
        <v>73</v>
      </c>
      <c r="H2195" s="2">
        <v>21653.0</v>
      </c>
      <c r="I2195" s="2">
        <v>4313.0</v>
      </c>
    </row>
    <row r="2196" ht="22.5" customHeight="1">
      <c r="A2196" s="2">
        <v>8.102675591E9</v>
      </c>
      <c r="B2196" s="2">
        <v>5.1119088E7</v>
      </c>
      <c r="C2196" s="6">
        <v>45325.952002314814</v>
      </c>
      <c r="D2196" s="6">
        <v>45325.95894675926</v>
      </c>
      <c r="E2196" s="6">
        <v>45325.96797453704</v>
      </c>
      <c r="F2196" s="2" t="s">
        <v>71</v>
      </c>
      <c r="G2196" s="2" t="s">
        <v>50</v>
      </c>
      <c r="H2196" s="2">
        <v>88871.0</v>
      </c>
      <c r="I2196" s="2">
        <v>910.0</v>
      </c>
    </row>
    <row r="2197" ht="22.5" customHeight="1">
      <c r="A2197" s="2">
        <v>6.04050223E8</v>
      </c>
      <c r="B2197" s="2">
        <v>2.9689766E7</v>
      </c>
      <c r="C2197" s="6">
        <v>45400.33542824074</v>
      </c>
      <c r="D2197" s="6">
        <v>45400.34931712963</v>
      </c>
      <c r="E2197" s="6">
        <v>45400.34862268518</v>
      </c>
      <c r="F2197" s="2" t="s">
        <v>44</v>
      </c>
      <c r="G2197" s="2" t="s">
        <v>55</v>
      </c>
      <c r="H2197" s="2">
        <v>19260.0</v>
      </c>
      <c r="I2197" s="2">
        <v>3993.0</v>
      </c>
    </row>
    <row r="2198" ht="22.5" customHeight="1">
      <c r="A2198" s="2">
        <v>7.82327552E8</v>
      </c>
      <c r="B2198" s="2">
        <v>4.5586151E7</v>
      </c>
      <c r="C2198" s="6">
        <v>45114.829097222224</v>
      </c>
      <c r="D2198" s="6">
        <v>45114.840902777774</v>
      </c>
      <c r="E2198" s="6">
        <v>45114.84229166667</v>
      </c>
      <c r="F2198" s="2" t="s">
        <v>44</v>
      </c>
      <c r="G2198" s="2" t="s">
        <v>45</v>
      </c>
      <c r="H2198" s="2">
        <v>96347.0</v>
      </c>
      <c r="I2198" s="2">
        <v>36.0</v>
      </c>
    </row>
    <row r="2199" ht="22.5" customHeight="1">
      <c r="A2199" s="2">
        <v>6.156638188E9</v>
      </c>
      <c r="B2199" s="2">
        <v>7.058993E7</v>
      </c>
      <c r="C2199" s="6">
        <v>45002.20630787037</v>
      </c>
      <c r="D2199" s="6">
        <v>45002.21880787037</v>
      </c>
      <c r="E2199" s="6">
        <v>45002.22366898148</v>
      </c>
      <c r="F2199" s="2" t="s">
        <v>71</v>
      </c>
      <c r="G2199" s="2" t="s">
        <v>55</v>
      </c>
      <c r="H2199" s="2">
        <v>69037.0</v>
      </c>
      <c r="I2199" s="2">
        <v>2280.0</v>
      </c>
    </row>
    <row r="2200" ht="22.5" customHeight="1">
      <c r="A2200" s="2">
        <v>6.475299855E9</v>
      </c>
      <c r="B2200" s="2">
        <v>5238055.0</v>
      </c>
      <c r="C2200" s="6">
        <v>45212.922743055555</v>
      </c>
      <c r="D2200" s="6">
        <v>45212.93038194445</v>
      </c>
      <c r="E2200" s="6">
        <v>45212.933854166666</v>
      </c>
      <c r="F2200" s="2" t="s">
        <v>44</v>
      </c>
      <c r="G2200" s="2" t="s">
        <v>45</v>
      </c>
      <c r="H2200" s="2">
        <v>18820.0</v>
      </c>
      <c r="I2200" s="2">
        <v>2010.0</v>
      </c>
    </row>
    <row r="2201" ht="22.5" customHeight="1">
      <c r="A2201" s="2">
        <v>6.89110145E8</v>
      </c>
      <c r="B2201" s="2">
        <v>8.4161531E7</v>
      </c>
      <c r="C2201" s="6">
        <v>45049.2825</v>
      </c>
      <c r="D2201" s="6">
        <v>45049.28944444445</v>
      </c>
      <c r="E2201" s="6">
        <v>45049.304027777776</v>
      </c>
      <c r="F2201" s="2" t="s">
        <v>124</v>
      </c>
      <c r="G2201" s="2" t="s">
        <v>50</v>
      </c>
      <c r="H2201" s="2">
        <v>22197.0</v>
      </c>
      <c r="I2201" s="2">
        <v>7768.0</v>
      </c>
    </row>
    <row r="2202" ht="22.5" customHeight="1">
      <c r="A2202" s="2">
        <v>2.785467351E9</v>
      </c>
      <c r="B2202" s="2">
        <v>5.9009727E7</v>
      </c>
      <c r="C2202" s="6">
        <v>45424.55552083333</v>
      </c>
      <c r="D2202" s="6">
        <v>45424.56732638889</v>
      </c>
      <c r="E2202" s="6">
        <v>45424.57774305555</v>
      </c>
      <c r="F2202" s="2" t="s">
        <v>71</v>
      </c>
      <c r="G2202" s="2" t="s">
        <v>73</v>
      </c>
      <c r="H2202" s="2">
        <v>17432.0</v>
      </c>
      <c r="I2202" s="2">
        <v>4300.0</v>
      </c>
    </row>
    <row r="2203" ht="22.5" customHeight="1">
      <c r="A2203" s="2">
        <v>7.188270379E9</v>
      </c>
      <c r="B2203" s="2">
        <v>8.6487478E7</v>
      </c>
      <c r="C2203" s="6">
        <v>45397.263506944444</v>
      </c>
      <c r="D2203" s="6">
        <v>45397.271145833336</v>
      </c>
      <c r="E2203" s="6">
        <v>45397.2753125</v>
      </c>
      <c r="F2203" s="2" t="s">
        <v>71</v>
      </c>
      <c r="G2203" s="2" t="s">
        <v>50</v>
      </c>
      <c r="H2203" s="2">
        <v>55032.0</v>
      </c>
      <c r="I2203" s="2">
        <v>6350.0</v>
      </c>
    </row>
    <row r="2204" ht="22.5" customHeight="1">
      <c r="A2204" s="2">
        <v>9.209192342E9</v>
      </c>
      <c r="B2204" s="2">
        <v>4.2227189E7</v>
      </c>
      <c r="C2204" s="6">
        <v>45356.284780092596</v>
      </c>
      <c r="D2204" s="6">
        <v>45356.29589120371</v>
      </c>
      <c r="E2204" s="6">
        <v>45356.302835648145</v>
      </c>
      <c r="F2204" s="2" t="s">
        <v>71</v>
      </c>
      <c r="G2204" s="2" t="s">
        <v>50</v>
      </c>
      <c r="H2204" s="2">
        <v>23219.0</v>
      </c>
      <c r="I2204" s="2">
        <v>984.0</v>
      </c>
    </row>
    <row r="2205" ht="22.5" customHeight="1">
      <c r="A2205" s="2">
        <v>3.19301631E9</v>
      </c>
      <c r="B2205" s="2">
        <v>5.8115779E7</v>
      </c>
      <c r="C2205" s="6">
        <v>45262.21461805556</v>
      </c>
      <c r="D2205" s="6">
        <v>45262.22850694445</v>
      </c>
      <c r="E2205" s="6">
        <v>45262.24309027778</v>
      </c>
      <c r="F2205" s="2" t="s">
        <v>124</v>
      </c>
      <c r="G2205" s="2" t="s">
        <v>45</v>
      </c>
      <c r="H2205" s="2">
        <v>11489.0</v>
      </c>
      <c r="I2205" s="2">
        <v>9359.0</v>
      </c>
    </row>
    <row r="2206" ht="22.5" customHeight="1">
      <c r="A2206" s="2">
        <v>9.743228131E9</v>
      </c>
      <c r="B2206" s="2">
        <v>3.4839913E7</v>
      </c>
      <c r="C2206" s="6">
        <v>45482.36451388889</v>
      </c>
      <c r="D2206" s="6">
        <v>45482.374236111114</v>
      </c>
      <c r="E2206" s="6">
        <v>45482.374930555554</v>
      </c>
      <c r="F2206" s="2" t="s">
        <v>44</v>
      </c>
      <c r="G2206" s="2" t="s">
        <v>50</v>
      </c>
      <c r="H2206" s="2">
        <v>82266.0</v>
      </c>
      <c r="I2206" s="2">
        <v>7677.0</v>
      </c>
    </row>
    <row r="2207" ht="22.5" customHeight="1">
      <c r="A2207" s="2">
        <v>4.417542973E9</v>
      </c>
      <c r="B2207" s="2">
        <v>8.4937877E7</v>
      </c>
      <c r="C2207" s="6">
        <v>45527.495416666665</v>
      </c>
      <c r="D2207" s="6">
        <v>45527.50791666667</v>
      </c>
      <c r="E2207" s="6">
        <v>45527.50791666667</v>
      </c>
      <c r="F2207" s="2" t="s">
        <v>44</v>
      </c>
      <c r="G2207" s="2" t="s">
        <v>55</v>
      </c>
      <c r="H2207" s="2">
        <v>38726.0</v>
      </c>
      <c r="I2207" s="2">
        <v>9068.0</v>
      </c>
    </row>
    <row r="2208" ht="22.5" customHeight="1">
      <c r="A2208" s="2">
        <v>3.0658572E9</v>
      </c>
      <c r="B2208" s="2">
        <v>8.2359623E7</v>
      </c>
      <c r="C2208" s="6">
        <v>45469.10836805555</v>
      </c>
      <c r="D2208" s="6">
        <v>45469.12086805556</v>
      </c>
      <c r="E2208" s="6">
        <v>45469.12295138889</v>
      </c>
      <c r="F2208" s="2" t="s">
        <v>44</v>
      </c>
      <c r="G2208" s="2" t="s">
        <v>45</v>
      </c>
      <c r="H2208" s="2">
        <v>21536.0</v>
      </c>
      <c r="I2208" s="2">
        <v>551.0</v>
      </c>
    </row>
    <row r="2209" ht="22.5" customHeight="1">
      <c r="A2209" s="2">
        <v>6.994732191E9</v>
      </c>
      <c r="B2209" s="2">
        <v>3.5278126E7</v>
      </c>
      <c r="C2209" s="6">
        <v>45131.47216435185</v>
      </c>
      <c r="D2209" s="6">
        <v>45131.484664351854</v>
      </c>
      <c r="E2209" s="6">
        <v>45131.4916087963</v>
      </c>
      <c r="F2209" s="2" t="s">
        <v>71</v>
      </c>
      <c r="G2209" s="2" t="s">
        <v>55</v>
      </c>
      <c r="H2209" s="2">
        <v>25109.0</v>
      </c>
      <c r="I2209" s="2">
        <v>9762.0</v>
      </c>
    </row>
    <row r="2210" ht="22.5" customHeight="1">
      <c r="A2210" s="2">
        <v>7.663189769E9</v>
      </c>
      <c r="B2210" s="2">
        <v>8.5006599E7</v>
      </c>
      <c r="C2210" s="6">
        <v>45139.5246412037</v>
      </c>
      <c r="D2210" s="6">
        <v>45139.53853009259</v>
      </c>
      <c r="E2210" s="6">
        <v>45139.554502314815</v>
      </c>
      <c r="F2210" s="2" t="s">
        <v>124</v>
      </c>
      <c r="G2210" s="2" t="s">
        <v>55</v>
      </c>
      <c r="H2210" s="2">
        <v>50493.0</v>
      </c>
      <c r="I2210" s="2">
        <v>5387.0</v>
      </c>
    </row>
    <row r="2211" ht="22.5" customHeight="1">
      <c r="A2211" s="2">
        <v>5.012619147E9</v>
      </c>
      <c r="B2211" s="2">
        <v>6.613066E7</v>
      </c>
      <c r="C2211" s="6">
        <v>45049.42240740741</v>
      </c>
      <c r="D2211" s="6">
        <v>45049.431435185186</v>
      </c>
      <c r="E2211" s="6">
        <v>45049.451574074075</v>
      </c>
      <c r="F2211" s="2" t="s">
        <v>124</v>
      </c>
      <c r="G2211" s="2" t="s">
        <v>55</v>
      </c>
      <c r="H2211" s="2">
        <v>9915.0</v>
      </c>
      <c r="I2211" s="2">
        <v>6333.0</v>
      </c>
    </row>
    <row r="2212" ht="22.5" customHeight="1">
      <c r="A2212" s="2">
        <v>7.456088789E9</v>
      </c>
      <c r="B2212" s="2">
        <v>3.6737539E7</v>
      </c>
      <c r="C2212" s="6">
        <v>45025.00137731482</v>
      </c>
      <c r="D2212" s="6">
        <v>45025.01179398148</v>
      </c>
      <c r="E2212" s="6">
        <v>45025.01526620371</v>
      </c>
      <c r="F2212" s="2" t="s">
        <v>44</v>
      </c>
      <c r="G2212" s="2" t="s">
        <v>73</v>
      </c>
      <c r="H2212" s="2">
        <v>72015.0</v>
      </c>
      <c r="I2212" s="2">
        <v>6143.0</v>
      </c>
    </row>
    <row r="2213" ht="22.5" customHeight="1">
      <c r="A2213" s="2">
        <v>3.270559373E9</v>
      </c>
      <c r="B2213" s="2">
        <v>1.3604883E7</v>
      </c>
      <c r="C2213" s="6">
        <v>45004.55934027778</v>
      </c>
      <c r="D2213" s="6">
        <v>45004.573229166665</v>
      </c>
      <c r="E2213" s="6">
        <v>45004.57739583333</v>
      </c>
      <c r="F2213" s="2" t="s">
        <v>71</v>
      </c>
      <c r="G2213" s="2" t="s">
        <v>45</v>
      </c>
      <c r="H2213" s="2">
        <v>81866.0</v>
      </c>
      <c r="I2213" s="2">
        <v>2056.0</v>
      </c>
    </row>
    <row r="2214" ht="22.5" customHeight="1">
      <c r="A2214" s="2">
        <v>4.703798183E9</v>
      </c>
      <c r="B2214" s="2">
        <v>2.1597477E7</v>
      </c>
      <c r="C2214" s="6">
        <v>45283.28351851852</v>
      </c>
      <c r="D2214" s="6">
        <v>45283.295324074075</v>
      </c>
      <c r="E2214" s="6">
        <v>45283.30226851852</v>
      </c>
      <c r="F2214" s="2" t="s">
        <v>71</v>
      </c>
      <c r="G2214" s="2" t="s">
        <v>45</v>
      </c>
      <c r="H2214" s="2">
        <v>75874.0</v>
      </c>
      <c r="I2214" s="2">
        <v>1584.0</v>
      </c>
    </row>
    <row r="2215" ht="22.5" customHeight="1">
      <c r="A2215" s="2">
        <v>3.968840556E9</v>
      </c>
      <c r="B2215" s="2">
        <v>9.3723634E7</v>
      </c>
      <c r="C2215" s="6">
        <v>45544.92449074074</v>
      </c>
      <c r="D2215" s="6">
        <v>45544.93212962963</v>
      </c>
      <c r="E2215" s="6">
        <v>45544.93560185185</v>
      </c>
      <c r="F2215" s="2" t="s">
        <v>44</v>
      </c>
      <c r="G2215" s="2" t="s">
        <v>50</v>
      </c>
      <c r="H2215" s="2">
        <v>31983.0</v>
      </c>
      <c r="I2215" s="2">
        <v>7173.0</v>
      </c>
    </row>
    <row r="2216" ht="22.5" customHeight="1">
      <c r="A2216" s="2">
        <v>2.331647373E9</v>
      </c>
      <c r="B2216" s="2">
        <v>8.4848018E7</v>
      </c>
      <c r="C2216" s="6">
        <v>45149.27175925926</v>
      </c>
      <c r="D2216" s="6">
        <v>45149.278703703705</v>
      </c>
      <c r="E2216" s="6">
        <v>45149.282175925924</v>
      </c>
      <c r="F2216" s="2" t="s">
        <v>44</v>
      </c>
      <c r="G2216" s="2" t="s">
        <v>45</v>
      </c>
      <c r="H2216" s="2">
        <v>34574.0</v>
      </c>
      <c r="I2216" s="2">
        <v>9713.0</v>
      </c>
    </row>
    <row r="2217" ht="22.5" customHeight="1">
      <c r="A2217" s="2">
        <v>6.683347454E9</v>
      </c>
      <c r="B2217" s="2">
        <v>3.4697768E7</v>
      </c>
      <c r="C2217" s="6">
        <v>45071.63791666667</v>
      </c>
      <c r="D2217" s="6">
        <v>45071.65180555556</v>
      </c>
      <c r="E2217" s="6">
        <v>45071.65875</v>
      </c>
      <c r="F2217" s="2" t="s">
        <v>71</v>
      </c>
      <c r="G2217" s="2" t="s">
        <v>73</v>
      </c>
      <c r="H2217" s="2">
        <v>86987.0</v>
      </c>
      <c r="I2217" s="2">
        <v>3592.0</v>
      </c>
    </row>
    <row r="2218" ht="22.5" customHeight="1">
      <c r="A2218" s="2">
        <v>5.71025922E9</v>
      </c>
      <c r="B2218" s="2">
        <v>1.7287733E7</v>
      </c>
      <c r="C2218" s="6">
        <v>45031.644907407404</v>
      </c>
      <c r="D2218" s="6">
        <v>45031.65740740741</v>
      </c>
      <c r="E2218" s="6">
        <v>45031.66018518519</v>
      </c>
      <c r="F2218" s="2" t="s">
        <v>44</v>
      </c>
      <c r="G2218" s="2" t="s">
        <v>73</v>
      </c>
      <c r="H2218" s="2">
        <v>87697.0</v>
      </c>
      <c r="I2218" s="2">
        <v>670.0</v>
      </c>
    </row>
    <row r="2219" ht="22.5" customHeight="1">
      <c r="A2219" s="2">
        <v>9.871546057E9</v>
      </c>
      <c r="B2219" s="2">
        <v>3.9418109E7</v>
      </c>
      <c r="C2219" s="6">
        <v>45424.14922453704</v>
      </c>
      <c r="D2219" s="6">
        <v>45424.16311342592</v>
      </c>
      <c r="E2219" s="6">
        <v>45424.16033564815</v>
      </c>
      <c r="F2219" s="2" t="s">
        <v>44</v>
      </c>
      <c r="G2219" s="2" t="s">
        <v>50</v>
      </c>
      <c r="H2219" s="2">
        <v>951.0</v>
      </c>
      <c r="I2219" s="2">
        <v>3643.0</v>
      </c>
    </row>
    <row r="2220" ht="22.5" customHeight="1">
      <c r="A2220" s="2">
        <v>5.459704311E9</v>
      </c>
      <c r="B2220" s="2">
        <v>4.7295676E7</v>
      </c>
      <c r="C2220" s="6">
        <v>45261.444131944445</v>
      </c>
      <c r="D2220" s="6">
        <v>45261.45177083334</v>
      </c>
      <c r="E2220" s="6">
        <v>45261.45385416667</v>
      </c>
      <c r="F2220" s="2" t="s">
        <v>44</v>
      </c>
      <c r="G2220" s="2" t="s">
        <v>50</v>
      </c>
      <c r="H2220" s="2">
        <v>54075.0</v>
      </c>
      <c r="I2220" s="2">
        <v>5461.0</v>
      </c>
    </row>
    <row r="2221" ht="22.5" customHeight="1">
      <c r="A2221" s="2">
        <v>3.426702134E9</v>
      </c>
      <c r="B2221" s="2">
        <v>5.0229203E7</v>
      </c>
      <c r="C2221" s="6">
        <v>45527.376909722225</v>
      </c>
      <c r="D2221" s="6">
        <v>45527.38385416667</v>
      </c>
      <c r="E2221" s="6">
        <v>45527.39079861111</v>
      </c>
      <c r="F2221" s="2" t="s">
        <v>71</v>
      </c>
      <c r="G2221" s="2" t="s">
        <v>55</v>
      </c>
      <c r="H2221" s="2">
        <v>4336.0</v>
      </c>
      <c r="I2221" s="2">
        <v>1126.0</v>
      </c>
    </row>
    <row r="2222" ht="22.5" customHeight="1">
      <c r="A2222" s="2">
        <v>7.671357353E9</v>
      </c>
      <c r="B2222" s="2">
        <v>1.6420489E7</v>
      </c>
      <c r="C2222" s="6">
        <v>45340.69200231481</v>
      </c>
      <c r="D2222" s="6">
        <v>45340.70311342592</v>
      </c>
      <c r="E2222" s="6">
        <v>45340.70103009259</v>
      </c>
      <c r="F2222" s="2" t="s">
        <v>44</v>
      </c>
      <c r="G2222" s="2" t="s">
        <v>73</v>
      </c>
      <c r="H2222" s="2">
        <v>73213.0</v>
      </c>
      <c r="I2222" s="2">
        <v>2511.0</v>
      </c>
    </row>
    <row r="2223" ht="22.5" customHeight="1">
      <c r="A2223" s="2">
        <v>9.656230693E9</v>
      </c>
      <c r="B2223" s="2">
        <v>4.0305293E7</v>
      </c>
      <c r="C2223" s="6">
        <v>45032.349803240744</v>
      </c>
      <c r="D2223" s="6">
        <v>45032.358136574076</v>
      </c>
      <c r="E2223" s="6">
        <v>45032.36646990741</v>
      </c>
      <c r="F2223" s="2" t="s">
        <v>71</v>
      </c>
      <c r="G2223" s="2" t="s">
        <v>45</v>
      </c>
      <c r="H2223" s="2">
        <v>63639.0</v>
      </c>
      <c r="I2223" s="2">
        <v>9243.0</v>
      </c>
    </row>
    <row r="2224" ht="22.5" customHeight="1">
      <c r="A2224" s="2">
        <v>3.315369956E9</v>
      </c>
      <c r="B2224" s="2">
        <v>9105829.0</v>
      </c>
      <c r="C2224" s="6">
        <v>45037.32225694445</v>
      </c>
      <c r="D2224" s="6">
        <v>45037.334756944445</v>
      </c>
      <c r="E2224" s="6">
        <v>45037.33961805556</v>
      </c>
      <c r="F2224" s="2" t="s">
        <v>71</v>
      </c>
      <c r="G2224" s="2" t="s">
        <v>55</v>
      </c>
      <c r="H2224" s="2">
        <v>34924.0</v>
      </c>
      <c r="I2224" s="2">
        <v>8224.0</v>
      </c>
    </row>
    <row r="2225" ht="22.5" customHeight="1">
      <c r="A2225" s="2">
        <v>1.76228772E9</v>
      </c>
      <c r="B2225" s="2">
        <v>9.4404245E7</v>
      </c>
      <c r="C2225" s="6">
        <v>45534.302152777775</v>
      </c>
      <c r="D2225" s="6">
        <v>45534.31048611111</v>
      </c>
      <c r="E2225" s="6">
        <v>45534.31118055555</v>
      </c>
      <c r="F2225" s="2" t="s">
        <v>44</v>
      </c>
      <c r="G2225" s="2" t="s">
        <v>55</v>
      </c>
      <c r="H2225" s="2">
        <v>15003.0</v>
      </c>
      <c r="I2225" s="2">
        <v>9563.0</v>
      </c>
    </row>
    <row r="2226" ht="22.5" customHeight="1">
      <c r="A2226" s="2">
        <v>4.816206081E9</v>
      </c>
      <c r="B2226" s="2">
        <v>3.6142455E7</v>
      </c>
      <c r="C2226" s="6">
        <v>45058.58876157407</v>
      </c>
      <c r="D2226" s="6">
        <v>45058.60265046296</v>
      </c>
      <c r="E2226" s="6">
        <v>45058.60612268518</v>
      </c>
      <c r="F2226" s="2" t="s">
        <v>44</v>
      </c>
      <c r="G2226" s="2" t="s">
        <v>55</v>
      </c>
      <c r="H2226" s="2">
        <v>12801.0</v>
      </c>
      <c r="I2226" s="2">
        <v>3112.0</v>
      </c>
    </row>
    <row r="2227" ht="22.5" customHeight="1">
      <c r="A2227" s="2">
        <v>2.808133351E9</v>
      </c>
      <c r="B2227" s="2">
        <v>1.1071601E7</v>
      </c>
      <c r="C2227" s="6">
        <v>45263.4684375</v>
      </c>
      <c r="D2227" s="6">
        <v>45263.47746527778</v>
      </c>
      <c r="E2227" s="6">
        <v>45263.47746527778</v>
      </c>
      <c r="F2227" s="2" t="s">
        <v>44</v>
      </c>
      <c r="G2227" s="2" t="s">
        <v>45</v>
      </c>
      <c r="H2227" s="2">
        <v>70241.0</v>
      </c>
      <c r="I2227" s="2">
        <v>3774.0</v>
      </c>
    </row>
    <row r="2228" ht="22.5" customHeight="1">
      <c r="A2228" s="2">
        <v>3.444569396E9</v>
      </c>
      <c r="B2228" s="2">
        <v>5.7967753E7</v>
      </c>
      <c r="C2228" s="6">
        <v>45560.80012731482</v>
      </c>
      <c r="D2228" s="6">
        <v>45560.81332175926</v>
      </c>
      <c r="E2228" s="6">
        <v>45560.81054398148</v>
      </c>
      <c r="F2228" s="2" t="s">
        <v>44</v>
      </c>
      <c r="G2228" s="2" t="s">
        <v>50</v>
      </c>
      <c r="H2228" s="2">
        <v>74223.0</v>
      </c>
      <c r="I2228" s="2">
        <v>8264.0</v>
      </c>
    </row>
    <row r="2229" ht="22.5" customHeight="1">
      <c r="A2229" s="2">
        <v>9.704671447E9</v>
      </c>
      <c r="B2229" s="2">
        <v>2.5977417E7</v>
      </c>
      <c r="C2229" s="6">
        <v>45265.94761574074</v>
      </c>
      <c r="D2229" s="6">
        <v>45265.95594907407</v>
      </c>
      <c r="E2229" s="6">
        <v>45265.95664351852</v>
      </c>
      <c r="F2229" s="2" t="s">
        <v>44</v>
      </c>
      <c r="G2229" s="2" t="s">
        <v>45</v>
      </c>
      <c r="H2229" s="2">
        <v>83778.0</v>
      </c>
      <c r="I2229" s="2">
        <v>8476.0</v>
      </c>
    </row>
    <row r="2230" ht="22.5" customHeight="1">
      <c r="A2230" s="2">
        <v>6.454001692E9</v>
      </c>
      <c r="B2230" s="2">
        <v>2136830.0</v>
      </c>
      <c r="C2230" s="6">
        <v>45178.71537037037</v>
      </c>
      <c r="D2230" s="6">
        <v>45178.72925925926</v>
      </c>
      <c r="E2230" s="6">
        <v>45178.737592592595</v>
      </c>
      <c r="F2230" s="2" t="s">
        <v>71</v>
      </c>
      <c r="G2230" s="2" t="s">
        <v>50</v>
      </c>
      <c r="H2230" s="2">
        <v>28635.0</v>
      </c>
      <c r="I2230" s="2">
        <v>8872.0</v>
      </c>
    </row>
    <row r="2231" ht="22.5" customHeight="1">
      <c r="A2231" s="2">
        <v>2.624508626E9</v>
      </c>
      <c r="B2231" s="2">
        <v>6.3262519E7</v>
      </c>
      <c r="C2231" s="6">
        <v>45350.0090162037</v>
      </c>
      <c r="D2231" s="6">
        <v>45350.01943287037</v>
      </c>
      <c r="E2231" s="6">
        <v>45350.01734953704</v>
      </c>
      <c r="F2231" s="2" t="s">
        <v>44</v>
      </c>
      <c r="G2231" s="2" t="s">
        <v>73</v>
      </c>
      <c r="H2231" s="2">
        <v>32652.0</v>
      </c>
      <c r="I2231" s="2">
        <v>9228.0</v>
      </c>
    </row>
    <row r="2232" ht="22.5" customHeight="1">
      <c r="A2232" s="2">
        <v>9.3227382E8</v>
      </c>
      <c r="B2232" s="2">
        <v>1.7287733E7</v>
      </c>
      <c r="C2232" s="6">
        <v>45418.08678240741</v>
      </c>
      <c r="D2232" s="6">
        <v>45418.09511574074</v>
      </c>
      <c r="E2232" s="6">
        <v>45418.098587962966</v>
      </c>
      <c r="F2232" s="2" t="s">
        <v>44</v>
      </c>
      <c r="G2232" s="2" t="s">
        <v>45</v>
      </c>
      <c r="H2232" s="2">
        <v>48216.0</v>
      </c>
      <c r="I2232" s="2">
        <v>8621.0</v>
      </c>
    </row>
    <row r="2233" ht="22.5" customHeight="1">
      <c r="A2233" s="2">
        <v>7.908614088E9</v>
      </c>
      <c r="B2233" s="2">
        <v>1.2622901E7</v>
      </c>
      <c r="C2233" s="6">
        <v>45060.654270833336</v>
      </c>
      <c r="D2233" s="6">
        <v>45060.66815972222</v>
      </c>
      <c r="E2233" s="6">
        <v>45060.677881944444</v>
      </c>
      <c r="F2233" s="2" t="s">
        <v>71</v>
      </c>
      <c r="G2233" s="2" t="s">
        <v>55</v>
      </c>
      <c r="H2233" s="2">
        <v>80984.0</v>
      </c>
      <c r="I2233" s="2">
        <v>523.0</v>
      </c>
    </row>
    <row r="2234" ht="22.5" customHeight="1">
      <c r="A2234" s="2">
        <v>9.730765358E9</v>
      </c>
      <c r="B2234" s="2">
        <v>8.270809E7</v>
      </c>
      <c r="C2234" s="6">
        <v>45158.9065162037</v>
      </c>
      <c r="D2234" s="6">
        <v>45158.91554398148</v>
      </c>
      <c r="E2234" s="6">
        <v>45158.91484953704</v>
      </c>
      <c r="F2234" s="2" t="s">
        <v>44</v>
      </c>
      <c r="G2234" s="2" t="s">
        <v>50</v>
      </c>
      <c r="H2234" s="2">
        <v>93026.0</v>
      </c>
      <c r="I2234" s="2">
        <v>9210.0</v>
      </c>
    </row>
    <row r="2235" ht="22.5" customHeight="1">
      <c r="A2235" s="2">
        <v>4.748284156E9</v>
      </c>
      <c r="B2235" s="2">
        <v>3.8969732E7</v>
      </c>
      <c r="C2235" s="6">
        <v>45187.843773148146</v>
      </c>
      <c r="D2235" s="6">
        <v>45187.852106481485</v>
      </c>
      <c r="E2235" s="6">
        <v>45187.85071759259</v>
      </c>
      <c r="F2235" s="2" t="s">
        <v>44</v>
      </c>
      <c r="G2235" s="2" t="s">
        <v>55</v>
      </c>
      <c r="H2235" s="2">
        <v>77950.0</v>
      </c>
      <c r="I2235" s="2">
        <v>5517.0</v>
      </c>
    </row>
    <row r="2236" ht="22.5" customHeight="1">
      <c r="A2236" s="2">
        <v>1.829286278E9</v>
      </c>
      <c r="B2236" s="2">
        <v>4.5052594E7</v>
      </c>
      <c r="C2236" s="6">
        <v>45196.7175462963</v>
      </c>
      <c r="D2236" s="6">
        <v>45196.73074074074</v>
      </c>
      <c r="E2236" s="6">
        <v>45196.73212962963</v>
      </c>
      <c r="F2236" s="2" t="s">
        <v>44</v>
      </c>
      <c r="G2236" s="2" t="s">
        <v>55</v>
      </c>
      <c r="H2236" s="2">
        <v>39836.0</v>
      </c>
      <c r="I2236" s="2">
        <v>120.0</v>
      </c>
    </row>
    <row r="2237" ht="22.5" customHeight="1">
      <c r="A2237" s="2">
        <v>3.180415318E9</v>
      </c>
      <c r="B2237" s="2">
        <v>2.2076522E7</v>
      </c>
      <c r="C2237" s="6">
        <v>45480.21313657407</v>
      </c>
      <c r="D2237" s="6">
        <v>45480.22008101852</v>
      </c>
      <c r="E2237" s="6">
        <v>45480.23883101852</v>
      </c>
      <c r="F2237" s="2" t="s">
        <v>124</v>
      </c>
      <c r="G2237" s="2" t="s">
        <v>55</v>
      </c>
      <c r="H2237" s="2">
        <v>34284.0</v>
      </c>
      <c r="I2237" s="2">
        <v>983.0</v>
      </c>
    </row>
    <row r="2238" ht="22.5" customHeight="1">
      <c r="A2238" s="2">
        <v>1.008158736E9</v>
      </c>
      <c r="B2238" s="2">
        <v>6.2971413E7</v>
      </c>
      <c r="C2238" s="6">
        <v>45453.625185185185</v>
      </c>
      <c r="D2238" s="6">
        <v>45453.63490740741</v>
      </c>
      <c r="E2238" s="6">
        <v>45453.64115740741</v>
      </c>
      <c r="F2238" s="2" t="s">
        <v>71</v>
      </c>
      <c r="G2238" s="2" t="s">
        <v>55</v>
      </c>
      <c r="H2238" s="2">
        <v>26508.0</v>
      </c>
      <c r="I2238" s="2">
        <v>8514.0</v>
      </c>
    </row>
    <row r="2239" ht="22.5" customHeight="1">
      <c r="A2239" s="2">
        <v>5.092816701E9</v>
      </c>
      <c r="B2239" s="2">
        <v>8.9531595E7</v>
      </c>
      <c r="C2239" s="6">
        <v>45446.798634259256</v>
      </c>
      <c r="D2239" s="6">
        <v>45446.806967592594</v>
      </c>
      <c r="E2239" s="6">
        <v>45446.82780092592</v>
      </c>
      <c r="F2239" s="2" t="s">
        <v>124</v>
      </c>
      <c r="G2239" s="2" t="s">
        <v>45</v>
      </c>
      <c r="H2239" s="2">
        <v>43823.0</v>
      </c>
      <c r="I2239" s="2">
        <v>7588.0</v>
      </c>
    </row>
    <row r="2240" ht="22.5" customHeight="1">
      <c r="A2240" s="2">
        <v>4.339850858E9</v>
      </c>
      <c r="B2240" s="2">
        <v>1.6230299E7</v>
      </c>
      <c r="C2240" s="6">
        <v>45224.933958333335</v>
      </c>
      <c r="D2240" s="6">
        <v>45224.94090277778</v>
      </c>
      <c r="E2240" s="6">
        <v>45224.95201388889</v>
      </c>
      <c r="F2240" s="2" t="s">
        <v>124</v>
      </c>
      <c r="G2240" s="2" t="s">
        <v>50</v>
      </c>
      <c r="H2240" s="2">
        <v>53728.0</v>
      </c>
      <c r="I2240" s="2">
        <v>8440.0</v>
      </c>
    </row>
    <row r="2241" ht="22.5" customHeight="1">
      <c r="A2241" s="2">
        <v>1.564040362E9</v>
      </c>
      <c r="B2241" s="2">
        <v>9.3924203E7</v>
      </c>
      <c r="C2241" s="6">
        <v>45139.497824074075</v>
      </c>
      <c r="D2241" s="6">
        <v>45139.506157407406</v>
      </c>
      <c r="E2241" s="6">
        <v>45139.50407407407</v>
      </c>
      <c r="F2241" s="2" t="s">
        <v>44</v>
      </c>
      <c r="G2241" s="2" t="s">
        <v>50</v>
      </c>
      <c r="H2241" s="2">
        <v>80698.0</v>
      </c>
      <c r="I2241" s="2">
        <v>3281.0</v>
      </c>
    </row>
    <row r="2242" ht="22.5" customHeight="1">
      <c r="A2242" s="2">
        <v>4.8568278E9</v>
      </c>
      <c r="B2242" s="2">
        <v>4.3784632E7</v>
      </c>
      <c r="C2242" s="6">
        <v>45524.14164351852</v>
      </c>
      <c r="D2242" s="6">
        <v>45524.14858796296</v>
      </c>
      <c r="E2242" s="6">
        <v>45524.14650462963</v>
      </c>
      <c r="F2242" s="2" t="s">
        <v>44</v>
      </c>
      <c r="G2242" s="2" t="s">
        <v>55</v>
      </c>
      <c r="H2242" s="2">
        <v>4610.0</v>
      </c>
      <c r="I2242" s="2">
        <v>9380.0</v>
      </c>
    </row>
    <row r="2243" ht="22.5" customHeight="1">
      <c r="A2243" s="2">
        <v>2.465711187E9</v>
      </c>
      <c r="B2243" s="2">
        <v>4.8511124E7</v>
      </c>
      <c r="C2243" s="6">
        <v>45015.4555787037</v>
      </c>
      <c r="D2243" s="6">
        <v>45015.463912037034</v>
      </c>
      <c r="E2243" s="6">
        <v>45015.460439814815</v>
      </c>
      <c r="F2243" s="2" t="s">
        <v>44</v>
      </c>
      <c r="G2243" s="2" t="s">
        <v>73</v>
      </c>
      <c r="H2243" s="2">
        <v>94564.0</v>
      </c>
      <c r="I2243" s="2">
        <v>7144.0</v>
      </c>
    </row>
    <row r="2244" ht="22.5" customHeight="1">
      <c r="A2244" s="2">
        <v>7.741314063E9</v>
      </c>
      <c r="B2244" s="2">
        <v>3.2054313E7</v>
      </c>
      <c r="C2244" s="6">
        <v>45548.80347222222</v>
      </c>
      <c r="D2244" s="6">
        <v>45548.81527777778</v>
      </c>
      <c r="E2244" s="6">
        <v>45548.816666666666</v>
      </c>
      <c r="F2244" s="2" t="s">
        <v>44</v>
      </c>
      <c r="G2244" s="2" t="s">
        <v>50</v>
      </c>
      <c r="H2244" s="2">
        <v>35348.0</v>
      </c>
      <c r="I2244" s="2">
        <v>3886.0</v>
      </c>
    </row>
    <row r="2245" ht="22.5" customHeight="1">
      <c r="A2245" s="2">
        <v>6.973696848E9</v>
      </c>
      <c r="B2245" s="2">
        <v>2.1779155E7</v>
      </c>
      <c r="C2245" s="6">
        <v>45039.65876157407</v>
      </c>
      <c r="D2245" s="6">
        <v>45039.671956018516</v>
      </c>
      <c r="E2245" s="6">
        <v>45039.67820601852</v>
      </c>
      <c r="F2245" s="2" t="s">
        <v>71</v>
      </c>
      <c r="G2245" s="2" t="s">
        <v>50</v>
      </c>
      <c r="H2245" s="2">
        <v>32179.0</v>
      </c>
      <c r="I2245" s="2">
        <v>3543.0</v>
      </c>
    </row>
    <row r="2246" ht="22.5" customHeight="1">
      <c r="A2246" s="2">
        <v>4.43178123E8</v>
      </c>
      <c r="B2246" s="2">
        <v>5.6248757E7</v>
      </c>
      <c r="C2246" s="6">
        <v>45533.03986111111</v>
      </c>
      <c r="D2246" s="6">
        <v>45533.04819444445</v>
      </c>
      <c r="E2246" s="6">
        <v>45533.05236111111</v>
      </c>
      <c r="F2246" s="2" t="s">
        <v>71</v>
      </c>
      <c r="G2246" s="2" t="s">
        <v>50</v>
      </c>
      <c r="H2246" s="2">
        <v>38965.0</v>
      </c>
      <c r="I2246" s="2">
        <v>5562.0</v>
      </c>
    </row>
    <row r="2247" ht="22.5" customHeight="1">
      <c r="A2247" s="2">
        <v>2.155491764E9</v>
      </c>
      <c r="B2247" s="2">
        <v>7.786966E7</v>
      </c>
      <c r="C2247" s="6">
        <v>45533.05063657407</v>
      </c>
      <c r="D2247" s="6">
        <v>45533.06383101852</v>
      </c>
      <c r="E2247" s="6">
        <v>45533.0603587963</v>
      </c>
      <c r="F2247" s="2" t="s">
        <v>44</v>
      </c>
      <c r="G2247" s="2" t="s">
        <v>55</v>
      </c>
      <c r="H2247" s="2">
        <v>72093.0</v>
      </c>
      <c r="I2247" s="2">
        <v>201.0</v>
      </c>
    </row>
    <row r="2248" ht="22.5" customHeight="1">
      <c r="A2248" s="2">
        <v>2.82887897E8</v>
      </c>
      <c r="B2248" s="2">
        <v>9.7492493E7</v>
      </c>
      <c r="C2248" s="6">
        <v>45188.97305555556</v>
      </c>
      <c r="D2248" s="6">
        <v>45188.98347222222</v>
      </c>
      <c r="E2248" s="6">
        <v>45188.98069444444</v>
      </c>
      <c r="F2248" s="2" t="s">
        <v>44</v>
      </c>
      <c r="G2248" s="2" t="s">
        <v>73</v>
      </c>
      <c r="H2248" s="2">
        <v>79472.0</v>
      </c>
      <c r="I2248" s="2">
        <v>1577.0</v>
      </c>
    </row>
    <row r="2249" ht="22.5" customHeight="1">
      <c r="A2249" s="2">
        <v>1.014190951E9</v>
      </c>
      <c r="B2249" s="2">
        <v>7.0798876E7</v>
      </c>
      <c r="C2249" s="6">
        <v>45041.66667824074</v>
      </c>
      <c r="D2249" s="6">
        <v>45041.679872685185</v>
      </c>
      <c r="E2249" s="6">
        <v>45041.676400462966</v>
      </c>
      <c r="F2249" s="2" t="s">
        <v>44</v>
      </c>
      <c r="G2249" s="2" t="s">
        <v>45</v>
      </c>
      <c r="H2249" s="2">
        <v>80162.0</v>
      </c>
      <c r="I2249" s="2">
        <v>1074.0</v>
      </c>
    </row>
    <row r="2250" ht="22.5" customHeight="1">
      <c r="A2250" s="2">
        <v>4.632027192E9</v>
      </c>
      <c r="B2250" s="2">
        <v>6.4162093E7</v>
      </c>
      <c r="C2250" s="6">
        <v>45482.11344907407</v>
      </c>
      <c r="D2250" s="6">
        <v>45482.124560185184</v>
      </c>
      <c r="E2250" s="6">
        <v>45482.12386574074</v>
      </c>
      <c r="F2250" s="2" t="s">
        <v>44</v>
      </c>
      <c r="G2250" s="2" t="s">
        <v>45</v>
      </c>
      <c r="H2250" s="2">
        <v>6632.0</v>
      </c>
      <c r="I2250" s="2">
        <v>7992.0</v>
      </c>
    </row>
    <row r="2251" ht="22.5" customHeight="1">
      <c r="A2251" s="2">
        <v>9.196809062E9</v>
      </c>
      <c r="B2251" s="2">
        <v>5.8979427E7</v>
      </c>
      <c r="C2251" s="6">
        <v>45431.12384259259</v>
      </c>
      <c r="D2251" s="6">
        <v>45431.136342592596</v>
      </c>
      <c r="E2251" s="6">
        <v>45431.14675925926</v>
      </c>
      <c r="F2251" s="2" t="s">
        <v>71</v>
      </c>
      <c r="G2251" s="2" t="s">
        <v>45</v>
      </c>
      <c r="H2251" s="2">
        <v>2987.0</v>
      </c>
      <c r="I2251" s="2">
        <v>2301.0</v>
      </c>
    </row>
    <row r="2252" ht="22.5" customHeight="1">
      <c r="A2252" s="2">
        <v>3.802671506E9</v>
      </c>
      <c r="B2252" s="2">
        <v>5.5028958E7</v>
      </c>
      <c r="C2252" s="6">
        <v>45137.32740740741</v>
      </c>
      <c r="D2252" s="6">
        <v>45137.336435185185</v>
      </c>
      <c r="E2252" s="6">
        <v>45137.336435185185</v>
      </c>
      <c r="F2252" s="2" t="s">
        <v>44</v>
      </c>
      <c r="G2252" s="2" t="s">
        <v>73</v>
      </c>
      <c r="H2252" s="2">
        <v>38523.0</v>
      </c>
      <c r="I2252" s="2">
        <v>7462.0</v>
      </c>
    </row>
    <row r="2253" ht="22.5" customHeight="1">
      <c r="A2253" s="2">
        <v>9.31138604E8</v>
      </c>
      <c r="B2253" s="2">
        <v>3.8133873E7</v>
      </c>
      <c r="C2253" s="6">
        <v>45162.67982638889</v>
      </c>
      <c r="D2253" s="6">
        <v>45162.68677083333</v>
      </c>
      <c r="E2253" s="6">
        <v>45162.68399305556</v>
      </c>
      <c r="F2253" s="2" t="s">
        <v>44</v>
      </c>
      <c r="G2253" s="2" t="s">
        <v>50</v>
      </c>
      <c r="H2253" s="2">
        <v>69770.0</v>
      </c>
      <c r="I2253" s="2">
        <v>8292.0</v>
      </c>
    </row>
    <row r="2254" ht="22.5" customHeight="1">
      <c r="A2254" s="2">
        <v>6.507222211E9</v>
      </c>
      <c r="B2254" s="2">
        <v>4.6623192E7</v>
      </c>
      <c r="C2254" s="6">
        <v>45306.288090277776</v>
      </c>
      <c r="D2254" s="6">
        <v>45306.30197916667</v>
      </c>
      <c r="E2254" s="6">
        <v>45306.30961805556</v>
      </c>
      <c r="F2254" s="2" t="s">
        <v>71</v>
      </c>
      <c r="G2254" s="2" t="s">
        <v>73</v>
      </c>
      <c r="H2254" s="2">
        <v>20296.0</v>
      </c>
      <c r="I2254" s="2">
        <v>681.0</v>
      </c>
    </row>
    <row r="2255" ht="22.5" customHeight="1">
      <c r="A2255" s="2">
        <v>9.091185978E9</v>
      </c>
      <c r="B2255" s="2">
        <v>4606533.0</v>
      </c>
      <c r="C2255" s="6">
        <v>45129.36701388889</v>
      </c>
      <c r="D2255" s="6">
        <v>45129.380902777775</v>
      </c>
      <c r="E2255" s="6">
        <v>45129.380902777775</v>
      </c>
      <c r="F2255" s="2" t="s">
        <v>44</v>
      </c>
      <c r="G2255" s="2" t="s">
        <v>73</v>
      </c>
      <c r="H2255" s="2">
        <v>28584.0</v>
      </c>
      <c r="I2255" s="2">
        <v>413.0</v>
      </c>
    </row>
    <row r="2256" ht="22.5" customHeight="1">
      <c r="A2256" s="2">
        <v>6.314310505E9</v>
      </c>
      <c r="B2256" s="2">
        <v>4.2272393E7</v>
      </c>
      <c r="C2256" s="6">
        <v>45338.19039351852</v>
      </c>
      <c r="D2256" s="6">
        <v>45338.19872685185</v>
      </c>
      <c r="E2256" s="6">
        <v>45338.199421296296</v>
      </c>
      <c r="F2256" s="2" t="s">
        <v>44</v>
      </c>
      <c r="G2256" s="2" t="s">
        <v>73</v>
      </c>
      <c r="H2256" s="2">
        <v>98855.0</v>
      </c>
      <c r="I2256" s="2">
        <v>8019.0</v>
      </c>
    </row>
    <row r="2257" ht="22.5" customHeight="1">
      <c r="A2257" s="2">
        <v>2.711467206E9</v>
      </c>
      <c r="B2257" s="2">
        <v>2.1658322E7</v>
      </c>
      <c r="C2257" s="6">
        <v>45023.03487268519</v>
      </c>
      <c r="D2257" s="6">
        <v>45023.043900462966</v>
      </c>
      <c r="E2257" s="6">
        <v>45023.04042824074</v>
      </c>
      <c r="F2257" s="2" t="s">
        <v>44</v>
      </c>
      <c r="G2257" s="2" t="s">
        <v>45</v>
      </c>
      <c r="H2257" s="2">
        <v>63249.0</v>
      </c>
      <c r="I2257" s="2">
        <v>9015.0</v>
      </c>
    </row>
    <row r="2258" ht="22.5" customHeight="1">
      <c r="A2258" s="2">
        <v>1.359318731E9</v>
      </c>
      <c r="B2258" s="2">
        <v>7.2675976E7</v>
      </c>
      <c r="C2258" s="6">
        <v>45531.94195601852</v>
      </c>
      <c r="D2258" s="6">
        <v>45531.95306712963</v>
      </c>
      <c r="E2258" s="6">
        <v>45531.949594907404</v>
      </c>
      <c r="F2258" s="2" t="s">
        <v>44</v>
      </c>
      <c r="G2258" s="2" t="s">
        <v>73</v>
      </c>
      <c r="H2258" s="2">
        <v>34201.0</v>
      </c>
      <c r="I2258" s="2">
        <v>7047.0</v>
      </c>
    </row>
    <row r="2259" ht="22.5" customHeight="1">
      <c r="A2259" s="2">
        <v>4.52104205E9</v>
      </c>
      <c r="B2259" s="2">
        <v>9.9734256E7</v>
      </c>
      <c r="C2259" s="6">
        <v>45407.33357638889</v>
      </c>
      <c r="D2259" s="6">
        <v>45407.343298611115</v>
      </c>
      <c r="E2259" s="6">
        <v>45407.34538194445</v>
      </c>
      <c r="F2259" s="2" t="s">
        <v>44</v>
      </c>
      <c r="G2259" s="2" t="s">
        <v>73</v>
      </c>
      <c r="H2259" s="2">
        <v>40126.0</v>
      </c>
      <c r="I2259" s="2">
        <v>5597.0</v>
      </c>
    </row>
    <row r="2260" ht="22.5" customHeight="1">
      <c r="A2260" s="2">
        <v>1.317016672E9</v>
      </c>
      <c r="B2260" s="2">
        <v>8.7256913E7</v>
      </c>
      <c r="C2260" s="6">
        <v>45555.99087962963</v>
      </c>
      <c r="D2260" s="6">
        <v>45556.00268518519</v>
      </c>
      <c r="E2260" s="6">
        <v>45556.00546296296</v>
      </c>
      <c r="F2260" s="2" t="s">
        <v>44</v>
      </c>
      <c r="G2260" s="2" t="s">
        <v>73</v>
      </c>
      <c r="H2260" s="2">
        <v>11412.0</v>
      </c>
      <c r="I2260" s="2">
        <v>9048.0</v>
      </c>
    </row>
    <row r="2261" ht="22.5" customHeight="1">
      <c r="A2261" s="2">
        <v>7.624598493E9</v>
      </c>
      <c r="B2261" s="2">
        <v>6.9516494E7</v>
      </c>
      <c r="C2261" s="6">
        <v>45400.28097222222</v>
      </c>
      <c r="D2261" s="6">
        <v>45400.29347222222</v>
      </c>
      <c r="E2261" s="6">
        <v>45400.29833333333</v>
      </c>
      <c r="F2261" s="2" t="s">
        <v>71</v>
      </c>
      <c r="G2261" s="2" t="s">
        <v>73</v>
      </c>
      <c r="H2261" s="2">
        <v>36089.0</v>
      </c>
      <c r="I2261" s="2">
        <v>4792.0</v>
      </c>
    </row>
    <row r="2262" ht="22.5" customHeight="1">
      <c r="A2262" s="2">
        <v>1.75343123E9</v>
      </c>
      <c r="B2262" s="2">
        <v>9048817.0</v>
      </c>
      <c r="C2262" s="6">
        <v>45375.57266203704</v>
      </c>
      <c r="D2262" s="6">
        <v>45375.58099537037</v>
      </c>
      <c r="E2262" s="6">
        <v>45375.577523148146</v>
      </c>
      <c r="F2262" s="2" t="s">
        <v>44</v>
      </c>
      <c r="G2262" s="2" t="s">
        <v>73</v>
      </c>
      <c r="H2262" s="2">
        <v>42674.0</v>
      </c>
      <c r="I2262" s="2">
        <v>9147.0</v>
      </c>
    </row>
    <row r="2263" ht="22.5" customHeight="1">
      <c r="A2263" s="2">
        <v>8.650539199E9</v>
      </c>
      <c r="B2263" s="2">
        <v>4.1640262E7</v>
      </c>
      <c r="C2263" s="6">
        <v>45264.212002314816</v>
      </c>
      <c r="D2263" s="6">
        <v>45264.22589120371</v>
      </c>
      <c r="E2263" s="6">
        <v>45264.23422453704</v>
      </c>
      <c r="F2263" s="2" t="s">
        <v>71</v>
      </c>
      <c r="G2263" s="2" t="s">
        <v>55</v>
      </c>
      <c r="H2263" s="2">
        <v>73657.0</v>
      </c>
      <c r="I2263" s="2">
        <v>5658.0</v>
      </c>
    </row>
    <row r="2264" ht="22.5" customHeight="1">
      <c r="A2264" s="2">
        <v>3.276478503E9</v>
      </c>
      <c r="B2264" s="2">
        <v>1.004891E7</v>
      </c>
      <c r="C2264" s="6">
        <v>45385.60304398148</v>
      </c>
      <c r="D2264" s="6">
        <v>45385.61068287037</v>
      </c>
      <c r="E2264" s="6">
        <v>45385.60859953704</v>
      </c>
      <c r="F2264" s="2" t="s">
        <v>44</v>
      </c>
      <c r="G2264" s="2" t="s">
        <v>45</v>
      </c>
      <c r="H2264" s="2">
        <v>41400.0</v>
      </c>
      <c r="I2264" s="2">
        <v>663.0</v>
      </c>
    </row>
    <row r="2265" ht="22.5" customHeight="1">
      <c r="A2265" s="2">
        <v>5.080943123E9</v>
      </c>
      <c r="B2265" s="2">
        <v>2164524.0</v>
      </c>
      <c r="C2265" s="6">
        <v>45190.57098379629</v>
      </c>
      <c r="D2265" s="6">
        <v>45190.584178240744</v>
      </c>
      <c r="E2265" s="6">
        <v>45190.598761574074</v>
      </c>
      <c r="F2265" s="2" t="s">
        <v>124</v>
      </c>
      <c r="G2265" s="2" t="s">
        <v>73</v>
      </c>
      <c r="H2265" s="2">
        <v>27168.0</v>
      </c>
      <c r="I2265" s="2">
        <v>2977.0</v>
      </c>
    </row>
    <row r="2266" ht="22.5" customHeight="1">
      <c r="A2266" s="2">
        <v>6.158083683E9</v>
      </c>
      <c r="B2266" s="2">
        <v>7.8158536E7</v>
      </c>
      <c r="C2266" s="6">
        <v>45359.721724537034</v>
      </c>
      <c r="D2266" s="6">
        <v>45359.73422453704</v>
      </c>
      <c r="E2266" s="6">
        <v>45359.73769675926</v>
      </c>
      <c r="F2266" s="2" t="s">
        <v>44</v>
      </c>
      <c r="G2266" s="2" t="s">
        <v>45</v>
      </c>
      <c r="H2266" s="2">
        <v>76731.0</v>
      </c>
      <c r="I2266" s="2">
        <v>4050.0</v>
      </c>
    </row>
    <row r="2267" ht="22.5" customHeight="1">
      <c r="A2267" s="2">
        <v>9.228072842E9</v>
      </c>
      <c r="B2267" s="2">
        <v>9.3370787E7</v>
      </c>
      <c r="C2267" s="6">
        <v>45132.25366898148</v>
      </c>
      <c r="D2267" s="6">
        <v>45132.26478009259</v>
      </c>
      <c r="E2267" s="6">
        <v>45132.26825231482</v>
      </c>
      <c r="F2267" s="2" t="s">
        <v>44</v>
      </c>
      <c r="G2267" s="2" t="s">
        <v>50</v>
      </c>
      <c r="H2267" s="2">
        <v>20581.0</v>
      </c>
      <c r="I2267" s="2">
        <v>1829.0</v>
      </c>
    </row>
    <row r="2268" ht="22.5" customHeight="1">
      <c r="A2268" s="2">
        <v>4.028432722E9</v>
      </c>
      <c r="B2268" s="2">
        <v>7.7397957E7</v>
      </c>
      <c r="C2268" s="6">
        <v>45433.73708333333</v>
      </c>
      <c r="D2268" s="6">
        <v>45433.750972222224</v>
      </c>
      <c r="E2268" s="6">
        <v>45433.75444444444</v>
      </c>
      <c r="F2268" s="2" t="s">
        <v>44</v>
      </c>
      <c r="G2268" s="2" t="s">
        <v>55</v>
      </c>
      <c r="H2268" s="2">
        <v>66007.0</v>
      </c>
      <c r="I2268" s="2">
        <v>8183.0</v>
      </c>
    </row>
    <row r="2269" ht="22.5" customHeight="1">
      <c r="A2269" s="2">
        <v>3.679730192E9</v>
      </c>
      <c r="B2269" s="2">
        <v>8.3404008E7</v>
      </c>
      <c r="C2269" s="6">
        <v>45112.6024537037</v>
      </c>
      <c r="D2269" s="6">
        <v>45112.61148148148</v>
      </c>
      <c r="E2269" s="6">
        <v>45112.60800925926</v>
      </c>
      <c r="F2269" s="2" t="s">
        <v>44</v>
      </c>
      <c r="G2269" s="2" t="s">
        <v>45</v>
      </c>
      <c r="H2269" s="2">
        <v>55300.0</v>
      </c>
      <c r="I2269" s="2">
        <v>9630.0</v>
      </c>
    </row>
    <row r="2270" ht="22.5" customHeight="1">
      <c r="A2270" s="2">
        <v>7.1793937E7</v>
      </c>
      <c r="B2270" s="2">
        <v>1.3189939E7</v>
      </c>
      <c r="C2270" s="6">
        <v>45402.989340277774</v>
      </c>
      <c r="D2270" s="6">
        <v>45403.00184027778</v>
      </c>
      <c r="E2270" s="6">
        <v>45403.000451388885</v>
      </c>
      <c r="F2270" s="2" t="s">
        <v>44</v>
      </c>
      <c r="G2270" s="2" t="s">
        <v>45</v>
      </c>
      <c r="H2270" s="2">
        <v>63892.0</v>
      </c>
      <c r="I2270" s="2">
        <v>9947.0</v>
      </c>
    </row>
    <row r="2271" ht="22.5" customHeight="1">
      <c r="A2271" s="2">
        <v>4.7467466E7</v>
      </c>
      <c r="B2271" s="2">
        <v>5.5693909E7</v>
      </c>
      <c r="C2271" s="6">
        <v>45174.70359953704</v>
      </c>
      <c r="D2271" s="6">
        <v>45174.71123842592</v>
      </c>
      <c r="E2271" s="6">
        <v>45174.70984953704</v>
      </c>
      <c r="F2271" s="2" t="s">
        <v>44</v>
      </c>
      <c r="G2271" s="2" t="s">
        <v>73</v>
      </c>
      <c r="H2271" s="2">
        <v>60202.0</v>
      </c>
      <c r="I2271" s="2">
        <v>2532.0</v>
      </c>
    </row>
    <row r="2272" ht="22.5" customHeight="1">
      <c r="A2272" s="2">
        <v>4.538136436E9</v>
      </c>
      <c r="B2272" s="2">
        <v>1.81708E7</v>
      </c>
      <c r="C2272" s="6">
        <v>45069.14506944444</v>
      </c>
      <c r="D2272" s="6">
        <v>45069.153402777774</v>
      </c>
      <c r="E2272" s="6">
        <v>45069.156875</v>
      </c>
      <c r="F2272" s="2" t="s">
        <v>44</v>
      </c>
      <c r="G2272" s="2" t="s">
        <v>55</v>
      </c>
      <c r="H2272" s="2">
        <v>80929.0</v>
      </c>
      <c r="I2272" s="2">
        <v>5084.0</v>
      </c>
    </row>
    <row r="2273" ht="22.5" customHeight="1">
      <c r="A2273" s="2">
        <v>8.750169461E9</v>
      </c>
      <c r="B2273" s="2">
        <v>9.6989204E7</v>
      </c>
      <c r="C2273" s="6">
        <v>45542.27956018518</v>
      </c>
      <c r="D2273" s="6">
        <v>45542.28789351852</v>
      </c>
      <c r="E2273" s="6">
        <v>45542.28858796296</v>
      </c>
      <c r="F2273" s="2" t="s">
        <v>44</v>
      </c>
      <c r="G2273" s="2" t="s">
        <v>50</v>
      </c>
      <c r="H2273" s="2">
        <v>88001.0</v>
      </c>
      <c r="I2273" s="2">
        <v>7647.0</v>
      </c>
    </row>
    <row r="2274" ht="22.5" customHeight="1">
      <c r="A2274" s="2">
        <v>9.371021811E9</v>
      </c>
      <c r="B2274" s="2">
        <v>7.6850859E7</v>
      </c>
      <c r="C2274" s="6">
        <v>45589.48438657408</v>
      </c>
      <c r="D2274" s="6">
        <v>45589.49827546296</v>
      </c>
      <c r="E2274" s="6">
        <v>45589.496886574074</v>
      </c>
      <c r="F2274" s="2" t="s">
        <v>44</v>
      </c>
      <c r="G2274" s="2" t="s">
        <v>55</v>
      </c>
      <c r="H2274" s="2">
        <v>82734.0</v>
      </c>
      <c r="I2274" s="2">
        <v>2565.0</v>
      </c>
    </row>
    <row r="2275" ht="22.5" customHeight="1">
      <c r="A2275" s="2">
        <v>6.79274212E8</v>
      </c>
      <c r="B2275" s="2">
        <v>9.1243571E7</v>
      </c>
      <c r="C2275" s="6">
        <v>45584.798171296294</v>
      </c>
      <c r="D2275" s="6">
        <v>45584.80997685185</v>
      </c>
      <c r="E2275" s="6">
        <v>45584.80650462963</v>
      </c>
      <c r="F2275" s="2" t="s">
        <v>44</v>
      </c>
      <c r="G2275" s="2" t="s">
        <v>55</v>
      </c>
      <c r="H2275" s="2">
        <v>12916.0</v>
      </c>
      <c r="I2275" s="2">
        <v>5840.0</v>
      </c>
    </row>
    <row r="2276" ht="22.5" customHeight="1">
      <c r="A2276" s="2">
        <v>6.601671674E9</v>
      </c>
      <c r="B2276" s="2">
        <v>4.9136375E7</v>
      </c>
      <c r="C2276" s="6">
        <v>45116.26527777778</v>
      </c>
      <c r="D2276" s="6">
        <v>45116.274305555555</v>
      </c>
      <c r="E2276" s="6">
        <v>45116.28333333333</v>
      </c>
      <c r="F2276" s="2" t="s">
        <v>71</v>
      </c>
      <c r="G2276" s="2" t="s">
        <v>45</v>
      </c>
      <c r="H2276" s="2">
        <v>5103.0</v>
      </c>
      <c r="I2276" s="2">
        <v>7944.0</v>
      </c>
    </row>
    <row r="2277" ht="22.5" customHeight="1">
      <c r="A2277" s="2">
        <v>2.7084415E9</v>
      </c>
      <c r="B2277" s="2">
        <v>2.3286884E7</v>
      </c>
      <c r="C2277" s="6">
        <v>45303.87847222222</v>
      </c>
      <c r="D2277" s="6">
        <v>45303.88958333333</v>
      </c>
      <c r="E2277" s="6">
        <v>45303.88680555556</v>
      </c>
      <c r="F2277" s="2" t="s">
        <v>44</v>
      </c>
      <c r="G2277" s="2" t="s">
        <v>55</v>
      </c>
      <c r="H2277" s="2">
        <v>11379.0</v>
      </c>
      <c r="I2277" s="2">
        <v>6831.0</v>
      </c>
    </row>
    <row r="2278" ht="22.5" customHeight="1">
      <c r="A2278" s="2">
        <v>9.54848022E9</v>
      </c>
      <c r="B2278" s="2">
        <v>8.2594354E7</v>
      </c>
      <c r="C2278" s="6">
        <v>45177.509351851855</v>
      </c>
      <c r="D2278" s="6">
        <v>45177.521157407406</v>
      </c>
      <c r="E2278" s="6">
        <v>45177.52324074074</v>
      </c>
      <c r="F2278" s="2" t="s">
        <v>44</v>
      </c>
      <c r="G2278" s="2" t="s">
        <v>73</v>
      </c>
      <c r="H2278" s="2">
        <v>11612.0</v>
      </c>
      <c r="I2278" s="2">
        <v>3238.0</v>
      </c>
    </row>
    <row r="2279" ht="22.5" customHeight="1">
      <c r="A2279" s="2">
        <v>5.440864021E9</v>
      </c>
      <c r="B2279" s="2">
        <v>4.4409533E7</v>
      </c>
      <c r="C2279" s="6">
        <v>45184.31462962963</v>
      </c>
      <c r="D2279" s="6">
        <v>45184.32782407408</v>
      </c>
      <c r="E2279" s="6">
        <v>45184.32712962963</v>
      </c>
      <c r="F2279" s="2" t="s">
        <v>44</v>
      </c>
      <c r="G2279" s="2" t="s">
        <v>55</v>
      </c>
      <c r="H2279" s="2">
        <v>56201.0</v>
      </c>
      <c r="I2279" s="2">
        <v>7285.0</v>
      </c>
    </row>
    <row r="2280" ht="22.5" customHeight="1">
      <c r="A2280" s="2">
        <v>5.705224767E9</v>
      </c>
      <c r="B2280" s="2">
        <v>3897936.0</v>
      </c>
      <c r="C2280" s="6">
        <v>45079.73328703704</v>
      </c>
      <c r="D2280" s="6">
        <v>45079.745092592595</v>
      </c>
      <c r="E2280" s="6">
        <v>45079.742314814815</v>
      </c>
      <c r="F2280" s="2" t="s">
        <v>44</v>
      </c>
      <c r="G2280" s="2" t="s">
        <v>55</v>
      </c>
      <c r="H2280" s="2">
        <v>50670.0</v>
      </c>
      <c r="I2280" s="2">
        <v>562.0</v>
      </c>
    </row>
    <row r="2281" ht="22.5" customHeight="1">
      <c r="A2281" s="2">
        <v>9.945458771E9</v>
      </c>
      <c r="B2281" s="2">
        <v>8733344.0</v>
      </c>
      <c r="C2281" s="6">
        <v>45531.629525462966</v>
      </c>
      <c r="D2281" s="6">
        <v>45531.636469907404</v>
      </c>
      <c r="E2281" s="6">
        <v>45531.64341435185</v>
      </c>
      <c r="F2281" s="2" t="s">
        <v>71</v>
      </c>
      <c r="G2281" s="2" t="s">
        <v>45</v>
      </c>
      <c r="H2281" s="2">
        <v>10844.0</v>
      </c>
      <c r="I2281" s="2">
        <v>6268.0</v>
      </c>
    </row>
    <row r="2282" ht="22.5" customHeight="1">
      <c r="A2282" s="2">
        <v>3.36832815E8</v>
      </c>
      <c r="B2282" s="2">
        <v>1.0769994E7</v>
      </c>
      <c r="C2282" s="6">
        <v>45269.17707175926</v>
      </c>
      <c r="D2282" s="6">
        <v>45269.18609953704</v>
      </c>
      <c r="E2282" s="6">
        <v>45269.19373842593</v>
      </c>
      <c r="F2282" s="2" t="s">
        <v>71</v>
      </c>
      <c r="G2282" s="2" t="s">
        <v>50</v>
      </c>
      <c r="H2282" s="2">
        <v>23603.0</v>
      </c>
      <c r="I2282" s="2">
        <v>7500.0</v>
      </c>
    </row>
    <row r="2283" ht="22.5" customHeight="1">
      <c r="A2283" s="2">
        <v>9.543126726E9</v>
      </c>
      <c r="B2283" s="2">
        <v>2.4308515E7</v>
      </c>
      <c r="C2283" s="6">
        <v>45413.502337962964</v>
      </c>
      <c r="D2283" s="6">
        <v>45413.51553240741</v>
      </c>
      <c r="E2283" s="6">
        <v>45413.52386574074</v>
      </c>
      <c r="F2283" s="2" t="s">
        <v>71</v>
      </c>
      <c r="G2283" s="2" t="s">
        <v>45</v>
      </c>
      <c r="H2283" s="2">
        <v>42216.0</v>
      </c>
      <c r="I2283" s="2">
        <v>6769.0</v>
      </c>
    </row>
    <row r="2284" ht="22.5" customHeight="1">
      <c r="A2284" s="2">
        <v>5.134666123E9</v>
      </c>
      <c r="B2284" s="2">
        <v>3.8613642E7</v>
      </c>
      <c r="C2284" s="6">
        <v>45414.56178240741</v>
      </c>
      <c r="D2284" s="6">
        <v>45414.5756712963</v>
      </c>
      <c r="E2284" s="6">
        <v>45414.576365740744</v>
      </c>
      <c r="F2284" s="2" t="s">
        <v>44</v>
      </c>
      <c r="G2284" s="2" t="s">
        <v>50</v>
      </c>
      <c r="H2284" s="2">
        <v>72594.0</v>
      </c>
      <c r="I2284" s="2">
        <v>6562.0</v>
      </c>
    </row>
    <row r="2285" ht="22.5" customHeight="1">
      <c r="A2285" s="2">
        <v>5.66365788E9</v>
      </c>
      <c r="B2285" s="2">
        <v>6.9632084E7</v>
      </c>
      <c r="C2285" s="6">
        <v>45418.47268518519</v>
      </c>
      <c r="D2285" s="6">
        <v>45418.48310185185</v>
      </c>
      <c r="E2285" s="6">
        <v>45418.499768518515</v>
      </c>
      <c r="F2285" s="2" t="s">
        <v>124</v>
      </c>
      <c r="G2285" s="2" t="s">
        <v>50</v>
      </c>
      <c r="H2285" s="2">
        <v>79020.0</v>
      </c>
      <c r="I2285" s="2">
        <v>5302.0</v>
      </c>
    </row>
    <row r="2286" ht="22.5" customHeight="1">
      <c r="A2286" s="2">
        <v>5.352647396E9</v>
      </c>
      <c r="B2286" s="2">
        <v>4.9756591E7</v>
      </c>
      <c r="C2286" s="6">
        <v>45210.862916666665</v>
      </c>
      <c r="D2286" s="6">
        <v>45210.876805555556</v>
      </c>
      <c r="E2286" s="6">
        <v>45210.87541666667</v>
      </c>
      <c r="F2286" s="2" t="s">
        <v>44</v>
      </c>
      <c r="G2286" s="2" t="s">
        <v>45</v>
      </c>
      <c r="H2286" s="2">
        <v>6854.0</v>
      </c>
      <c r="I2286" s="2">
        <v>3566.0</v>
      </c>
    </row>
    <row r="2287" ht="22.5" customHeight="1">
      <c r="A2287" s="2">
        <v>7.995172779E9</v>
      </c>
      <c r="B2287" s="2">
        <v>4.0703374E7</v>
      </c>
      <c r="C2287" s="6">
        <v>45092.57273148148</v>
      </c>
      <c r="D2287" s="6">
        <v>45092.585231481484</v>
      </c>
      <c r="E2287" s="6">
        <v>45092.59425925926</v>
      </c>
      <c r="F2287" s="2" t="s">
        <v>71</v>
      </c>
      <c r="G2287" s="2" t="s">
        <v>45</v>
      </c>
      <c r="H2287" s="2">
        <v>62870.0</v>
      </c>
      <c r="I2287" s="2">
        <v>3605.0</v>
      </c>
    </row>
    <row r="2288" ht="22.5" customHeight="1">
      <c r="A2288" s="2">
        <v>6.05779703E8</v>
      </c>
      <c r="B2288" s="2">
        <v>8881320.0</v>
      </c>
      <c r="C2288" s="6">
        <v>45358.96020833333</v>
      </c>
      <c r="D2288" s="6">
        <v>45358.97201388889</v>
      </c>
      <c r="E2288" s="6">
        <v>45358.969930555555</v>
      </c>
      <c r="F2288" s="2" t="s">
        <v>44</v>
      </c>
      <c r="G2288" s="2" t="s">
        <v>50</v>
      </c>
      <c r="H2288" s="2">
        <v>68537.0</v>
      </c>
      <c r="I2288" s="2">
        <v>1208.0</v>
      </c>
    </row>
    <row r="2289" ht="22.5" customHeight="1">
      <c r="A2289" s="2">
        <v>6.85688121E8</v>
      </c>
      <c r="B2289" s="2">
        <v>6.0371334E7</v>
      </c>
      <c r="C2289" s="6">
        <v>45226.042650462965</v>
      </c>
      <c r="D2289" s="6">
        <v>45226.053761574076</v>
      </c>
      <c r="E2289" s="6">
        <v>45226.065567129626</v>
      </c>
      <c r="F2289" s="2" t="s">
        <v>124</v>
      </c>
      <c r="G2289" s="2" t="s">
        <v>73</v>
      </c>
      <c r="H2289" s="2">
        <v>32044.0</v>
      </c>
      <c r="I2289" s="2">
        <v>1618.0</v>
      </c>
    </row>
    <row r="2290" ht="22.5" customHeight="1">
      <c r="A2290" s="2">
        <v>5.966726971E9</v>
      </c>
      <c r="B2290" s="2">
        <v>5.7833505E7</v>
      </c>
      <c r="C2290" s="6">
        <v>45175.75090277778</v>
      </c>
      <c r="D2290" s="6">
        <v>45175.76131944444</v>
      </c>
      <c r="E2290" s="6">
        <v>45175.76479166667</v>
      </c>
      <c r="F2290" s="2" t="s">
        <v>44</v>
      </c>
      <c r="G2290" s="2" t="s">
        <v>73</v>
      </c>
      <c r="H2290" s="2">
        <v>51902.0</v>
      </c>
      <c r="I2290" s="2">
        <v>4449.0</v>
      </c>
    </row>
    <row r="2291" ht="22.5" customHeight="1">
      <c r="A2291" s="2">
        <v>6.763510083E9</v>
      </c>
      <c r="B2291" s="2">
        <v>4055790.0</v>
      </c>
      <c r="C2291" s="6">
        <v>45084.43586805555</v>
      </c>
      <c r="D2291" s="6">
        <v>45084.44559027778</v>
      </c>
      <c r="E2291" s="6">
        <v>45084.44211805556</v>
      </c>
      <c r="F2291" s="2" t="s">
        <v>44</v>
      </c>
      <c r="G2291" s="2" t="s">
        <v>45</v>
      </c>
      <c r="H2291" s="2">
        <v>95417.0</v>
      </c>
      <c r="I2291" s="2">
        <v>3310.0</v>
      </c>
    </row>
    <row r="2292" ht="22.5" customHeight="1">
      <c r="A2292" s="2">
        <v>6.735813139E9</v>
      </c>
      <c r="B2292" s="2">
        <v>9.0448312E7</v>
      </c>
      <c r="C2292" s="6">
        <v>45020.04659722222</v>
      </c>
      <c r="D2292" s="6">
        <v>45020.05909722222</v>
      </c>
      <c r="E2292" s="6">
        <v>45020.05631944445</v>
      </c>
      <c r="F2292" s="2" t="s">
        <v>44</v>
      </c>
      <c r="G2292" s="2" t="s">
        <v>45</v>
      </c>
      <c r="H2292" s="2">
        <v>58945.0</v>
      </c>
      <c r="I2292" s="2">
        <v>3811.0</v>
      </c>
    </row>
    <row r="2293" ht="22.5" customHeight="1">
      <c r="A2293" s="2">
        <v>8.361205778E9</v>
      </c>
      <c r="B2293" s="2">
        <v>4.7274329E7</v>
      </c>
      <c r="C2293" s="6">
        <v>45097.35891203704</v>
      </c>
      <c r="D2293" s="6">
        <v>45097.37002314815</v>
      </c>
      <c r="E2293" s="6">
        <v>45097.36863425926</v>
      </c>
      <c r="F2293" s="2" t="s">
        <v>44</v>
      </c>
      <c r="G2293" s="2" t="s">
        <v>73</v>
      </c>
      <c r="H2293" s="2">
        <v>55780.0</v>
      </c>
      <c r="I2293" s="2">
        <v>6955.0</v>
      </c>
    </row>
    <row r="2294" ht="22.5" customHeight="1">
      <c r="A2294" s="2">
        <v>3.640952655E9</v>
      </c>
      <c r="B2294" s="2">
        <v>5.0105174E7</v>
      </c>
      <c r="C2294" s="6">
        <v>45078.688472222224</v>
      </c>
      <c r="D2294" s="6">
        <v>45078.700277777774</v>
      </c>
      <c r="E2294" s="6">
        <v>45078.71</v>
      </c>
      <c r="F2294" s="2" t="s">
        <v>71</v>
      </c>
      <c r="G2294" s="2" t="s">
        <v>45</v>
      </c>
      <c r="H2294" s="2">
        <v>15926.0</v>
      </c>
      <c r="I2294" s="2">
        <v>7623.0</v>
      </c>
    </row>
    <row r="2295" ht="22.5" customHeight="1">
      <c r="A2295" s="2">
        <v>6.395279829E9</v>
      </c>
      <c r="B2295" s="2">
        <v>3.4588087E7</v>
      </c>
      <c r="C2295" s="6">
        <v>45225.208287037036</v>
      </c>
      <c r="D2295" s="6">
        <v>45225.21523148148</v>
      </c>
      <c r="E2295" s="6">
        <v>45225.214537037034</v>
      </c>
      <c r="F2295" s="2" t="s">
        <v>44</v>
      </c>
      <c r="G2295" s="2" t="s">
        <v>45</v>
      </c>
      <c r="H2295" s="2">
        <v>18102.0</v>
      </c>
      <c r="I2295" s="2">
        <v>7226.0</v>
      </c>
    </row>
    <row r="2296" ht="22.5" customHeight="1">
      <c r="A2296" s="2">
        <v>3.39410846E8</v>
      </c>
      <c r="B2296" s="2">
        <v>6.1618079E7</v>
      </c>
      <c r="C2296" s="6">
        <v>45052.65017361111</v>
      </c>
      <c r="D2296" s="6">
        <v>45052.659895833334</v>
      </c>
      <c r="E2296" s="6">
        <v>45052.65642361111</v>
      </c>
      <c r="F2296" s="2" t="s">
        <v>44</v>
      </c>
      <c r="G2296" s="2" t="s">
        <v>55</v>
      </c>
      <c r="H2296" s="2">
        <v>93237.0</v>
      </c>
      <c r="I2296" s="2">
        <v>298.0</v>
      </c>
    </row>
    <row r="2297" ht="22.5" customHeight="1">
      <c r="A2297" s="2">
        <v>8.924056486E9</v>
      </c>
      <c r="B2297" s="2">
        <v>7.417201E7</v>
      </c>
      <c r="C2297" s="6">
        <v>45390.031539351854</v>
      </c>
      <c r="D2297" s="6">
        <v>45390.04126157407</v>
      </c>
      <c r="E2297" s="6">
        <v>45390.05862268519</v>
      </c>
      <c r="F2297" s="2" t="s">
        <v>124</v>
      </c>
      <c r="G2297" s="2" t="s">
        <v>50</v>
      </c>
      <c r="H2297" s="2">
        <v>20522.0</v>
      </c>
      <c r="I2297" s="2">
        <v>4989.0</v>
      </c>
    </row>
    <row r="2298" ht="22.5" customHeight="1">
      <c r="A2298" s="2">
        <v>6.616322616E9</v>
      </c>
      <c r="B2298" s="2">
        <v>6.1763552E7</v>
      </c>
      <c r="C2298" s="6">
        <v>45263.45040509259</v>
      </c>
      <c r="D2298" s="6">
        <v>45263.46221064815</v>
      </c>
      <c r="E2298" s="6">
        <v>45263.46498842593</v>
      </c>
      <c r="F2298" s="2" t="s">
        <v>44</v>
      </c>
      <c r="G2298" s="2" t="s">
        <v>73</v>
      </c>
      <c r="H2298" s="2">
        <v>53617.0</v>
      </c>
      <c r="I2298" s="2">
        <v>4706.0</v>
      </c>
    </row>
    <row r="2299" ht="22.5" customHeight="1">
      <c r="A2299" s="2">
        <v>4.178578583E9</v>
      </c>
      <c r="B2299" s="2">
        <v>6.9340015E7</v>
      </c>
      <c r="C2299" s="6">
        <v>45564.22439814815</v>
      </c>
      <c r="D2299" s="6">
        <v>45564.23550925926</v>
      </c>
      <c r="E2299" s="6">
        <v>45564.23550925926</v>
      </c>
      <c r="F2299" s="2" t="s">
        <v>44</v>
      </c>
      <c r="G2299" s="2" t="s">
        <v>50</v>
      </c>
      <c r="H2299" s="2">
        <v>76083.0</v>
      </c>
      <c r="I2299" s="2">
        <v>9868.0</v>
      </c>
    </row>
    <row r="2300" ht="22.5" customHeight="1">
      <c r="A2300" s="2">
        <v>7.558107764E9</v>
      </c>
      <c r="B2300" s="2">
        <v>5.0968312E7</v>
      </c>
      <c r="C2300" s="6">
        <v>45364.91767361111</v>
      </c>
      <c r="D2300" s="6">
        <v>45364.928090277775</v>
      </c>
      <c r="E2300" s="6">
        <v>45364.92670138889</v>
      </c>
      <c r="F2300" s="2" t="s">
        <v>44</v>
      </c>
      <c r="G2300" s="2" t="s">
        <v>45</v>
      </c>
      <c r="H2300" s="2">
        <v>2704.0</v>
      </c>
      <c r="I2300" s="2">
        <v>4233.0</v>
      </c>
    </row>
    <row r="2301" ht="22.5" customHeight="1">
      <c r="A2301" s="2">
        <v>7.894708851E9</v>
      </c>
      <c r="B2301" s="2">
        <v>7.8678612E7</v>
      </c>
      <c r="C2301" s="6">
        <v>45394.068020833336</v>
      </c>
      <c r="D2301" s="6">
        <v>45394.07635416667</v>
      </c>
      <c r="E2301" s="6">
        <v>45394.07496527778</v>
      </c>
      <c r="F2301" s="2" t="s">
        <v>44</v>
      </c>
      <c r="G2301" s="2" t="s">
        <v>73</v>
      </c>
      <c r="H2301" s="2">
        <v>97823.0</v>
      </c>
      <c r="I2301" s="2">
        <v>5005.0</v>
      </c>
    </row>
    <row r="2302" ht="22.5" customHeight="1">
      <c r="A2302" s="2">
        <v>1.916638346E9</v>
      </c>
      <c r="B2302" s="2">
        <v>2.0163931E7</v>
      </c>
      <c r="C2302" s="6">
        <v>45105.72366898148</v>
      </c>
      <c r="D2302" s="6">
        <v>45105.73616898148</v>
      </c>
      <c r="E2302" s="6">
        <v>45105.74450231482</v>
      </c>
      <c r="F2302" s="2" t="s">
        <v>71</v>
      </c>
      <c r="G2302" s="2" t="s">
        <v>45</v>
      </c>
      <c r="H2302" s="2">
        <v>35010.0</v>
      </c>
      <c r="I2302" s="2">
        <v>7021.0</v>
      </c>
    </row>
    <row r="2303" ht="22.5" customHeight="1">
      <c r="A2303" s="2">
        <v>4.973943462E9</v>
      </c>
      <c r="B2303" s="2">
        <v>6.8341636E7</v>
      </c>
      <c r="C2303" s="6">
        <v>45594.76362268518</v>
      </c>
      <c r="D2303" s="6">
        <v>45594.77542824074</v>
      </c>
      <c r="E2303" s="6">
        <v>45594.78931712963</v>
      </c>
      <c r="F2303" s="2" t="s">
        <v>124</v>
      </c>
      <c r="G2303" s="2" t="s">
        <v>55</v>
      </c>
      <c r="H2303" s="2">
        <v>40489.0</v>
      </c>
      <c r="I2303" s="2">
        <v>1572.0</v>
      </c>
    </row>
    <row r="2304" ht="22.5" customHeight="1">
      <c r="A2304" s="2">
        <v>6.567129123E9</v>
      </c>
      <c r="B2304" s="2">
        <v>6.613571E7</v>
      </c>
      <c r="C2304" s="6">
        <v>45178.52877314815</v>
      </c>
      <c r="D2304" s="6">
        <v>45178.53780092593</v>
      </c>
      <c r="E2304" s="6">
        <v>45178.54127314815</v>
      </c>
      <c r="F2304" s="2" t="s">
        <v>44</v>
      </c>
      <c r="G2304" s="2" t="s">
        <v>45</v>
      </c>
      <c r="H2304" s="2">
        <v>43806.0</v>
      </c>
      <c r="I2304" s="2">
        <v>2238.0</v>
      </c>
    </row>
    <row r="2305" ht="22.5" customHeight="1">
      <c r="A2305" s="2">
        <v>8.702642032E9</v>
      </c>
      <c r="B2305" s="2">
        <v>2.3676689E7</v>
      </c>
      <c r="C2305" s="6">
        <v>45160.84240740741</v>
      </c>
      <c r="D2305" s="6">
        <v>45160.85490740741</v>
      </c>
      <c r="E2305" s="6">
        <v>45160.856990740744</v>
      </c>
      <c r="F2305" s="2" t="s">
        <v>44</v>
      </c>
      <c r="G2305" s="2" t="s">
        <v>55</v>
      </c>
      <c r="H2305" s="2">
        <v>48604.0</v>
      </c>
      <c r="I2305" s="2">
        <v>8386.0</v>
      </c>
    </row>
    <row r="2306" ht="22.5" customHeight="1">
      <c r="A2306" s="2">
        <v>7.857954356E9</v>
      </c>
      <c r="B2306" s="2">
        <v>7.6864442E7</v>
      </c>
      <c r="C2306" s="6">
        <v>45311.7840625</v>
      </c>
      <c r="D2306" s="6">
        <v>45311.79725694445</v>
      </c>
      <c r="E2306" s="6">
        <v>45311.79447916667</v>
      </c>
      <c r="F2306" s="2" t="s">
        <v>44</v>
      </c>
      <c r="G2306" s="2" t="s">
        <v>73</v>
      </c>
      <c r="H2306" s="2">
        <v>79173.0</v>
      </c>
      <c r="I2306" s="2">
        <v>4809.0</v>
      </c>
    </row>
    <row r="2307" ht="22.5" customHeight="1">
      <c r="A2307" s="2">
        <v>5.3762185E9</v>
      </c>
      <c r="B2307" s="2">
        <v>2.4644542E7</v>
      </c>
      <c r="C2307" s="6">
        <v>45246.65644675926</v>
      </c>
      <c r="D2307" s="6">
        <v>45246.666863425926</v>
      </c>
      <c r="E2307" s="6">
        <v>45246.673113425924</v>
      </c>
      <c r="F2307" s="2" t="s">
        <v>71</v>
      </c>
      <c r="G2307" s="2" t="s">
        <v>55</v>
      </c>
      <c r="H2307" s="2">
        <v>38067.0</v>
      </c>
      <c r="I2307" s="2">
        <v>2758.0</v>
      </c>
    </row>
    <row r="2308" ht="22.5" customHeight="1">
      <c r="A2308" s="2">
        <v>3.452449295E9</v>
      </c>
      <c r="B2308" s="2">
        <v>7.1252391E7</v>
      </c>
      <c r="C2308" s="6">
        <v>45208.27457175926</v>
      </c>
      <c r="D2308" s="6">
        <v>45208.287766203706</v>
      </c>
      <c r="E2308" s="6">
        <v>45208.288460648146</v>
      </c>
      <c r="F2308" s="2" t="s">
        <v>44</v>
      </c>
      <c r="G2308" s="2" t="s">
        <v>50</v>
      </c>
      <c r="H2308" s="2">
        <v>48310.0</v>
      </c>
      <c r="I2308" s="2">
        <v>5485.0</v>
      </c>
    </row>
    <row r="2309" ht="22.5" customHeight="1">
      <c r="A2309" s="2">
        <v>1.694826296E9</v>
      </c>
      <c r="B2309" s="2">
        <v>1.2277039E7</v>
      </c>
      <c r="C2309" s="6">
        <v>45055.81700231481</v>
      </c>
      <c r="D2309" s="6">
        <v>45055.82603009259</v>
      </c>
      <c r="E2309" s="6">
        <v>45055.824641203704</v>
      </c>
      <c r="F2309" s="2" t="s">
        <v>44</v>
      </c>
      <c r="G2309" s="2" t="s">
        <v>55</v>
      </c>
      <c r="H2309" s="2">
        <v>15133.0</v>
      </c>
      <c r="I2309" s="2">
        <v>1298.0</v>
      </c>
    </row>
    <row r="2310" ht="22.5" customHeight="1">
      <c r="A2310" s="2">
        <v>9.449954611E9</v>
      </c>
      <c r="B2310" s="2">
        <v>9.7111119E7</v>
      </c>
      <c r="C2310" s="6">
        <v>45150.30836805556</v>
      </c>
      <c r="D2310" s="6">
        <v>45150.3153125</v>
      </c>
      <c r="E2310" s="6">
        <v>45150.32017361111</v>
      </c>
      <c r="F2310" s="2" t="s">
        <v>71</v>
      </c>
      <c r="G2310" s="2" t="s">
        <v>45</v>
      </c>
      <c r="H2310" s="2">
        <v>64018.0</v>
      </c>
      <c r="I2310" s="2">
        <v>9188.0</v>
      </c>
    </row>
    <row r="2311" ht="22.5" customHeight="1">
      <c r="A2311" s="2">
        <v>7.722059222E9</v>
      </c>
      <c r="B2311" s="2">
        <v>6.3630649E7</v>
      </c>
      <c r="C2311" s="6">
        <v>45246.963796296295</v>
      </c>
      <c r="D2311" s="6">
        <v>45246.97351851852</v>
      </c>
      <c r="E2311" s="6">
        <v>45246.983935185184</v>
      </c>
      <c r="F2311" s="2" t="s">
        <v>71</v>
      </c>
      <c r="G2311" s="2" t="s">
        <v>45</v>
      </c>
      <c r="H2311" s="2">
        <v>59534.0</v>
      </c>
      <c r="I2311" s="2">
        <v>7000.0</v>
      </c>
    </row>
    <row r="2312" ht="22.5" customHeight="1">
      <c r="A2312" s="2">
        <v>2.871448124E9</v>
      </c>
      <c r="B2312" s="2">
        <v>8.1091233E7</v>
      </c>
      <c r="C2312" s="6">
        <v>45440.2378125</v>
      </c>
      <c r="D2312" s="6">
        <v>45440.2503125</v>
      </c>
      <c r="E2312" s="6">
        <v>45440.25309027778</v>
      </c>
      <c r="F2312" s="2" t="s">
        <v>44</v>
      </c>
      <c r="G2312" s="2" t="s">
        <v>45</v>
      </c>
      <c r="H2312" s="2">
        <v>59357.0</v>
      </c>
      <c r="I2312" s="2">
        <v>779.0</v>
      </c>
    </row>
    <row r="2313" ht="22.5" customHeight="1">
      <c r="A2313" s="2">
        <v>4.158839033E9</v>
      </c>
      <c r="B2313" s="2">
        <v>3.8969732E7</v>
      </c>
      <c r="C2313" s="6">
        <v>45557.509375</v>
      </c>
      <c r="D2313" s="6">
        <v>45557.52048611111</v>
      </c>
      <c r="E2313" s="6">
        <v>45557.52118055556</v>
      </c>
      <c r="F2313" s="2" t="s">
        <v>44</v>
      </c>
      <c r="G2313" s="2" t="s">
        <v>45</v>
      </c>
      <c r="H2313" s="2">
        <v>26464.0</v>
      </c>
      <c r="I2313" s="2">
        <v>478.0</v>
      </c>
    </row>
    <row r="2314" ht="22.5" customHeight="1">
      <c r="A2314" s="2">
        <v>9.936118648E9</v>
      </c>
      <c r="B2314" s="2">
        <v>5.4885705E7</v>
      </c>
      <c r="C2314" s="6">
        <v>45355.77945601852</v>
      </c>
      <c r="D2314" s="6">
        <v>45355.79056712963</v>
      </c>
      <c r="E2314" s="6">
        <v>45355.79681712963</v>
      </c>
      <c r="F2314" s="2" t="s">
        <v>71</v>
      </c>
      <c r="G2314" s="2" t="s">
        <v>73</v>
      </c>
      <c r="H2314" s="2">
        <v>91322.0</v>
      </c>
      <c r="I2314" s="2">
        <v>9973.0</v>
      </c>
    </row>
    <row r="2315" ht="22.5" customHeight="1">
      <c r="A2315" s="2">
        <v>6.804747901E9</v>
      </c>
      <c r="B2315" s="2">
        <v>8.9619421E7</v>
      </c>
      <c r="C2315" s="6">
        <v>45322.11487268518</v>
      </c>
      <c r="D2315" s="6">
        <v>45322.12598379629</v>
      </c>
      <c r="E2315" s="6">
        <v>45322.128067129626</v>
      </c>
      <c r="F2315" s="2" t="s">
        <v>44</v>
      </c>
      <c r="G2315" s="2" t="s">
        <v>73</v>
      </c>
      <c r="H2315" s="2">
        <v>71158.0</v>
      </c>
      <c r="I2315" s="2">
        <v>8759.0</v>
      </c>
    </row>
    <row r="2316" ht="22.5" customHeight="1">
      <c r="A2316" s="2">
        <v>7.579444448E9</v>
      </c>
      <c r="B2316" s="2">
        <v>5.3354003E7</v>
      </c>
      <c r="C2316" s="6">
        <v>45449.667592592596</v>
      </c>
      <c r="D2316" s="6">
        <v>45449.68078703704</v>
      </c>
      <c r="E2316" s="6">
        <v>45449.682175925926</v>
      </c>
      <c r="F2316" s="2" t="s">
        <v>44</v>
      </c>
      <c r="G2316" s="2" t="s">
        <v>73</v>
      </c>
      <c r="H2316" s="2">
        <v>96702.0</v>
      </c>
      <c r="I2316" s="2">
        <v>8726.0</v>
      </c>
    </row>
    <row r="2317" ht="22.5" customHeight="1">
      <c r="A2317" s="2">
        <v>4.379043082E9</v>
      </c>
      <c r="B2317" s="2">
        <v>8.8167544E7</v>
      </c>
      <c r="C2317" s="6">
        <v>45058.19106481481</v>
      </c>
      <c r="D2317" s="6">
        <v>45058.19800925926</v>
      </c>
      <c r="E2317" s="6">
        <v>45058.19800925926</v>
      </c>
      <c r="F2317" s="2" t="s">
        <v>44</v>
      </c>
      <c r="G2317" s="2" t="s">
        <v>45</v>
      </c>
      <c r="H2317" s="2">
        <v>29561.0</v>
      </c>
      <c r="I2317" s="2">
        <v>8366.0</v>
      </c>
    </row>
    <row r="2318" ht="22.5" customHeight="1">
      <c r="A2318" s="2">
        <v>4.212894712E9</v>
      </c>
      <c r="B2318" s="2">
        <v>2.031072E7</v>
      </c>
      <c r="C2318" s="6">
        <v>45452.61759259259</v>
      </c>
      <c r="D2318" s="6">
        <v>45452.62800925926</v>
      </c>
      <c r="E2318" s="6">
        <v>45452.62939814815</v>
      </c>
      <c r="F2318" s="2" t="s">
        <v>44</v>
      </c>
      <c r="G2318" s="2" t="s">
        <v>45</v>
      </c>
      <c r="H2318" s="2">
        <v>52325.0</v>
      </c>
      <c r="I2318" s="2">
        <v>790.0</v>
      </c>
    </row>
    <row r="2319" ht="22.5" customHeight="1">
      <c r="A2319" s="2">
        <v>7.962511808E9</v>
      </c>
      <c r="B2319" s="2">
        <v>6.0371334E7</v>
      </c>
      <c r="C2319" s="6">
        <v>45333.42935185185</v>
      </c>
      <c r="D2319" s="6">
        <v>45333.43907407407</v>
      </c>
      <c r="E2319" s="6">
        <v>45333.441157407404</v>
      </c>
      <c r="F2319" s="2" t="s">
        <v>44</v>
      </c>
      <c r="G2319" s="2" t="s">
        <v>50</v>
      </c>
      <c r="H2319" s="2">
        <v>33403.0</v>
      </c>
      <c r="I2319" s="2">
        <v>8138.0</v>
      </c>
    </row>
    <row r="2320" ht="22.5" customHeight="1">
      <c r="A2320" s="2">
        <v>6.478815087E9</v>
      </c>
      <c r="B2320" s="2">
        <v>2.2293666E7</v>
      </c>
      <c r="C2320" s="6">
        <v>45491.334548611114</v>
      </c>
      <c r="D2320" s="6">
        <v>45491.342881944445</v>
      </c>
      <c r="E2320" s="6">
        <v>45491.34079861111</v>
      </c>
      <c r="F2320" s="2" t="s">
        <v>44</v>
      </c>
      <c r="G2320" s="2" t="s">
        <v>45</v>
      </c>
      <c r="H2320" s="2">
        <v>73936.0</v>
      </c>
      <c r="I2320" s="2">
        <v>5317.0</v>
      </c>
    </row>
    <row r="2321" ht="22.5" customHeight="1">
      <c r="A2321" s="2">
        <v>6.239166986E9</v>
      </c>
      <c r="B2321" s="2">
        <v>6724509.0</v>
      </c>
      <c r="C2321" s="6">
        <v>45435.26498842592</v>
      </c>
      <c r="D2321" s="6">
        <v>45435.27887731481</v>
      </c>
      <c r="E2321" s="6">
        <v>45435.28443287037</v>
      </c>
      <c r="F2321" s="2" t="s">
        <v>71</v>
      </c>
      <c r="G2321" s="2" t="s">
        <v>45</v>
      </c>
      <c r="H2321" s="2">
        <v>89070.0</v>
      </c>
      <c r="I2321" s="2">
        <v>7457.0</v>
      </c>
    </row>
    <row r="2322" ht="22.5" customHeight="1">
      <c r="A2322" s="2">
        <v>9.89486346E9</v>
      </c>
      <c r="B2322" s="2">
        <v>3.5826539E7</v>
      </c>
      <c r="C2322" s="6">
        <v>45010.35936342592</v>
      </c>
      <c r="D2322" s="6">
        <v>45010.36908564815</v>
      </c>
      <c r="E2322" s="6">
        <v>45010.367002314815</v>
      </c>
      <c r="F2322" s="2" t="s">
        <v>44</v>
      </c>
      <c r="G2322" s="2" t="s">
        <v>73</v>
      </c>
      <c r="H2322" s="2">
        <v>10817.0</v>
      </c>
      <c r="I2322" s="2">
        <v>1882.0</v>
      </c>
    </row>
    <row r="2323" ht="22.5" customHeight="1">
      <c r="A2323" s="2">
        <v>2.982638677E9</v>
      </c>
      <c r="B2323" s="2">
        <v>4.855444E7</v>
      </c>
      <c r="C2323" s="6">
        <v>45304.7265625</v>
      </c>
      <c r="D2323" s="6">
        <v>45304.733506944445</v>
      </c>
      <c r="E2323" s="6">
        <v>45304.73211805556</v>
      </c>
      <c r="F2323" s="2" t="s">
        <v>44</v>
      </c>
      <c r="G2323" s="2" t="s">
        <v>73</v>
      </c>
      <c r="H2323" s="2">
        <v>30985.0</v>
      </c>
      <c r="I2323" s="2">
        <v>741.0</v>
      </c>
    </row>
    <row r="2324" ht="22.5" customHeight="1">
      <c r="A2324" s="2">
        <v>3.284797515E9</v>
      </c>
      <c r="B2324" s="2">
        <v>1.3164195E7</v>
      </c>
      <c r="C2324" s="6">
        <v>45545.16011574074</v>
      </c>
      <c r="D2324" s="6">
        <v>45545.1719212963</v>
      </c>
      <c r="E2324" s="6">
        <v>45545.18094907407</v>
      </c>
      <c r="F2324" s="2" t="s">
        <v>71</v>
      </c>
      <c r="G2324" s="2" t="s">
        <v>50</v>
      </c>
      <c r="H2324" s="2">
        <v>76320.0</v>
      </c>
      <c r="I2324" s="2">
        <v>5617.0</v>
      </c>
    </row>
    <row r="2325" ht="22.5" customHeight="1">
      <c r="A2325" s="2">
        <v>8.895501673E9</v>
      </c>
      <c r="B2325" s="2">
        <v>1.5066187E7</v>
      </c>
      <c r="C2325" s="6">
        <v>45118.71362268519</v>
      </c>
      <c r="D2325" s="6">
        <v>45118.72195601852</v>
      </c>
      <c r="E2325" s="6">
        <v>45118.722650462965</v>
      </c>
      <c r="F2325" s="2" t="s">
        <v>44</v>
      </c>
      <c r="G2325" s="2" t="s">
        <v>73</v>
      </c>
      <c r="H2325" s="2">
        <v>50064.0</v>
      </c>
      <c r="I2325" s="2">
        <v>71.0</v>
      </c>
    </row>
    <row r="2326" ht="22.5" customHeight="1">
      <c r="A2326" s="2">
        <v>9.14992221E8</v>
      </c>
      <c r="B2326" s="2">
        <v>9.0882023E7</v>
      </c>
      <c r="C2326" s="6">
        <v>45134.17859953704</v>
      </c>
      <c r="D2326" s="6">
        <v>45134.19248842593</v>
      </c>
      <c r="E2326" s="6">
        <v>45134.1952662037</v>
      </c>
      <c r="F2326" s="2" t="s">
        <v>44</v>
      </c>
      <c r="G2326" s="2" t="s">
        <v>45</v>
      </c>
      <c r="H2326" s="2">
        <v>77449.0</v>
      </c>
      <c r="I2326" s="2">
        <v>8948.0</v>
      </c>
    </row>
    <row r="2327" ht="22.5" customHeight="1">
      <c r="A2327" s="2">
        <v>2.067729457E9</v>
      </c>
      <c r="B2327" s="2">
        <v>7.9916464E7</v>
      </c>
      <c r="C2327" s="6">
        <v>45192.06581018519</v>
      </c>
      <c r="D2327" s="6">
        <v>45192.075532407405</v>
      </c>
      <c r="E2327" s="6">
        <v>45192.074837962966</v>
      </c>
      <c r="F2327" s="2" t="s">
        <v>44</v>
      </c>
      <c r="G2327" s="2" t="s">
        <v>45</v>
      </c>
      <c r="H2327" s="2">
        <v>15319.0</v>
      </c>
      <c r="I2327" s="2">
        <v>9617.0</v>
      </c>
    </row>
    <row r="2328" ht="22.5" customHeight="1">
      <c r="A2328" s="2">
        <v>5.389250154E9</v>
      </c>
      <c r="B2328" s="2">
        <v>9.4179692E7</v>
      </c>
      <c r="C2328" s="6">
        <v>45550.108622685184</v>
      </c>
      <c r="D2328" s="6">
        <v>45550.12181712963</v>
      </c>
      <c r="E2328" s="6">
        <v>45550.119039351855</v>
      </c>
      <c r="F2328" s="2" t="s">
        <v>44</v>
      </c>
      <c r="G2328" s="2" t="s">
        <v>50</v>
      </c>
      <c r="H2328" s="2">
        <v>78231.0</v>
      </c>
      <c r="I2328" s="2">
        <v>9502.0</v>
      </c>
    </row>
    <row r="2329" ht="22.5" customHeight="1">
      <c r="A2329" s="2">
        <v>4.352973016E9</v>
      </c>
      <c r="B2329" s="2">
        <v>3.5912599E7</v>
      </c>
      <c r="C2329" s="6">
        <v>45572.3677662037</v>
      </c>
      <c r="D2329" s="6">
        <v>45572.380266203705</v>
      </c>
      <c r="E2329" s="6">
        <v>45572.400405092594</v>
      </c>
      <c r="F2329" s="2" t="s">
        <v>124</v>
      </c>
      <c r="G2329" s="2" t="s">
        <v>45</v>
      </c>
      <c r="H2329" s="2">
        <v>33825.0</v>
      </c>
      <c r="I2329" s="2">
        <v>4271.0</v>
      </c>
    </row>
    <row r="2330" ht="22.5" customHeight="1">
      <c r="A2330" s="2">
        <v>7.667555396E9</v>
      </c>
      <c r="B2330" s="2">
        <v>1.3796199E7</v>
      </c>
      <c r="C2330" s="6">
        <v>45325.48447916667</v>
      </c>
      <c r="D2330" s="6">
        <v>45325.49628472222</v>
      </c>
      <c r="E2330" s="6">
        <v>45325.50670138889</v>
      </c>
      <c r="F2330" s="2" t="s">
        <v>71</v>
      </c>
      <c r="G2330" s="2" t="s">
        <v>73</v>
      </c>
      <c r="H2330" s="2">
        <v>33288.0</v>
      </c>
      <c r="I2330" s="2">
        <v>9693.0</v>
      </c>
    </row>
    <row r="2331" ht="22.5" customHeight="1">
      <c r="A2331" s="2">
        <v>1.68804744E8</v>
      </c>
      <c r="B2331" s="2">
        <v>2.5128143E7</v>
      </c>
      <c r="C2331" s="6">
        <v>45227.30664351852</v>
      </c>
      <c r="D2331" s="6">
        <v>45227.315671296295</v>
      </c>
      <c r="E2331" s="6">
        <v>45227.315671296295</v>
      </c>
      <c r="F2331" s="2" t="s">
        <v>44</v>
      </c>
      <c r="G2331" s="2" t="s">
        <v>55</v>
      </c>
      <c r="H2331" s="2">
        <v>16671.0</v>
      </c>
      <c r="I2331" s="2">
        <v>4909.0</v>
      </c>
    </row>
    <row r="2332" ht="22.5" customHeight="1">
      <c r="A2332" s="2">
        <v>8.54218304E8</v>
      </c>
      <c r="B2332" s="2">
        <v>8.4377964E7</v>
      </c>
      <c r="C2332" s="6">
        <v>45234.270219907405</v>
      </c>
      <c r="D2332" s="6">
        <v>45234.2778587963</v>
      </c>
      <c r="E2332" s="6">
        <v>45234.275775462964</v>
      </c>
      <c r="F2332" s="2" t="s">
        <v>44</v>
      </c>
      <c r="G2332" s="2" t="s">
        <v>45</v>
      </c>
      <c r="H2332" s="2">
        <v>13622.0</v>
      </c>
      <c r="I2332" s="2">
        <v>7464.0</v>
      </c>
    </row>
    <row r="2333" ht="22.5" customHeight="1">
      <c r="A2333" s="2">
        <v>2.61661824E9</v>
      </c>
      <c r="B2333" s="2">
        <v>1.2402437E7</v>
      </c>
      <c r="C2333" s="6">
        <v>45365.03229166667</v>
      </c>
      <c r="D2333" s="6">
        <v>45365.03923611111</v>
      </c>
      <c r="E2333" s="6">
        <v>45365.039930555555</v>
      </c>
      <c r="F2333" s="2" t="s">
        <v>44</v>
      </c>
      <c r="G2333" s="2" t="s">
        <v>73</v>
      </c>
      <c r="H2333" s="2">
        <v>89491.0</v>
      </c>
      <c r="I2333" s="2">
        <v>4931.0</v>
      </c>
    </row>
    <row r="2334" ht="22.5" customHeight="1">
      <c r="A2334" s="2">
        <v>8.891144024E9</v>
      </c>
      <c r="B2334" s="2">
        <v>4.7590944E7</v>
      </c>
      <c r="C2334" s="6">
        <v>45022.86157407407</v>
      </c>
      <c r="D2334" s="6">
        <v>45022.87060185185</v>
      </c>
      <c r="E2334" s="6">
        <v>45022.87337962963</v>
      </c>
      <c r="F2334" s="2" t="s">
        <v>44</v>
      </c>
      <c r="G2334" s="2" t="s">
        <v>45</v>
      </c>
      <c r="H2334" s="2">
        <v>45152.0</v>
      </c>
      <c r="I2334" s="2">
        <v>6524.0</v>
      </c>
    </row>
    <row r="2335" ht="22.5" customHeight="1">
      <c r="A2335" s="2">
        <v>4.60685632E9</v>
      </c>
      <c r="B2335" s="2">
        <v>5.71028E7</v>
      </c>
      <c r="C2335" s="6">
        <v>45507.30804398148</v>
      </c>
      <c r="D2335" s="6">
        <v>45507.314988425926</v>
      </c>
      <c r="E2335" s="6">
        <v>45507.31637731481</v>
      </c>
      <c r="F2335" s="2" t="s">
        <v>44</v>
      </c>
      <c r="G2335" s="2" t="s">
        <v>73</v>
      </c>
      <c r="H2335" s="2">
        <v>35528.0</v>
      </c>
      <c r="I2335" s="2">
        <v>6745.0</v>
      </c>
    </row>
    <row r="2336" ht="22.5" customHeight="1">
      <c r="A2336" s="2">
        <v>1.876194333E9</v>
      </c>
      <c r="B2336" s="2">
        <v>5.194542E7</v>
      </c>
      <c r="C2336" s="6">
        <v>45378.359826388885</v>
      </c>
      <c r="D2336" s="6">
        <v>45378.36746527778</v>
      </c>
      <c r="E2336" s="6">
        <v>45378.36885416666</v>
      </c>
      <c r="F2336" s="2" t="s">
        <v>44</v>
      </c>
      <c r="G2336" s="2" t="s">
        <v>45</v>
      </c>
      <c r="H2336" s="2">
        <v>56344.0</v>
      </c>
      <c r="I2336" s="2">
        <v>973.0</v>
      </c>
    </row>
    <row r="2337" ht="22.5" customHeight="1">
      <c r="A2337" s="2">
        <v>1.471186096E9</v>
      </c>
      <c r="B2337" s="2">
        <v>5.1503088E7</v>
      </c>
      <c r="C2337" s="6">
        <v>45251.090578703705</v>
      </c>
      <c r="D2337" s="6">
        <v>45251.10030092593</v>
      </c>
      <c r="E2337" s="6">
        <v>45251.11071759259</v>
      </c>
      <c r="F2337" s="2" t="s">
        <v>71</v>
      </c>
      <c r="G2337" s="2" t="s">
        <v>50</v>
      </c>
      <c r="H2337" s="2">
        <v>80106.0</v>
      </c>
      <c r="I2337" s="2">
        <v>7605.0</v>
      </c>
    </row>
    <row r="2338" ht="22.5" customHeight="1">
      <c r="A2338" s="2">
        <v>4.763556417E9</v>
      </c>
      <c r="B2338" s="2">
        <v>9.1602727E7</v>
      </c>
      <c r="C2338" s="6">
        <v>45017.03086805555</v>
      </c>
      <c r="D2338" s="6">
        <v>45017.0378125</v>
      </c>
      <c r="E2338" s="6">
        <v>45017.03642361111</v>
      </c>
      <c r="F2338" s="2" t="s">
        <v>44</v>
      </c>
      <c r="G2338" s="2" t="s">
        <v>50</v>
      </c>
      <c r="H2338" s="2">
        <v>49554.0</v>
      </c>
      <c r="I2338" s="2">
        <v>6077.0</v>
      </c>
    </row>
    <row r="2339" ht="22.5" customHeight="1">
      <c r="A2339" s="2">
        <v>5.961097387E9</v>
      </c>
      <c r="B2339" s="2">
        <v>7.547492E7</v>
      </c>
      <c r="C2339" s="6">
        <v>45165.1909375</v>
      </c>
      <c r="D2339" s="6">
        <v>45165.20413194445</v>
      </c>
      <c r="E2339" s="6">
        <v>45165.20413194445</v>
      </c>
      <c r="F2339" s="2" t="s">
        <v>44</v>
      </c>
      <c r="G2339" s="2" t="s">
        <v>73</v>
      </c>
      <c r="H2339" s="2">
        <v>73762.0</v>
      </c>
      <c r="I2339" s="2">
        <v>6574.0</v>
      </c>
    </row>
    <row r="2340" ht="22.5" customHeight="1">
      <c r="A2340" s="2">
        <v>1.509646137E9</v>
      </c>
      <c r="B2340" s="2">
        <v>3.1456752E7</v>
      </c>
      <c r="C2340" s="6">
        <v>45394.711805555555</v>
      </c>
      <c r="D2340" s="6">
        <v>45394.722916666666</v>
      </c>
      <c r="E2340" s="6">
        <v>45394.729166666664</v>
      </c>
      <c r="F2340" s="2" t="s">
        <v>71</v>
      </c>
      <c r="G2340" s="2" t="s">
        <v>55</v>
      </c>
      <c r="H2340" s="2">
        <v>67798.0</v>
      </c>
      <c r="I2340" s="2">
        <v>1608.0</v>
      </c>
    </row>
    <row r="2341" ht="22.5" customHeight="1">
      <c r="A2341" s="2">
        <v>7.533431274E9</v>
      </c>
      <c r="B2341" s="2">
        <v>2.3984022E7</v>
      </c>
      <c r="C2341" s="6">
        <v>45149.65101851852</v>
      </c>
      <c r="D2341" s="6">
        <v>45149.66143518518</v>
      </c>
      <c r="E2341" s="6">
        <v>45149.66143518518</v>
      </c>
      <c r="F2341" s="2" t="s">
        <v>44</v>
      </c>
      <c r="G2341" s="2" t="s">
        <v>50</v>
      </c>
      <c r="H2341" s="2">
        <v>93471.0</v>
      </c>
      <c r="I2341" s="2">
        <v>9841.0</v>
      </c>
    </row>
    <row r="2342" ht="22.5" customHeight="1">
      <c r="A2342" s="2">
        <v>3.598818329E9</v>
      </c>
      <c r="B2342" s="2">
        <v>2.2293666E7</v>
      </c>
      <c r="C2342" s="6">
        <v>45136.138703703706</v>
      </c>
      <c r="D2342" s="6">
        <v>45136.14842592592</v>
      </c>
      <c r="E2342" s="6">
        <v>45136.14912037037</v>
      </c>
      <c r="F2342" s="2" t="s">
        <v>44</v>
      </c>
      <c r="G2342" s="2" t="s">
        <v>50</v>
      </c>
      <c r="H2342" s="2">
        <v>28683.0</v>
      </c>
      <c r="I2342" s="2">
        <v>7756.0</v>
      </c>
    </row>
    <row r="2343" ht="22.5" customHeight="1">
      <c r="A2343" s="2">
        <v>2.56133779E9</v>
      </c>
      <c r="B2343" s="2">
        <v>3.0823988E7</v>
      </c>
      <c r="C2343" s="6">
        <v>45574.29173611111</v>
      </c>
      <c r="D2343" s="6">
        <v>45574.30076388889</v>
      </c>
      <c r="E2343" s="6">
        <v>45574.29798611111</v>
      </c>
      <c r="F2343" s="2" t="s">
        <v>44</v>
      </c>
      <c r="G2343" s="2" t="s">
        <v>45</v>
      </c>
      <c r="H2343" s="2">
        <v>43692.0</v>
      </c>
      <c r="I2343" s="2">
        <v>7529.0</v>
      </c>
    </row>
    <row r="2344" ht="22.5" customHeight="1">
      <c r="A2344" s="2">
        <v>2.359692348E9</v>
      </c>
      <c r="B2344" s="2">
        <v>5418547.0</v>
      </c>
      <c r="C2344" s="6">
        <v>45535.02361111111</v>
      </c>
      <c r="D2344" s="6">
        <v>45535.032638888886</v>
      </c>
      <c r="E2344" s="6">
        <v>45535.035416666666</v>
      </c>
      <c r="F2344" s="2" t="s">
        <v>44</v>
      </c>
      <c r="G2344" s="2" t="s">
        <v>55</v>
      </c>
      <c r="H2344" s="2">
        <v>74057.0</v>
      </c>
      <c r="I2344" s="2">
        <v>5838.0</v>
      </c>
    </row>
    <row r="2345" ht="22.5" customHeight="1">
      <c r="A2345" s="2">
        <v>3.146098826E9</v>
      </c>
      <c r="B2345" s="2">
        <v>1.2799092E7</v>
      </c>
      <c r="C2345" s="6">
        <v>45463.966412037036</v>
      </c>
      <c r="D2345" s="6">
        <v>45463.97335648148</v>
      </c>
      <c r="E2345" s="6">
        <v>45463.975439814814</v>
      </c>
      <c r="F2345" s="2" t="s">
        <v>44</v>
      </c>
      <c r="G2345" s="2" t="s">
        <v>50</v>
      </c>
      <c r="H2345" s="2">
        <v>29471.0</v>
      </c>
      <c r="I2345" s="2">
        <v>7486.0</v>
      </c>
    </row>
    <row r="2346" ht="22.5" customHeight="1">
      <c r="A2346" s="2">
        <v>8.638050442E9</v>
      </c>
      <c r="B2346" s="2">
        <v>5.2770036E7</v>
      </c>
      <c r="C2346" s="6">
        <v>45246.978946759256</v>
      </c>
      <c r="D2346" s="6">
        <v>45246.990752314814</v>
      </c>
      <c r="E2346" s="6">
        <v>45246.99353009259</v>
      </c>
      <c r="F2346" s="2" t="s">
        <v>44</v>
      </c>
      <c r="G2346" s="2" t="s">
        <v>55</v>
      </c>
      <c r="H2346" s="2">
        <v>50161.0</v>
      </c>
      <c r="I2346" s="2">
        <v>5766.0</v>
      </c>
    </row>
    <row r="2347" ht="22.5" customHeight="1">
      <c r="A2347" s="2">
        <v>1.83385418E9</v>
      </c>
      <c r="B2347" s="2">
        <v>6.0062501E7</v>
      </c>
      <c r="C2347" s="6">
        <v>45008.300474537034</v>
      </c>
      <c r="D2347" s="6">
        <v>45008.31366898148</v>
      </c>
      <c r="E2347" s="6">
        <v>45008.331030092595</v>
      </c>
      <c r="F2347" s="2" t="s">
        <v>124</v>
      </c>
      <c r="G2347" s="2" t="s">
        <v>45</v>
      </c>
      <c r="H2347" s="2">
        <v>25656.0</v>
      </c>
      <c r="I2347" s="2">
        <v>2729.0</v>
      </c>
    </row>
    <row r="2348" ht="22.5" customHeight="1">
      <c r="A2348" s="2">
        <v>5.687148136E9</v>
      </c>
      <c r="B2348" s="2">
        <v>3.2527479E7</v>
      </c>
      <c r="C2348" s="6">
        <v>45101.032118055555</v>
      </c>
      <c r="D2348" s="6">
        <v>45101.0390625</v>
      </c>
      <c r="E2348" s="6">
        <v>45101.03975694445</v>
      </c>
      <c r="F2348" s="2" t="s">
        <v>44</v>
      </c>
      <c r="G2348" s="2" t="s">
        <v>45</v>
      </c>
      <c r="H2348" s="2">
        <v>50176.0</v>
      </c>
      <c r="I2348" s="2">
        <v>6902.0</v>
      </c>
    </row>
    <row r="2349" ht="22.5" customHeight="1">
      <c r="A2349" s="2">
        <v>7.133253616E9</v>
      </c>
      <c r="B2349" s="2">
        <v>1.4940427E7</v>
      </c>
      <c r="C2349" s="6">
        <v>45518.33913194444</v>
      </c>
      <c r="D2349" s="6">
        <v>45518.351631944446</v>
      </c>
      <c r="E2349" s="6">
        <v>45518.35927083333</v>
      </c>
      <c r="F2349" s="2" t="s">
        <v>71</v>
      </c>
      <c r="G2349" s="2" t="s">
        <v>73</v>
      </c>
      <c r="H2349" s="2">
        <v>76051.0</v>
      </c>
      <c r="I2349" s="2">
        <v>4215.0</v>
      </c>
    </row>
    <row r="2350" ht="22.5" customHeight="1">
      <c r="A2350" s="2">
        <v>7.899569162E9</v>
      </c>
      <c r="B2350" s="2">
        <v>9.0745023E7</v>
      </c>
      <c r="C2350" s="6">
        <v>45153.36959490741</v>
      </c>
      <c r="D2350" s="6">
        <v>45153.37931712963</v>
      </c>
      <c r="E2350" s="6">
        <v>45153.38417824074</v>
      </c>
      <c r="F2350" s="2" t="s">
        <v>71</v>
      </c>
      <c r="G2350" s="2" t="s">
        <v>50</v>
      </c>
      <c r="H2350" s="2">
        <v>31475.0</v>
      </c>
      <c r="I2350" s="2">
        <v>1568.0</v>
      </c>
    </row>
    <row r="2351" ht="22.5" customHeight="1">
      <c r="A2351" s="2">
        <v>6.119637917E9</v>
      </c>
      <c r="B2351" s="2">
        <v>7.7961205E7</v>
      </c>
      <c r="C2351" s="6">
        <v>45471.86508101852</v>
      </c>
      <c r="D2351" s="6">
        <v>45471.87480324074</v>
      </c>
      <c r="E2351" s="6">
        <v>45471.878275462965</v>
      </c>
      <c r="F2351" s="2" t="s">
        <v>44</v>
      </c>
      <c r="G2351" s="2" t="s">
        <v>50</v>
      </c>
      <c r="H2351" s="2">
        <v>65328.0</v>
      </c>
      <c r="I2351" s="2">
        <v>1994.0</v>
      </c>
    </row>
    <row r="2352" ht="22.5" customHeight="1">
      <c r="A2352" s="2">
        <v>4.924477011E9</v>
      </c>
      <c r="B2352" s="2">
        <v>7333934.0</v>
      </c>
      <c r="C2352" s="6">
        <v>45304.80570601852</v>
      </c>
      <c r="D2352" s="6">
        <v>45304.814039351855</v>
      </c>
      <c r="E2352" s="6">
        <v>45304.814733796295</v>
      </c>
      <c r="F2352" s="2" t="s">
        <v>44</v>
      </c>
      <c r="G2352" s="2" t="s">
        <v>45</v>
      </c>
      <c r="H2352" s="2">
        <v>43813.0</v>
      </c>
      <c r="I2352" s="2">
        <v>7432.0</v>
      </c>
    </row>
    <row r="2353" ht="22.5" customHeight="1">
      <c r="A2353" s="2">
        <v>5.77458306E8</v>
      </c>
      <c r="B2353" s="2">
        <v>9.4165062E7</v>
      </c>
      <c r="C2353" s="6">
        <v>45202.29865740741</v>
      </c>
      <c r="D2353" s="6">
        <v>45202.30768518519</v>
      </c>
      <c r="E2353" s="6">
        <v>45202.30421296296</v>
      </c>
      <c r="F2353" s="2" t="s">
        <v>44</v>
      </c>
      <c r="G2353" s="2" t="s">
        <v>73</v>
      </c>
      <c r="H2353" s="2">
        <v>52312.0</v>
      </c>
      <c r="I2353" s="2">
        <v>5190.0</v>
      </c>
    </row>
    <row r="2354" ht="22.5" customHeight="1">
      <c r="A2354" s="2">
        <v>1.60528723E9</v>
      </c>
      <c r="B2354" s="2">
        <v>7076456.0</v>
      </c>
      <c r="C2354" s="6">
        <v>45146.27607638889</v>
      </c>
      <c r="D2354" s="6">
        <v>45146.28649305556</v>
      </c>
      <c r="E2354" s="6">
        <v>45146.28649305556</v>
      </c>
      <c r="F2354" s="2" t="s">
        <v>44</v>
      </c>
      <c r="G2354" s="2" t="s">
        <v>50</v>
      </c>
      <c r="H2354" s="2">
        <v>24637.0</v>
      </c>
      <c r="I2354" s="2">
        <v>9638.0</v>
      </c>
    </row>
    <row r="2355" ht="22.5" customHeight="1">
      <c r="A2355" s="2">
        <v>5.74307472E9</v>
      </c>
      <c r="B2355" s="2">
        <v>4.4828791E7</v>
      </c>
      <c r="C2355" s="6">
        <v>45330.132060185184</v>
      </c>
      <c r="D2355" s="6">
        <v>45330.143171296295</v>
      </c>
      <c r="E2355" s="6">
        <v>45330.140393518515</v>
      </c>
      <c r="F2355" s="2" t="s">
        <v>44</v>
      </c>
      <c r="G2355" s="2" t="s">
        <v>50</v>
      </c>
      <c r="H2355" s="2">
        <v>88405.0</v>
      </c>
      <c r="I2355" s="2">
        <v>1693.0</v>
      </c>
    </row>
    <row r="2356" ht="22.5" customHeight="1">
      <c r="A2356" s="2">
        <v>1.645477578E9</v>
      </c>
      <c r="B2356" s="2">
        <v>4.7625855E7</v>
      </c>
      <c r="C2356" s="6">
        <v>45127.327881944446</v>
      </c>
      <c r="D2356" s="6">
        <v>45127.34038194444</v>
      </c>
      <c r="E2356" s="6">
        <v>45127.336909722224</v>
      </c>
      <c r="F2356" s="2" t="s">
        <v>44</v>
      </c>
      <c r="G2356" s="2" t="s">
        <v>45</v>
      </c>
      <c r="H2356" s="2">
        <v>22284.0</v>
      </c>
      <c r="I2356" s="2">
        <v>3781.0</v>
      </c>
    </row>
    <row r="2357" ht="22.5" customHeight="1">
      <c r="A2357" s="2">
        <v>6.23131127E9</v>
      </c>
      <c r="B2357" s="2">
        <v>9.1144803E7</v>
      </c>
      <c r="C2357" s="6">
        <v>45267.778449074074</v>
      </c>
      <c r="D2357" s="6">
        <v>45267.786087962966</v>
      </c>
      <c r="E2357" s="6">
        <v>45267.79650462963</v>
      </c>
      <c r="F2357" s="2" t="s">
        <v>71</v>
      </c>
      <c r="G2357" s="2" t="s">
        <v>50</v>
      </c>
      <c r="H2357" s="2">
        <v>73322.0</v>
      </c>
      <c r="I2357" s="2">
        <v>9174.0</v>
      </c>
    </row>
    <row r="2358" ht="22.5" customHeight="1">
      <c r="A2358" s="2">
        <v>4.629648516E9</v>
      </c>
      <c r="B2358" s="2">
        <v>9.3507573E7</v>
      </c>
      <c r="C2358" s="6">
        <v>45159.93251157407</v>
      </c>
      <c r="D2358" s="6">
        <v>45159.945706018516</v>
      </c>
      <c r="E2358" s="6">
        <v>45159.94640046296</v>
      </c>
      <c r="F2358" s="2" t="s">
        <v>44</v>
      </c>
      <c r="G2358" s="2" t="s">
        <v>73</v>
      </c>
      <c r="H2358" s="2">
        <v>49643.0</v>
      </c>
      <c r="I2358" s="2">
        <v>9074.0</v>
      </c>
    </row>
    <row r="2359" ht="22.5" customHeight="1">
      <c r="A2359" s="2">
        <v>2.706229594E9</v>
      </c>
      <c r="B2359" s="2">
        <v>8.1337068E7</v>
      </c>
      <c r="C2359" s="6">
        <v>45569.323171296295</v>
      </c>
      <c r="D2359" s="6">
        <v>45569.33636574074</v>
      </c>
      <c r="E2359" s="6">
        <v>45569.334282407406</v>
      </c>
      <c r="F2359" s="2" t="s">
        <v>44</v>
      </c>
      <c r="G2359" s="2" t="s">
        <v>45</v>
      </c>
      <c r="H2359" s="2">
        <v>67428.0</v>
      </c>
      <c r="I2359" s="2">
        <v>8098.0</v>
      </c>
    </row>
    <row r="2360" ht="22.5" customHeight="1">
      <c r="A2360" s="2">
        <v>6.814009039E9</v>
      </c>
      <c r="B2360" s="2">
        <v>1.0605484E7</v>
      </c>
      <c r="C2360" s="6">
        <v>45233.54638888889</v>
      </c>
      <c r="D2360" s="6">
        <v>45233.554027777776</v>
      </c>
      <c r="E2360" s="6">
        <v>45233.55125</v>
      </c>
      <c r="F2360" s="2" t="s">
        <v>44</v>
      </c>
      <c r="G2360" s="2" t="s">
        <v>55</v>
      </c>
      <c r="H2360" s="2">
        <v>37668.0</v>
      </c>
      <c r="I2360" s="2">
        <v>1902.0</v>
      </c>
    </row>
    <row r="2361" ht="22.5" customHeight="1">
      <c r="A2361" s="2">
        <v>5.604135912E9</v>
      </c>
      <c r="B2361" s="2">
        <v>1.1478478E7</v>
      </c>
      <c r="C2361" s="6">
        <v>45523.68179398148</v>
      </c>
      <c r="D2361" s="6">
        <v>45523.688738425924</v>
      </c>
      <c r="E2361" s="6">
        <v>45523.69012731482</v>
      </c>
      <c r="F2361" s="2" t="s">
        <v>44</v>
      </c>
      <c r="G2361" s="2" t="s">
        <v>45</v>
      </c>
      <c r="H2361" s="2">
        <v>99733.0</v>
      </c>
      <c r="I2361" s="2">
        <v>9095.0</v>
      </c>
    </row>
    <row r="2362" ht="22.5" customHeight="1">
      <c r="A2362" s="2">
        <v>7.66789724E8</v>
      </c>
      <c r="B2362" s="2">
        <v>6.0446619E7</v>
      </c>
      <c r="C2362" s="6">
        <v>45524.98143518518</v>
      </c>
      <c r="D2362" s="6">
        <v>45524.99115740741</v>
      </c>
      <c r="E2362" s="6">
        <v>45524.99254629629</v>
      </c>
      <c r="F2362" s="2" t="s">
        <v>44</v>
      </c>
      <c r="G2362" s="2" t="s">
        <v>45</v>
      </c>
      <c r="H2362" s="2">
        <v>52639.0</v>
      </c>
      <c r="I2362" s="2">
        <v>5563.0</v>
      </c>
    </row>
    <row r="2363" ht="22.5" customHeight="1">
      <c r="A2363" s="2">
        <v>2.727595593E9</v>
      </c>
      <c r="B2363" s="2">
        <v>8.0875034E7</v>
      </c>
      <c r="C2363" s="6">
        <v>45247.04288194444</v>
      </c>
      <c r="D2363" s="6">
        <v>45247.05677083333</v>
      </c>
      <c r="E2363" s="6">
        <v>45247.0546875</v>
      </c>
      <c r="F2363" s="2" t="s">
        <v>44</v>
      </c>
      <c r="G2363" s="2" t="s">
        <v>50</v>
      </c>
      <c r="H2363" s="2">
        <v>26761.0</v>
      </c>
      <c r="I2363" s="2">
        <v>4539.0</v>
      </c>
    </row>
    <row r="2364" ht="22.5" customHeight="1">
      <c r="A2364" s="2">
        <v>9.887978407E9</v>
      </c>
      <c r="B2364" s="2">
        <v>4.3256928E7</v>
      </c>
      <c r="C2364" s="6">
        <v>45123.542766203704</v>
      </c>
      <c r="D2364" s="6">
        <v>45123.55248842593</v>
      </c>
      <c r="E2364" s="6">
        <v>45123.553877314815</v>
      </c>
      <c r="F2364" s="2" t="s">
        <v>44</v>
      </c>
      <c r="G2364" s="2" t="s">
        <v>73</v>
      </c>
      <c r="H2364" s="2">
        <v>37910.0</v>
      </c>
      <c r="I2364" s="2">
        <v>6998.0</v>
      </c>
    </row>
    <row r="2365" ht="22.5" customHeight="1">
      <c r="A2365" s="2">
        <v>6.825742544E9</v>
      </c>
      <c r="B2365" s="2">
        <v>2.9689766E7</v>
      </c>
      <c r="C2365" s="6">
        <v>45326.77908564815</v>
      </c>
      <c r="D2365" s="6">
        <v>45326.786724537036</v>
      </c>
      <c r="E2365" s="6">
        <v>45326.78811342592</v>
      </c>
      <c r="F2365" s="2" t="s">
        <v>44</v>
      </c>
      <c r="G2365" s="2" t="s">
        <v>73</v>
      </c>
      <c r="H2365" s="2">
        <v>41291.0</v>
      </c>
      <c r="I2365" s="2">
        <v>1807.0</v>
      </c>
    </row>
    <row r="2366" ht="22.5" customHeight="1">
      <c r="A2366" s="2">
        <v>7.081192087E9</v>
      </c>
      <c r="B2366" s="2">
        <v>1.5529446E7</v>
      </c>
      <c r="C2366" s="6">
        <v>45136.41233796296</v>
      </c>
      <c r="D2366" s="6">
        <v>45136.425532407404</v>
      </c>
      <c r="E2366" s="6">
        <v>45136.43108796296</v>
      </c>
      <c r="F2366" s="2" t="s">
        <v>71</v>
      </c>
      <c r="G2366" s="2" t="s">
        <v>55</v>
      </c>
      <c r="H2366" s="2">
        <v>78479.0</v>
      </c>
      <c r="I2366" s="2">
        <v>8032.0</v>
      </c>
    </row>
    <row r="2367" ht="22.5" customHeight="1">
      <c r="A2367" s="2">
        <v>3.185620074E9</v>
      </c>
      <c r="B2367" s="2">
        <v>5.7526322E7</v>
      </c>
      <c r="C2367" s="6">
        <v>45152.646365740744</v>
      </c>
      <c r="D2367" s="6">
        <v>45152.658171296294</v>
      </c>
      <c r="E2367" s="6">
        <v>45152.668587962966</v>
      </c>
      <c r="F2367" s="2" t="s">
        <v>71</v>
      </c>
      <c r="G2367" s="2" t="s">
        <v>73</v>
      </c>
      <c r="H2367" s="2">
        <v>72222.0</v>
      </c>
      <c r="I2367" s="2">
        <v>9834.0</v>
      </c>
    </row>
    <row r="2368" ht="22.5" customHeight="1">
      <c r="A2368" s="2">
        <v>7.162086351E9</v>
      </c>
      <c r="B2368" s="2">
        <v>7.4231111E7</v>
      </c>
      <c r="C2368" s="6">
        <v>45245.04226851852</v>
      </c>
      <c r="D2368" s="6">
        <v>45245.0512962963</v>
      </c>
      <c r="E2368" s="6">
        <v>45245.04851851852</v>
      </c>
      <c r="F2368" s="2" t="s">
        <v>44</v>
      </c>
      <c r="G2368" s="2" t="s">
        <v>45</v>
      </c>
      <c r="H2368" s="2">
        <v>37358.0</v>
      </c>
      <c r="I2368" s="2">
        <v>1427.0</v>
      </c>
    </row>
    <row r="2369" ht="22.5" customHeight="1">
      <c r="A2369" s="2">
        <v>5.504768409E9</v>
      </c>
      <c r="B2369" s="2">
        <v>8.4850688E7</v>
      </c>
      <c r="C2369" s="6">
        <v>45145.94247685185</v>
      </c>
      <c r="D2369" s="6">
        <v>45145.95150462963</v>
      </c>
      <c r="E2369" s="6">
        <v>45145.96053240741</v>
      </c>
      <c r="F2369" s="2" t="s">
        <v>71</v>
      </c>
      <c r="G2369" s="2" t="s">
        <v>55</v>
      </c>
      <c r="H2369" s="2">
        <v>1897.0</v>
      </c>
      <c r="I2369" s="2">
        <v>8204.0</v>
      </c>
    </row>
    <row r="2370" ht="22.5" customHeight="1">
      <c r="A2370" s="2">
        <v>6.721093047E9</v>
      </c>
      <c r="B2370" s="2">
        <v>2.2054087E7</v>
      </c>
      <c r="C2370" s="6">
        <v>45361.599282407406</v>
      </c>
      <c r="D2370" s="6">
        <v>45361.61039351852</v>
      </c>
      <c r="E2370" s="6">
        <v>45361.61039351852</v>
      </c>
      <c r="F2370" s="2" t="s">
        <v>44</v>
      </c>
      <c r="G2370" s="2" t="s">
        <v>73</v>
      </c>
      <c r="H2370" s="2">
        <v>3594.0</v>
      </c>
      <c r="I2370" s="2">
        <v>2535.0</v>
      </c>
    </row>
    <row r="2371" ht="22.5" customHeight="1">
      <c r="A2371" s="2">
        <v>1.134990529E9</v>
      </c>
      <c r="B2371" s="2">
        <v>6.3971358E7</v>
      </c>
      <c r="C2371" s="6">
        <v>45497.79292824074</v>
      </c>
      <c r="D2371" s="6">
        <v>45497.8047337963</v>
      </c>
      <c r="E2371" s="6">
        <v>45497.80820601852</v>
      </c>
      <c r="F2371" s="2" t="s">
        <v>44</v>
      </c>
      <c r="G2371" s="2" t="s">
        <v>45</v>
      </c>
      <c r="H2371" s="2">
        <v>85089.0</v>
      </c>
      <c r="I2371" s="2">
        <v>8451.0</v>
      </c>
    </row>
    <row r="2372" ht="22.5" customHeight="1">
      <c r="A2372" s="2">
        <v>4.632975114E9</v>
      </c>
      <c r="B2372" s="2">
        <v>9.2409489E7</v>
      </c>
      <c r="C2372" s="6">
        <v>45061.71878472222</v>
      </c>
      <c r="D2372" s="6">
        <v>45061.727118055554</v>
      </c>
      <c r="E2372" s="6">
        <v>45061.73059027778</v>
      </c>
      <c r="F2372" s="2" t="s">
        <v>44</v>
      </c>
      <c r="G2372" s="2" t="s">
        <v>55</v>
      </c>
      <c r="H2372" s="2">
        <v>91950.0</v>
      </c>
      <c r="I2372" s="2">
        <v>9715.0</v>
      </c>
    </row>
    <row r="2373" ht="22.5" customHeight="1">
      <c r="A2373" s="2">
        <v>1.471897083E9</v>
      </c>
      <c r="B2373" s="2">
        <v>7.8439088E7</v>
      </c>
      <c r="C2373" s="6">
        <v>45266.91380787037</v>
      </c>
      <c r="D2373" s="6">
        <v>45266.92283564815</v>
      </c>
      <c r="E2373" s="6">
        <v>45266.92005787037</v>
      </c>
      <c r="F2373" s="2" t="s">
        <v>44</v>
      </c>
      <c r="G2373" s="2" t="s">
        <v>73</v>
      </c>
      <c r="H2373" s="2">
        <v>98410.0</v>
      </c>
      <c r="I2373" s="2">
        <v>1202.0</v>
      </c>
    </row>
    <row r="2374" ht="22.5" customHeight="1">
      <c r="A2374" s="2">
        <v>6.081974624E9</v>
      </c>
      <c r="B2374" s="2">
        <v>7.9764458E7</v>
      </c>
      <c r="C2374" s="6">
        <v>45370.85471064815</v>
      </c>
      <c r="D2374" s="6">
        <v>45370.862349537034</v>
      </c>
      <c r="E2374" s="6">
        <v>45370.86096064815</v>
      </c>
      <c r="F2374" s="2" t="s">
        <v>44</v>
      </c>
      <c r="G2374" s="2" t="s">
        <v>55</v>
      </c>
      <c r="H2374" s="2">
        <v>91286.0</v>
      </c>
      <c r="I2374" s="2">
        <v>9400.0</v>
      </c>
    </row>
    <row r="2375" ht="22.5" customHeight="1">
      <c r="A2375" s="2">
        <v>8.06680874E8</v>
      </c>
      <c r="B2375" s="2">
        <v>1.463209E7</v>
      </c>
      <c r="C2375" s="6">
        <v>45245.707962962966</v>
      </c>
      <c r="D2375" s="6">
        <v>45245.71976851852</v>
      </c>
      <c r="E2375" s="6">
        <v>45245.72046296296</v>
      </c>
      <c r="F2375" s="2" t="s">
        <v>44</v>
      </c>
      <c r="G2375" s="2" t="s">
        <v>55</v>
      </c>
      <c r="H2375" s="2">
        <v>50897.0</v>
      </c>
      <c r="I2375" s="2">
        <v>8823.0</v>
      </c>
    </row>
    <row r="2376" ht="22.5" customHeight="1">
      <c r="A2376" s="2">
        <v>8.213018419E9</v>
      </c>
      <c r="B2376" s="2">
        <v>1.6640907E7</v>
      </c>
      <c r="C2376" s="6">
        <v>45026.85559027778</v>
      </c>
      <c r="D2376" s="6">
        <v>45026.86739583333</v>
      </c>
      <c r="E2376" s="6">
        <v>45026.88197916667</v>
      </c>
      <c r="F2376" s="2" t="s">
        <v>124</v>
      </c>
      <c r="G2376" s="2" t="s">
        <v>73</v>
      </c>
      <c r="H2376" s="2">
        <v>97345.0</v>
      </c>
      <c r="I2376" s="2">
        <v>8241.0</v>
      </c>
    </row>
    <row r="2377" ht="22.5" customHeight="1">
      <c r="A2377" s="2">
        <v>4.610876894E9</v>
      </c>
      <c r="B2377" s="2">
        <v>5.9485034E7</v>
      </c>
      <c r="C2377" s="6">
        <v>45152.90819444445</v>
      </c>
      <c r="D2377" s="6">
        <v>45152.91583333333</v>
      </c>
      <c r="E2377" s="6">
        <v>45152.91583333333</v>
      </c>
      <c r="F2377" s="2" t="s">
        <v>44</v>
      </c>
      <c r="G2377" s="2" t="s">
        <v>73</v>
      </c>
      <c r="H2377" s="2">
        <v>59869.0</v>
      </c>
      <c r="I2377" s="2">
        <v>2338.0</v>
      </c>
    </row>
    <row r="2378" ht="22.5" customHeight="1">
      <c r="A2378" s="2">
        <v>9.11618024E9</v>
      </c>
      <c r="B2378" s="2">
        <v>1.7696094E7</v>
      </c>
      <c r="C2378" s="6">
        <v>45069.762025462966</v>
      </c>
      <c r="D2378" s="6">
        <v>45069.773831018516</v>
      </c>
      <c r="E2378" s="6">
        <v>45069.77521990741</v>
      </c>
      <c r="F2378" s="2" t="s">
        <v>44</v>
      </c>
      <c r="G2378" s="2" t="s">
        <v>55</v>
      </c>
      <c r="H2378" s="2">
        <v>31849.0</v>
      </c>
      <c r="I2378" s="2">
        <v>3371.0</v>
      </c>
    </row>
    <row r="2379" ht="22.5" customHeight="1">
      <c r="A2379" s="2">
        <v>8.916648395E9</v>
      </c>
      <c r="B2379" s="2">
        <v>8138417.0</v>
      </c>
      <c r="C2379" s="6">
        <v>45122.69247685185</v>
      </c>
      <c r="D2379" s="6">
        <v>45122.705671296295</v>
      </c>
      <c r="E2379" s="6">
        <v>45122.704976851855</v>
      </c>
      <c r="F2379" s="2" t="s">
        <v>44</v>
      </c>
      <c r="G2379" s="2" t="s">
        <v>50</v>
      </c>
      <c r="H2379" s="2">
        <v>76482.0</v>
      </c>
      <c r="I2379" s="2">
        <v>7363.0</v>
      </c>
    </row>
    <row r="2380" ht="22.5" customHeight="1">
      <c r="A2380" s="2">
        <v>3.626990751E9</v>
      </c>
      <c r="B2380" s="2">
        <v>8.1940369E7</v>
      </c>
      <c r="C2380" s="6">
        <v>45056.802349537036</v>
      </c>
      <c r="D2380" s="6">
        <v>45056.811377314814</v>
      </c>
      <c r="E2380" s="6">
        <v>45056.82179398148</v>
      </c>
      <c r="F2380" s="2" t="s">
        <v>71</v>
      </c>
      <c r="G2380" s="2" t="s">
        <v>55</v>
      </c>
      <c r="H2380" s="2">
        <v>41338.0</v>
      </c>
      <c r="I2380" s="2">
        <v>6025.0</v>
      </c>
    </row>
    <row r="2381" ht="22.5" customHeight="1">
      <c r="A2381" s="2">
        <v>2.544173358E9</v>
      </c>
      <c r="B2381" s="2">
        <v>4.3295656E7</v>
      </c>
      <c r="C2381" s="6">
        <v>45599.69579861111</v>
      </c>
      <c r="D2381" s="6">
        <v>45599.70274305555</v>
      </c>
      <c r="E2381" s="6">
        <v>45599.70274305555</v>
      </c>
      <c r="F2381" s="2" t="s">
        <v>44</v>
      </c>
      <c r="G2381" s="2" t="s">
        <v>50</v>
      </c>
      <c r="H2381" s="2">
        <v>24026.0</v>
      </c>
      <c r="I2381" s="2">
        <v>7408.0</v>
      </c>
    </row>
    <row r="2382" ht="22.5" customHeight="1">
      <c r="A2382" s="2">
        <v>3.65407557E9</v>
      </c>
      <c r="B2382" s="2">
        <v>8.1906973E7</v>
      </c>
      <c r="C2382" s="6">
        <v>45102.02244212963</v>
      </c>
      <c r="D2382" s="6">
        <v>45102.029386574075</v>
      </c>
      <c r="E2382" s="6">
        <v>45102.02799768518</v>
      </c>
      <c r="F2382" s="2" t="s">
        <v>44</v>
      </c>
      <c r="G2382" s="2" t="s">
        <v>55</v>
      </c>
      <c r="H2382" s="2">
        <v>5013.0</v>
      </c>
      <c r="I2382" s="2">
        <v>7126.0</v>
      </c>
    </row>
    <row r="2383" ht="22.5" customHeight="1">
      <c r="A2383" s="2">
        <v>9.846277624E9</v>
      </c>
      <c r="B2383" s="2">
        <v>7.8732957E7</v>
      </c>
      <c r="C2383" s="6">
        <v>45552.546435185184</v>
      </c>
      <c r="D2383" s="6">
        <v>45552.55685185185</v>
      </c>
      <c r="E2383" s="6">
        <v>45552.55685185185</v>
      </c>
      <c r="F2383" s="2" t="s">
        <v>44</v>
      </c>
      <c r="G2383" s="2" t="s">
        <v>55</v>
      </c>
      <c r="H2383" s="2">
        <v>5141.0</v>
      </c>
      <c r="I2383" s="2">
        <v>9346.0</v>
      </c>
    </row>
    <row r="2384" ht="22.5" customHeight="1">
      <c r="A2384" s="2">
        <v>8.600159148E9</v>
      </c>
      <c r="B2384" s="2">
        <v>6.4748953E7</v>
      </c>
      <c r="C2384" s="6">
        <v>45153.23327546296</v>
      </c>
      <c r="D2384" s="6">
        <v>45153.2416087963</v>
      </c>
      <c r="E2384" s="6">
        <v>45153.25063657408</v>
      </c>
      <c r="F2384" s="2" t="s">
        <v>71</v>
      </c>
      <c r="G2384" s="2" t="s">
        <v>73</v>
      </c>
      <c r="H2384" s="2">
        <v>24508.0</v>
      </c>
      <c r="I2384" s="2">
        <v>728.0</v>
      </c>
    </row>
    <row r="2385" ht="22.5" customHeight="1">
      <c r="A2385" s="2">
        <v>9.184012674E9</v>
      </c>
      <c r="B2385" s="2">
        <v>5.4139038E7</v>
      </c>
      <c r="C2385" s="6">
        <v>45493.973229166666</v>
      </c>
      <c r="D2385" s="6">
        <v>45493.98086805556</v>
      </c>
      <c r="E2385" s="6">
        <v>45493.98017361111</v>
      </c>
      <c r="F2385" s="2" t="s">
        <v>44</v>
      </c>
      <c r="G2385" s="2" t="s">
        <v>73</v>
      </c>
      <c r="H2385" s="2">
        <v>88446.0</v>
      </c>
      <c r="I2385" s="2">
        <v>4097.0</v>
      </c>
    </row>
    <row r="2386" ht="22.5" customHeight="1">
      <c r="A2386" s="2">
        <v>5.842678913E9</v>
      </c>
      <c r="B2386" s="2">
        <v>6756256.0</v>
      </c>
      <c r="C2386" s="6">
        <v>45445.459328703706</v>
      </c>
      <c r="D2386" s="6">
        <v>45445.46974537037</v>
      </c>
      <c r="E2386" s="6">
        <v>45445.46905092592</v>
      </c>
      <c r="F2386" s="2" t="s">
        <v>44</v>
      </c>
      <c r="G2386" s="2" t="s">
        <v>73</v>
      </c>
      <c r="H2386" s="2">
        <v>49657.0</v>
      </c>
      <c r="I2386" s="2">
        <v>4580.0</v>
      </c>
    </row>
    <row r="2387" ht="22.5" customHeight="1">
      <c r="A2387" s="2">
        <v>6.284066457E9</v>
      </c>
      <c r="B2387" s="2">
        <v>6.8341636E7</v>
      </c>
      <c r="C2387" s="6">
        <v>45004.18392361111</v>
      </c>
      <c r="D2387" s="6">
        <v>45004.19642361111</v>
      </c>
      <c r="E2387" s="6">
        <v>45004.197118055556</v>
      </c>
      <c r="F2387" s="2" t="s">
        <v>44</v>
      </c>
      <c r="G2387" s="2" t="s">
        <v>55</v>
      </c>
      <c r="H2387" s="2">
        <v>72455.0</v>
      </c>
      <c r="I2387" s="2">
        <v>2910.0</v>
      </c>
    </row>
    <row r="2388" ht="22.5" customHeight="1">
      <c r="A2388" s="2">
        <v>9.57188879E8</v>
      </c>
      <c r="B2388" s="2">
        <v>8.8067569E7</v>
      </c>
      <c r="C2388" s="6">
        <v>45303.90614583333</v>
      </c>
      <c r="D2388" s="6">
        <v>45303.91795138889</v>
      </c>
      <c r="E2388" s="6">
        <v>45303.915868055556</v>
      </c>
      <c r="F2388" s="2" t="s">
        <v>44</v>
      </c>
      <c r="G2388" s="2" t="s">
        <v>50</v>
      </c>
      <c r="H2388" s="2">
        <v>55306.0</v>
      </c>
      <c r="I2388" s="2">
        <v>1907.0</v>
      </c>
    </row>
    <row r="2389" ht="22.5" customHeight="1">
      <c r="A2389" s="2">
        <v>2.027766693E9</v>
      </c>
      <c r="B2389" s="2">
        <v>9.1024604E7</v>
      </c>
      <c r="C2389" s="6">
        <v>45124.89398148148</v>
      </c>
      <c r="D2389" s="6">
        <v>45124.90162037037</v>
      </c>
      <c r="E2389" s="6">
        <v>45124.89953703704</v>
      </c>
      <c r="F2389" s="2" t="s">
        <v>44</v>
      </c>
      <c r="G2389" s="2" t="s">
        <v>55</v>
      </c>
      <c r="H2389" s="2">
        <v>39827.0</v>
      </c>
      <c r="I2389" s="2">
        <v>3794.0</v>
      </c>
    </row>
    <row r="2390" ht="22.5" customHeight="1">
      <c r="A2390" s="2">
        <v>5.201172375E9</v>
      </c>
      <c r="B2390" s="2">
        <v>1.8199057E7</v>
      </c>
      <c r="C2390" s="6">
        <v>45298.56162037037</v>
      </c>
      <c r="D2390" s="6">
        <v>45298.57412037037</v>
      </c>
      <c r="E2390" s="6">
        <v>45298.5949537037</v>
      </c>
      <c r="F2390" s="2" t="s">
        <v>124</v>
      </c>
      <c r="G2390" s="2" t="s">
        <v>73</v>
      </c>
      <c r="H2390" s="2">
        <v>15287.0</v>
      </c>
      <c r="I2390" s="2">
        <v>7831.0</v>
      </c>
    </row>
    <row r="2391" ht="22.5" customHeight="1">
      <c r="A2391" s="2">
        <v>5.211206337E9</v>
      </c>
      <c r="B2391" s="2">
        <v>8.482428E7</v>
      </c>
      <c r="C2391" s="6">
        <v>45355.80480324074</v>
      </c>
      <c r="D2391" s="6">
        <v>45355.816608796296</v>
      </c>
      <c r="E2391" s="6">
        <v>45355.81869212963</v>
      </c>
      <c r="F2391" s="2" t="s">
        <v>44</v>
      </c>
      <c r="G2391" s="2" t="s">
        <v>73</v>
      </c>
      <c r="H2391" s="2">
        <v>52881.0</v>
      </c>
      <c r="I2391" s="2">
        <v>2346.0</v>
      </c>
    </row>
    <row r="2392" ht="22.5" customHeight="1">
      <c r="A2392" s="2">
        <v>5.19985157E8</v>
      </c>
      <c r="B2392" s="2">
        <v>3.5455991E7</v>
      </c>
      <c r="C2392" s="6">
        <v>45084.14144675926</v>
      </c>
      <c r="D2392" s="6">
        <v>45084.14908564815</v>
      </c>
      <c r="E2392" s="6">
        <v>45084.147002314814</v>
      </c>
      <c r="F2392" s="2" t="s">
        <v>44</v>
      </c>
      <c r="G2392" s="2" t="s">
        <v>55</v>
      </c>
      <c r="H2392" s="2">
        <v>97130.0</v>
      </c>
      <c r="I2392" s="2">
        <v>5177.0</v>
      </c>
    </row>
    <row r="2393" ht="22.5" customHeight="1">
      <c r="A2393" s="2">
        <v>2.599819074E9</v>
      </c>
      <c r="B2393" s="2">
        <v>6.6310963E7</v>
      </c>
      <c r="C2393" s="6">
        <v>45054.24423611111</v>
      </c>
      <c r="D2393" s="6">
        <v>45054.251875</v>
      </c>
      <c r="E2393" s="6">
        <v>45054.24979166667</v>
      </c>
      <c r="F2393" s="2" t="s">
        <v>44</v>
      </c>
      <c r="G2393" s="2" t="s">
        <v>55</v>
      </c>
      <c r="H2393" s="2">
        <v>78812.0</v>
      </c>
      <c r="I2393" s="2">
        <v>1133.0</v>
      </c>
    </row>
    <row r="2394" ht="22.5" customHeight="1">
      <c r="A2394" s="2">
        <v>6.564176767E9</v>
      </c>
      <c r="B2394" s="2">
        <v>2.8221067E7</v>
      </c>
      <c r="C2394" s="6">
        <v>45393.46123842592</v>
      </c>
      <c r="D2394" s="6">
        <v>45393.47096064815</v>
      </c>
      <c r="E2394" s="6">
        <v>45393.48762731482</v>
      </c>
      <c r="F2394" s="2" t="s">
        <v>124</v>
      </c>
      <c r="G2394" s="2" t="s">
        <v>45</v>
      </c>
      <c r="H2394" s="2">
        <v>37269.0</v>
      </c>
      <c r="I2394" s="2">
        <v>4401.0</v>
      </c>
    </row>
    <row r="2395" ht="22.5" customHeight="1">
      <c r="A2395" s="2">
        <v>5.969684091E9</v>
      </c>
      <c r="B2395" s="2">
        <v>1.3604883E7</v>
      </c>
      <c r="C2395" s="6">
        <v>45262.656643518516</v>
      </c>
      <c r="D2395" s="6">
        <v>45262.66428240741</v>
      </c>
      <c r="E2395" s="6">
        <v>45262.662199074075</v>
      </c>
      <c r="F2395" s="2" t="s">
        <v>44</v>
      </c>
      <c r="G2395" s="2" t="s">
        <v>45</v>
      </c>
      <c r="H2395" s="2">
        <v>47179.0</v>
      </c>
      <c r="I2395" s="2">
        <v>2395.0</v>
      </c>
    </row>
    <row r="2396" ht="22.5" customHeight="1">
      <c r="A2396" s="2">
        <v>8.152246475E9</v>
      </c>
      <c r="B2396" s="2">
        <v>4.698931E7</v>
      </c>
      <c r="C2396" s="6">
        <v>45023.93791666667</v>
      </c>
      <c r="D2396" s="6">
        <v>45023.94972222222</v>
      </c>
      <c r="E2396" s="6">
        <v>45023.948333333334</v>
      </c>
      <c r="F2396" s="2" t="s">
        <v>44</v>
      </c>
      <c r="G2396" s="2" t="s">
        <v>50</v>
      </c>
      <c r="H2396" s="2">
        <v>36583.0</v>
      </c>
      <c r="I2396" s="2">
        <v>6694.0</v>
      </c>
    </row>
    <row r="2397" ht="22.5" customHeight="1">
      <c r="A2397" s="2">
        <v>1.954493018E9</v>
      </c>
      <c r="B2397" s="2">
        <v>4.1612464E7</v>
      </c>
      <c r="C2397" s="6">
        <v>45529.67731481481</v>
      </c>
      <c r="D2397" s="6">
        <v>45529.68425925926</v>
      </c>
      <c r="E2397" s="6">
        <v>45529.685648148145</v>
      </c>
      <c r="F2397" s="2" t="s">
        <v>44</v>
      </c>
      <c r="G2397" s="2" t="s">
        <v>73</v>
      </c>
      <c r="H2397" s="2">
        <v>17378.0</v>
      </c>
      <c r="I2397" s="2">
        <v>8332.0</v>
      </c>
    </row>
    <row r="2398" ht="22.5" customHeight="1">
      <c r="A2398" s="2">
        <v>3.695589383E9</v>
      </c>
      <c r="B2398" s="2">
        <v>9.1868185E7</v>
      </c>
      <c r="C2398" s="6">
        <v>45304.05229166667</v>
      </c>
      <c r="D2398" s="6">
        <v>45304.064791666664</v>
      </c>
      <c r="E2398" s="6">
        <v>45304.061319444445</v>
      </c>
      <c r="F2398" s="2" t="s">
        <v>44</v>
      </c>
      <c r="G2398" s="2" t="s">
        <v>50</v>
      </c>
      <c r="H2398" s="2">
        <v>6351.0</v>
      </c>
      <c r="I2398" s="2">
        <v>3457.0</v>
      </c>
    </row>
    <row r="2399" ht="22.5" customHeight="1">
      <c r="A2399" s="2">
        <v>6.34080781E9</v>
      </c>
      <c r="B2399" s="2">
        <v>5.7537308E7</v>
      </c>
      <c r="C2399" s="6">
        <v>45485.02898148148</v>
      </c>
      <c r="D2399" s="6">
        <v>45485.03592592593</v>
      </c>
      <c r="E2399" s="6">
        <v>45485.03314814815</v>
      </c>
      <c r="F2399" s="2" t="s">
        <v>44</v>
      </c>
      <c r="G2399" s="2" t="s">
        <v>45</v>
      </c>
      <c r="H2399" s="2">
        <v>60222.0</v>
      </c>
      <c r="I2399" s="2">
        <v>3415.0</v>
      </c>
    </row>
    <row r="2400" ht="22.5" customHeight="1">
      <c r="A2400" s="2">
        <v>8.029845822E9</v>
      </c>
      <c r="B2400" s="2">
        <v>9.0621147E7</v>
      </c>
      <c r="C2400" s="6">
        <v>45112.99548611111</v>
      </c>
      <c r="D2400" s="6">
        <v>45113.009375</v>
      </c>
      <c r="E2400" s="6">
        <v>45113.01284722222</v>
      </c>
      <c r="F2400" s="2" t="s">
        <v>44</v>
      </c>
      <c r="G2400" s="2" t="s">
        <v>55</v>
      </c>
      <c r="H2400" s="2">
        <v>87260.0</v>
      </c>
      <c r="I2400" s="2">
        <v>5344.0</v>
      </c>
    </row>
    <row r="2401" ht="22.5" customHeight="1">
      <c r="A2401" s="2">
        <v>8.20875557E9</v>
      </c>
      <c r="B2401" s="2">
        <v>4.6564935E7</v>
      </c>
      <c r="C2401" s="6">
        <v>45272.887557870374</v>
      </c>
      <c r="D2401" s="6">
        <v>45272.90144675926</v>
      </c>
      <c r="E2401" s="6">
        <v>45272.899363425924</v>
      </c>
      <c r="F2401" s="2" t="s">
        <v>44</v>
      </c>
      <c r="G2401" s="2" t="s">
        <v>73</v>
      </c>
      <c r="H2401" s="2">
        <v>56067.0</v>
      </c>
      <c r="I2401" s="2">
        <v>9133.0</v>
      </c>
    </row>
    <row r="2402" ht="22.5" customHeight="1">
      <c r="A2402" s="2">
        <v>9.622488249E9</v>
      </c>
      <c r="B2402" s="2">
        <v>9.6629258E7</v>
      </c>
      <c r="C2402" s="6">
        <v>45469.393645833334</v>
      </c>
      <c r="D2402" s="6">
        <v>45469.401979166665</v>
      </c>
      <c r="E2402" s="6">
        <v>45469.404756944445</v>
      </c>
      <c r="F2402" s="2" t="s">
        <v>44</v>
      </c>
      <c r="G2402" s="2" t="s">
        <v>55</v>
      </c>
      <c r="H2402" s="2">
        <v>8679.0</v>
      </c>
      <c r="I2402" s="2">
        <v>8033.0</v>
      </c>
    </row>
    <row r="2403" ht="22.5" customHeight="1">
      <c r="A2403" s="2">
        <v>5.410788959E9</v>
      </c>
      <c r="B2403" s="2">
        <v>4.0055711E7</v>
      </c>
      <c r="C2403" s="6">
        <v>45455.43467592593</v>
      </c>
      <c r="D2403" s="6">
        <v>45455.44509259259</v>
      </c>
      <c r="E2403" s="6">
        <v>45455.44856481482</v>
      </c>
      <c r="F2403" s="2" t="s">
        <v>44</v>
      </c>
      <c r="G2403" s="2" t="s">
        <v>73</v>
      </c>
      <c r="H2403" s="2">
        <v>43525.0</v>
      </c>
      <c r="I2403" s="2">
        <v>3980.0</v>
      </c>
    </row>
    <row r="2404" ht="22.5" customHeight="1">
      <c r="A2404" s="2">
        <v>7.087374685E9</v>
      </c>
      <c r="B2404" s="2">
        <v>4.8268435E7</v>
      </c>
      <c r="C2404" s="6">
        <v>45556.73871527778</v>
      </c>
      <c r="D2404" s="6">
        <v>45556.746354166666</v>
      </c>
      <c r="E2404" s="6">
        <v>45556.74982638889</v>
      </c>
      <c r="F2404" s="2" t="s">
        <v>44</v>
      </c>
      <c r="G2404" s="2" t="s">
        <v>45</v>
      </c>
      <c r="H2404" s="2">
        <v>80305.0</v>
      </c>
      <c r="I2404" s="2">
        <v>817.0</v>
      </c>
    </row>
    <row r="2405" ht="22.5" customHeight="1">
      <c r="A2405" s="2">
        <v>1.4695563E9</v>
      </c>
      <c r="B2405" s="2">
        <v>6.5514005E7</v>
      </c>
      <c r="C2405" s="6">
        <v>45195.983877314815</v>
      </c>
      <c r="D2405" s="6">
        <v>45195.99707175926</v>
      </c>
      <c r="E2405" s="6">
        <v>45195.994988425926</v>
      </c>
      <c r="F2405" s="2" t="s">
        <v>44</v>
      </c>
      <c r="G2405" s="2" t="s">
        <v>55</v>
      </c>
      <c r="H2405" s="2">
        <v>47985.0</v>
      </c>
      <c r="I2405" s="2">
        <v>5797.0</v>
      </c>
    </row>
    <row r="2406" ht="22.5" customHeight="1">
      <c r="A2406" s="2">
        <v>8.64290652E8</v>
      </c>
      <c r="B2406" s="2">
        <v>5.7392064E7</v>
      </c>
      <c r="C2406" s="6">
        <v>45229.08681712963</v>
      </c>
      <c r="D2406" s="6">
        <v>45229.09653935185</v>
      </c>
      <c r="E2406" s="6">
        <v>45229.09376157408</v>
      </c>
      <c r="F2406" s="2" t="s">
        <v>44</v>
      </c>
      <c r="G2406" s="2" t="s">
        <v>73</v>
      </c>
      <c r="H2406" s="2">
        <v>28456.0</v>
      </c>
      <c r="I2406" s="2">
        <v>1291.0</v>
      </c>
    </row>
    <row r="2407" ht="22.5" customHeight="1">
      <c r="A2407" s="2">
        <v>3.052167498E9</v>
      </c>
      <c r="B2407" s="2">
        <v>9.2636025E7</v>
      </c>
      <c r="C2407" s="6">
        <v>45131.71362268519</v>
      </c>
      <c r="D2407" s="6">
        <v>45131.726122685184</v>
      </c>
      <c r="E2407" s="6">
        <v>45131.7247337963</v>
      </c>
      <c r="F2407" s="2" t="s">
        <v>44</v>
      </c>
      <c r="G2407" s="2" t="s">
        <v>50</v>
      </c>
      <c r="H2407" s="2">
        <v>38263.0</v>
      </c>
      <c r="I2407" s="2">
        <v>299.0</v>
      </c>
    </row>
    <row r="2408" ht="22.5" customHeight="1">
      <c r="A2408" s="2">
        <v>8.370088792E9</v>
      </c>
      <c r="B2408" s="2">
        <v>9107360.0</v>
      </c>
      <c r="C2408" s="6">
        <v>45062.813055555554</v>
      </c>
      <c r="D2408" s="6">
        <v>45062.82</v>
      </c>
      <c r="E2408" s="6">
        <v>45062.81930555555</v>
      </c>
      <c r="F2408" s="2" t="s">
        <v>44</v>
      </c>
      <c r="G2408" s="2" t="s">
        <v>73</v>
      </c>
      <c r="H2408" s="2">
        <v>18197.0</v>
      </c>
      <c r="I2408" s="2">
        <v>3302.0</v>
      </c>
    </row>
    <row r="2409" ht="22.5" customHeight="1">
      <c r="A2409" s="2">
        <v>8.955500595E9</v>
      </c>
      <c r="B2409" s="2">
        <v>5.8415368E7</v>
      </c>
      <c r="C2409" s="6">
        <v>45053.75269675926</v>
      </c>
      <c r="D2409" s="6">
        <v>45053.76658564815</v>
      </c>
      <c r="E2409" s="6">
        <v>45053.77353009259</v>
      </c>
      <c r="F2409" s="2" t="s">
        <v>71</v>
      </c>
      <c r="G2409" s="2" t="s">
        <v>45</v>
      </c>
      <c r="H2409" s="2">
        <v>25552.0</v>
      </c>
      <c r="I2409" s="2">
        <v>2064.0</v>
      </c>
    </row>
    <row r="2410" ht="22.5" customHeight="1">
      <c r="A2410" s="2">
        <v>6.946637946E9</v>
      </c>
      <c r="B2410" s="2">
        <v>7.037227E7</v>
      </c>
      <c r="C2410" s="6">
        <v>45340.16552083333</v>
      </c>
      <c r="D2410" s="6">
        <v>45340.178715277776</v>
      </c>
      <c r="E2410" s="6">
        <v>45340.187048611115</v>
      </c>
      <c r="F2410" s="2" t="s">
        <v>71</v>
      </c>
      <c r="G2410" s="2" t="s">
        <v>45</v>
      </c>
      <c r="H2410" s="2">
        <v>5892.0</v>
      </c>
      <c r="I2410" s="2">
        <v>1781.0</v>
      </c>
    </row>
    <row r="2411" ht="22.5" customHeight="1">
      <c r="A2411" s="2">
        <v>5.461546808E9</v>
      </c>
      <c r="B2411" s="2">
        <v>2.1948041E7</v>
      </c>
      <c r="C2411" s="6">
        <v>45281.5725</v>
      </c>
      <c r="D2411" s="6">
        <v>45281.58083333333</v>
      </c>
      <c r="E2411" s="6">
        <v>45281.5975</v>
      </c>
      <c r="F2411" s="2" t="s">
        <v>124</v>
      </c>
      <c r="G2411" s="2" t="s">
        <v>55</v>
      </c>
      <c r="H2411" s="2">
        <v>27664.0</v>
      </c>
      <c r="I2411" s="2">
        <v>618.0</v>
      </c>
    </row>
    <row r="2412" ht="22.5" customHeight="1">
      <c r="A2412" s="2">
        <v>9.921425481E9</v>
      </c>
      <c r="B2412" s="2">
        <v>2.9653387E7</v>
      </c>
      <c r="C2412" s="6">
        <v>45063.2153125</v>
      </c>
      <c r="D2412" s="6">
        <v>45063.22503472222</v>
      </c>
      <c r="E2412" s="6">
        <v>45063.24517361111</v>
      </c>
      <c r="F2412" s="2" t="s">
        <v>124</v>
      </c>
      <c r="G2412" s="2" t="s">
        <v>55</v>
      </c>
      <c r="H2412" s="2">
        <v>85617.0</v>
      </c>
      <c r="I2412" s="2">
        <v>3681.0</v>
      </c>
    </row>
    <row r="2413" ht="22.5" customHeight="1">
      <c r="A2413" s="2">
        <v>3.583323379E9</v>
      </c>
      <c r="B2413" s="2">
        <v>1.0418604E7</v>
      </c>
      <c r="C2413" s="6">
        <v>45385.31140046296</v>
      </c>
      <c r="D2413" s="6">
        <v>45385.32320601852</v>
      </c>
      <c r="E2413" s="6">
        <v>45385.32320601852</v>
      </c>
      <c r="F2413" s="2" t="s">
        <v>44</v>
      </c>
      <c r="G2413" s="2" t="s">
        <v>45</v>
      </c>
      <c r="H2413" s="2">
        <v>94205.0</v>
      </c>
      <c r="I2413" s="2">
        <v>8973.0</v>
      </c>
    </row>
    <row r="2414" ht="22.5" customHeight="1">
      <c r="A2414" s="2">
        <v>3.427534518E9</v>
      </c>
      <c r="B2414" s="2">
        <v>7.3807097E7</v>
      </c>
      <c r="C2414" s="6">
        <v>45577.55719907407</v>
      </c>
      <c r="D2414" s="6">
        <v>45577.5669212963</v>
      </c>
      <c r="E2414" s="6">
        <v>45577.58150462963</v>
      </c>
      <c r="F2414" s="2" t="s">
        <v>124</v>
      </c>
      <c r="G2414" s="2" t="s">
        <v>73</v>
      </c>
      <c r="H2414" s="2">
        <v>75483.0</v>
      </c>
      <c r="I2414" s="2">
        <v>2624.0</v>
      </c>
    </row>
    <row r="2415" ht="22.5" customHeight="1">
      <c r="A2415" s="2">
        <v>9.997994965E9</v>
      </c>
      <c r="B2415" s="2">
        <v>1.3796199E7</v>
      </c>
      <c r="C2415" s="6">
        <v>45287.58493055555</v>
      </c>
      <c r="D2415" s="6">
        <v>45287.59743055556</v>
      </c>
      <c r="E2415" s="6">
        <v>45287.595347222225</v>
      </c>
      <c r="F2415" s="2" t="s">
        <v>44</v>
      </c>
      <c r="G2415" s="2" t="s">
        <v>55</v>
      </c>
      <c r="H2415" s="2">
        <v>28092.0</v>
      </c>
      <c r="I2415" s="2">
        <v>4117.0</v>
      </c>
    </row>
    <row r="2416" ht="22.5" customHeight="1">
      <c r="A2416" s="2">
        <v>5.015358514E9</v>
      </c>
      <c r="B2416" s="2">
        <v>4057678.0</v>
      </c>
      <c r="C2416" s="6">
        <v>45516.86472222222</v>
      </c>
      <c r="D2416" s="6">
        <v>45516.874444444446</v>
      </c>
      <c r="E2416" s="6">
        <v>45516.87513888889</v>
      </c>
      <c r="F2416" s="2" t="s">
        <v>44</v>
      </c>
      <c r="G2416" s="2" t="s">
        <v>73</v>
      </c>
      <c r="H2416" s="2">
        <v>65069.0</v>
      </c>
      <c r="I2416" s="2">
        <v>1814.0</v>
      </c>
    </row>
    <row r="2417" ht="22.5" customHeight="1">
      <c r="A2417" s="2">
        <v>5.769065545E9</v>
      </c>
      <c r="B2417" s="2">
        <v>1108176.0</v>
      </c>
      <c r="C2417" s="6">
        <v>45319.86195601852</v>
      </c>
      <c r="D2417" s="6">
        <v>45319.87584490741</v>
      </c>
      <c r="E2417" s="6">
        <v>45319.87792824074</v>
      </c>
      <c r="F2417" s="2" t="s">
        <v>44</v>
      </c>
      <c r="G2417" s="2" t="s">
        <v>55</v>
      </c>
      <c r="H2417" s="2">
        <v>46466.0</v>
      </c>
      <c r="I2417" s="2">
        <v>430.0</v>
      </c>
    </row>
    <row r="2418" ht="22.5" customHeight="1">
      <c r="A2418" s="2">
        <v>4.06281557E9</v>
      </c>
      <c r="B2418" s="2">
        <v>9.8152679E7</v>
      </c>
      <c r="C2418" s="6">
        <v>45346.20226851852</v>
      </c>
      <c r="D2418" s="6">
        <v>45346.212685185186</v>
      </c>
      <c r="E2418" s="6">
        <v>45346.21407407407</v>
      </c>
      <c r="F2418" s="2" t="s">
        <v>44</v>
      </c>
      <c r="G2418" s="2" t="s">
        <v>73</v>
      </c>
      <c r="H2418" s="2">
        <v>54881.0</v>
      </c>
      <c r="I2418" s="2">
        <v>7933.0</v>
      </c>
    </row>
    <row r="2419" ht="22.5" customHeight="1">
      <c r="A2419" s="2">
        <v>3.9405769E7</v>
      </c>
      <c r="B2419" s="2">
        <v>2.4621386E7</v>
      </c>
      <c r="C2419" s="6">
        <v>45023.53240740741</v>
      </c>
      <c r="D2419" s="6">
        <v>45023.539351851854</v>
      </c>
      <c r="E2419" s="6">
        <v>45023.54976851852</v>
      </c>
      <c r="F2419" s="2" t="s">
        <v>71</v>
      </c>
      <c r="G2419" s="2" t="s">
        <v>55</v>
      </c>
      <c r="H2419" s="2">
        <v>6878.0</v>
      </c>
      <c r="I2419" s="2">
        <v>9711.0</v>
      </c>
    </row>
    <row r="2420" ht="22.5" customHeight="1">
      <c r="A2420" s="2">
        <v>9.553518696E9</v>
      </c>
      <c r="B2420" s="2">
        <v>8.3304462E7</v>
      </c>
      <c r="C2420" s="6">
        <v>45118.46238425926</v>
      </c>
      <c r="D2420" s="6">
        <v>45118.473495370374</v>
      </c>
      <c r="E2420" s="6">
        <v>45118.47280092593</v>
      </c>
      <c r="F2420" s="2" t="s">
        <v>44</v>
      </c>
      <c r="G2420" s="2" t="s">
        <v>50</v>
      </c>
      <c r="H2420" s="2">
        <v>82335.0</v>
      </c>
      <c r="I2420" s="2">
        <v>5230.0</v>
      </c>
    </row>
    <row r="2421" ht="22.5" customHeight="1">
      <c r="A2421" s="2">
        <v>8.023712979E9</v>
      </c>
      <c r="B2421" s="2">
        <v>8.3701325E7</v>
      </c>
      <c r="C2421" s="6">
        <v>45058.72875</v>
      </c>
      <c r="D2421" s="6">
        <v>45058.739166666666</v>
      </c>
      <c r="E2421" s="6">
        <v>45058.73777777778</v>
      </c>
      <c r="F2421" s="2" t="s">
        <v>44</v>
      </c>
      <c r="G2421" s="2" t="s">
        <v>73</v>
      </c>
      <c r="H2421" s="2">
        <v>37477.0</v>
      </c>
      <c r="I2421" s="2">
        <v>6085.0</v>
      </c>
    </row>
    <row r="2422" ht="22.5" customHeight="1">
      <c r="A2422" s="2">
        <v>1.1117471E9</v>
      </c>
      <c r="B2422" s="2">
        <v>8.3236183E7</v>
      </c>
      <c r="C2422" s="6">
        <v>45126.268796296295</v>
      </c>
      <c r="D2422" s="6">
        <v>45126.27782407407</v>
      </c>
      <c r="E2422" s="6">
        <v>45126.27990740741</v>
      </c>
      <c r="F2422" s="2" t="s">
        <v>44</v>
      </c>
      <c r="G2422" s="2" t="s">
        <v>50</v>
      </c>
      <c r="H2422" s="2">
        <v>11420.0</v>
      </c>
      <c r="I2422" s="2">
        <v>3425.0</v>
      </c>
    </row>
    <row r="2423" ht="22.5" customHeight="1">
      <c r="A2423" s="2">
        <v>3.598180305E9</v>
      </c>
      <c r="B2423" s="2">
        <v>7.5836905E7</v>
      </c>
      <c r="C2423" s="6">
        <v>45169.36649305555</v>
      </c>
      <c r="D2423" s="6">
        <v>45169.374131944445</v>
      </c>
      <c r="E2423" s="6">
        <v>45169.37274305556</v>
      </c>
      <c r="F2423" s="2" t="s">
        <v>44</v>
      </c>
      <c r="G2423" s="2" t="s">
        <v>73</v>
      </c>
      <c r="H2423" s="2">
        <v>8123.0</v>
      </c>
      <c r="I2423" s="2">
        <v>5557.0</v>
      </c>
    </row>
    <row r="2424" ht="22.5" customHeight="1">
      <c r="A2424" s="2">
        <v>8.171660349E9</v>
      </c>
      <c r="B2424" s="2">
        <v>7.9628054E7</v>
      </c>
      <c r="C2424" s="6">
        <v>45421.77543981482</v>
      </c>
      <c r="D2424" s="6">
        <v>45421.78377314815</v>
      </c>
      <c r="E2424" s="6">
        <v>45421.78030092592</v>
      </c>
      <c r="F2424" s="2" t="s">
        <v>44</v>
      </c>
      <c r="G2424" s="2" t="s">
        <v>73</v>
      </c>
      <c r="H2424" s="2">
        <v>78974.0</v>
      </c>
      <c r="I2424" s="2">
        <v>4988.0</v>
      </c>
    </row>
    <row r="2425" ht="22.5" customHeight="1">
      <c r="A2425" s="2">
        <v>3.644704128E9</v>
      </c>
      <c r="B2425" s="2">
        <v>3.9717448E7</v>
      </c>
      <c r="C2425" s="6">
        <v>45444.41232638889</v>
      </c>
      <c r="D2425" s="6">
        <v>45444.42482638889</v>
      </c>
      <c r="E2425" s="6">
        <v>45444.42204861111</v>
      </c>
      <c r="F2425" s="2" t="s">
        <v>44</v>
      </c>
      <c r="G2425" s="2" t="s">
        <v>73</v>
      </c>
      <c r="H2425" s="2">
        <v>83363.0</v>
      </c>
      <c r="I2425" s="2">
        <v>5017.0</v>
      </c>
    </row>
    <row r="2426" ht="22.5" customHeight="1">
      <c r="A2426" s="2">
        <v>1.254907139E9</v>
      </c>
      <c r="B2426" s="2">
        <v>9.485483E7</v>
      </c>
      <c r="C2426" s="6">
        <v>45120.20260416667</v>
      </c>
      <c r="D2426" s="6">
        <v>45120.209548611114</v>
      </c>
      <c r="E2426" s="6">
        <v>45120.212326388886</v>
      </c>
      <c r="F2426" s="2" t="s">
        <v>44</v>
      </c>
      <c r="G2426" s="2" t="s">
        <v>55</v>
      </c>
      <c r="H2426" s="2">
        <v>44092.0</v>
      </c>
      <c r="I2426" s="2">
        <v>5434.0</v>
      </c>
    </row>
    <row r="2427" ht="22.5" customHeight="1">
      <c r="A2427" s="2">
        <v>9.810593187E9</v>
      </c>
      <c r="B2427" s="2">
        <v>4.6313756E7</v>
      </c>
      <c r="C2427" s="6">
        <v>45065.00079861111</v>
      </c>
      <c r="D2427" s="6">
        <v>45065.00913194445</v>
      </c>
      <c r="E2427" s="6">
        <v>45065.016076388885</v>
      </c>
      <c r="F2427" s="2" t="s">
        <v>71</v>
      </c>
      <c r="G2427" s="2" t="s">
        <v>45</v>
      </c>
      <c r="H2427" s="2">
        <v>15180.0</v>
      </c>
      <c r="I2427" s="2">
        <v>7871.0</v>
      </c>
    </row>
    <row r="2428" ht="22.5" customHeight="1">
      <c r="A2428" s="2">
        <v>3.20562987E9</v>
      </c>
      <c r="B2428" s="2">
        <v>9.5001589E7</v>
      </c>
      <c r="C2428" s="6">
        <v>45439.77778935185</v>
      </c>
      <c r="D2428" s="6">
        <v>45439.784733796296</v>
      </c>
      <c r="E2428" s="6">
        <v>45439.781956018516</v>
      </c>
      <c r="F2428" s="2" t="s">
        <v>44</v>
      </c>
      <c r="G2428" s="2" t="s">
        <v>50</v>
      </c>
      <c r="H2428" s="2">
        <v>79493.0</v>
      </c>
      <c r="I2428" s="2">
        <v>5179.0</v>
      </c>
    </row>
    <row r="2429" ht="22.5" customHeight="1">
      <c r="A2429" s="2">
        <v>8.608459871E9</v>
      </c>
      <c r="B2429" s="2">
        <v>1.4472401E7</v>
      </c>
      <c r="C2429" s="6">
        <v>45190.73616898148</v>
      </c>
      <c r="D2429" s="6">
        <v>45190.74728009259</v>
      </c>
      <c r="E2429" s="6">
        <v>45190.74866898148</v>
      </c>
      <c r="F2429" s="2" t="s">
        <v>44</v>
      </c>
      <c r="G2429" s="2" t="s">
        <v>55</v>
      </c>
      <c r="H2429" s="2">
        <v>62412.0</v>
      </c>
      <c r="I2429" s="2">
        <v>991.0</v>
      </c>
    </row>
    <row r="2430" ht="22.5" customHeight="1">
      <c r="A2430" s="2">
        <v>2.730458449E9</v>
      </c>
      <c r="B2430" s="2">
        <v>1.3383642E7</v>
      </c>
      <c r="C2430" s="6">
        <v>45332.275972222225</v>
      </c>
      <c r="D2430" s="6">
        <v>45332.28361111111</v>
      </c>
      <c r="E2430" s="6">
        <v>45332.290555555555</v>
      </c>
      <c r="F2430" s="2" t="s">
        <v>71</v>
      </c>
      <c r="G2430" s="2" t="s">
        <v>45</v>
      </c>
      <c r="H2430" s="2">
        <v>9689.0</v>
      </c>
      <c r="I2430" s="2">
        <v>3121.0</v>
      </c>
    </row>
    <row r="2431" ht="22.5" customHeight="1">
      <c r="A2431" s="2">
        <v>2.807397566E9</v>
      </c>
      <c r="B2431" s="2">
        <v>2.8663279E7</v>
      </c>
      <c r="C2431" s="6">
        <v>45431.417719907404</v>
      </c>
      <c r="D2431" s="6">
        <v>45431.425358796296</v>
      </c>
      <c r="E2431" s="6">
        <v>45431.428136574075</v>
      </c>
      <c r="F2431" s="2" t="s">
        <v>44</v>
      </c>
      <c r="G2431" s="2" t="s">
        <v>45</v>
      </c>
      <c r="H2431" s="2">
        <v>2121.0</v>
      </c>
      <c r="I2431" s="2">
        <v>7020.0</v>
      </c>
    </row>
    <row r="2432" ht="22.5" customHeight="1">
      <c r="A2432" s="2">
        <v>7.217535512E9</v>
      </c>
      <c r="B2432" s="2">
        <v>8.1541985E7</v>
      </c>
      <c r="C2432" s="6">
        <v>45241.93340277778</v>
      </c>
      <c r="D2432" s="6">
        <v>45241.943819444445</v>
      </c>
      <c r="E2432" s="6">
        <v>45241.941041666665</v>
      </c>
      <c r="F2432" s="2" t="s">
        <v>44</v>
      </c>
      <c r="G2432" s="2" t="s">
        <v>45</v>
      </c>
      <c r="H2432" s="2">
        <v>61549.0</v>
      </c>
      <c r="I2432" s="2">
        <v>1878.0</v>
      </c>
    </row>
    <row r="2433" ht="22.5" customHeight="1">
      <c r="A2433" s="2">
        <v>3.321951407E9</v>
      </c>
      <c r="B2433" s="2">
        <v>4.0305293E7</v>
      </c>
      <c r="C2433" s="6">
        <v>45182.50875</v>
      </c>
      <c r="D2433" s="6">
        <v>45182.52263888889</v>
      </c>
      <c r="E2433" s="6">
        <v>45182.52055555556</v>
      </c>
      <c r="F2433" s="2" t="s">
        <v>44</v>
      </c>
      <c r="G2433" s="2" t="s">
        <v>45</v>
      </c>
      <c r="H2433" s="2">
        <v>79598.0</v>
      </c>
      <c r="I2433" s="2">
        <v>4907.0</v>
      </c>
    </row>
    <row r="2434" ht="22.5" customHeight="1">
      <c r="A2434" s="2">
        <v>7.189146676E9</v>
      </c>
      <c r="B2434" s="2">
        <v>1.0789681E7</v>
      </c>
      <c r="C2434" s="6">
        <v>45432.773622685185</v>
      </c>
      <c r="D2434" s="6">
        <v>45432.78403935185</v>
      </c>
      <c r="E2434" s="6">
        <v>45432.78612268518</v>
      </c>
      <c r="F2434" s="2" t="s">
        <v>44</v>
      </c>
      <c r="G2434" s="2" t="s">
        <v>50</v>
      </c>
      <c r="H2434" s="2">
        <v>60018.0</v>
      </c>
      <c r="I2434" s="2">
        <v>3579.0</v>
      </c>
    </row>
    <row r="2435" ht="22.5" customHeight="1">
      <c r="A2435" s="2">
        <v>5.601251774E9</v>
      </c>
      <c r="B2435" s="2">
        <v>9.6629258E7</v>
      </c>
      <c r="C2435" s="6">
        <v>45575.34509259259</v>
      </c>
      <c r="D2435" s="6">
        <v>45575.35550925926</v>
      </c>
      <c r="E2435" s="6">
        <v>45575.370092592595</v>
      </c>
      <c r="F2435" s="2" t="s">
        <v>124</v>
      </c>
      <c r="G2435" s="2" t="s">
        <v>55</v>
      </c>
      <c r="H2435" s="2">
        <v>14314.0</v>
      </c>
      <c r="I2435" s="2">
        <v>5547.0</v>
      </c>
    </row>
    <row r="2436" ht="22.5" customHeight="1">
      <c r="A2436" s="2">
        <v>8.884350133E9</v>
      </c>
      <c r="B2436" s="2">
        <v>5.5425478E7</v>
      </c>
      <c r="C2436" s="6">
        <v>45557.83628472222</v>
      </c>
      <c r="D2436" s="6">
        <v>45557.844618055555</v>
      </c>
      <c r="E2436" s="6">
        <v>45557.84600694444</v>
      </c>
      <c r="F2436" s="2" t="s">
        <v>44</v>
      </c>
      <c r="G2436" s="2" t="s">
        <v>55</v>
      </c>
      <c r="H2436" s="2">
        <v>249.0</v>
      </c>
      <c r="I2436" s="2">
        <v>5763.0</v>
      </c>
    </row>
    <row r="2437" ht="22.5" customHeight="1">
      <c r="A2437" s="2">
        <v>8.168306307E9</v>
      </c>
      <c r="B2437" s="2">
        <v>9.8152679E7</v>
      </c>
      <c r="C2437" s="6">
        <v>45277.87739583333</v>
      </c>
      <c r="D2437" s="6">
        <v>45277.8878125</v>
      </c>
      <c r="E2437" s="6">
        <v>45277.888506944444</v>
      </c>
      <c r="F2437" s="2" t="s">
        <v>44</v>
      </c>
      <c r="G2437" s="2" t="s">
        <v>45</v>
      </c>
      <c r="H2437" s="2">
        <v>51445.0</v>
      </c>
      <c r="I2437" s="2">
        <v>1149.0</v>
      </c>
    </row>
    <row r="2438" ht="22.5" customHeight="1">
      <c r="A2438" s="2">
        <v>7.689275881E9</v>
      </c>
      <c r="B2438" s="2">
        <v>5.4580166E7</v>
      </c>
      <c r="C2438" s="6">
        <v>45325.23552083333</v>
      </c>
      <c r="D2438" s="6">
        <v>45325.24246527778</v>
      </c>
      <c r="E2438" s="6">
        <v>45325.24177083333</v>
      </c>
      <c r="F2438" s="2" t="s">
        <v>44</v>
      </c>
      <c r="G2438" s="2" t="s">
        <v>55</v>
      </c>
      <c r="H2438" s="2">
        <v>65098.0</v>
      </c>
      <c r="I2438" s="2">
        <v>3005.0</v>
      </c>
    </row>
    <row r="2439" ht="22.5" customHeight="1">
      <c r="A2439" s="2">
        <v>6.593510732E9</v>
      </c>
      <c r="B2439" s="2">
        <v>8.7266831E7</v>
      </c>
      <c r="C2439" s="6">
        <v>45179.577523148146</v>
      </c>
      <c r="D2439" s="6">
        <v>45179.58724537037</v>
      </c>
      <c r="E2439" s="6">
        <v>45179.59488425926</v>
      </c>
      <c r="F2439" s="2" t="s">
        <v>71</v>
      </c>
      <c r="G2439" s="2" t="s">
        <v>73</v>
      </c>
      <c r="H2439" s="2">
        <v>32589.0</v>
      </c>
      <c r="I2439" s="2">
        <v>6479.0</v>
      </c>
    </row>
    <row r="2440" ht="22.5" customHeight="1">
      <c r="A2440" s="2">
        <v>3.066405445E9</v>
      </c>
      <c r="B2440" s="2">
        <v>5.3354003E7</v>
      </c>
      <c r="C2440" s="6">
        <v>45091.367951388886</v>
      </c>
      <c r="D2440" s="6">
        <v>45091.37975694444</v>
      </c>
      <c r="E2440" s="6">
        <v>45091.38253472222</v>
      </c>
      <c r="F2440" s="2" t="s">
        <v>44</v>
      </c>
      <c r="G2440" s="2" t="s">
        <v>73</v>
      </c>
      <c r="H2440" s="2">
        <v>11326.0</v>
      </c>
      <c r="I2440" s="2">
        <v>7452.0</v>
      </c>
    </row>
    <row r="2441" ht="22.5" customHeight="1">
      <c r="A2441" s="2">
        <v>5.319633841E9</v>
      </c>
      <c r="B2441" s="2">
        <v>9.5364457E7</v>
      </c>
      <c r="C2441" s="6">
        <v>45417.60707175926</v>
      </c>
      <c r="D2441" s="6">
        <v>45417.614016203705</v>
      </c>
      <c r="E2441" s="6">
        <v>45417.61609953704</v>
      </c>
      <c r="F2441" s="2" t="s">
        <v>44</v>
      </c>
      <c r="G2441" s="2" t="s">
        <v>45</v>
      </c>
      <c r="H2441" s="2">
        <v>41929.0</v>
      </c>
      <c r="I2441" s="2">
        <v>6455.0</v>
      </c>
    </row>
    <row r="2442" ht="22.5" customHeight="1">
      <c r="A2442" s="2">
        <v>1.113665104E9</v>
      </c>
      <c r="B2442" s="2">
        <v>8.3034412E7</v>
      </c>
      <c r="C2442" s="6">
        <v>45454.957037037035</v>
      </c>
      <c r="D2442" s="6">
        <v>45454.967453703706</v>
      </c>
      <c r="E2442" s="6">
        <v>45454.96467592593</v>
      </c>
      <c r="F2442" s="2" t="s">
        <v>44</v>
      </c>
      <c r="G2442" s="2" t="s">
        <v>55</v>
      </c>
      <c r="H2442" s="2">
        <v>96538.0</v>
      </c>
      <c r="I2442" s="2">
        <v>2189.0</v>
      </c>
    </row>
    <row r="2443" ht="22.5" customHeight="1">
      <c r="A2443" s="2">
        <v>8.436983782E9</v>
      </c>
      <c r="B2443" s="2">
        <v>9.8896871E7</v>
      </c>
      <c r="C2443" s="6">
        <v>45587.08267361111</v>
      </c>
      <c r="D2443" s="6">
        <v>45587.09378472222</v>
      </c>
      <c r="E2443" s="6">
        <v>45587.09100694444</v>
      </c>
      <c r="F2443" s="2" t="s">
        <v>44</v>
      </c>
      <c r="G2443" s="2" t="s">
        <v>45</v>
      </c>
      <c r="H2443" s="2">
        <v>97548.0</v>
      </c>
      <c r="I2443" s="2">
        <v>7152.0</v>
      </c>
    </row>
    <row r="2444" ht="22.5" customHeight="1">
      <c r="A2444" s="2">
        <v>1.958942711E9</v>
      </c>
      <c r="B2444" s="2">
        <v>3.0643619E7</v>
      </c>
      <c r="C2444" s="6">
        <v>45424.370462962965</v>
      </c>
      <c r="D2444" s="6">
        <v>45424.37740740741</v>
      </c>
      <c r="E2444" s="6">
        <v>45424.37740740741</v>
      </c>
      <c r="F2444" s="2" t="s">
        <v>44</v>
      </c>
      <c r="G2444" s="2" t="s">
        <v>45</v>
      </c>
      <c r="H2444" s="2">
        <v>64613.0</v>
      </c>
      <c r="I2444" s="2">
        <v>16.0</v>
      </c>
    </row>
    <row r="2445" ht="22.5" customHeight="1">
      <c r="A2445" s="2">
        <v>6.485627928E9</v>
      </c>
      <c r="B2445" s="2">
        <v>5.9769142E7</v>
      </c>
      <c r="C2445" s="6">
        <v>45548.2325</v>
      </c>
      <c r="D2445" s="6">
        <v>45548.24291666667</v>
      </c>
      <c r="E2445" s="6">
        <v>45548.24222222222</v>
      </c>
      <c r="F2445" s="2" t="s">
        <v>44</v>
      </c>
      <c r="G2445" s="2" t="s">
        <v>73</v>
      </c>
      <c r="H2445" s="2">
        <v>36234.0</v>
      </c>
      <c r="I2445" s="2">
        <v>5274.0</v>
      </c>
    </row>
    <row r="2446" ht="22.5" customHeight="1">
      <c r="A2446" s="2">
        <v>8.147959428E9</v>
      </c>
      <c r="B2446" s="2">
        <v>3.1000129E7</v>
      </c>
      <c r="C2446" s="6">
        <v>45496.571921296294</v>
      </c>
      <c r="D2446" s="6">
        <v>45496.57886574074</v>
      </c>
      <c r="E2446" s="6">
        <v>45496.58094907407</v>
      </c>
      <c r="F2446" s="2" t="s">
        <v>44</v>
      </c>
      <c r="G2446" s="2" t="s">
        <v>73</v>
      </c>
      <c r="H2446" s="2">
        <v>66010.0</v>
      </c>
      <c r="I2446" s="2">
        <v>1405.0</v>
      </c>
    </row>
    <row r="2447" ht="22.5" customHeight="1">
      <c r="A2447" s="2">
        <v>3.697060283E9</v>
      </c>
      <c r="B2447" s="2">
        <v>5.7642258E7</v>
      </c>
      <c r="C2447" s="6">
        <v>45529.04857638889</v>
      </c>
      <c r="D2447" s="6">
        <v>45529.056909722225</v>
      </c>
      <c r="E2447" s="6">
        <v>45529.060381944444</v>
      </c>
      <c r="F2447" s="2" t="s">
        <v>44</v>
      </c>
      <c r="G2447" s="2" t="s">
        <v>50</v>
      </c>
      <c r="H2447" s="2">
        <v>73189.0</v>
      </c>
      <c r="I2447" s="2">
        <v>7959.0</v>
      </c>
    </row>
    <row r="2448" ht="22.5" customHeight="1">
      <c r="A2448" s="2">
        <v>2.039437258E9</v>
      </c>
      <c r="B2448" s="2">
        <v>2.0298398E7</v>
      </c>
      <c r="C2448" s="6">
        <v>45272.249236111114</v>
      </c>
      <c r="D2448" s="6">
        <v>45272.260347222225</v>
      </c>
      <c r="E2448" s="6">
        <v>45272.26173611111</v>
      </c>
      <c r="F2448" s="2" t="s">
        <v>44</v>
      </c>
      <c r="G2448" s="2" t="s">
        <v>55</v>
      </c>
      <c r="H2448" s="2">
        <v>74030.0</v>
      </c>
      <c r="I2448" s="2">
        <v>1811.0</v>
      </c>
    </row>
    <row r="2449" ht="22.5" customHeight="1">
      <c r="A2449" s="2">
        <v>7.655293952E9</v>
      </c>
      <c r="B2449" s="2">
        <v>2.3348269E7</v>
      </c>
      <c r="C2449" s="6">
        <v>45338.32642361111</v>
      </c>
      <c r="D2449" s="6">
        <v>45338.33545138889</v>
      </c>
      <c r="E2449" s="6">
        <v>45338.338229166664</v>
      </c>
      <c r="F2449" s="2" t="s">
        <v>44</v>
      </c>
      <c r="G2449" s="2" t="s">
        <v>50</v>
      </c>
      <c r="H2449" s="2">
        <v>14565.0</v>
      </c>
      <c r="I2449" s="2">
        <v>5026.0</v>
      </c>
    </row>
    <row r="2450" ht="22.5" customHeight="1">
      <c r="A2450" s="2">
        <v>3.9791095E7</v>
      </c>
      <c r="B2450" s="2">
        <v>625395.0</v>
      </c>
      <c r="C2450" s="6">
        <v>45388.45700231481</v>
      </c>
      <c r="D2450" s="6">
        <v>45388.47019675926</v>
      </c>
      <c r="E2450" s="6">
        <v>45388.47366898148</v>
      </c>
      <c r="F2450" s="2" t="s">
        <v>44</v>
      </c>
      <c r="G2450" s="2" t="s">
        <v>55</v>
      </c>
      <c r="H2450" s="2">
        <v>41559.0</v>
      </c>
      <c r="I2450" s="2">
        <v>9008.0</v>
      </c>
    </row>
    <row r="2451" ht="22.5" customHeight="1">
      <c r="A2451" s="2">
        <v>8.071046067E9</v>
      </c>
      <c r="B2451" s="2">
        <v>3.3651554E7</v>
      </c>
      <c r="C2451" s="6">
        <v>45563.69280092593</v>
      </c>
      <c r="D2451" s="6">
        <v>45563.70043981481</v>
      </c>
      <c r="E2451" s="6">
        <v>45563.69974537037</v>
      </c>
      <c r="F2451" s="2" t="s">
        <v>44</v>
      </c>
      <c r="G2451" s="2" t="s">
        <v>55</v>
      </c>
      <c r="H2451" s="2">
        <v>48240.0</v>
      </c>
      <c r="I2451" s="2">
        <v>8228.0</v>
      </c>
    </row>
    <row r="2452" ht="22.5" customHeight="1">
      <c r="A2452" s="2">
        <v>2.656326203E9</v>
      </c>
      <c r="B2452" s="2">
        <v>9.2356639E7</v>
      </c>
      <c r="C2452" s="6">
        <v>45246.77113425926</v>
      </c>
      <c r="D2452" s="6">
        <v>45246.78293981482</v>
      </c>
      <c r="E2452" s="6">
        <v>45246.786412037036</v>
      </c>
      <c r="F2452" s="2" t="s">
        <v>44</v>
      </c>
      <c r="G2452" s="2" t="s">
        <v>73</v>
      </c>
      <c r="H2452" s="2">
        <v>76228.0</v>
      </c>
      <c r="I2452" s="2">
        <v>4807.0</v>
      </c>
    </row>
    <row r="2453" ht="22.5" customHeight="1">
      <c r="A2453" s="2">
        <v>2.36686684E9</v>
      </c>
      <c r="B2453" s="2">
        <v>9.9772709E7</v>
      </c>
      <c r="C2453" s="6">
        <v>45038.1349537037</v>
      </c>
      <c r="D2453" s="6">
        <v>45038.14398148148</v>
      </c>
      <c r="E2453" s="6">
        <v>45038.14398148148</v>
      </c>
      <c r="F2453" s="2" t="s">
        <v>44</v>
      </c>
      <c r="G2453" s="2" t="s">
        <v>73</v>
      </c>
      <c r="H2453" s="2">
        <v>87681.0</v>
      </c>
      <c r="I2453" s="2">
        <v>4946.0</v>
      </c>
    </row>
    <row r="2454" ht="22.5" customHeight="1">
      <c r="A2454" s="2">
        <v>8.227348656E9</v>
      </c>
      <c r="B2454" s="2">
        <v>2.5977417E7</v>
      </c>
      <c r="C2454" s="6">
        <v>45261.74037037037</v>
      </c>
      <c r="D2454" s="6">
        <v>45261.749398148146</v>
      </c>
      <c r="E2454" s="6">
        <v>45261.74731481481</v>
      </c>
      <c r="F2454" s="2" t="s">
        <v>44</v>
      </c>
      <c r="G2454" s="2" t="s">
        <v>50</v>
      </c>
      <c r="H2454" s="2">
        <v>44555.0</v>
      </c>
      <c r="I2454" s="2">
        <v>7004.0</v>
      </c>
    </row>
    <row r="2455" ht="22.5" customHeight="1">
      <c r="A2455" s="2">
        <v>3.917024194E9</v>
      </c>
      <c r="B2455" s="2">
        <v>5.3640286E7</v>
      </c>
      <c r="C2455" s="6">
        <v>45565.86902777778</v>
      </c>
      <c r="D2455" s="6">
        <v>45565.87875</v>
      </c>
      <c r="E2455" s="6">
        <v>45565.88013888889</v>
      </c>
      <c r="F2455" s="2" t="s">
        <v>44</v>
      </c>
      <c r="G2455" s="2" t="s">
        <v>55</v>
      </c>
      <c r="H2455" s="2">
        <v>47124.0</v>
      </c>
      <c r="I2455" s="2">
        <v>3948.0</v>
      </c>
    </row>
    <row r="2456" ht="22.5" customHeight="1">
      <c r="A2456" s="2">
        <v>3101265.0</v>
      </c>
      <c r="B2456" s="2">
        <v>8.9617089E7</v>
      </c>
      <c r="C2456" s="6">
        <v>45435.140127314815</v>
      </c>
      <c r="D2456" s="6">
        <v>45435.151238425926</v>
      </c>
      <c r="E2456" s="6">
        <v>45435.15332175926</v>
      </c>
      <c r="F2456" s="2" t="s">
        <v>44</v>
      </c>
      <c r="G2456" s="2" t="s">
        <v>50</v>
      </c>
      <c r="H2456" s="2">
        <v>20246.0</v>
      </c>
      <c r="I2456" s="2">
        <v>974.0</v>
      </c>
    </row>
    <row r="2457" ht="22.5" customHeight="1">
      <c r="A2457" s="2">
        <v>9.90783588E9</v>
      </c>
      <c r="B2457" s="2">
        <v>6.7340606E7</v>
      </c>
      <c r="C2457" s="6">
        <v>45580.65972222222</v>
      </c>
      <c r="D2457" s="6">
        <v>45580.67291666667</v>
      </c>
      <c r="E2457" s="6">
        <v>45580.67152777778</v>
      </c>
      <c r="F2457" s="2" t="s">
        <v>44</v>
      </c>
      <c r="G2457" s="2" t="s">
        <v>55</v>
      </c>
      <c r="H2457" s="2">
        <v>66363.0</v>
      </c>
      <c r="I2457" s="2">
        <v>3705.0</v>
      </c>
    </row>
    <row r="2458" ht="22.5" customHeight="1">
      <c r="A2458" s="2">
        <v>3.396210655E9</v>
      </c>
      <c r="B2458" s="2">
        <v>5.207507E7</v>
      </c>
      <c r="C2458" s="6">
        <v>45223.091875</v>
      </c>
      <c r="D2458" s="6">
        <v>45223.10298611111</v>
      </c>
      <c r="E2458" s="6">
        <v>45223.100902777776</v>
      </c>
      <c r="F2458" s="2" t="s">
        <v>44</v>
      </c>
      <c r="G2458" s="2" t="s">
        <v>50</v>
      </c>
      <c r="H2458" s="2">
        <v>46263.0</v>
      </c>
      <c r="I2458" s="2">
        <v>73.0</v>
      </c>
    </row>
    <row r="2459" ht="22.5" customHeight="1">
      <c r="A2459" s="2">
        <v>3.000018472E9</v>
      </c>
      <c r="B2459" s="2">
        <v>2.410463E7</v>
      </c>
      <c r="C2459" s="6">
        <v>45522.22987268519</v>
      </c>
      <c r="D2459" s="6">
        <v>45522.24167824074</v>
      </c>
      <c r="E2459" s="6">
        <v>45522.242372685185</v>
      </c>
      <c r="F2459" s="2" t="s">
        <v>44</v>
      </c>
      <c r="G2459" s="2" t="s">
        <v>55</v>
      </c>
      <c r="H2459" s="2">
        <v>63482.0</v>
      </c>
      <c r="I2459" s="2">
        <v>8855.0</v>
      </c>
    </row>
    <row r="2460" ht="22.5" customHeight="1">
      <c r="A2460" s="2">
        <v>7.166339556E9</v>
      </c>
      <c r="B2460" s="2">
        <v>6319646.0</v>
      </c>
      <c r="C2460" s="6">
        <v>45465.3265625</v>
      </c>
      <c r="D2460" s="6">
        <v>45465.3390625</v>
      </c>
      <c r="E2460" s="6">
        <v>45465.33767361111</v>
      </c>
      <c r="F2460" s="2" t="s">
        <v>44</v>
      </c>
      <c r="G2460" s="2" t="s">
        <v>45</v>
      </c>
      <c r="H2460" s="2">
        <v>79368.0</v>
      </c>
      <c r="I2460" s="2">
        <v>543.0</v>
      </c>
    </row>
    <row r="2461" ht="22.5" customHeight="1">
      <c r="A2461" s="2">
        <v>2.194351161E9</v>
      </c>
      <c r="B2461" s="2">
        <v>2.2800586E7</v>
      </c>
      <c r="C2461" s="6">
        <v>45055.48743055556</v>
      </c>
      <c r="D2461" s="6">
        <v>45055.49576388889</v>
      </c>
      <c r="E2461" s="6">
        <v>45055.494375</v>
      </c>
      <c r="F2461" s="2" t="s">
        <v>44</v>
      </c>
      <c r="G2461" s="2" t="s">
        <v>45</v>
      </c>
      <c r="H2461" s="2">
        <v>55557.0</v>
      </c>
      <c r="I2461" s="2">
        <v>7824.0</v>
      </c>
    </row>
    <row r="2462" ht="22.5" customHeight="1">
      <c r="A2462" s="2">
        <v>3.224986973E9</v>
      </c>
      <c r="B2462" s="2">
        <v>6.6761643E7</v>
      </c>
      <c r="C2462" s="6">
        <v>45338.32098379629</v>
      </c>
      <c r="D2462" s="6">
        <v>45338.331400462965</v>
      </c>
      <c r="E2462" s="6">
        <v>45338.332094907404</v>
      </c>
      <c r="F2462" s="2" t="s">
        <v>44</v>
      </c>
      <c r="G2462" s="2" t="s">
        <v>73</v>
      </c>
      <c r="H2462" s="2">
        <v>24389.0</v>
      </c>
      <c r="I2462" s="2">
        <v>813.0</v>
      </c>
    </row>
    <row r="2463" ht="22.5" customHeight="1">
      <c r="A2463" s="2">
        <v>6.882280967E9</v>
      </c>
      <c r="B2463" s="2">
        <v>1.4472401E7</v>
      </c>
      <c r="C2463" s="6">
        <v>45184.66363425926</v>
      </c>
      <c r="D2463" s="6">
        <v>45184.67335648148</v>
      </c>
      <c r="E2463" s="6">
        <v>45184.67474537037</v>
      </c>
      <c r="F2463" s="2" t="s">
        <v>44</v>
      </c>
      <c r="G2463" s="2" t="s">
        <v>55</v>
      </c>
      <c r="H2463" s="2">
        <v>56116.0</v>
      </c>
      <c r="I2463" s="2">
        <v>759.0</v>
      </c>
    </row>
    <row r="2464" ht="22.5" customHeight="1">
      <c r="A2464" s="2">
        <v>8.556188247E9</v>
      </c>
      <c r="B2464" s="2">
        <v>4.6623192E7</v>
      </c>
      <c r="C2464" s="6">
        <v>45204.75761574074</v>
      </c>
      <c r="D2464" s="6">
        <v>45204.76664351852</v>
      </c>
      <c r="E2464" s="6">
        <v>45204.76525462963</v>
      </c>
      <c r="F2464" s="2" t="s">
        <v>44</v>
      </c>
      <c r="G2464" s="2" t="s">
        <v>55</v>
      </c>
      <c r="H2464" s="2">
        <v>41435.0</v>
      </c>
      <c r="I2464" s="2">
        <v>4376.0</v>
      </c>
    </row>
    <row r="2465" ht="22.5" customHeight="1">
      <c r="A2465" s="2">
        <v>5.236345617E9</v>
      </c>
      <c r="B2465" s="2">
        <v>6.1851054E7</v>
      </c>
      <c r="C2465" s="6">
        <v>45197.07488425926</v>
      </c>
      <c r="D2465" s="6">
        <v>45197.081828703704</v>
      </c>
      <c r="E2465" s="6">
        <v>45197.081828703704</v>
      </c>
      <c r="F2465" s="2" t="s">
        <v>44</v>
      </c>
      <c r="G2465" s="2" t="s">
        <v>45</v>
      </c>
      <c r="H2465" s="2">
        <v>34945.0</v>
      </c>
      <c r="I2465" s="2">
        <v>6664.0</v>
      </c>
    </row>
    <row r="2466" ht="22.5" customHeight="1">
      <c r="A2466" s="2">
        <v>5.153146875E9</v>
      </c>
      <c r="B2466" s="2">
        <v>3.1156674E7</v>
      </c>
      <c r="C2466" s="6">
        <v>45083.354097222225</v>
      </c>
      <c r="D2466" s="6">
        <v>45083.36729166667</v>
      </c>
      <c r="E2466" s="6">
        <v>45083.37354166667</v>
      </c>
      <c r="F2466" s="2" t="s">
        <v>71</v>
      </c>
      <c r="G2466" s="2" t="s">
        <v>73</v>
      </c>
      <c r="H2466" s="2">
        <v>65057.0</v>
      </c>
      <c r="I2466" s="2">
        <v>4342.0</v>
      </c>
    </row>
    <row r="2467" ht="22.5" customHeight="1">
      <c r="A2467" s="2">
        <v>2.011151353E9</v>
      </c>
      <c r="B2467" s="2">
        <v>6.7908555E7</v>
      </c>
      <c r="C2467" s="6">
        <v>45427.15582175926</v>
      </c>
      <c r="D2467" s="6">
        <v>45427.162766203706</v>
      </c>
      <c r="E2467" s="6">
        <v>45427.16068287037</v>
      </c>
      <c r="F2467" s="2" t="s">
        <v>44</v>
      </c>
      <c r="G2467" s="2" t="s">
        <v>50</v>
      </c>
      <c r="H2467" s="2">
        <v>53602.0</v>
      </c>
      <c r="I2467" s="2">
        <v>399.0</v>
      </c>
    </row>
    <row r="2468" ht="22.5" customHeight="1">
      <c r="A2468" s="2">
        <v>9.880145668E9</v>
      </c>
      <c r="B2468" s="2">
        <v>3.9317905E7</v>
      </c>
      <c r="C2468" s="6">
        <v>45350.701053240744</v>
      </c>
      <c r="D2468" s="6">
        <v>45350.71424768519</v>
      </c>
      <c r="E2468" s="6">
        <v>45350.723275462966</v>
      </c>
      <c r="F2468" s="2" t="s">
        <v>71</v>
      </c>
      <c r="G2468" s="2" t="s">
        <v>50</v>
      </c>
      <c r="H2468" s="2">
        <v>94777.0</v>
      </c>
      <c r="I2468" s="2">
        <v>4181.0</v>
      </c>
    </row>
    <row r="2469" ht="22.5" customHeight="1">
      <c r="A2469" s="2">
        <v>2.72426421E9</v>
      </c>
      <c r="B2469" s="2">
        <v>9.8687927E7</v>
      </c>
      <c r="C2469" s="6">
        <v>45589.68219907407</v>
      </c>
      <c r="D2469" s="6">
        <v>45589.69122685185</v>
      </c>
      <c r="E2469" s="6">
        <v>45589.70025462963</v>
      </c>
      <c r="F2469" s="2" t="s">
        <v>71</v>
      </c>
      <c r="G2469" s="2" t="s">
        <v>73</v>
      </c>
      <c r="H2469" s="2">
        <v>6735.0</v>
      </c>
      <c r="I2469" s="2">
        <v>6773.0</v>
      </c>
    </row>
    <row r="2470" ht="22.5" customHeight="1">
      <c r="A2470" s="2">
        <v>8.71734663E8</v>
      </c>
      <c r="B2470" s="2">
        <v>9.3321933E7</v>
      </c>
      <c r="C2470" s="6">
        <v>45446.07707175926</v>
      </c>
      <c r="D2470" s="6">
        <v>45446.09096064815</v>
      </c>
      <c r="E2470" s="6">
        <v>45446.09929398148</v>
      </c>
      <c r="F2470" s="2" t="s">
        <v>71</v>
      </c>
      <c r="G2470" s="2" t="s">
        <v>73</v>
      </c>
      <c r="H2470" s="2">
        <v>57171.0</v>
      </c>
      <c r="I2470" s="2">
        <v>9673.0</v>
      </c>
    </row>
    <row r="2471" ht="22.5" customHeight="1">
      <c r="A2471" s="2">
        <v>3.883638432E9</v>
      </c>
      <c r="B2471" s="2">
        <v>6245778.0</v>
      </c>
      <c r="C2471" s="6">
        <v>45133.15611111111</v>
      </c>
      <c r="D2471" s="6">
        <v>45133.16305555555</v>
      </c>
      <c r="E2471" s="6">
        <v>45133.18111111111</v>
      </c>
      <c r="F2471" s="2" t="s">
        <v>124</v>
      </c>
      <c r="G2471" s="2" t="s">
        <v>50</v>
      </c>
      <c r="H2471" s="2">
        <v>42306.0</v>
      </c>
      <c r="I2471" s="2">
        <v>8865.0</v>
      </c>
    </row>
    <row r="2472" ht="22.5" customHeight="1">
      <c r="A2472" s="2">
        <v>1.282422181E9</v>
      </c>
      <c r="B2472" s="2">
        <v>188838.0</v>
      </c>
      <c r="C2472" s="6">
        <v>45341.61136574074</v>
      </c>
      <c r="D2472" s="6">
        <v>45341.61969907407</v>
      </c>
      <c r="E2472" s="6">
        <v>45341.624560185184</v>
      </c>
      <c r="F2472" s="2" t="s">
        <v>71</v>
      </c>
      <c r="G2472" s="2" t="s">
        <v>50</v>
      </c>
      <c r="H2472" s="2">
        <v>1443.0</v>
      </c>
      <c r="I2472" s="2">
        <v>9970.0</v>
      </c>
    </row>
    <row r="2473" ht="22.5" customHeight="1">
      <c r="A2473" s="2">
        <v>4.500802008E9</v>
      </c>
      <c r="B2473" s="2">
        <v>4.1164215E7</v>
      </c>
      <c r="C2473" s="6">
        <v>45460.24028935185</v>
      </c>
      <c r="D2473" s="6">
        <v>45460.25209490741</v>
      </c>
      <c r="E2473" s="6">
        <v>45460.25417824074</v>
      </c>
      <c r="F2473" s="2" t="s">
        <v>44</v>
      </c>
      <c r="G2473" s="2" t="s">
        <v>45</v>
      </c>
      <c r="H2473" s="2">
        <v>74327.0</v>
      </c>
      <c r="I2473" s="2">
        <v>5152.0</v>
      </c>
    </row>
    <row r="2474" ht="22.5" customHeight="1">
      <c r="A2474" s="2">
        <v>8.209715885E9</v>
      </c>
      <c r="B2474" s="2">
        <v>1.7597449E7</v>
      </c>
      <c r="C2474" s="6">
        <v>45071.64145833333</v>
      </c>
      <c r="D2474" s="6">
        <v>45071.65326388889</v>
      </c>
      <c r="E2474" s="6">
        <v>45071.653958333336</v>
      </c>
      <c r="F2474" s="2" t="s">
        <v>44</v>
      </c>
      <c r="G2474" s="2" t="s">
        <v>55</v>
      </c>
      <c r="H2474" s="2">
        <v>94880.0</v>
      </c>
      <c r="I2474" s="2">
        <v>6096.0</v>
      </c>
    </row>
    <row r="2475" ht="22.5" customHeight="1">
      <c r="A2475" s="2">
        <v>9.391482926E9</v>
      </c>
      <c r="B2475" s="2">
        <v>5.6352626E7</v>
      </c>
      <c r="C2475" s="6">
        <v>45181.127118055556</v>
      </c>
      <c r="D2475" s="6">
        <v>45181.13753472222</v>
      </c>
      <c r="E2475" s="6">
        <v>45181.14378472222</v>
      </c>
      <c r="F2475" s="2" t="s">
        <v>71</v>
      </c>
      <c r="G2475" s="2" t="s">
        <v>45</v>
      </c>
      <c r="H2475" s="2">
        <v>36274.0</v>
      </c>
      <c r="I2475" s="2">
        <v>9151.0</v>
      </c>
    </row>
    <row r="2476" ht="22.5" customHeight="1">
      <c r="A2476" s="2">
        <v>7.217765772E9</v>
      </c>
      <c r="B2476" s="2">
        <v>5238055.0</v>
      </c>
      <c r="C2476" s="6">
        <v>45478.58555555555</v>
      </c>
      <c r="D2476" s="6">
        <v>45478.59875</v>
      </c>
      <c r="E2476" s="6">
        <v>45478.60083333333</v>
      </c>
      <c r="F2476" s="2" t="s">
        <v>44</v>
      </c>
      <c r="G2476" s="2" t="s">
        <v>73</v>
      </c>
      <c r="H2476" s="2">
        <v>12036.0</v>
      </c>
      <c r="I2476" s="2">
        <v>3866.0</v>
      </c>
    </row>
    <row r="2477" ht="22.5" customHeight="1">
      <c r="A2477" s="2">
        <v>7.848556658E9</v>
      </c>
      <c r="B2477" s="2">
        <v>9.7191387E7</v>
      </c>
      <c r="C2477" s="6">
        <v>45409.47734953704</v>
      </c>
      <c r="D2477" s="6">
        <v>45409.48707175926</v>
      </c>
      <c r="E2477" s="6">
        <v>45409.484988425924</v>
      </c>
      <c r="F2477" s="2" t="s">
        <v>44</v>
      </c>
      <c r="G2477" s="2" t="s">
        <v>50</v>
      </c>
      <c r="H2477" s="2">
        <v>34490.0</v>
      </c>
      <c r="I2477" s="2">
        <v>1924.0</v>
      </c>
    </row>
    <row r="2478" ht="22.5" customHeight="1">
      <c r="A2478" s="2">
        <v>9.000851345E9</v>
      </c>
      <c r="B2478" s="2">
        <v>8.1822494E7</v>
      </c>
      <c r="C2478" s="6">
        <v>45361.70746527778</v>
      </c>
      <c r="D2478" s="6">
        <v>45361.71649305556</v>
      </c>
      <c r="E2478" s="6">
        <v>45361.71996527778</v>
      </c>
      <c r="F2478" s="2" t="s">
        <v>44</v>
      </c>
      <c r="G2478" s="2" t="s">
        <v>45</v>
      </c>
      <c r="H2478" s="2">
        <v>86432.0</v>
      </c>
      <c r="I2478" s="2">
        <v>8857.0</v>
      </c>
    </row>
    <row r="2479" ht="22.5" customHeight="1">
      <c r="A2479" s="2">
        <v>3.019634875E9</v>
      </c>
      <c r="B2479" s="2">
        <v>5.8170168E7</v>
      </c>
      <c r="C2479" s="6">
        <v>45594.818078703705</v>
      </c>
      <c r="D2479" s="6">
        <v>45594.829189814816</v>
      </c>
      <c r="E2479" s="6">
        <v>45594.82849537037</v>
      </c>
      <c r="F2479" s="2" t="s">
        <v>44</v>
      </c>
      <c r="G2479" s="2" t="s">
        <v>50</v>
      </c>
      <c r="H2479" s="2">
        <v>76065.0</v>
      </c>
      <c r="I2479" s="2">
        <v>3385.0</v>
      </c>
    </row>
    <row r="2480" ht="22.5" customHeight="1">
      <c r="A2480" s="2">
        <v>7.013612817E9</v>
      </c>
      <c r="B2480" s="2">
        <v>2.2036818E7</v>
      </c>
      <c r="C2480" s="6">
        <v>45178.34082175926</v>
      </c>
      <c r="D2480" s="6">
        <v>45178.353321759256</v>
      </c>
      <c r="E2480" s="6">
        <v>45178.37137731481</v>
      </c>
      <c r="F2480" s="2" t="s">
        <v>124</v>
      </c>
      <c r="G2480" s="2" t="s">
        <v>45</v>
      </c>
      <c r="H2480" s="2">
        <v>74574.0</v>
      </c>
      <c r="I2480" s="2">
        <v>9892.0</v>
      </c>
    </row>
    <row r="2481" ht="22.5" customHeight="1">
      <c r="A2481" s="2">
        <v>5.9461109E7</v>
      </c>
      <c r="B2481" s="2">
        <v>6.7708491E7</v>
      </c>
      <c r="C2481" s="6">
        <v>45052.572696759256</v>
      </c>
      <c r="D2481" s="6">
        <v>45052.58033564815</v>
      </c>
      <c r="E2481" s="6">
        <v>45052.58033564815</v>
      </c>
      <c r="F2481" s="2" t="s">
        <v>44</v>
      </c>
      <c r="G2481" s="2" t="s">
        <v>50</v>
      </c>
      <c r="H2481" s="2">
        <v>48662.0</v>
      </c>
      <c r="I2481" s="2">
        <v>5800.0</v>
      </c>
    </row>
    <row r="2482" ht="22.5" customHeight="1">
      <c r="A2482" s="2">
        <v>7.40245864E8</v>
      </c>
      <c r="B2482" s="2">
        <v>4.565933E7</v>
      </c>
      <c r="C2482" s="6">
        <v>45064.457349537035</v>
      </c>
      <c r="D2482" s="6">
        <v>45064.46707175926</v>
      </c>
      <c r="E2482" s="6">
        <v>45064.46637731481</v>
      </c>
      <c r="F2482" s="2" t="s">
        <v>44</v>
      </c>
      <c r="G2482" s="2" t="s">
        <v>55</v>
      </c>
      <c r="H2482" s="2">
        <v>17264.0</v>
      </c>
      <c r="I2482" s="2">
        <v>7006.0</v>
      </c>
    </row>
    <row r="2483" ht="22.5" customHeight="1">
      <c r="A2483" s="2">
        <v>8.432648823E9</v>
      </c>
      <c r="B2483" s="2">
        <v>6.9364309E7</v>
      </c>
      <c r="C2483" s="6">
        <v>45065.31375</v>
      </c>
      <c r="D2483" s="6">
        <v>45065.321388888886</v>
      </c>
      <c r="E2483" s="6">
        <v>45065.32347222222</v>
      </c>
      <c r="F2483" s="2" t="s">
        <v>44</v>
      </c>
      <c r="G2483" s="2" t="s">
        <v>55</v>
      </c>
      <c r="H2483" s="2">
        <v>91242.0</v>
      </c>
      <c r="I2483" s="2">
        <v>1938.0</v>
      </c>
    </row>
    <row r="2484" ht="22.5" customHeight="1">
      <c r="A2484" s="2">
        <v>5.863164527E9</v>
      </c>
      <c r="B2484" s="2">
        <v>3.8671747E7</v>
      </c>
      <c r="C2484" s="6">
        <v>45243.74369212963</v>
      </c>
      <c r="D2484" s="6">
        <v>45243.75619212963</v>
      </c>
      <c r="E2484" s="6">
        <v>45243.76174768519</v>
      </c>
      <c r="F2484" s="2" t="s">
        <v>71</v>
      </c>
      <c r="G2484" s="2" t="s">
        <v>73</v>
      </c>
      <c r="H2484" s="2">
        <v>26359.0</v>
      </c>
      <c r="I2484" s="2">
        <v>5908.0</v>
      </c>
    </row>
    <row r="2485" ht="22.5" customHeight="1">
      <c r="A2485" s="2">
        <v>8.615999186E9</v>
      </c>
      <c r="B2485" s="2">
        <v>9.6001315E7</v>
      </c>
      <c r="C2485" s="6">
        <v>45543.8497337963</v>
      </c>
      <c r="D2485" s="6">
        <v>45543.85737268518</v>
      </c>
      <c r="E2485" s="6">
        <v>45543.85806712963</v>
      </c>
      <c r="F2485" s="2" t="s">
        <v>44</v>
      </c>
      <c r="G2485" s="2" t="s">
        <v>45</v>
      </c>
      <c r="H2485" s="2">
        <v>77204.0</v>
      </c>
      <c r="I2485" s="2">
        <v>5925.0</v>
      </c>
    </row>
    <row r="2486" ht="22.5" customHeight="1">
      <c r="A2486" s="2">
        <v>1.743268828E9</v>
      </c>
      <c r="B2486" s="2">
        <v>5.3332493E7</v>
      </c>
      <c r="C2486" s="6">
        <v>45414.75456018518</v>
      </c>
      <c r="D2486" s="6">
        <v>45414.767060185186</v>
      </c>
      <c r="E2486" s="6">
        <v>45414.770532407405</v>
      </c>
      <c r="F2486" s="2" t="s">
        <v>44</v>
      </c>
      <c r="G2486" s="2" t="s">
        <v>73</v>
      </c>
      <c r="H2486" s="2">
        <v>78986.0</v>
      </c>
      <c r="I2486" s="2">
        <v>959.0</v>
      </c>
    </row>
    <row r="2487" ht="22.5" customHeight="1">
      <c r="A2487" s="2">
        <v>5.47536974E9</v>
      </c>
      <c r="B2487" s="2">
        <v>4.943326E7</v>
      </c>
      <c r="C2487" s="6">
        <v>45424.24244212963</v>
      </c>
      <c r="D2487" s="6">
        <v>45424.25216435185</v>
      </c>
      <c r="E2487" s="6">
        <v>45424.252858796295</v>
      </c>
      <c r="F2487" s="2" t="s">
        <v>44</v>
      </c>
      <c r="G2487" s="2" t="s">
        <v>73</v>
      </c>
      <c r="H2487" s="2">
        <v>16243.0</v>
      </c>
      <c r="I2487" s="2">
        <v>9184.0</v>
      </c>
    </row>
    <row r="2488" ht="22.5" customHeight="1">
      <c r="A2488" s="2">
        <v>6.520584496E9</v>
      </c>
      <c r="B2488" s="2">
        <v>6.7215939E7</v>
      </c>
      <c r="C2488" s="6">
        <v>45223.22707175926</v>
      </c>
      <c r="D2488" s="6">
        <v>45223.240960648145</v>
      </c>
      <c r="E2488" s="6">
        <v>45223.2527662037</v>
      </c>
      <c r="F2488" s="2" t="s">
        <v>124</v>
      </c>
      <c r="G2488" s="2" t="s">
        <v>55</v>
      </c>
      <c r="H2488" s="2">
        <v>79790.0</v>
      </c>
      <c r="I2488" s="2">
        <v>1697.0</v>
      </c>
    </row>
    <row r="2489" ht="22.5" customHeight="1">
      <c r="A2489" s="2">
        <v>3.854394048E9</v>
      </c>
      <c r="B2489" s="2">
        <v>8.9531595E7</v>
      </c>
      <c r="C2489" s="6">
        <v>45214.85496527778</v>
      </c>
      <c r="D2489" s="6">
        <v>45214.86399305556</v>
      </c>
      <c r="E2489" s="6">
        <v>45214.86121527778</v>
      </c>
      <c r="F2489" s="2" t="s">
        <v>44</v>
      </c>
      <c r="G2489" s="2" t="s">
        <v>73</v>
      </c>
      <c r="H2489" s="2">
        <v>83316.0</v>
      </c>
      <c r="I2489" s="2">
        <v>3107.0</v>
      </c>
    </row>
    <row r="2490" ht="22.5" customHeight="1">
      <c r="A2490" s="2">
        <v>4.105779656E9</v>
      </c>
      <c r="B2490" s="2">
        <v>5.8644651E7</v>
      </c>
      <c r="C2490" s="6">
        <v>45384.71627314815</v>
      </c>
      <c r="D2490" s="6">
        <v>45384.72530092593</v>
      </c>
      <c r="E2490" s="6">
        <v>45384.7280787037</v>
      </c>
      <c r="F2490" s="2" t="s">
        <v>44</v>
      </c>
      <c r="G2490" s="2" t="s">
        <v>55</v>
      </c>
      <c r="H2490" s="2">
        <v>41188.0</v>
      </c>
      <c r="I2490" s="2">
        <v>8329.0</v>
      </c>
    </row>
    <row r="2491" ht="22.5" customHeight="1">
      <c r="A2491" s="2">
        <v>5.960266785E9</v>
      </c>
      <c r="B2491" s="2">
        <v>9.7419742E7</v>
      </c>
      <c r="C2491" s="6">
        <v>45251.24964120371</v>
      </c>
      <c r="D2491" s="6">
        <v>45251.26283564815</v>
      </c>
      <c r="E2491" s="6">
        <v>45251.26075231482</v>
      </c>
      <c r="F2491" s="2" t="s">
        <v>44</v>
      </c>
      <c r="G2491" s="2" t="s">
        <v>73</v>
      </c>
      <c r="H2491" s="2">
        <v>88310.0</v>
      </c>
      <c r="I2491" s="2">
        <v>5546.0</v>
      </c>
    </row>
    <row r="2492" ht="22.5" customHeight="1">
      <c r="A2492" s="2">
        <v>7.380998329E9</v>
      </c>
      <c r="B2492" s="2">
        <v>9.6989204E7</v>
      </c>
      <c r="C2492" s="6">
        <v>45136.87642361111</v>
      </c>
      <c r="D2492" s="6">
        <v>45136.886145833334</v>
      </c>
      <c r="E2492" s="6">
        <v>45136.886145833334</v>
      </c>
      <c r="F2492" s="2" t="s">
        <v>44</v>
      </c>
      <c r="G2492" s="2" t="s">
        <v>73</v>
      </c>
      <c r="H2492" s="2">
        <v>14278.0</v>
      </c>
      <c r="I2492" s="2">
        <v>3963.0</v>
      </c>
    </row>
    <row r="2493" ht="22.5" customHeight="1">
      <c r="A2493" s="2">
        <v>4.60625201E8</v>
      </c>
      <c r="B2493" s="2">
        <v>2.67164E7</v>
      </c>
      <c r="C2493" s="6">
        <v>45429.10306712963</v>
      </c>
      <c r="D2493" s="6">
        <v>45429.11556712963</v>
      </c>
      <c r="E2493" s="6">
        <v>45429.11417824074</v>
      </c>
      <c r="F2493" s="2" t="s">
        <v>44</v>
      </c>
      <c r="G2493" s="2" t="s">
        <v>50</v>
      </c>
      <c r="H2493" s="2">
        <v>34818.0</v>
      </c>
      <c r="I2493" s="2">
        <v>6314.0</v>
      </c>
    </row>
    <row r="2494" ht="22.5" customHeight="1">
      <c r="A2494" s="2">
        <v>5.442705208E9</v>
      </c>
      <c r="B2494" s="2">
        <v>3.8420886E7</v>
      </c>
      <c r="C2494" s="6">
        <v>45531.13579861111</v>
      </c>
      <c r="D2494" s="6">
        <v>45531.14760416667</v>
      </c>
      <c r="E2494" s="6">
        <v>45531.14413194444</v>
      </c>
      <c r="F2494" s="2" t="s">
        <v>44</v>
      </c>
      <c r="G2494" s="2" t="s">
        <v>45</v>
      </c>
      <c r="H2494" s="2">
        <v>53708.0</v>
      </c>
      <c r="I2494" s="2">
        <v>3642.0</v>
      </c>
    </row>
    <row r="2495" ht="22.5" customHeight="1">
      <c r="A2495" s="2">
        <v>6.43302284E8</v>
      </c>
      <c r="B2495" s="2">
        <v>2.4153726E7</v>
      </c>
      <c r="C2495" s="6">
        <v>45442.95637731482</v>
      </c>
      <c r="D2495" s="6">
        <v>45442.96818287037</v>
      </c>
      <c r="E2495" s="6">
        <v>45442.97582175926</v>
      </c>
      <c r="F2495" s="2" t="s">
        <v>71</v>
      </c>
      <c r="G2495" s="2" t="s">
        <v>50</v>
      </c>
      <c r="H2495" s="2">
        <v>92172.0</v>
      </c>
      <c r="I2495" s="2">
        <v>5863.0</v>
      </c>
    </row>
    <row r="2496" ht="22.5" customHeight="1">
      <c r="A2496" s="2">
        <v>6.141016209E9</v>
      </c>
      <c r="B2496" s="2">
        <v>2.0469626E7</v>
      </c>
      <c r="C2496" s="6">
        <v>45395.75506944444</v>
      </c>
      <c r="D2496" s="6">
        <v>45395.76756944445</v>
      </c>
      <c r="E2496" s="6">
        <v>45395.76756944445</v>
      </c>
      <c r="F2496" s="2" t="s">
        <v>44</v>
      </c>
      <c r="G2496" s="2" t="s">
        <v>45</v>
      </c>
      <c r="H2496" s="2">
        <v>66040.0</v>
      </c>
      <c r="I2496" s="2">
        <v>9283.0</v>
      </c>
    </row>
    <row r="2497" ht="22.5" customHeight="1">
      <c r="A2497" s="2">
        <v>4.058658914E9</v>
      </c>
      <c r="B2497" s="2">
        <v>9.6001315E7</v>
      </c>
      <c r="C2497" s="6">
        <v>45331.39493055556</v>
      </c>
      <c r="D2497" s="6">
        <v>45331.40881944444</v>
      </c>
      <c r="E2497" s="6">
        <v>45331.40881944444</v>
      </c>
      <c r="F2497" s="2" t="s">
        <v>44</v>
      </c>
      <c r="G2497" s="2" t="s">
        <v>45</v>
      </c>
      <c r="H2497" s="2">
        <v>15833.0</v>
      </c>
      <c r="I2497" s="2">
        <v>2679.0</v>
      </c>
    </row>
    <row r="2498" ht="22.5" customHeight="1">
      <c r="A2498" s="2">
        <v>4.731454539E9</v>
      </c>
      <c r="B2498" s="2">
        <v>6.2419778E7</v>
      </c>
      <c r="C2498" s="6">
        <v>45296.28969907408</v>
      </c>
      <c r="D2498" s="6">
        <v>45296.29803240741</v>
      </c>
      <c r="E2498" s="6">
        <v>45296.29803240741</v>
      </c>
      <c r="F2498" s="2" t="s">
        <v>44</v>
      </c>
      <c r="G2498" s="2" t="s">
        <v>55</v>
      </c>
      <c r="H2498" s="2">
        <v>57976.0</v>
      </c>
      <c r="I2498" s="2">
        <v>4463.0</v>
      </c>
    </row>
    <row r="2499" ht="22.5" customHeight="1">
      <c r="A2499" s="2">
        <v>1.4840871E8</v>
      </c>
      <c r="B2499" s="2">
        <v>6.0565603E7</v>
      </c>
      <c r="C2499" s="6">
        <v>45292.08179398148</v>
      </c>
      <c r="D2499" s="6">
        <v>45292.09290509259</v>
      </c>
      <c r="E2499" s="6">
        <v>45292.09568287037</v>
      </c>
      <c r="F2499" s="2" t="s">
        <v>44</v>
      </c>
      <c r="G2499" s="2" t="s">
        <v>73</v>
      </c>
      <c r="H2499" s="2">
        <v>15102.0</v>
      </c>
      <c r="I2499" s="2">
        <v>6403.0</v>
      </c>
    </row>
    <row r="2500" ht="22.5" customHeight="1">
      <c r="A2500" s="2">
        <v>3.263142674E9</v>
      </c>
      <c r="B2500" s="2">
        <v>1.2455156E7</v>
      </c>
      <c r="C2500" s="6">
        <v>45321.34737268519</v>
      </c>
      <c r="D2500" s="6">
        <v>45321.354317129626</v>
      </c>
      <c r="E2500" s="6">
        <v>45321.35501157407</v>
      </c>
      <c r="F2500" s="2" t="s">
        <v>44</v>
      </c>
      <c r="G2500" s="2" t="s">
        <v>55</v>
      </c>
      <c r="H2500" s="2">
        <v>63585.0</v>
      </c>
      <c r="I2500" s="2">
        <v>8822.0</v>
      </c>
    </row>
    <row r="2501" ht="22.5" customHeight="1">
      <c r="A2501" s="2">
        <v>9.591201821E9</v>
      </c>
      <c r="B2501" s="2">
        <v>3.8478423E7</v>
      </c>
      <c r="C2501" s="6">
        <v>45242.84717592593</v>
      </c>
      <c r="D2501" s="6">
        <v>45242.86106481482</v>
      </c>
      <c r="E2501" s="6">
        <v>45242.870092592595</v>
      </c>
      <c r="F2501" s="2" t="s">
        <v>71</v>
      </c>
      <c r="G2501" s="2" t="s">
        <v>55</v>
      </c>
      <c r="H2501" s="2">
        <v>87917.0</v>
      </c>
      <c r="I2501" s="2">
        <v>8617.0</v>
      </c>
    </row>
    <row r="2502" ht="22.5" customHeight="1">
      <c r="A2502" s="2">
        <v>2.227944524E9</v>
      </c>
      <c r="B2502" s="2">
        <v>9.3938425E7</v>
      </c>
      <c r="C2502" s="6">
        <v>45084.3671875</v>
      </c>
      <c r="D2502" s="6">
        <v>45084.376909722225</v>
      </c>
      <c r="E2502" s="6">
        <v>45084.3796875</v>
      </c>
      <c r="F2502" s="2" t="s">
        <v>44</v>
      </c>
      <c r="G2502" s="2" t="s">
        <v>55</v>
      </c>
      <c r="H2502" s="2">
        <v>30179.0</v>
      </c>
      <c r="I2502" s="2">
        <v>8339.0</v>
      </c>
    </row>
    <row r="2503" ht="22.5" customHeight="1">
      <c r="A2503" s="2">
        <v>2.307375554E9</v>
      </c>
      <c r="B2503" s="2">
        <v>9.5768401E7</v>
      </c>
      <c r="C2503" s="6">
        <v>45322.64722222222</v>
      </c>
      <c r="D2503" s="6">
        <v>45322.65902777778</v>
      </c>
      <c r="E2503" s="6">
        <v>45322.66736111111</v>
      </c>
      <c r="F2503" s="2" t="s">
        <v>71</v>
      </c>
      <c r="G2503" s="2" t="s">
        <v>50</v>
      </c>
      <c r="H2503" s="2">
        <v>73572.0</v>
      </c>
      <c r="I2503" s="2">
        <v>1653.0</v>
      </c>
    </row>
    <row r="2504" ht="22.5" customHeight="1">
      <c r="A2504" s="2">
        <v>8.521887524E9</v>
      </c>
      <c r="B2504" s="2">
        <v>5961261.0</v>
      </c>
      <c r="C2504" s="6">
        <v>45395.5890625</v>
      </c>
      <c r="D2504" s="6">
        <v>45395.59809027778</v>
      </c>
      <c r="E2504" s="6">
        <v>45395.60711805556</v>
      </c>
      <c r="F2504" s="2" t="s">
        <v>71</v>
      </c>
      <c r="G2504" s="2" t="s">
        <v>73</v>
      </c>
      <c r="H2504" s="2">
        <v>77426.0</v>
      </c>
      <c r="I2504" s="2">
        <v>1585.0</v>
      </c>
    </row>
    <row r="2505" ht="22.5" customHeight="1">
      <c r="A2505" s="2">
        <v>3.298709387E9</v>
      </c>
      <c r="B2505" s="2">
        <v>2.2321208E7</v>
      </c>
      <c r="C2505" s="6">
        <v>45108.25067129629</v>
      </c>
      <c r="D2505" s="6">
        <v>45108.263865740744</v>
      </c>
      <c r="E2505" s="6">
        <v>45108.26733796296</v>
      </c>
      <c r="F2505" s="2" t="s">
        <v>44</v>
      </c>
      <c r="G2505" s="2" t="s">
        <v>55</v>
      </c>
      <c r="H2505" s="2">
        <v>86131.0</v>
      </c>
      <c r="I2505" s="2">
        <v>8715.0</v>
      </c>
    </row>
    <row r="2506" ht="22.5" customHeight="1">
      <c r="A2506" s="2">
        <v>8.608686211E9</v>
      </c>
      <c r="B2506" s="2">
        <v>2.9689766E7</v>
      </c>
      <c r="C2506" s="6">
        <v>45134.214733796296</v>
      </c>
      <c r="D2506" s="6">
        <v>45134.22306712963</v>
      </c>
      <c r="E2506" s="6">
        <v>45134.23070601852</v>
      </c>
      <c r="F2506" s="2" t="s">
        <v>71</v>
      </c>
      <c r="G2506" s="2" t="s">
        <v>45</v>
      </c>
      <c r="H2506" s="2">
        <v>95050.0</v>
      </c>
      <c r="I2506" s="2">
        <v>1761.0</v>
      </c>
    </row>
    <row r="2507" ht="22.5" customHeight="1">
      <c r="A2507" s="2">
        <v>5.125482761E9</v>
      </c>
      <c r="B2507" s="2">
        <v>8.9531595E7</v>
      </c>
      <c r="C2507" s="6">
        <v>45074.305914351855</v>
      </c>
      <c r="D2507" s="6">
        <v>45074.31285879629</v>
      </c>
      <c r="E2507" s="6">
        <v>45074.31980324074</v>
      </c>
      <c r="F2507" s="2" t="s">
        <v>71</v>
      </c>
      <c r="G2507" s="2" t="s">
        <v>50</v>
      </c>
      <c r="H2507" s="2">
        <v>85795.0</v>
      </c>
      <c r="I2507" s="2">
        <v>7584.0</v>
      </c>
    </row>
    <row r="2508" ht="22.5" customHeight="1">
      <c r="A2508" s="2">
        <v>7.388146343E9</v>
      </c>
      <c r="B2508" s="2">
        <v>7.8806824E7</v>
      </c>
      <c r="C2508" s="6">
        <v>45193.489432870374</v>
      </c>
      <c r="D2508" s="6">
        <v>45193.49915509259</v>
      </c>
      <c r="E2508" s="6">
        <v>45193.50818287037</v>
      </c>
      <c r="F2508" s="2" t="s">
        <v>71</v>
      </c>
      <c r="G2508" s="2" t="s">
        <v>73</v>
      </c>
      <c r="H2508" s="2">
        <v>94498.0</v>
      </c>
      <c r="I2508" s="2">
        <v>5069.0</v>
      </c>
    </row>
    <row r="2509" ht="22.5" customHeight="1">
      <c r="A2509" s="2">
        <v>7.064723322E9</v>
      </c>
      <c r="B2509" s="2">
        <v>1.9259955E7</v>
      </c>
      <c r="C2509" s="6">
        <v>45214.48923611111</v>
      </c>
      <c r="D2509" s="6">
        <v>45214.502430555556</v>
      </c>
      <c r="E2509" s="6">
        <v>45214.514236111114</v>
      </c>
      <c r="F2509" s="2" t="s">
        <v>124</v>
      </c>
      <c r="G2509" s="2" t="s">
        <v>45</v>
      </c>
      <c r="H2509" s="2">
        <v>94412.0</v>
      </c>
      <c r="I2509" s="2">
        <v>485.0</v>
      </c>
    </row>
    <row r="2510" ht="22.5" customHeight="1">
      <c r="A2510" s="2">
        <v>1.766291529E9</v>
      </c>
      <c r="B2510" s="2">
        <v>7.468274E7</v>
      </c>
      <c r="C2510" s="6">
        <v>45485.78644675926</v>
      </c>
      <c r="D2510" s="6">
        <v>45485.80033564815</v>
      </c>
      <c r="E2510" s="6">
        <v>45485.810752314814</v>
      </c>
      <c r="F2510" s="2" t="s">
        <v>71</v>
      </c>
      <c r="G2510" s="2" t="s">
        <v>50</v>
      </c>
      <c r="H2510" s="2">
        <v>27514.0</v>
      </c>
      <c r="I2510" s="2">
        <v>6409.0</v>
      </c>
    </row>
    <row r="2511" ht="22.5" customHeight="1">
      <c r="A2511" s="2">
        <v>8.183491568E9</v>
      </c>
      <c r="B2511" s="2">
        <v>8.507481E7</v>
      </c>
      <c r="C2511" s="6">
        <v>45184.57761574074</v>
      </c>
      <c r="D2511" s="6">
        <v>45184.58733796296</v>
      </c>
      <c r="E2511" s="6">
        <v>45184.595671296294</v>
      </c>
      <c r="F2511" s="2" t="s">
        <v>71</v>
      </c>
      <c r="G2511" s="2" t="s">
        <v>50</v>
      </c>
      <c r="H2511" s="2">
        <v>48175.0</v>
      </c>
      <c r="I2511" s="2">
        <v>8725.0</v>
      </c>
    </row>
    <row r="2512" ht="22.5" customHeight="1">
      <c r="A2512" s="2">
        <v>6.419111681E9</v>
      </c>
      <c r="B2512" s="2">
        <v>1.9216141E7</v>
      </c>
      <c r="C2512" s="6">
        <v>45315.45528935185</v>
      </c>
      <c r="D2512" s="6">
        <v>45315.46431712963</v>
      </c>
      <c r="E2512" s="6">
        <v>45315.46431712963</v>
      </c>
      <c r="F2512" s="2" t="s">
        <v>44</v>
      </c>
      <c r="G2512" s="2" t="s">
        <v>73</v>
      </c>
      <c r="H2512" s="2">
        <v>66008.0</v>
      </c>
      <c r="I2512" s="2">
        <v>118.0</v>
      </c>
    </row>
    <row r="2513" ht="22.5" customHeight="1">
      <c r="A2513" s="2">
        <v>9.193945481E9</v>
      </c>
      <c r="B2513" s="2">
        <v>2.8277304E7</v>
      </c>
      <c r="C2513" s="6">
        <v>45526.82025462963</v>
      </c>
      <c r="D2513" s="6">
        <v>45526.833449074074</v>
      </c>
      <c r="E2513" s="6">
        <v>45526.83761574074</v>
      </c>
      <c r="F2513" s="2" t="s">
        <v>71</v>
      </c>
      <c r="G2513" s="2" t="s">
        <v>55</v>
      </c>
      <c r="H2513" s="2">
        <v>44100.0</v>
      </c>
      <c r="I2513" s="2">
        <v>1313.0</v>
      </c>
    </row>
    <row r="2514" ht="22.5" customHeight="1">
      <c r="A2514" s="2">
        <v>3.937750618E9</v>
      </c>
      <c r="B2514" s="2">
        <v>4.6504355E7</v>
      </c>
      <c r="C2514" s="6">
        <v>45164.42457175926</v>
      </c>
      <c r="D2514" s="6">
        <v>45164.4377662037</v>
      </c>
      <c r="E2514" s="6">
        <v>45164.4377662037</v>
      </c>
      <c r="F2514" s="2" t="s">
        <v>44</v>
      </c>
      <c r="G2514" s="2" t="s">
        <v>45</v>
      </c>
      <c r="H2514" s="2">
        <v>76499.0</v>
      </c>
      <c r="I2514" s="2">
        <v>9651.0</v>
      </c>
    </row>
    <row r="2515" ht="22.5" customHeight="1">
      <c r="A2515" s="2">
        <v>2.056682923E9</v>
      </c>
      <c r="B2515" s="2">
        <v>1.8940384E7</v>
      </c>
      <c r="C2515" s="6">
        <v>45439.820289351854</v>
      </c>
      <c r="D2515" s="6">
        <v>45439.83278935185</v>
      </c>
      <c r="E2515" s="6">
        <v>45439.84112268518</v>
      </c>
      <c r="F2515" s="2" t="s">
        <v>71</v>
      </c>
      <c r="G2515" s="2" t="s">
        <v>45</v>
      </c>
      <c r="H2515" s="2">
        <v>32053.0</v>
      </c>
      <c r="I2515" s="2">
        <v>2611.0</v>
      </c>
    </row>
    <row r="2516" ht="22.5" customHeight="1">
      <c r="A2516" s="2">
        <v>7.229998672E9</v>
      </c>
      <c r="B2516" s="2">
        <v>4.1194825E7</v>
      </c>
      <c r="C2516" s="6">
        <v>45179.87457175926</v>
      </c>
      <c r="D2516" s="6">
        <v>45179.88707175926</v>
      </c>
      <c r="E2516" s="6">
        <v>45179.89679398148</v>
      </c>
      <c r="F2516" s="2" t="s">
        <v>71</v>
      </c>
      <c r="G2516" s="2" t="s">
        <v>55</v>
      </c>
      <c r="H2516" s="2">
        <v>32978.0</v>
      </c>
      <c r="I2516" s="2">
        <v>1448.0</v>
      </c>
    </row>
    <row r="2517" ht="22.5" customHeight="1">
      <c r="A2517" s="2">
        <v>7.028582657E9</v>
      </c>
      <c r="B2517" s="2">
        <v>3.6578947E7</v>
      </c>
      <c r="C2517" s="6">
        <v>45597.575474537036</v>
      </c>
      <c r="D2517" s="6">
        <v>45597.5858912037</v>
      </c>
      <c r="E2517" s="6">
        <v>45597.592835648145</v>
      </c>
      <c r="F2517" s="2" t="s">
        <v>71</v>
      </c>
      <c r="G2517" s="2" t="s">
        <v>73</v>
      </c>
      <c r="H2517" s="2">
        <v>88805.0</v>
      </c>
      <c r="I2517" s="2">
        <v>2563.0</v>
      </c>
    </row>
    <row r="2518" ht="22.5" customHeight="1">
      <c r="A2518" s="2">
        <v>1.732091066E9</v>
      </c>
      <c r="B2518" s="2">
        <v>9.3018527E7</v>
      </c>
      <c r="C2518" s="6">
        <v>45424.420011574075</v>
      </c>
      <c r="D2518" s="6">
        <v>45424.42903935185</v>
      </c>
      <c r="E2518" s="6">
        <v>45424.42695601852</v>
      </c>
      <c r="F2518" s="2" t="s">
        <v>44</v>
      </c>
      <c r="G2518" s="2" t="s">
        <v>73</v>
      </c>
      <c r="H2518" s="2">
        <v>91109.0</v>
      </c>
      <c r="I2518" s="2">
        <v>1395.0</v>
      </c>
    </row>
    <row r="2519" ht="22.5" customHeight="1">
      <c r="A2519" s="2">
        <v>9.389363975E9</v>
      </c>
      <c r="B2519" s="2">
        <v>3.5302195E7</v>
      </c>
      <c r="C2519" s="6">
        <v>45299.235613425924</v>
      </c>
      <c r="D2519" s="6">
        <v>45299.243946759256</v>
      </c>
      <c r="E2519" s="6">
        <v>45299.25991898148</v>
      </c>
      <c r="F2519" s="2" t="s">
        <v>124</v>
      </c>
      <c r="G2519" s="2" t="s">
        <v>55</v>
      </c>
      <c r="H2519" s="2">
        <v>56285.0</v>
      </c>
      <c r="I2519" s="2">
        <v>7434.0</v>
      </c>
    </row>
    <row r="2520" ht="22.5" customHeight="1">
      <c r="A2520" s="2">
        <v>9.47705093E9</v>
      </c>
      <c r="B2520" s="2">
        <v>1449273.0</v>
      </c>
      <c r="C2520" s="6">
        <v>45170.00267361111</v>
      </c>
      <c r="D2520" s="6">
        <v>45170.013090277775</v>
      </c>
      <c r="E2520" s="6">
        <v>45170.015173611115</v>
      </c>
      <c r="F2520" s="2" t="s">
        <v>44</v>
      </c>
      <c r="G2520" s="2" t="s">
        <v>55</v>
      </c>
      <c r="H2520" s="2">
        <v>29995.0</v>
      </c>
      <c r="I2520" s="2">
        <v>5914.0</v>
      </c>
    </row>
    <row r="2521" ht="22.5" customHeight="1">
      <c r="A2521" s="2">
        <v>6.808771388E9</v>
      </c>
      <c r="B2521" s="2">
        <v>8.8739922E7</v>
      </c>
      <c r="C2521" s="6">
        <v>45411.74246527778</v>
      </c>
      <c r="D2521" s="6">
        <v>45411.754965277774</v>
      </c>
      <c r="E2521" s="6">
        <v>45411.75565972222</v>
      </c>
      <c r="F2521" s="2" t="s">
        <v>44</v>
      </c>
      <c r="G2521" s="2" t="s">
        <v>73</v>
      </c>
      <c r="H2521" s="2">
        <v>8970.0</v>
      </c>
      <c r="I2521" s="2">
        <v>5100.0</v>
      </c>
    </row>
    <row r="2522" ht="22.5" customHeight="1">
      <c r="A2522" s="2">
        <v>7.616458551E9</v>
      </c>
      <c r="B2522" s="2">
        <v>8.6294036E7</v>
      </c>
      <c r="C2522" s="6">
        <v>45051.38974537037</v>
      </c>
      <c r="D2522" s="6">
        <v>45051.396689814814</v>
      </c>
      <c r="E2522" s="6">
        <v>45051.40571759259</v>
      </c>
      <c r="F2522" s="2" t="s">
        <v>71</v>
      </c>
      <c r="G2522" s="2" t="s">
        <v>55</v>
      </c>
      <c r="H2522" s="2">
        <v>92475.0</v>
      </c>
      <c r="I2522" s="2">
        <v>3552.0</v>
      </c>
    </row>
    <row r="2523" ht="22.5" customHeight="1">
      <c r="A2523" s="2">
        <v>2.784959025E9</v>
      </c>
      <c r="B2523" s="2">
        <v>5.9207798E7</v>
      </c>
      <c r="C2523" s="6">
        <v>45023.10472222222</v>
      </c>
      <c r="D2523" s="6">
        <v>45023.11583333334</v>
      </c>
      <c r="E2523" s="6">
        <v>45023.11791666667</v>
      </c>
      <c r="F2523" s="2" t="s">
        <v>44</v>
      </c>
      <c r="G2523" s="2" t="s">
        <v>55</v>
      </c>
      <c r="H2523" s="2">
        <v>86825.0</v>
      </c>
      <c r="I2523" s="2">
        <v>3392.0</v>
      </c>
    </row>
    <row r="2524" ht="22.5" customHeight="1">
      <c r="A2524" s="2">
        <v>2.716611235E9</v>
      </c>
      <c r="B2524" s="2">
        <v>8.5626346E7</v>
      </c>
      <c r="C2524" s="6">
        <v>45341.256631944445</v>
      </c>
      <c r="D2524" s="6">
        <v>45341.270520833335</v>
      </c>
      <c r="E2524" s="6">
        <v>45341.271215277775</v>
      </c>
      <c r="F2524" s="2" t="s">
        <v>44</v>
      </c>
      <c r="G2524" s="2" t="s">
        <v>50</v>
      </c>
      <c r="H2524" s="2">
        <v>66366.0</v>
      </c>
      <c r="I2524" s="2">
        <v>6048.0</v>
      </c>
    </row>
    <row r="2525" ht="22.5" customHeight="1">
      <c r="A2525" s="2">
        <v>3.797871396E9</v>
      </c>
      <c r="B2525" s="2">
        <v>5712468.0</v>
      </c>
      <c r="C2525" s="6">
        <v>45279.088530092595</v>
      </c>
      <c r="D2525" s="6">
        <v>45279.10172453704</v>
      </c>
      <c r="E2525" s="6">
        <v>45279.10519675926</v>
      </c>
      <c r="F2525" s="2" t="s">
        <v>44</v>
      </c>
      <c r="G2525" s="2" t="s">
        <v>50</v>
      </c>
      <c r="H2525" s="2">
        <v>59554.0</v>
      </c>
      <c r="I2525" s="2">
        <v>9116.0</v>
      </c>
    </row>
    <row r="2526" ht="22.5" customHeight="1">
      <c r="A2526" s="2">
        <v>5.895445193E9</v>
      </c>
      <c r="B2526" s="2">
        <v>3.9093069E7</v>
      </c>
      <c r="C2526" s="6">
        <v>45187.841215277775</v>
      </c>
      <c r="D2526" s="6">
        <v>45187.85371527778</v>
      </c>
      <c r="E2526" s="6">
        <v>45187.85857638889</v>
      </c>
      <c r="F2526" s="2" t="s">
        <v>71</v>
      </c>
      <c r="G2526" s="2" t="s">
        <v>73</v>
      </c>
      <c r="H2526" s="2">
        <v>40476.0</v>
      </c>
      <c r="I2526" s="2">
        <v>141.0</v>
      </c>
    </row>
    <row r="2527" ht="22.5" customHeight="1">
      <c r="A2527" s="2">
        <v>5.281640953E9</v>
      </c>
      <c r="B2527" s="2">
        <v>6.5396354E7</v>
      </c>
      <c r="C2527" s="6">
        <v>45431.795625</v>
      </c>
      <c r="D2527" s="6">
        <v>45431.805347222224</v>
      </c>
      <c r="E2527" s="6">
        <v>45431.80604166666</v>
      </c>
      <c r="F2527" s="2" t="s">
        <v>44</v>
      </c>
      <c r="G2527" s="2" t="s">
        <v>73</v>
      </c>
      <c r="H2527" s="2">
        <v>76660.0</v>
      </c>
      <c r="I2527" s="2">
        <v>7665.0</v>
      </c>
    </row>
    <row r="2528" ht="22.5" customHeight="1">
      <c r="A2528" s="2">
        <v>9.006387145E9</v>
      </c>
      <c r="B2528" s="2">
        <v>6.1226563E7</v>
      </c>
      <c r="C2528" s="6">
        <v>45123.41652777778</v>
      </c>
      <c r="D2528" s="6">
        <v>45123.424166666664</v>
      </c>
      <c r="E2528" s="6">
        <v>45123.43041666667</v>
      </c>
      <c r="F2528" s="2" t="s">
        <v>71</v>
      </c>
      <c r="G2528" s="2" t="s">
        <v>50</v>
      </c>
      <c r="H2528" s="2">
        <v>32558.0</v>
      </c>
      <c r="I2528" s="2">
        <v>5827.0</v>
      </c>
    </row>
    <row r="2529" ht="22.5" customHeight="1">
      <c r="A2529" s="2">
        <v>2.015702046E9</v>
      </c>
      <c r="B2529" s="2">
        <v>4.6828932E7</v>
      </c>
      <c r="C2529" s="6">
        <v>45063.28655092593</v>
      </c>
      <c r="D2529" s="6">
        <v>45063.29974537037</v>
      </c>
      <c r="E2529" s="6">
        <v>45063.30946759259</v>
      </c>
      <c r="F2529" s="2" t="s">
        <v>71</v>
      </c>
      <c r="G2529" s="2" t="s">
        <v>50</v>
      </c>
      <c r="H2529" s="2">
        <v>63937.0</v>
      </c>
      <c r="I2529" s="2">
        <v>3940.0</v>
      </c>
    </row>
    <row r="2530" ht="22.5" customHeight="1">
      <c r="A2530" s="2">
        <v>9.260334793E9</v>
      </c>
      <c r="B2530" s="2">
        <v>1.5487049E7</v>
      </c>
      <c r="C2530" s="6">
        <v>45483.281539351854</v>
      </c>
      <c r="D2530" s="6">
        <v>45483.28917824074</v>
      </c>
      <c r="E2530" s="6">
        <v>45483.29126157407</v>
      </c>
      <c r="F2530" s="2" t="s">
        <v>44</v>
      </c>
      <c r="G2530" s="2" t="s">
        <v>73</v>
      </c>
      <c r="H2530" s="2">
        <v>38060.0</v>
      </c>
      <c r="I2530" s="2">
        <v>534.0</v>
      </c>
    </row>
    <row r="2531" ht="22.5" customHeight="1">
      <c r="A2531" s="2">
        <v>5.912752928E9</v>
      </c>
      <c r="B2531" s="2">
        <v>2.9562254E7</v>
      </c>
      <c r="C2531" s="6">
        <v>45280.76458333333</v>
      </c>
      <c r="D2531" s="6">
        <v>45280.771527777775</v>
      </c>
      <c r="E2531" s="6">
        <v>45280.770833333336</v>
      </c>
      <c r="F2531" s="2" t="s">
        <v>44</v>
      </c>
      <c r="G2531" s="2" t="s">
        <v>73</v>
      </c>
      <c r="H2531" s="2">
        <v>26396.0</v>
      </c>
      <c r="I2531" s="2">
        <v>9782.0</v>
      </c>
    </row>
    <row r="2532" ht="22.5" customHeight="1">
      <c r="A2532" s="2">
        <v>7.691723645E9</v>
      </c>
      <c r="B2532" s="2">
        <v>9.3675757E7</v>
      </c>
      <c r="C2532" s="6">
        <v>45508.56236111111</v>
      </c>
      <c r="D2532" s="6">
        <v>45508.571388888886</v>
      </c>
      <c r="E2532" s="6">
        <v>45508.57347222222</v>
      </c>
      <c r="F2532" s="2" t="s">
        <v>44</v>
      </c>
      <c r="G2532" s="2" t="s">
        <v>45</v>
      </c>
      <c r="H2532" s="2">
        <v>28979.0</v>
      </c>
      <c r="I2532" s="2">
        <v>8799.0</v>
      </c>
    </row>
    <row r="2533" ht="22.5" customHeight="1">
      <c r="A2533" s="2">
        <v>9.16690479E9</v>
      </c>
      <c r="B2533" s="2">
        <v>5.7674875E7</v>
      </c>
      <c r="C2533" s="6">
        <v>45310.79247685185</v>
      </c>
      <c r="D2533" s="6">
        <v>45310.802199074074</v>
      </c>
      <c r="E2533" s="6">
        <v>45310.80081018519</v>
      </c>
      <c r="F2533" s="2" t="s">
        <v>44</v>
      </c>
      <c r="G2533" s="2" t="s">
        <v>73</v>
      </c>
      <c r="H2533" s="2">
        <v>37462.0</v>
      </c>
      <c r="I2533" s="2">
        <v>7580.0</v>
      </c>
    </row>
    <row r="2534" ht="22.5" customHeight="1">
      <c r="A2534" s="2">
        <v>1.668797251E9</v>
      </c>
      <c r="B2534" s="2">
        <v>2.7698051E7</v>
      </c>
      <c r="C2534" s="6">
        <v>45064.020949074074</v>
      </c>
      <c r="D2534" s="6">
        <v>45064.0306712963</v>
      </c>
      <c r="E2534" s="6">
        <v>45064.03414351852</v>
      </c>
      <c r="F2534" s="2" t="s">
        <v>44</v>
      </c>
      <c r="G2534" s="2" t="s">
        <v>55</v>
      </c>
      <c r="H2534" s="2">
        <v>14539.0</v>
      </c>
      <c r="I2534" s="2">
        <v>8469.0</v>
      </c>
    </row>
    <row r="2535" ht="22.5" customHeight="1">
      <c r="A2535" s="2">
        <v>3.350348511E9</v>
      </c>
      <c r="B2535" s="2">
        <v>2442235.0</v>
      </c>
      <c r="C2535" s="6">
        <v>45204.21680555555</v>
      </c>
      <c r="D2535" s="6">
        <v>45204.224444444444</v>
      </c>
      <c r="E2535" s="6">
        <v>45204.220972222225</v>
      </c>
      <c r="F2535" s="2" t="s">
        <v>44</v>
      </c>
      <c r="G2535" s="2" t="s">
        <v>45</v>
      </c>
      <c r="H2535" s="2">
        <v>64424.0</v>
      </c>
      <c r="I2535" s="2">
        <v>7638.0</v>
      </c>
    </row>
    <row r="2536" ht="22.5" customHeight="1">
      <c r="A2536" s="2">
        <v>2.475154947E9</v>
      </c>
      <c r="B2536" s="2">
        <v>1.3760839E7</v>
      </c>
      <c r="C2536" s="6">
        <v>45305.45849537037</v>
      </c>
      <c r="D2536" s="6">
        <v>45305.466828703706</v>
      </c>
      <c r="E2536" s="6">
        <v>45305.47168981482</v>
      </c>
      <c r="F2536" s="2" t="s">
        <v>71</v>
      </c>
      <c r="G2536" s="2" t="s">
        <v>45</v>
      </c>
      <c r="H2536" s="2">
        <v>5307.0</v>
      </c>
      <c r="I2536" s="2">
        <v>7518.0</v>
      </c>
    </row>
    <row r="2537" ht="22.5" customHeight="1">
      <c r="A2537" s="2">
        <v>1.348544692E9</v>
      </c>
      <c r="B2537" s="2">
        <v>7.2489544E7</v>
      </c>
      <c r="C2537" s="6">
        <v>45397.70909722222</v>
      </c>
      <c r="D2537" s="6">
        <v>45397.718125</v>
      </c>
      <c r="E2537" s="6">
        <v>45397.722291666665</v>
      </c>
      <c r="F2537" s="2" t="s">
        <v>71</v>
      </c>
      <c r="G2537" s="2" t="s">
        <v>45</v>
      </c>
      <c r="H2537" s="2">
        <v>36408.0</v>
      </c>
      <c r="I2537" s="2">
        <v>3713.0</v>
      </c>
    </row>
    <row r="2538" ht="22.5" customHeight="1">
      <c r="A2538" s="2">
        <v>6.770208707E9</v>
      </c>
      <c r="B2538" s="2">
        <v>8241122.0</v>
      </c>
      <c r="C2538" s="6">
        <v>45413.922638888886</v>
      </c>
      <c r="D2538" s="6">
        <v>45413.931666666664</v>
      </c>
      <c r="E2538" s="6">
        <v>45413.93027777778</v>
      </c>
      <c r="F2538" s="2" t="s">
        <v>44</v>
      </c>
      <c r="G2538" s="2" t="s">
        <v>45</v>
      </c>
      <c r="H2538" s="2">
        <v>86742.0</v>
      </c>
      <c r="I2538" s="2">
        <v>2297.0</v>
      </c>
    </row>
    <row r="2539" ht="22.5" customHeight="1">
      <c r="A2539" s="2">
        <v>9.500356395E9</v>
      </c>
      <c r="B2539" s="2">
        <v>9.9729547E7</v>
      </c>
      <c r="C2539" s="6">
        <v>45594.054236111115</v>
      </c>
      <c r="D2539" s="6">
        <v>45594.066041666665</v>
      </c>
      <c r="E2539" s="6">
        <v>45594.06673611111</v>
      </c>
      <c r="F2539" s="2" t="s">
        <v>44</v>
      </c>
      <c r="G2539" s="2" t="s">
        <v>73</v>
      </c>
      <c r="H2539" s="2">
        <v>1348.0</v>
      </c>
      <c r="I2539" s="2">
        <v>290.0</v>
      </c>
    </row>
    <row r="2540" ht="22.5" customHeight="1">
      <c r="A2540" s="2">
        <v>6.280233997E9</v>
      </c>
      <c r="B2540" s="2">
        <v>1507408.0</v>
      </c>
      <c r="C2540" s="6">
        <v>45161.85381944444</v>
      </c>
      <c r="D2540" s="6">
        <v>45161.863541666666</v>
      </c>
      <c r="E2540" s="6">
        <v>45161.86006944445</v>
      </c>
      <c r="F2540" s="2" t="s">
        <v>44</v>
      </c>
      <c r="G2540" s="2" t="s">
        <v>55</v>
      </c>
      <c r="H2540" s="2">
        <v>52738.0</v>
      </c>
      <c r="I2540" s="2">
        <v>5885.0</v>
      </c>
    </row>
    <row r="2541" ht="22.5" customHeight="1">
      <c r="A2541" s="2">
        <v>9.35645101E8</v>
      </c>
      <c r="B2541" s="2">
        <v>6.3368244E7</v>
      </c>
      <c r="C2541" s="6">
        <v>45196.1018287037</v>
      </c>
      <c r="D2541" s="6">
        <v>45196.114328703705</v>
      </c>
      <c r="E2541" s="6">
        <v>45196.13516203704</v>
      </c>
      <c r="F2541" s="2" t="s">
        <v>124</v>
      </c>
      <c r="G2541" s="2" t="s">
        <v>50</v>
      </c>
      <c r="H2541" s="2">
        <v>22930.0</v>
      </c>
      <c r="I2541" s="2">
        <v>1225.0</v>
      </c>
    </row>
    <row r="2542" ht="22.5" customHeight="1">
      <c r="A2542" s="2">
        <v>3.492077995E9</v>
      </c>
      <c r="B2542" s="2">
        <v>9.7466783E7</v>
      </c>
      <c r="C2542" s="6">
        <v>45100.99721064815</v>
      </c>
      <c r="D2542" s="6">
        <v>45101.004155092596</v>
      </c>
      <c r="E2542" s="6">
        <v>45101.00137731482</v>
      </c>
      <c r="F2542" s="2" t="s">
        <v>44</v>
      </c>
      <c r="G2542" s="2" t="s">
        <v>73</v>
      </c>
      <c r="H2542" s="2">
        <v>11413.0</v>
      </c>
      <c r="I2542" s="2">
        <v>3854.0</v>
      </c>
    </row>
    <row r="2543" ht="22.5" customHeight="1">
      <c r="A2543" s="2">
        <v>6.971044672E9</v>
      </c>
      <c r="B2543" s="2">
        <v>6.898529E7</v>
      </c>
      <c r="C2543" s="6">
        <v>45372.67120370371</v>
      </c>
      <c r="D2543" s="6">
        <v>45372.67953703704</v>
      </c>
      <c r="E2543" s="6">
        <v>45372.68787037037</v>
      </c>
      <c r="F2543" s="2" t="s">
        <v>71</v>
      </c>
      <c r="G2543" s="2" t="s">
        <v>45</v>
      </c>
      <c r="H2543" s="2">
        <v>4558.0</v>
      </c>
      <c r="I2543" s="2">
        <v>7286.0</v>
      </c>
    </row>
    <row r="2544" ht="22.5" customHeight="1">
      <c r="A2544" s="2">
        <v>9.417710958E9</v>
      </c>
      <c r="B2544" s="2">
        <v>7.5892474E7</v>
      </c>
      <c r="C2544" s="6">
        <v>45189.66332175926</v>
      </c>
      <c r="D2544" s="6">
        <v>45189.670266203706</v>
      </c>
      <c r="E2544" s="6">
        <v>45189.66748842593</v>
      </c>
      <c r="F2544" s="2" t="s">
        <v>44</v>
      </c>
      <c r="G2544" s="2" t="s">
        <v>73</v>
      </c>
      <c r="H2544" s="2">
        <v>8300.0</v>
      </c>
      <c r="I2544" s="2">
        <v>60.0</v>
      </c>
    </row>
    <row r="2545" ht="22.5" customHeight="1">
      <c r="A2545" s="2">
        <v>1.14851727E8</v>
      </c>
      <c r="B2545" s="2">
        <v>4.6875863E7</v>
      </c>
      <c r="C2545" s="6">
        <v>45569.136655092596</v>
      </c>
      <c r="D2545" s="6">
        <v>45569.143599537034</v>
      </c>
      <c r="E2545" s="6">
        <v>45569.142905092594</v>
      </c>
      <c r="F2545" s="2" t="s">
        <v>44</v>
      </c>
      <c r="G2545" s="2" t="s">
        <v>73</v>
      </c>
      <c r="H2545" s="2">
        <v>8766.0</v>
      </c>
      <c r="I2545" s="2">
        <v>1875.0</v>
      </c>
    </row>
    <row r="2546" ht="22.5" customHeight="1">
      <c r="A2546" s="2">
        <v>7.52150334E9</v>
      </c>
      <c r="B2546" s="2">
        <v>6.566066E7</v>
      </c>
      <c r="C2546" s="6">
        <v>45442.29094907407</v>
      </c>
      <c r="D2546" s="6">
        <v>45442.30483796296</v>
      </c>
      <c r="E2546" s="6">
        <v>45442.30275462963</v>
      </c>
      <c r="F2546" s="2" t="s">
        <v>44</v>
      </c>
      <c r="G2546" s="2" t="s">
        <v>73</v>
      </c>
      <c r="H2546" s="2">
        <v>38651.0</v>
      </c>
      <c r="I2546" s="2">
        <v>4346.0</v>
      </c>
    </row>
    <row r="2547" ht="22.5" customHeight="1">
      <c r="A2547" s="2">
        <v>7.709878408E9</v>
      </c>
      <c r="B2547" s="2">
        <v>9.0745023E7</v>
      </c>
      <c r="C2547" s="6">
        <v>45147.74582175926</v>
      </c>
      <c r="D2547" s="6">
        <v>45147.754155092596</v>
      </c>
      <c r="E2547" s="6">
        <v>45147.75554398148</v>
      </c>
      <c r="F2547" s="2" t="s">
        <v>44</v>
      </c>
      <c r="G2547" s="2" t="s">
        <v>45</v>
      </c>
      <c r="H2547" s="2">
        <v>24294.0</v>
      </c>
      <c r="I2547" s="2">
        <v>7579.0</v>
      </c>
    </row>
    <row r="2548" ht="22.5" customHeight="1">
      <c r="A2548" s="2">
        <v>7.941755463E9</v>
      </c>
      <c r="B2548" s="2">
        <v>1.9705695E7</v>
      </c>
      <c r="C2548" s="6">
        <v>45565.399351851855</v>
      </c>
      <c r="D2548" s="6">
        <v>45565.410462962966</v>
      </c>
      <c r="E2548" s="6">
        <v>45565.4125462963</v>
      </c>
      <c r="F2548" s="2" t="s">
        <v>44</v>
      </c>
      <c r="G2548" s="2" t="s">
        <v>73</v>
      </c>
      <c r="H2548" s="2">
        <v>821.0</v>
      </c>
      <c r="I2548" s="2">
        <v>8249.0</v>
      </c>
    </row>
    <row r="2549" ht="22.5" customHeight="1">
      <c r="A2549" s="2">
        <v>4.540271027E9</v>
      </c>
      <c r="B2549" s="2">
        <v>2.3126356E7</v>
      </c>
      <c r="C2549" s="6">
        <v>45426.16337962963</v>
      </c>
      <c r="D2549" s="6">
        <v>45426.173796296294</v>
      </c>
      <c r="E2549" s="6">
        <v>45426.17518518519</v>
      </c>
      <c r="F2549" s="2" t="s">
        <v>44</v>
      </c>
      <c r="G2549" s="2" t="s">
        <v>45</v>
      </c>
      <c r="H2549" s="2">
        <v>7176.0</v>
      </c>
      <c r="I2549" s="2">
        <v>1564.0</v>
      </c>
    </row>
    <row r="2550" ht="22.5" customHeight="1">
      <c r="A2550" s="2">
        <v>8.022168472E9</v>
      </c>
      <c r="B2550" s="2">
        <v>7.0230254E7</v>
      </c>
      <c r="C2550" s="6">
        <v>45342.94008101852</v>
      </c>
      <c r="D2550" s="6">
        <v>45342.95327546296</v>
      </c>
      <c r="E2550" s="6">
        <v>45342.95883101852</v>
      </c>
      <c r="F2550" s="2" t="s">
        <v>71</v>
      </c>
      <c r="G2550" s="2" t="s">
        <v>45</v>
      </c>
      <c r="H2550" s="2">
        <v>42469.0</v>
      </c>
      <c r="I2550" s="2">
        <v>5909.0</v>
      </c>
    </row>
    <row r="2551" ht="22.5" customHeight="1">
      <c r="A2551" s="2">
        <v>3.808358945E9</v>
      </c>
      <c r="B2551" s="2">
        <v>7.8014505E7</v>
      </c>
      <c r="C2551" s="6">
        <v>45164.12978009259</v>
      </c>
      <c r="D2551" s="6">
        <v>45164.13741898148</v>
      </c>
      <c r="E2551" s="6">
        <v>45164.14366898148</v>
      </c>
      <c r="F2551" s="2" t="s">
        <v>71</v>
      </c>
      <c r="G2551" s="2" t="s">
        <v>73</v>
      </c>
      <c r="H2551" s="2">
        <v>14986.0</v>
      </c>
      <c r="I2551" s="2">
        <v>2764.0</v>
      </c>
    </row>
    <row r="2552" ht="22.5" customHeight="1">
      <c r="A2552" s="2">
        <v>5.112444865E9</v>
      </c>
      <c r="B2552" s="2">
        <v>4.58683E7</v>
      </c>
      <c r="C2552" s="6">
        <v>45449.87818287037</v>
      </c>
      <c r="D2552" s="6">
        <v>45449.89207175926</v>
      </c>
      <c r="E2552" s="6">
        <v>45449.88859953704</v>
      </c>
      <c r="F2552" s="2" t="s">
        <v>44</v>
      </c>
      <c r="G2552" s="2" t="s">
        <v>55</v>
      </c>
      <c r="H2552" s="2">
        <v>2692.0</v>
      </c>
      <c r="I2552" s="2">
        <v>6581.0</v>
      </c>
    </row>
    <row r="2553" ht="22.5" customHeight="1">
      <c r="A2553" s="2">
        <v>9.965551056E9</v>
      </c>
      <c r="B2553" s="2">
        <v>3.3658749E7</v>
      </c>
      <c r="C2553" s="6">
        <v>45101.08273148148</v>
      </c>
      <c r="D2553" s="6">
        <v>45101.09662037037</v>
      </c>
      <c r="E2553" s="6">
        <v>45101.10078703704</v>
      </c>
      <c r="F2553" s="2" t="s">
        <v>71</v>
      </c>
      <c r="G2553" s="2" t="s">
        <v>50</v>
      </c>
      <c r="H2553" s="2">
        <v>98962.0</v>
      </c>
      <c r="I2553" s="2">
        <v>7136.0</v>
      </c>
    </row>
    <row r="2554" ht="22.5" customHeight="1">
      <c r="A2554" s="2">
        <v>7.695708103E9</v>
      </c>
      <c r="B2554" s="2">
        <v>5.1119088E7</v>
      </c>
      <c r="C2554" s="6">
        <v>45428.654016203705</v>
      </c>
      <c r="D2554" s="6">
        <v>45428.66234953704</v>
      </c>
      <c r="E2554" s="6">
        <v>45428.66304398148</v>
      </c>
      <c r="F2554" s="2" t="s">
        <v>44</v>
      </c>
      <c r="G2554" s="2" t="s">
        <v>45</v>
      </c>
      <c r="H2554" s="2">
        <v>87812.0</v>
      </c>
      <c r="I2554" s="2">
        <v>1626.0</v>
      </c>
    </row>
    <row r="2555" ht="22.5" customHeight="1">
      <c r="A2555" s="2">
        <v>7.022728237E9</v>
      </c>
      <c r="B2555" s="2">
        <v>2.1677923E7</v>
      </c>
      <c r="C2555" s="6">
        <v>45080.17642361111</v>
      </c>
      <c r="D2555" s="6">
        <v>45080.186840277776</v>
      </c>
      <c r="E2555" s="6">
        <v>45080.186840277776</v>
      </c>
      <c r="F2555" s="2" t="s">
        <v>44</v>
      </c>
      <c r="G2555" s="2" t="s">
        <v>55</v>
      </c>
      <c r="H2555" s="2">
        <v>81122.0</v>
      </c>
      <c r="I2555" s="2">
        <v>4570.0</v>
      </c>
    </row>
    <row r="2556" ht="22.5" customHeight="1">
      <c r="A2556" s="2">
        <v>2.062715135E9</v>
      </c>
      <c r="B2556" s="2">
        <v>1.3197985E7</v>
      </c>
      <c r="C2556" s="6">
        <v>45524.651967592596</v>
      </c>
      <c r="D2556" s="6">
        <v>45524.660995370374</v>
      </c>
      <c r="E2556" s="6">
        <v>45524.660995370374</v>
      </c>
      <c r="F2556" s="2" t="s">
        <v>44</v>
      </c>
      <c r="G2556" s="2" t="s">
        <v>55</v>
      </c>
      <c r="H2556" s="2">
        <v>43272.0</v>
      </c>
      <c r="I2556" s="2">
        <v>7132.0</v>
      </c>
    </row>
    <row r="2557" ht="22.5" customHeight="1">
      <c r="A2557" s="2">
        <v>3.287815959E9</v>
      </c>
      <c r="B2557" s="2">
        <v>7.3061709E7</v>
      </c>
      <c r="C2557" s="6">
        <v>45513.82164351852</v>
      </c>
      <c r="D2557" s="6">
        <v>45513.82928240741</v>
      </c>
      <c r="E2557" s="6">
        <v>45513.84386574074</v>
      </c>
      <c r="F2557" s="2" t="s">
        <v>124</v>
      </c>
      <c r="G2557" s="2" t="s">
        <v>50</v>
      </c>
      <c r="H2557" s="2">
        <v>42829.0</v>
      </c>
      <c r="I2557" s="2">
        <v>2716.0</v>
      </c>
    </row>
    <row r="2558" ht="22.5" customHeight="1">
      <c r="A2558" s="2">
        <v>9.015471552E9</v>
      </c>
      <c r="B2558" s="2">
        <v>2.3081177E7</v>
      </c>
      <c r="C2558" s="6">
        <v>45395.81422453704</v>
      </c>
      <c r="D2558" s="6">
        <v>45395.82394675926</v>
      </c>
      <c r="E2558" s="6">
        <v>45395.82394675926</v>
      </c>
      <c r="F2558" s="2" t="s">
        <v>44</v>
      </c>
      <c r="G2558" s="2" t="s">
        <v>50</v>
      </c>
      <c r="H2558" s="2">
        <v>72941.0</v>
      </c>
      <c r="I2558" s="2">
        <v>526.0</v>
      </c>
    </row>
    <row r="2559" ht="22.5" customHeight="1">
      <c r="A2559" s="2">
        <v>1.595123446E9</v>
      </c>
      <c r="B2559" s="2">
        <v>3.0188374E7</v>
      </c>
      <c r="C2559" s="6">
        <v>45349.028402777774</v>
      </c>
      <c r="D2559" s="6">
        <v>45349.03743055555</v>
      </c>
      <c r="E2559" s="6">
        <v>45349.038819444446</v>
      </c>
      <c r="F2559" s="2" t="s">
        <v>44</v>
      </c>
      <c r="G2559" s="2" t="s">
        <v>45</v>
      </c>
      <c r="H2559" s="2">
        <v>25599.0</v>
      </c>
      <c r="I2559" s="2">
        <v>8150.0</v>
      </c>
    </row>
    <row r="2560" ht="22.5" customHeight="1">
      <c r="A2560" s="2">
        <v>4.88857744E9</v>
      </c>
      <c r="B2560" s="2">
        <v>3.5237846E7</v>
      </c>
      <c r="C2560" s="6">
        <v>45431.029699074075</v>
      </c>
      <c r="D2560" s="6">
        <v>45431.043587962966</v>
      </c>
      <c r="E2560" s="6">
        <v>45431.04011574074</v>
      </c>
      <c r="F2560" s="2" t="s">
        <v>44</v>
      </c>
      <c r="G2560" s="2" t="s">
        <v>55</v>
      </c>
      <c r="H2560" s="2">
        <v>1050.0</v>
      </c>
      <c r="I2560" s="2">
        <v>5802.0</v>
      </c>
    </row>
    <row r="2561" ht="22.5" customHeight="1">
      <c r="A2561" s="2">
        <v>9.03905333E9</v>
      </c>
      <c r="B2561" s="2">
        <v>8.2425179E7</v>
      </c>
      <c r="C2561" s="6">
        <v>45154.42766203704</v>
      </c>
      <c r="D2561" s="6">
        <v>45154.43530092593</v>
      </c>
      <c r="E2561" s="6">
        <v>45154.43460648148</v>
      </c>
      <c r="F2561" s="2" t="s">
        <v>44</v>
      </c>
      <c r="G2561" s="2" t="s">
        <v>50</v>
      </c>
      <c r="H2561" s="2">
        <v>93032.0</v>
      </c>
      <c r="I2561" s="2">
        <v>8513.0</v>
      </c>
    </row>
    <row r="2562" ht="22.5" customHeight="1">
      <c r="A2562" s="2">
        <v>3.091360904E9</v>
      </c>
      <c r="B2562" s="2">
        <v>5.9252433E7</v>
      </c>
      <c r="C2562" s="6">
        <v>45459.18528935185</v>
      </c>
      <c r="D2562" s="6">
        <v>45459.19640046296</v>
      </c>
      <c r="E2562" s="6">
        <v>45459.19640046296</v>
      </c>
      <c r="F2562" s="2" t="s">
        <v>44</v>
      </c>
      <c r="G2562" s="2" t="s">
        <v>50</v>
      </c>
      <c r="H2562" s="2">
        <v>32085.0</v>
      </c>
      <c r="I2562" s="2">
        <v>102.0</v>
      </c>
    </row>
    <row r="2563" ht="22.5" customHeight="1">
      <c r="A2563" s="2">
        <v>6.821938492E9</v>
      </c>
      <c r="B2563" s="2">
        <v>9.034692E7</v>
      </c>
      <c r="C2563" s="6">
        <v>45175.699016203704</v>
      </c>
      <c r="D2563" s="6">
        <v>45175.71082175926</v>
      </c>
      <c r="E2563" s="6">
        <v>45175.7115162037</v>
      </c>
      <c r="F2563" s="2" t="s">
        <v>44</v>
      </c>
      <c r="G2563" s="2" t="s">
        <v>50</v>
      </c>
      <c r="H2563" s="2">
        <v>78087.0</v>
      </c>
      <c r="I2563" s="2">
        <v>8675.0</v>
      </c>
    </row>
    <row r="2564" ht="22.5" customHeight="1">
      <c r="A2564" s="2">
        <v>4.55378564E9</v>
      </c>
      <c r="B2564" s="2">
        <v>9.4486311E7</v>
      </c>
      <c r="C2564" s="6">
        <v>45517.6928587963</v>
      </c>
      <c r="D2564" s="6">
        <v>45517.70119212963</v>
      </c>
      <c r="E2564" s="6">
        <v>45517.701886574076</v>
      </c>
      <c r="F2564" s="2" t="s">
        <v>44</v>
      </c>
      <c r="G2564" s="2" t="s">
        <v>50</v>
      </c>
      <c r="H2564" s="2">
        <v>48308.0</v>
      </c>
      <c r="I2564" s="2">
        <v>5627.0</v>
      </c>
    </row>
    <row r="2565" ht="22.5" customHeight="1">
      <c r="A2565" s="2">
        <v>4.005611015E9</v>
      </c>
      <c r="B2565" s="2">
        <v>5763963.0</v>
      </c>
      <c r="C2565" s="6">
        <v>45380.994525462964</v>
      </c>
      <c r="D2565" s="6">
        <v>45381.00216435185</v>
      </c>
      <c r="E2565" s="6">
        <v>45381.01188657407</v>
      </c>
      <c r="F2565" s="2" t="s">
        <v>71</v>
      </c>
      <c r="G2565" s="2" t="s">
        <v>50</v>
      </c>
      <c r="H2565" s="2">
        <v>10416.0</v>
      </c>
      <c r="I2565" s="2">
        <v>1497.0</v>
      </c>
    </row>
    <row r="2566" ht="22.5" customHeight="1">
      <c r="A2566" s="2">
        <v>8.480910658E9</v>
      </c>
      <c r="B2566" s="2">
        <v>7.3799927E7</v>
      </c>
      <c r="C2566" s="6">
        <v>45166.84680555556</v>
      </c>
      <c r="D2566" s="6">
        <v>45166.85722222222</v>
      </c>
      <c r="E2566" s="6">
        <v>45166.86069444445</v>
      </c>
      <c r="F2566" s="2" t="s">
        <v>44</v>
      </c>
      <c r="G2566" s="2" t="s">
        <v>55</v>
      </c>
      <c r="H2566" s="2">
        <v>38062.0</v>
      </c>
      <c r="I2566" s="2">
        <v>4434.0</v>
      </c>
    </row>
    <row r="2567" ht="22.5" customHeight="1">
      <c r="A2567" s="2">
        <v>1.922667245E9</v>
      </c>
      <c r="B2567" s="2">
        <v>6.6252737E7</v>
      </c>
      <c r="C2567" s="6">
        <v>45193.6896875</v>
      </c>
      <c r="D2567" s="6">
        <v>45193.69663194445</v>
      </c>
      <c r="E2567" s="6">
        <v>45193.69732638889</v>
      </c>
      <c r="F2567" s="2" t="s">
        <v>44</v>
      </c>
      <c r="G2567" s="2" t="s">
        <v>50</v>
      </c>
      <c r="H2567" s="2">
        <v>44104.0</v>
      </c>
      <c r="I2567" s="2">
        <v>4663.0</v>
      </c>
    </row>
    <row r="2568" ht="22.5" customHeight="1">
      <c r="A2568" s="2">
        <v>3.79758677E8</v>
      </c>
      <c r="B2568" s="2">
        <v>5.4139038E7</v>
      </c>
      <c r="C2568" s="6">
        <v>45286.94663194445</v>
      </c>
      <c r="D2568" s="6">
        <v>45286.95496527778</v>
      </c>
      <c r="E2568" s="6">
        <v>45286.96399305556</v>
      </c>
      <c r="F2568" s="2" t="s">
        <v>71</v>
      </c>
      <c r="G2568" s="2" t="s">
        <v>55</v>
      </c>
      <c r="H2568" s="2">
        <v>53840.0</v>
      </c>
      <c r="I2568" s="2">
        <v>6636.0</v>
      </c>
    </row>
    <row r="2569" ht="22.5" customHeight="1">
      <c r="A2569" s="2">
        <v>4.903380842E9</v>
      </c>
      <c r="B2569" s="2">
        <v>7.1229024E7</v>
      </c>
      <c r="C2569" s="6">
        <v>45446.2271412037</v>
      </c>
      <c r="D2569" s="6">
        <v>45446.24103009259</v>
      </c>
      <c r="E2569" s="6">
        <v>45446.24519675926</v>
      </c>
      <c r="F2569" s="2" t="s">
        <v>71</v>
      </c>
      <c r="G2569" s="2" t="s">
        <v>55</v>
      </c>
      <c r="H2569" s="2">
        <v>76089.0</v>
      </c>
      <c r="I2569" s="2">
        <v>6905.0</v>
      </c>
    </row>
    <row r="2570" ht="22.5" customHeight="1">
      <c r="A2570" s="2">
        <v>9.244122658E9</v>
      </c>
      <c r="B2570" s="2">
        <v>1588560.0</v>
      </c>
      <c r="C2570" s="6">
        <v>45363.69627314815</v>
      </c>
      <c r="D2570" s="6">
        <v>45363.70321759259</v>
      </c>
      <c r="E2570" s="6">
        <v>45363.719189814816</v>
      </c>
      <c r="F2570" s="2" t="s">
        <v>124</v>
      </c>
      <c r="G2570" s="2" t="s">
        <v>50</v>
      </c>
      <c r="H2570" s="2">
        <v>24492.0</v>
      </c>
      <c r="I2570" s="2">
        <v>9332.0</v>
      </c>
    </row>
    <row r="2571" ht="22.5" customHeight="1">
      <c r="A2571" s="2">
        <v>5.054410467E9</v>
      </c>
      <c r="B2571" s="2">
        <v>4.9147776E7</v>
      </c>
      <c r="C2571" s="6">
        <v>45108.51137731481</v>
      </c>
      <c r="D2571" s="6">
        <v>45108.5190162037</v>
      </c>
      <c r="E2571" s="6">
        <v>45108.51693287037</v>
      </c>
      <c r="F2571" s="2" t="s">
        <v>44</v>
      </c>
      <c r="G2571" s="2" t="s">
        <v>50</v>
      </c>
      <c r="H2571" s="2">
        <v>48965.0</v>
      </c>
      <c r="I2571" s="2">
        <v>9030.0</v>
      </c>
    </row>
    <row r="2572" ht="22.5" customHeight="1">
      <c r="A2572" s="2">
        <v>9.877212995E9</v>
      </c>
      <c r="B2572" s="2">
        <v>3.0065862E7</v>
      </c>
      <c r="C2572" s="6">
        <v>45416.054756944446</v>
      </c>
      <c r="D2572" s="6">
        <v>45416.06586805556</v>
      </c>
      <c r="E2572" s="6">
        <v>45416.06239583333</v>
      </c>
      <c r="F2572" s="2" t="s">
        <v>44</v>
      </c>
      <c r="G2572" s="2" t="s">
        <v>55</v>
      </c>
      <c r="H2572" s="2">
        <v>52198.0</v>
      </c>
      <c r="I2572" s="2">
        <v>6829.0</v>
      </c>
    </row>
    <row r="2573" ht="22.5" customHeight="1">
      <c r="A2573" s="2">
        <v>8.375236356E9</v>
      </c>
      <c r="B2573" s="2">
        <v>2.2974816E7</v>
      </c>
      <c r="C2573" s="6">
        <v>45191.781273148146</v>
      </c>
      <c r="D2573" s="6">
        <v>45191.793078703704</v>
      </c>
      <c r="E2573" s="6">
        <v>45191.79585648148</v>
      </c>
      <c r="F2573" s="2" t="s">
        <v>44</v>
      </c>
      <c r="G2573" s="2" t="s">
        <v>55</v>
      </c>
      <c r="H2573" s="2">
        <v>8079.0</v>
      </c>
      <c r="I2573" s="2">
        <v>557.0</v>
      </c>
    </row>
    <row r="2574" ht="22.5" customHeight="1">
      <c r="A2574" s="2">
        <v>2.65206323E9</v>
      </c>
      <c r="B2574" s="2">
        <v>2.414424E7</v>
      </c>
      <c r="C2574" s="6">
        <v>45252.0916087963</v>
      </c>
      <c r="D2574" s="6">
        <v>45252.10549768519</v>
      </c>
      <c r="E2574" s="6">
        <v>45252.10619212963</v>
      </c>
      <c r="F2574" s="2" t="s">
        <v>44</v>
      </c>
      <c r="G2574" s="2" t="s">
        <v>55</v>
      </c>
      <c r="H2574" s="2">
        <v>55939.0</v>
      </c>
      <c r="I2574" s="2">
        <v>1784.0</v>
      </c>
    </row>
    <row r="2575" ht="22.5" customHeight="1">
      <c r="A2575" s="2">
        <v>7.258243894E9</v>
      </c>
      <c r="B2575" s="2">
        <v>7.2797175E7</v>
      </c>
      <c r="C2575" s="6">
        <v>45487.96417824074</v>
      </c>
      <c r="D2575" s="6">
        <v>45487.971817129626</v>
      </c>
      <c r="E2575" s="6">
        <v>45487.97112268519</v>
      </c>
      <c r="F2575" s="2" t="s">
        <v>44</v>
      </c>
      <c r="G2575" s="2" t="s">
        <v>55</v>
      </c>
      <c r="H2575" s="2">
        <v>15896.0</v>
      </c>
      <c r="I2575" s="2">
        <v>9247.0</v>
      </c>
    </row>
    <row r="2576" ht="22.5" customHeight="1">
      <c r="A2576" s="2">
        <v>5.980648426E9</v>
      </c>
      <c r="B2576" s="2">
        <v>2.3982977E7</v>
      </c>
      <c r="C2576" s="6">
        <v>45275.143055555556</v>
      </c>
      <c r="D2576" s="6">
        <v>45275.154861111114</v>
      </c>
      <c r="E2576" s="6">
        <v>45275.165972222225</v>
      </c>
      <c r="F2576" s="2" t="s">
        <v>124</v>
      </c>
      <c r="G2576" s="2" t="s">
        <v>50</v>
      </c>
      <c r="H2576" s="2">
        <v>76780.0</v>
      </c>
      <c r="I2576" s="2">
        <v>3979.0</v>
      </c>
    </row>
    <row r="2577" ht="22.5" customHeight="1">
      <c r="A2577" s="2">
        <v>3.65104159E8</v>
      </c>
      <c r="B2577" s="2">
        <v>1.9581959E7</v>
      </c>
      <c r="C2577" s="6">
        <v>45257.206145833334</v>
      </c>
      <c r="D2577" s="6">
        <v>45257.214479166665</v>
      </c>
      <c r="E2577" s="6">
        <v>45257.22767361111</v>
      </c>
      <c r="F2577" s="2" t="s">
        <v>124</v>
      </c>
      <c r="G2577" s="2" t="s">
        <v>55</v>
      </c>
      <c r="H2577" s="2">
        <v>42058.0</v>
      </c>
      <c r="I2577" s="2">
        <v>5202.0</v>
      </c>
    </row>
    <row r="2578" ht="22.5" customHeight="1">
      <c r="A2578" s="2">
        <v>7.038005775E9</v>
      </c>
      <c r="B2578" s="2">
        <v>4.9617531E7</v>
      </c>
      <c r="C2578" s="6">
        <v>45109.09012731481</v>
      </c>
      <c r="D2578" s="6">
        <v>45109.09707175926</v>
      </c>
      <c r="E2578" s="6">
        <v>45109.094293981485</v>
      </c>
      <c r="F2578" s="2" t="s">
        <v>44</v>
      </c>
      <c r="G2578" s="2" t="s">
        <v>45</v>
      </c>
      <c r="H2578" s="2">
        <v>77255.0</v>
      </c>
      <c r="I2578" s="2">
        <v>8520.0</v>
      </c>
    </row>
    <row r="2579" ht="22.5" customHeight="1">
      <c r="A2579" s="2">
        <v>1.456792223E9</v>
      </c>
      <c r="B2579" s="2">
        <v>8.0875034E7</v>
      </c>
      <c r="C2579" s="6">
        <v>45517.88791666667</v>
      </c>
      <c r="D2579" s="6">
        <v>45517.89555555556</v>
      </c>
      <c r="E2579" s="6">
        <v>45517.89208333333</v>
      </c>
      <c r="F2579" s="2" t="s">
        <v>44</v>
      </c>
      <c r="G2579" s="2" t="s">
        <v>50</v>
      </c>
      <c r="H2579" s="2">
        <v>9753.0</v>
      </c>
      <c r="I2579" s="2">
        <v>8756.0</v>
      </c>
    </row>
    <row r="2580" ht="22.5" customHeight="1">
      <c r="A2580" s="2">
        <v>6.673964264E9</v>
      </c>
      <c r="B2580" s="2">
        <v>3.4526442E7</v>
      </c>
      <c r="C2580" s="6">
        <v>45583.23820601852</v>
      </c>
      <c r="D2580" s="6">
        <v>45583.247928240744</v>
      </c>
      <c r="E2580" s="6">
        <v>45583.24862268518</v>
      </c>
      <c r="F2580" s="2" t="s">
        <v>44</v>
      </c>
      <c r="G2580" s="2" t="s">
        <v>73</v>
      </c>
      <c r="H2580" s="2">
        <v>33183.0</v>
      </c>
      <c r="I2580" s="2">
        <v>7039.0</v>
      </c>
    </row>
    <row r="2581" ht="22.5" customHeight="1">
      <c r="A2581" s="2">
        <v>5.780280518E9</v>
      </c>
      <c r="B2581" s="2">
        <v>7.423042E7</v>
      </c>
      <c r="C2581" s="6">
        <v>45527.94087962963</v>
      </c>
      <c r="D2581" s="6">
        <v>45527.95060185185</v>
      </c>
      <c r="E2581" s="6">
        <v>45527.952685185184</v>
      </c>
      <c r="F2581" s="2" t="s">
        <v>44</v>
      </c>
      <c r="G2581" s="2" t="s">
        <v>55</v>
      </c>
      <c r="H2581" s="2">
        <v>82210.0</v>
      </c>
      <c r="I2581" s="2">
        <v>4303.0</v>
      </c>
    </row>
    <row r="2582" ht="22.5" customHeight="1">
      <c r="A2582" s="2">
        <v>6.220137166E9</v>
      </c>
      <c r="B2582" s="2">
        <v>1.6485871E7</v>
      </c>
      <c r="C2582" s="6">
        <v>45269.92332175926</v>
      </c>
      <c r="D2582" s="6">
        <v>45269.93096064815</v>
      </c>
      <c r="E2582" s="6">
        <v>45269.94137731481</v>
      </c>
      <c r="F2582" s="2" t="s">
        <v>71</v>
      </c>
      <c r="G2582" s="2" t="s">
        <v>45</v>
      </c>
      <c r="H2582" s="2">
        <v>307.0</v>
      </c>
      <c r="I2582" s="2">
        <v>9282.0</v>
      </c>
    </row>
    <row r="2583" ht="22.5" customHeight="1">
      <c r="A2583" s="2">
        <v>2.615887425E9</v>
      </c>
      <c r="B2583" s="2">
        <v>1.8465047E7</v>
      </c>
      <c r="C2583" s="6">
        <v>45227.83033564815</v>
      </c>
      <c r="D2583" s="6">
        <v>45227.83728009259</v>
      </c>
      <c r="E2583" s="6">
        <v>45227.84422453704</v>
      </c>
      <c r="F2583" s="2" t="s">
        <v>71</v>
      </c>
      <c r="G2583" s="2" t="s">
        <v>45</v>
      </c>
      <c r="H2583" s="2">
        <v>32500.0</v>
      </c>
      <c r="I2583" s="2">
        <v>8175.0</v>
      </c>
    </row>
    <row r="2584" ht="22.5" customHeight="1">
      <c r="A2584" s="2">
        <v>5.610987488E9</v>
      </c>
      <c r="B2584" s="2">
        <v>8.5626346E7</v>
      </c>
      <c r="C2584" s="6">
        <v>45152.505266203705</v>
      </c>
      <c r="D2584" s="6">
        <v>45152.51290509259</v>
      </c>
      <c r="E2584" s="6">
        <v>45152.51012731482</v>
      </c>
      <c r="F2584" s="2" t="s">
        <v>44</v>
      </c>
      <c r="G2584" s="2" t="s">
        <v>55</v>
      </c>
      <c r="H2584" s="2">
        <v>51046.0</v>
      </c>
      <c r="I2584" s="2">
        <v>9441.0</v>
      </c>
    </row>
    <row r="2585" ht="22.5" customHeight="1">
      <c r="A2585" s="2">
        <v>6.038240765E9</v>
      </c>
      <c r="B2585" s="2">
        <v>4.8002829E7</v>
      </c>
      <c r="C2585" s="6">
        <v>45073.01385416667</v>
      </c>
      <c r="D2585" s="6">
        <v>45073.02149305555</v>
      </c>
      <c r="E2585" s="6">
        <v>45073.02149305555</v>
      </c>
      <c r="F2585" s="2" t="s">
        <v>44</v>
      </c>
      <c r="G2585" s="2" t="s">
        <v>45</v>
      </c>
      <c r="H2585" s="2">
        <v>66705.0</v>
      </c>
      <c r="I2585" s="2">
        <v>1431.0</v>
      </c>
    </row>
    <row r="2586" ht="22.5" customHeight="1">
      <c r="A2586" s="2">
        <v>5.004974422E9</v>
      </c>
      <c r="B2586" s="2">
        <v>8.3660688E7</v>
      </c>
      <c r="C2586" s="6">
        <v>45110.759351851855</v>
      </c>
      <c r="D2586" s="6">
        <v>45110.7725462963</v>
      </c>
      <c r="E2586" s="6">
        <v>45110.77185185185</v>
      </c>
      <c r="F2586" s="2" t="s">
        <v>44</v>
      </c>
      <c r="G2586" s="2" t="s">
        <v>55</v>
      </c>
      <c r="H2586" s="2">
        <v>85319.0</v>
      </c>
      <c r="I2586" s="2">
        <v>1361.0</v>
      </c>
    </row>
    <row r="2587" ht="22.5" customHeight="1">
      <c r="A2587" s="2">
        <v>2.349863203E9</v>
      </c>
      <c r="B2587" s="2">
        <v>2.031072E7</v>
      </c>
      <c r="C2587" s="6">
        <v>45280.87752314815</v>
      </c>
      <c r="D2587" s="6">
        <v>45280.88793981481</v>
      </c>
      <c r="E2587" s="6">
        <v>45280.89071759259</v>
      </c>
      <c r="F2587" s="2" t="s">
        <v>44</v>
      </c>
      <c r="G2587" s="2" t="s">
        <v>45</v>
      </c>
      <c r="H2587" s="2">
        <v>76889.0</v>
      </c>
      <c r="I2587" s="2">
        <v>5204.0</v>
      </c>
    </row>
    <row r="2588" ht="22.5" customHeight="1">
      <c r="A2588" s="2">
        <v>9.487956261E9</v>
      </c>
      <c r="B2588" s="2">
        <v>6.2600289E7</v>
      </c>
      <c r="C2588" s="6">
        <v>45132.31175925926</v>
      </c>
      <c r="D2588" s="6">
        <v>45132.32287037037</v>
      </c>
      <c r="E2588" s="6">
        <v>45132.32981481482</v>
      </c>
      <c r="F2588" s="2" t="s">
        <v>71</v>
      </c>
      <c r="G2588" s="2" t="s">
        <v>45</v>
      </c>
      <c r="H2588" s="2">
        <v>23324.0</v>
      </c>
      <c r="I2588" s="2">
        <v>7714.0</v>
      </c>
    </row>
    <row r="2589" ht="22.5" customHeight="1">
      <c r="A2589" s="2">
        <v>7.169945062E9</v>
      </c>
      <c r="B2589" s="2">
        <v>3.2830199E7</v>
      </c>
      <c r="C2589" s="6">
        <v>45091.10086805555</v>
      </c>
      <c r="D2589" s="6">
        <v>45091.10920138889</v>
      </c>
      <c r="E2589" s="6">
        <v>45091.111284722225</v>
      </c>
      <c r="F2589" s="2" t="s">
        <v>44</v>
      </c>
      <c r="G2589" s="2" t="s">
        <v>50</v>
      </c>
      <c r="H2589" s="2">
        <v>62218.0</v>
      </c>
      <c r="I2589" s="2">
        <v>7109.0</v>
      </c>
    </row>
    <row r="2590" ht="22.5" customHeight="1">
      <c r="A2590" s="2">
        <v>5.393866026E9</v>
      </c>
      <c r="B2590" s="2">
        <v>1.3164195E7</v>
      </c>
      <c r="C2590" s="6">
        <v>45026.031481481485</v>
      </c>
      <c r="D2590" s="6">
        <v>45026.03912037037</v>
      </c>
      <c r="E2590" s="6">
        <v>45026.03564814815</v>
      </c>
      <c r="F2590" s="2" t="s">
        <v>44</v>
      </c>
      <c r="G2590" s="2" t="s">
        <v>45</v>
      </c>
      <c r="H2590" s="2">
        <v>23975.0</v>
      </c>
      <c r="I2590" s="2">
        <v>6010.0</v>
      </c>
    </row>
    <row r="2591" ht="22.5" customHeight="1">
      <c r="A2591" s="2">
        <v>7.266772806E9</v>
      </c>
      <c r="B2591" s="2">
        <v>7.9942821E7</v>
      </c>
      <c r="C2591" s="6">
        <v>45541.965416666666</v>
      </c>
      <c r="D2591" s="6">
        <v>45541.97513888889</v>
      </c>
      <c r="E2591" s="6">
        <v>45541.97791666666</v>
      </c>
      <c r="F2591" s="2" t="s">
        <v>44</v>
      </c>
      <c r="G2591" s="2" t="s">
        <v>55</v>
      </c>
      <c r="H2591" s="2">
        <v>19227.0</v>
      </c>
      <c r="I2591" s="2">
        <v>6023.0</v>
      </c>
    </row>
    <row r="2592" ht="22.5" customHeight="1">
      <c r="A2592" s="2">
        <v>2.411227007E9</v>
      </c>
      <c r="B2592" s="2">
        <v>4.6875863E7</v>
      </c>
      <c r="C2592" s="6">
        <v>45452.61131944445</v>
      </c>
      <c r="D2592" s="6">
        <v>45452.621041666665</v>
      </c>
      <c r="E2592" s="6">
        <v>45452.623125</v>
      </c>
      <c r="F2592" s="2" t="s">
        <v>44</v>
      </c>
      <c r="G2592" s="2" t="s">
        <v>73</v>
      </c>
      <c r="H2592" s="2">
        <v>63131.0</v>
      </c>
      <c r="I2592" s="2">
        <v>4672.0</v>
      </c>
    </row>
    <row r="2593" ht="22.5" customHeight="1">
      <c r="A2593" s="2">
        <v>9.6072865E8</v>
      </c>
      <c r="B2593" s="2">
        <v>3.452657E7</v>
      </c>
      <c r="C2593" s="6">
        <v>45032.332453703704</v>
      </c>
      <c r="D2593" s="6">
        <v>45032.340092592596</v>
      </c>
      <c r="E2593" s="6">
        <v>45032.3449537037</v>
      </c>
      <c r="F2593" s="2" t="s">
        <v>71</v>
      </c>
      <c r="G2593" s="2" t="s">
        <v>50</v>
      </c>
      <c r="H2593" s="2">
        <v>42554.0</v>
      </c>
      <c r="I2593" s="2">
        <v>245.0</v>
      </c>
    </row>
    <row r="2594" ht="22.5" customHeight="1">
      <c r="A2594" s="2">
        <v>2.326500581E9</v>
      </c>
      <c r="B2594" s="2">
        <v>2.4308515E7</v>
      </c>
      <c r="C2594" s="6">
        <v>45494.22851851852</v>
      </c>
      <c r="D2594" s="6">
        <v>45494.24240740741</v>
      </c>
      <c r="E2594" s="6">
        <v>45494.24587962963</v>
      </c>
      <c r="F2594" s="2" t="s">
        <v>44</v>
      </c>
      <c r="G2594" s="2" t="s">
        <v>50</v>
      </c>
      <c r="H2594" s="2">
        <v>53100.0</v>
      </c>
      <c r="I2594" s="2">
        <v>6327.0</v>
      </c>
    </row>
    <row r="2595" ht="22.5" customHeight="1">
      <c r="A2595" s="2">
        <v>9.489310879E9</v>
      </c>
      <c r="B2595" s="2">
        <v>4.2989999E7</v>
      </c>
      <c r="C2595" s="6">
        <v>45580.22375</v>
      </c>
      <c r="D2595" s="6">
        <v>45580.23347222222</v>
      </c>
      <c r="E2595" s="6">
        <v>45580.23138888889</v>
      </c>
      <c r="F2595" s="2" t="s">
        <v>44</v>
      </c>
      <c r="G2595" s="2" t="s">
        <v>50</v>
      </c>
      <c r="H2595" s="2">
        <v>13348.0</v>
      </c>
      <c r="I2595" s="2">
        <v>545.0</v>
      </c>
    </row>
    <row r="2596" ht="22.5" customHeight="1">
      <c r="A2596" s="2">
        <v>2.341242955E9</v>
      </c>
      <c r="B2596" s="2">
        <v>8228843.0</v>
      </c>
      <c r="C2596" s="6">
        <v>45303.76545138889</v>
      </c>
      <c r="D2596" s="6">
        <v>45303.778645833336</v>
      </c>
      <c r="E2596" s="6">
        <v>45303.79184027778</v>
      </c>
      <c r="F2596" s="2" t="s">
        <v>124</v>
      </c>
      <c r="G2596" s="2" t="s">
        <v>50</v>
      </c>
      <c r="H2596" s="2">
        <v>6285.0</v>
      </c>
      <c r="I2596" s="2">
        <v>296.0</v>
      </c>
    </row>
    <row r="2597" ht="22.5" customHeight="1">
      <c r="A2597" s="2">
        <v>1.023485121E9</v>
      </c>
      <c r="B2597" s="2">
        <v>6.3310076E7</v>
      </c>
      <c r="C2597" s="6">
        <v>45333.71979166667</v>
      </c>
      <c r="D2597" s="6">
        <v>45333.73368055555</v>
      </c>
      <c r="E2597" s="6">
        <v>45333.73506944445</v>
      </c>
      <c r="F2597" s="2" t="s">
        <v>44</v>
      </c>
      <c r="G2597" s="2" t="s">
        <v>45</v>
      </c>
      <c r="H2597" s="2">
        <v>74337.0</v>
      </c>
      <c r="I2597" s="2">
        <v>5019.0</v>
      </c>
    </row>
    <row r="2598" ht="22.5" customHeight="1">
      <c r="A2598" s="2">
        <v>9.742218709E9</v>
      </c>
      <c r="B2598" s="2">
        <v>8.3412446E7</v>
      </c>
      <c r="C2598" s="6">
        <v>45560.55478009259</v>
      </c>
      <c r="D2598" s="6">
        <v>45560.56172453704</v>
      </c>
      <c r="E2598" s="6">
        <v>45560.56103009259</v>
      </c>
      <c r="F2598" s="2" t="s">
        <v>44</v>
      </c>
      <c r="G2598" s="2" t="s">
        <v>45</v>
      </c>
      <c r="H2598" s="2">
        <v>4129.0</v>
      </c>
      <c r="I2598" s="2">
        <v>8354.0</v>
      </c>
    </row>
    <row r="2599" ht="22.5" customHeight="1">
      <c r="A2599" s="2">
        <v>9.03993382E9</v>
      </c>
      <c r="B2599" s="2">
        <v>6.9219122E7</v>
      </c>
      <c r="C2599" s="6">
        <v>45269.63050925926</v>
      </c>
      <c r="D2599" s="6">
        <v>45269.63814814815</v>
      </c>
      <c r="E2599" s="6">
        <v>45269.637453703705</v>
      </c>
      <c r="F2599" s="2" t="s">
        <v>44</v>
      </c>
      <c r="G2599" s="2" t="s">
        <v>55</v>
      </c>
      <c r="H2599" s="2">
        <v>11046.0</v>
      </c>
      <c r="I2599" s="2">
        <v>6194.0</v>
      </c>
    </row>
    <row r="2600" ht="22.5" customHeight="1">
      <c r="A2600" s="2">
        <v>1.391881327E9</v>
      </c>
      <c r="B2600" s="2">
        <v>5.0557979E7</v>
      </c>
      <c r="C2600" s="6">
        <v>45474.88737268518</v>
      </c>
      <c r="D2600" s="6">
        <v>45474.89917824074</v>
      </c>
      <c r="E2600" s="6">
        <v>45474.90195601852</v>
      </c>
      <c r="F2600" s="2" t="s">
        <v>44</v>
      </c>
      <c r="G2600" s="2" t="s">
        <v>50</v>
      </c>
      <c r="H2600" s="2">
        <v>48329.0</v>
      </c>
      <c r="I2600" s="2">
        <v>4496.0</v>
      </c>
    </row>
    <row r="2601" ht="22.5" customHeight="1">
      <c r="A2601" s="2">
        <v>3.360648053E9</v>
      </c>
      <c r="B2601" s="2">
        <v>2584499.0</v>
      </c>
      <c r="C2601" s="6">
        <v>45061.34670138889</v>
      </c>
      <c r="D2601" s="6">
        <v>45061.35989583333</v>
      </c>
      <c r="E2601" s="6">
        <v>45061.36336805556</v>
      </c>
      <c r="F2601" s="2" t="s">
        <v>44</v>
      </c>
      <c r="G2601" s="2" t="s">
        <v>73</v>
      </c>
      <c r="H2601" s="2">
        <v>10234.0</v>
      </c>
      <c r="I2601" s="2">
        <v>2575.0</v>
      </c>
    </row>
    <row r="2602" ht="22.5" customHeight="1">
      <c r="A2602" s="2">
        <v>9.75841898E9</v>
      </c>
      <c r="B2602" s="2">
        <v>6.9219122E7</v>
      </c>
      <c r="C2602" s="6">
        <v>45112.48761574074</v>
      </c>
      <c r="D2602" s="6">
        <v>45112.49872685185</v>
      </c>
      <c r="E2602" s="6">
        <v>45112.49594907407</v>
      </c>
      <c r="F2602" s="2" t="s">
        <v>44</v>
      </c>
      <c r="G2602" s="2" t="s">
        <v>55</v>
      </c>
      <c r="H2602" s="2">
        <v>77182.0</v>
      </c>
      <c r="I2602" s="2">
        <v>6889.0</v>
      </c>
    </row>
    <row r="2603" ht="22.5" customHeight="1">
      <c r="A2603" s="2">
        <v>9.859459525E9</v>
      </c>
      <c r="B2603" s="2">
        <v>6.795274E7</v>
      </c>
      <c r="C2603" s="6">
        <v>45120.101018518515</v>
      </c>
      <c r="D2603" s="6">
        <v>45120.114212962966</v>
      </c>
      <c r="E2603" s="6">
        <v>45120.114212962966</v>
      </c>
      <c r="F2603" s="2" t="s">
        <v>44</v>
      </c>
      <c r="G2603" s="2" t="s">
        <v>55</v>
      </c>
      <c r="H2603" s="2">
        <v>319.0</v>
      </c>
      <c r="I2603" s="2">
        <v>6296.0</v>
      </c>
    </row>
    <row r="2604" ht="22.5" customHeight="1">
      <c r="A2604" s="2">
        <v>6.924226309E9</v>
      </c>
      <c r="B2604" s="2">
        <v>6.2526567E7</v>
      </c>
      <c r="C2604" s="6">
        <v>45562.156805555554</v>
      </c>
      <c r="D2604" s="6">
        <v>45562.16861111111</v>
      </c>
      <c r="E2604" s="6">
        <v>45562.17625</v>
      </c>
      <c r="F2604" s="2" t="s">
        <v>71</v>
      </c>
      <c r="G2604" s="2" t="s">
        <v>45</v>
      </c>
      <c r="H2604" s="2">
        <v>6964.0</v>
      </c>
      <c r="I2604" s="2">
        <v>3837.0</v>
      </c>
    </row>
    <row r="2605" ht="22.5" customHeight="1">
      <c r="A2605" s="2">
        <v>7.67205292E9</v>
      </c>
      <c r="B2605" s="2">
        <v>2.0238921E7</v>
      </c>
      <c r="C2605" s="6">
        <v>45267.04027777778</v>
      </c>
      <c r="D2605" s="6">
        <v>45267.049305555556</v>
      </c>
      <c r="E2605" s="6">
        <v>45267.04652777778</v>
      </c>
      <c r="F2605" s="2" t="s">
        <v>44</v>
      </c>
      <c r="G2605" s="2" t="s">
        <v>73</v>
      </c>
      <c r="H2605" s="2">
        <v>30194.0</v>
      </c>
      <c r="I2605" s="2">
        <v>411.0</v>
      </c>
    </row>
    <row r="2606" ht="22.5" customHeight="1">
      <c r="A2606" s="2">
        <v>4.597359399E9</v>
      </c>
      <c r="B2606" s="2">
        <v>5.7967753E7</v>
      </c>
      <c r="C2606" s="6">
        <v>45555.12724537037</v>
      </c>
      <c r="D2606" s="6">
        <v>45555.134884259256</v>
      </c>
      <c r="E2606" s="6">
        <v>45555.13349537037</v>
      </c>
      <c r="F2606" s="2" t="s">
        <v>44</v>
      </c>
      <c r="G2606" s="2" t="s">
        <v>50</v>
      </c>
      <c r="H2606" s="2">
        <v>5286.0</v>
      </c>
      <c r="I2606" s="2">
        <v>5685.0</v>
      </c>
    </row>
    <row r="2607" ht="22.5" customHeight="1">
      <c r="A2607" s="2">
        <v>6.65402174E8</v>
      </c>
      <c r="B2607" s="2">
        <v>5.1557673E7</v>
      </c>
      <c r="C2607" s="6">
        <v>45398.085706018515</v>
      </c>
      <c r="D2607" s="6">
        <v>45398.09751157407</v>
      </c>
      <c r="E2607" s="6">
        <v>45398.09542824074</v>
      </c>
      <c r="F2607" s="2" t="s">
        <v>44</v>
      </c>
      <c r="G2607" s="2" t="s">
        <v>45</v>
      </c>
      <c r="H2607" s="2">
        <v>77757.0</v>
      </c>
      <c r="I2607" s="2">
        <v>8025.0</v>
      </c>
    </row>
    <row r="2608" ht="22.5" customHeight="1">
      <c r="A2608" s="2">
        <v>3.986082657E9</v>
      </c>
      <c r="B2608" s="2">
        <v>4.9152878E7</v>
      </c>
      <c r="C2608" s="6">
        <v>45339.52630787037</v>
      </c>
      <c r="D2608" s="6">
        <v>45339.539502314816</v>
      </c>
      <c r="E2608" s="6">
        <v>45339.53880787037</v>
      </c>
      <c r="F2608" s="2" t="s">
        <v>44</v>
      </c>
      <c r="G2608" s="2" t="s">
        <v>73</v>
      </c>
      <c r="H2608" s="2">
        <v>55010.0</v>
      </c>
      <c r="I2608" s="2">
        <v>6770.0</v>
      </c>
    </row>
    <row r="2609" ht="22.5" customHeight="1">
      <c r="A2609" s="2">
        <v>4.275746826E9</v>
      </c>
      <c r="B2609" s="2">
        <v>4.4410149E7</v>
      </c>
      <c r="C2609" s="6">
        <v>45356.44844907407</v>
      </c>
      <c r="D2609" s="6">
        <v>45356.456782407404</v>
      </c>
      <c r="E2609" s="6">
        <v>45356.45469907407</v>
      </c>
      <c r="F2609" s="2" t="s">
        <v>44</v>
      </c>
      <c r="G2609" s="2" t="s">
        <v>50</v>
      </c>
      <c r="H2609" s="2">
        <v>59737.0</v>
      </c>
      <c r="I2609" s="2">
        <v>1223.0</v>
      </c>
    </row>
    <row r="2610" ht="22.5" customHeight="1">
      <c r="A2610" s="2">
        <v>5.25864604E8</v>
      </c>
      <c r="B2610" s="2">
        <v>3.3651554E7</v>
      </c>
      <c r="C2610" s="6">
        <v>45375.878113425926</v>
      </c>
      <c r="D2610" s="6">
        <v>45375.89061342592</v>
      </c>
      <c r="E2610" s="6">
        <v>45375.89200231482</v>
      </c>
      <c r="F2610" s="2" t="s">
        <v>44</v>
      </c>
      <c r="G2610" s="2" t="s">
        <v>45</v>
      </c>
      <c r="H2610" s="2">
        <v>60733.0</v>
      </c>
      <c r="I2610" s="2">
        <v>1465.0</v>
      </c>
    </row>
    <row r="2611" ht="22.5" customHeight="1">
      <c r="A2611" s="2">
        <v>4.473658819E9</v>
      </c>
      <c r="B2611" s="2">
        <v>376144.0</v>
      </c>
      <c r="C2611" s="6">
        <v>45265.01765046296</v>
      </c>
      <c r="D2611" s="6">
        <v>45265.02737268519</v>
      </c>
      <c r="E2611" s="6">
        <v>45265.02459490741</v>
      </c>
      <c r="F2611" s="2" t="s">
        <v>44</v>
      </c>
      <c r="G2611" s="2" t="s">
        <v>45</v>
      </c>
      <c r="H2611" s="2">
        <v>14104.0</v>
      </c>
      <c r="I2611" s="2">
        <v>9592.0</v>
      </c>
    </row>
    <row r="2612" ht="22.5" customHeight="1">
      <c r="A2612" s="2">
        <v>8.824559505E9</v>
      </c>
      <c r="B2612" s="2">
        <v>8.8553721E7</v>
      </c>
      <c r="C2612" s="6">
        <v>45518.57373842593</v>
      </c>
      <c r="D2612" s="6">
        <v>45518.58762731482</v>
      </c>
      <c r="E2612" s="6">
        <v>45518.585543981484</v>
      </c>
      <c r="F2612" s="2" t="s">
        <v>44</v>
      </c>
      <c r="G2612" s="2" t="s">
        <v>50</v>
      </c>
      <c r="H2612" s="2">
        <v>56907.0</v>
      </c>
      <c r="I2612" s="2">
        <v>8997.0</v>
      </c>
    </row>
    <row r="2613" ht="22.5" customHeight="1">
      <c r="A2613" s="2">
        <v>1.824646473E9</v>
      </c>
      <c r="B2613" s="2">
        <v>5.1670882E7</v>
      </c>
      <c r="C2613" s="6">
        <v>45018.28313657407</v>
      </c>
      <c r="D2613" s="6">
        <v>45018.29355324074</v>
      </c>
      <c r="E2613" s="6">
        <v>45018.29008101852</v>
      </c>
      <c r="F2613" s="2" t="s">
        <v>44</v>
      </c>
      <c r="G2613" s="2" t="s">
        <v>45</v>
      </c>
      <c r="H2613" s="2">
        <v>88937.0</v>
      </c>
      <c r="I2613" s="2">
        <v>7750.0</v>
      </c>
    </row>
    <row r="2614" ht="22.5" customHeight="1">
      <c r="A2614" s="2">
        <v>7.76389097E8</v>
      </c>
      <c r="B2614" s="2">
        <v>1.0797688E7</v>
      </c>
      <c r="C2614" s="6">
        <v>45332.315034722225</v>
      </c>
      <c r="D2614" s="6">
        <v>45332.326840277776</v>
      </c>
      <c r="E2614" s="6">
        <v>45332.33725694445</v>
      </c>
      <c r="F2614" s="2" t="s">
        <v>71</v>
      </c>
      <c r="G2614" s="2" t="s">
        <v>45</v>
      </c>
      <c r="H2614" s="2">
        <v>75111.0</v>
      </c>
      <c r="I2614" s="2">
        <v>6468.0</v>
      </c>
    </row>
    <row r="2615" ht="22.5" customHeight="1">
      <c r="A2615" s="2">
        <v>4.908634706E9</v>
      </c>
      <c r="B2615" s="2">
        <v>8.8223261E7</v>
      </c>
      <c r="C2615" s="6">
        <v>45214.93015046296</v>
      </c>
      <c r="D2615" s="6">
        <v>45214.94195601852</v>
      </c>
      <c r="E2615" s="6">
        <v>45214.94265046297</v>
      </c>
      <c r="F2615" s="2" t="s">
        <v>44</v>
      </c>
      <c r="G2615" s="2" t="s">
        <v>73</v>
      </c>
      <c r="H2615" s="2">
        <v>13171.0</v>
      </c>
      <c r="I2615" s="2">
        <v>9135.0</v>
      </c>
    </row>
    <row r="2616" ht="22.5" customHeight="1">
      <c r="A2616" s="2">
        <v>3.516204561E9</v>
      </c>
      <c r="B2616" s="2">
        <v>6.4562786E7</v>
      </c>
      <c r="C2616" s="6">
        <v>45178.230532407404</v>
      </c>
      <c r="D2616" s="6">
        <v>45178.24233796296</v>
      </c>
      <c r="E2616" s="6">
        <v>45178.24233796296</v>
      </c>
      <c r="F2616" s="2" t="s">
        <v>44</v>
      </c>
      <c r="G2616" s="2" t="s">
        <v>55</v>
      </c>
      <c r="H2616" s="2">
        <v>1455.0</v>
      </c>
      <c r="I2616" s="2">
        <v>2887.0</v>
      </c>
    </row>
    <row r="2617" ht="22.5" customHeight="1">
      <c r="A2617" s="2">
        <v>9.510792757E9</v>
      </c>
      <c r="B2617" s="2">
        <v>625395.0</v>
      </c>
      <c r="C2617" s="6">
        <v>45234.20988425926</v>
      </c>
      <c r="D2617" s="6">
        <v>45234.216828703706</v>
      </c>
      <c r="E2617" s="6">
        <v>45234.216828703706</v>
      </c>
      <c r="F2617" s="2" t="s">
        <v>44</v>
      </c>
      <c r="G2617" s="2" t="s">
        <v>45</v>
      </c>
      <c r="H2617" s="2">
        <v>28724.0</v>
      </c>
      <c r="I2617" s="2">
        <v>4424.0</v>
      </c>
    </row>
    <row r="2618" ht="22.5" customHeight="1">
      <c r="A2618" s="2">
        <v>3.504903228E9</v>
      </c>
      <c r="B2618" s="2">
        <v>3.1776996E7</v>
      </c>
      <c r="C2618" s="6">
        <v>45107.01111111111</v>
      </c>
      <c r="D2618" s="6">
        <v>45107.018055555556</v>
      </c>
      <c r="E2618" s="6">
        <v>45107.02361111111</v>
      </c>
      <c r="F2618" s="2" t="s">
        <v>71</v>
      </c>
      <c r="G2618" s="2" t="s">
        <v>55</v>
      </c>
      <c r="H2618" s="2">
        <v>90336.0</v>
      </c>
      <c r="I2618" s="2">
        <v>3144.0</v>
      </c>
    </row>
    <row r="2619" ht="22.5" customHeight="1">
      <c r="A2619" s="2">
        <v>3.438202422E9</v>
      </c>
      <c r="B2619" s="2">
        <v>4.3860025E7</v>
      </c>
      <c r="C2619" s="6">
        <v>45207.65914351852</v>
      </c>
      <c r="D2619" s="6">
        <v>45207.670949074076</v>
      </c>
      <c r="E2619" s="6">
        <v>45207.68969907407</v>
      </c>
      <c r="F2619" s="2" t="s">
        <v>124</v>
      </c>
      <c r="G2619" s="2" t="s">
        <v>50</v>
      </c>
      <c r="H2619" s="2">
        <v>94413.0</v>
      </c>
      <c r="I2619" s="2">
        <v>7813.0</v>
      </c>
    </row>
    <row r="2620" ht="22.5" customHeight="1">
      <c r="A2620" s="2">
        <v>3.007616042E9</v>
      </c>
      <c r="B2620" s="2">
        <v>7.786966E7</v>
      </c>
      <c r="C2620" s="6">
        <v>45487.30564814815</v>
      </c>
      <c r="D2620" s="6">
        <v>45487.31675925926</v>
      </c>
      <c r="E2620" s="6">
        <v>45487.332037037035</v>
      </c>
      <c r="F2620" s="2" t="s">
        <v>124</v>
      </c>
      <c r="G2620" s="2" t="s">
        <v>50</v>
      </c>
      <c r="H2620" s="2">
        <v>42230.0</v>
      </c>
      <c r="I2620" s="2">
        <v>6767.0</v>
      </c>
    </row>
    <row r="2621" ht="22.5" customHeight="1">
      <c r="A2621" s="2">
        <v>4.656199468E9</v>
      </c>
      <c r="B2621" s="2">
        <v>1.3581527E7</v>
      </c>
      <c r="C2621" s="6">
        <v>45228.81202546296</v>
      </c>
      <c r="D2621" s="6">
        <v>45228.82383101852</v>
      </c>
      <c r="E2621" s="6">
        <v>45228.844664351855</v>
      </c>
      <c r="F2621" s="2" t="s">
        <v>124</v>
      </c>
      <c r="G2621" s="2" t="s">
        <v>50</v>
      </c>
      <c r="H2621" s="2">
        <v>68579.0</v>
      </c>
      <c r="I2621" s="2">
        <v>9118.0</v>
      </c>
    </row>
    <row r="2622" ht="22.5" customHeight="1">
      <c r="A2622" s="2">
        <v>6.994560237E9</v>
      </c>
      <c r="B2622" s="2">
        <v>9.6109948E7</v>
      </c>
      <c r="C2622" s="6">
        <v>45476.46952546296</v>
      </c>
      <c r="D2622" s="6">
        <v>45476.47855324074</v>
      </c>
      <c r="E2622" s="6">
        <v>45476.477164351854</v>
      </c>
      <c r="F2622" s="2" t="s">
        <v>44</v>
      </c>
      <c r="G2622" s="2" t="s">
        <v>50</v>
      </c>
      <c r="H2622" s="2">
        <v>76628.0</v>
      </c>
      <c r="I2622" s="2">
        <v>9648.0</v>
      </c>
    </row>
    <row r="2623" ht="22.5" customHeight="1">
      <c r="A2623" s="2">
        <v>8.442552565E9</v>
      </c>
      <c r="B2623" s="2">
        <v>1.285161E7</v>
      </c>
      <c r="C2623" s="6">
        <v>45235.67837962963</v>
      </c>
      <c r="D2623" s="6">
        <v>45235.688796296294</v>
      </c>
      <c r="E2623" s="6">
        <v>45235.7075462963</v>
      </c>
      <c r="F2623" s="2" t="s">
        <v>124</v>
      </c>
      <c r="G2623" s="2" t="s">
        <v>50</v>
      </c>
      <c r="H2623" s="2">
        <v>27187.0</v>
      </c>
      <c r="I2623" s="2">
        <v>6340.0</v>
      </c>
    </row>
    <row r="2624" ht="22.5" customHeight="1">
      <c r="A2624" s="2">
        <v>4.14299117E8</v>
      </c>
      <c r="B2624" s="2">
        <v>4.100807E7</v>
      </c>
      <c r="C2624" s="6">
        <v>45135.271689814814</v>
      </c>
      <c r="D2624" s="6">
        <v>45135.28488425926</v>
      </c>
      <c r="E2624" s="6">
        <v>45135.28488425926</v>
      </c>
      <c r="F2624" s="2" t="s">
        <v>44</v>
      </c>
      <c r="G2624" s="2" t="s">
        <v>45</v>
      </c>
      <c r="H2624" s="2">
        <v>13455.0</v>
      </c>
      <c r="I2624" s="2">
        <v>3924.0</v>
      </c>
    </row>
    <row r="2625" ht="22.5" customHeight="1">
      <c r="A2625" s="2">
        <v>8.146956033E9</v>
      </c>
      <c r="B2625" s="2">
        <v>4.4888581E7</v>
      </c>
      <c r="C2625" s="6">
        <v>45514.038194444445</v>
      </c>
      <c r="D2625" s="6">
        <v>45514.04652777778</v>
      </c>
      <c r="E2625" s="6">
        <v>45514.04375</v>
      </c>
      <c r="F2625" s="2" t="s">
        <v>44</v>
      </c>
      <c r="G2625" s="2" t="s">
        <v>55</v>
      </c>
      <c r="H2625" s="2">
        <v>56350.0</v>
      </c>
      <c r="I2625" s="2">
        <v>8774.0</v>
      </c>
    </row>
    <row r="2626" ht="22.5" customHeight="1">
      <c r="A2626" s="2">
        <v>7.919748594E9</v>
      </c>
      <c r="B2626" s="2">
        <v>7.5213636E7</v>
      </c>
      <c r="C2626" s="6">
        <v>45555.02106481481</v>
      </c>
      <c r="D2626" s="6">
        <v>45555.03287037037</v>
      </c>
      <c r="E2626" s="6">
        <v>45555.03425925926</v>
      </c>
      <c r="F2626" s="2" t="s">
        <v>44</v>
      </c>
      <c r="G2626" s="2" t="s">
        <v>73</v>
      </c>
      <c r="H2626" s="2">
        <v>23133.0</v>
      </c>
      <c r="I2626" s="2">
        <v>8863.0</v>
      </c>
    </row>
    <row r="2627" ht="22.5" customHeight="1">
      <c r="A2627" s="2">
        <v>7.83417102E9</v>
      </c>
      <c r="B2627" s="2">
        <v>5.2915166E7</v>
      </c>
      <c r="C2627" s="6">
        <v>45295.511400462965</v>
      </c>
      <c r="D2627" s="6">
        <v>45295.525289351855</v>
      </c>
      <c r="E2627" s="6">
        <v>45295.52737268519</v>
      </c>
      <c r="F2627" s="2" t="s">
        <v>44</v>
      </c>
      <c r="G2627" s="2" t="s">
        <v>55</v>
      </c>
      <c r="H2627" s="2">
        <v>97901.0</v>
      </c>
      <c r="I2627" s="2">
        <v>9046.0</v>
      </c>
    </row>
    <row r="2628" ht="22.5" customHeight="1">
      <c r="A2628" s="2">
        <v>3.735968672E9</v>
      </c>
      <c r="B2628" s="2">
        <v>211163.0</v>
      </c>
      <c r="C2628" s="6">
        <v>45282.93583333334</v>
      </c>
      <c r="D2628" s="6">
        <v>45282.94694444445</v>
      </c>
      <c r="E2628" s="6">
        <v>45282.945555555554</v>
      </c>
      <c r="F2628" s="2" t="s">
        <v>44</v>
      </c>
      <c r="G2628" s="2" t="s">
        <v>50</v>
      </c>
      <c r="H2628" s="2">
        <v>57850.0</v>
      </c>
      <c r="I2628" s="2">
        <v>4579.0</v>
      </c>
    </row>
    <row r="2629" ht="22.5" customHeight="1">
      <c r="A2629" s="2">
        <v>3.864051985E9</v>
      </c>
      <c r="B2629" s="2">
        <v>3.1776996E7</v>
      </c>
      <c r="C2629" s="6">
        <v>45388.12105324074</v>
      </c>
      <c r="D2629" s="6">
        <v>45388.134247685186</v>
      </c>
      <c r="E2629" s="6">
        <v>45388.15369212963</v>
      </c>
      <c r="F2629" s="2" t="s">
        <v>124</v>
      </c>
      <c r="G2629" s="2" t="s">
        <v>45</v>
      </c>
      <c r="H2629" s="2">
        <v>95883.0</v>
      </c>
      <c r="I2629" s="2">
        <v>879.0</v>
      </c>
    </row>
    <row r="2630" ht="22.5" customHeight="1">
      <c r="A2630" s="2">
        <v>8.299074079E9</v>
      </c>
      <c r="B2630" s="2">
        <v>5.993055E7</v>
      </c>
      <c r="C2630" s="6">
        <v>45451.42650462963</v>
      </c>
      <c r="D2630" s="6">
        <v>45451.43414351852</v>
      </c>
      <c r="E2630" s="6">
        <v>45451.43483796297</v>
      </c>
      <c r="F2630" s="2" t="s">
        <v>44</v>
      </c>
      <c r="G2630" s="2" t="s">
        <v>45</v>
      </c>
      <c r="H2630" s="2">
        <v>16269.0</v>
      </c>
      <c r="I2630" s="2">
        <v>6840.0</v>
      </c>
    </row>
    <row r="2631" ht="22.5" customHeight="1">
      <c r="A2631" s="2">
        <v>8.91333736E8</v>
      </c>
      <c r="B2631" s="2">
        <v>9.685393E7</v>
      </c>
      <c r="C2631" s="6">
        <v>45193.84239583334</v>
      </c>
      <c r="D2631" s="6">
        <v>45193.8528125</v>
      </c>
      <c r="E2631" s="6">
        <v>45193.87295138889</v>
      </c>
      <c r="F2631" s="2" t="s">
        <v>124</v>
      </c>
      <c r="G2631" s="2" t="s">
        <v>73</v>
      </c>
      <c r="H2631" s="2">
        <v>92557.0</v>
      </c>
      <c r="I2631" s="2">
        <v>1742.0</v>
      </c>
    </row>
    <row r="2632" ht="22.5" customHeight="1">
      <c r="A2632" s="2">
        <v>2.874220576E9</v>
      </c>
      <c r="B2632" s="2">
        <v>9.9734256E7</v>
      </c>
      <c r="C2632" s="6">
        <v>45203.29216435185</v>
      </c>
      <c r="D2632" s="6">
        <v>45203.30119212963</v>
      </c>
      <c r="E2632" s="6">
        <v>45203.299108796295</v>
      </c>
      <c r="F2632" s="2" t="s">
        <v>44</v>
      </c>
      <c r="G2632" s="2" t="s">
        <v>73</v>
      </c>
      <c r="H2632" s="2">
        <v>57749.0</v>
      </c>
      <c r="I2632" s="2">
        <v>7563.0</v>
      </c>
    </row>
    <row r="2633" ht="22.5" customHeight="1">
      <c r="A2633" s="2">
        <v>6.375536946E9</v>
      </c>
      <c r="B2633" s="2">
        <v>9.4430842E7</v>
      </c>
      <c r="C2633" s="6">
        <v>45301.524930555555</v>
      </c>
      <c r="D2633" s="6">
        <v>45301.536041666666</v>
      </c>
      <c r="E2633" s="6">
        <v>45301.53673611111</v>
      </c>
      <c r="F2633" s="2" t="s">
        <v>44</v>
      </c>
      <c r="G2633" s="2" t="s">
        <v>50</v>
      </c>
      <c r="H2633" s="2">
        <v>94134.0</v>
      </c>
      <c r="I2633" s="2">
        <v>5825.0</v>
      </c>
    </row>
    <row r="2634" ht="22.5" customHeight="1">
      <c r="A2634" s="2">
        <v>1.966054573E9</v>
      </c>
      <c r="B2634" s="2">
        <v>3.138975E7</v>
      </c>
      <c r="C2634" s="6">
        <v>45055.49858796296</v>
      </c>
      <c r="D2634" s="6">
        <v>45055.50900462963</v>
      </c>
      <c r="E2634" s="6">
        <v>45055.52706018519</v>
      </c>
      <c r="F2634" s="2" t="s">
        <v>124</v>
      </c>
      <c r="G2634" s="2" t="s">
        <v>50</v>
      </c>
      <c r="H2634" s="2">
        <v>87453.0</v>
      </c>
      <c r="I2634" s="2">
        <v>1054.0</v>
      </c>
    </row>
    <row r="2635" ht="22.5" customHeight="1">
      <c r="A2635" s="2">
        <v>1.565942558E9</v>
      </c>
      <c r="B2635" s="2">
        <v>4.0858753E7</v>
      </c>
      <c r="C2635" s="6">
        <v>45508.59769675926</v>
      </c>
      <c r="D2635" s="6">
        <v>45508.60741898148</v>
      </c>
      <c r="E2635" s="6">
        <v>45508.60741898148</v>
      </c>
      <c r="F2635" s="2" t="s">
        <v>44</v>
      </c>
      <c r="G2635" s="2" t="s">
        <v>50</v>
      </c>
      <c r="H2635" s="2">
        <v>92722.0</v>
      </c>
      <c r="I2635" s="2">
        <v>6447.0</v>
      </c>
    </row>
    <row r="2636" ht="22.5" customHeight="1">
      <c r="A2636" s="2">
        <v>4.624281313E9</v>
      </c>
      <c r="B2636" s="2">
        <v>1.149338E7</v>
      </c>
      <c r="C2636" s="6">
        <v>45587.46674768518</v>
      </c>
      <c r="D2636" s="6">
        <v>45587.477164351854</v>
      </c>
      <c r="E2636" s="6">
        <v>45587.47924768519</v>
      </c>
      <c r="F2636" s="2" t="s">
        <v>44</v>
      </c>
      <c r="G2636" s="2" t="s">
        <v>55</v>
      </c>
      <c r="H2636" s="2">
        <v>30435.0</v>
      </c>
      <c r="I2636" s="2">
        <v>2814.0</v>
      </c>
    </row>
    <row r="2637" ht="22.5" customHeight="1">
      <c r="A2637" s="2">
        <v>6.884010758E9</v>
      </c>
      <c r="B2637" s="2">
        <v>2.2210238E7</v>
      </c>
      <c r="C2637" s="6">
        <v>45409.929131944446</v>
      </c>
      <c r="D2637" s="6">
        <v>45409.94232638889</v>
      </c>
      <c r="E2637" s="6">
        <v>45409.943715277775</v>
      </c>
      <c r="F2637" s="2" t="s">
        <v>44</v>
      </c>
      <c r="G2637" s="2" t="s">
        <v>73</v>
      </c>
      <c r="H2637" s="2">
        <v>63064.0</v>
      </c>
      <c r="I2637" s="2">
        <v>7988.0</v>
      </c>
    </row>
    <row r="2638" ht="22.5" customHeight="1">
      <c r="A2638" s="2">
        <v>4.351744653E9</v>
      </c>
      <c r="B2638" s="2">
        <v>9423628.0</v>
      </c>
      <c r="C2638" s="6">
        <v>45019.590520833335</v>
      </c>
      <c r="D2638" s="6">
        <v>45019.601631944446</v>
      </c>
      <c r="E2638" s="6">
        <v>45019.61482638889</v>
      </c>
      <c r="F2638" s="2" t="s">
        <v>124</v>
      </c>
      <c r="G2638" s="2" t="s">
        <v>50</v>
      </c>
      <c r="H2638" s="2">
        <v>45994.0</v>
      </c>
      <c r="I2638" s="2">
        <v>6150.0</v>
      </c>
    </row>
    <row r="2639" ht="22.5" customHeight="1">
      <c r="A2639" s="2">
        <v>8.698000932E9</v>
      </c>
      <c r="B2639" s="2">
        <v>4.3519553E7</v>
      </c>
      <c r="C2639" s="6">
        <v>45440.84773148148</v>
      </c>
      <c r="D2639" s="6">
        <v>45440.85675925926</v>
      </c>
      <c r="E2639" s="6">
        <v>45440.87342592593</v>
      </c>
      <c r="F2639" s="2" t="s">
        <v>124</v>
      </c>
      <c r="G2639" s="2" t="s">
        <v>55</v>
      </c>
      <c r="H2639" s="2">
        <v>22719.0</v>
      </c>
      <c r="I2639" s="2">
        <v>2282.0</v>
      </c>
    </row>
    <row r="2640" ht="22.5" customHeight="1">
      <c r="A2640" s="2">
        <v>3.844380421E9</v>
      </c>
      <c r="B2640" s="2">
        <v>6344345.0</v>
      </c>
      <c r="C2640" s="6">
        <v>45218.53219907408</v>
      </c>
      <c r="D2640" s="6">
        <v>45218.54539351852</v>
      </c>
      <c r="E2640" s="6">
        <v>45218.54261574074</v>
      </c>
      <c r="F2640" s="2" t="s">
        <v>44</v>
      </c>
      <c r="G2640" s="2" t="s">
        <v>73</v>
      </c>
      <c r="H2640" s="2">
        <v>52805.0</v>
      </c>
      <c r="I2640" s="2">
        <v>8571.0</v>
      </c>
    </row>
    <row r="2641" ht="22.5" customHeight="1">
      <c r="A2641" s="2">
        <v>7.105842598E9</v>
      </c>
      <c r="B2641" s="2">
        <v>9.97071E7</v>
      </c>
      <c r="C2641" s="6">
        <v>45162.617789351854</v>
      </c>
      <c r="D2641" s="6">
        <v>45162.629594907405</v>
      </c>
      <c r="E2641" s="6">
        <v>45162.626122685186</v>
      </c>
      <c r="F2641" s="2" t="s">
        <v>44</v>
      </c>
      <c r="G2641" s="2" t="s">
        <v>50</v>
      </c>
      <c r="H2641" s="2">
        <v>1898.0</v>
      </c>
      <c r="I2641" s="2">
        <v>1069.0</v>
      </c>
    </row>
    <row r="2642" ht="22.5" customHeight="1">
      <c r="A2642" s="2">
        <v>8.993722297E9</v>
      </c>
      <c r="B2642" s="2">
        <v>6.9088723E7</v>
      </c>
      <c r="C2642" s="6">
        <v>45111.662881944445</v>
      </c>
      <c r="D2642" s="6">
        <v>45111.676770833335</v>
      </c>
      <c r="E2642" s="6">
        <v>45111.67885416667</v>
      </c>
      <c r="F2642" s="2" t="s">
        <v>44</v>
      </c>
      <c r="G2642" s="2" t="s">
        <v>45</v>
      </c>
      <c r="H2642" s="2">
        <v>53094.0</v>
      </c>
      <c r="I2642" s="2">
        <v>7896.0</v>
      </c>
    </row>
    <row r="2643" ht="22.5" customHeight="1">
      <c r="A2643" s="2">
        <v>2.929439019E9</v>
      </c>
      <c r="B2643" s="2">
        <v>6.385855E7</v>
      </c>
      <c r="C2643" s="6">
        <v>45227.723078703704</v>
      </c>
      <c r="D2643" s="6">
        <v>45227.734189814815</v>
      </c>
      <c r="E2643" s="6">
        <v>45227.73280092593</v>
      </c>
      <c r="F2643" s="2" t="s">
        <v>44</v>
      </c>
      <c r="G2643" s="2" t="s">
        <v>73</v>
      </c>
      <c r="H2643" s="2">
        <v>75818.0</v>
      </c>
      <c r="I2643" s="2">
        <v>4113.0</v>
      </c>
    </row>
    <row r="2644" ht="22.5" customHeight="1">
      <c r="A2644" s="2">
        <v>1.66185432E9</v>
      </c>
      <c r="B2644" s="2">
        <v>7.916976E7</v>
      </c>
      <c r="C2644" s="6">
        <v>45563.41075231481</v>
      </c>
      <c r="D2644" s="6">
        <v>45563.4246412037</v>
      </c>
      <c r="E2644" s="6">
        <v>45563.42811342593</v>
      </c>
      <c r="F2644" s="2" t="s">
        <v>44</v>
      </c>
      <c r="G2644" s="2" t="s">
        <v>50</v>
      </c>
      <c r="H2644" s="2">
        <v>19933.0</v>
      </c>
      <c r="I2644" s="2">
        <v>9324.0</v>
      </c>
    </row>
    <row r="2645" ht="22.5" customHeight="1">
      <c r="A2645" s="2">
        <v>3.082165628E9</v>
      </c>
      <c r="B2645" s="2">
        <v>4.9617892E7</v>
      </c>
      <c r="C2645" s="6">
        <v>45048.89765046296</v>
      </c>
      <c r="D2645" s="6">
        <v>45048.90876157407</v>
      </c>
      <c r="E2645" s="6">
        <v>45048.9059837963</v>
      </c>
      <c r="F2645" s="2" t="s">
        <v>44</v>
      </c>
      <c r="G2645" s="2" t="s">
        <v>50</v>
      </c>
      <c r="H2645" s="2">
        <v>30186.0</v>
      </c>
      <c r="I2645" s="2">
        <v>8856.0</v>
      </c>
    </row>
    <row r="2646" ht="22.5" customHeight="1">
      <c r="A2646" s="2">
        <v>1.745045814E9</v>
      </c>
      <c r="B2646" s="2">
        <v>8.8532418E7</v>
      </c>
      <c r="C2646" s="6">
        <v>45260.36497685185</v>
      </c>
      <c r="D2646" s="6">
        <v>45260.378171296295</v>
      </c>
      <c r="E2646" s="6">
        <v>45260.37608796296</v>
      </c>
      <c r="F2646" s="2" t="s">
        <v>44</v>
      </c>
      <c r="G2646" s="2" t="s">
        <v>55</v>
      </c>
      <c r="H2646" s="2">
        <v>4796.0</v>
      </c>
      <c r="I2646" s="2">
        <v>2971.0</v>
      </c>
    </row>
    <row r="2647" ht="22.5" customHeight="1">
      <c r="A2647" s="2">
        <v>8.1338788E8</v>
      </c>
      <c r="B2647" s="2">
        <v>9.245597E7</v>
      </c>
      <c r="C2647" s="6">
        <v>45115.480474537035</v>
      </c>
      <c r="D2647" s="6">
        <v>45115.48880787037</v>
      </c>
      <c r="E2647" s="6">
        <v>45115.48811342593</v>
      </c>
      <c r="F2647" s="2" t="s">
        <v>44</v>
      </c>
      <c r="G2647" s="2" t="s">
        <v>73</v>
      </c>
      <c r="H2647" s="2">
        <v>92699.0</v>
      </c>
      <c r="I2647" s="2">
        <v>602.0</v>
      </c>
    </row>
    <row r="2648" ht="22.5" customHeight="1">
      <c r="A2648" s="2">
        <v>8.1898794E9</v>
      </c>
      <c r="B2648" s="2">
        <v>6.6427343E7</v>
      </c>
      <c r="C2648" s="6">
        <v>45246.182175925926</v>
      </c>
      <c r="D2648" s="6">
        <v>45246.18981481482</v>
      </c>
      <c r="E2648" s="6">
        <v>45246.18703703704</v>
      </c>
      <c r="F2648" s="2" t="s">
        <v>44</v>
      </c>
      <c r="G2648" s="2" t="s">
        <v>45</v>
      </c>
      <c r="H2648" s="2">
        <v>89826.0</v>
      </c>
      <c r="I2648" s="2">
        <v>4806.0</v>
      </c>
    </row>
    <row r="2649" ht="22.5" customHeight="1">
      <c r="A2649" s="2">
        <v>8.465045467E9</v>
      </c>
      <c r="B2649" s="2">
        <v>1.3604883E7</v>
      </c>
      <c r="C2649" s="6">
        <v>45413.230729166666</v>
      </c>
      <c r="D2649" s="6">
        <v>45413.24184027778</v>
      </c>
      <c r="E2649" s="6">
        <v>45413.24045138889</v>
      </c>
      <c r="F2649" s="2" t="s">
        <v>44</v>
      </c>
      <c r="G2649" s="2" t="s">
        <v>73</v>
      </c>
      <c r="H2649" s="2">
        <v>34692.0</v>
      </c>
      <c r="I2649" s="2">
        <v>1065.0</v>
      </c>
    </row>
    <row r="2650" ht="22.5" customHeight="1">
      <c r="A2650" s="2">
        <v>9.232350528E9</v>
      </c>
      <c r="B2650" s="2">
        <v>4055790.0</v>
      </c>
      <c r="C2650" s="6">
        <v>45202.34520833333</v>
      </c>
      <c r="D2650" s="6">
        <v>45202.353541666664</v>
      </c>
      <c r="E2650" s="6">
        <v>45202.352847222224</v>
      </c>
      <c r="F2650" s="2" t="s">
        <v>44</v>
      </c>
      <c r="G2650" s="2" t="s">
        <v>45</v>
      </c>
      <c r="H2650" s="2">
        <v>22738.0</v>
      </c>
      <c r="I2650" s="2">
        <v>7604.0</v>
      </c>
    </row>
    <row r="2651" ht="22.5" customHeight="1">
      <c r="A2651" s="2">
        <v>1.728666371E9</v>
      </c>
      <c r="B2651" s="2">
        <v>2.3126356E7</v>
      </c>
      <c r="C2651" s="6">
        <v>45424.52050925926</v>
      </c>
      <c r="D2651" s="6">
        <v>45424.533009259256</v>
      </c>
      <c r="E2651" s="6">
        <v>45424.54898148148</v>
      </c>
      <c r="F2651" s="2" t="s">
        <v>124</v>
      </c>
      <c r="G2651" s="2" t="s">
        <v>45</v>
      </c>
      <c r="H2651" s="2">
        <v>77801.0</v>
      </c>
      <c r="I2651" s="2">
        <v>271.0</v>
      </c>
    </row>
    <row r="2652" ht="22.5" customHeight="1">
      <c r="A2652" s="2">
        <v>6.131815766E9</v>
      </c>
      <c r="B2652" s="2">
        <v>6.5514005E7</v>
      </c>
      <c r="C2652" s="6">
        <v>45002.99371527778</v>
      </c>
      <c r="D2652" s="6">
        <v>45003.00413194444</v>
      </c>
      <c r="E2652" s="6">
        <v>45003.00413194444</v>
      </c>
      <c r="F2652" s="2" t="s">
        <v>44</v>
      </c>
      <c r="G2652" s="2" t="s">
        <v>73</v>
      </c>
      <c r="H2652" s="2">
        <v>34359.0</v>
      </c>
      <c r="I2652" s="2">
        <v>5313.0</v>
      </c>
    </row>
    <row r="2653" ht="22.5" customHeight="1">
      <c r="A2653" s="2">
        <v>6.438773635E9</v>
      </c>
      <c r="B2653" s="2">
        <v>6.7302239E7</v>
      </c>
      <c r="C2653" s="6">
        <v>45492.162083333336</v>
      </c>
      <c r="D2653" s="6">
        <v>45492.171805555554</v>
      </c>
      <c r="E2653" s="6">
        <v>45492.168333333335</v>
      </c>
      <c r="F2653" s="2" t="s">
        <v>44</v>
      </c>
      <c r="G2653" s="2" t="s">
        <v>50</v>
      </c>
      <c r="H2653" s="2">
        <v>188.0</v>
      </c>
      <c r="I2653" s="2">
        <v>3926.0</v>
      </c>
    </row>
    <row r="2654" ht="22.5" customHeight="1">
      <c r="A2654" s="2">
        <v>6.912676966E9</v>
      </c>
      <c r="B2654" s="2">
        <v>2.9324437E7</v>
      </c>
      <c r="C2654" s="6">
        <v>45087.57686342593</v>
      </c>
      <c r="D2654" s="6">
        <v>45087.58797453704</v>
      </c>
      <c r="E2654" s="6">
        <v>45087.58797453704</v>
      </c>
      <c r="F2654" s="2" t="s">
        <v>44</v>
      </c>
      <c r="G2654" s="2" t="s">
        <v>73</v>
      </c>
      <c r="H2654" s="2">
        <v>15416.0</v>
      </c>
      <c r="I2654" s="2">
        <v>4021.0</v>
      </c>
    </row>
    <row r="2655" ht="22.5" customHeight="1">
      <c r="A2655" s="2">
        <v>2.840314717E9</v>
      </c>
      <c r="B2655" s="2">
        <v>2.6432512E7</v>
      </c>
      <c r="C2655" s="6">
        <v>45104.98149305556</v>
      </c>
      <c r="D2655" s="6">
        <v>45104.9946875</v>
      </c>
      <c r="E2655" s="6">
        <v>45104.993993055556</v>
      </c>
      <c r="F2655" s="2" t="s">
        <v>44</v>
      </c>
      <c r="G2655" s="2" t="s">
        <v>73</v>
      </c>
      <c r="H2655" s="2">
        <v>56917.0</v>
      </c>
      <c r="I2655" s="2">
        <v>627.0</v>
      </c>
    </row>
    <row r="2656" ht="22.5" customHeight="1">
      <c r="A2656" s="2">
        <v>9.508359721E9</v>
      </c>
      <c r="B2656" s="2">
        <v>3002538.0</v>
      </c>
      <c r="C2656" s="6">
        <v>45528.65758101852</v>
      </c>
      <c r="D2656" s="6">
        <v>45528.66521990741</v>
      </c>
      <c r="E2656" s="6">
        <v>45528.67146990741</v>
      </c>
      <c r="F2656" s="2" t="s">
        <v>71</v>
      </c>
      <c r="G2656" s="2" t="s">
        <v>50</v>
      </c>
      <c r="H2656" s="2">
        <v>85036.0</v>
      </c>
      <c r="I2656" s="2">
        <v>9954.0</v>
      </c>
    </row>
    <row r="2657" ht="22.5" customHeight="1">
      <c r="A2657" s="2">
        <v>2.244679313E9</v>
      </c>
      <c r="B2657" s="2">
        <v>4458329.0</v>
      </c>
      <c r="C2657" s="6">
        <v>45509.289664351854</v>
      </c>
      <c r="D2657" s="6">
        <v>45509.297997685186</v>
      </c>
      <c r="E2657" s="6">
        <v>45509.300775462965</v>
      </c>
      <c r="F2657" s="2" t="s">
        <v>44</v>
      </c>
      <c r="G2657" s="2" t="s">
        <v>55</v>
      </c>
      <c r="H2657" s="2">
        <v>2273.0</v>
      </c>
      <c r="I2657" s="2">
        <v>2803.0</v>
      </c>
    </row>
    <row r="2658" ht="22.5" customHeight="1">
      <c r="A2658" s="2">
        <v>9.407544177E9</v>
      </c>
      <c r="B2658" s="2">
        <v>6.6310963E7</v>
      </c>
      <c r="C2658" s="6">
        <v>45599.32915509259</v>
      </c>
      <c r="D2658" s="6">
        <v>45599.33609953704</v>
      </c>
      <c r="E2658" s="6">
        <v>45599.33887731482</v>
      </c>
      <c r="F2658" s="2" t="s">
        <v>44</v>
      </c>
      <c r="G2658" s="2" t="s">
        <v>55</v>
      </c>
      <c r="H2658" s="2">
        <v>59002.0</v>
      </c>
      <c r="I2658" s="2">
        <v>9387.0</v>
      </c>
    </row>
    <row r="2659" ht="22.5" customHeight="1">
      <c r="A2659" s="2">
        <v>2.528398796E9</v>
      </c>
      <c r="B2659" s="2">
        <v>8.7889031E7</v>
      </c>
      <c r="C2659" s="6">
        <v>45022.98799768519</v>
      </c>
      <c r="D2659" s="6">
        <v>45023.00188657407</v>
      </c>
      <c r="E2659" s="6">
        <v>45023.00952546296</v>
      </c>
      <c r="F2659" s="2" t="s">
        <v>71</v>
      </c>
      <c r="G2659" s="2" t="s">
        <v>73</v>
      </c>
      <c r="H2659" s="2">
        <v>58075.0</v>
      </c>
      <c r="I2659" s="2">
        <v>3422.0</v>
      </c>
    </row>
    <row r="2660" ht="22.5" customHeight="1">
      <c r="A2660" s="2">
        <v>9.464988762E9</v>
      </c>
      <c r="B2660" s="2">
        <v>1.3567338E7</v>
      </c>
      <c r="C2660" s="6">
        <v>45201.72008101852</v>
      </c>
      <c r="D2660" s="6">
        <v>45201.729108796295</v>
      </c>
      <c r="E2660" s="6">
        <v>45201.726331018515</v>
      </c>
      <c r="F2660" s="2" t="s">
        <v>44</v>
      </c>
      <c r="G2660" s="2" t="s">
        <v>50</v>
      </c>
      <c r="H2660" s="2">
        <v>64401.0</v>
      </c>
      <c r="I2660" s="2">
        <v>8996.0</v>
      </c>
    </row>
    <row r="2661" ht="22.5" customHeight="1">
      <c r="A2661" s="2">
        <v>6.373867899E9</v>
      </c>
      <c r="B2661" s="2">
        <v>6.6655397E7</v>
      </c>
      <c r="C2661" s="6">
        <v>45238.36236111111</v>
      </c>
      <c r="D2661" s="6">
        <v>45238.37</v>
      </c>
      <c r="E2661" s="6">
        <v>45238.37347222222</v>
      </c>
      <c r="F2661" s="2" t="s">
        <v>44</v>
      </c>
      <c r="G2661" s="2" t="s">
        <v>55</v>
      </c>
      <c r="H2661" s="2">
        <v>71865.0</v>
      </c>
      <c r="I2661" s="2">
        <v>5350.0</v>
      </c>
    </row>
    <row r="2662" ht="22.5" customHeight="1">
      <c r="A2662" s="2">
        <v>4.02818511E9</v>
      </c>
      <c r="B2662" s="2">
        <v>4789829.0</v>
      </c>
      <c r="C2662" s="6">
        <v>45041.637662037036</v>
      </c>
      <c r="D2662" s="6">
        <v>45041.65016203704</v>
      </c>
      <c r="E2662" s="6">
        <v>45041.655023148145</v>
      </c>
      <c r="F2662" s="2" t="s">
        <v>71</v>
      </c>
      <c r="G2662" s="2" t="s">
        <v>45</v>
      </c>
      <c r="H2662" s="2">
        <v>30697.0</v>
      </c>
      <c r="I2662" s="2">
        <v>6415.0</v>
      </c>
    </row>
    <row r="2663" ht="22.5" customHeight="1">
      <c r="A2663" s="2">
        <v>9.717018638E9</v>
      </c>
      <c r="B2663" s="2">
        <v>7.3679086E7</v>
      </c>
      <c r="C2663" s="6">
        <v>45486.108402777776</v>
      </c>
      <c r="D2663" s="6">
        <v>45486.118125</v>
      </c>
      <c r="E2663" s="6">
        <v>45486.12368055555</v>
      </c>
      <c r="F2663" s="2" t="s">
        <v>71</v>
      </c>
      <c r="G2663" s="2" t="s">
        <v>55</v>
      </c>
      <c r="H2663" s="2">
        <v>78169.0</v>
      </c>
      <c r="I2663" s="2">
        <v>5154.0</v>
      </c>
    </row>
    <row r="2664" ht="22.5" customHeight="1">
      <c r="A2664" s="2">
        <v>4.898477588E9</v>
      </c>
      <c r="B2664" s="2">
        <v>6.6766629E7</v>
      </c>
      <c r="C2664" s="6">
        <v>45337.838842592595</v>
      </c>
      <c r="D2664" s="6">
        <v>45337.84787037037</v>
      </c>
      <c r="E2664" s="6">
        <v>45337.84439814815</v>
      </c>
      <c r="F2664" s="2" t="s">
        <v>44</v>
      </c>
      <c r="G2664" s="2" t="s">
        <v>50</v>
      </c>
      <c r="H2664" s="2">
        <v>11074.0</v>
      </c>
      <c r="I2664" s="2">
        <v>151.0</v>
      </c>
    </row>
    <row r="2665" ht="22.5" customHeight="1">
      <c r="A2665" s="2">
        <v>4.723165081E9</v>
      </c>
      <c r="B2665" s="2">
        <v>2.9562254E7</v>
      </c>
      <c r="C2665" s="6">
        <v>45324.3702662037</v>
      </c>
      <c r="D2665" s="6">
        <v>45324.381377314814</v>
      </c>
      <c r="E2665" s="6">
        <v>45324.378599537034</v>
      </c>
      <c r="F2665" s="2" t="s">
        <v>44</v>
      </c>
      <c r="G2665" s="2" t="s">
        <v>50</v>
      </c>
      <c r="H2665" s="2">
        <v>60832.0</v>
      </c>
      <c r="I2665" s="2">
        <v>5171.0</v>
      </c>
    </row>
    <row r="2666" ht="22.5" customHeight="1">
      <c r="A2666" s="2">
        <v>2.845954128E9</v>
      </c>
      <c r="B2666" s="2">
        <v>3.1324823E7</v>
      </c>
      <c r="C2666" s="6">
        <v>45477.698530092595</v>
      </c>
      <c r="D2666" s="6">
        <v>45477.70755787037</v>
      </c>
      <c r="E2666" s="6">
        <v>45477.70616898148</v>
      </c>
      <c r="F2666" s="2" t="s">
        <v>44</v>
      </c>
      <c r="G2666" s="2" t="s">
        <v>45</v>
      </c>
      <c r="H2666" s="2">
        <v>64804.0</v>
      </c>
      <c r="I2666" s="2">
        <v>9643.0</v>
      </c>
    </row>
    <row r="2667" ht="22.5" customHeight="1">
      <c r="A2667" s="2">
        <v>2.3158044E7</v>
      </c>
      <c r="B2667" s="2">
        <v>3.168171E7</v>
      </c>
      <c r="C2667" s="6">
        <v>45065.811435185184</v>
      </c>
      <c r="D2667" s="6">
        <v>45065.82046296296</v>
      </c>
      <c r="E2667" s="6">
        <v>45065.82046296296</v>
      </c>
      <c r="F2667" s="2" t="s">
        <v>44</v>
      </c>
      <c r="G2667" s="2" t="s">
        <v>50</v>
      </c>
      <c r="H2667" s="2">
        <v>66644.0</v>
      </c>
      <c r="I2667" s="2">
        <v>919.0</v>
      </c>
    </row>
    <row r="2668" ht="22.5" customHeight="1">
      <c r="A2668" s="2">
        <v>1.486548042E9</v>
      </c>
      <c r="B2668" s="2">
        <v>1.346585E7</v>
      </c>
      <c r="C2668" s="6">
        <v>45211.470405092594</v>
      </c>
      <c r="D2668" s="6">
        <v>45211.48290509259</v>
      </c>
      <c r="E2668" s="6">
        <v>45211.48915509259</v>
      </c>
      <c r="F2668" s="2" t="s">
        <v>71</v>
      </c>
      <c r="G2668" s="2" t="s">
        <v>55</v>
      </c>
      <c r="H2668" s="2">
        <v>74963.0</v>
      </c>
      <c r="I2668" s="2">
        <v>350.0</v>
      </c>
    </row>
    <row r="2669" ht="22.5" customHeight="1">
      <c r="A2669" s="2">
        <v>7.08351411E8</v>
      </c>
      <c r="B2669" s="2">
        <v>6.9762479E7</v>
      </c>
      <c r="C2669" s="6">
        <v>45215.22991898148</v>
      </c>
      <c r="D2669" s="6">
        <v>45215.23825231481</v>
      </c>
      <c r="E2669" s="6">
        <v>45215.24380787037</v>
      </c>
      <c r="F2669" s="2" t="s">
        <v>71</v>
      </c>
      <c r="G2669" s="2" t="s">
        <v>45</v>
      </c>
      <c r="H2669" s="2">
        <v>21614.0</v>
      </c>
      <c r="I2669" s="2">
        <v>4668.0</v>
      </c>
    </row>
    <row r="2670" ht="22.5" customHeight="1">
      <c r="A2670" s="2">
        <v>5.512110908E9</v>
      </c>
      <c r="B2670" s="2">
        <v>4.0192266E7</v>
      </c>
      <c r="C2670" s="6">
        <v>45252.088113425925</v>
      </c>
      <c r="D2670" s="6">
        <v>45252.09783564815</v>
      </c>
      <c r="E2670" s="6">
        <v>45252.115891203706</v>
      </c>
      <c r="F2670" s="2" t="s">
        <v>124</v>
      </c>
      <c r="G2670" s="2" t="s">
        <v>45</v>
      </c>
      <c r="H2670" s="2">
        <v>31823.0</v>
      </c>
      <c r="I2670" s="2">
        <v>2944.0</v>
      </c>
    </row>
    <row r="2671" ht="22.5" customHeight="1">
      <c r="A2671" s="2">
        <v>2.295441899E9</v>
      </c>
      <c r="B2671" s="2">
        <v>5.8644651E7</v>
      </c>
      <c r="C2671" s="6">
        <v>45340.32664351852</v>
      </c>
      <c r="D2671" s="6">
        <v>45340.33775462963</v>
      </c>
      <c r="E2671" s="6">
        <v>45340.343310185184</v>
      </c>
      <c r="F2671" s="2" t="s">
        <v>71</v>
      </c>
      <c r="G2671" s="2" t="s">
        <v>45</v>
      </c>
      <c r="H2671" s="2">
        <v>21929.0</v>
      </c>
      <c r="I2671" s="2">
        <v>9178.0</v>
      </c>
    </row>
    <row r="2672" ht="22.5" customHeight="1">
      <c r="A2672" s="2">
        <v>4.867173151E9</v>
      </c>
      <c r="B2672" s="2">
        <v>3.5885052E7</v>
      </c>
      <c r="C2672" s="6">
        <v>45223.917083333334</v>
      </c>
      <c r="D2672" s="6">
        <v>45223.92680555556</v>
      </c>
      <c r="E2672" s="6">
        <v>45223.928194444445</v>
      </c>
      <c r="F2672" s="2" t="s">
        <v>44</v>
      </c>
      <c r="G2672" s="2" t="s">
        <v>55</v>
      </c>
      <c r="H2672" s="2">
        <v>40357.0</v>
      </c>
      <c r="I2672" s="2">
        <v>2590.0</v>
      </c>
    </row>
    <row r="2673" ht="22.5" customHeight="1">
      <c r="A2673" s="2">
        <v>4.635037652E9</v>
      </c>
      <c r="B2673" s="2">
        <v>6.9925688E7</v>
      </c>
      <c r="C2673" s="6">
        <v>45314.86173611111</v>
      </c>
      <c r="D2673" s="6">
        <v>45314.872152777774</v>
      </c>
      <c r="E2673" s="6">
        <v>45314.868680555555</v>
      </c>
      <c r="F2673" s="2" t="s">
        <v>44</v>
      </c>
      <c r="G2673" s="2" t="s">
        <v>73</v>
      </c>
      <c r="H2673" s="2">
        <v>80201.0</v>
      </c>
      <c r="I2673" s="2">
        <v>3882.0</v>
      </c>
    </row>
    <row r="2674" ht="22.5" customHeight="1">
      <c r="A2674" s="2">
        <v>2.209259378E9</v>
      </c>
      <c r="B2674" s="2">
        <v>8.6995126E7</v>
      </c>
      <c r="C2674" s="6">
        <v>45283.528645833336</v>
      </c>
      <c r="D2674" s="6">
        <v>45283.53628472222</v>
      </c>
      <c r="E2674" s="6">
        <v>45283.5328125</v>
      </c>
      <c r="F2674" s="2" t="s">
        <v>44</v>
      </c>
      <c r="G2674" s="2" t="s">
        <v>55</v>
      </c>
      <c r="H2674" s="2">
        <v>91054.0</v>
      </c>
      <c r="I2674" s="2">
        <v>205.0</v>
      </c>
    </row>
    <row r="2675" ht="22.5" customHeight="1">
      <c r="A2675" s="2">
        <v>4.079286483E9</v>
      </c>
      <c r="B2675" s="2">
        <v>2.2227829E7</v>
      </c>
      <c r="C2675" s="6">
        <v>45065.54858796296</v>
      </c>
      <c r="D2675" s="6">
        <v>45065.55761574074</v>
      </c>
      <c r="E2675" s="6">
        <v>45065.55900462963</v>
      </c>
      <c r="F2675" s="2" t="s">
        <v>44</v>
      </c>
      <c r="G2675" s="2" t="s">
        <v>55</v>
      </c>
      <c r="H2675" s="2">
        <v>29223.0</v>
      </c>
      <c r="I2675" s="2">
        <v>7987.0</v>
      </c>
    </row>
    <row r="2676" ht="22.5" customHeight="1">
      <c r="A2676" s="2">
        <v>9.506078962E9</v>
      </c>
      <c r="B2676" s="2">
        <v>2.7336589E7</v>
      </c>
      <c r="C2676" s="6">
        <v>45478.918032407404</v>
      </c>
      <c r="D2676" s="6">
        <v>45478.92636574074</v>
      </c>
      <c r="E2676" s="6">
        <v>45478.93608796296</v>
      </c>
      <c r="F2676" s="2" t="s">
        <v>71</v>
      </c>
      <c r="G2676" s="2" t="s">
        <v>55</v>
      </c>
      <c r="H2676" s="2">
        <v>82546.0</v>
      </c>
      <c r="I2676" s="2">
        <v>82.0</v>
      </c>
    </row>
    <row r="2677" ht="22.5" customHeight="1">
      <c r="A2677" s="2">
        <v>6.894691072E9</v>
      </c>
      <c r="B2677" s="2">
        <v>8.3577942E7</v>
      </c>
      <c r="C2677" s="6">
        <v>45373.49712962963</v>
      </c>
      <c r="D2677" s="6">
        <v>45373.50962962963</v>
      </c>
      <c r="E2677" s="6">
        <v>45373.512407407405</v>
      </c>
      <c r="F2677" s="2" t="s">
        <v>44</v>
      </c>
      <c r="G2677" s="2" t="s">
        <v>45</v>
      </c>
      <c r="H2677" s="2">
        <v>13462.0</v>
      </c>
      <c r="I2677" s="2">
        <v>9991.0</v>
      </c>
    </row>
    <row r="2678" ht="22.5" customHeight="1">
      <c r="A2678" s="2">
        <v>4.481256065E9</v>
      </c>
      <c r="B2678" s="2">
        <v>6.6499992E7</v>
      </c>
      <c r="C2678" s="6">
        <v>45386.58175925926</v>
      </c>
      <c r="D2678" s="6">
        <v>45386.5887037037</v>
      </c>
      <c r="E2678" s="6">
        <v>45386.60398148148</v>
      </c>
      <c r="F2678" s="2" t="s">
        <v>124</v>
      </c>
      <c r="G2678" s="2" t="s">
        <v>55</v>
      </c>
      <c r="H2678" s="2">
        <v>34584.0</v>
      </c>
      <c r="I2678" s="2">
        <v>414.0</v>
      </c>
    </row>
    <row r="2679" ht="22.5" customHeight="1">
      <c r="A2679" s="2">
        <v>5.050919809E9</v>
      </c>
      <c r="B2679" s="2">
        <v>4.6885873E7</v>
      </c>
      <c r="C2679" s="6">
        <v>45425.29491898148</v>
      </c>
      <c r="D2679" s="6">
        <v>45425.30880787037</v>
      </c>
      <c r="E2679" s="6">
        <v>45425.310891203706</v>
      </c>
      <c r="F2679" s="2" t="s">
        <v>44</v>
      </c>
      <c r="G2679" s="2" t="s">
        <v>55</v>
      </c>
      <c r="H2679" s="2">
        <v>7758.0</v>
      </c>
      <c r="I2679" s="2">
        <v>769.0</v>
      </c>
    </row>
    <row r="2680" ht="22.5" customHeight="1">
      <c r="A2680" s="2">
        <v>1.328085383E9</v>
      </c>
      <c r="B2680" s="2">
        <v>6.7538982E7</v>
      </c>
      <c r="C2680" s="6">
        <v>45057.48462962963</v>
      </c>
      <c r="D2680" s="6">
        <v>45057.49365740741</v>
      </c>
      <c r="E2680" s="6">
        <v>45057.491574074076</v>
      </c>
      <c r="F2680" s="2" t="s">
        <v>44</v>
      </c>
      <c r="G2680" s="2" t="s">
        <v>73</v>
      </c>
      <c r="H2680" s="2">
        <v>73436.0</v>
      </c>
      <c r="I2680" s="2">
        <v>5624.0</v>
      </c>
    </row>
    <row r="2681" ht="22.5" customHeight="1">
      <c r="A2681" s="2">
        <v>5.382246981E9</v>
      </c>
      <c r="B2681" s="2">
        <v>8.7266309E7</v>
      </c>
      <c r="C2681" s="6">
        <v>45168.91076388889</v>
      </c>
      <c r="D2681" s="6">
        <v>45168.92256944445</v>
      </c>
      <c r="E2681" s="6">
        <v>45168.92534722222</v>
      </c>
      <c r="F2681" s="2" t="s">
        <v>44</v>
      </c>
      <c r="G2681" s="2" t="s">
        <v>55</v>
      </c>
      <c r="H2681" s="2">
        <v>18853.0</v>
      </c>
      <c r="I2681" s="2">
        <v>7639.0</v>
      </c>
    </row>
    <row r="2682" ht="22.5" customHeight="1">
      <c r="A2682" s="2">
        <v>5.647827263E9</v>
      </c>
      <c r="B2682" s="2">
        <v>9.6171594E7</v>
      </c>
      <c r="C2682" s="6">
        <v>45419.33013888889</v>
      </c>
      <c r="D2682" s="6">
        <v>45419.34055555556</v>
      </c>
      <c r="E2682" s="6">
        <v>45419.33986111111</v>
      </c>
      <c r="F2682" s="2" t="s">
        <v>44</v>
      </c>
      <c r="G2682" s="2" t="s">
        <v>55</v>
      </c>
      <c r="H2682" s="2">
        <v>69561.0</v>
      </c>
      <c r="I2682" s="2">
        <v>1592.0</v>
      </c>
    </row>
    <row r="2683" ht="22.5" customHeight="1">
      <c r="A2683" s="2">
        <v>9.244268951E9</v>
      </c>
      <c r="B2683" s="2">
        <v>6.4316806E7</v>
      </c>
      <c r="C2683" s="6">
        <v>45229.394594907404</v>
      </c>
      <c r="D2683" s="6">
        <v>45229.40292824074</v>
      </c>
      <c r="E2683" s="6">
        <v>45229.405706018515</v>
      </c>
      <c r="F2683" s="2" t="s">
        <v>44</v>
      </c>
      <c r="G2683" s="2" t="s">
        <v>50</v>
      </c>
      <c r="H2683" s="2">
        <v>85934.0</v>
      </c>
      <c r="I2683" s="2">
        <v>3802.0</v>
      </c>
    </row>
    <row r="2684" ht="22.5" customHeight="1">
      <c r="A2684" s="2">
        <v>6.217777735E9</v>
      </c>
      <c r="B2684" s="2">
        <v>1.2059049E7</v>
      </c>
      <c r="C2684" s="6">
        <v>45495.474375</v>
      </c>
      <c r="D2684" s="6">
        <v>45495.48548611111</v>
      </c>
      <c r="E2684" s="6">
        <v>45495.48201388889</v>
      </c>
      <c r="F2684" s="2" t="s">
        <v>44</v>
      </c>
      <c r="G2684" s="2" t="s">
        <v>55</v>
      </c>
      <c r="H2684" s="2">
        <v>29335.0</v>
      </c>
      <c r="I2684" s="2">
        <v>6305.0</v>
      </c>
    </row>
    <row r="2685" ht="22.5" customHeight="1">
      <c r="A2685" s="2">
        <v>3.682639473E9</v>
      </c>
      <c r="B2685" s="2">
        <v>9.9301505E7</v>
      </c>
      <c r="C2685" s="6">
        <v>45251.99228009259</v>
      </c>
      <c r="D2685" s="6">
        <v>45252.00269675926</v>
      </c>
      <c r="E2685" s="6">
        <v>45251.999918981484</v>
      </c>
      <c r="F2685" s="2" t="s">
        <v>44</v>
      </c>
      <c r="G2685" s="2" t="s">
        <v>73</v>
      </c>
      <c r="H2685" s="2">
        <v>98463.0</v>
      </c>
      <c r="I2685" s="2">
        <v>6740.0</v>
      </c>
    </row>
    <row r="2686" ht="22.5" customHeight="1">
      <c r="A2686" s="2">
        <v>3.859331666E9</v>
      </c>
      <c r="B2686" s="2">
        <v>2.3676689E7</v>
      </c>
      <c r="C2686" s="6">
        <v>45109.31765046297</v>
      </c>
      <c r="D2686" s="6">
        <v>45109.3259837963</v>
      </c>
      <c r="E2686" s="6">
        <v>45109.32528935185</v>
      </c>
      <c r="F2686" s="2" t="s">
        <v>44</v>
      </c>
      <c r="G2686" s="2" t="s">
        <v>73</v>
      </c>
      <c r="H2686" s="2">
        <v>83436.0</v>
      </c>
      <c r="I2686" s="2">
        <v>433.0</v>
      </c>
    </row>
    <row r="2687" ht="22.5" customHeight="1">
      <c r="A2687" s="2">
        <v>7.971689217E9</v>
      </c>
      <c r="B2687" s="2">
        <v>6.4932019E7</v>
      </c>
      <c r="C2687" s="6">
        <v>45217.54481481481</v>
      </c>
      <c r="D2687" s="6">
        <v>45217.558703703704</v>
      </c>
      <c r="E2687" s="6">
        <v>45217.56842592593</v>
      </c>
      <c r="F2687" s="2" t="s">
        <v>71</v>
      </c>
      <c r="G2687" s="2" t="s">
        <v>73</v>
      </c>
      <c r="H2687" s="2">
        <v>36735.0</v>
      </c>
      <c r="I2687" s="2">
        <v>9430.0</v>
      </c>
    </row>
    <row r="2688" ht="22.5" customHeight="1">
      <c r="A2688" s="2">
        <v>6.822492679E9</v>
      </c>
      <c r="B2688" s="2">
        <v>9.8540377E7</v>
      </c>
      <c r="C2688" s="6">
        <v>45135.25634259259</v>
      </c>
      <c r="D2688" s="6">
        <v>45135.2674537037</v>
      </c>
      <c r="E2688" s="6">
        <v>45135.27717592593</v>
      </c>
      <c r="F2688" s="2" t="s">
        <v>71</v>
      </c>
      <c r="G2688" s="2" t="s">
        <v>45</v>
      </c>
      <c r="H2688" s="2">
        <v>70308.0</v>
      </c>
      <c r="I2688" s="2">
        <v>181.0</v>
      </c>
    </row>
    <row r="2689" ht="22.5" customHeight="1">
      <c r="A2689" s="2">
        <v>7.211194993E9</v>
      </c>
      <c r="B2689" s="2">
        <v>1.656171E7</v>
      </c>
      <c r="C2689" s="6">
        <v>45173.15892361111</v>
      </c>
      <c r="D2689" s="6">
        <v>45173.1665625</v>
      </c>
      <c r="E2689" s="6">
        <v>45173.1665625</v>
      </c>
      <c r="F2689" s="2" t="s">
        <v>44</v>
      </c>
      <c r="G2689" s="2" t="s">
        <v>45</v>
      </c>
      <c r="H2689" s="2">
        <v>79267.0</v>
      </c>
      <c r="I2689" s="2">
        <v>8397.0</v>
      </c>
    </row>
    <row r="2690" ht="22.5" customHeight="1">
      <c r="A2690" s="2">
        <v>4.61485679E8</v>
      </c>
      <c r="B2690" s="2">
        <v>4594944.0</v>
      </c>
      <c r="C2690" s="6">
        <v>45146.0046875</v>
      </c>
      <c r="D2690" s="6">
        <v>45146.013020833336</v>
      </c>
      <c r="E2690" s="6">
        <v>45146.01579861111</v>
      </c>
      <c r="F2690" s="2" t="s">
        <v>44</v>
      </c>
      <c r="G2690" s="2" t="s">
        <v>73</v>
      </c>
      <c r="H2690" s="2">
        <v>88187.0</v>
      </c>
      <c r="I2690" s="2">
        <v>1194.0</v>
      </c>
    </row>
    <row r="2691" ht="22.5" customHeight="1">
      <c r="A2691" s="2">
        <v>3.209732414E9</v>
      </c>
      <c r="B2691" s="2">
        <v>8.7335844E7</v>
      </c>
      <c r="C2691" s="6">
        <v>45400.45167824074</v>
      </c>
      <c r="D2691" s="6">
        <v>45400.462789351855</v>
      </c>
      <c r="E2691" s="6">
        <v>45400.462789351855</v>
      </c>
      <c r="F2691" s="2" t="s">
        <v>44</v>
      </c>
      <c r="G2691" s="2" t="s">
        <v>55</v>
      </c>
      <c r="H2691" s="2">
        <v>55281.0</v>
      </c>
      <c r="I2691" s="2">
        <v>5828.0</v>
      </c>
    </row>
    <row r="2692" ht="22.5" customHeight="1">
      <c r="A2692" s="2">
        <v>6.53769473E9</v>
      </c>
      <c r="B2692" s="2">
        <v>7.5490147E7</v>
      </c>
      <c r="C2692" s="6">
        <v>45519.0265625</v>
      </c>
      <c r="D2692" s="6">
        <v>45519.037673611114</v>
      </c>
      <c r="E2692" s="6">
        <v>45519.040451388886</v>
      </c>
      <c r="F2692" s="2" t="s">
        <v>44</v>
      </c>
      <c r="G2692" s="2" t="s">
        <v>50</v>
      </c>
      <c r="H2692" s="2">
        <v>46287.0</v>
      </c>
      <c r="I2692" s="2">
        <v>6753.0</v>
      </c>
    </row>
    <row r="2693" ht="22.5" customHeight="1">
      <c r="A2693" s="2">
        <v>7.653097776E9</v>
      </c>
      <c r="B2693" s="2">
        <v>6.3184222E7</v>
      </c>
      <c r="C2693" s="6">
        <v>45123.27689814815</v>
      </c>
      <c r="D2693" s="6">
        <v>45123.29078703704</v>
      </c>
      <c r="E2693" s="6">
        <v>45123.29148148148</v>
      </c>
      <c r="F2693" s="2" t="s">
        <v>44</v>
      </c>
      <c r="G2693" s="2" t="s">
        <v>45</v>
      </c>
      <c r="H2693" s="2">
        <v>52927.0</v>
      </c>
      <c r="I2693" s="2">
        <v>9888.0</v>
      </c>
    </row>
    <row r="2694" ht="22.5" customHeight="1">
      <c r="A2694" s="2">
        <v>4.928556641E9</v>
      </c>
      <c r="B2694" s="2">
        <v>9.7475543E7</v>
      </c>
      <c r="C2694" s="6">
        <v>45188.62079861111</v>
      </c>
      <c r="D2694" s="6">
        <v>45188.63329861111</v>
      </c>
      <c r="E2694" s="6">
        <v>45188.63815972222</v>
      </c>
      <c r="F2694" s="2" t="s">
        <v>71</v>
      </c>
      <c r="G2694" s="2" t="s">
        <v>55</v>
      </c>
      <c r="H2694" s="2">
        <v>49069.0</v>
      </c>
      <c r="I2694" s="2">
        <v>1415.0</v>
      </c>
    </row>
    <row r="2695" ht="22.5" customHeight="1">
      <c r="A2695" s="2">
        <v>5.9055181E9</v>
      </c>
      <c r="B2695" s="2">
        <v>8.6995126E7</v>
      </c>
      <c r="C2695" s="6">
        <v>45194.27369212963</v>
      </c>
      <c r="D2695" s="6">
        <v>45194.28271990741</v>
      </c>
      <c r="E2695" s="6">
        <v>45194.28549768519</v>
      </c>
      <c r="F2695" s="2" t="s">
        <v>44</v>
      </c>
      <c r="G2695" s="2" t="s">
        <v>73</v>
      </c>
      <c r="H2695" s="2">
        <v>87502.0</v>
      </c>
      <c r="I2695" s="2">
        <v>1527.0</v>
      </c>
    </row>
    <row r="2696" ht="22.5" customHeight="1">
      <c r="A2696" s="2">
        <v>8.337948336E9</v>
      </c>
      <c r="B2696" s="2">
        <v>2.5706121E7</v>
      </c>
      <c r="C2696" s="6">
        <v>45111.22707175926</v>
      </c>
      <c r="D2696" s="6">
        <v>45111.23818287037</v>
      </c>
      <c r="E2696" s="6">
        <v>45111.24165509259</v>
      </c>
      <c r="F2696" s="2" t="s">
        <v>44</v>
      </c>
      <c r="G2696" s="2" t="s">
        <v>45</v>
      </c>
      <c r="H2696" s="2">
        <v>61806.0</v>
      </c>
      <c r="I2696" s="2">
        <v>3130.0</v>
      </c>
    </row>
    <row r="2697" ht="22.5" customHeight="1">
      <c r="A2697" s="2">
        <v>8.814435884E9</v>
      </c>
      <c r="B2697" s="2">
        <v>6.9908484E7</v>
      </c>
      <c r="C2697" s="6">
        <v>45515.583182870374</v>
      </c>
      <c r="D2697" s="6">
        <v>45515.591516203705</v>
      </c>
      <c r="E2697" s="6">
        <v>45515.59290509259</v>
      </c>
      <c r="F2697" s="2" t="s">
        <v>44</v>
      </c>
      <c r="G2697" s="2" t="s">
        <v>55</v>
      </c>
      <c r="H2697" s="2">
        <v>19344.0</v>
      </c>
      <c r="I2697" s="2">
        <v>6139.0</v>
      </c>
    </row>
    <row r="2698" ht="22.5" customHeight="1">
      <c r="A2698" s="2">
        <v>6.645415772E9</v>
      </c>
      <c r="B2698" s="2">
        <v>6.4906311E7</v>
      </c>
      <c r="C2698" s="6">
        <v>45475.28591435185</v>
      </c>
      <c r="D2698" s="6">
        <v>45475.29494212963</v>
      </c>
      <c r="E2698" s="6">
        <v>45475.29216435185</v>
      </c>
      <c r="F2698" s="2" t="s">
        <v>44</v>
      </c>
      <c r="G2698" s="2" t="s">
        <v>50</v>
      </c>
      <c r="H2698" s="2">
        <v>80224.0</v>
      </c>
      <c r="I2698" s="2">
        <v>4689.0</v>
      </c>
    </row>
    <row r="2699" ht="22.5" customHeight="1">
      <c r="A2699" s="2">
        <v>5.27403995E9</v>
      </c>
      <c r="B2699" s="2">
        <v>8.7059497E7</v>
      </c>
      <c r="C2699" s="6">
        <v>45274.84767361111</v>
      </c>
      <c r="D2699" s="6">
        <v>45274.857395833336</v>
      </c>
      <c r="E2699" s="6">
        <v>45274.8553125</v>
      </c>
      <c r="F2699" s="2" t="s">
        <v>44</v>
      </c>
      <c r="G2699" s="2" t="s">
        <v>55</v>
      </c>
      <c r="H2699" s="2">
        <v>77082.0</v>
      </c>
      <c r="I2699" s="2">
        <v>8162.0</v>
      </c>
    </row>
    <row r="2700" ht="22.5" customHeight="1">
      <c r="A2700" s="2">
        <v>7.40405255E9</v>
      </c>
      <c r="B2700" s="2">
        <v>4.5166203E7</v>
      </c>
      <c r="C2700" s="6">
        <v>45182.294224537036</v>
      </c>
      <c r="D2700" s="6">
        <v>45182.30672453704</v>
      </c>
      <c r="E2700" s="6">
        <v>45182.3046412037</v>
      </c>
      <c r="F2700" s="2" t="s">
        <v>44</v>
      </c>
      <c r="G2700" s="2" t="s">
        <v>50</v>
      </c>
      <c r="H2700" s="2">
        <v>19555.0</v>
      </c>
      <c r="I2700" s="2">
        <v>1541.0</v>
      </c>
    </row>
    <row r="2701" ht="22.5" customHeight="1">
      <c r="A2701" s="2">
        <v>8.179058864E9</v>
      </c>
      <c r="B2701" s="2">
        <v>7.6970363E7</v>
      </c>
      <c r="C2701" s="6">
        <v>45064.73991898148</v>
      </c>
      <c r="D2701" s="6">
        <v>45064.74964120371</v>
      </c>
      <c r="E2701" s="6">
        <v>45064.748252314814</v>
      </c>
      <c r="F2701" s="2" t="s">
        <v>44</v>
      </c>
      <c r="G2701" s="2" t="s">
        <v>50</v>
      </c>
      <c r="H2701" s="2">
        <v>98021.0</v>
      </c>
      <c r="I2701" s="2">
        <v>4798.0</v>
      </c>
    </row>
    <row r="2702" ht="22.5" customHeight="1">
      <c r="A2702" s="2">
        <v>5.195997912E9</v>
      </c>
      <c r="B2702" s="2">
        <v>2.9562072E7</v>
      </c>
      <c r="C2702" s="6">
        <v>45493.63648148148</v>
      </c>
      <c r="D2702" s="6">
        <v>45493.648981481485</v>
      </c>
      <c r="E2702" s="6">
        <v>45493.64550925926</v>
      </c>
      <c r="F2702" s="2" t="s">
        <v>44</v>
      </c>
      <c r="G2702" s="2" t="s">
        <v>73</v>
      </c>
      <c r="H2702" s="2">
        <v>54621.0</v>
      </c>
      <c r="I2702" s="2">
        <v>452.0</v>
      </c>
    </row>
    <row r="2703" ht="22.5" customHeight="1">
      <c r="A2703" s="2">
        <v>3.320194259E9</v>
      </c>
      <c r="B2703" s="2">
        <v>6.8219091E7</v>
      </c>
      <c r="C2703" s="6">
        <v>45267.788310185184</v>
      </c>
      <c r="D2703" s="6">
        <v>45267.798726851855</v>
      </c>
      <c r="E2703" s="6">
        <v>45267.795949074076</v>
      </c>
      <c r="F2703" s="2" t="s">
        <v>44</v>
      </c>
      <c r="G2703" s="2" t="s">
        <v>50</v>
      </c>
      <c r="H2703" s="2">
        <v>18826.0</v>
      </c>
      <c r="I2703" s="2">
        <v>7661.0</v>
      </c>
    </row>
    <row r="2704" ht="22.5" customHeight="1">
      <c r="A2704" s="2">
        <v>8.185684967E9</v>
      </c>
      <c r="B2704" s="2">
        <v>4.6686696E7</v>
      </c>
      <c r="C2704" s="6">
        <v>45051.93784722222</v>
      </c>
      <c r="D2704" s="6">
        <v>45051.95034722222</v>
      </c>
      <c r="E2704" s="6">
        <v>45051.95104166667</v>
      </c>
      <c r="F2704" s="2" t="s">
        <v>44</v>
      </c>
      <c r="G2704" s="2" t="s">
        <v>55</v>
      </c>
      <c r="H2704" s="2">
        <v>39742.0</v>
      </c>
      <c r="I2704" s="2">
        <v>4939.0</v>
      </c>
    </row>
    <row r="2705" ht="22.5" customHeight="1">
      <c r="A2705" s="2">
        <v>2.324568019E9</v>
      </c>
      <c r="B2705" s="2">
        <v>5.9677346E7</v>
      </c>
      <c r="C2705" s="6">
        <v>45113.21215277778</v>
      </c>
      <c r="D2705" s="6">
        <v>45113.221180555556</v>
      </c>
      <c r="E2705" s="6">
        <v>45113.22604166667</v>
      </c>
      <c r="F2705" s="2" t="s">
        <v>71</v>
      </c>
      <c r="G2705" s="2" t="s">
        <v>50</v>
      </c>
      <c r="H2705" s="2">
        <v>84177.0</v>
      </c>
      <c r="I2705" s="2">
        <v>851.0</v>
      </c>
    </row>
    <row r="2706" ht="22.5" customHeight="1">
      <c r="A2706" s="2">
        <v>3.52264515E9</v>
      </c>
      <c r="B2706" s="2">
        <v>2.2483684E7</v>
      </c>
      <c r="C2706" s="6">
        <v>45062.31524305556</v>
      </c>
      <c r="D2706" s="6">
        <v>45062.3284375</v>
      </c>
      <c r="E2706" s="6">
        <v>45062.32913194445</v>
      </c>
      <c r="F2706" s="2" t="s">
        <v>44</v>
      </c>
      <c r="G2706" s="2" t="s">
        <v>50</v>
      </c>
      <c r="H2706" s="2">
        <v>24179.0</v>
      </c>
      <c r="I2706" s="2">
        <v>7906.0</v>
      </c>
    </row>
    <row r="2707" ht="22.5" customHeight="1">
      <c r="A2707" s="2">
        <v>4.510488834E9</v>
      </c>
      <c r="B2707" s="2">
        <v>9.0586443E7</v>
      </c>
      <c r="C2707" s="6">
        <v>45543.86075231482</v>
      </c>
      <c r="D2707" s="6">
        <v>45543.870474537034</v>
      </c>
      <c r="E2707" s="6">
        <v>45543.870474537034</v>
      </c>
      <c r="F2707" s="2" t="s">
        <v>44</v>
      </c>
      <c r="G2707" s="2" t="s">
        <v>55</v>
      </c>
      <c r="H2707" s="2">
        <v>88472.0</v>
      </c>
      <c r="I2707" s="2">
        <v>7374.0</v>
      </c>
    </row>
    <row r="2708" ht="22.5" customHeight="1">
      <c r="A2708" s="2">
        <v>9.433427403E9</v>
      </c>
      <c r="B2708" s="2">
        <v>4.6848302E7</v>
      </c>
      <c r="C2708" s="6">
        <v>45063.872511574074</v>
      </c>
      <c r="D2708" s="6">
        <v>45063.88292824074</v>
      </c>
      <c r="E2708" s="6">
        <v>45063.89195601852</v>
      </c>
      <c r="F2708" s="2" t="s">
        <v>71</v>
      </c>
      <c r="G2708" s="2" t="s">
        <v>73</v>
      </c>
      <c r="H2708" s="2">
        <v>44148.0</v>
      </c>
      <c r="I2708" s="2">
        <v>3500.0</v>
      </c>
    </row>
    <row r="2709" ht="22.5" customHeight="1">
      <c r="A2709" s="2">
        <v>8.065436106E9</v>
      </c>
      <c r="B2709" s="2">
        <v>5763963.0</v>
      </c>
      <c r="C2709" s="6">
        <v>45313.06980324074</v>
      </c>
      <c r="D2709" s="6">
        <v>45313.08299768518</v>
      </c>
      <c r="E2709" s="6">
        <v>45313.08299768518</v>
      </c>
      <c r="F2709" s="2" t="s">
        <v>44</v>
      </c>
      <c r="G2709" s="2" t="s">
        <v>55</v>
      </c>
      <c r="H2709" s="2">
        <v>75168.0</v>
      </c>
      <c r="I2709" s="2">
        <v>5306.0</v>
      </c>
    </row>
    <row r="2710" ht="22.5" customHeight="1">
      <c r="A2710" s="2">
        <v>8.46586265E8</v>
      </c>
      <c r="B2710" s="2">
        <v>1.0418604E7</v>
      </c>
      <c r="C2710" s="6">
        <v>45109.695439814815</v>
      </c>
      <c r="D2710" s="6">
        <v>45109.7030787037</v>
      </c>
      <c r="E2710" s="6">
        <v>45109.710023148145</v>
      </c>
      <c r="F2710" s="2" t="s">
        <v>71</v>
      </c>
      <c r="G2710" s="2" t="s">
        <v>45</v>
      </c>
      <c r="H2710" s="2">
        <v>8377.0</v>
      </c>
      <c r="I2710" s="2">
        <v>8483.0</v>
      </c>
    </row>
    <row r="2711" ht="22.5" customHeight="1">
      <c r="A2711" s="2">
        <v>4.337013612E9</v>
      </c>
      <c r="B2711" s="2">
        <v>3.0823988E7</v>
      </c>
      <c r="C2711" s="6">
        <v>45061.520636574074</v>
      </c>
      <c r="D2711" s="6">
        <v>45061.52966435185</v>
      </c>
      <c r="E2711" s="6">
        <v>45061.531747685185</v>
      </c>
      <c r="F2711" s="2" t="s">
        <v>44</v>
      </c>
      <c r="G2711" s="2" t="s">
        <v>55</v>
      </c>
      <c r="H2711" s="2">
        <v>14243.0</v>
      </c>
      <c r="I2711" s="2">
        <v>436.0</v>
      </c>
    </row>
    <row r="2712" ht="22.5" customHeight="1">
      <c r="A2712" s="2">
        <v>8.91602399E9</v>
      </c>
      <c r="B2712" s="2">
        <v>3588443.0</v>
      </c>
      <c r="C2712" s="6">
        <v>45430.18615740741</v>
      </c>
      <c r="D2712" s="6">
        <v>45430.19935185185</v>
      </c>
      <c r="E2712" s="6">
        <v>45430.20699074074</v>
      </c>
      <c r="F2712" s="2" t="s">
        <v>71</v>
      </c>
      <c r="G2712" s="2" t="s">
        <v>50</v>
      </c>
      <c r="H2712" s="2">
        <v>91553.0</v>
      </c>
      <c r="I2712" s="2">
        <v>1671.0</v>
      </c>
    </row>
    <row r="2713" ht="22.5" customHeight="1">
      <c r="A2713" s="2">
        <v>6.01880543E9</v>
      </c>
      <c r="B2713" s="2">
        <v>3.5358395E7</v>
      </c>
      <c r="C2713" s="6">
        <v>45173.308796296296</v>
      </c>
      <c r="D2713" s="6">
        <v>45173.317824074074</v>
      </c>
      <c r="E2713" s="6">
        <v>45173.320601851854</v>
      </c>
      <c r="F2713" s="2" t="s">
        <v>44</v>
      </c>
      <c r="G2713" s="2" t="s">
        <v>55</v>
      </c>
      <c r="H2713" s="2">
        <v>39582.0</v>
      </c>
      <c r="I2713" s="2">
        <v>1404.0</v>
      </c>
    </row>
    <row r="2714" ht="22.5" customHeight="1">
      <c r="A2714" s="2">
        <v>2.676353168E9</v>
      </c>
      <c r="B2714" s="2">
        <v>2.5595836E7</v>
      </c>
      <c r="C2714" s="6">
        <v>45545.471608796295</v>
      </c>
      <c r="D2714" s="6">
        <v>45545.48063657407</v>
      </c>
      <c r="E2714" s="6">
        <v>45545.47994212963</v>
      </c>
      <c r="F2714" s="2" t="s">
        <v>44</v>
      </c>
      <c r="G2714" s="2" t="s">
        <v>45</v>
      </c>
      <c r="H2714" s="2">
        <v>61764.0</v>
      </c>
      <c r="I2714" s="2">
        <v>9589.0</v>
      </c>
    </row>
    <row r="2715" ht="22.5" customHeight="1">
      <c r="A2715" s="2">
        <v>1.0697246E9</v>
      </c>
      <c r="B2715" s="2">
        <v>1.094599E7</v>
      </c>
      <c r="C2715" s="6">
        <v>45133.48842592593</v>
      </c>
      <c r="D2715" s="6">
        <v>45133.497453703705</v>
      </c>
      <c r="E2715" s="6">
        <v>45133.503703703704</v>
      </c>
      <c r="F2715" s="2" t="s">
        <v>71</v>
      </c>
      <c r="G2715" s="2" t="s">
        <v>45</v>
      </c>
      <c r="H2715" s="2">
        <v>27884.0</v>
      </c>
      <c r="I2715" s="2">
        <v>3971.0</v>
      </c>
    </row>
    <row r="2716" ht="22.5" customHeight="1">
      <c r="A2716" s="2">
        <v>5.503476312E9</v>
      </c>
      <c r="B2716" s="2">
        <v>3.677448E7</v>
      </c>
      <c r="C2716" s="6">
        <v>45459.65755787037</v>
      </c>
      <c r="D2716" s="6">
        <v>45459.66936342593</v>
      </c>
      <c r="E2716" s="6">
        <v>45459.6721412037</v>
      </c>
      <c r="F2716" s="2" t="s">
        <v>44</v>
      </c>
      <c r="G2716" s="2" t="s">
        <v>73</v>
      </c>
      <c r="H2716" s="2">
        <v>28852.0</v>
      </c>
      <c r="I2716" s="2">
        <v>519.0</v>
      </c>
    </row>
    <row r="2717" ht="22.5" customHeight="1">
      <c r="A2717" s="2">
        <v>4.43967791E9</v>
      </c>
      <c r="B2717" s="2">
        <v>9.1791128E7</v>
      </c>
      <c r="C2717" s="6">
        <v>45348.39766203704</v>
      </c>
      <c r="D2717" s="6">
        <v>45348.40599537037</v>
      </c>
      <c r="E2717" s="6">
        <v>45348.40599537037</v>
      </c>
      <c r="F2717" s="2" t="s">
        <v>44</v>
      </c>
      <c r="G2717" s="2" t="s">
        <v>73</v>
      </c>
      <c r="H2717" s="2">
        <v>84746.0</v>
      </c>
      <c r="I2717" s="2">
        <v>2972.0</v>
      </c>
    </row>
    <row r="2718" ht="22.5" customHeight="1">
      <c r="A2718" s="2">
        <v>8.045361592E9</v>
      </c>
      <c r="B2718" s="2">
        <v>1.6543242E7</v>
      </c>
      <c r="C2718" s="6">
        <v>45576.492731481485</v>
      </c>
      <c r="D2718" s="6">
        <v>45576.50314814815</v>
      </c>
      <c r="E2718" s="6">
        <v>45576.504537037035</v>
      </c>
      <c r="F2718" s="2" t="s">
        <v>44</v>
      </c>
      <c r="G2718" s="2" t="s">
        <v>73</v>
      </c>
      <c r="H2718" s="2">
        <v>3274.0</v>
      </c>
      <c r="I2718" s="2">
        <v>5631.0</v>
      </c>
    </row>
    <row r="2719" ht="22.5" customHeight="1">
      <c r="A2719" s="2">
        <v>1.873731593E9</v>
      </c>
      <c r="B2719" s="2">
        <v>2.0209237E7</v>
      </c>
      <c r="C2719" s="6">
        <v>45254.32050925926</v>
      </c>
      <c r="D2719" s="6">
        <v>45254.33231481481</v>
      </c>
      <c r="E2719" s="6">
        <v>45254.334398148145</v>
      </c>
      <c r="F2719" s="2" t="s">
        <v>44</v>
      </c>
      <c r="G2719" s="2" t="s">
        <v>73</v>
      </c>
      <c r="H2719" s="2">
        <v>82405.0</v>
      </c>
      <c r="I2719" s="2">
        <v>4037.0</v>
      </c>
    </row>
    <row r="2720" ht="22.5" customHeight="1">
      <c r="A2720" s="2">
        <v>1.126011099E9</v>
      </c>
      <c r="B2720" s="2">
        <v>5.3557741E7</v>
      </c>
      <c r="C2720" s="6">
        <v>45343.91204861111</v>
      </c>
      <c r="D2720" s="6">
        <v>45343.923159722224</v>
      </c>
      <c r="E2720" s="6">
        <v>45343.92246527778</v>
      </c>
      <c r="F2720" s="2" t="s">
        <v>44</v>
      </c>
      <c r="G2720" s="2" t="s">
        <v>55</v>
      </c>
      <c r="H2720" s="2">
        <v>7013.0</v>
      </c>
      <c r="I2720" s="2">
        <v>2608.0</v>
      </c>
    </row>
    <row r="2721" ht="22.5" customHeight="1">
      <c r="A2721" s="2">
        <v>4.100626744E9</v>
      </c>
      <c r="B2721" s="2">
        <v>1.5484407E7</v>
      </c>
      <c r="C2721" s="6">
        <v>45586.044282407405</v>
      </c>
      <c r="D2721" s="6">
        <v>45586.055393518516</v>
      </c>
      <c r="E2721" s="6">
        <v>45586.05886574074</v>
      </c>
      <c r="F2721" s="2" t="s">
        <v>44</v>
      </c>
      <c r="G2721" s="2" t="s">
        <v>50</v>
      </c>
      <c r="H2721" s="2">
        <v>30255.0</v>
      </c>
      <c r="I2721" s="2">
        <v>9922.0</v>
      </c>
    </row>
    <row r="2722" ht="22.5" customHeight="1">
      <c r="A2722" s="2">
        <v>8.616880376E9</v>
      </c>
      <c r="B2722" s="2">
        <v>1.6256136E7</v>
      </c>
      <c r="C2722" s="6">
        <v>45369.16761574074</v>
      </c>
      <c r="D2722" s="6">
        <v>45369.17733796296</v>
      </c>
      <c r="E2722" s="6">
        <v>45369.19122685185</v>
      </c>
      <c r="F2722" s="2" t="s">
        <v>124</v>
      </c>
      <c r="G2722" s="2" t="s">
        <v>73</v>
      </c>
      <c r="H2722" s="2">
        <v>3557.0</v>
      </c>
      <c r="I2722" s="2">
        <v>800.0</v>
      </c>
    </row>
    <row r="2723" ht="22.5" customHeight="1">
      <c r="A2723" s="2">
        <v>1.42791194E9</v>
      </c>
      <c r="B2723" s="2">
        <v>2.0634789E7</v>
      </c>
      <c r="C2723" s="6">
        <v>45346.29210648148</v>
      </c>
      <c r="D2723" s="6">
        <v>45346.301828703705</v>
      </c>
      <c r="E2723" s="6">
        <v>45346.30391203704</v>
      </c>
      <c r="F2723" s="2" t="s">
        <v>44</v>
      </c>
      <c r="G2723" s="2" t="s">
        <v>50</v>
      </c>
      <c r="H2723" s="2">
        <v>321.0</v>
      </c>
      <c r="I2723" s="2">
        <v>6456.0</v>
      </c>
    </row>
    <row r="2724" ht="22.5" customHeight="1">
      <c r="A2724" s="2">
        <v>4.416398885E9</v>
      </c>
      <c r="B2724" s="2">
        <v>1.094599E7</v>
      </c>
      <c r="C2724" s="6">
        <v>45587.27681712963</v>
      </c>
      <c r="D2724" s="6">
        <v>45587.29001157408</v>
      </c>
      <c r="E2724" s="6">
        <v>45587.28931712963</v>
      </c>
      <c r="F2724" s="2" t="s">
        <v>44</v>
      </c>
      <c r="G2724" s="2" t="s">
        <v>55</v>
      </c>
      <c r="H2724" s="2">
        <v>89868.0</v>
      </c>
      <c r="I2724" s="2">
        <v>5229.0</v>
      </c>
    </row>
    <row r="2725" ht="22.5" customHeight="1">
      <c r="A2725" s="2">
        <v>2.584579895E9</v>
      </c>
      <c r="B2725" s="2">
        <v>9.4713625E7</v>
      </c>
      <c r="C2725" s="6">
        <v>45303.86555555555</v>
      </c>
      <c r="D2725" s="6">
        <v>45303.873194444444</v>
      </c>
      <c r="E2725" s="6">
        <v>45303.87180555556</v>
      </c>
      <c r="F2725" s="2" t="s">
        <v>44</v>
      </c>
      <c r="G2725" s="2" t="s">
        <v>55</v>
      </c>
      <c r="H2725" s="2">
        <v>40539.0</v>
      </c>
      <c r="I2725" s="2">
        <v>7435.0</v>
      </c>
    </row>
    <row r="2726" ht="22.5" customHeight="1">
      <c r="A2726" s="2">
        <v>7.770651576E9</v>
      </c>
      <c r="B2726" s="2">
        <v>8.7266309E7</v>
      </c>
      <c r="C2726" s="6">
        <v>45173.01306712963</v>
      </c>
      <c r="D2726" s="6">
        <v>45173.02001157407</v>
      </c>
      <c r="E2726" s="6">
        <v>45173.0359837963</v>
      </c>
      <c r="F2726" s="2" t="s">
        <v>124</v>
      </c>
      <c r="G2726" s="2" t="s">
        <v>50</v>
      </c>
      <c r="H2726" s="2">
        <v>65051.0</v>
      </c>
      <c r="I2726" s="2">
        <v>4887.0</v>
      </c>
    </row>
    <row r="2727" ht="22.5" customHeight="1">
      <c r="A2727" s="2">
        <v>3.705985582E9</v>
      </c>
      <c r="B2727" s="2">
        <v>3.4897081E7</v>
      </c>
      <c r="C2727" s="6">
        <v>45157.972233796296</v>
      </c>
      <c r="D2727" s="6">
        <v>45157.98265046296</v>
      </c>
      <c r="E2727" s="6">
        <v>45157.98334490741</v>
      </c>
      <c r="F2727" s="2" t="s">
        <v>44</v>
      </c>
      <c r="G2727" s="2" t="s">
        <v>73</v>
      </c>
      <c r="H2727" s="2">
        <v>64445.0</v>
      </c>
      <c r="I2727" s="2">
        <v>775.0</v>
      </c>
    </row>
    <row r="2728" ht="22.5" customHeight="1">
      <c r="A2728" s="2">
        <v>5.160295213E9</v>
      </c>
      <c r="B2728" s="2">
        <v>2.2133362E7</v>
      </c>
      <c r="C2728" s="6">
        <v>45316.86457175926</v>
      </c>
      <c r="D2728" s="6">
        <v>45316.87498842592</v>
      </c>
      <c r="E2728" s="6">
        <v>45316.87498842592</v>
      </c>
      <c r="F2728" s="2" t="s">
        <v>44</v>
      </c>
      <c r="G2728" s="2" t="s">
        <v>45</v>
      </c>
      <c r="H2728" s="2">
        <v>99136.0</v>
      </c>
      <c r="I2728" s="2">
        <v>3844.0</v>
      </c>
    </row>
    <row r="2729" ht="22.5" customHeight="1">
      <c r="A2729" s="2">
        <v>4.374285559E9</v>
      </c>
      <c r="B2729" s="2">
        <v>5.33995E7</v>
      </c>
      <c r="C2729" s="6">
        <v>45537.12412037037</v>
      </c>
      <c r="D2729" s="6">
        <v>45537.13314814815</v>
      </c>
      <c r="E2729" s="6">
        <v>45537.13800925926</v>
      </c>
      <c r="F2729" s="2" t="s">
        <v>71</v>
      </c>
      <c r="G2729" s="2" t="s">
        <v>50</v>
      </c>
      <c r="H2729" s="2">
        <v>77397.0</v>
      </c>
      <c r="I2729" s="2">
        <v>47.0</v>
      </c>
    </row>
    <row r="2730" ht="22.5" customHeight="1">
      <c r="A2730" s="2">
        <v>9.096638812E9</v>
      </c>
      <c r="B2730" s="2">
        <v>7.0243933E7</v>
      </c>
      <c r="C2730" s="6">
        <v>45265.080717592595</v>
      </c>
      <c r="D2730" s="6">
        <v>45265.09113425926</v>
      </c>
      <c r="E2730" s="6">
        <v>45265.09043981481</v>
      </c>
      <c r="F2730" s="2" t="s">
        <v>44</v>
      </c>
      <c r="G2730" s="2" t="s">
        <v>50</v>
      </c>
      <c r="H2730" s="2">
        <v>82494.0</v>
      </c>
      <c r="I2730" s="2">
        <v>5392.0</v>
      </c>
    </row>
    <row r="2731" ht="22.5" customHeight="1">
      <c r="A2731" s="2">
        <v>2.888179397E9</v>
      </c>
      <c r="B2731" s="2">
        <v>5.1341672E7</v>
      </c>
      <c r="C2731" s="6">
        <v>45164.7856712963</v>
      </c>
      <c r="D2731" s="6">
        <v>45164.798171296294</v>
      </c>
      <c r="E2731" s="6">
        <v>45164.80372685185</v>
      </c>
      <c r="F2731" s="2" t="s">
        <v>71</v>
      </c>
      <c r="G2731" s="2" t="s">
        <v>50</v>
      </c>
      <c r="H2731" s="2">
        <v>21483.0</v>
      </c>
      <c r="I2731" s="2">
        <v>3841.0</v>
      </c>
    </row>
    <row r="2732" ht="22.5" customHeight="1">
      <c r="A2732" s="2">
        <v>3.387165389E9</v>
      </c>
      <c r="B2732" s="2">
        <v>376144.0</v>
      </c>
      <c r="C2732" s="6">
        <v>45487.38537037037</v>
      </c>
      <c r="D2732" s="6">
        <v>45487.39231481482</v>
      </c>
      <c r="E2732" s="6">
        <v>45487.39231481482</v>
      </c>
      <c r="F2732" s="2" t="s">
        <v>44</v>
      </c>
      <c r="G2732" s="2" t="s">
        <v>55</v>
      </c>
      <c r="H2732" s="2">
        <v>5218.0</v>
      </c>
      <c r="I2732" s="2">
        <v>4084.0</v>
      </c>
    </row>
    <row r="2733" ht="22.5" customHeight="1">
      <c r="A2733" s="2">
        <v>1.925647539E9</v>
      </c>
      <c r="B2733" s="2">
        <v>1.3424885E7</v>
      </c>
      <c r="C2733" s="6">
        <v>45152.646458333336</v>
      </c>
      <c r="D2733" s="6">
        <v>45152.65895833333</v>
      </c>
      <c r="E2733" s="6">
        <v>45152.65965277778</v>
      </c>
      <c r="F2733" s="2" t="s">
        <v>44</v>
      </c>
      <c r="G2733" s="2" t="s">
        <v>50</v>
      </c>
      <c r="H2733" s="2">
        <v>74222.0</v>
      </c>
      <c r="I2733" s="2">
        <v>3545.0</v>
      </c>
    </row>
    <row r="2734" ht="22.5" customHeight="1">
      <c r="A2734" s="2">
        <v>6.160848562E9</v>
      </c>
      <c r="B2734" s="2">
        <v>5.9769142E7</v>
      </c>
      <c r="C2734" s="6">
        <v>45179.82195601852</v>
      </c>
      <c r="D2734" s="6">
        <v>45179.83167824074</v>
      </c>
      <c r="E2734" s="6">
        <v>45179.83515046296</v>
      </c>
      <c r="F2734" s="2" t="s">
        <v>44</v>
      </c>
      <c r="G2734" s="2" t="s">
        <v>55</v>
      </c>
      <c r="H2734" s="2">
        <v>3350.0</v>
      </c>
      <c r="I2734" s="2">
        <v>3525.0</v>
      </c>
    </row>
    <row r="2735" ht="22.5" customHeight="1">
      <c r="A2735" s="2">
        <v>2.343495895E9</v>
      </c>
      <c r="B2735" s="2">
        <v>2584499.0</v>
      </c>
      <c r="C2735" s="6">
        <v>45508.600590277776</v>
      </c>
      <c r="D2735" s="6">
        <v>45508.60753472222</v>
      </c>
      <c r="E2735" s="6">
        <v>45508.606840277775</v>
      </c>
      <c r="F2735" s="2" t="s">
        <v>44</v>
      </c>
      <c r="G2735" s="2" t="s">
        <v>50</v>
      </c>
      <c r="H2735" s="2">
        <v>92896.0</v>
      </c>
      <c r="I2735" s="2">
        <v>693.0</v>
      </c>
    </row>
    <row r="2736" ht="22.5" customHeight="1">
      <c r="A2736" s="2">
        <v>8.812220964E9</v>
      </c>
      <c r="B2736" s="2">
        <v>6.6742602E7</v>
      </c>
      <c r="C2736" s="6">
        <v>45167.68071759259</v>
      </c>
      <c r="D2736" s="6">
        <v>45167.69321759259</v>
      </c>
      <c r="E2736" s="6">
        <v>45167.69668981482</v>
      </c>
      <c r="F2736" s="2" t="s">
        <v>44</v>
      </c>
      <c r="G2736" s="2" t="s">
        <v>73</v>
      </c>
      <c r="H2736" s="2">
        <v>67129.0</v>
      </c>
      <c r="I2736" s="2">
        <v>457.0</v>
      </c>
    </row>
    <row r="2737" ht="22.5" customHeight="1">
      <c r="A2737" s="2">
        <v>8.640364495E9</v>
      </c>
      <c r="B2737" s="2">
        <v>5.1670882E7</v>
      </c>
      <c r="C2737" s="6">
        <v>45059.952627314815</v>
      </c>
      <c r="D2737" s="6">
        <v>45059.960960648146</v>
      </c>
      <c r="E2737" s="6">
        <v>45059.96790509259</v>
      </c>
      <c r="F2737" s="2" t="s">
        <v>71</v>
      </c>
      <c r="G2737" s="2" t="s">
        <v>55</v>
      </c>
      <c r="H2737" s="2">
        <v>26749.0</v>
      </c>
      <c r="I2737" s="2">
        <v>9349.0</v>
      </c>
    </row>
    <row r="2738" ht="22.5" customHeight="1">
      <c r="A2738" s="2">
        <v>4.610687284E9</v>
      </c>
      <c r="B2738" s="2">
        <v>2.7698051E7</v>
      </c>
      <c r="C2738" s="6">
        <v>45195.439247685186</v>
      </c>
      <c r="D2738" s="6">
        <v>45195.4503587963</v>
      </c>
      <c r="E2738" s="6">
        <v>45195.453831018516</v>
      </c>
      <c r="F2738" s="2" t="s">
        <v>44</v>
      </c>
      <c r="G2738" s="2" t="s">
        <v>45</v>
      </c>
      <c r="H2738" s="2">
        <v>4338.0</v>
      </c>
      <c r="I2738" s="2">
        <v>8136.0</v>
      </c>
    </row>
    <row r="2739" ht="22.5" customHeight="1">
      <c r="A2739" s="2">
        <v>1.89431942E8</v>
      </c>
      <c r="B2739" s="2">
        <v>5.8115779E7</v>
      </c>
      <c r="C2739" s="6">
        <v>45314.51893518519</v>
      </c>
      <c r="D2739" s="6">
        <v>45314.53282407407</v>
      </c>
      <c r="E2739" s="6">
        <v>45314.531435185185</v>
      </c>
      <c r="F2739" s="2" t="s">
        <v>44</v>
      </c>
      <c r="G2739" s="2" t="s">
        <v>50</v>
      </c>
      <c r="H2739" s="2">
        <v>73313.0</v>
      </c>
      <c r="I2739" s="2">
        <v>3363.0</v>
      </c>
    </row>
    <row r="2740" ht="22.5" customHeight="1">
      <c r="A2740" s="2">
        <v>1.746826454E9</v>
      </c>
      <c r="B2740" s="2">
        <v>3.6462363E7</v>
      </c>
      <c r="C2740" s="6">
        <v>45296.068657407406</v>
      </c>
      <c r="D2740" s="6">
        <v>45296.07837962963</v>
      </c>
      <c r="E2740" s="6">
        <v>45296.07699074074</v>
      </c>
      <c r="F2740" s="2" t="s">
        <v>44</v>
      </c>
      <c r="G2740" s="2" t="s">
        <v>55</v>
      </c>
      <c r="H2740" s="2">
        <v>85938.0</v>
      </c>
      <c r="I2740" s="2">
        <v>5269.0</v>
      </c>
    </row>
    <row r="2741" ht="22.5" customHeight="1">
      <c r="A2741" s="2">
        <v>9.48345459E8</v>
      </c>
      <c r="B2741" s="2">
        <v>6.6629497E7</v>
      </c>
      <c r="C2741" s="6">
        <v>45374.17576388889</v>
      </c>
      <c r="D2741" s="6">
        <v>45374.18409722222</v>
      </c>
      <c r="E2741" s="6">
        <v>45374.191041666665</v>
      </c>
      <c r="F2741" s="2" t="s">
        <v>71</v>
      </c>
      <c r="G2741" s="2" t="s">
        <v>50</v>
      </c>
      <c r="H2741" s="2">
        <v>89820.0</v>
      </c>
      <c r="I2741" s="2">
        <v>4933.0</v>
      </c>
    </row>
    <row r="2742" ht="22.5" customHeight="1">
      <c r="A2742" s="2">
        <v>9.959881029E9</v>
      </c>
      <c r="B2742" s="2">
        <v>3.5782051E7</v>
      </c>
      <c r="C2742" s="6">
        <v>45565.14104166667</v>
      </c>
      <c r="D2742" s="6">
        <v>45565.148680555554</v>
      </c>
      <c r="E2742" s="6">
        <v>45565.155625</v>
      </c>
      <c r="F2742" s="2" t="s">
        <v>71</v>
      </c>
      <c r="G2742" s="2" t="s">
        <v>50</v>
      </c>
      <c r="H2742" s="2">
        <v>36005.0</v>
      </c>
      <c r="I2742" s="2">
        <v>1798.0</v>
      </c>
    </row>
    <row r="2743" ht="22.5" customHeight="1">
      <c r="A2743" s="2">
        <v>6.21213006E8</v>
      </c>
      <c r="B2743" s="2">
        <v>4.3377076E7</v>
      </c>
      <c r="C2743" s="6">
        <v>45495.18641203704</v>
      </c>
      <c r="D2743" s="6">
        <v>45495.19405092593</v>
      </c>
      <c r="E2743" s="6">
        <v>45495.19474537037</v>
      </c>
      <c r="F2743" s="2" t="s">
        <v>44</v>
      </c>
      <c r="G2743" s="2" t="s">
        <v>50</v>
      </c>
      <c r="H2743" s="2">
        <v>42600.0</v>
      </c>
      <c r="I2743" s="2">
        <v>5501.0</v>
      </c>
    </row>
    <row r="2744" ht="22.5" customHeight="1">
      <c r="A2744" s="2">
        <v>1.772464528E9</v>
      </c>
      <c r="B2744" s="2">
        <v>6.6655397E7</v>
      </c>
      <c r="C2744" s="6">
        <v>45176.87712962963</v>
      </c>
      <c r="D2744" s="6">
        <v>45176.89032407408</v>
      </c>
      <c r="E2744" s="6">
        <v>45176.891018518516</v>
      </c>
      <c r="F2744" s="2" t="s">
        <v>44</v>
      </c>
      <c r="G2744" s="2" t="s">
        <v>45</v>
      </c>
      <c r="H2744" s="2">
        <v>47913.0</v>
      </c>
      <c r="I2744" s="2">
        <v>3203.0</v>
      </c>
    </row>
    <row r="2745" ht="22.5" customHeight="1">
      <c r="A2745" s="2">
        <v>7.732863862E9</v>
      </c>
      <c r="B2745" s="2">
        <v>8.9476734E7</v>
      </c>
      <c r="C2745" s="6">
        <v>45140.163090277776</v>
      </c>
      <c r="D2745" s="6">
        <v>45140.174895833334</v>
      </c>
      <c r="E2745" s="6">
        <v>45140.17628472222</v>
      </c>
      <c r="F2745" s="2" t="s">
        <v>44</v>
      </c>
      <c r="G2745" s="2" t="s">
        <v>45</v>
      </c>
      <c r="H2745" s="2">
        <v>10377.0</v>
      </c>
      <c r="I2745" s="2">
        <v>946.0</v>
      </c>
    </row>
    <row r="2746" ht="22.5" customHeight="1">
      <c r="A2746" s="2">
        <v>3.064828239E9</v>
      </c>
      <c r="B2746" s="2">
        <v>6186471.0</v>
      </c>
      <c r="C2746" s="6">
        <v>45340.31774305556</v>
      </c>
      <c r="D2746" s="6">
        <v>45340.32607638889</v>
      </c>
      <c r="E2746" s="6">
        <v>45340.32954861111</v>
      </c>
      <c r="F2746" s="2" t="s">
        <v>44</v>
      </c>
      <c r="G2746" s="2" t="s">
        <v>50</v>
      </c>
      <c r="H2746" s="2">
        <v>46175.0</v>
      </c>
      <c r="I2746" s="2">
        <v>2142.0</v>
      </c>
    </row>
    <row r="2747" ht="22.5" customHeight="1">
      <c r="A2747" s="2">
        <v>6.363526452E9</v>
      </c>
      <c r="B2747" s="2">
        <v>5.3292177E7</v>
      </c>
      <c r="C2747" s="6">
        <v>45209.959652777776</v>
      </c>
      <c r="D2747" s="6">
        <v>45209.97006944445</v>
      </c>
      <c r="E2747" s="6">
        <v>45209.97145833333</v>
      </c>
      <c r="F2747" s="2" t="s">
        <v>44</v>
      </c>
      <c r="G2747" s="2" t="s">
        <v>73</v>
      </c>
      <c r="H2747" s="2">
        <v>870.0</v>
      </c>
      <c r="I2747" s="2">
        <v>385.0</v>
      </c>
    </row>
    <row r="2748" ht="22.5" customHeight="1">
      <c r="A2748" s="2">
        <v>6.988011282E9</v>
      </c>
      <c r="B2748" s="2">
        <v>7.4212242E7</v>
      </c>
      <c r="C2748" s="6">
        <v>45595.708391203705</v>
      </c>
      <c r="D2748" s="6">
        <v>45595.7208912037</v>
      </c>
      <c r="E2748" s="6">
        <v>45595.72019675926</v>
      </c>
      <c r="F2748" s="2" t="s">
        <v>44</v>
      </c>
      <c r="G2748" s="2" t="s">
        <v>73</v>
      </c>
      <c r="H2748" s="2">
        <v>63272.0</v>
      </c>
      <c r="I2748" s="2">
        <v>1783.0</v>
      </c>
    </row>
    <row r="2749" ht="22.5" customHeight="1">
      <c r="A2749" s="2">
        <v>8.523250818E9</v>
      </c>
      <c r="B2749" s="2">
        <v>7.767329E7</v>
      </c>
      <c r="C2749" s="6">
        <v>45333.787569444445</v>
      </c>
      <c r="D2749" s="6">
        <v>45333.79520833334</v>
      </c>
      <c r="E2749" s="6">
        <v>45333.79243055556</v>
      </c>
      <c r="F2749" s="2" t="s">
        <v>44</v>
      </c>
      <c r="G2749" s="2" t="s">
        <v>50</v>
      </c>
      <c r="H2749" s="2">
        <v>69177.0</v>
      </c>
      <c r="I2749" s="2">
        <v>621.0</v>
      </c>
    </row>
    <row r="2750" ht="22.5" customHeight="1">
      <c r="A2750" s="2">
        <v>5.595210484E9</v>
      </c>
      <c r="B2750" s="2">
        <v>9.3507573E7</v>
      </c>
      <c r="C2750" s="6">
        <v>45063.04436342593</v>
      </c>
      <c r="D2750" s="6">
        <v>45063.05547453704</v>
      </c>
      <c r="E2750" s="6">
        <v>45063.06103009259</v>
      </c>
      <c r="F2750" s="2" t="s">
        <v>71</v>
      </c>
      <c r="G2750" s="2" t="s">
        <v>55</v>
      </c>
      <c r="H2750" s="2">
        <v>82974.0</v>
      </c>
      <c r="I2750" s="2">
        <v>9488.0</v>
      </c>
    </row>
    <row r="2751" ht="22.5" customHeight="1">
      <c r="A2751" s="2">
        <v>1.461081366E9</v>
      </c>
      <c r="B2751" s="2">
        <v>1.3604883E7</v>
      </c>
      <c r="C2751" s="6">
        <v>45519.96313657407</v>
      </c>
      <c r="D2751" s="6">
        <v>45519.97008101852</v>
      </c>
      <c r="E2751" s="6">
        <v>45519.97494212963</v>
      </c>
      <c r="F2751" s="2" t="s">
        <v>71</v>
      </c>
      <c r="G2751" s="2" t="s">
        <v>45</v>
      </c>
      <c r="H2751" s="2">
        <v>36779.0</v>
      </c>
      <c r="I2751" s="2">
        <v>9873.0</v>
      </c>
    </row>
    <row r="2752" ht="22.5" customHeight="1">
      <c r="A2752" s="2">
        <v>4.922364507E9</v>
      </c>
      <c r="B2752" s="2">
        <v>7.9628054E7</v>
      </c>
      <c r="C2752" s="6">
        <v>45479.365648148145</v>
      </c>
      <c r="D2752" s="6">
        <v>45479.37328703704</v>
      </c>
      <c r="E2752" s="6">
        <v>45479.37467592592</v>
      </c>
      <c r="F2752" s="2" t="s">
        <v>44</v>
      </c>
      <c r="G2752" s="2" t="s">
        <v>45</v>
      </c>
      <c r="H2752" s="2">
        <v>69143.0</v>
      </c>
      <c r="I2752" s="2">
        <v>5995.0</v>
      </c>
    </row>
    <row r="2753" ht="22.5" customHeight="1">
      <c r="A2753" s="2">
        <v>6.597871211E9</v>
      </c>
      <c r="B2753" s="2">
        <v>5.9815512E7</v>
      </c>
      <c r="C2753" s="6">
        <v>45415.01981481481</v>
      </c>
      <c r="D2753" s="6">
        <v>45415.033009259256</v>
      </c>
      <c r="E2753" s="6">
        <v>45415.0337037037</v>
      </c>
      <c r="F2753" s="2" t="s">
        <v>44</v>
      </c>
      <c r="G2753" s="2" t="s">
        <v>50</v>
      </c>
      <c r="H2753" s="2">
        <v>42842.0</v>
      </c>
      <c r="I2753" s="2">
        <v>5678.0</v>
      </c>
    </row>
    <row r="2754" ht="22.5" customHeight="1">
      <c r="A2754" s="2">
        <v>2.719816862E9</v>
      </c>
      <c r="B2754" s="2">
        <v>8.507481E7</v>
      </c>
      <c r="C2754" s="6">
        <v>45555.86761574074</v>
      </c>
      <c r="D2754" s="6">
        <v>45555.88150462963</v>
      </c>
      <c r="E2754" s="6">
        <v>45555.891921296294</v>
      </c>
      <c r="F2754" s="2" t="s">
        <v>71</v>
      </c>
      <c r="G2754" s="2" t="s">
        <v>73</v>
      </c>
      <c r="H2754" s="2">
        <v>89017.0</v>
      </c>
      <c r="I2754" s="2">
        <v>7023.0</v>
      </c>
    </row>
    <row r="2755" ht="22.5" customHeight="1">
      <c r="A2755" s="2">
        <v>9.83078865E9</v>
      </c>
      <c r="B2755" s="2">
        <v>8.7160527E7</v>
      </c>
      <c r="C2755" s="6">
        <v>45114.329930555556</v>
      </c>
      <c r="D2755" s="6">
        <v>45114.34173611111</v>
      </c>
      <c r="E2755" s="6">
        <v>45114.34520833333</v>
      </c>
      <c r="F2755" s="2" t="s">
        <v>44</v>
      </c>
      <c r="G2755" s="2" t="s">
        <v>50</v>
      </c>
      <c r="H2755" s="2">
        <v>26304.0</v>
      </c>
      <c r="I2755" s="2">
        <v>4149.0</v>
      </c>
    </row>
    <row r="2756" ht="22.5" customHeight="1">
      <c r="A2756" s="2">
        <v>1.40980199E8</v>
      </c>
      <c r="B2756" s="2">
        <v>2.7504517E7</v>
      </c>
      <c r="C2756" s="6">
        <v>45356.58965277778</v>
      </c>
      <c r="D2756" s="6">
        <v>45356.60215277778</v>
      </c>
      <c r="E2756" s="6">
        <v>45356.608402777776</v>
      </c>
      <c r="F2756" s="2" t="s">
        <v>71</v>
      </c>
      <c r="G2756" s="2" t="s">
        <v>50</v>
      </c>
      <c r="H2756" s="2">
        <v>72398.0</v>
      </c>
      <c r="I2756" s="2">
        <v>4915.0</v>
      </c>
    </row>
    <row r="2757" ht="22.5" customHeight="1">
      <c r="A2757" s="2">
        <v>7.595842583E9</v>
      </c>
      <c r="B2757" s="2">
        <v>9.0150193E7</v>
      </c>
      <c r="C2757" s="6">
        <v>45346.33131944444</v>
      </c>
      <c r="D2757" s="6">
        <v>45346.34243055555</v>
      </c>
      <c r="E2757" s="6">
        <v>45346.34590277778</v>
      </c>
      <c r="F2757" s="2" t="s">
        <v>44</v>
      </c>
      <c r="G2757" s="2" t="s">
        <v>45</v>
      </c>
      <c r="H2757" s="2">
        <v>3254.0</v>
      </c>
      <c r="I2757" s="2">
        <v>8390.0</v>
      </c>
    </row>
    <row r="2758" ht="22.5" customHeight="1">
      <c r="A2758" s="2">
        <v>2.390228992E9</v>
      </c>
      <c r="B2758" s="2">
        <v>4.6699982E7</v>
      </c>
      <c r="C2758" s="6">
        <v>45138.70113425926</v>
      </c>
      <c r="D2758" s="6">
        <v>45138.7143287037</v>
      </c>
      <c r="E2758" s="6">
        <v>45138.7143287037</v>
      </c>
      <c r="F2758" s="2" t="s">
        <v>44</v>
      </c>
      <c r="G2758" s="2" t="s">
        <v>55</v>
      </c>
      <c r="H2758" s="2">
        <v>70541.0</v>
      </c>
      <c r="I2758" s="2">
        <v>9041.0</v>
      </c>
    </row>
    <row r="2759" ht="22.5" customHeight="1">
      <c r="A2759" s="2">
        <v>8.178738469E9</v>
      </c>
      <c r="B2759" s="2">
        <v>9.5873651E7</v>
      </c>
      <c r="C2759" s="6">
        <v>45089.24140046296</v>
      </c>
      <c r="D2759" s="6">
        <v>45089.25251157407</v>
      </c>
      <c r="E2759" s="6">
        <v>45089.25945601852</v>
      </c>
      <c r="F2759" s="2" t="s">
        <v>71</v>
      </c>
      <c r="G2759" s="2" t="s">
        <v>55</v>
      </c>
      <c r="H2759" s="2">
        <v>89094.0</v>
      </c>
      <c r="I2759" s="2">
        <v>8914.0</v>
      </c>
    </row>
    <row r="2760" ht="22.5" customHeight="1">
      <c r="A2760" s="2">
        <v>9.964671001E9</v>
      </c>
      <c r="B2760" s="2">
        <v>7.9591237E7</v>
      </c>
      <c r="C2760" s="6">
        <v>45365.74575231481</v>
      </c>
      <c r="D2760" s="6">
        <v>45365.75478009259</v>
      </c>
      <c r="E2760" s="6">
        <v>45365.75200231482</v>
      </c>
      <c r="F2760" s="2" t="s">
        <v>44</v>
      </c>
      <c r="G2760" s="2" t="s">
        <v>55</v>
      </c>
      <c r="H2760" s="2">
        <v>5380.0</v>
      </c>
      <c r="I2760" s="2">
        <v>966.0</v>
      </c>
    </row>
    <row r="2761" ht="22.5" customHeight="1">
      <c r="A2761" s="2">
        <v>1.258689954E9</v>
      </c>
      <c r="B2761" s="2">
        <v>8.9886179E7</v>
      </c>
      <c r="C2761" s="6">
        <v>45382.10208333333</v>
      </c>
      <c r="D2761" s="6">
        <v>45382.111805555556</v>
      </c>
      <c r="E2761" s="6">
        <v>45382.11319444444</v>
      </c>
      <c r="F2761" s="2" t="s">
        <v>44</v>
      </c>
      <c r="G2761" s="2" t="s">
        <v>55</v>
      </c>
      <c r="H2761" s="2">
        <v>51547.0</v>
      </c>
      <c r="I2761" s="2">
        <v>615.0</v>
      </c>
    </row>
    <row r="2762" ht="22.5" customHeight="1">
      <c r="A2762" s="2">
        <v>4.647158015E9</v>
      </c>
      <c r="B2762" s="2">
        <v>1.3461704E7</v>
      </c>
      <c r="C2762" s="6">
        <v>45248.56141203704</v>
      </c>
      <c r="D2762" s="6">
        <v>45248.56974537037</v>
      </c>
      <c r="E2762" s="6">
        <v>45248.5780787037</v>
      </c>
      <c r="F2762" s="2" t="s">
        <v>71</v>
      </c>
      <c r="G2762" s="2" t="s">
        <v>50</v>
      </c>
      <c r="H2762" s="2">
        <v>93276.0</v>
      </c>
      <c r="I2762" s="2">
        <v>7293.0</v>
      </c>
    </row>
    <row r="2763" ht="22.5" customHeight="1">
      <c r="A2763" s="2">
        <v>2.382974038E9</v>
      </c>
      <c r="B2763" s="2">
        <v>8.3610315E7</v>
      </c>
      <c r="C2763" s="6">
        <v>45428.69938657407</v>
      </c>
      <c r="D2763" s="6">
        <v>45428.7091087963</v>
      </c>
      <c r="E2763" s="6">
        <v>45428.71119212963</v>
      </c>
      <c r="F2763" s="2" t="s">
        <v>44</v>
      </c>
      <c r="G2763" s="2" t="s">
        <v>50</v>
      </c>
      <c r="H2763" s="2">
        <v>81484.0</v>
      </c>
      <c r="I2763" s="2">
        <v>926.0</v>
      </c>
    </row>
    <row r="2764" ht="22.5" customHeight="1">
      <c r="A2764" s="2">
        <v>3.663827875E9</v>
      </c>
      <c r="B2764" s="2">
        <v>2.8499191E7</v>
      </c>
      <c r="C2764" s="6">
        <v>45232.85219907408</v>
      </c>
      <c r="D2764" s="6">
        <v>45232.86539351852</v>
      </c>
      <c r="E2764" s="6">
        <v>45232.882060185184</v>
      </c>
      <c r="F2764" s="2" t="s">
        <v>124</v>
      </c>
      <c r="G2764" s="2" t="s">
        <v>50</v>
      </c>
      <c r="H2764" s="2">
        <v>25542.0</v>
      </c>
      <c r="I2764" s="2">
        <v>6347.0</v>
      </c>
    </row>
    <row r="2765" ht="22.5" customHeight="1">
      <c r="A2765" s="2">
        <v>6.501113916E9</v>
      </c>
      <c r="B2765" s="2">
        <v>2.2210238E7</v>
      </c>
      <c r="C2765" s="6">
        <v>45298.69991898148</v>
      </c>
      <c r="D2765" s="6">
        <v>45298.71241898148</v>
      </c>
      <c r="E2765" s="6">
        <v>45298.71519675926</v>
      </c>
      <c r="F2765" s="2" t="s">
        <v>44</v>
      </c>
      <c r="G2765" s="2" t="s">
        <v>50</v>
      </c>
      <c r="H2765" s="2">
        <v>30138.0</v>
      </c>
      <c r="I2765" s="2">
        <v>1179.0</v>
      </c>
    </row>
    <row r="2766" ht="22.5" customHeight="1">
      <c r="A2766" s="2">
        <v>3.300719369E9</v>
      </c>
      <c r="B2766" s="2">
        <v>3.2830199E7</v>
      </c>
      <c r="C2766" s="6">
        <v>45437.15083333333</v>
      </c>
      <c r="D2766" s="6">
        <v>45437.164722222224</v>
      </c>
      <c r="E2766" s="6">
        <v>45437.16819444444</v>
      </c>
      <c r="F2766" s="2" t="s">
        <v>44</v>
      </c>
      <c r="G2766" s="2" t="s">
        <v>73</v>
      </c>
      <c r="H2766" s="2">
        <v>14792.0</v>
      </c>
      <c r="I2766" s="2">
        <v>5896.0</v>
      </c>
    </row>
    <row r="2767" ht="22.5" customHeight="1">
      <c r="A2767" s="2">
        <v>3.239722852E9</v>
      </c>
      <c r="B2767" s="2">
        <v>2.6935187E7</v>
      </c>
      <c r="C2767" s="6">
        <v>45109.39340277778</v>
      </c>
      <c r="D2767" s="6">
        <v>45109.40520833333</v>
      </c>
      <c r="E2767" s="6">
        <v>45109.40243055556</v>
      </c>
      <c r="F2767" s="2" t="s">
        <v>44</v>
      </c>
      <c r="G2767" s="2" t="s">
        <v>50</v>
      </c>
      <c r="H2767" s="2">
        <v>63051.0</v>
      </c>
      <c r="I2767" s="2">
        <v>4223.0</v>
      </c>
    </row>
    <row r="2768" ht="22.5" customHeight="1">
      <c r="A2768" s="2">
        <v>6.69489903E9</v>
      </c>
      <c r="B2768" s="2">
        <v>3.6142455E7</v>
      </c>
      <c r="C2768" s="6">
        <v>45556.6909375</v>
      </c>
      <c r="D2768" s="6">
        <v>45556.69788194444</v>
      </c>
      <c r="E2768" s="6">
        <v>45556.70690972222</v>
      </c>
      <c r="F2768" s="2" t="s">
        <v>71</v>
      </c>
      <c r="G2768" s="2" t="s">
        <v>55</v>
      </c>
      <c r="H2768" s="2">
        <v>72101.0</v>
      </c>
      <c r="I2768" s="2">
        <v>8102.0</v>
      </c>
    </row>
    <row r="2769" ht="22.5" customHeight="1">
      <c r="A2769" s="2">
        <v>9.92895707E8</v>
      </c>
      <c r="B2769" s="2">
        <v>1.8259715E7</v>
      </c>
      <c r="C2769" s="6">
        <v>45060.94501157408</v>
      </c>
      <c r="D2769" s="6">
        <v>45060.95265046296</v>
      </c>
      <c r="E2769" s="6">
        <v>45060.95681712963</v>
      </c>
      <c r="F2769" s="2" t="s">
        <v>71</v>
      </c>
      <c r="G2769" s="2" t="s">
        <v>45</v>
      </c>
      <c r="H2769" s="2">
        <v>95191.0</v>
      </c>
      <c r="I2769" s="2">
        <v>9473.0</v>
      </c>
    </row>
    <row r="2770" ht="22.5" customHeight="1">
      <c r="A2770" s="2">
        <v>8.432150432E9</v>
      </c>
      <c r="B2770" s="2">
        <v>9650263.0</v>
      </c>
      <c r="C2770" s="6">
        <v>45423.68193287037</v>
      </c>
      <c r="D2770" s="6">
        <v>45423.6902662037</v>
      </c>
      <c r="E2770" s="6">
        <v>45423.6902662037</v>
      </c>
      <c r="F2770" s="2" t="s">
        <v>44</v>
      </c>
      <c r="G2770" s="2" t="s">
        <v>73</v>
      </c>
      <c r="H2770" s="2">
        <v>4319.0</v>
      </c>
      <c r="I2770" s="2">
        <v>4627.0</v>
      </c>
    </row>
    <row r="2771" ht="22.5" customHeight="1">
      <c r="A2771" s="2">
        <v>6.220520171E9</v>
      </c>
      <c r="B2771" s="2">
        <v>4.2366724E7</v>
      </c>
      <c r="C2771" s="6">
        <v>45261.00508101852</v>
      </c>
      <c r="D2771" s="6">
        <v>45261.01480324074</v>
      </c>
      <c r="E2771" s="6">
        <v>45261.0141087963</v>
      </c>
      <c r="F2771" s="2" t="s">
        <v>44</v>
      </c>
      <c r="G2771" s="2" t="s">
        <v>50</v>
      </c>
      <c r="H2771" s="2">
        <v>82788.0</v>
      </c>
      <c r="I2771" s="2">
        <v>8663.0</v>
      </c>
    </row>
    <row r="2772" ht="22.5" customHeight="1">
      <c r="A2772" s="2">
        <v>7.35608722E8</v>
      </c>
      <c r="B2772" s="2">
        <v>3292927.0</v>
      </c>
      <c r="C2772" s="6">
        <v>45451.39542824074</v>
      </c>
      <c r="D2772" s="6">
        <v>45451.40862268519</v>
      </c>
      <c r="E2772" s="6">
        <v>45451.418344907404</v>
      </c>
      <c r="F2772" s="2" t="s">
        <v>71</v>
      </c>
      <c r="G2772" s="2" t="s">
        <v>55</v>
      </c>
      <c r="H2772" s="2">
        <v>4090.0</v>
      </c>
      <c r="I2772" s="2">
        <v>1469.0</v>
      </c>
    </row>
    <row r="2773" ht="22.5" customHeight="1">
      <c r="A2773" s="2">
        <v>7.303161073E9</v>
      </c>
      <c r="B2773" s="2">
        <v>9.8444183E7</v>
      </c>
      <c r="C2773" s="6">
        <v>45366.00219907407</v>
      </c>
      <c r="D2773" s="6">
        <v>45366.01053240741</v>
      </c>
      <c r="E2773" s="6">
        <v>45366.01400462963</v>
      </c>
      <c r="F2773" s="2" t="s">
        <v>44</v>
      </c>
      <c r="G2773" s="2" t="s">
        <v>45</v>
      </c>
      <c r="H2773" s="2">
        <v>80732.0</v>
      </c>
      <c r="I2773" s="2">
        <v>1900.0</v>
      </c>
    </row>
    <row r="2774" ht="22.5" customHeight="1">
      <c r="A2774" s="2">
        <v>9.783380107E9</v>
      </c>
      <c r="B2774" s="2">
        <v>7.0976153E7</v>
      </c>
      <c r="C2774" s="6">
        <v>45452.338541666664</v>
      </c>
      <c r="D2774" s="6">
        <v>45452.346180555556</v>
      </c>
      <c r="E2774" s="6">
        <v>45452.346180555556</v>
      </c>
      <c r="F2774" s="2" t="s">
        <v>44</v>
      </c>
      <c r="G2774" s="2" t="s">
        <v>55</v>
      </c>
      <c r="H2774" s="2">
        <v>37808.0</v>
      </c>
      <c r="I2774" s="2">
        <v>5057.0</v>
      </c>
    </row>
    <row r="2775" ht="22.5" customHeight="1">
      <c r="A2775" s="2">
        <v>3.835886077E9</v>
      </c>
      <c r="B2775" s="2">
        <v>8384106.0</v>
      </c>
      <c r="C2775" s="6">
        <v>45249.73193287037</v>
      </c>
      <c r="D2775" s="6">
        <v>45249.74443287037</v>
      </c>
      <c r="E2775" s="6">
        <v>45249.74304398148</v>
      </c>
      <c r="F2775" s="2" t="s">
        <v>44</v>
      </c>
      <c r="G2775" s="2" t="s">
        <v>55</v>
      </c>
      <c r="H2775" s="2">
        <v>58336.0</v>
      </c>
      <c r="I2775" s="2">
        <v>9564.0</v>
      </c>
    </row>
    <row r="2776" ht="22.5" customHeight="1">
      <c r="A2776" s="2">
        <v>8.140652447E9</v>
      </c>
      <c r="B2776" s="2">
        <v>1.1705793E7</v>
      </c>
      <c r="C2776" s="6">
        <v>45397.478055555555</v>
      </c>
      <c r="D2776" s="6">
        <v>45397.48569444445</v>
      </c>
      <c r="E2776" s="6">
        <v>45397.483611111114</v>
      </c>
      <c r="F2776" s="2" t="s">
        <v>44</v>
      </c>
      <c r="G2776" s="2" t="s">
        <v>55</v>
      </c>
      <c r="H2776" s="2">
        <v>16128.0</v>
      </c>
      <c r="I2776" s="2">
        <v>7412.0</v>
      </c>
    </row>
    <row r="2777" ht="22.5" customHeight="1">
      <c r="A2777" s="2">
        <v>6.412390967E9</v>
      </c>
      <c r="B2777" s="2">
        <v>6.602311E7</v>
      </c>
      <c r="C2777" s="6">
        <v>45325.84421296296</v>
      </c>
      <c r="D2777" s="6">
        <v>45325.85810185185</v>
      </c>
      <c r="E2777" s="6">
        <v>45325.85949074074</v>
      </c>
      <c r="F2777" s="2" t="s">
        <v>44</v>
      </c>
      <c r="G2777" s="2" t="s">
        <v>55</v>
      </c>
      <c r="H2777" s="2">
        <v>19522.0</v>
      </c>
      <c r="I2777" s="2">
        <v>7479.0</v>
      </c>
    </row>
    <row r="2778" ht="22.5" customHeight="1">
      <c r="A2778" s="2">
        <v>6.688575911E9</v>
      </c>
      <c r="B2778" s="2">
        <v>4.8943848E7</v>
      </c>
      <c r="C2778" s="6">
        <v>45286.780706018515</v>
      </c>
      <c r="D2778" s="6">
        <v>45286.79251157407</v>
      </c>
      <c r="E2778" s="6">
        <v>45286.794594907406</v>
      </c>
      <c r="F2778" s="2" t="s">
        <v>44</v>
      </c>
      <c r="G2778" s="2" t="s">
        <v>73</v>
      </c>
      <c r="H2778" s="2">
        <v>28472.0</v>
      </c>
      <c r="I2778" s="2">
        <v>7327.0</v>
      </c>
    </row>
    <row r="2779" ht="22.5" customHeight="1">
      <c r="A2779" s="2">
        <v>3.890111511E9</v>
      </c>
      <c r="B2779" s="2">
        <v>6.8965787E7</v>
      </c>
      <c r="C2779" s="6">
        <v>45544.984560185185</v>
      </c>
      <c r="D2779" s="6">
        <v>45544.99497685185</v>
      </c>
      <c r="E2779" s="6">
        <v>45545.00817129629</v>
      </c>
      <c r="F2779" s="2" t="s">
        <v>124</v>
      </c>
      <c r="G2779" s="2" t="s">
        <v>50</v>
      </c>
      <c r="H2779" s="2">
        <v>51181.0</v>
      </c>
      <c r="I2779" s="2">
        <v>9572.0</v>
      </c>
    </row>
    <row r="2780" ht="22.5" customHeight="1">
      <c r="A2780" s="2">
        <v>5.145256852E9</v>
      </c>
      <c r="B2780" s="2">
        <v>5.7770044E7</v>
      </c>
      <c r="C2780" s="6">
        <v>45545.80159722222</v>
      </c>
      <c r="D2780" s="6">
        <v>45545.80923611111</v>
      </c>
      <c r="E2780" s="6">
        <v>45545.82173611111</v>
      </c>
      <c r="F2780" s="2" t="s">
        <v>124</v>
      </c>
      <c r="G2780" s="2" t="s">
        <v>45</v>
      </c>
      <c r="H2780" s="2">
        <v>60056.0</v>
      </c>
      <c r="I2780" s="2">
        <v>1703.0</v>
      </c>
    </row>
    <row r="2781" ht="22.5" customHeight="1">
      <c r="A2781" s="2">
        <v>7.375057413E9</v>
      </c>
      <c r="B2781" s="2">
        <v>1.2799092E7</v>
      </c>
      <c r="C2781" s="6">
        <v>45063.93467592593</v>
      </c>
      <c r="D2781" s="6">
        <v>45063.94162037037</v>
      </c>
      <c r="E2781" s="6">
        <v>45063.94787037037</v>
      </c>
      <c r="F2781" s="2" t="s">
        <v>71</v>
      </c>
      <c r="G2781" s="2" t="s">
        <v>55</v>
      </c>
      <c r="H2781" s="2">
        <v>80419.0</v>
      </c>
      <c r="I2781" s="2">
        <v>3471.0</v>
      </c>
    </row>
    <row r="2782" ht="22.5" customHeight="1">
      <c r="A2782" s="2">
        <v>3.047491006E9</v>
      </c>
      <c r="B2782" s="2">
        <v>6.1182897E7</v>
      </c>
      <c r="C2782" s="6">
        <v>45556.91032407407</v>
      </c>
      <c r="D2782" s="6">
        <v>45556.91935185185</v>
      </c>
      <c r="E2782" s="6">
        <v>45556.92282407408</v>
      </c>
      <c r="F2782" s="2" t="s">
        <v>44</v>
      </c>
      <c r="G2782" s="2" t="s">
        <v>45</v>
      </c>
      <c r="H2782" s="2">
        <v>3770.0</v>
      </c>
      <c r="I2782" s="2">
        <v>5187.0</v>
      </c>
    </row>
    <row r="2783" ht="22.5" customHeight="1">
      <c r="A2783" s="2">
        <v>7.71573811E9</v>
      </c>
      <c r="B2783" s="2">
        <v>8.1605722E7</v>
      </c>
      <c r="C2783" s="6">
        <v>45056.92565972222</v>
      </c>
      <c r="D2783" s="6">
        <v>45056.9346875</v>
      </c>
      <c r="E2783" s="6">
        <v>45056.93746527778</v>
      </c>
      <c r="F2783" s="2" t="s">
        <v>44</v>
      </c>
      <c r="G2783" s="2" t="s">
        <v>55</v>
      </c>
      <c r="H2783" s="2">
        <v>78052.0</v>
      </c>
      <c r="I2783" s="2">
        <v>552.0</v>
      </c>
    </row>
    <row r="2784" ht="22.5" customHeight="1">
      <c r="A2784" s="2">
        <v>6.19155416E9</v>
      </c>
      <c r="B2784" s="2">
        <v>7.786966E7</v>
      </c>
      <c r="C2784" s="6">
        <v>45127.96771990741</v>
      </c>
      <c r="D2784" s="6">
        <v>45127.976747685185</v>
      </c>
      <c r="E2784" s="6">
        <v>45127.9753587963</v>
      </c>
      <c r="F2784" s="2" t="s">
        <v>44</v>
      </c>
      <c r="G2784" s="2" t="s">
        <v>45</v>
      </c>
      <c r="H2784" s="2">
        <v>17582.0</v>
      </c>
      <c r="I2784" s="2">
        <v>2824.0</v>
      </c>
    </row>
    <row r="2785" ht="22.5" customHeight="1">
      <c r="A2785" s="2">
        <v>8.96919031E8</v>
      </c>
      <c r="B2785" s="2">
        <v>4.2366724E7</v>
      </c>
      <c r="C2785" s="6">
        <v>45573.126064814816</v>
      </c>
      <c r="D2785" s="6">
        <v>45573.1337037037</v>
      </c>
      <c r="E2785" s="6">
        <v>45573.13300925926</v>
      </c>
      <c r="F2785" s="2" t="s">
        <v>44</v>
      </c>
      <c r="G2785" s="2" t="s">
        <v>73</v>
      </c>
      <c r="H2785" s="2">
        <v>61896.0</v>
      </c>
      <c r="I2785" s="2">
        <v>1710.0</v>
      </c>
    </row>
    <row r="2786" ht="22.5" customHeight="1">
      <c r="A2786" s="2">
        <v>1.535818185E9</v>
      </c>
      <c r="B2786" s="2">
        <v>9.9772709E7</v>
      </c>
      <c r="C2786" s="6">
        <v>45415.68785879629</v>
      </c>
      <c r="D2786" s="6">
        <v>45415.69619212963</v>
      </c>
      <c r="E2786" s="6">
        <v>45415.692719907405</v>
      </c>
      <c r="F2786" s="2" t="s">
        <v>44</v>
      </c>
      <c r="G2786" s="2" t="s">
        <v>55</v>
      </c>
      <c r="H2786" s="2">
        <v>11471.0</v>
      </c>
      <c r="I2786" s="2">
        <v>4353.0</v>
      </c>
    </row>
    <row r="2787" ht="22.5" customHeight="1">
      <c r="A2787" s="2">
        <v>4.428830794E9</v>
      </c>
      <c r="B2787" s="2">
        <v>701493.0</v>
      </c>
      <c r="C2787" s="6">
        <v>45461.973125</v>
      </c>
      <c r="D2787" s="6">
        <v>45461.98701388889</v>
      </c>
      <c r="E2787" s="6">
        <v>45461.98909722222</v>
      </c>
      <c r="F2787" s="2" t="s">
        <v>44</v>
      </c>
      <c r="G2787" s="2" t="s">
        <v>50</v>
      </c>
      <c r="H2787" s="2">
        <v>1874.0</v>
      </c>
      <c r="I2787" s="2">
        <v>917.0</v>
      </c>
    </row>
    <row r="2788" ht="22.5" customHeight="1">
      <c r="A2788" s="2">
        <v>3.610035622E9</v>
      </c>
      <c r="B2788" s="2">
        <v>2.0956158E7</v>
      </c>
      <c r="C2788" s="6">
        <v>45386.148981481485</v>
      </c>
      <c r="D2788" s="6">
        <v>45386.157314814816</v>
      </c>
      <c r="E2788" s="6">
        <v>45386.15592592592</v>
      </c>
      <c r="F2788" s="2" t="s">
        <v>44</v>
      </c>
      <c r="G2788" s="2" t="s">
        <v>55</v>
      </c>
      <c r="H2788" s="2">
        <v>94062.0</v>
      </c>
      <c r="I2788" s="2">
        <v>3119.0</v>
      </c>
    </row>
    <row r="2789" ht="22.5" customHeight="1">
      <c r="A2789" s="2">
        <v>8.674445072E9</v>
      </c>
      <c r="B2789" s="2">
        <v>5.0080663E7</v>
      </c>
      <c r="C2789" s="6">
        <v>45508.2241087963</v>
      </c>
      <c r="D2789" s="6">
        <v>45508.23799768519</v>
      </c>
      <c r="E2789" s="6">
        <v>45508.239386574074</v>
      </c>
      <c r="F2789" s="2" t="s">
        <v>44</v>
      </c>
      <c r="G2789" s="2" t="s">
        <v>50</v>
      </c>
      <c r="H2789" s="2">
        <v>98361.0</v>
      </c>
      <c r="I2789" s="2">
        <v>2711.0</v>
      </c>
    </row>
    <row r="2790" ht="22.5" customHeight="1">
      <c r="A2790" s="2">
        <v>9.623704312E9</v>
      </c>
      <c r="B2790" s="2">
        <v>3.8613295E7</v>
      </c>
      <c r="C2790" s="6">
        <v>45346.920636574076</v>
      </c>
      <c r="D2790" s="6">
        <v>45346.93174768519</v>
      </c>
      <c r="E2790" s="6">
        <v>45346.93313657407</v>
      </c>
      <c r="F2790" s="2" t="s">
        <v>44</v>
      </c>
      <c r="G2790" s="2" t="s">
        <v>55</v>
      </c>
      <c r="H2790" s="2">
        <v>5220.0</v>
      </c>
      <c r="I2790" s="2">
        <v>6961.0</v>
      </c>
    </row>
    <row r="2791" ht="22.5" customHeight="1">
      <c r="A2791" s="2">
        <v>7.786002894E9</v>
      </c>
      <c r="B2791" s="2">
        <v>3.037314E7</v>
      </c>
      <c r="C2791" s="6">
        <v>45281.53916666667</v>
      </c>
      <c r="D2791" s="6">
        <v>45281.546111111114</v>
      </c>
      <c r="E2791" s="6">
        <v>45281.55027777778</v>
      </c>
      <c r="F2791" s="2" t="s">
        <v>71</v>
      </c>
      <c r="G2791" s="2" t="s">
        <v>45</v>
      </c>
      <c r="H2791" s="2">
        <v>99820.0</v>
      </c>
      <c r="I2791" s="2">
        <v>6248.0</v>
      </c>
    </row>
    <row r="2792" ht="22.5" customHeight="1">
      <c r="A2792" s="2">
        <v>3.264409553E9</v>
      </c>
      <c r="B2792" s="2">
        <v>7.0976153E7</v>
      </c>
      <c r="C2792" s="6">
        <v>45015.7746412037</v>
      </c>
      <c r="D2792" s="6">
        <v>45015.78366898148</v>
      </c>
      <c r="E2792" s="6">
        <v>45015.80033564815</v>
      </c>
      <c r="F2792" s="2" t="s">
        <v>124</v>
      </c>
      <c r="G2792" s="2" t="s">
        <v>73</v>
      </c>
      <c r="H2792" s="2">
        <v>61878.0</v>
      </c>
      <c r="I2792" s="2">
        <v>6402.0</v>
      </c>
    </row>
    <row r="2793" ht="22.5" customHeight="1">
      <c r="A2793" s="2">
        <v>7.736534043E9</v>
      </c>
      <c r="B2793" s="2">
        <v>2.2915611E7</v>
      </c>
      <c r="C2793" s="6">
        <v>45074.34755787037</v>
      </c>
      <c r="D2793" s="6">
        <v>45074.35658564815</v>
      </c>
      <c r="E2793" s="6">
        <v>45074.35380787037</v>
      </c>
      <c r="F2793" s="2" t="s">
        <v>44</v>
      </c>
      <c r="G2793" s="2" t="s">
        <v>55</v>
      </c>
      <c r="H2793" s="2">
        <v>83856.0</v>
      </c>
      <c r="I2793" s="2">
        <v>6419.0</v>
      </c>
    </row>
    <row r="2794" ht="22.5" customHeight="1">
      <c r="A2794" s="2">
        <v>5.936596117E9</v>
      </c>
      <c r="B2794" s="2">
        <v>6.7729191E7</v>
      </c>
      <c r="C2794" s="6">
        <v>45590.50645833334</v>
      </c>
      <c r="D2794" s="6">
        <v>45590.51965277778</v>
      </c>
      <c r="E2794" s="6">
        <v>45590.516180555554</v>
      </c>
      <c r="F2794" s="2" t="s">
        <v>44</v>
      </c>
      <c r="G2794" s="2" t="s">
        <v>55</v>
      </c>
      <c r="H2794" s="2">
        <v>1771.0</v>
      </c>
      <c r="I2794" s="2">
        <v>6545.0</v>
      </c>
    </row>
    <row r="2795" ht="22.5" customHeight="1">
      <c r="A2795" s="2">
        <v>1.980087245E9</v>
      </c>
      <c r="B2795" s="2">
        <v>3.8875754E7</v>
      </c>
      <c r="C2795" s="6">
        <v>45093.81079861111</v>
      </c>
      <c r="D2795" s="6">
        <v>45093.82399305556</v>
      </c>
      <c r="E2795" s="6">
        <v>45093.82607638889</v>
      </c>
      <c r="F2795" s="2" t="s">
        <v>44</v>
      </c>
      <c r="G2795" s="2" t="s">
        <v>55</v>
      </c>
      <c r="H2795" s="2">
        <v>98576.0</v>
      </c>
      <c r="I2795" s="2">
        <v>9649.0</v>
      </c>
    </row>
    <row r="2796" ht="22.5" customHeight="1">
      <c r="A2796" s="2">
        <v>8.861557989E9</v>
      </c>
      <c r="B2796" s="2">
        <v>5.2913011E7</v>
      </c>
      <c r="C2796" s="6">
        <v>45529.25515046297</v>
      </c>
      <c r="D2796" s="6">
        <v>45529.26556712963</v>
      </c>
      <c r="E2796" s="6">
        <v>45529.26278935185</v>
      </c>
      <c r="F2796" s="2" t="s">
        <v>44</v>
      </c>
      <c r="G2796" s="2" t="s">
        <v>45</v>
      </c>
      <c r="H2796" s="2">
        <v>38818.0</v>
      </c>
      <c r="I2796" s="2">
        <v>3806.0</v>
      </c>
    </row>
    <row r="2797" ht="22.5" customHeight="1">
      <c r="A2797" s="2">
        <v>6.702391437E9</v>
      </c>
      <c r="B2797" s="2">
        <v>1.3130974E7</v>
      </c>
      <c r="C2797" s="6">
        <v>45312.74826388889</v>
      </c>
      <c r="D2797" s="6">
        <v>45312.76076388889</v>
      </c>
      <c r="E2797" s="6">
        <v>45312.772569444445</v>
      </c>
      <c r="F2797" s="2" t="s">
        <v>124</v>
      </c>
      <c r="G2797" s="2" t="s">
        <v>55</v>
      </c>
      <c r="H2797" s="2">
        <v>44685.0</v>
      </c>
      <c r="I2797" s="2">
        <v>230.0</v>
      </c>
    </row>
    <row r="2798" ht="22.5" customHeight="1">
      <c r="A2798" s="2">
        <v>6.385452188E9</v>
      </c>
      <c r="B2798" s="2">
        <v>3.8875754E7</v>
      </c>
      <c r="C2798" s="6">
        <v>45447.89271990741</v>
      </c>
      <c r="D2798" s="6">
        <v>45447.90244212963</v>
      </c>
      <c r="E2798" s="6">
        <v>45447.90521990741</v>
      </c>
      <c r="F2798" s="2" t="s">
        <v>44</v>
      </c>
      <c r="G2798" s="2" t="s">
        <v>50</v>
      </c>
      <c r="H2798" s="2">
        <v>84550.0</v>
      </c>
      <c r="I2798" s="2">
        <v>9692.0</v>
      </c>
    </row>
    <row r="2799" ht="22.5" customHeight="1">
      <c r="A2799" s="2">
        <v>8.81321638E9</v>
      </c>
      <c r="B2799" s="2">
        <v>8.517788E7</v>
      </c>
      <c r="C2799" s="6">
        <v>45574.49798611111</v>
      </c>
      <c r="D2799" s="6">
        <v>45574.511875</v>
      </c>
      <c r="E2799" s="6">
        <v>45574.51881944444</v>
      </c>
      <c r="F2799" s="2" t="s">
        <v>71</v>
      </c>
      <c r="G2799" s="2" t="s">
        <v>45</v>
      </c>
      <c r="H2799" s="2">
        <v>388.0</v>
      </c>
      <c r="I2799" s="2">
        <v>2007.0</v>
      </c>
    </row>
    <row r="2800" ht="22.5" customHeight="1">
      <c r="A2800" s="2">
        <v>5.563712992E9</v>
      </c>
      <c r="B2800" s="2">
        <v>4597433.0</v>
      </c>
      <c r="C2800" s="6">
        <v>45302.68271990741</v>
      </c>
      <c r="D2800" s="6">
        <v>45302.696608796294</v>
      </c>
      <c r="E2800" s="6">
        <v>45302.69938657407</v>
      </c>
      <c r="F2800" s="2" t="s">
        <v>44</v>
      </c>
      <c r="G2800" s="2" t="s">
        <v>50</v>
      </c>
      <c r="H2800" s="2">
        <v>8510.0</v>
      </c>
      <c r="I2800" s="2">
        <v>3019.0</v>
      </c>
    </row>
    <row r="2801" ht="22.5" customHeight="1">
      <c r="A2801" s="2">
        <v>9.66468552E8</v>
      </c>
      <c r="B2801" s="2">
        <v>7.0459847E7</v>
      </c>
      <c r="C2801" s="6">
        <v>45101.07277777778</v>
      </c>
      <c r="D2801" s="6">
        <v>45101.080416666664</v>
      </c>
      <c r="E2801" s="6">
        <v>45101.07902777778</v>
      </c>
      <c r="F2801" s="2" t="s">
        <v>44</v>
      </c>
      <c r="G2801" s="2" t="s">
        <v>55</v>
      </c>
      <c r="H2801" s="2">
        <v>64064.0</v>
      </c>
      <c r="I2801" s="2">
        <v>1720.0</v>
      </c>
    </row>
    <row r="2802" ht="22.5" customHeight="1">
      <c r="A2802" s="2">
        <v>4.368529506E9</v>
      </c>
      <c r="B2802" s="2">
        <v>7.6327561E7</v>
      </c>
      <c r="C2802" s="6">
        <v>45473.05743055556</v>
      </c>
      <c r="D2802" s="6">
        <v>45473.06576388889</v>
      </c>
      <c r="E2802" s="6">
        <v>45473.06993055555</v>
      </c>
      <c r="F2802" s="2" t="s">
        <v>71</v>
      </c>
      <c r="G2802" s="2" t="s">
        <v>50</v>
      </c>
      <c r="H2802" s="2">
        <v>98277.0</v>
      </c>
      <c r="I2802" s="2">
        <v>4721.0</v>
      </c>
    </row>
    <row r="2803" ht="22.5" customHeight="1">
      <c r="A2803" s="2">
        <v>3.777009463E9</v>
      </c>
      <c r="B2803" s="2">
        <v>2.582971E7</v>
      </c>
      <c r="C2803" s="6">
        <v>45536.341516203705</v>
      </c>
      <c r="D2803" s="6">
        <v>45536.35054398148</v>
      </c>
      <c r="E2803" s="6">
        <v>45536.34984953704</v>
      </c>
      <c r="F2803" s="2" t="s">
        <v>44</v>
      </c>
      <c r="G2803" s="2" t="s">
        <v>73</v>
      </c>
      <c r="H2803" s="2">
        <v>36810.0</v>
      </c>
      <c r="I2803" s="2">
        <v>7493.0</v>
      </c>
    </row>
    <row r="2804" ht="22.5" customHeight="1">
      <c r="A2804" s="2">
        <v>3.560912801E9</v>
      </c>
      <c r="B2804" s="2">
        <v>2.0163931E7</v>
      </c>
      <c r="C2804" s="6">
        <v>45543.99288194445</v>
      </c>
      <c r="D2804" s="6">
        <v>45544.005381944444</v>
      </c>
      <c r="E2804" s="6">
        <v>45544.001909722225</v>
      </c>
      <c r="F2804" s="2" t="s">
        <v>44</v>
      </c>
      <c r="G2804" s="2" t="s">
        <v>73</v>
      </c>
      <c r="H2804" s="2">
        <v>16585.0</v>
      </c>
      <c r="I2804" s="2">
        <v>9987.0</v>
      </c>
    </row>
    <row r="2805" ht="22.5" customHeight="1">
      <c r="A2805" s="2">
        <v>1.741224538E9</v>
      </c>
      <c r="B2805" s="2">
        <v>9.0621147E7</v>
      </c>
      <c r="C2805" s="6">
        <v>45014.016921296294</v>
      </c>
      <c r="D2805" s="6">
        <v>45014.028032407405</v>
      </c>
      <c r="E2805" s="6">
        <v>45014.028032407405</v>
      </c>
      <c r="F2805" s="2" t="s">
        <v>44</v>
      </c>
      <c r="G2805" s="2" t="s">
        <v>45</v>
      </c>
      <c r="H2805" s="2">
        <v>28254.0</v>
      </c>
      <c r="I2805" s="2">
        <v>8219.0</v>
      </c>
    </row>
    <row r="2806" ht="22.5" customHeight="1">
      <c r="A2806" s="2">
        <v>4.579251445E9</v>
      </c>
      <c r="B2806" s="2">
        <v>1507408.0</v>
      </c>
      <c r="C2806" s="6">
        <v>45166.64957175926</v>
      </c>
      <c r="D2806" s="6">
        <v>45166.65859953704</v>
      </c>
      <c r="E2806" s="6">
        <v>45166.65859953704</v>
      </c>
      <c r="F2806" s="2" t="s">
        <v>44</v>
      </c>
      <c r="G2806" s="2" t="s">
        <v>55</v>
      </c>
      <c r="H2806" s="2">
        <v>63271.0</v>
      </c>
      <c r="I2806" s="2">
        <v>5398.0</v>
      </c>
    </row>
    <row r="2807" ht="22.5" customHeight="1">
      <c r="A2807" s="2">
        <v>3.438127101E9</v>
      </c>
      <c r="B2807" s="2">
        <v>5.9141605E7</v>
      </c>
      <c r="C2807" s="6">
        <v>45257.69453703704</v>
      </c>
      <c r="D2807" s="6">
        <v>45257.70148148148</v>
      </c>
      <c r="E2807" s="6">
        <v>45257.70287037037</v>
      </c>
      <c r="F2807" s="2" t="s">
        <v>44</v>
      </c>
      <c r="G2807" s="2" t="s">
        <v>45</v>
      </c>
      <c r="H2807" s="2">
        <v>80040.0</v>
      </c>
      <c r="I2807" s="2">
        <v>4892.0</v>
      </c>
    </row>
    <row r="2808" ht="22.5" customHeight="1">
      <c r="A2808" s="2">
        <v>9.741958794E9</v>
      </c>
      <c r="B2808" s="2">
        <v>1.3164195E7</v>
      </c>
      <c r="C2808" s="6">
        <v>45524.31466435185</v>
      </c>
      <c r="D2808" s="6">
        <v>45524.321608796294</v>
      </c>
      <c r="E2808" s="6">
        <v>45524.32716435185</v>
      </c>
      <c r="F2808" s="2" t="s">
        <v>71</v>
      </c>
      <c r="G2808" s="2" t="s">
        <v>55</v>
      </c>
      <c r="H2808" s="2">
        <v>4642.0</v>
      </c>
      <c r="I2808" s="2">
        <v>6124.0</v>
      </c>
    </row>
    <row r="2809" ht="22.5" customHeight="1">
      <c r="A2809" s="2">
        <v>8.82082341E8</v>
      </c>
      <c r="B2809" s="2">
        <v>7.5828735E7</v>
      </c>
      <c r="C2809" s="6">
        <v>45575.524375</v>
      </c>
      <c r="D2809" s="6">
        <v>45575.534097222226</v>
      </c>
      <c r="E2809" s="6">
        <v>45575.54173611111</v>
      </c>
      <c r="F2809" s="2" t="s">
        <v>71</v>
      </c>
      <c r="G2809" s="2" t="s">
        <v>73</v>
      </c>
      <c r="H2809" s="2">
        <v>64310.0</v>
      </c>
      <c r="I2809" s="2">
        <v>2118.0</v>
      </c>
    </row>
    <row r="2810" ht="22.5" customHeight="1">
      <c r="A2810" s="2">
        <v>3.629321763E9</v>
      </c>
      <c r="B2810" s="2">
        <v>7.936966E7</v>
      </c>
      <c r="C2810" s="6">
        <v>45510.781851851854</v>
      </c>
      <c r="D2810" s="6">
        <v>45510.79435185185</v>
      </c>
      <c r="E2810" s="6">
        <v>45510.79574074074</v>
      </c>
      <c r="F2810" s="2" t="s">
        <v>44</v>
      </c>
      <c r="G2810" s="2" t="s">
        <v>45</v>
      </c>
      <c r="H2810" s="2">
        <v>93253.0</v>
      </c>
      <c r="I2810" s="2">
        <v>756.0</v>
      </c>
    </row>
    <row r="2811" ht="22.5" customHeight="1">
      <c r="A2811" s="2">
        <v>8.88938572E8</v>
      </c>
      <c r="B2811" s="2">
        <v>1.269567E7</v>
      </c>
      <c r="C2811" s="6">
        <v>45018.85665509259</v>
      </c>
      <c r="D2811" s="6">
        <v>45018.8677662037</v>
      </c>
      <c r="E2811" s="6">
        <v>45018.87123842593</v>
      </c>
      <c r="F2811" s="2" t="s">
        <v>44</v>
      </c>
      <c r="G2811" s="2" t="s">
        <v>45</v>
      </c>
      <c r="H2811" s="2">
        <v>28461.0</v>
      </c>
      <c r="I2811" s="2">
        <v>7991.0</v>
      </c>
    </row>
    <row r="2812" ht="22.5" customHeight="1">
      <c r="A2812" s="2">
        <v>5.263181887E9</v>
      </c>
      <c r="B2812" s="2">
        <v>9.0150193E7</v>
      </c>
      <c r="C2812" s="6">
        <v>45563.917175925926</v>
      </c>
      <c r="D2812" s="6">
        <v>45563.926203703704</v>
      </c>
      <c r="E2812" s="6">
        <v>45563.92967592592</v>
      </c>
      <c r="F2812" s="2" t="s">
        <v>44</v>
      </c>
      <c r="G2812" s="2" t="s">
        <v>55</v>
      </c>
      <c r="H2812" s="2">
        <v>28643.0</v>
      </c>
      <c r="I2812" s="2">
        <v>2272.0</v>
      </c>
    </row>
    <row r="2813" ht="22.5" customHeight="1">
      <c r="A2813" s="2">
        <v>7.071557807E9</v>
      </c>
      <c r="B2813" s="2">
        <v>1.9375332E7</v>
      </c>
      <c r="C2813" s="6">
        <v>45411.46226851852</v>
      </c>
      <c r="D2813" s="6">
        <v>45411.47546296296</v>
      </c>
      <c r="E2813" s="6">
        <v>45411.48101851852</v>
      </c>
      <c r="F2813" s="2" t="s">
        <v>71</v>
      </c>
      <c r="G2813" s="2" t="s">
        <v>45</v>
      </c>
      <c r="H2813" s="2">
        <v>70989.0</v>
      </c>
      <c r="I2813" s="2">
        <v>7427.0</v>
      </c>
    </row>
    <row r="2814" ht="22.5" customHeight="1">
      <c r="A2814" s="2">
        <v>6.888804296E9</v>
      </c>
      <c r="B2814" s="2">
        <v>2442235.0</v>
      </c>
      <c r="C2814" s="6">
        <v>45589.93341435185</v>
      </c>
      <c r="D2814" s="6">
        <v>45589.94452546296</v>
      </c>
      <c r="E2814" s="6">
        <v>45589.945914351854</v>
      </c>
      <c r="F2814" s="2" t="s">
        <v>44</v>
      </c>
      <c r="G2814" s="2" t="s">
        <v>45</v>
      </c>
      <c r="H2814" s="2">
        <v>27520.0</v>
      </c>
      <c r="I2814" s="2">
        <v>1605.0</v>
      </c>
    </row>
    <row r="2815" ht="22.5" customHeight="1">
      <c r="A2815" s="2">
        <v>8.14182718E8</v>
      </c>
      <c r="B2815" s="2">
        <v>6.5134271E7</v>
      </c>
      <c r="C2815" s="6">
        <v>45247.92903935185</v>
      </c>
      <c r="D2815" s="6">
        <v>45247.93806712963</v>
      </c>
      <c r="E2815" s="6">
        <v>45247.934594907405</v>
      </c>
      <c r="F2815" s="2" t="s">
        <v>44</v>
      </c>
      <c r="G2815" s="2" t="s">
        <v>55</v>
      </c>
      <c r="H2815" s="2">
        <v>18293.0</v>
      </c>
      <c r="I2815" s="2">
        <v>8501.0</v>
      </c>
    </row>
    <row r="2816" ht="22.5" customHeight="1">
      <c r="A2816" s="2">
        <v>3.51352474E9</v>
      </c>
      <c r="B2816" s="2">
        <v>1301661.0</v>
      </c>
      <c r="C2816" s="6">
        <v>45476.50035879629</v>
      </c>
      <c r="D2816" s="6">
        <v>45476.51424768518</v>
      </c>
      <c r="E2816" s="6">
        <v>45476.52952546296</v>
      </c>
      <c r="F2816" s="2" t="s">
        <v>124</v>
      </c>
      <c r="G2816" s="2" t="s">
        <v>55</v>
      </c>
      <c r="H2816" s="2">
        <v>96517.0</v>
      </c>
      <c r="I2816" s="2">
        <v>3550.0</v>
      </c>
    </row>
    <row r="2817" ht="22.5" customHeight="1">
      <c r="A2817" s="2">
        <v>1.234169434E9</v>
      </c>
      <c r="B2817" s="2">
        <v>2.2112867E7</v>
      </c>
      <c r="C2817" s="6">
        <v>45216.86956018519</v>
      </c>
      <c r="D2817" s="6">
        <v>45216.87719907407</v>
      </c>
      <c r="E2817" s="6">
        <v>45216.87997685185</v>
      </c>
      <c r="F2817" s="2" t="s">
        <v>44</v>
      </c>
      <c r="G2817" s="2" t="s">
        <v>55</v>
      </c>
      <c r="H2817" s="2">
        <v>73458.0</v>
      </c>
      <c r="I2817" s="2">
        <v>4588.0</v>
      </c>
    </row>
    <row r="2818" ht="22.5" customHeight="1">
      <c r="A2818" s="2">
        <v>2.577990012E9</v>
      </c>
      <c r="B2818" s="2">
        <v>7.19027E7</v>
      </c>
      <c r="C2818" s="6">
        <v>45191.127222222225</v>
      </c>
      <c r="D2818" s="6">
        <v>45191.13416666666</v>
      </c>
      <c r="E2818" s="6">
        <v>45191.13416666666</v>
      </c>
      <c r="F2818" s="2" t="s">
        <v>44</v>
      </c>
      <c r="G2818" s="2" t="s">
        <v>55</v>
      </c>
      <c r="H2818" s="2">
        <v>81801.0</v>
      </c>
      <c r="I2818" s="2">
        <v>2923.0</v>
      </c>
    </row>
    <row r="2819" ht="22.5" customHeight="1">
      <c r="A2819" s="2">
        <v>8.446065263E9</v>
      </c>
      <c r="B2819" s="2">
        <v>7.9773912E7</v>
      </c>
      <c r="C2819" s="6">
        <v>45245.07913194445</v>
      </c>
      <c r="D2819" s="6">
        <v>45245.0909375</v>
      </c>
      <c r="E2819" s="6">
        <v>45245.09510416666</v>
      </c>
      <c r="F2819" s="2" t="s">
        <v>71</v>
      </c>
      <c r="G2819" s="2" t="s">
        <v>55</v>
      </c>
      <c r="H2819" s="2">
        <v>38584.0</v>
      </c>
      <c r="I2819" s="2">
        <v>6585.0</v>
      </c>
    </row>
    <row r="2820" ht="22.5" customHeight="1">
      <c r="A2820" s="2">
        <v>4.220970302E9</v>
      </c>
      <c r="B2820" s="2">
        <v>9.0621147E7</v>
      </c>
      <c r="C2820" s="6">
        <v>45597.40583333333</v>
      </c>
      <c r="D2820" s="6">
        <v>45597.419027777774</v>
      </c>
      <c r="E2820" s="6">
        <v>45597.41625</v>
      </c>
      <c r="F2820" s="2" t="s">
        <v>44</v>
      </c>
      <c r="G2820" s="2" t="s">
        <v>50</v>
      </c>
      <c r="H2820" s="2">
        <v>93466.0</v>
      </c>
      <c r="I2820" s="2">
        <v>6692.0</v>
      </c>
    </row>
    <row r="2821" ht="22.5" customHeight="1">
      <c r="A2821" s="2">
        <v>5.712516128E9</v>
      </c>
      <c r="B2821" s="2">
        <v>1.1503405E7</v>
      </c>
      <c r="C2821" s="6">
        <v>45121.88890046296</v>
      </c>
      <c r="D2821" s="6">
        <v>45121.89792824074</v>
      </c>
      <c r="E2821" s="6">
        <v>45121.898622685185</v>
      </c>
      <c r="F2821" s="2" t="s">
        <v>44</v>
      </c>
      <c r="G2821" s="2" t="s">
        <v>55</v>
      </c>
      <c r="H2821" s="2">
        <v>41787.0</v>
      </c>
      <c r="I2821" s="2">
        <v>2367.0</v>
      </c>
    </row>
    <row r="2822" ht="22.5" customHeight="1">
      <c r="A2822" s="2">
        <v>8.07167715E8</v>
      </c>
      <c r="B2822" s="2">
        <v>2.652185E7</v>
      </c>
      <c r="C2822" s="6">
        <v>45532.886979166666</v>
      </c>
      <c r="D2822" s="6">
        <v>45532.89739583333</v>
      </c>
      <c r="E2822" s="6">
        <v>45532.8953125</v>
      </c>
      <c r="F2822" s="2" t="s">
        <v>44</v>
      </c>
      <c r="G2822" s="2" t="s">
        <v>55</v>
      </c>
      <c r="H2822" s="2">
        <v>15159.0</v>
      </c>
      <c r="I2822" s="2">
        <v>8011.0</v>
      </c>
    </row>
    <row r="2823" ht="22.5" customHeight="1">
      <c r="A2823" s="2">
        <v>2.13972345E8</v>
      </c>
      <c r="B2823" s="2">
        <v>7.1252391E7</v>
      </c>
      <c r="C2823" s="6">
        <v>45457.96607638889</v>
      </c>
      <c r="D2823" s="6">
        <v>45457.976493055554</v>
      </c>
      <c r="E2823" s="6">
        <v>45457.97788194445</v>
      </c>
      <c r="F2823" s="2" t="s">
        <v>44</v>
      </c>
      <c r="G2823" s="2" t="s">
        <v>55</v>
      </c>
      <c r="H2823" s="2">
        <v>5515.0</v>
      </c>
      <c r="I2823" s="2">
        <v>8230.0</v>
      </c>
    </row>
    <row r="2824" ht="22.5" customHeight="1">
      <c r="A2824" s="2">
        <v>1.013762407E9</v>
      </c>
      <c r="B2824" s="2">
        <v>5.1174875E7</v>
      </c>
      <c r="C2824" s="6">
        <v>45584.29004629629</v>
      </c>
      <c r="D2824" s="6">
        <v>45584.30185185185</v>
      </c>
      <c r="E2824" s="6">
        <v>45584.31851851852</v>
      </c>
      <c r="F2824" s="2" t="s">
        <v>124</v>
      </c>
      <c r="G2824" s="2" t="s">
        <v>50</v>
      </c>
      <c r="H2824" s="2">
        <v>89281.0</v>
      </c>
      <c r="I2824" s="2">
        <v>9729.0</v>
      </c>
    </row>
    <row r="2825" ht="22.5" customHeight="1">
      <c r="A2825" s="2">
        <v>5.234194751E9</v>
      </c>
      <c r="B2825" s="2">
        <v>1.4207332E7</v>
      </c>
      <c r="C2825" s="6">
        <v>45341.19725694445</v>
      </c>
      <c r="D2825" s="6">
        <v>45341.209756944445</v>
      </c>
      <c r="E2825" s="6">
        <v>45341.212534722225</v>
      </c>
      <c r="F2825" s="2" t="s">
        <v>44</v>
      </c>
      <c r="G2825" s="2" t="s">
        <v>55</v>
      </c>
      <c r="H2825" s="2">
        <v>47252.0</v>
      </c>
      <c r="I2825" s="2">
        <v>6396.0</v>
      </c>
    </row>
    <row r="2826" ht="22.5" customHeight="1">
      <c r="A2826" s="2">
        <v>1.389077693E9</v>
      </c>
      <c r="B2826" s="2">
        <v>3.7947202E7</v>
      </c>
      <c r="C2826" s="6">
        <v>45104.74545138889</v>
      </c>
      <c r="D2826" s="6">
        <v>45104.75864583333</v>
      </c>
      <c r="E2826" s="6">
        <v>45104.76836805556</v>
      </c>
      <c r="F2826" s="2" t="s">
        <v>71</v>
      </c>
      <c r="G2826" s="2" t="s">
        <v>50</v>
      </c>
      <c r="H2826" s="2">
        <v>1965.0</v>
      </c>
      <c r="I2826" s="2">
        <v>6110.0</v>
      </c>
    </row>
    <row r="2827" ht="22.5" customHeight="1">
      <c r="A2827" s="2">
        <v>1.895143216E9</v>
      </c>
      <c r="B2827" s="2">
        <v>4.3295656E7</v>
      </c>
      <c r="C2827" s="6">
        <v>45010.84247685185</v>
      </c>
      <c r="D2827" s="6">
        <v>45010.8494212963</v>
      </c>
      <c r="E2827" s="6">
        <v>45010.85289351852</v>
      </c>
      <c r="F2827" s="2" t="s">
        <v>44</v>
      </c>
      <c r="G2827" s="2" t="s">
        <v>55</v>
      </c>
      <c r="H2827" s="2">
        <v>68226.0</v>
      </c>
      <c r="I2827" s="2">
        <v>4450.0</v>
      </c>
    </row>
    <row r="2828" ht="22.5" customHeight="1">
      <c r="A2828" s="2">
        <v>3.667250123E9</v>
      </c>
      <c r="B2828" s="2">
        <v>7728406.0</v>
      </c>
      <c r="C2828" s="6">
        <v>45355.26068287037</v>
      </c>
      <c r="D2828" s="6">
        <v>45355.2690162037</v>
      </c>
      <c r="E2828" s="6">
        <v>45355.28707175926</v>
      </c>
      <c r="F2828" s="2" t="s">
        <v>124</v>
      </c>
      <c r="G2828" s="2" t="s">
        <v>45</v>
      </c>
      <c r="H2828" s="2">
        <v>34707.0</v>
      </c>
      <c r="I2828" s="2">
        <v>6149.0</v>
      </c>
    </row>
    <row r="2829" ht="22.5" customHeight="1">
      <c r="A2829" s="2">
        <v>6.430529802E9</v>
      </c>
      <c r="B2829" s="2">
        <v>6459100.0</v>
      </c>
      <c r="C2829" s="6">
        <v>45130.62396990741</v>
      </c>
      <c r="D2829" s="6">
        <v>45130.63508101852</v>
      </c>
      <c r="E2829" s="6">
        <v>45130.6316087963</v>
      </c>
      <c r="F2829" s="2" t="s">
        <v>44</v>
      </c>
      <c r="G2829" s="2" t="s">
        <v>73</v>
      </c>
      <c r="H2829" s="2">
        <v>72291.0</v>
      </c>
      <c r="I2829" s="2">
        <v>8070.0</v>
      </c>
    </row>
    <row r="2830" ht="22.5" customHeight="1">
      <c r="A2830" s="2">
        <v>4.8562777E9</v>
      </c>
      <c r="B2830" s="2">
        <v>6.7729191E7</v>
      </c>
      <c r="C2830" s="6">
        <v>45155.949224537035</v>
      </c>
      <c r="D2830" s="6">
        <v>45155.96241898148</v>
      </c>
      <c r="E2830" s="6">
        <v>45155.97353009259</v>
      </c>
      <c r="F2830" s="2" t="s">
        <v>124</v>
      </c>
      <c r="G2830" s="2" t="s">
        <v>50</v>
      </c>
      <c r="H2830" s="2">
        <v>85395.0</v>
      </c>
      <c r="I2830" s="2">
        <v>7129.0</v>
      </c>
    </row>
    <row r="2831" ht="22.5" customHeight="1">
      <c r="A2831" s="2">
        <v>1.492403962E9</v>
      </c>
      <c r="B2831" s="2">
        <v>1.1389698E7</v>
      </c>
      <c r="C2831" s="6">
        <v>45116.072071759256</v>
      </c>
      <c r="D2831" s="6">
        <v>45116.085960648146</v>
      </c>
      <c r="E2831" s="6">
        <v>45116.08804398148</v>
      </c>
      <c r="F2831" s="2" t="s">
        <v>44</v>
      </c>
      <c r="G2831" s="2" t="s">
        <v>73</v>
      </c>
      <c r="H2831" s="2">
        <v>88981.0</v>
      </c>
      <c r="I2831" s="2">
        <v>9347.0</v>
      </c>
    </row>
    <row r="2832" ht="22.5" customHeight="1">
      <c r="A2832" s="2">
        <v>4.348167632E9</v>
      </c>
      <c r="B2832" s="2">
        <v>9.3675757E7</v>
      </c>
      <c r="C2832" s="6">
        <v>45259.243784722225</v>
      </c>
      <c r="D2832" s="6">
        <v>45259.2528125</v>
      </c>
      <c r="E2832" s="6">
        <v>45259.249340277776</v>
      </c>
      <c r="F2832" s="2" t="s">
        <v>44</v>
      </c>
      <c r="G2832" s="2" t="s">
        <v>50</v>
      </c>
      <c r="H2832" s="2">
        <v>62399.0</v>
      </c>
      <c r="I2832" s="2">
        <v>3894.0</v>
      </c>
    </row>
    <row r="2833" ht="22.5" customHeight="1">
      <c r="A2833" s="2">
        <v>3.682471195E9</v>
      </c>
      <c r="B2833" s="2">
        <v>9.0856813E7</v>
      </c>
      <c r="C2833" s="6">
        <v>45266.17901620371</v>
      </c>
      <c r="D2833" s="6">
        <v>45266.188043981485</v>
      </c>
      <c r="E2833" s="6">
        <v>45266.1977662037</v>
      </c>
      <c r="F2833" s="2" t="s">
        <v>71</v>
      </c>
      <c r="G2833" s="2" t="s">
        <v>50</v>
      </c>
      <c r="H2833" s="2">
        <v>94268.0</v>
      </c>
      <c r="I2833" s="2">
        <v>2934.0</v>
      </c>
    </row>
    <row r="2834" ht="22.5" customHeight="1">
      <c r="A2834" s="2">
        <v>6.888837939E9</v>
      </c>
      <c r="B2834" s="2">
        <v>6.7708491E7</v>
      </c>
      <c r="C2834" s="6">
        <v>45378.61888888889</v>
      </c>
      <c r="D2834" s="6">
        <v>45378.62861111111</v>
      </c>
      <c r="E2834" s="6">
        <v>45378.62513888889</v>
      </c>
      <c r="F2834" s="2" t="s">
        <v>44</v>
      </c>
      <c r="G2834" s="2" t="s">
        <v>73</v>
      </c>
      <c r="H2834" s="2">
        <v>18096.0</v>
      </c>
      <c r="I2834" s="2">
        <v>3284.0</v>
      </c>
    </row>
    <row r="2835" ht="22.5" customHeight="1">
      <c r="A2835" s="2">
        <v>2.278004109E9</v>
      </c>
      <c r="B2835" s="2">
        <v>9.9301505E7</v>
      </c>
      <c r="C2835" s="6">
        <v>45536.15980324074</v>
      </c>
      <c r="D2835" s="6">
        <v>45536.16674768519</v>
      </c>
      <c r="E2835" s="6">
        <v>45536.1716087963</v>
      </c>
      <c r="F2835" s="2" t="s">
        <v>71</v>
      </c>
      <c r="G2835" s="2" t="s">
        <v>55</v>
      </c>
      <c r="H2835" s="2">
        <v>72611.0</v>
      </c>
      <c r="I2835" s="2">
        <v>4873.0</v>
      </c>
    </row>
    <row r="2836" ht="22.5" customHeight="1">
      <c r="A2836" s="2">
        <v>7.471013149E9</v>
      </c>
      <c r="B2836" s="2">
        <v>4.6185579E7</v>
      </c>
      <c r="C2836" s="6">
        <v>45578.529016203705</v>
      </c>
      <c r="D2836" s="6">
        <v>45578.54221064815</v>
      </c>
      <c r="E2836" s="6">
        <v>45578.5477662037</v>
      </c>
      <c r="F2836" s="2" t="s">
        <v>71</v>
      </c>
      <c r="G2836" s="2" t="s">
        <v>50</v>
      </c>
      <c r="H2836" s="2">
        <v>21505.0</v>
      </c>
      <c r="I2836" s="2">
        <v>1821.0</v>
      </c>
    </row>
    <row r="2837" ht="22.5" customHeight="1">
      <c r="A2837" s="2">
        <v>7.55745232E8</v>
      </c>
      <c r="B2837" s="2">
        <v>3844290.0</v>
      </c>
      <c r="C2837" s="6">
        <v>45567.07848379629</v>
      </c>
      <c r="D2837" s="6">
        <v>45567.089594907404</v>
      </c>
      <c r="E2837" s="6">
        <v>45567.097233796296</v>
      </c>
      <c r="F2837" s="2" t="s">
        <v>71</v>
      </c>
      <c r="G2837" s="2" t="s">
        <v>45</v>
      </c>
      <c r="H2837" s="2">
        <v>25231.0</v>
      </c>
      <c r="I2837" s="2">
        <v>4725.0</v>
      </c>
    </row>
    <row r="2838" ht="22.5" customHeight="1">
      <c r="A2838" s="2">
        <v>2.963187161E9</v>
      </c>
      <c r="B2838" s="2">
        <v>9.1448742E7</v>
      </c>
      <c r="C2838" s="6">
        <v>45461.50408564815</v>
      </c>
      <c r="D2838" s="6">
        <v>45461.517280092594</v>
      </c>
      <c r="E2838" s="6">
        <v>45461.525613425925</v>
      </c>
      <c r="F2838" s="2" t="s">
        <v>71</v>
      </c>
      <c r="G2838" s="2" t="s">
        <v>55</v>
      </c>
      <c r="H2838" s="2">
        <v>20323.0</v>
      </c>
      <c r="I2838" s="2">
        <v>401.0</v>
      </c>
    </row>
    <row r="2839" ht="22.5" customHeight="1">
      <c r="A2839" s="2">
        <v>3.980591844E9</v>
      </c>
      <c r="B2839" s="2">
        <v>9.6903782E7</v>
      </c>
      <c r="C2839" s="6">
        <v>45097.144525462965</v>
      </c>
      <c r="D2839" s="6">
        <v>45097.156331018516</v>
      </c>
      <c r="E2839" s="6">
        <v>45097.15980324074</v>
      </c>
      <c r="F2839" s="2" t="s">
        <v>44</v>
      </c>
      <c r="G2839" s="2" t="s">
        <v>73</v>
      </c>
      <c r="H2839" s="2">
        <v>16450.0</v>
      </c>
      <c r="I2839" s="2">
        <v>2402.0</v>
      </c>
    </row>
    <row r="2840" ht="22.5" customHeight="1">
      <c r="A2840" s="2">
        <v>9.960808976E9</v>
      </c>
      <c r="B2840" s="2">
        <v>7.8748184E7</v>
      </c>
      <c r="C2840" s="6">
        <v>45390.14863425926</v>
      </c>
      <c r="D2840" s="6">
        <v>45390.161828703705</v>
      </c>
      <c r="E2840" s="6">
        <v>45390.15974537037</v>
      </c>
      <c r="F2840" s="2" t="s">
        <v>44</v>
      </c>
      <c r="G2840" s="2" t="s">
        <v>55</v>
      </c>
      <c r="H2840" s="2">
        <v>27708.0</v>
      </c>
      <c r="I2840" s="2">
        <v>7919.0</v>
      </c>
    </row>
    <row r="2841" ht="22.5" customHeight="1">
      <c r="A2841" s="2">
        <v>8.740552E9</v>
      </c>
      <c r="B2841" s="2">
        <v>3.4095555E7</v>
      </c>
      <c r="C2841" s="6">
        <v>45062.48793981481</v>
      </c>
      <c r="D2841" s="6">
        <v>45062.500439814816</v>
      </c>
      <c r="E2841" s="6">
        <v>45062.5080787037</v>
      </c>
      <c r="F2841" s="2" t="s">
        <v>71</v>
      </c>
      <c r="G2841" s="2" t="s">
        <v>73</v>
      </c>
      <c r="H2841" s="2">
        <v>40753.0</v>
      </c>
      <c r="I2841" s="2">
        <v>101.0</v>
      </c>
    </row>
    <row r="2842" ht="22.5" customHeight="1">
      <c r="A2842" s="2">
        <v>9.230099449E9</v>
      </c>
      <c r="B2842" s="2">
        <v>6.0319216E7</v>
      </c>
      <c r="C2842" s="6">
        <v>45054.165625</v>
      </c>
      <c r="D2842" s="6">
        <v>45054.17673611111</v>
      </c>
      <c r="E2842" s="6">
        <v>45054.17395833333</v>
      </c>
      <c r="F2842" s="2" t="s">
        <v>44</v>
      </c>
      <c r="G2842" s="2" t="s">
        <v>55</v>
      </c>
      <c r="H2842" s="2">
        <v>45467.0</v>
      </c>
      <c r="I2842" s="2">
        <v>3810.0</v>
      </c>
    </row>
    <row r="2843" ht="22.5" customHeight="1">
      <c r="A2843" s="2">
        <v>4.277432248E9</v>
      </c>
      <c r="B2843" s="2">
        <v>9.1408854E7</v>
      </c>
      <c r="C2843" s="6">
        <v>45056.89675925926</v>
      </c>
      <c r="D2843" s="6">
        <v>45056.906481481485</v>
      </c>
      <c r="E2843" s="6">
        <v>45056.903703703705</v>
      </c>
      <c r="F2843" s="2" t="s">
        <v>44</v>
      </c>
      <c r="G2843" s="2" t="s">
        <v>73</v>
      </c>
      <c r="H2843" s="2">
        <v>33604.0</v>
      </c>
      <c r="I2843" s="2">
        <v>7932.0</v>
      </c>
    </row>
    <row r="2844" ht="22.5" customHeight="1">
      <c r="A2844" s="2">
        <v>3.624765984E9</v>
      </c>
      <c r="B2844" s="2">
        <v>3.6400756E7</v>
      </c>
      <c r="C2844" s="6">
        <v>45271.34842592593</v>
      </c>
      <c r="D2844" s="6">
        <v>45271.358148148145</v>
      </c>
      <c r="E2844" s="6">
        <v>45271.354675925926</v>
      </c>
      <c r="F2844" s="2" t="s">
        <v>44</v>
      </c>
      <c r="G2844" s="2" t="s">
        <v>55</v>
      </c>
      <c r="H2844" s="2">
        <v>26888.0</v>
      </c>
      <c r="I2844" s="2">
        <v>6689.0</v>
      </c>
    </row>
    <row r="2845" ht="22.5" customHeight="1">
      <c r="A2845" s="2">
        <v>8.533110341E9</v>
      </c>
      <c r="B2845" s="2">
        <v>1.0524732E7</v>
      </c>
      <c r="C2845" s="6">
        <v>45091.37297453704</v>
      </c>
      <c r="D2845" s="6">
        <v>45091.384780092594</v>
      </c>
      <c r="E2845" s="6">
        <v>45091.38964120371</v>
      </c>
      <c r="F2845" s="2" t="s">
        <v>71</v>
      </c>
      <c r="G2845" s="2" t="s">
        <v>50</v>
      </c>
      <c r="H2845" s="2">
        <v>45197.0</v>
      </c>
      <c r="I2845" s="2">
        <v>4410.0</v>
      </c>
    </row>
    <row r="2846" ht="22.5" customHeight="1">
      <c r="A2846" s="2">
        <v>5.036664068E9</v>
      </c>
      <c r="B2846" s="2">
        <v>2667357.0</v>
      </c>
      <c r="C2846" s="6">
        <v>45236.32412037037</v>
      </c>
      <c r="D2846" s="6">
        <v>45236.33592592592</v>
      </c>
      <c r="E2846" s="6">
        <v>45236.33384259259</v>
      </c>
      <c r="F2846" s="2" t="s">
        <v>44</v>
      </c>
      <c r="G2846" s="2" t="s">
        <v>50</v>
      </c>
      <c r="H2846" s="2">
        <v>54985.0</v>
      </c>
      <c r="I2846" s="2">
        <v>3086.0</v>
      </c>
    </row>
    <row r="2847" ht="22.5" customHeight="1">
      <c r="A2847" s="2">
        <v>9.989636336E9</v>
      </c>
      <c r="B2847" s="2">
        <v>191616.0</v>
      </c>
      <c r="C2847" s="6">
        <v>45436.31</v>
      </c>
      <c r="D2847" s="6">
        <v>45436.32319444444</v>
      </c>
      <c r="E2847" s="6">
        <v>45436.332916666666</v>
      </c>
      <c r="F2847" s="2" t="s">
        <v>71</v>
      </c>
      <c r="G2847" s="2" t="s">
        <v>45</v>
      </c>
      <c r="H2847" s="2">
        <v>91946.0</v>
      </c>
      <c r="I2847" s="2">
        <v>7821.0</v>
      </c>
    </row>
    <row r="2848" ht="22.5" customHeight="1">
      <c r="A2848" s="2">
        <v>2.843642858E9</v>
      </c>
      <c r="B2848" s="2">
        <v>4.620815E7</v>
      </c>
      <c r="C2848" s="6">
        <v>45365.28707175926</v>
      </c>
      <c r="D2848" s="6">
        <v>45365.29540509259</v>
      </c>
      <c r="E2848" s="6">
        <v>45365.296793981484</v>
      </c>
      <c r="F2848" s="2" t="s">
        <v>44</v>
      </c>
      <c r="G2848" s="2" t="s">
        <v>45</v>
      </c>
      <c r="H2848" s="2">
        <v>39226.0</v>
      </c>
      <c r="I2848" s="2">
        <v>632.0</v>
      </c>
    </row>
    <row r="2849" ht="22.5" customHeight="1">
      <c r="A2849" s="2">
        <v>7.510849424E9</v>
      </c>
      <c r="B2849" s="2">
        <v>8.2585664E7</v>
      </c>
      <c r="C2849" s="6">
        <v>45359.175092592595</v>
      </c>
      <c r="D2849" s="6">
        <v>45359.18759259259</v>
      </c>
      <c r="E2849" s="6">
        <v>45359.186898148146</v>
      </c>
      <c r="F2849" s="2" t="s">
        <v>44</v>
      </c>
      <c r="G2849" s="2" t="s">
        <v>73</v>
      </c>
      <c r="H2849" s="2">
        <v>35153.0</v>
      </c>
      <c r="I2849" s="2">
        <v>3213.0</v>
      </c>
    </row>
    <row r="2850" ht="22.5" customHeight="1">
      <c r="A2850" s="2">
        <v>8.74480631E9</v>
      </c>
      <c r="B2850" s="2">
        <v>8395343.0</v>
      </c>
      <c r="C2850" s="6">
        <v>45110.991956018515</v>
      </c>
      <c r="D2850" s="6">
        <v>45111.00167824074</v>
      </c>
      <c r="E2850" s="6">
        <v>45110.99959490741</v>
      </c>
      <c r="F2850" s="2" t="s">
        <v>44</v>
      </c>
      <c r="G2850" s="2" t="s">
        <v>55</v>
      </c>
      <c r="H2850" s="2">
        <v>19395.0</v>
      </c>
      <c r="I2850" s="2">
        <v>2798.0</v>
      </c>
    </row>
    <row r="2851" ht="22.5" customHeight="1">
      <c r="A2851" s="2">
        <v>7.605774154E9</v>
      </c>
      <c r="B2851" s="2">
        <v>6150721.0</v>
      </c>
      <c r="C2851" s="6">
        <v>45324.98835648148</v>
      </c>
      <c r="D2851" s="6">
        <v>45324.998078703706</v>
      </c>
      <c r="E2851" s="6">
        <v>45324.99668981481</v>
      </c>
      <c r="F2851" s="2" t="s">
        <v>44</v>
      </c>
      <c r="G2851" s="2" t="s">
        <v>45</v>
      </c>
      <c r="H2851" s="2">
        <v>78836.0</v>
      </c>
      <c r="I2851" s="2">
        <v>1252.0</v>
      </c>
    </row>
    <row r="2852" ht="22.5" customHeight="1">
      <c r="A2852" s="2">
        <v>6.904233594E9</v>
      </c>
      <c r="B2852" s="2">
        <v>6.5514005E7</v>
      </c>
      <c r="C2852" s="6">
        <v>45513.910046296296</v>
      </c>
      <c r="D2852" s="6">
        <v>45513.91976851852</v>
      </c>
      <c r="E2852" s="6">
        <v>45513.91699074074</v>
      </c>
      <c r="F2852" s="2" t="s">
        <v>44</v>
      </c>
      <c r="G2852" s="2" t="s">
        <v>50</v>
      </c>
      <c r="H2852" s="2">
        <v>24070.0</v>
      </c>
      <c r="I2852" s="2">
        <v>3701.0</v>
      </c>
    </row>
    <row r="2853" ht="22.5" customHeight="1">
      <c r="A2853" s="2">
        <v>6.37133606E9</v>
      </c>
      <c r="B2853" s="2">
        <v>8241122.0</v>
      </c>
      <c r="C2853" s="6">
        <v>45494.84113425926</v>
      </c>
      <c r="D2853" s="6">
        <v>45494.84877314815</v>
      </c>
      <c r="E2853" s="6">
        <v>45494.84668981482</v>
      </c>
      <c r="F2853" s="2" t="s">
        <v>44</v>
      </c>
      <c r="G2853" s="2" t="s">
        <v>73</v>
      </c>
      <c r="H2853" s="2">
        <v>17953.0</v>
      </c>
      <c r="I2853" s="2">
        <v>6887.0</v>
      </c>
    </row>
    <row r="2854" ht="22.5" customHeight="1">
      <c r="A2854" s="2">
        <v>8.13762453E9</v>
      </c>
      <c r="B2854" s="2">
        <v>2.2210238E7</v>
      </c>
      <c r="C2854" s="6">
        <v>45223.99980324074</v>
      </c>
      <c r="D2854" s="6">
        <v>45224.01091435185</v>
      </c>
      <c r="E2854" s="6">
        <v>45224.01924768519</v>
      </c>
      <c r="F2854" s="2" t="s">
        <v>71</v>
      </c>
      <c r="G2854" s="2" t="s">
        <v>50</v>
      </c>
      <c r="H2854" s="2">
        <v>85372.0</v>
      </c>
      <c r="I2854" s="2">
        <v>2268.0</v>
      </c>
    </row>
    <row r="2855" ht="22.5" customHeight="1">
      <c r="A2855" s="2">
        <v>9.131474241E9</v>
      </c>
      <c r="B2855" s="2">
        <v>9.8246574E7</v>
      </c>
      <c r="C2855" s="6">
        <v>45583.70842592593</v>
      </c>
      <c r="D2855" s="6">
        <v>45583.71675925926</v>
      </c>
      <c r="E2855" s="6">
        <v>45583.71328703704</v>
      </c>
      <c r="F2855" s="2" t="s">
        <v>44</v>
      </c>
      <c r="G2855" s="2" t="s">
        <v>55</v>
      </c>
      <c r="H2855" s="2">
        <v>7186.0</v>
      </c>
      <c r="I2855" s="2">
        <v>1940.0</v>
      </c>
    </row>
    <row r="2856" ht="22.5" customHeight="1">
      <c r="A2856" s="2">
        <v>7.413772322E9</v>
      </c>
      <c r="B2856" s="2">
        <v>9.8709982E7</v>
      </c>
      <c r="C2856" s="6">
        <v>45089.65362268518</v>
      </c>
      <c r="D2856" s="6">
        <v>45089.664039351854</v>
      </c>
      <c r="E2856" s="6">
        <v>45089.66542824074</v>
      </c>
      <c r="F2856" s="2" t="s">
        <v>44</v>
      </c>
      <c r="G2856" s="2" t="s">
        <v>55</v>
      </c>
      <c r="H2856" s="2">
        <v>77018.0</v>
      </c>
      <c r="I2856" s="2">
        <v>3120.0</v>
      </c>
    </row>
    <row r="2857" ht="22.5" customHeight="1">
      <c r="A2857" s="2">
        <v>9.400852015E9</v>
      </c>
      <c r="B2857" s="2">
        <v>4.4149982E7</v>
      </c>
      <c r="C2857" s="6">
        <v>45474.285104166665</v>
      </c>
      <c r="D2857" s="6">
        <v>45474.29760416667</v>
      </c>
      <c r="E2857" s="6">
        <v>45474.305243055554</v>
      </c>
      <c r="F2857" s="2" t="s">
        <v>71</v>
      </c>
      <c r="G2857" s="2" t="s">
        <v>55</v>
      </c>
      <c r="H2857" s="2">
        <v>92978.0</v>
      </c>
      <c r="I2857" s="2">
        <v>448.0</v>
      </c>
    </row>
    <row r="2858" ht="22.5" customHeight="1">
      <c r="A2858" s="2">
        <v>4.867437863E9</v>
      </c>
      <c r="B2858" s="2">
        <v>1.3164195E7</v>
      </c>
      <c r="C2858" s="6">
        <v>45316.12631944445</v>
      </c>
      <c r="D2858" s="6">
        <v>45316.133263888885</v>
      </c>
      <c r="E2858" s="6">
        <v>45316.14298611111</v>
      </c>
      <c r="F2858" s="2" t="s">
        <v>71</v>
      </c>
      <c r="G2858" s="2" t="s">
        <v>73</v>
      </c>
      <c r="H2858" s="2">
        <v>48327.0</v>
      </c>
      <c r="I2858" s="2">
        <v>540.0</v>
      </c>
    </row>
    <row r="2859" ht="22.5" customHeight="1">
      <c r="A2859" s="2">
        <v>4.219458877E9</v>
      </c>
      <c r="B2859" s="2">
        <v>8.722282E7</v>
      </c>
      <c r="C2859" s="6">
        <v>45287.11530092593</v>
      </c>
      <c r="D2859" s="6">
        <v>45287.125023148146</v>
      </c>
      <c r="E2859" s="6">
        <v>45287.14030092592</v>
      </c>
      <c r="F2859" s="2" t="s">
        <v>124</v>
      </c>
      <c r="G2859" s="2" t="s">
        <v>55</v>
      </c>
      <c r="H2859" s="2">
        <v>45483.0</v>
      </c>
      <c r="I2859" s="2">
        <v>4216.0</v>
      </c>
    </row>
    <row r="2860" ht="22.5" customHeight="1">
      <c r="A2860" s="2">
        <v>3.5135941E7</v>
      </c>
      <c r="B2860" s="2">
        <v>2.8205701E7</v>
      </c>
      <c r="C2860" s="6">
        <v>45502.7559375</v>
      </c>
      <c r="D2860" s="6">
        <v>45502.7684375</v>
      </c>
      <c r="E2860" s="6">
        <v>45502.764965277776</v>
      </c>
      <c r="F2860" s="2" t="s">
        <v>44</v>
      </c>
      <c r="G2860" s="2" t="s">
        <v>50</v>
      </c>
      <c r="H2860" s="2">
        <v>64624.0</v>
      </c>
      <c r="I2860" s="2">
        <v>229.0</v>
      </c>
    </row>
    <row r="2861" ht="22.5" customHeight="1">
      <c r="A2861" s="2">
        <v>4.754258275E9</v>
      </c>
      <c r="B2861" s="2">
        <v>1.0019218E7</v>
      </c>
      <c r="C2861" s="6">
        <v>45185.57240740741</v>
      </c>
      <c r="D2861" s="6">
        <v>45185.579351851855</v>
      </c>
      <c r="E2861" s="6">
        <v>45185.57796296296</v>
      </c>
      <c r="F2861" s="2" t="s">
        <v>44</v>
      </c>
      <c r="G2861" s="2" t="s">
        <v>55</v>
      </c>
      <c r="H2861" s="2">
        <v>81493.0</v>
      </c>
      <c r="I2861" s="2">
        <v>9261.0</v>
      </c>
    </row>
    <row r="2862" ht="22.5" customHeight="1">
      <c r="A2862" s="2">
        <v>9.195687538E9</v>
      </c>
      <c r="B2862" s="2">
        <v>7.4548003E7</v>
      </c>
      <c r="C2862" s="6">
        <v>45297.49072916667</v>
      </c>
      <c r="D2862" s="6">
        <v>45297.50461805556</v>
      </c>
      <c r="E2862" s="6">
        <v>45297.52545138889</v>
      </c>
      <c r="F2862" s="2" t="s">
        <v>124</v>
      </c>
      <c r="G2862" s="2" t="s">
        <v>73</v>
      </c>
      <c r="H2862" s="2">
        <v>17689.0</v>
      </c>
      <c r="I2862" s="2">
        <v>3319.0</v>
      </c>
    </row>
    <row r="2863" ht="22.5" customHeight="1">
      <c r="A2863" s="2">
        <v>3.44554037E8</v>
      </c>
      <c r="B2863" s="2">
        <v>7.884707E7</v>
      </c>
      <c r="C2863" s="6">
        <v>45240.347083333334</v>
      </c>
      <c r="D2863" s="6">
        <v>45240.3575</v>
      </c>
      <c r="E2863" s="6">
        <v>45240.37</v>
      </c>
      <c r="F2863" s="2" t="s">
        <v>124</v>
      </c>
      <c r="G2863" s="2" t="s">
        <v>55</v>
      </c>
      <c r="H2863" s="2">
        <v>53784.0</v>
      </c>
      <c r="I2863" s="2">
        <v>1578.0</v>
      </c>
    </row>
    <row r="2864" ht="22.5" customHeight="1">
      <c r="A2864" s="2">
        <v>7.503255456E9</v>
      </c>
      <c r="B2864" s="2">
        <v>8.2948843E7</v>
      </c>
      <c r="C2864" s="6">
        <v>45141.886099537034</v>
      </c>
      <c r="D2864" s="6">
        <v>45141.896516203706</v>
      </c>
      <c r="E2864" s="6">
        <v>45141.90762731482</v>
      </c>
      <c r="F2864" s="2" t="s">
        <v>124</v>
      </c>
      <c r="G2864" s="2" t="s">
        <v>55</v>
      </c>
      <c r="H2864" s="2">
        <v>31307.0</v>
      </c>
      <c r="I2864" s="2">
        <v>2121.0</v>
      </c>
    </row>
    <row r="2865" ht="22.5" customHeight="1">
      <c r="A2865" s="2">
        <v>5.903638531E9</v>
      </c>
      <c r="B2865" s="2">
        <v>7.8209683E7</v>
      </c>
      <c r="C2865" s="6">
        <v>45048.69751157407</v>
      </c>
      <c r="D2865" s="6">
        <v>45048.707233796296</v>
      </c>
      <c r="E2865" s="6">
        <v>45048.70584490741</v>
      </c>
      <c r="F2865" s="2" t="s">
        <v>44</v>
      </c>
      <c r="G2865" s="2" t="s">
        <v>55</v>
      </c>
      <c r="H2865" s="2">
        <v>30906.0</v>
      </c>
      <c r="I2865" s="2">
        <v>9390.0</v>
      </c>
    </row>
    <row r="2866" ht="22.5" customHeight="1">
      <c r="A2866" s="2">
        <v>1.670694517E9</v>
      </c>
      <c r="B2866" s="2">
        <v>9.2356639E7</v>
      </c>
      <c r="C2866" s="6">
        <v>45513.73604166666</v>
      </c>
      <c r="D2866" s="6">
        <v>45513.747152777774</v>
      </c>
      <c r="E2866" s="6">
        <v>45513.743680555555</v>
      </c>
      <c r="F2866" s="2" t="s">
        <v>44</v>
      </c>
      <c r="G2866" s="2" t="s">
        <v>45</v>
      </c>
      <c r="H2866" s="2">
        <v>54015.0</v>
      </c>
      <c r="I2866" s="2">
        <v>5284.0</v>
      </c>
    </row>
    <row r="2867" ht="22.5" customHeight="1">
      <c r="A2867" s="2">
        <v>2.369121788E9</v>
      </c>
      <c r="B2867" s="2">
        <v>6.0062501E7</v>
      </c>
      <c r="C2867" s="6">
        <v>45440.88804398148</v>
      </c>
      <c r="D2867" s="6">
        <v>45440.901238425926</v>
      </c>
      <c r="E2867" s="6">
        <v>45440.904016203705</v>
      </c>
      <c r="F2867" s="2" t="s">
        <v>44</v>
      </c>
      <c r="G2867" s="2" t="s">
        <v>50</v>
      </c>
      <c r="H2867" s="2">
        <v>509.0</v>
      </c>
      <c r="I2867" s="2">
        <v>797.0</v>
      </c>
    </row>
    <row r="2868" ht="22.5" customHeight="1">
      <c r="A2868" s="2">
        <v>6.012082951E9</v>
      </c>
      <c r="B2868" s="2">
        <v>8.8866835E7</v>
      </c>
      <c r="C2868" s="6">
        <v>45063.25599537037</v>
      </c>
      <c r="D2868" s="6">
        <v>45063.26641203704</v>
      </c>
      <c r="E2868" s="6">
        <v>45063.26849537037</v>
      </c>
      <c r="F2868" s="2" t="s">
        <v>44</v>
      </c>
      <c r="G2868" s="2" t="s">
        <v>55</v>
      </c>
      <c r="H2868" s="2">
        <v>9667.0</v>
      </c>
      <c r="I2868" s="2">
        <v>918.0</v>
      </c>
    </row>
    <row r="2869" ht="22.5" customHeight="1">
      <c r="A2869" s="2">
        <v>3.675914158E9</v>
      </c>
      <c r="B2869" s="2">
        <v>8.9361574E7</v>
      </c>
      <c r="C2869" s="6">
        <v>45359.258472222224</v>
      </c>
      <c r="D2869" s="6">
        <v>45359.26611111111</v>
      </c>
      <c r="E2869" s="6">
        <v>45359.27513888889</v>
      </c>
      <c r="F2869" s="2" t="s">
        <v>71</v>
      </c>
      <c r="G2869" s="2" t="s">
        <v>55</v>
      </c>
      <c r="H2869" s="2">
        <v>57846.0</v>
      </c>
      <c r="I2869" s="2">
        <v>5296.0</v>
      </c>
    </row>
    <row r="2870" ht="22.5" customHeight="1">
      <c r="A2870" s="2">
        <v>1.396605672E9</v>
      </c>
      <c r="B2870" s="2">
        <v>2.0956158E7</v>
      </c>
      <c r="C2870" s="6">
        <v>45298.08226851852</v>
      </c>
      <c r="D2870" s="6">
        <v>45298.089907407404</v>
      </c>
      <c r="E2870" s="6">
        <v>45298.08782407407</v>
      </c>
      <c r="F2870" s="2" t="s">
        <v>44</v>
      </c>
      <c r="G2870" s="2" t="s">
        <v>55</v>
      </c>
      <c r="H2870" s="2">
        <v>87368.0</v>
      </c>
      <c r="I2870" s="2">
        <v>4916.0</v>
      </c>
    </row>
    <row r="2871" ht="22.5" customHeight="1">
      <c r="A2871" s="2">
        <v>4.260996213E9</v>
      </c>
      <c r="B2871" s="2">
        <v>7.7035814E7</v>
      </c>
      <c r="C2871" s="6">
        <v>45028.53188657408</v>
      </c>
      <c r="D2871" s="6">
        <v>45028.538831018515</v>
      </c>
      <c r="E2871" s="6">
        <v>45028.55063657407</v>
      </c>
      <c r="F2871" s="2" t="s">
        <v>124</v>
      </c>
      <c r="G2871" s="2" t="s">
        <v>73</v>
      </c>
      <c r="H2871" s="2">
        <v>14963.0</v>
      </c>
      <c r="I2871" s="2">
        <v>9334.0</v>
      </c>
    </row>
    <row r="2872" ht="22.5" customHeight="1">
      <c r="A2872" s="2">
        <v>4.749534376E9</v>
      </c>
      <c r="B2872" s="2">
        <v>5.3100521E7</v>
      </c>
      <c r="C2872" s="6">
        <v>45431.02501157407</v>
      </c>
      <c r="D2872" s="6">
        <v>45431.03403935185</v>
      </c>
      <c r="E2872" s="6">
        <v>45431.03056712963</v>
      </c>
      <c r="F2872" s="2" t="s">
        <v>44</v>
      </c>
      <c r="G2872" s="2" t="s">
        <v>55</v>
      </c>
      <c r="H2872" s="2">
        <v>33915.0</v>
      </c>
      <c r="I2872" s="2">
        <v>1895.0</v>
      </c>
    </row>
    <row r="2873" ht="22.5" customHeight="1">
      <c r="A2873" s="2">
        <v>6.095091385E9</v>
      </c>
      <c r="B2873" s="2">
        <v>3.4839913E7</v>
      </c>
      <c r="C2873" s="6">
        <v>45484.29357638889</v>
      </c>
      <c r="D2873" s="6">
        <v>45484.3046875</v>
      </c>
      <c r="E2873" s="6">
        <v>45484.31371527778</v>
      </c>
      <c r="F2873" s="2" t="s">
        <v>71</v>
      </c>
      <c r="G2873" s="2" t="s">
        <v>45</v>
      </c>
      <c r="H2873" s="2">
        <v>58226.0</v>
      </c>
      <c r="I2873" s="2">
        <v>7745.0</v>
      </c>
    </row>
    <row r="2874" ht="22.5" customHeight="1">
      <c r="A2874" s="2">
        <v>1.131338162E9</v>
      </c>
      <c r="B2874" s="2">
        <v>2.1201299E7</v>
      </c>
      <c r="C2874" s="6">
        <v>45325.49800925926</v>
      </c>
      <c r="D2874" s="6">
        <v>45325.507731481484</v>
      </c>
      <c r="E2874" s="6">
        <v>45325.50634259259</v>
      </c>
      <c r="F2874" s="2" t="s">
        <v>44</v>
      </c>
      <c r="G2874" s="2" t="s">
        <v>45</v>
      </c>
      <c r="H2874" s="2">
        <v>72596.0</v>
      </c>
      <c r="I2874" s="2">
        <v>9381.0</v>
      </c>
    </row>
    <row r="2875" ht="22.5" customHeight="1">
      <c r="A2875" s="2">
        <v>6.10023672E9</v>
      </c>
      <c r="B2875" s="2">
        <v>8.3660688E7</v>
      </c>
      <c r="C2875" s="6">
        <v>45162.54287037037</v>
      </c>
      <c r="D2875" s="6">
        <v>45162.55050925926</v>
      </c>
      <c r="E2875" s="6">
        <v>45162.55189814815</v>
      </c>
      <c r="F2875" s="2" t="s">
        <v>44</v>
      </c>
      <c r="G2875" s="2" t="s">
        <v>45</v>
      </c>
      <c r="H2875" s="2">
        <v>91266.0</v>
      </c>
      <c r="I2875" s="2">
        <v>9207.0</v>
      </c>
    </row>
    <row r="2876" ht="22.5" customHeight="1">
      <c r="A2876" s="2">
        <v>3.363683548E9</v>
      </c>
      <c r="B2876" s="2">
        <v>4.3367112E7</v>
      </c>
      <c r="C2876" s="6">
        <v>45331.428402777776</v>
      </c>
      <c r="D2876" s="6">
        <v>45331.43951388889</v>
      </c>
      <c r="E2876" s="6">
        <v>45331.43951388889</v>
      </c>
      <c r="F2876" s="2" t="s">
        <v>44</v>
      </c>
      <c r="G2876" s="2" t="s">
        <v>55</v>
      </c>
      <c r="H2876" s="2">
        <v>93499.0</v>
      </c>
      <c r="I2876" s="2">
        <v>3280.0</v>
      </c>
    </row>
    <row r="2877" ht="22.5" customHeight="1">
      <c r="A2877" s="2">
        <v>8.721540965E9</v>
      </c>
      <c r="B2877" s="2">
        <v>3.8902882E7</v>
      </c>
      <c r="C2877" s="6">
        <v>45478.54292824074</v>
      </c>
      <c r="D2877" s="6">
        <v>45478.55126157407</v>
      </c>
      <c r="E2877" s="6">
        <v>45478.55056712963</v>
      </c>
      <c r="F2877" s="2" t="s">
        <v>44</v>
      </c>
      <c r="G2877" s="2" t="s">
        <v>50</v>
      </c>
      <c r="H2877" s="2">
        <v>67650.0</v>
      </c>
      <c r="I2877" s="2">
        <v>5347.0</v>
      </c>
    </row>
    <row r="2878" ht="22.5" customHeight="1">
      <c r="A2878" s="2">
        <v>1.712456261E9</v>
      </c>
      <c r="B2878" s="2">
        <v>9.0448312E7</v>
      </c>
      <c r="C2878" s="6">
        <v>45214.443020833336</v>
      </c>
      <c r="D2878" s="6">
        <v>45214.452048611114</v>
      </c>
      <c r="E2878" s="6">
        <v>45214.45135416667</v>
      </c>
      <c r="F2878" s="2" t="s">
        <v>44</v>
      </c>
      <c r="G2878" s="2" t="s">
        <v>45</v>
      </c>
      <c r="H2878" s="2">
        <v>26493.0</v>
      </c>
      <c r="I2878" s="2">
        <v>8831.0</v>
      </c>
    </row>
    <row r="2879" ht="22.5" customHeight="1">
      <c r="A2879" s="2">
        <v>7.60930025E8</v>
      </c>
      <c r="B2879" s="2">
        <v>4.9756591E7</v>
      </c>
      <c r="C2879" s="6">
        <v>45096.77003472222</v>
      </c>
      <c r="D2879" s="6">
        <v>45096.78392361111</v>
      </c>
      <c r="E2879" s="6">
        <v>45096.782534722224</v>
      </c>
      <c r="F2879" s="2" t="s">
        <v>44</v>
      </c>
      <c r="G2879" s="2" t="s">
        <v>55</v>
      </c>
      <c r="H2879" s="2">
        <v>62735.0</v>
      </c>
      <c r="I2879" s="2">
        <v>1159.0</v>
      </c>
    </row>
    <row r="2880" ht="22.5" customHeight="1">
      <c r="A2880" s="2">
        <v>5.652465358E9</v>
      </c>
      <c r="B2880" s="2">
        <v>5.7523973E7</v>
      </c>
      <c r="C2880" s="6">
        <v>45460.75960648148</v>
      </c>
      <c r="D2880" s="6">
        <v>45460.766550925924</v>
      </c>
      <c r="E2880" s="6">
        <v>45460.78113425926</v>
      </c>
      <c r="F2880" s="2" t="s">
        <v>124</v>
      </c>
      <c r="G2880" s="2" t="s">
        <v>55</v>
      </c>
      <c r="H2880" s="2">
        <v>54033.0</v>
      </c>
      <c r="I2880" s="2">
        <v>6475.0</v>
      </c>
    </row>
    <row r="2881" ht="22.5" customHeight="1">
      <c r="A2881" s="2">
        <v>3.580915899E9</v>
      </c>
      <c r="B2881" s="2">
        <v>8.7954926E7</v>
      </c>
      <c r="C2881" s="6">
        <v>45222.76020833333</v>
      </c>
      <c r="D2881" s="6">
        <v>45222.76993055556</v>
      </c>
      <c r="E2881" s="6">
        <v>45222.76645833333</v>
      </c>
      <c r="F2881" s="2" t="s">
        <v>44</v>
      </c>
      <c r="G2881" s="2" t="s">
        <v>50</v>
      </c>
      <c r="H2881" s="2">
        <v>64163.0</v>
      </c>
      <c r="I2881" s="2">
        <v>7596.0</v>
      </c>
    </row>
    <row r="2882" ht="22.5" customHeight="1">
      <c r="A2882" s="2">
        <v>1.174382816E9</v>
      </c>
      <c r="B2882" s="2">
        <v>773410.0</v>
      </c>
      <c r="C2882" s="6">
        <v>45518.869108796294</v>
      </c>
      <c r="D2882" s="6">
        <v>45518.87883101852</v>
      </c>
      <c r="E2882" s="6">
        <v>45518.879525462966</v>
      </c>
      <c r="F2882" s="2" t="s">
        <v>44</v>
      </c>
      <c r="G2882" s="2" t="s">
        <v>55</v>
      </c>
      <c r="H2882" s="2">
        <v>82185.0</v>
      </c>
      <c r="I2882" s="2">
        <v>7777.0</v>
      </c>
    </row>
    <row r="2883" ht="22.5" customHeight="1">
      <c r="A2883" s="2">
        <v>3.200474667E9</v>
      </c>
      <c r="B2883" s="2">
        <v>1.5631726E7</v>
      </c>
      <c r="C2883" s="6">
        <v>45552.79355324074</v>
      </c>
      <c r="D2883" s="6">
        <v>45552.801886574074</v>
      </c>
      <c r="E2883" s="6">
        <v>45552.799108796295</v>
      </c>
      <c r="F2883" s="2" t="s">
        <v>44</v>
      </c>
      <c r="G2883" s="2" t="s">
        <v>73</v>
      </c>
      <c r="H2883" s="2">
        <v>16148.0</v>
      </c>
      <c r="I2883" s="2">
        <v>9420.0</v>
      </c>
    </row>
    <row r="2884" ht="22.5" customHeight="1">
      <c r="A2884" s="2">
        <v>7.474651061E9</v>
      </c>
      <c r="B2884" s="2">
        <v>6.3238941E7</v>
      </c>
      <c r="C2884" s="6">
        <v>45086.939722222225</v>
      </c>
      <c r="D2884" s="6">
        <v>45086.95291666667</v>
      </c>
      <c r="E2884" s="6">
        <v>45086.94944444444</v>
      </c>
      <c r="F2884" s="2" t="s">
        <v>44</v>
      </c>
      <c r="G2884" s="2" t="s">
        <v>45</v>
      </c>
      <c r="H2884" s="2">
        <v>94198.0</v>
      </c>
      <c r="I2884" s="2">
        <v>261.0</v>
      </c>
    </row>
    <row r="2885" ht="22.5" customHeight="1">
      <c r="A2885" s="2">
        <v>1.892282465E9</v>
      </c>
      <c r="B2885" s="2">
        <v>8.0517784E7</v>
      </c>
      <c r="C2885" s="6">
        <v>45161.07690972222</v>
      </c>
      <c r="D2885" s="6">
        <v>45161.08385416667</v>
      </c>
      <c r="E2885" s="6">
        <v>45161.08315972222</v>
      </c>
      <c r="F2885" s="2" t="s">
        <v>44</v>
      </c>
      <c r="G2885" s="2" t="s">
        <v>73</v>
      </c>
      <c r="H2885" s="2">
        <v>2804.0</v>
      </c>
      <c r="I2885" s="2">
        <v>2383.0</v>
      </c>
    </row>
    <row r="2886" ht="22.5" customHeight="1">
      <c r="A2886" s="2">
        <v>3.859828998E9</v>
      </c>
      <c r="B2886" s="2">
        <v>701493.0</v>
      </c>
      <c r="C2886" s="6">
        <v>45030.15729166667</v>
      </c>
      <c r="D2886" s="6">
        <v>45030.167708333334</v>
      </c>
      <c r="E2886" s="6">
        <v>45030.16701388889</v>
      </c>
      <c r="F2886" s="2" t="s">
        <v>44</v>
      </c>
      <c r="G2886" s="2" t="s">
        <v>73</v>
      </c>
      <c r="H2886" s="2">
        <v>39119.0</v>
      </c>
      <c r="I2886" s="2">
        <v>2510.0</v>
      </c>
    </row>
    <row r="2887" ht="22.5" customHeight="1">
      <c r="A2887" s="2">
        <v>2.554590672E9</v>
      </c>
      <c r="B2887" s="2">
        <v>1.9482392E7</v>
      </c>
      <c r="C2887" s="6">
        <v>45263.534837962965</v>
      </c>
      <c r="D2887" s="6">
        <v>45263.543171296296</v>
      </c>
      <c r="E2887" s="6">
        <v>45263.54525462963</v>
      </c>
      <c r="F2887" s="2" t="s">
        <v>44</v>
      </c>
      <c r="G2887" s="2" t="s">
        <v>73</v>
      </c>
      <c r="H2887" s="2">
        <v>36934.0</v>
      </c>
      <c r="I2887" s="2">
        <v>6195.0</v>
      </c>
    </row>
    <row r="2888" ht="22.5" customHeight="1">
      <c r="A2888" s="2">
        <v>9.667675052E9</v>
      </c>
      <c r="B2888" s="2">
        <v>4.0871915E7</v>
      </c>
      <c r="C2888" s="6">
        <v>45198.55420138889</v>
      </c>
      <c r="D2888" s="6">
        <v>45198.56670138889</v>
      </c>
      <c r="E2888" s="6">
        <v>45198.56947916667</v>
      </c>
      <c r="F2888" s="2" t="s">
        <v>44</v>
      </c>
      <c r="G2888" s="2" t="s">
        <v>50</v>
      </c>
      <c r="H2888" s="2">
        <v>94350.0</v>
      </c>
      <c r="I2888" s="2">
        <v>8886.0</v>
      </c>
    </row>
    <row r="2889" ht="22.5" customHeight="1">
      <c r="A2889" s="2">
        <v>8.382437838E9</v>
      </c>
      <c r="B2889" s="2">
        <v>4.6185579E7</v>
      </c>
      <c r="C2889" s="6">
        <v>45442.66984953704</v>
      </c>
      <c r="D2889" s="6">
        <v>45442.678877314815</v>
      </c>
      <c r="E2889" s="6">
        <v>45442.67748842593</v>
      </c>
      <c r="F2889" s="2" t="s">
        <v>44</v>
      </c>
      <c r="G2889" s="2" t="s">
        <v>73</v>
      </c>
      <c r="H2889" s="2">
        <v>84984.0</v>
      </c>
      <c r="I2889" s="2">
        <v>7062.0</v>
      </c>
    </row>
    <row r="2890" ht="22.5" customHeight="1">
      <c r="A2890" s="2">
        <v>6.247090607E9</v>
      </c>
      <c r="B2890" s="2">
        <v>9.0038364E7</v>
      </c>
      <c r="C2890" s="6">
        <v>45206.65084490741</v>
      </c>
      <c r="D2890" s="6">
        <v>45206.66265046296</v>
      </c>
      <c r="E2890" s="6">
        <v>45206.664039351854</v>
      </c>
      <c r="F2890" s="2" t="s">
        <v>44</v>
      </c>
      <c r="G2890" s="2" t="s">
        <v>73</v>
      </c>
      <c r="H2890" s="2">
        <v>96576.0</v>
      </c>
      <c r="I2890" s="2">
        <v>3279.0</v>
      </c>
    </row>
    <row r="2891" ht="22.5" customHeight="1">
      <c r="A2891" s="2">
        <v>5.004073261E9</v>
      </c>
      <c r="B2891" s="2">
        <v>2.7304827E7</v>
      </c>
      <c r="C2891" s="6">
        <v>45459.72443287037</v>
      </c>
      <c r="D2891" s="6">
        <v>45459.73484953704</v>
      </c>
      <c r="E2891" s="6">
        <v>45459.74387731482</v>
      </c>
      <c r="F2891" s="2" t="s">
        <v>71</v>
      </c>
      <c r="G2891" s="2" t="s">
        <v>45</v>
      </c>
      <c r="H2891" s="2">
        <v>62540.0</v>
      </c>
      <c r="I2891" s="2">
        <v>908.0</v>
      </c>
    </row>
    <row r="2892" ht="22.5" customHeight="1">
      <c r="A2892" s="2">
        <v>6.595898122E9</v>
      </c>
      <c r="B2892" s="2">
        <v>6.7896836E7</v>
      </c>
      <c r="C2892" s="6">
        <v>45486.8653587963</v>
      </c>
      <c r="D2892" s="6">
        <v>45486.87299768518</v>
      </c>
      <c r="E2892" s="6">
        <v>45486.87021990741</v>
      </c>
      <c r="F2892" s="2" t="s">
        <v>44</v>
      </c>
      <c r="G2892" s="2" t="s">
        <v>50</v>
      </c>
      <c r="H2892" s="2">
        <v>99156.0</v>
      </c>
      <c r="I2892" s="2">
        <v>3390.0</v>
      </c>
    </row>
    <row r="2893" ht="22.5" customHeight="1">
      <c r="A2893" s="2">
        <v>9.844371682E9</v>
      </c>
      <c r="B2893" s="2">
        <v>3.15271E7</v>
      </c>
      <c r="C2893" s="6">
        <v>45087.85439814815</v>
      </c>
      <c r="D2893" s="6">
        <v>45087.861342592594</v>
      </c>
      <c r="E2893" s="6">
        <v>45087.85787037037</v>
      </c>
      <c r="F2893" s="2" t="s">
        <v>44</v>
      </c>
      <c r="G2893" s="2" t="s">
        <v>73</v>
      </c>
      <c r="H2893" s="2">
        <v>70915.0</v>
      </c>
      <c r="I2893" s="2">
        <v>4326.0</v>
      </c>
    </row>
    <row r="2894" ht="22.5" customHeight="1">
      <c r="A2894" s="2">
        <v>7.198169379E9</v>
      </c>
      <c r="B2894" s="2">
        <v>2.6844216E7</v>
      </c>
      <c r="C2894" s="6">
        <v>45120.877071759256</v>
      </c>
      <c r="D2894" s="6">
        <v>45120.885405092595</v>
      </c>
      <c r="E2894" s="6">
        <v>45120.89096064815</v>
      </c>
      <c r="F2894" s="2" t="s">
        <v>71</v>
      </c>
      <c r="G2894" s="2" t="s">
        <v>55</v>
      </c>
      <c r="H2894" s="2">
        <v>92952.0</v>
      </c>
      <c r="I2894" s="2">
        <v>8643.0</v>
      </c>
    </row>
    <row r="2895" ht="22.5" customHeight="1">
      <c r="A2895" s="2">
        <v>2.815855636E9</v>
      </c>
      <c r="B2895" s="2">
        <v>3.8808614E7</v>
      </c>
      <c r="C2895" s="6">
        <v>45135.42674768518</v>
      </c>
      <c r="D2895" s="6">
        <v>45135.43716435185</v>
      </c>
      <c r="E2895" s="6">
        <v>45135.439247685186</v>
      </c>
      <c r="F2895" s="2" t="s">
        <v>44</v>
      </c>
      <c r="G2895" s="2" t="s">
        <v>55</v>
      </c>
      <c r="H2895" s="2">
        <v>6074.0</v>
      </c>
      <c r="I2895" s="2">
        <v>3090.0</v>
      </c>
    </row>
    <row r="2896" ht="22.5" customHeight="1">
      <c r="A2896" s="2">
        <v>6.033660622E9</v>
      </c>
      <c r="B2896" s="2">
        <v>6.5618148E7</v>
      </c>
      <c r="C2896" s="6">
        <v>45028.633043981485</v>
      </c>
      <c r="D2896" s="6">
        <v>45028.64207175926</v>
      </c>
      <c r="E2896" s="6">
        <v>45028.64693287037</v>
      </c>
      <c r="F2896" s="2" t="s">
        <v>71</v>
      </c>
      <c r="G2896" s="2" t="s">
        <v>73</v>
      </c>
      <c r="H2896" s="2">
        <v>82054.0</v>
      </c>
      <c r="I2896" s="2">
        <v>6157.0</v>
      </c>
    </row>
    <row r="2897" ht="22.5" customHeight="1">
      <c r="A2897" s="2">
        <v>7.944056454E9</v>
      </c>
      <c r="B2897" s="2">
        <v>1.0729474E7</v>
      </c>
      <c r="C2897" s="6">
        <v>45068.9828587963</v>
      </c>
      <c r="D2897" s="6">
        <v>45068.99327546296</v>
      </c>
      <c r="E2897" s="6">
        <v>45068.99466435185</v>
      </c>
      <c r="F2897" s="2" t="s">
        <v>44</v>
      </c>
      <c r="G2897" s="2" t="s">
        <v>73</v>
      </c>
      <c r="H2897" s="2">
        <v>83225.0</v>
      </c>
      <c r="I2897" s="2">
        <v>7892.0</v>
      </c>
    </row>
    <row r="2898" ht="22.5" customHeight="1">
      <c r="A2898" s="2">
        <v>4.35426444E9</v>
      </c>
      <c r="B2898" s="2">
        <v>2.572299E7</v>
      </c>
      <c r="C2898" s="6">
        <v>45273.46265046296</v>
      </c>
      <c r="D2898" s="6">
        <v>45273.47237268519</v>
      </c>
      <c r="E2898" s="6">
        <v>45273.48070601852</v>
      </c>
      <c r="F2898" s="2" t="s">
        <v>71</v>
      </c>
      <c r="G2898" s="2" t="s">
        <v>45</v>
      </c>
      <c r="H2898" s="2">
        <v>3704.0</v>
      </c>
      <c r="I2898" s="2">
        <v>3183.0</v>
      </c>
    </row>
    <row r="2899" ht="22.5" customHeight="1">
      <c r="A2899" s="2">
        <v>5.62309609E9</v>
      </c>
      <c r="B2899" s="2">
        <v>6.8703613E7</v>
      </c>
      <c r="C2899" s="6">
        <v>45163.52978009259</v>
      </c>
      <c r="D2899" s="6">
        <v>45163.53811342592</v>
      </c>
      <c r="E2899" s="6">
        <v>45163.53811342592</v>
      </c>
      <c r="F2899" s="2" t="s">
        <v>44</v>
      </c>
      <c r="G2899" s="2" t="s">
        <v>73</v>
      </c>
      <c r="H2899" s="2">
        <v>13931.0</v>
      </c>
      <c r="I2899" s="2">
        <v>4345.0</v>
      </c>
    </row>
    <row r="2900" ht="22.5" customHeight="1">
      <c r="A2900" s="2">
        <v>7.01856661E8</v>
      </c>
      <c r="B2900" s="2">
        <v>1.1143197E7</v>
      </c>
      <c r="C2900" s="6">
        <v>45453.05605324074</v>
      </c>
      <c r="D2900" s="6">
        <v>45453.06438657407</v>
      </c>
      <c r="E2900" s="6">
        <v>45453.06369212963</v>
      </c>
      <c r="F2900" s="2" t="s">
        <v>44</v>
      </c>
      <c r="G2900" s="2" t="s">
        <v>55</v>
      </c>
      <c r="H2900" s="2">
        <v>15464.0</v>
      </c>
      <c r="I2900" s="2">
        <v>4604.0</v>
      </c>
    </row>
    <row r="2901" ht="22.5" customHeight="1">
      <c r="A2901" s="2">
        <v>1.911276445E9</v>
      </c>
      <c r="B2901" s="2">
        <v>7.3799927E7</v>
      </c>
      <c r="C2901" s="6">
        <v>45585.61418981481</v>
      </c>
      <c r="D2901" s="6">
        <v>45585.62113425926</v>
      </c>
      <c r="E2901" s="6">
        <v>45585.62946759259</v>
      </c>
      <c r="F2901" s="2" t="s">
        <v>71</v>
      </c>
      <c r="G2901" s="2" t="s">
        <v>73</v>
      </c>
      <c r="H2901" s="2">
        <v>18487.0</v>
      </c>
      <c r="I2901" s="2">
        <v>2675.0</v>
      </c>
    </row>
    <row r="2902" ht="22.5" customHeight="1">
      <c r="A2902" s="2">
        <v>9.323909987E9</v>
      </c>
      <c r="B2902" s="2">
        <v>4.7990044E7</v>
      </c>
      <c r="C2902" s="6">
        <v>45421.16349537037</v>
      </c>
      <c r="D2902" s="6">
        <v>45421.17738425926</v>
      </c>
      <c r="E2902" s="6">
        <v>45421.17599537037</v>
      </c>
      <c r="F2902" s="2" t="s">
        <v>44</v>
      </c>
      <c r="G2902" s="2" t="s">
        <v>50</v>
      </c>
      <c r="H2902" s="2">
        <v>7906.0</v>
      </c>
      <c r="I2902" s="2">
        <v>5192.0</v>
      </c>
    </row>
    <row r="2903" ht="22.5" customHeight="1">
      <c r="A2903" s="2">
        <v>1.988898073E9</v>
      </c>
      <c r="B2903" s="2">
        <v>7.815736E7</v>
      </c>
      <c r="C2903" s="6">
        <v>45343.482627314814</v>
      </c>
      <c r="D2903" s="6">
        <v>45343.48957175926</v>
      </c>
      <c r="E2903" s="6">
        <v>45343.496516203704</v>
      </c>
      <c r="F2903" s="2" t="s">
        <v>71</v>
      </c>
      <c r="G2903" s="2" t="s">
        <v>50</v>
      </c>
      <c r="H2903" s="2">
        <v>21707.0</v>
      </c>
      <c r="I2903" s="2">
        <v>5850.0</v>
      </c>
    </row>
    <row r="2904" ht="22.5" customHeight="1">
      <c r="A2904" s="2">
        <v>6.457671753E9</v>
      </c>
      <c r="B2904" s="2">
        <v>5.1048402E7</v>
      </c>
      <c r="C2904" s="6">
        <v>45298.980717592596</v>
      </c>
      <c r="D2904" s="6">
        <v>45298.99391203704</v>
      </c>
      <c r="E2904" s="6">
        <v>45298.99182870371</v>
      </c>
      <c r="F2904" s="2" t="s">
        <v>44</v>
      </c>
      <c r="G2904" s="2" t="s">
        <v>73</v>
      </c>
      <c r="H2904" s="2">
        <v>50589.0</v>
      </c>
      <c r="I2904" s="2">
        <v>1402.0</v>
      </c>
    </row>
    <row r="2905" ht="22.5" customHeight="1">
      <c r="A2905" s="2">
        <v>3.556497272E9</v>
      </c>
      <c r="B2905" s="2">
        <v>9347990.0</v>
      </c>
      <c r="C2905" s="6">
        <v>45583.43185185185</v>
      </c>
      <c r="D2905" s="6">
        <v>45583.43949074074</v>
      </c>
      <c r="E2905" s="6">
        <v>45583.44157407407</v>
      </c>
      <c r="F2905" s="2" t="s">
        <v>44</v>
      </c>
      <c r="G2905" s="2" t="s">
        <v>50</v>
      </c>
      <c r="H2905" s="2">
        <v>79803.0</v>
      </c>
      <c r="I2905" s="2">
        <v>6798.0</v>
      </c>
    </row>
    <row r="2906" ht="22.5" customHeight="1">
      <c r="A2906" s="2">
        <v>2.182762247E9</v>
      </c>
      <c r="B2906" s="2">
        <v>5.4347213E7</v>
      </c>
      <c r="C2906" s="6">
        <v>45175.859375</v>
      </c>
      <c r="D2906" s="6">
        <v>45175.866319444445</v>
      </c>
      <c r="E2906" s="6">
        <v>45175.863541666666</v>
      </c>
      <c r="F2906" s="2" t="s">
        <v>44</v>
      </c>
      <c r="G2906" s="2" t="s">
        <v>45</v>
      </c>
      <c r="H2906" s="2">
        <v>8763.0</v>
      </c>
      <c r="I2906" s="2">
        <v>6497.0</v>
      </c>
    </row>
    <row r="2907" ht="22.5" customHeight="1">
      <c r="A2907" s="2">
        <v>6.026842782E9</v>
      </c>
      <c r="B2907" s="2">
        <v>7.5928073E7</v>
      </c>
      <c r="C2907" s="6">
        <v>45531.82743055555</v>
      </c>
      <c r="D2907" s="6">
        <v>45531.841319444444</v>
      </c>
      <c r="E2907" s="6">
        <v>45531.840625</v>
      </c>
      <c r="F2907" s="2" t="s">
        <v>44</v>
      </c>
      <c r="G2907" s="2" t="s">
        <v>73</v>
      </c>
      <c r="H2907" s="2">
        <v>57323.0</v>
      </c>
      <c r="I2907" s="2">
        <v>5333.0</v>
      </c>
    </row>
    <row r="2908" ht="22.5" customHeight="1">
      <c r="A2908" s="2">
        <v>1.227108607E9</v>
      </c>
      <c r="B2908" s="2">
        <v>6.9242672E7</v>
      </c>
      <c r="C2908" s="6">
        <v>45553.52340277778</v>
      </c>
      <c r="D2908" s="6">
        <v>45553.53451388889</v>
      </c>
      <c r="E2908" s="6">
        <v>45553.53659722222</v>
      </c>
      <c r="F2908" s="2" t="s">
        <v>44</v>
      </c>
      <c r="G2908" s="2" t="s">
        <v>55</v>
      </c>
      <c r="H2908" s="2">
        <v>36907.0</v>
      </c>
      <c r="I2908" s="2">
        <v>3750.0</v>
      </c>
    </row>
    <row r="2909" ht="22.5" customHeight="1">
      <c r="A2909" s="2">
        <v>9.362226645E9</v>
      </c>
      <c r="B2909" s="2">
        <v>2.8428852E7</v>
      </c>
      <c r="C2909" s="6">
        <v>45424.209189814814</v>
      </c>
      <c r="D2909" s="6">
        <v>45424.22099537037</v>
      </c>
      <c r="E2909" s="6">
        <v>45424.22724537037</v>
      </c>
      <c r="F2909" s="2" t="s">
        <v>71</v>
      </c>
      <c r="G2909" s="2" t="s">
        <v>73</v>
      </c>
      <c r="H2909" s="2">
        <v>29024.0</v>
      </c>
      <c r="I2909" s="2">
        <v>1666.0</v>
      </c>
    </row>
    <row r="2910" ht="22.5" customHeight="1">
      <c r="A2910" s="2">
        <v>6.313785973E9</v>
      </c>
      <c r="B2910" s="2">
        <v>2.8603182E7</v>
      </c>
      <c r="C2910" s="6">
        <v>45006.13149305555</v>
      </c>
      <c r="D2910" s="6">
        <v>45006.1446875</v>
      </c>
      <c r="E2910" s="6">
        <v>45006.15163194444</v>
      </c>
      <c r="F2910" s="2" t="s">
        <v>71</v>
      </c>
      <c r="G2910" s="2" t="s">
        <v>50</v>
      </c>
      <c r="H2910" s="2">
        <v>34181.0</v>
      </c>
      <c r="I2910" s="2">
        <v>2420.0</v>
      </c>
    </row>
    <row r="2911" ht="22.5" customHeight="1">
      <c r="A2911" s="2">
        <v>1.297253359E9</v>
      </c>
      <c r="B2911" s="2">
        <v>7.7811864E7</v>
      </c>
      <c r="C2911" s="6">
        <v>45406.38851851852</v>
      </c>
      <c r="D2911" s="6">
        <v>45406.395462962966</v>
      </c>
      <c r="E2911" s="6">
        <v>45406.401712962965</v>
      </c>
      <c r="F2911" s="2" t="s">
        <v>71</v>
      </c>
      <c r="G2911" s="2" t="s">
        <v>45</v>
      </c>
      <c r="H2911" s="2">
        <v>20964.0</v>
      </c>
      <c r="I2911" s="2">
        <v>6975.0</v>
      </c>
    </row>
    <row r="2912" ht="22.5" customHeight="1">
      <c r="A2912" s="2">
        <v>6.138091203E9</v>
      </c>
      <c r="B2912" s="2">
        <v>4.1261495E7</v>
      </c>
      <c r="C2912" s="6">
        <v>45178.24679398148</v>
      </c>
      <c r="D2912" s="6">
        <v>45178.25790509259</v>
      </c>
      <c r="E2912" s="6">
        <v>45178.25443287037</v>
      </c>
      <c r="F2912" s="2" t="s">
        <v>44</v>
      </c>
      <c r="G2912" s="2" t="s">
        <v>55</v>
      </c>
      <c r="H2912" s="2">
        <v>27226.0</v>
      </c>
      <c r="I2912" s="2">
        <v>1513.0</v>
      </c>
    </row>
    <row r="2913" ht="22.5" customHeight="1">
      <c r="A2913" s="2">
        <v>4.77073935E9</v>
      </c>
      <c r="B2913" s="2">
        <v>6.1753272E7</v>
      </c>
      <c r="C2913" s="6">
        <v>45485.82152777778</v>
      </c>
      <c r="D2913" s="6">
        <v>45485.82986111111</v>
      </c>
      <c r="E2913" s="6">
        <v>45485.84861111111</v>
      </c>
      <c r="F2913" s="2" t="s">
        <v>124</v>
      </c>
      <c r="G2913" s="2" t="s">
        <v>55</v>
      </c>
      <c r="H2913" s="2">
        <v>96604.0</v>
      </c>
      <c r="I2913" s="2">
        <v>8704.0</v>
      </c>
    </row>
    <row r="2914" ht="22.5" customHeight="1">
      <c r="A2914" s="2">
        <v>6.253838449E9</v>
      </c>
      <c r="B2914" s="2">
        <v>1.9393135E7</v>
      </c>
      <c r="C2914" s="6">
        <v>45454.02710648148</v>
      </c>
      <c r="D2914" s="6">
        <v>45454.034050925926</v>
      </c>
      <c r="E2914" s="6">
        <v>45454.03543981481</v>
      </c>
      <c r="F2914" s="2" t="s">
        <v>44</v>
      </c>
      <c r="G2914" s="2" t="s">
        <v>55</v>
      </c>
      <c r="H2914" s="2">
        <v>92207.0</v>
      </c>
      <c r="I2914" s="2">
        <v>445.0</v>
      </c>
    </row>
    <row r="2915" ht="22.5" customHeight="1">
      <c r="A2915" s="2">
        <v>1.015708455E9</v>
      </c>
      <c r="B2915" s="2">
        <v>2.4153726E7</v>
      </c>
      <c r="C2915" s="6">
        <v>45173.748391203706</v>
      </c>
      <c r="D2915" s="6">
        <v>45173.75811342592</v>
      </c>
      <c r="E2915" s="6">
        <v>45173.76366898148</v>
      </c>
      <c r="F2915" s="2" t="s">
        <v>71</v>
      </c>
      <c r="G2915" s="2" t="s">
        <v>73</v>
      </c>
      <c r="H2915" s="2">
        <v>35032.0</v>
      </c>
      <c r="I2915" s="2">
        <v>8295.0</v>
      </c>
    </row>
    <row r="2916" ht="22.5" customHeight="1">
      <c r="A2916" s="2">
        <v>2.201201842E9</v>
      </c>
      <c r="B2916" s="2">
        <v>6398761.0</v>
      </c>
      <c r="C2916" s="6">
        <v>45201.551099537035</v>
      </c>
      <c r="D2916" s="6">
        <v>45201.562210648146</v>
      </c>
      <c r="E2916" s="6">
        <v>45201.55873842593</v>
      </c>
      <c r="F2916" s="2" t="s">
        <v>44</v>
      </c>
      <c r="G2916" s="2" t="s">
        <v>55</v>
      </c>
      <c r="H2916" s="2">
        <v>7484.0</v>
      </c>
      <c r="I2916" s="2">
        <v>703.0</v>
      </c>
    </row>
    <row r="2917" ht="22.5" customHeight="1">
      <c r="A2917" s="2">
        <v>2.00000051E8</v>
      </c>
      <c r="B2917" s="2">
        <v>8632679.0</v>
      </c>
      <c r="C2917" s="6">
        <v>45203.83899305556</v>
      </c>
      <c r="D2917" s="6">
        <v>45203.848020833335</v>
      </c>
      <c r="E2917" s="6">
        <v>45203.845243055555</v>
      </c>
      <c r="F2917" s="2" t="s">
        <v>44</v>
      </c>
      <c r="G2917" s="2" t="s">
        <v>50</v>
      </c>
      <c r="H2917" s="2">
        <v>58741.0</v>
      </c>
      <c r="I2917" s="2">
        <v>4060.0</v>
      </c>
    </row>
    <row r="2918" ht="22.5" customHeight="1">
      <c r="A2918" s="2">
        <v>4.09570377E8</v>
      </c>
      <c r="B2918" s="2">
        <v>1.2574626E7</v>
      </c>
      <c r="C2918" s="6">
        <v>45378.61082175926</v>
      </c>
      <c r="D2918" s="6">
        <v>45378.62332175926</v>
      </c>
      <c r="E2918" s="6">
        <v>45378.633738425924</v>
      </c>
      <c r="F2918" s="2" t="s">
        <v>71</v>
      </c>
      <c r="G2918" s="2" t="s">
        <v>55</v>
      </c>
      <c r="H2918" s="2">
        <v>6848.0</v>
      </c>
      <c r="I2918" s="2">
        <v>1353.0</v>
      </c>
    </row>
    <row r="2919" ht="22.5" customHeight="1">
      <c r="A2919" s="2">
        <v>5.944464513E9</v>
      </c>
      <c r="B2919" s="2">
        <v>3.4095555E7</v>
      </c>
      <c r="C2919" s="6">
        <v>45010.69464120371</v>
      </c>
      <c r="D2919" s="6">
        <v>45010.70644675926</v>
      </c>
      <c r="E2919" s="6">
        <v>45010.70505787037</v>
      </c>
      <c r="F2919" s="2" t="s">
        <v>44</v>
      </c>
      <c r="G2919" s="2" t="s">
        <v>73</v>
      </c>
      <c r="H2919" s="2">
        <v>80133.0</v>
      </c>
      <c r="I2919" s="2">
        <v>700.0</v>
      </c>
    </row>
    <row r="2920" ht="22.5" customHeight="1">
      <c r="A2920" s="2">
        <v>7.064377287E9</v>
      </c>
      <c r="B2920" s="2">
        <v>2.67164E7</v>
      </c>
      <c r="C2920" s="6">
        <v>45537.3184375</v>
      </c>
      <c r="D2920" s="6">
        <v>45537.32538194444</v>
      </c>
      <c r="E2920" s="6">
        <v>45537.32538194444</v>
      </c>
      <c r="F2920" s="2" t="s">
        <v>44</v>
      </c>
      <c r="G2920" s="2" t="s">
        <v>73</v>
      </c>
      <c r="H2920" s="2">
        <v>30746.0</v>
      </c>
      <c r="I2920" s="2">
        <v>766.0</v>
      </c>
    </row>
    <row r="2921" ht="22.5" customHeight="1">
      <c r="A2921" s="2">
        <v>7.763036477E9</v>
      </c>
      <c r="B2921" s="2">
        <v>2.6285589E7</v>
      </c>
      <c r="C2921" s="6">
        <v>45518.846608796295</v>
      </c>
      <c r="D2921" s="6">
        <v>45518.860497685186</v>
      </c>
      <c r="E2921" s="6">
        <v>45518.85702546296</v>
      </c>
      <c r="F2921" s="2" t="s">
        <v>44</v>
      </c>
      <c r="G2921" s="2" t="s">
        <v>45</v>
      </c>
      <c r="H2921" s="2">
        <v>11382.0</v>
      </c>
      <c r="I2921" s="2">
        <v>2997.0</v>
      </c>
    </row>
    <row r="2922" ht="22.5" customHeight="1">
      <c r="A2922" s="2">
        <v>7.494002152E9</v>
      </c>
      <c r="B2922" s="2">
        <v>9.1382237E7</v>
      </c>
      <c r="C2922" s="6">
        <v>45413.271145833336</v>
      </c>
      <c r="D2922" s="6">
        <v>45413.28364583333</v>
      </c>
      <c r="E2922" s="6">
        <v>45413.28086805555</v>
      </c>
      <c r="F2922" s="2" t="s">
        <v>44</v>
      </c>
      <c r="G2922" s="2" t="s">
        <v>55</v>
      </c>
      <c r="H2922" s="2">
        <v>12465.0</v>
      </c>
      <c r="I2922" s="2">
        <v>3171.0</v>
      </c>
    </row>
    <row r="2923" ht="22.5" customHeight="1">
      <c r="A2923" s="2">
        <v>6.92127479E8</v>
      </c>
      <c r="B2923" s="2">
        <v>6.7538982E7</v>
      </c>
      <c r="C2923" s="6">
        <v>45482.96828703704</v>
      </c>
      <c r="D2923" s="6">
        <v>45482.977314814816</v>
      </c>
      <c r="E2923" s="6">
        <v>45482.97384259259</v>
      </c>
      <c r="F2923" s="2" t="s">
        <v>44</v>
      </c>
      <c r="G2923" s="2" t="s">
        <v>73</v>
      </c>
      <c r="H2923" s="2">
        <v>59887.0</v>
      </c>
      <c r="I2923" s="2">
        <v>4870.0</v>
      </c>
    </row>
    <row r="2924" ht="22.5" customHeight="1">
      <c r="A2924" s="2">
        <v>7.544245121E9</v>
      </c>
      <c r="B2924" s="2">
        <v>8.7160527E7</v>
      </c>
      <c r="C2924" s="6">
        <v>45561.74829861111</v>
      </c>
      <c r="D2924" s="6">
        <v>45561.75802083333</v>
      </c>
      <c r="E2924" s="6">
        <v>45561.76357638889</v>
      </c>
      <c r="F2924" s="2" t="s">
        <v>71</v>
      </c>
      <c r="G2924" s="2" t="s">
        <v>50</v>
      </c>
      <c r="H2924" s="2">
        <v>48705.0</v>
      </c>
      <c r="I2924" s="2">
        <v>8428.0</v>
      </c>
    </row>
    <row r="2925" ht="22.5" customHeight="1">
      <c r="A2925" s="2">
        <v>4.42964119E9</v>
      </c>
      <c r="B2925" s="2">
        <v>1.1562458E7</v>
      </c>
      <c r="C2925" s="6">
        <v>45095.23855324074</v>
      </c>
      <c r="D2925" s="6">
        <v>45095.25244212963</v>
      </c>
      <c r="E2925" s="6">
        <v>45095.25313657407</v>
      </c>
      <c r="F2925" s="2" t="s">
        <v>44</v>
      </c>
      <c r="G2925" s="2" t="s">
        <v>45</v>
      </c>
      <c r="H2925" s="2">
        <v>56195.0</v>
      </c>
      <c r="I2925" s="2">
        <v>3257.0</v>
      </c>
    </row>
    <row r="2926" ht="22.5" customHeight="1">
      <c r="A2926" s="2">
        <v>8.093366865E9</v>
      </c>
      <c r="B2926" s="2">
        <v>2.94516E7</v>
      </c>
      <c r="C2926" s="6">
        <v>45581.49084490741</v>
      </c>
      <c r="D2926" s="6">
        <v>45581.502650462964</v>
      </c>
      <c r="E2926" s="6">
        <v>45581.52140046296</v>
      </c>
      <c r="F2926" s="2" t="s">
        <v>124</v>
      </c>
      <c r="G2926" s="2" t="s">
        <v>45</v>
      </c>
      <c r="H2926" s="2">
        <v>55773.0</v>
      </c>
      <c r="I2926" s="2">
        <v>8000.0</v>
      </c>
    </row>
    <row r="2927" ht="22.5" customHeight="1">
      <c r="A2927" s="2">
        <v>6.269075067E9</v>
      </c>
      <c r="B2927" s="2">
        <v>8.1382213E7</v>
      </c>
      <c r="C2927" s="6">
        <v>45245.99833333334</v>
      </c>
      <c r="D2927" s="6">
        <v>45246.00666666667</v>
      </c>
      <c r="E2927" s="6">
        <v>45246.004583333335</v>
      </c>
      <c r="F2927" s="2" t="s">
        <v>44</v>
      </c>
      <c r="G2927" s="2" t="s">
        <v>73</v>
      </c>
      <c r="H2927" s="2">
        <v>40584.0</v>
      </c>
      <c r="I2927" s="2">
        <v>5023.0</v>
      </c>
    </row>
    <row r="2928" ht="22.5" customHeight="1">
      <c r="A2928" s="2">
        <v>4.05630411E9</v>
      </c>
      <c r="B2928" s="2">
        <v>211163.0</v>
      </c>
      <c r="C2928" s="6">
        <v>45255.50267361111</v>
      </c>
      <c r="D2928" s="6">
        <v>45255.51378472222</v>
      </c>
      <c r="E2928" s="6">
        <v>45255.526284722226</v>
      </c>
      <c r="F2928" s="2" t="s">
        <v>124</v>
      </c>
      <c r="G2928" s="2" t="s">
        <v>50</v>
      </c>
      <c r="H2928" s="2">
        <v>32614.0</v>
      </c>
      <c r="I2928" s="2">
        <v>3514.0</v>
      </c>
    </row>
    <row r="2929" ht="22.5" customHeight="1">
      <c r="A2929" s="2">
        <v>4.447978623E9</v>
      </c>
      <c r="B2929" s="2">
        <v>3.1076002E7</v>
      </c>
      <c r="C2929" s="6">
        <v>45525.28811342592</v>
      </c>
      <c r="D2929" s="6">
        <v>45525.30061342593</v>
      </c>
      <c r="E2929" s="6">
        <v>45525.30061342593</v>
      </c>
      <c r="F2929" s="2" t="s">
        <v>44</v>
      </c>
      <c r="G2929" s="2" t="s">
        <v>45</v>
      </c>
      <c r="H2929" s="2">
        <v>26809.0</v>
      </c>
      <c r="I2929" s="2">
        <v>6356.0</v>
      </c>
    </row>
    <row r="2930" ht="22.5" customHeight="1">
      <c r="A2930" s="2">
        <v>5.875285677E9</v>
      </c>
      <c r="B2930" s="2">
        <v>6.2510499E7</v>
      </c>
      <c r="C2930" s="6">
        <v>45066.44709490741</v>
      </c>
      <c r="D2930" s="6">
        <v>45066.454039351855</v>
      </c>
      <c r="E2930" s="6">
        <v>45066.45681712963</v>
      </c>
      <c r="F2930" s="2" t="s">
        <v>44</v>
      </c>
      <c r="G2930" s="2" t="s">
        <v>73</v>
      </c>
      <c r="H2930" s="2">
        <v>55480.0</v>
      </c>
      <c r="I2930" s="2">
        <v>9163.0</v>
      </c>
    </row>
    <row r="2931" ht="22.5" customHeight="1">
      <c r="A2931" s="2">
        <v>4.177774653E9</v>
      </c>
      <c r="B2931" s="2">
        <v>2.3844919E7</v>
      </c>
      <c r="C2931" s="6">
        <v>45432.44577546296</v>
      </c>
      <c r="D2931" s="6">
        <v>45432.45410879629</v>
      </c>
      <c r="E2931" s="6">
        <v>45432.45549768519</v>
      </c>
      <c r="F2931" s="2" t="s">
        <v>44</v>
      </c>
      <c r="G2931" s="2" t="s">
        <v>73</v>
      </c>
      <c r="H2931" s="2">
        <v>8589.0</v>
      </c>
      <c r="I2931" s="2">
        <v>5256.0</v>
      </c>
    </row>
    <row r="2932" ht="22.5" customHeight="1">
      <c r="A2932" s="2">
        <v>5.02632296E8</v>
      </c>
      <c r="B2932" s="2">
        <v>9450435.0</v>
      </c>
      <c r="C2932" s="6">
        <v>45427.81346064815</v>
      </c>
      <c r="D2932" s="6">
        <v>45427.82665509259</v>
      </c>
      <c r="E2932" s="6">
        <v>45427.828738425924</v>
      </c>
      <c r="F2932" s="2" t="s">
        <v>44</v>
      </c>
      <c r="G2932" s="2" t="s">
        <v>55</v>
      </c>
      <c r="H2932" s="2">
        <v>67946.0</v>
      </c>
      <c r="I2932" s="2">
        <v>9501.0</v>
      </c>
    </row>
    <row r="2933" ht="22.5" customHeight="1">
      <c r="A2933" s="2">
        <v>5.037688536E9</v>
      </c>
      <c r="B2933" s="2">
        <v>4.9756591E7</v>
      </c>
      <c r="C2933" s="6">
        <v>45346.233298611114</v>
      </c>
      <c r="D2933" s="6">
        <v>45346.24649305556</v>
      </c>
      <c r="E2933" s="6">
        <v>45346.2659375</v>
      </c>
      <c r="F2933" s="2" t="s">
        <v>124</v>
      </c>
      <c r="G2933" s="2" t="s">
        <v>55</v>
      </c>
      <c r="H2933" s="2">
        <v>166.0</v>
      </c>
      <c r="I2933" s="2">
        <v>9952.0</v>
      </c>
    </row>
    <row r="2934" ht="22.5" customHeight="1">
      <c r="A2934" s="2">
        <v>6.844277478E9</v>
      </c>
      <c r="B2934" s="2">
        <v>4.7577193E7</v>
      </c>
      <c r="C2934" s="6">
        <v>45532.7058912037</v>
      </c>
      <c r="D2934" s="6">
        <v>45532.71978009259</v>
      </c>
      <c r="E2934" s="6">
        <v>45532.724641203706</v>
      </c>
      <c r="F2934" s="2" t="s">
        <v>71</v>
      </c>
      <c r="G2934" s="2" t="s">
        <v>55</v>
      </c>
      <c r="H2934" s="2">
        <v>29959.0</v>
      </c>
      <c r="I2934" s="2">
        <v>7819.0</v>
      </c>
    </row>
    <row r="2935" ht="22.5" customHeight="1">
      <c r="A2935" s="2">
        <v>3.368317718E9</v>
      </c>
      <c r="B2935" s="2">
        <v>7.0867736E7</v>
      </c>
      <c r="C2935" s="6">
        <v>45443.99964120371</v>
      </c>
      <c r="D2935" s="6">
        <v>45444.012141203704</v>
      </c>
      <c r="E2935" s="6">
        <v>45444.00866898148</v>
      </c>
      <c r="F2935" s="2" t="s">
        <v>44</v>
      </c>
      <c r="G2935" s="2" t="s">
        <v>50</v>
      </c>
      <c r="H2935" s="2">
        <v>96055.0</v>
      </c>
      <c r="I2935" s="2">
        <v>522.0</v>
      </c>
    </row>
    <row r="2936" ht="22.5" customHeight="1">
      <c r="A2936" s="2">
        <v>9.13881994E8</v>
      </c>
      <c r="B2936" s="2">
        <v>1.3251137E7</v>
      </c>
      <c r="C2936" s="6">
        <v>45508.89129629629</v>
      </c>
      <c r="D2936" s="6">
        <v>45508.90310185185</v>
      </c>
      <c r="E2936" s="6">
        <v>45508.9037962963</v>
      </c>
      <c r="F2936" s="2" t="s">
        <v>44</v>
      </c>
      <c r="G2936" s="2" t="s">
        <v>45</v>
      </c>
      <c r="H2936" s="2">
        <v>98626.0</v>
      </c>
      <c r="I2936" s="2">
        <v>6960.0</v>
      </c>
    </row>
    <row r="2937" ht="22.5" customHeight="1">
      <c r="A2937" s="2">
        <v>6.445700839E9</v>
      </c>
      <c r="B2937" s="2">
        <v>4988545.0</v>
      </c>
      <c r="C2937" s="6">
        <v>45357.6496412037</v>
      </c>
      <c r="D2937" s="6">
        <v>45357.65658564815</v>
      </c>
      <c r="E2937" s="6">
        <v>45357.65866898148</v>
      </c>
      <c r="F2937" s="2" t="s">
        <v>44</v>
      </c>
      <c r="G2937" s="2" t="s">
        <v>50</v>
      </c>
      <c r="H2937" s="2">
        <v>94758.0</v>
      </c>
      <c r="I2937" s="2">
        <v>9736.0</v>
      </c>
    </row>
    <row r="2938" ht="22.5" customHeight="1">
      <c r="A2938" s="2">
        <v>1.01613683E8</v>
      </c>
      <c r="B2938" s="2">
        <v>4.3377076E7</v>
      </c>
      <c r="C2938" s="6">
        <v>45106.86491898148</v>
      </c>
      <c r="D2938" s="6">
        <v>45106.87741898148</v>
      </c>
      <c r="E2938" s="6">
        <v>45106.87394675926</v>
      </c>
      <c r="F2938" s="2" t="s">
        <v>44</v>
      </c>
      <c r="G2938" s="2" t="s">
        <v>55</v>
      </c>
      <c r="H2938" s="2">
        <v>59292.0</v>
      </c>
      <c r="I2938" s="2">
        <v>3603.0</v>
      </c>
    </row>
    <row r="2939" ht="22.5" customHeight="1">
      <c r="A2939" s="2">
        <v>7.094586913E9</v>
      </c>
      <c r="B2939" s="2">
        <v>8.2900175E7</v>
      </c>
      <c r="C2939" s="6">
        <v>45200.871979166666</v>
      </c>
      <c r="D2939" s="6">
        <v>45200.87892361111</v>
      </c>
      <c r="E2939" s="6">
        <v>45200.87961805556</v>
      </c>
      <c r="F2939" s="2" t="s">
        <v>44</v>
      </c>
      <c r="G2939" s="2" t="s">
        <v>50</v>
      </c>
      <c r="H2939" s="2">
        <v>74282.0</v>
      </c>
      <c r="I2939" s="2">
        <v>3665.0</v>
      </c>
    </row>
    <row r="2940" ht="22.5" customHeight="1">
      <c r="A2940" s="2">
        <v>2.478557609E9</v>
      </c>
      <c r="B2940" s="2">
        <v>5.8170168E7</v>
      </c>
      <c r="C2940" s="6">
        <v>45458.613645833335</v>
      </c>
      <c r="D2940" s="6">
        <v>45458.624756944446</v>
      </c>
      <c r="E2940" s="6">
        <v>45458.633784722224</v>
      </c>
      <c r="F2940" s="2" t="s">
        <v>71</v>
      </c>
      <c r="G2940" s="2" t="s">
        <v>73</v>
      </c>
      <c r="H2940" s="2">
        <v>53936.0</v>
      </c>
      <c r="I2940" s="2">
        <v>644.0</v>
      </c>
    </row>
    <row r="2941" ht="22.5" customHeight="1">
      <c r="A2941" s="2">
        <v>9.516720368E9</v>
      </c>
      <c r="B2941" s="2">
        <v>9.7466783E7</v>
      </c>
      <c r="C2941" s="6">
        <v>45386.83934027778</v>
      </c>
      <c r="D2941" s="6">
        <v>45386.84836805556</v>
      </c>
      <c r="E2941" s="6">
        <v>45386.8490625</v>
      </c>
      <c r="F2941" s="2" t="s">
        <v>44</v>
      </c>
      <c r="G2941" s="2" t="s">
        <v>55</v>
      </c>
      <c r="H2941" s="2">
        <v>46734.0</v>
      </c>
      <c r="I2941" s="2">
        <v>9079.0</v>
      </c>
    </row>
    <row r="2942" ht="22.5" customHeight="1">
      <c r="A2942" s="2">
        <v>3.808010352E9</v>
      </c>
      <c r="B2942" s="2">
        <v>2.3126356E7</v>
      </c>
      <c r="C2942" s="6">
        <v>45339.100810185184</v>
      </c>
      <c r="D2942" s="6">
        <v>45339.11261574074</v>
      </c>
      <c r="E2942" s="6">
        <v>45339.111226851855</v>
      </c>
      <c r="F2942" s="2" t="s">
        <v>44</v>
      </c>
      <c r="G2942" s="2" t="s">
        <v>73</v>
      </c>
      <c r="H2942" s="2">
        <v>50711.0</v>
      </c>
      <c r="I2942" s="2">
        <v>7198.0</v>
      </c>
    </row>
    <row r="2943" ht="22.5" customHeight="1">
      <c r="A2943" s="2">
        <v>7.921886899E9</v>
      </c>
      <c r="B2943" s="2">
        <v>1.1143197E7</v>
      </c>
      <c r="C2943" s="6">
        <v>45108.11299768519</v>
      </c>
      <c r="D2943" s="6">
        <v>45108.12619212963</v>
      </c>
      <c r="E2943" s="6">
        <v>45108.1241087963</v>
      </c>
      <c r="F2943" s="2" t="s">
        <v>44</v>
      </c>
      <c r="G2943" s="2" t="s">
        <v>45</v>
      </c>
      <c r="H2943" s="2">
        <v>97509.0</v>
      </c>
      <c r="I2943" s="2">
        <v>2936.0</v>
      </c>
    </row>
    <row r="2944" ht="22.5" customHeight="1">
      <c r="A2944" s="2">
        <v>6.818712547E9</v>
      </c>
      <c r="B2944" s="2">
        <v>6.6655397E7</v>
      </c>
      <c r="C2944" s="6">
        <v>45287.25274305556</v>
      </c>
      <c r="D2944" s="6">
        <v>45287.26107638889</v>
      </c>
      <c r="E2944" s="6">
        <v>45287.2596875</v>
      </c>
      <c r="F2944" s="2" t="s">
        <v>44</v>
      </c>
      <c r="G2944" s="2" t="s">
        <v>45</v>
      </c>
      <c r="H2944" s="2">
        <v>65099.0</v>
      </c>
      <c r="I2944" s="2">
        <v>4196.0</v>
      </c>
    </row>
    <row r="2945" ht="22.5" customHeight="1">
      <c r="A2945" s="2">
        <v>4.538204462E9</v>
      </c>
      <c r="B2945" s="2">
        <v>3.5812567E7</v>
      </c>
      <c r="C2945" s="6">
        <v>45348.76173611111</v>
      </c>
      <c r="D2945" s="6">
        <v>45348.77076388889</v>
      </c>
      <c r="E2945" s="6">
        <v>45348.771458333336</v>
      </c>
      <c r="F2945" s="2" t="s">
        <v>44</v>
      </c>
      <c r="G2945" s="2" t="s">
        <v>55</v>
      </c>
      <c r="H2945" s="2">
        <v>4874.0</v>
      </c>
      <c r="I2945" s="2">
        <v>2047.0</v>
      </c>
    </row>
    <row r="2946" ht="22.5" customHeight="1">
      <c r="A2946" s="2">
        <v>2.00833163E9</v>
      </c>
      <c r="B2946" s="2">
        <v>3.6833857E7</v>
      </c>
      <c r="C2946" s="6">
        <v>45120.02377314815</v>
      </c>
      <c r="D2946" s="6">
        <v>45120.03488425926</v>
      </c>
      <c r="E2946" s="6">
        <v>45120.03488425926</v>
      </c>
      <c r="F2946" s="2" t="s">
        <v>44</v>
      </c>
      <c r="G2946" s="2" t="s">
        <v>73</v>
      </c>
      <c r="H2946" s="2">
        <v>19684.0</v>
      </c>
      <c r="I2946" s="2">
        <v>1939.0</v>
      </c>
    </row>
    <row r="2947" ht="22.5" customHeight="1">
      <c r="A2947" s="2">
        <v>3.901338038E9</v>
      </c>
      <c r="B2947" s="2">
        <v>6.3238941E7</v>
      </c>
      <c r="C2947" s="6">
        <v>45527.15883101852</v>
      </c>
      <c r="D2947" s="6">
        <v>45527.16994212963</v>
      </c>
      <c r="E2947" s="6">
        <v>45527.171331018515</v>
      </c>
      <c r="F2947" s="2" t="s">
        <v>44</v>
      </c>
      <c r="G2947" s="2" t="s">
        <v>45</v>
      </c>
      <c r="H2947" s="2">
        <v>93090.0</v>
      </c>
      <c r="I2947" s="2">
        <v>6623.0</v>
      </c>
    </row>
    <row r="2948" ht="22.5" customHeight="1">
      <c r="A2948" s="2">
        <v>1.483786406E9</v>
      </c>
      <c r="B2948" s="2">
        <v>6.3451391E7</v>
      </c>
      <c r="C2948" s="6">
        <v>45010.31</v>
      </c>
      <c r="D2948" s="6">
        <v>45010.32041666667</v>
      </c>
      <c r="E2948" s="6">
        <v>45010.33986111111</v>
      </c>
      <c r="F2948" s="2" t="s">
        <v>124</v>
      </c>
      <c r="G2948" s="2" t="s">
        <v>55</v>
      </c>
      <c r="H2948" s="2">
        <v>99066.0</v>
      </c>
      <c r="I2948" s="2">
        <v>7474.0</v>
      </c>
    </row>
    <row r="2949" ht="22.5" customHeight="1">
      <c r="A2949" s="2">
        <v>5.022936426E9</v>
      </c>
      <c r="B2949" s="2">
        <v>7.3377004E7</v>
      </c>
      <c r="C2949" s="6">
        <v>45187.14858796296</v>
      </c>
      <c r="D2949" s="6">
        <v>45187.15761574074</v>
      </c>
      <c r="E2949" s="6">
        <v>45187.15414351852</v>
      </c>
      <c r="F2949" s="2" t="s">
        <v>44</v>
      </c>
      <c r="G2949" s="2" t="s">
        <v>73</v>
      </c>
      <c r="H2949" s="2">
        <v>86251.0</v>
      </c>
      <c r="I2949" s="2">
        <v>894.0</v>
      </c>
    </row>
    <row r="2950" ht="22.5" customHeight="1">
      <c r="A2950" s="2">
        <v>5.470875365E9</v>
      </c>
      <c r="B2950" s="2">
        <v>5.504274E7</v>
      </c>
      <c r="C2950" s="6">
        <v>45382.33814814815</v>
      </c>
      <c r="D2950" s="6">
        <v>45382.34856481481</v>
      </c>
      <c r="E2950" s="6">
        <v>45382.349953703706</v>
      </c>
      <c r="F2950" s="2" t="s">
        <v>44</v>
      </c>
      <c r="G2950" s="2" t="s">
        <v>50</v>
      </c>
      <c r="H2950" s="2">
        <v>79541.0</v>
      </c>
      <c r="I2950" s="2">
        <v>3834.0</v>
      </c>
    </row>
    <row r="2951" ht="22.5" customHeight="1">
      <c r="A2951" s="2">
        <v>7.144611408E9</v>
      </c>
      <c r="B2951" s="2">
        <v>3.3280073E7</v>
      </c>
      <c r="C2951" s="6">
        <v>45156.35159722222</v>
      </c>
      <c r="D2951" s="6">
        <v>45156.360625</v>
      </c>
      <c r="E2951" s="6">
        <v>45156.35923611111</v>
      </c>
      <c r="F2951" s="2" t="s">
        <v>44</v>
      </c>
      <c r="G2951" s="2" t="s">
        <v>45</v>
      </c>
      <c r="H2951" s="2">
        <v>55520.0</v>
      </c>
      <c r="I2951" s="2">
        <v>3684.0</v>
      </c>
    </row>
    <row r="2952" ht="22.5" customHeight="1">
      <c r="A2952" s="2">
        <v>9.411421675E9</v>
      </c>
      <c r="B2952" s="2">
        <v>6.1226563E7</v>
      </c>
      <c r="C2952" s="6">
        <v>45315.43498842593</v>
      </c>
      <c r="D2952" s="6">
        <v>45315.444016203706</v>
      </c>
      <c r="E2952" s="6">
        <v>45315.44609953704</v>
      </c>
      <c r="F2952" s="2" t="s">
        <v>44</v>
      </c>
      <c r="G2952" s="2" t="s">
        <v>45</v>
      </c>
      <c r="H2952" s="2">
        <v>51778.0</v>
      </c>
      <c r="I2952" s="2">
        <v>1762.0</v>
      </c>
    </row>
    <row r="2953" ht="22.5" customHeight="1">
      <c r="A2953" s="2">
        <v>7.315949343E9</v>
      </c>
      <c r="B2953" s="2">
        <v>1.445815E7</v>
      </c>
      <c r="C2953" s="6">
        <v>45186.93782407408</v>
      </c>
      <c r="D2953" s="6">
        <v>45186.95171296296</v>
      </c>
      <c r="E2953" s="6">
        <v>45186.95101851852</v>
      </c>
      <c r="F2953" s="2" t="s">
        <v>44</v>
      </c>
      <c r="G2953" s="2" t="s">
        <v>73</v>
      </c>
      <c r="H2953" s="2">
        <v>72063.0</v>
      </c>
      <c r="I2953" s="2">
        <v>3435.0</v>
      </c>
    </row>
    <row r="2954" ht="22.5" customHeight="1">
      <c r="A2954" s="2">
        <v>9.430475133E9</v>
      </c>
      <c r="B2954" s="2">
        <v>2.4621386E7</v>
      </c>
      <c r="C2954" s="6">
        <v>45010.07914351852</v>
      </c>
      <c r="D2954" s="6">
        <v>45010.08678240741</v>
      </c>
      <c r="E2954" s="6">
        <v>45010.08886574074</v>
      </c>
      <c r="F2954" s="2" t="s">
        <v>44</v>
      </c>
      <c r="G2954" s="2" t="s">
        <v>45</v>
      </c>
      <c r="H2954" s="2">
        <v>41262.0</v>
      </c>
      <c r="I2954" s="2">
        <v>8535.0</v>
      </c>
    </row>
    <row r="2955" ht="22.5" customHeight="1">
      <c r="A2955" s="2">
        <v>3.062145702E9</v>
      </c>
      <c r="B2955" s="2">
        <v>2.4821281E7</v>
      </c>
      <c r="C2955" s="6">
        <v>45464.623136574075</v>
      </c>
      <c r="D2955" s="6">
        <v>45464.63146990741</v>
      </c>
      <c r="E2955" s="6">
        <v>45464.634247685186</v>
      </c>
      <c r="F2955" s="2" t="s">
        <v>44</v>
      </c>
      <c r="G2955" s="2" t="s">
        <v>55</v>
      </c>
      <c r="H2955" s="2">
        <v>8248.0</v>
      </c>
      <c r="I2955" s="2">
        <v>1522.0</v>
      </c>
    </row>
    <row r="2956" ht="22.5" customHeight="1">
      <c r="A2956" s="2">
        <v>6.500458984E9</v>
      </c>
      <c r="B2956" s="2">
        <v>3.5912599E7</v>
      </c>
      <c r="C2956" s="6">
        <v>45238.29920138889</v>
      </c>
      <c r="D2956" s="6">
        <v>45238.31170138889</v>
      </c>
      <c r="E2956" s="6">
        <v>45238.31795138889</v>
      </c>
      <c r="F2956" s="2" t="s">
        <v>71</v>
      </c>
      <c r="G2956" s="2" t="s">
        <v>55</v>
      </c>
      <c r="H2956" s="2">
        <v>90658.0</v>
      </c>
      <c r="I2956" s="2">
        <v>9105.0</v>
      </c>
    </row>
    <row r="2957" ht="22.5" customHeight="1">
      <c r="A2957" s="2">
        <v>7.429306851E9</v>
      </c>
      <c r="B2957" s="2">
        <v>6.2541176E7</v>
      </c>
      <c r="C2957" s="6">
        <v>45404.16043981481</v>
      </c>
      <c r="D2957" s="6">
        <v>45404.172939814816</v>
      </c>
      <c r="E2957" s="6">
        <v>45404.173634259256</v>
      </c>
      <c r="F2957" s="2" t="s">
        <v>44</v>
      </c>
      <c r="G2957" s="2" t="s">
        <v>73</v>
      </c>
      <c r="H2957" s="2">
        <v>96651.0</v>
      </c>
      <c r="I2957" s="2">
        <v>541.0</v>
      </c>
    </row>
    <row r="2958" ht="22.5" customHeight="1">
      <c r="A2958" s="2">
        <v>2.687236003E9</v>
      </c>
      <c r="B2958" s="2">
        <v>8.3588803E7</v>
      </c>
      <c r="C2958" s="6">
        <v>45301.87520833333</v>
      </c>
      <c r="D2958" s="6">
        <v>45301.88354166667</v>
      </c>
      <c r="E2958" s="6">
        <v>45301.885625</v>
      </c>
      <c r="F2958" s="2" t="s">
        <v>44</v>
      </c>
      <c r="G2958" s="2" t="s">
        <v>73</v>
      </c>
      <c r="H2958" s="2">
        <v>93868.0</v>
      </c>
      <c r="I2958" s="2">
        <v>7216.0</v>
      </c>
    </row>
    <row r="2959" ht="22.5" customHeight="1">
      <c r="A2959" s="2">
        <v>1.885906938E9</v>
      </c>
      <c r="B2959" s="2">
        <v>1.345553E7</v>
      </c>
      <c r="C2959" s="6">
        <v>45208.18016203704</v>
      </c>
      <c r="D2959" s="6">
        <v>45208.189884259256</v>
      </c>
      <c r="E2959" s="6">
        <v>45208.19474537037</v>
      </c>
      <c r="F2959" s="2" t="s">
        <v>71</v>
      </c>
      <c r="G2959" s="2" t="s">
        <v>45</v>
      </c>
      <c r="H2959" s="2">
        <v>39994.0</v>
      </c>
      <c r="I2959" s="2">
        <v>3370.0</v>
      </c>
    </row>
    <row r="2960" ht="22.5" customHeight="1">
      <c r="A2960" s="2">
        <v>9.949334146E9</v>
      </c>
      <c r="B2960" s="2">
        <v>7.3363613E7</v>
      </c>
      <c r="C2960" s="6">
        <v>45509.10451388889</v>
      </c>
      <c r="D2960" s="6">
        <v>45509.11493055556</v>
      </c>
      <c r="E2960" s="6">
        <v>45509.13159722222</v>
      </c>
      <c r="F2960" s="2" t="s">
        <v>124</v>
      </c>
      <c r="G2960" s="2" t="s">
        <v>73</v>
      </c>
      <c r="H2960" s="2">
        <v>58811.0</v>
      </c>
      <c r="I2960" s="2">
        <v>5747.0</v>
      </c>
    </row>
    <row r="2961" ht="22.5" customHeight="1">
      <c r="A2961" s="2">
        <v>2.555454584E9</v>
      </c>
      <c r="B2961" s="2">
        <v>1.9182548E7</v>
      </c>
      <c r="C2961" s="6">
        <v>45150.720729166664</v>
      </c>
      <c r="D2961" s="6">
        <v>45150.73253472222</v>
      </c>
      <c r="E2961" s="6">
        <v>45150.74711805556</v>
      </c>
      <c r="F2961" s="2" t="s">
        <v>124</v>
      </c>
      <c r="G2961" s="2" t="s">
        <v>45</v>
      </c>
      <c r="H2961" s="2">
        <v>50763.0</v>
      </c>
      <c r="I2961" s="2">
        <v>8438.0</v>
      </c>
    </row>
    <row r="2962" ht="22.5" customHeight="1">
      <c r="A2962" s="2">
        <v>2.503209946E9</v>
      </c>
      <c r="B2962" s="2">
        <v>2.6844216E7</v>
      </c>
      <c r="C2962" s="6">
        <v>45410.46454861111</v>
      </c>
      <c r="D2962" s="6">
        <v>45410.477743055555</v>
      </c>
      <c r="E2962" s="6">
        <v>45410.47704861111</v>
      </c>
      <c r="F2962" s="2" t="s">
        <v>44</v>
      </c>
      <c r="G2962" s="2" t="s">
        <v>45</v>
      </c>
      <c r="H2962" s="2">
        <v>13371.0</v>
      </c>
      <c r="I2962" s="2">
        <v>9791.0</v>
      </c>
    </row>
    <row r="2963" ht="22.5" customHeight="1">
      <c r="A2963" s="2">
        <v>2.329563439E9</v>
      </c>
      <c r="B2963" s="2">
        <v>7.815736E7</v>
      </c>
      <c r="C2963" s="6">
        <v>45232.99012731481</v>
      </c>
      <c r="D2963" s="6">
        <v>45232.997766203705</v>
      </c>
      <c r="E2963" s="6">
        <v>45233.01373842593</v>
      </c>
      <c r="F2963" s="2" t="s">
        <v>124</v>
      </c>
      <c r="G2963" s="2" t="s">
        <v>50</v>
      </c>
      <c r="H2963" s="2">
        <v>52741.0</v>
      </c>
      <c r="I2963" s="2">
        <v>4924.0</v>
      </c>
    </row>
    <row r="2964" ht="22.5" customHeight="1">
      <c r="A2964" s="2">
        <v>1.041536174E9</v>
      </c>
      <c r="B2964" s="2">
        <v>9.3018527E7</v>
      </c>
      <c r="C2964" s="6">
        <v>45092.36677083333</v>
      </c>
      <c r="D2964" s="6">
        <v>45092.37510416667</v>
      </c>
      <c r="E2964" s="6">
        <v>45092.3834375</v>
      </c>
      <c r="F2964" s="2" t="s">
        <v>71</v>
      </c>
      <c r="G2964" s="2" t="s">
        <v>55</v>
      </c>
      <c r="H2964" s="2">
        <v>60201.0</v>
      </c>
      <c r="I2964" s="2">
        <v>3516.0</v>
      </c>
    </row>
    <row r="2965" ht="22.5" customHeight="1">
      <c r="A2965" s="2">
        <v>6.631188689E9</v>
      </c>
      <c r="B2965" s="2">
        <v>8361353.0</v>
      </c>
      <c r="C2965" s="6">
        <v>45379.51125</v>
      </c>
      <c r="D2965" s="6">
        <v>45379.522361111114</v>
      </c>
      <c r="E2965" s="6">
        <v>45379.51888888889</v>
      </c>
      <c r="F2965" s="2" t="s">
        <v>44</v>
      </c>
      <c r="G2965" s="2" t="s">
        <v>45</v>
      </c>
      <c r="H2965" s="2">
        <v>24043.0</v>
      </c>
      <c r="I2965" s="2">
        <v>8559.0</v>
      </c>
    </row>
    <row r="2966" ht="22.5" customHeight="1">
      <c r="A2966" s="2">
        <v>9.300178512E9</v>
      </c>
      <c r="B2966" s="2">
        <v>2.6936578E7</v>
      </c>
      <c r="C2966" s="6">
        <v>45132.52548611111</v>
      </c>
      <c r="D2966" s="6">
        <v>45132.53868055555</v>
      </c>
      <c r="E2966" s="6">
        <v>45132.54076388889</v>
      </c>
      <c r="F2966" s="2" t="s">
        <v>44</v>
      </c>
      <c r="G2966" s="2" t="s">
        <v>45</v>
      </c>
      <c r="H2966" s="2">
        <v>73376.0</v>
      </c>
      <c r="I2966" s="2">
        <v>4802.0</v>
      </c>
    </row>
    <row r="2967" ht="22.5" customHeight="1">
      <c r="A2967" s="2">
        <v>1.086881691E9</v>
      </c>
      <c r="B2967" s="2">
        <v>7.7035814E7</v>
      </c>
      <c r="C2967" s="6">
        <v>45392.72372685185</v>
      </c>
      <c r="D2967" s="6">
        <v>45392.734143518515</v>
      </c>
      <c r="E2967" s="6">
        <v>45392.73275462963</v>
      </c>
      <c r="F2967" s="2" t="s">
        <v>44</v>
      </c>
      <c r="G2967" s="2" t="s">
        <v>45</v>
      </c>
      <c r="H2967" s="2">
        <v>6106.0</v>
      </c>
      <c r="I2967" s="2">
        <v>7392.0</v>
      </c>
    </row>
    <row r="2968" ht="22.5" customHeight="1">
      <c r="A2968" s="2">
        <v>8.00888098E9</v>
      </c>
      <c r="B2968" s="2">
        <v>5.7505804E7</v>
      </c>
      <c r="C2968" s="6">
        <v>45400.64976851852</v>
      </c>
      <c r="D2968" s="6">
        <v>45400.658796296295</v>
      </c>
      <c r="E2968" s="6">
        <v>45400.661574074074</v>
      </c>
      <c r="F2968" s="2" t="s">
        <v>44</v>
      </c>
      <c r="G2968" s="2" t="s">
        <v>55</v>
      </c>
      <c r="H2968" s="2">
        <v>65111.0</v>
      </c>
      <c r="I2968" s="2">
        <v>2473.0</v>
      </c>
    </row>
    <row r="2969" ht="22.5" customHeight="1">
      <c r="A2969" s="2">
        <v>2.417680703E9</v>
      </c>
      <c r="B2969" s="2">
        <v>3.0823988E7</v>
      </c>
      <c r="C2969" s="6">
        <v>45333.021840277775</v>
      </c>
      <c r="D2969" s="6">
        <v>45333.03364583333</v>
      </c>
      <c r="E2969" s="6">
        <v>45333.04336805556</v>
      </c>
      <c r="F2969" s="2" t="s">
        <v>71</v>
      </c>
      <c r="G2969" s="2" t="s">
        <v>55</v>
      </c>
      <c r="H2969" s="2">
        <v>41668.0</v>
      </c>
      <c r="I2969" s="2">
        <v>6343.0</v>
      </c>
    </row>
    <row r="2970" ht="22.5" customHeight="1">
      <c r="A2970" s="2">
        <v>1.11773099E9</v>
      </c>
      <c r="B2970" s="2">
        <v>9.6640716E7</v>
      </c>
      <c r="C2970" s="6">
        <v>45527.82925925926</v>
      </c>
      <c r="D2970" s="6">
        <v>45527.83828703704</v>
      </c>
      <c r="E2970" s="6">
        <v>45527.83828703704</v>
      </c>
      <c r="F2970" s="2" t="s">
        <v>44</v>
      </c>
      <c r="G2970" s="2" t="s">
        <v>45</v>
      </c>
      <c r="H2970" s="2">
        <v>19991.0</v>
      </c>
      <c r="I2970" s="2">
        <v>9260.0</v>
      </c>
    </row>
    <row r="2971" ht="22.5" customHeight="1">
      <c r="A2971" s="2">
        <v>1.678557345E9</v>
      </c>
      <c r="B2971" s="2">
        <v>4.9136375E7</v>
      </c>
      <c r="C2971" s="6">
        <v>45424.71229166666</v>
      </c>
      <c r="D2971" s="6">
        <v>45424.722708333335</v>
      </c>
      <c r="E2971" s="6">
        <v>45424.722708333335</v>
      </c>
      <c r="F2971" s="2" t="s">
        <v>44</v>
      </c>
      <c r="G2971" s="2" t="s">
        <v>73</v>
      </c>
      <c r="H2971" s="2">
        <v>20447.0</v>
      </c>
      <c r="I2971" s="2">
        <v>4525.0</v>
      </c>
    </row>
    <row r="2972" ht="22.5" customHeight="1">
      <c r="A2972" s="2">
        <v>4.505129824E9</v>
      </c>
      <c r="B2972" s="2">
        <v>1.7341194E7</v>
      </c>
      <c r="C2972" s="6">
        <v>45244.54394675926</v>
      </c>
      <c r="D2972" s="6">
        <v>45244.550891203704</v>
      </c>
      <c r="E2972" s="6">
        <v>45244.55297453704</v>
      </c>
      <c r="F2972" s="2" t="s">
        <v>44</v>
      </c>
      <c r="G2972" s="2" t="s">
        <v>45</v>
      </c>
      <c r="H2972" s="2">
        <v>81297.0</v>
      </c>
      <c r="I2972" s="2">
        <v>2152.0</v>
      </c>
    </row>
    <row r="2973" ht="22.5" customHeight="1">
      <c r="A2973" s="2">
        <v>8.737295686E9</v>
      </c>
      <c r="B2973" s="2">
        <v>6.9749541E7</v>
      </c>
      <c r="C2973" s="6">
        <v>45271.38060185185</v>
      </c>
      <c r="D2973" s="6">
        <v>45271.39449074074</v>
      </c>
      <c r="E2973" s="6">
        <v>45271.391018518516</v>
      </c>
      <c r="F2973" s="2" t="s">
        <v>44</v>
      </c>
      <c r="G2973" s="2" t="s">
        <v>73</v>
      </c>
      <c r="H2973" s="2">
        <v>61898.0</v>
      </c>
      <c r="I2973" s="2">
        <v>8046.0</v>
      </c>
    </row>
    <row r="2974" ht="22.5" customHeight="1">
      <c r="A2974" s="2">
        <v>7.997347191E9</v>
      </c>
      <c r="B2974" s="2">
        <v>31813.0</v>
      </c>
      <c r="C2974" s="6">
        <v>45484.14770833333</v>
      </c>
      <c r="D2974" s="6">
        <v>45484.15881944444</v>
      </c>
      <c r="E2974" s="6">
        <v>45484.16784722222</v>
      </c>
      <c r="F2974" s="2" t="s">
        <v>71</v>
      </c>
      <c r="G2974" s="2" t="s">
        <v>73</v>
      </c>
      <c r="H2974" s="2">
        <v>11517.0</v>
      </c>
      <c r="I2974" s="2">
        <v>1071.0</v>
      </c>
    </row>
    <row r="2975" ht="22.5" customHeight="1">
      <c r="A2975" s="2">
        <v>1.930645698E9</v>
      </c>
      <c r="B2975" s="2">
        <v>3.5554129E7</v>
      </c>
      <c r="C2975" s="6">
        <v>45511.54895833333</v>
      </c>
      <c r="D2975" s="6">
        <v>45511.56076388889</v>
      </c>
      <c r="E2975" s="6">
        <v>45511.56354166667</v>
      </c>
      <c r="F2975" s="2" t="s">
        <v>44</v>
      </c>
      <c r="G2975" s="2" t="s">
        <v>55</v>
      </c>
      <c r="H2975" s="2">
        <v>82675.0</v>
      </c>
      <c r="I2975" s="2">
        <v>7356.0</v>
      </c>
    </row>
    <row r="2976" ht="22.5" customHeight="1">
      <c r="A2976" s="2">
        <v>5.39337359E9</v>
      </c>
      <c r="B2976" s="2">
        <v>5712468.0</v>
      </c>
      <c r="C2976" s="6">
        <v>45562.71487268519</v>
      </c>
      <c r="D2976" s="6">
        <v>45562.727372685185</v>
      </c>
      <c r="E2976" s="6">
        <v>45562.733622685184</v>
      </c>
      <c r="F2976" s="2" t="s">
        <v>71</v>
      </c>
      <c r="G2976" s="2" t="s">
        <v>55</v>
      </c>
      <c r="H2976" s="2">
        <v>48267.0</v>
      </c>
      <c r="I2976" s="2">
        <v>6485.0</v>
      </c>
    </row>
    <row r="2977" ht="22.5" customHeight="1">
      <c r="A2977" s="2">
        <v>5.851854765E9</v>
      </c>
      <c r="B2977" s="2">
        <v>8.2032191E7</v>
      </c>
      <c r="C2977" s="6">
        <v>45254.622025462966</v>
      </c>
      <c r="D2977" s="6">
        <v>45254.6303587963</v>
      </c>
      <c r="E2977" s="6">
        <v>45254.636608796296</v>
      </c>
      <c r="F2977" s="2" t="s">
        <v>71</v>
      </c>
      <c r="G2977" s="2" t="s">
        <v>73</v>
      </c>
      <c r="H2977" s="2">
        <v>71230.0</v>
      </c>
      <c r="I2977" s="2">
        <v>6517.0</v>
      </c>
    </row>
    <row r="2978" ht="22.5" customHeight="1">
      <c r="A2978" s="2">
        <v>3.76517952E9</v>
      </c>
      <c r="B2978" s="2">
        <v>4.3784632E7</v>
      </c>
      <c r="C2978" s="6">
        <v>45466.20453703704</v>
      </c>
      <c r="D2978" s="6">
        <v>45466.211481481485</v>
      </c>
      <c r="E2978" s="6">
        <v>45466.2274537037</v>
      </c>
      <c r="F2978" s="2" t="s">
        <v>124</v>
      </c>
      <c r="G2978" s="2" t="s">
        <v>73</v>
      </c>
      <c r="H2978" s="2">
        <v>99605.0</v>
      </c>
      <c r="I2978" s="2">
        <v>558.0</v>
      </c>
    </row>
    <row r="2979" ht="22.5" customHeight="1">
      <c r="A2979" s="2">
        <v>6.83969424E8</v>
      </c>
      <c r="B2979" s="2">
        <v>9.8225598E7</v>
      </c>
      <c r="C2979" s="6">
        <v>45148.262511574074</v>
      </c>
      <c r="D2979" s="6">
        <v>45148.27153935185</v>
      </c>
      <c r="E2979" s="6">
        <v>45148.279178240744</v>
      </c>
      <c r="F2979" s="2" t="s">
        <v>71</v>
      </c>
      <c r="G2979" s="2" t="s">
        <v>45</v>
      </c>
      <c r="H2979" s="2">
        <v>88789.0</v>
      </c>
      <c r="I2979" s="2">
        <v>9050.0</v>
      </c>
    </row>
    <row r="2980" ht="22.5" customHeight="1">
      <c r="A2980" s="2">
        <v>8.459624382E9</v>
      </c>
      <c r="B2980" s="2">
        <v>6.4489709E7</v>
      </c>
      <c r="C2980" s="6">
        <v>45160.757210648146</v>
      </c>
      <c r="D2980" s="6">
        <v>45160.7690162037</v>
      </c>
      <c r="E2980" s="6">
        <v>45160.77804398148</v>
      </c>
      <c r="F2980" s="2" t="s">
        <v>71</v>
      </c>
      <c r="G2980" s="2" t="s">
        <v>73</v>
      </c>
      <c r="H2980" s="2">
        <v>87672.0</v>
      </c>
      <c r="I2980" s="2">
        <v>4822.0</v>
      </c>
    </row>
    <row r="2981" ht="22.5" customHeight="1">
      <c r="A2981" s="2">
        <v>7.110044004E9</v>
      </c>
      <c r="B2981" s="2">
        <v>6.2807542E7</v>
      </c>
      <c r="C2981" s="6">
        <v>45040.58028935185</v>
      </c>
      <c r="D2981" s="6">
        <v>45040.5934837963</v>
      </c>
      <c r="E2981" s="6">
        <v>45040.598344907405</v>
      </c>
      <c r="F2981" s="2" t="s">
        <v>71</v>
      </c>
      <c r="G2981" s="2" t="s">
        <v>50</v>
      </c>
      <c r="H2981" s="2">
        <v>30128.0</v>
      </c>
      <c r="I2981" s="2">
        <v>3631.0</v>
      </c>
    </row>
    <row r="2982" ht="22.5" customHeight="1">
      <c r="A2982" s="2">
        <v>4.302375314E9</v>
      </c>
      <c r="B2982" s="2">
        <v>9.6253172E7</v>
      </c>
      <c r="C2982" s="6">
        <v>45354.35469907407</v>
      </c>
      <c r="D2982" s="6">
        <v>45354.3644212963</v>
      </c>
      <c r="E2982" s="6">
        <v>45354.367893518516</v>
      </c>
      <c r="F2982" s="2" t="s">
        <v>44</v>
      </c>
      <c r="G2982" s="2" t="s">
        <v>55</v>
      </c>
      <c r="H2982" s="2">
        <v>63810.0</v>
      </c>
      <c r="I2982" s="2">
        <v>5249.0</v>
      </c>
    </row>
    <row r="2983" ht="22.5" customHeight="1">
      <c r="A2983" s="2">
        <v>1.245307588E9</v>
      </c>
      <c r="B2983" s="2">
        <v>1.3760839E7</v>
      </c>
      <c r="C2983" s="6">
        <v>45040.65827546296</v>
      </c>
      <c r="D2983" s="6">
        <v>45040.66521990741</v>
      </c>
      <c r="E2983" s="6">
        <v>45040.672164351854</v>
      </c>
      <c r="F2983" s="2" t="s">
        <v>71</v>
      </c>
      <c r="G2983" s="2" t="s">
        <v>45</v>
      </c>
      <c r="H2983" s="2">
        <v>89554.0</v>
      </c>
      <c r="I2983" s="2">
        <v>6815.0</v>
      </c>
    </row>
    <row r="2984" ht="22.5" customHeight="1">
      <c r="A2984" s="2">
        <v>3.876260101E9</v>
      </c>
      <c r="B2984" s="2">
        <v>7.0420271E7</v>
      </c>
      <c r="C2984" s="6">
        <v>45180.52751157407</v>
      </c>
      <c r="D2984" s="6">
        <v>45180.541400462964</v>
      </c>
      <c r="E2984" s="6">
        <v>45180.54001157408</v>
      </c>
      <c r="F2984" s="2" t="s">
        <v>44</v>
      </c>
      <c r="G2984" s="2" t="s">
        <v>73</v>
      </c>
      <c r="H2984" s="2">
        <v>39494.0</v>
      </c>
      <c r="I2984" s="2">
        <v>2.0</v>
      </c>
    </row>
    <row r="2985" ht="22.5" customHeight="1">
      <c r="A2985" s="2">
        <v>3.162263618E9</v>
      </c>
      <c r="B2985" s="2">
        <v>2.3676689E7</v>
      </c>
      <c r="C2985" s="6">
        <v>45073.52704861111</v>
      </c>
      <c r="D2985" s="6">
        <v>45073.536770833336</v>
      </c>
      <c r="E2985" s="6">
        <v>45073.53815972222</v>
      </c>
      <c r="F2985" s="2" t="s">
        <v>44</v>
      </c>
      <c r="G2985" s="2" t="s">
        <v>55</v>
      </c>
      <c r="H2985" s="2">
        <v>48838.0</v>
      </c>
      <c r="I2985" s="2">
        <v>4551.0</v>
      </c>
    </row>
    <row r="2986" ht="22.5" customHeight="1">
      <c r="A2986" s="2">
        <v>6.55792395E8</v>
      </c>
      <c r="B2986" s="2">
        <v>1.1254582E7</v>
      </c>
      <c r="C2986" s="6">
        <v>45401.961435185185</v>
      </c>
      <c r="D2986" s="6">
        <v>45401.96837962963</v>
      </c>
      <c r="E2986" s="6">
        <v>45401.972546296296</v>
      </c>
      <c r="F2986" s="2" t="s">
        <v>71</v>
      </c>
      <c r="G2986" s="2" t="s">
        <v>73</v>
      </c>
      <c r="H2986" s="2">
        <v>74441.0</v>
      </c>
      <c r="I2986" s="2">
        <v>7858.0</v>
      </c>
    </row>
    <row r="2987" ht="22.5" customHeight="1">
      <c r="A2987" s="2">
        <v>7.624743284E9</v>
      </c>
      <c r="B2987" s="2">
        <v>4.0392019E7</v>
      </c>
      <c r="C2987" s="6">
        <v>45153.22133101852</v>
      </c>
      <c r="D2987" s="6">
        <v>45153.23452546296</v>
      </c>
      <c r="E2987" s="6">
        <v>45153.239386574074</v>
      </c>
      <c r="F2987" s="2" t="s">
        <v>71</v>
      </c>
      <c r="G2987" s="2" t="s">
        <v>50</v>
      </c>
      <c r="H2987" s="2">
        <v>67656.0</v>
      </c>
      <c r="I2987" s="2">
        <v>9012.0</v>
      </c>
    </row>
    <row r="2988" ht="22.5" customHeight="1">
      <c r="A2988" s="2">
        <v>4.783962671E9</v>
      </c>
      <c r="B2988" s="2">
        <v>5.7765367E7</v>
      </c>
      <c r="C2988" s="6">
        <v>45208.74145833333</v>
      </c>
      <c r="D2988" s="6">
        <v>45208.74979166667</v>
      </c>
      <c r="E2988" s="6">
        <v>45208.75534722222</v>
      </c>
      <c r="F2988" s="2" t="s">
        <v>71</v>
      </c>
      <c r="G2988" s="2" t="s">
        <v>55</v>
      </c>
      <c r="H2988" s="2">
        <v>12164.0</v>
      </c>
      <c r="I2988" s="2">
        <v>5097.0</v>
      </c>
    </row>
    <row r="2989" ht="22.5" customHeight="1">
      <c r="A2989" s="2">
        <v>7.166787473E9</v>
      </c>
      <c r="B2989" s="2">
        <v>9.7928541E7</v>
      </c>
      <c r="C2989" s="6">
        <v>45528.257523148146</v>
      </c>
      <c r="D2989" s="6">
        <v>45528.26793981482</v>
      </c>
      <c r="E2989" s="6">
        <v>45528.28807870371</v>
      </c>
      <c r="F2989" s="2" t="s">
        <v>124</v>
      </c>
      <c r="G2989" s="2" t="s">
        <v>55</v>
      </c>
      <c r="H2989" s="2">
        <v>13336.0</v>
      </c>
      <c r="I2989" s="2">
        <v>7514.0</v>
      </c>
    </row>
    <row r="2990" ht="22.5" customHeight="1">
      <c r="A2990" s="2">
        <v>9.39522807E9</v>
      </c>
      <c r="B2990" s="2">
        <v>4.0275138E7</v>
      </c>
      <c r="C2990" s="6">
        <v>45547.83200231481</v>
      </c>
      <c r="D2990" s="6">
        <v>45547.84172453704</v>
      </c>
      <c r="E2990" s="6">
        <v>45547.84103009259</v>
      </c>
      <c r="F2990" s="2" t="s">
        <v>44</v>
      </c>
      <c r="G2990" s="2" t="s">
        <v>45</v>
      </c>
      <c r="H2990" s="2">
        <v>82773.0</v>
      </c>
      <c r="I2990" s="2">
        <v>9838.0</v>
      </c>
    </row>
    <row r="2991" ht="22.5" customHeight="1">
      <c r="A2991" s="2">
        <v>9.02157975E8</v>
      </c>
      <c r="B2991" s="2">
        <v>8.0371626E7</v>
      </c>
      <c r="C2991" s="6">
        <v>45028.04429398148</v>
      </c>
      <c r="D2991" s="6">
        <v>45028.051932870374</v>
      </c>
      <c r="E2991" s="6">
        <v>45028.049849537034</v>
      </c>
      <c r="F2991" s="2" t="s">
        <v>44</v>
      </c>
      <c r="G2991" s="2" t="s">
        <v>45</v>
      </c>
      <c r="H2991" s="2">
        <v>86411.0</v>
      </c>
      <c r="I2991" s="2">
        <v>4981.0</v>
      </c>
    </row>
    <row r="2992" ht="22.5" customHeight="1">
      <c r="A2992" s="2">
        <v>6.947741744E9</v>
      </c>
      <c r="B2992" s="2">
        <v>4.9617531E7</v>
      </c>
      <c r="C2992" s="6">
        <v>45117.337002314816</v>
      </c>
      <c r="D2992" s="6">
        <v>45117.34533564815</v>
      </c>
      <c r="E2992" s="6">
        <v>45117.348807870374</v>
      </c>
      <c r="F2992" s="2" t="s">
        <v>44</v>
      </c>
      <c r="G2992" s="2" t="s">
        <v>50</v>
      </c>
      <c r="H2992" s="2">
        <v>54437.0</v>
      </c>
      <c r="I2992" s="2">
        <v>5608.0</v>
      </c>
    </row>
    <row r="2993" ht="22.5" customHeight="1">
      <c r="A2993" s="2">
        <v>4.788498083E9</v>
      </c>
      <c r="B2993" s="2">
        <v>1.6420489E7</v>
      </c>
      <c r="C2993" s="6">
        <v>45186.12107638889</v>
      </c>
      <c r="D2993" s="6">
        <v>45186.13149305555</v>
      </c>
      <c r="E2993" s="6">
        <v>45186.142604166664</v>
      </c>
      <c r="F2993" s="2" t="s">
        <v>124</v>
      </c>
      <c r="G2993" s="2" t="s">
        <v>73</v>
      </c>
      <c r="H2993" s="2">
        <v>64522.0</v>
      </c>
      <c r="I2993" s="2">
        <v>8318.0</v>
      </c>
    </row>
    <row r="2994" ht="22.5" customHeight="1">
      <c r="A2994" s="2">
        <v>8.070127087E9</v>
      </c>
      <c r="B2994" s="2">
        <v>2.7709218E7</v>
      </c>
      <c r="C2994" s="6">
        <v>45526.25748842592</v>
      </c>
      <c r="D2994" s="6">
        <v>45526.265127314815</v>
      </c>
      <c r="E2994" s="6">
        <v>45526.268599537034</v>
      </c>
      <c r="F2994" s="2" t="s">
        <v>44</v>
      </c>
      <c r="G2994" s="2" t="s">
        <v>55</v>
      </c>
      <c r="H2994" s="2">
        <v>46786.0</v>
      </c>
      <c r="I2994" s="2">
        <v>7473.0</v>
      </c>
    </row>
    <row r="2995" ht="22.5" customHeight="1">
      <c r="A2995" s="2">
        <v>5.191429552E9</v>
      </c>
      <c r="B2995" s="2">
        <v>1.4944819E7</v>
      </c>
      <c r="C2995" s="6">
        <v>45283.71302083333</v>
      </c>
      <c r="D2995" s="6">
        <v>45283.72482638889</v>
      </c>
      <c r="E2995" s="6">
        <v>45283.73315972222</v>
      </c>
      <c r="F2995" s="2" t="s">
        <v>71</v>
      </c>
      <c r="G2995" s="2" t="s">
        <v>50</v>
      </c>
      <c r="H2995" s="2">
        <v>99889.0</v>
      </c>
      <c r="I2995" s="2">
        <v>8644.0</v>
      </c>
    </row>
    <row r="2996" ht="22.5" customHeight="1">
      <c r="A2996" s="2">
        <v>5.220651138E9</v>
      </c>
      <c r="B2996" s="2">
        <v>9.1768226E7</v>
      </c>
      <c r="C2996" s="6">
        <v>45364.099652777775</v>
      </c>
      <c r="D2996" s="6">
        <v>45364.11284722222</v>
      </c>
      <c r="E2996" s="6">
        <v>45364.110763888886</v>
      </c>
      <c r="F2996" s="2" t="s">
        <v>44</v>
      </c>
      <c r="G2996" s="2" t="s">
        <v>45</v>
      </c>
      <c r="H2996" s="2">
        <v>9937.0</v>
      </c>
      <c r="I2996" s="2">
        <v>7709.0</v>
      </c>
    </row>
    <row r="2997" ht="22.5" customHeight="1">
      <c r="A2997" s="2">
        <v>2.758734705E9</v>
      </c>
      <c r="B2997" s="2">
        <v>5.4797119E7</v>
      </c>
      <c r="C2997" s="6">
        <v>45140.9671875</v>
      </c>
      <c r="D2997" s="6">
        <v>45140.978993055556</v>
      </c>
      <c r="E2997" s="6">
        <v>45140.98038194444</v>
      </c>
      <c r="F2997" s="2" t="s">
        <v>44</v>
      </c>
      <c r="G2997" s="2" t="s">
        <v>50</v>
      </c>
      <c r="H2997" s="2">
        <v>30040.0</v>
      </c>
      <c r="I2997" s="2">
        <v>1576.0</v>
      </c>
    </row>
    <row r="2998" ht="22.5" customHeight="1">
      <c r="A2998" s="2">
        <v>2.907887532E9</v>
      </c>
      <c r="B2998" s="2">
        <v>8.5838438E7</v>
      </c>
      <c r="C2998" s="6">
        <v>45249.54059027778</v>
      </c>
      <c r="D2998" s="6">
        <v>45249.54892361111</v>
      </c>
      <c r="E2998" s="6">
        <v>45249.54822916666</v>
      </c>
      <c r="F2998" s="2" t="s">
        <v>44</v>
      </c>
      <c r="G2998" s="2" t="s">
        <v>50</v>
      </c>
      <c r="H2998" s="2">
        <v>83016.0</v>
      </c>
      <c r="I2998" s="2">
        <v>954.0</v>
      </c>
    </row>
    <row r="2999" ht="22.5" customHeight="1">
      <c r="A2999" s="2">
        <v>7.388846009E9</v>
      </c>
      <c r="B2999" s="2">
        <v>5.9094034E7</v>
      </c>
      <c r="C2999" s="6">
        <v>45344.376296296294</v>
      </c>
      <c r="D2999" s="6">
        <v>45344.3887962963</v>
      </c>
      <c r="E2999" s="6">
        <v>45344.38810185185</v>
      </c>
      <c r="F2999" s="2" t="s">
        <v>44</v>
      </c>
      <c r="G2999" s="2" t="s">
        <v>50</v>
      </c>
      <c r="H2999" s="2">
        <v>51360.0</v>
      </c>
      <c r="I2999" s="2">
        <v>6586.0</v>
      </c>
    </row>
    <row r="3000" ht="22.5" customHeight="1">
      <c r="A3000" s="2">
        <v>2.606843929E9</v>
      </c>
      <c r="B3000" s="2">
        <v>2.9415527E7</v>
      </c>
      <c r="C3000" s="6">
        <v>45457.588541666664</v>
      </c>
      <c r="D3000" s="6">
        <v>45457.60034722222</v>
      </c>
      <c r="E3000" s="6">
        <v>45457.59756944444</v>
      </c>
      <c r="F3000" s="2" t="s">
        <v>44</v>
      </c>
      <c r="G3000" s="2" t="s">
        <v>45</v>
      </c>
      <c r="H3000" s="2">
        <v>15405.0</v>
      </c>
      <c r="I3000" s="2">
        <v>2825.0</v>
      </c>
    </row>
    <row r="3001" ht="22.5" customHeight="1">
      <c r="A3001" s="2">
        <v>5.637567433E9</v>
      </c>
      <c r="B3001" s="2">
        <v>9.1562028E7</v>
      </c>
      <c r="C3001" s="6">
        <v>45537.05155092593</v>
      </c>
      <c r="D3001" s="6">
        <v>45537.061273148145</v>
      </c>
      <c r="E3001" s="6">
        <v>45537.057800925926</v>
      </c>
      <c r="F3001" s="2" t="s">
        <v>44</v>
      </c>
      <c r="G3001" s="2" t="s">
        <v>73</v>
      </c>
      <c r="H3001" s="2">
        <v>53431.0</v>
      </c>
      <c r="I3001" s="2">
        <v>5612.0</v>
      </c>
    </row>
    <row r="3002" ht="22.5" customHeight="1">
      <c r="A3002" s="2">
        <v>8.838095431E9</v>
      </c>
      <c r="B3002" s="2">
        <v>4.1194825E7</v>
      </c>
      <c r="C3002" s="6">
        <v>45052.45458333333</v>
      </c>
      <c r="D3002" s="6">
        <v>45052.462222222224</v>
      </c>
      <c r="E3002" s="6">
        <v>45052.46361111111</v>
      </c>
      <c r="F3002" s="2" t="s">
        <v>44</v>
      </c>
      <c r="G3002" s="2" t="s">
        <v>50</v>
      </c>
      <c r="H3002" s="2">
        <v>61209.0</v>
      </c>
      <c r="I3002" s="2">
        <v>221.0</v>
      </c>
    </row>
    <row r="3003" ht="22.5" customHeight="1">
      <c r="A3003" s="2">
        <v>1.564649286E9</v>
      </c>
      <c r="B3003" s="2">
        <v>7.786966E7</v>
      </c>
      <c r="C3003" s="6">
        <v>45266.160520833335</v>
      </c>
      <c r="D3003" s="6">
        <v>45266.171631944446</v>
      </c>
      <c r="E3003" s="6">
        <v>45266.175104166665</v>
      </c>
      <c r="F3003" s="2" t="s">
        <v>44</v>
      </c>
      <c r="G3003" s="2" t="s">
        <v>55</v>
      </c>
      <c r="H3003" s="2">
        <v>16991.0</v>
      </c>
      <c r="I3003" s="2">
        <v>1221.0</v>
      </c>
    </row>
    <row r="3004" ht="22.5" customHeight="1">
      <c r="A3004" s="2">
        <v>4.098166849E9</v>
      </c>
      <c r="B3004" s="2">
        <v>3.3741801E7</v>
      </c>
      <c r="C3004" s="6">
        <v>45211.01476851852</v>
      </c>
      <c r="D3004" s="6">
        <v>45211.027962962966</v>
      </c>
      <c r="E3004" s="6">
        <v>45211.04462962963</v>
      </c>
      <c r="F3004" s="2" t="s">
        <v>124</v>
      </c>
      <c r="G3004" s="2" t="s">
        <v>73</v>
      </c>
      <c r="H3004" s="2">
        <v>93376.0</v>
      </c>
      <c r="I3004" s="2">
        <v>1712.0</v>
      </c>
    </row>
    <row r="3005" ht="22.5" customHeight="1">
      <c r="A3005" s="2">
        <v>8.091143423E9</v>
      </c>
      <c r="B3005" s="2">
        <v>2.5128143E7</v>
      </c>
      <c r="C3005" s="6">
        <v>45253.956030092595</v>
      </c>
      <c r="D3005" s="6">
        <v>45253.96853009259</v>
      </c>
      <c r="E3005" s="6">
        <v>45253.970613425925</v>
      </c>
      <c r="F3005" s="2" t="s">
        <v>44</v>
      </c>
      <c r="G3005" s="2" t="s">
        <v>55</v>
      </c>
      <c r="H3005" s="2">
        <v>71870.0</v>
      </c>
      <c r="I3005" s="2">
        <v>7167.0</v>
      </c>
    </row>
    <row r="3006" ht="22.5" customHeight="1">
      <c r="A3006" s="2">
        <v>3.024045336E9</v>
      </c>
      <c r="B3006" s="2">
        <v>5.4877984E7</v>
      </c>
      <c r="C3006" s="6">
        <v>45397.07443287037</v>
      </c>
      <c r="D3006" s="6">
        <v>45397.08484953704</v>
      </c>
      <c r="E3006" s="6">
        <v>45397.08762731482</v>
      </c>
      <c r="F3006" s="2" t="s">
        <v>44</v>
      </c>
      <c r="G3006" s="2" t="s">
        <v>45</v>
      </c>
      <c r="H3006" s="2">
        <v>158.0</v>
      </c>
      <c r="I3006" s="2">
        <v>535.0</v>
      </c>
    </row>
    <row r="3007" ht="22.5" customHeight="1">
      <c r="A3007" s="2">
        <v>6.152984028E9</v>
      </c>
      <c r="B3007" s="2">
        <v>6.0732869E7</v>
      </c>
      <c r="C3007" s="6">
        <v>45167.034733796296</v>
      </c>
      <c r="D3007" s="6">
        <v>45167.048622685186</v>
      </c>
      <c r="E3007" s="6">
        <v>45167.05278935185</v>
      </c>
      <c r="F3007" s="2" t="s">
        <v>71</v>
      </c>
      <c r="G3007" s="2" t="s">
        <v>55</v>
      </c>
      <c r="H3007" s="2">
        <v>47844.0</v>
      </c>
      <c r="I3007" s="2">
        <v>8407.0</v>
      </c>
    </row>
    <row r="3008" ht="22.5" customHeight="1">
      <c r="A3008" s="2">
        <v>3.450790653E9</v>
      </c>
      <c r="B3008" s="2">
        <v>8.7266831E7</v>
      </c>
      <c r="C3008" s="6">
        <v>45165.75986111111</v>
      </c>
      <c r="D3008" s="6">
        <v>45165.77027777778</v>
      </c>
      <c r="E3008" s="6">
        <v>45165.76888888889</v>
      </c>
      <c r="F3008" s="2" t="s">
        <v>44</v>
      </c>
      <c r="G3008" s="2" t="s">
        <v>55</v>
      </c>
      <c r="H3008" s="2">
        <v>5694.0</v>
      </c>
      <c r="I3008" s="2">
        <v>5053.0</v>
      </c>
    </row>
    <row r="3009" ht="22.5" customHeight="1">
      <c r="A3009" s="2">
        <v>8.0289179E9</v>
      </c>
      <c r="B3009" s="2">
        <v>5.7340963E7</v>
      </c>
      <c r="C3009" s="6">
        <v>45125.03482638889</v>
      </c>
      <c r="D3009" s="6">
        <v>45125.0459375</v>
      </c>
      <c r="E3009" s="6">
        <v>45125.047326388885</v>
      </c>
      <c r="F3009" s="2" t="s">
        <v>44</v>
      </c>
      <c r="G3009" s="2" t="s">
        <v>55</v>
      </c>
      <c r="H3009" s="2">
        <v>56483.0</v>
      </c>
      <c r="I3009" s="2">
        <v>6121.0</v>
      </c>
    </row>
    <row r="3010" ht="22.5" customHeight="1">
      <c r="A3010" s="2">
        <v>7.781884407E9</v>
      </c>
      <c r="B3010" s="2">
        <v>9.0666073E7</v>
      </c>
      <c r="C3010" s="6">
        <v>45515.66633101852</v>
      </c>
      <c r="D3010" s="6">
        <v>45515.675358796296</v>
      </c>
      <c r="E3010" s="6">
        <v>45515.67674768518</v>
      </c>
      <c r="F3010" s="2" t="s">
        <v>44</v>
      </c>
      <c r="G3010" s="2" t="s">
        <v>73</v>
      </c>
      <c r="H3010" s="2">
        <v>63528.0</v>
      </c>
      <c r="I3010" s="2">
        <v>906.0</v>
      </c>
    </row>
    <row r="3011" ht="22.5" customHeight="1">
      <c r="A3011" s="2">
        <v>3.483689828E9</v>
      </c>
      <c r="B3011" s="2">
        <v>7687234.0</v>
      </c>
      <c r="C3011" s="6">
        <v>45135.281377314815</v>
      </c>
      <c r="D3011" s="6">
        <v>45135.29109953704</v>
      </c>
      <c r="E3011" s="6">
        <v>45135.29109953704</v>
      </c>
      <c r="F3011" s="2" t="s">
        <v>44</v>
      </c>
      <c r="G3011" s="2" t="s">
        <v>50</v>
      </c>
      <c r="H3011" s="2">
        <v>95069.0</v>
      </c>
      <c r="I3011" s="2">
        <v>4252.0</v>
      </c>
    </row>
    <row r="3012" ht="22.5" customHeight="1">
      <c r="A3012" s="2">
        <v>8.341286014E9</v>
      </c>
      <c r="B3012" s="2">
        <v>3.1076002E7</v>
      </c>
      <c r="C3012" s="6">
        <v>45533.65274305556</v>
      </c>
      <c r="D3012" s="6">
        <v>45533.661770833336</v>
      </c>
      <c r="E3012" s="6">
        <v>45533.66454861111</v>
      </c>
      <c r="F3012" s="2" t="s">
        <v>44</v>
      </c>
      <c r="G3012" s="2" t="s">
        <v>55</v>
      </c>
      <c r="H3012" s="2">
        <v>60030.0</v>
      </c>
      <c r="I3012" s="2">
        <v>5560.0</v>
      </c>
    </row>
    <row r="3013" ht="22.5" customHeight="1">
      <c r="A3013" s="2">
        <v>7.936106887E9</v>
      </c>
      <c r="B3013" s="2">
        <v>9.5309983E7</v>
      </c>
      <c r="C3013" s="6">
        <v>45419.624918981484</v>
      </c>
      <c r="D3013" s="6">
        <v>45419.63741898148</v>
      </c>
      <c r="E3013" s="6">
        <v>45419.639502314814</v>
      </c>
      <c r="F3013" s="2" t="s">
        <v>44</v>
      </c>
      <c r="G3013" s="2" t="s">
        <v>50</v>
      </c>
      <c r="H3013" s="2">
        <v>4033.0</v>
      </c>
      <c r="I3013" s="2">
        <v>3254.0</v>
      </c>
    </row>
    <row r="3014" ht="22.5" customHeight="1">
      <c r="A3014" s="2">
        <v>2.247354978E9</v>
      </c>
      <c r="B3014" s="2">
        <v>6668498.0</v>
      </c>
      <c r="C3014" s="6">
        <v>45561.429143518515</v>
      </c>
      <c r="D3014" s="6">
        <v>45561.44094907407</v>
      </c>
      <c r="E3014" s="6">
        <v>45561.43817129629</v>
      </c>
      <c r="F3014" s="2" t="s">
        <v>44</v>
      </c>
      <c r="G3014" s="2" t="s">
        <v>45</v>
      </c>
      <c r="H3014" s="2">
        <v>56703.0</v>
      </c>
      <c r="I3014" s="2">
        <v>6533.0</v>
      </c>
    </row>
    <row r="3015" ht="22.5" customHeight="1">
      <c r="A3015" s="2">
        <v>5.347701114E9</v>
      </c>
      <c r="B3015" s="2">
        <v>2.2036818E7</v>
      </c>
      <c r="C3015" s="6">
        <v>45215.75545138889</v>
      </c>
      <c r="D3015" s="6">
        <v>45215.765868055554</v>
      </c>
      <c r="E3015" s="6">
        <v>45215.76447916667</v>
      </c>
      <c r="F3015" s="2" t="s">
        <v>44</v>
      </c>
      <c r="G3015" s="2" t="s">
        <v>55</v>
      </c>
      <c r="H3015" s="2">
        <v>49960.0</v>
      </c>
      <c r="I3015" s="2">
        <v>1786.0</v>
      </c>
    </row>
    <row r="3016" ht="22.5" customHeight="1">
      <c r="A3016" s="2">
        <v>7.846068436E9</v>
      </c>
      <c r="B3016" s="2">
        <v>9.3507573E7</v>
      </c>
      <c r="C3016" s="6">
        <v>45259.540034722224</v>
      </c>
      <c r="D3016" s="6">
        <v>45259.553923611114</v>
      </c>
      <c r="E3016" s="6">
        <v>45259.5553125</v>
      </c>
      <c r="F3016" s="2" t="s">
        <v>44</v>
      </c>
      <c r="G3016" s="2" t="s">
        <v>55</v>
      </c>
      <c r="H3016" s="2">
        <v>60910.0</v>
      </c>
      <c r="I3016" s="2">
        <v>5453.0</v>
      </c>
    </row>
    <row r="3017" ht="22.5" customHeight="1">
      <c r="A3017" s="2">
        <v>9.893439302E9</v>
      </c>
      <c r="B3017" s="2">
        <v>6.7277562E7</v>
      </c>
      <c r="C3017" s="6">
        <v>45174.84410879629</v>
      </c>
      <c r="D3017" s="6">
        <v>45174.8566087963</v>
      </c>
      <c r="E3017" s="6">
        <v>45174.85383101852</v>
      </c>
      <c r="F3017" s="2" t="s">
        <v>44</v>
      </c>
      <c r="G3017" s="2" t="s">
        <v>73</v>
      </c>
      <c r="H3017" s="2">
        <v>2306.0</v>
      </c>
      <c r="I3017" s="2">
        <v>1326.0</v>
      </c>
    </row>
    <row r="3018" ht="22.5" customHeight="1">
      <c r="A3018" s="2">
        <v>4.160816433E9</v>
      </c>
      <c r="B3018" s="2">
        <v>2219590.0</v>
      </c>
      <c r="C3018" s="6">
        <v>45269.51405092593</v>
      </c>
      <c r="D3018" s="6">
        <v>45269.52377314815</v>
      </c>
      <c r="E3018" s="6">
        <v>45269.530023148145</v>
      </c>
      <c r="F3018" s="2" t="s">
        <v>71</v>
      </c>
      <c r="G3018" s="2" t="s">
        <v>50</v>
      </c>
      <c r="H3018" s="2">
        <v>34874.0</v>
      </c>
      <c r="I3018" s="2">
        <v>7247.0</v>
      </c>
    </row>
    <row r="3019" ht="22.5" customHeight="1">
      <c r="A3019" s="2">
        <v>6.000890622E9</v>
      </c>
      <c r="B3019" s="2">
        <v>6.2828341E7</v>
      </c>
      <c r="C3019" s="6">
        <v>45549.67524305556</v>
      </c>
      <c r="D3019" s="6">
        <v>45549.684965277775</v>
      </c>
      <c r="E3019" s="6">
        <v>45549.68288194444</v>
      </c>
      <c r="F3019" s="2" t="s">
        <v>44</v>
      </c>
      <c r="G3019" s="2" t="s">
        <v>50</v>
      </c>
      <c r="H3019" s="2">
        <v>29998.0</v>
      </c>
      <c r="I3019" s="2">
        <v>2572.0</v>
      </c>
    </row>
    <row r="3020" ht="22.5" customHeight="1">
      <c r="A3020" s="2">
        <v>7.317676958E9</v>
      </c>
      <c r="B3020" s="2">
        <v>9.2356639E7</v>
      </c>
      <c r="C3020" s="6">
        <v>45109.16572916666</v>
      </c>
      <c r="D3020" s="6">
        <v>45109.176840277774</v>
      </c>
      <c r="E3020" s="6">
        <v>45109.184479166666</v>
      </c>
      <c r="F3020" s="2" t="s">
        <v>71</v>
      </c>
      <c r="G3020" s="2" t="s">
        <v>55</v>
      </c>
      <c r="H3020" s="2">
        <v>61886.0</v>
      </c>
      <c r="I3020" s="2">
        <v>3528.0</v>
      </c>
    </row>
    <row r="3021" ht="22.5" customHeight="1">
      <c r="A3021" s="2">
        <v>8.620144614E9</v>
      </c>
      <c r="B3021" s="2">
        <v>2.0122449E7</v>
      </c>
      <c r="C3021" s="6">
        <v>45483.95653935185</v>
      </c>
      <c r="D3021" s="6">
        <v>45483.96765046296</v>
      </c>
      <c r="E3021" s="6">
        <v>45483.9822337963</v>
      </c>
      <c r="F3021" s="2" t="s">
        <v>124</v>
      </c>
      <c r="G3021" s="2" t="s">
        <v>73</v>
      </c>
      <c r="H3021" s="2">
        <v>95461.0</v>
      </c>
      <c r="I3021" s="2">
        <v>5992.0</v>
      </c>
    </row>
    <row r="3022" ht="22.5" customHeight="1">
      <c r="A3022" s="2">
        <v>3.940758882E9</v>
      </c>
      <c r="B3022" s="2">
        <v>4.0085705E7</v>
      </c>
      <c r="C3022" s="6">
        <v>45315.19024305556</v>
      </c>
      <c r="D3022" s="6">
        <v>45315.19788194444</v>
      </c>
      <c r="E3022" s="6">
        <v>45315.20065972222</v>
      </c>
      <c r="F3022" s="2" t="s">
        <v>44</v>
      </c>
      <c r="G3022" s="2" t="s">
        <v>55</v>
      </c>
      <c r="H3022" s="2">
        <v>46910.0</v>
      </c>
      <c r="I3022" s="2">
        <v>6738.0</v>
      </c>
    </row>
    <row r="3023" ht="22.5" customHeight="1">
      <c r="A3023" s="2">
        <v>5.216555041E9</v>
      </c>
      <c r="B3023" s="2">
        <v>3.0188374E7</v>
      </c>
      <c r="C3023" s="6">
        <v>45354.969351851854</v>
      </c>
      <c r="D3023" s="6">
        <v>45354.9825462963</v>
      </c>
      <c r="E3023" s="6">
        <v>45354.980462962965</v>
      </c>
      <c r="F3023" s="2" t="s">
        <v>44</v>
      </c>
      <c r="G3023" s="2" t="s">
        <v>73</v>
      </c>
      <c r="H3023" s="2">
        <v>72142.0</v>
      </c>
      <c r="I3023" s="2">
        <v>9088.0</v>
      </c>
    </row>
    <row r="3024" ht="22.5" customHeight="1">
      <c r="A3024" s="2">
        <v>5.144793312E9</v>
      </c>
      <c r="B3024" s="2">
        <v>5.9518795E7</v>
      </c>
      <c r="C3024" s="6">
        <v>45505.01965277778</v>
      </c>
      <c r="D3024" s="6">
        <v>45505.02659722222</v>
      </c>
      <c r="E3024" s="6">
        <v>45505.02659722222</v>
      </c>
      <c r="F3024" s="2" t="s">
        <v>44</v>
      </c>
      <c r="G3024" s="2" t="s">
        <v>50</v>
      </c>
      <c r="H3024" s="2">
        <v>46815.0</v>
      </c>
      <c r="I3024" s="2">
        <v>1614.0</v>
      </c>
    </row>
    <row r="3025" ht="22.5" customHeight="1">
      <c r="A3025" s="2">
        <v>7.241413847E9</v>
      </c>
      <c r="B3025" s="2">
        <v>1.004891E7</v>
      </c>
      <c r="C3025" s="6">
        <v>45031.42996527778</v>
      </c>
      <c r="D3025" s="6">
        <v>45031.44385416667</v>
      </c>
      <c r="E3025" s="6">
        <v>45031.44038194444</v>
      </c>
      <c r="F3025" s="2" t="s">
        <v>44</v>
      </c>
      <c r="G3025" s="2" t="s">
        <v>73</v>
      </c>
      <c r="H3025" s="2">
        <v>93156.0</v>
      </c>
      <c r="I3025" s="2">
        <v>6198.0</v>
      </c>
    </row>
    <row r="3026" ht="22.5" customHeight="1">
      <c r="A3026" s="2">
        <v>3.567610983E9</v>
      </c>
      <c r="B3026" s="2">
        <v>1816969.0</v>
      </c>
      <c r="C3026" s="6">
        <v>45157.167662037034</v>
      </c>
      <c r="D3026" s="6">
        <v>45157.17946759259</v>
      </c>
      <c r="E3026" s="6">
        <v>45157.19127314815</v>
      </c>
      <c r="F3026" s="2" t="s">
        <v>124</v>
      </c>
      <c r="G3026" s="2" t="s">
        <v>45</v>
      </c>
      <c r="H3026" s="2">
        <v>20825.0</v>
      </c>
      <c r="I3026" s="2">
        <v>9376.0</v>
      </c>
    </row>
    <row r="3027" ht="22.5" customHeight="1">
      <c r="A3027" s="2">
        <v>1.6878685E7</v>
      </c>
      <c r="B3027" s="2">
        <v>3.7556526E7</v>
      </c>
      <c r="C3027" s="6">
        <v>45391.10349537037</v>
      </c>
      <c r="D3027" s="6">
        <v>45391.113912037035</v>
      </c>
      <c r="E3027" s="6">
        <v>45391.11599537037</v>
      </c>
      <c r="F3027" s="2" t="s">
        <v>44</v>
      </c>
      <c r="G3027" s="2" t="s">
        <v>45</v>
      </c>
      <c r="H3027" s="2">
        <v>52442.0</v>
      </c>
      <c r="I3027" s="2">
        <v>9683.0</v>
      </c>
    </row>
    <row r="3028" ht="22.5" customHeight="1">
      <c r="A3028" s="2">
        <v>9.51657166E8</v>
      </c>
      <c r="B3028" s="2">
        <v>6.3624332E7</v>
      </c>
      <c r="C3028" s="6">
        <v>45403.327060185184</v>
      </c>
      <c r="D3028" s="6">
        <v>45403.33678240741</v>
      </c>
      <c r="E3028" s="6">
        <v>45403.33331018518</v>
      </c>
      <c r="F3028" s="2" t="s">
        <v>44</v>
      </c>
      <c r="G3028" s="2" t="s">
        <v>50</v>
      </c>
      <c r="H3028" s="2">
        <v>14551.0</v>
      </c>
      <c r="I3028" s="2">
        <v>9165.0</v>
      </c>
    </row>
    <row r="3029" ht="22.5" customHeight="1">
      <c r="A3029" s="2">
        <v>4.189022307E9</v>
      </c>
      <c r="B3029" s="2">
        <v>2.1597477E7</v>
      </c>
      <c r="C3029" s="6">
        <v>45417.96296296296</v>
      </c>
      <c r="D3029" s="6">
        <v>45417.97476851852</v>
      </c>
      <c r="E3029" s="6">
        <v>45417.97546296296</v>
      </c>
      <c r="F3029" s="2" t="s">
        <v>44</v>
      </c>
      <c r="G3029" s="2" t="s">
        <v>55</v>
      </c>
      <c r="H3029" s="2">
        <v>89735.0</v>
      </c>
      <c r="I3029" s="2">
        <v>2087.0</v>
      </c>
    </row>
    <row r="3030" ht="22.5" customHeight="1">
      <c r="A3030" s="2">
        <v>7.378521428E9</v>
      </c>
      <c r="B3030" s="2">
        <v>1.0857389E7</v>
      </c>
      <c r="C3030" s="6">
        <v>45406.87299768518</v>
      </c>
      <c r="D3030" s="6">
        <v>45406.884108796294</v>
      </c>
      <c r="E3030" s="6">
        <v>45406.88271990741</v>
      </c>
      <c r="F3030" s="2" t="s">
        <v>44</v>
      </c>
      <c r="G3030" s="2" t="s">
        <v>50</v>
      </c>
      <c r="H3030" s="2">
        <v>2580.0</v>
      </c>
      <c r="I3030" s="2">
        <v>1360.0</v>
      </c>
    </row>
    <row r="3031" ht="22.5" customHeight="1">
      <c r="A3031" s="2">
        <v>6.266311709E9</v>
      </c>
      <c r="B3031" s="2">
        <v>6.7708491E7</v>
      </c>
      <c r="C3031" s="6">
        <v>45468.07275462963</v>
      </c>
      <c r="D3031" s="6">
        <v>45468.07969907407</v>
      </c>
      <c r="E3031" s="6">
        <v>45468.081087962964</v>
      </c>
      <c r="F3031" s="2" t="s">
        <v>44</v>
      </c>
      <c r="G3031" s="2" t="s">
        <v>45</v>
      </c>
      <c r="H3031" s="2">
        <v>82516.0</v>
      </c>
      <c r="I3031" s="2">
        <v>7575.0</v>
      </c>
    </row>
    <row r="3032" ht="22.5" customHeight="1">
      <c r="A3032" s="2">
        <v>7.985347262E9</v>
      </c>
      <c r="B3032" s="2">
        <v>2.2483684E7</v>
      </c>
      <c r="C3032" s="6">
        <v>45504.362650462965</v>
      </c>
      <c r="D3032" s="6">
        <v>45504.373761574076</v>
      </c>
      <c r="E3032" s="6">
        <v>45504.37306712963</v>
      </c>
      <c r="F3032" s="2" t="s">
        <v>44</v>
      </c>
      <c r="G3032" s="2" t="s">
        <v>73</v>
      </c>
      <c r="H3032" s="2">
        <v>55202.0</v>
      </c>
      <c r="I3032" s="2">
        <v>7376.0</v>
      </c>
    </row>
    <row r="3033" ht="22.5" customHeight="1">
      <c r="A3033" s="2">
        <v>9.92764262E8</v>
      </c>
      <c r="B3033" s="2">
        <v>6.9240186E7</v>
      </c>
      <c r="C3033" s="6">
        <v>45244.13649305556</v>
      </c>
      <c r="D3033" s="6">
        <v>45244.1496875</v>
      </c>
      <c r="E3033" s="6">
        <v>45244.14829861111</v>
      </c>
      <c r="F3033" s="2" t="s">
        <v>44</v>
      </c>
      <c r="G3033" s="2" t="s">
        <v>45</v>
      </c>
      <c r="H3033" s="2">
        <v>15917.0</v>
      </c>
      <c r="I3033" s="2">
        <v>7160.0</v>
      </c>
    </row>
    <row r="3034" ht="22.5" customHeight="1">
      <c r="A3034" s="2">
        <v>3.080291353E9</v>
      </c>
      <c r="B3034" s="2">
        <v>9.3937586E7</v>
      </c>
      <c r="C3034" s="6">
        <v>45520.795810185184</v>
      </c>
      <c r="D3034" s="6">
        <v>45520.80761574074</v>
      </c>
      <c r="E3034" s="6">
        <v>45520.809699074074</v>
      </c>
      <c r="F3034" s="2" t="s">
        <v>44</v>
      </c>
      <c r="G3034" s="2" t="s">
        <v>73</v>
      </c>
      <c r="H3034" s="2">
        <v>11812.0</v>
      </c>
      <c r="I3034" s="2">
        <v>6073.0</v>
      </c>
    </row>
    <row r="3035" ht="22.5" customHeight="1">
      <c r="A3035" s="2">
        <v>5.532188237E9</v>
      </c>
      <c r="B3035" s="2">
        <v>211163.0</v>
      </c>
      <c r="C3035" s="6">
        <v>45452.44840277778</v>
      </c>
      <c r="D3035" s="6">
        <v>45452.46229166666</v>
      </c>
      <c r="E3035" s="6">
        <v>45452.45951388889</v>
      </c>
      <c r="F3035" s="2" t="s">
        <v>44</v>
      </c>
      <c r="G3035" s="2" t="s">
        <v>50</v>
      </c>
      <c r="H3035" s="2">
        <v>12596.0</v>
      </c>
      <c r="I3035" s="2">
        <v>593.0</v>
      </c>
    </row>
    <row r="3036" ht="22.5" customHeight="1">
      <c r="A3036" s="2">
        <v>6.814658453E9</v>
      </c>
      <c r="B3036" s="2">
        <v>5.5278329E7</v>
      </c>
      <c r="C3036" s="6">
        <v>45197.472916666666</v>
      </c>
      <c r="D3036" s="6">
        <v>45197.486805555556</v>
      </c>
      <c r="E3036" s="6">
        <v>45197.48402777778</v>
      </c>
      <c r="F3036" s="2" t="s">
        <v>44</v>
      </c>
      <c r="G3036" s="2" t="s">
        <v>55</v>
      </c>
      <c r="H3036" s="2">
        <v>75027.0</v>
      </c>
      <c r="I3036" s="2">
        <v>4395.0</v>
      </c>
    </row>
    <row r="3037" ht="22.5" customHeight="1">
      <c r="A3037" s="2">
        <v>4.861499558E9</v>
      </c>
      <c r="B3037" s="2">
        <v>2684440.0</v>
      </c>
      <c r="C3037" s="6">
        <v>45371.69260416667</v>
      </c>
      <c r="D3037" s="6">
        <v>45371.704409722224</v>
      </c>
      <c r="E3037" s="6">
        <v>45371.705104166664</v>
      </c>
      <c r="F3037" s="2" t="s">
        <v>44</v>
      </c>
      <c r="G3037" s="2" t="s">
        <v>73</v>
      </c>
      <c r="H3037" s="2">
        <v>50307.0</v>
      </c>
      <c r="I3037" s="2">
        <v>818.0</v>
      </c>
    </row>
    <row r="3038" ht="22.5" customHeight="1">
      <c r="A3038" s="2">
        <v>2.52104257E9</v>
      </c>
      <c r="B3038" s="2">
        <v>2.8394354E7</v>
      </c>
      <c r="C3038" s="6">
        <v>45429.44694444445</v>
      </c>
      <c r="D3038" s="6">
        <v>45429.46083333333</v>
      </c>
      <c r="E3038" s="6">
        <v>45429.459444444445</v>
      </c>
      <c r="F3038" s="2" t="s">
        <v>44</v>
      </c>
      <c r="G3038" s="2" t="s">
        <v>45</v>
      </c>
      <c r="H3038" s="2">
        <v>91832.0</v>
      </c>
      <c r="I3038" s="2">
        <v>1165.0</v>
      </c>
    </row>
    <row r="3039" ht="22.5" customHeight="1">
      <c r="A3039" s="2">
        <v>5.217781278E9</v>
      </c>
      <c r="B3039" s="2">
        <v>8.5658166E7</v>
      </c>
      <c r="C3039" s="6">
        <v>45104.11732638889</v>
      </c>
      <c r="D3039" s="6">
        <v>45104.12496527778</v>
      </c>
      <c r="E3039" s="6">
        <v>45104.1346875</v>
      </c>
      <c r="F3039" s="2" t="s">
        <v>71</v>
      </c>
      <c r="G3039" s="2" t="s">
        <v>50</v>
      </c>
      <c r="H3039" s="2">
        <v>73513.0</v>
      </c>
      <c r="I3039" s="2">
        <v>7586.0</v>
      </c>
    </row>
    <row r="3040" ht="22.5" customHeight="1">
      <c r="A3040" s="2">
        <v>8.006034379E9</v>
      </c>
      <c r="B3040" s="2">
        <v>4.3784632E7</v>
      </c>
      <c r="C3040" s="6">
        <v>45415.265173611115</v>
      </c>
      <c r="D3040" s="6">
        <v>45415.2728125</v>
      </c>
      <c r="E3040" s="6">
        <v>45415.276284722226</v>
      </c>
      <c r="F3040" s="2" t="s">
        <v>44</v>
      </c>
      <c r="G3040" s="2" t="s">
        <v>55</v>
      </c>
      <c r="H3040" s="2">
        <v>34026.0</v>
      </c>
      <c r="I3040" s="2">
        <v>250.0</v>
      </c>
    </row>
    <row r="3041" ht="22.5" customHeight="1">
      <c r="A3041" s="2">
        <v>7.380913411E9</v>
      </c>
      <c r="B3041" s="2">
        <v>4.9869358E7</v>
      </c>
      <c r="C3041" s="6">
        <v>45450.717997685184</v>
      </c>
      <c r="D3041" s="6">
        <v>45450.73119212963</v>
      </c>
      <c r="E3041" s="6">
        <v>45450.740219907406</v>
      </c>
      <c r="F3041" s="2" t="s">
        <v>71</v>
      </c>
      <c r="G3041" s="2" t="s">
        <v>50</v>
      </c>
      <c r="H3041" s="2">
        <v>31462.0</v>
      </c>
      <c r="I3041" s="2">
        <v>1515.0</v>
      </c>
    </row>
    <row r="3042" ht="22.5" customHeight="1">
      <c r="A3042" s="2">
        <v>7.706841114E9</v>
      </c>
      <c r="B3042" s="2">
        <v>6.8016312E7</v>
      </c>
      <c r="C3042" s="6">
        <v>45349.12364583334</v>
      </c>
      <c r="D3042" s="6">
        <v>45349.136145833334</v>
      </c>
      <c r="E3042" s="6">
        <v>45349.1340625</v>
      </c>
      <c r="F3042" s="2" t="s">
        <v>44</v>
      </c>
      <c r="G3042" s="2" t="s">
        <v>55</v>
      </c>
      <c r="H3042" s="2">
        <v>121.0</v>
      </c>
      <c r="I3042" s="2">
        <v>2640.0</v>
      </c>
    </row>
    <row r="3043" ht="22.5" customHeight="1">
      <c r="A3043" s="2">
        <v>1.561779937E9</v>
      </c>
      <c r="B3043" s="2">
        <v>7.6359458E7</v>
      </c>
      <c r="C3043" s="6">
        <v>45378.91707175926</v>
      </c>
      <c r="D3043" s="6">
        <v>45378.926099537035</v>
      </c>
      <c r="E3043" s="6">
        <v>45378.92748842593</v>
      </c>
      <c r="F3043" s="2" t="s">
        <v>44</v>
      </c>
      <c r="G3043" s="2" t="s">
        <v>45</v>
      </c>
      <c r="H3043" s="2">
        <v>35802.0</v>
      </c>
      <c r="I3043" s="2">
        <v>6721.0</v>
      </c>
    </row>
    <row r="3044" ht="22.5" customHeight="1">
      <c r="A3044" s="2">
        <v>7.196559586E9</v>
      </c>
      <c r="B3044" s="2">
        <v>8.5658166E7</v>
      </c>
      <c r="C3044" s="6">
        <v>45523.47628472222</v>
      </c>
      <c r="D3044" s="6">
        <v>45523.48878472222</v>
      </c>
      <c r="E3044" s="6">
        <v>45523.4853125</v>
      </c>
      <c r="F3044" s="2" t="s">
        <v>44</v>
      </c>
      <c r="G3044" s="2" t="s">
        <v>45</v>
      </c>
      <c r="H3044" s="2">
        <v>89036.0</v>
      </c>
      <c r="I3044" s="2">
        <v>5031.0</v>
      </c>
    </row>
    <row r="3045" ht="22.5" customHeight="1">
      <c r="A3045" s="2">
        <v>2.359961993E9</v>
      </c>
      <c r="B3045" s="2">
        <v>2.8995786E7</v>
      </c>
      <c r="C3045" s="6">
        <v>45461.398194444446</v>
      </c>
      <c r="D3045" s="6">
        <v>45461.40513888889</v>
      </c>
      <c r="E3045" s="6">
        <v>45461.40513888889</v>
      </c>
      <c r="F3045" s="2" t="s">
        <v>44</v>
      </c>
      <c r="G3045" s="2" t="s">
        <v>45</v>
      </c>
      <c r="H3045" s="2">
        <v>53176.0</v>
      </c>
      <c r="I3045" s="2">
        <v>5711.0</v>
      </c>
    </row>
    <row r="3046" ht="22.5" customHeight="1">
      <c r="A3046" s="2">
        <v>2.43819964E8</v>
      </c>
      <c r="B3046" s="2">
        <v>9.8225598E7</v>
      </c>
      <c r="C3046" s="6">
        <v>45263.39063657408</v>
      </c>
      <c r="D3046" s="6">
        <v>45263.40452546296</v>
      </c>
      <c r="E3046" s="6">
        <v>45263.40521990741</v>
      </c>
      <c r="F3046" s="2" t="s">
        <v>44</v>
      </c>
      <c r="G3046" s="2" t="s">
        <v>73</v>
      </c>
      <c r="H3046" s="2">
        <v>42120.0</v>
      </c>
      <c r="I3046" s="2">
        <v>2690.0</v>
      </c>
    </row>
    <row r="3047" ht="22.5" customHeight="1">
      <c r="A3047" s="2">
        <v>4.806735178E9</v>
      </c>
      <c r="B3047" s="2">
        <v>8651281.0</v>
      </c>
      <c r="C3047" s="6">
        <v>45455.71019675926</v>
      </c>
      <c r="D3047" s="6">
        <v>45455.71853009259</v>
      </c>
      <c r="E3047" s="6">
        <v>45455.717835648145</v>
      </c>
      <c r="F3047" s="2" t="s">
        <v>44</v>
      </c>
      <c r="G3047" s="2" t="s">
        <v>55</v>
      </c>
      <c r="H3047" s="2">
        <v>52673.0</v>
      </c>
      <c r="I3047" s="2">
        <v>2954.0</v>
      </c>
    </row>
    <row r="3048" ht="22.5" customHeight="1">
      <c r="A3048" s="2">
        <v>9.1987623E9</v>
      </c>
      <c r="B3048" s="2">
        <v>4.6185579E7</v>
      </c>
      <c r="C3048" s="6">
        <v>45262.37819444444</v>
      </c>
      <c r="D3048" s="6">
        <v>45262.385833333334</v>
      </c>
      <c r="E3048" s="6">
        <v>45262.383055555554</v>
      </c>
      <c r="F3048" s="2" t="s">
        <v>44</v>
      </c>
      <c r="G3048" s="2" t="s">
        <v>73</v>
      </c>
      <c r="H3048" s="2">
        <v>52504.0</v>
      </c>
      <c r="I3048" s="2">
        <v>2950.0</v>
      </c>
    </row>
    <row r="3049" ht="22.5" customHeight="1">
      <c r="A3049" s="2">
        <v>1.105231941E9</v>
      </c>
      <c r="B3049" s="2">
        <v>2.9600229E7</v>
      </c>
      <c r="C3049" s="6">
        <v>45311.04516203704</v>
      </c>
      <c r="D3049" s="6">
        <v>45311.0555787037</v>
      </c>
      <c r="E3049" s="6">
        <v>45311.05905092593</v>
      </c>
      <c r="F3049" s="2" t="s">
        <v>44</v>
      </c>
      <c r="G3049" s="2" t="s">
        <v>50</v>
      </c>
      <c r="H3049" s="2">
        <v>38404.0</v>
      </c>
      <c r="I3049" s="2">
        <v>8263.0</v>
      </c>
    </row>
    <row r="3050" ht="22.5" customHeight="1">
      <c r="A3050" s="2">
        <v>5.533955218E9</v>
      </c>
      <c r="B3050" s="2">
        <v>3.8969732E7</v>
      </c>
      <c r="C3050" s="6">
        <v>45463.18351851852</v>
      </c>
      <c r="D3050" s="6">
        <v>45463.1925462963</v>
      </c>
      <c r="E3050" s="6">
        <v>45463.18976851852</v>
      </c>
      <c r="F3050" s="2" t="s">
        <v>44</v>
      </c>
      <c r="G3050" s="2" t="s">
        <v>55</v>
      </c>
      <c r="H3050" s="2">
        <v>61605.0</v>
      </c>
      <c r="I3050" s="2">
        <v>505.0</v>
      </c>
    </row>
    <row r="3051" ht="22.5" customHeight="1">
      <c r="A3051" s="2">
        <v>5.130246751E9</v>
      </c>
      <c r="B3051" s="2">
        <v>8.7641623E7</v>
      </c>
      <c r="C3051" s="6">
        <v>45054.252337962964</v>
      </c>
      <c r="D3051" s="6">
        <v>45054.26414351852</v>
      </c>
      <c r="E3051" s="6">
        <v>45054.26136574074</v>
      </c>
      <c r="F3051" s="2" t="s">
        <v>44</v>
      </c>
      <c r="G3051" s="2" t="s">
        <v>55</v>
      </c>
      <c r="H3051" s="2">
        <v>23663.0</v>
      </c>
      <c r="I3051" s="2">
        <v>6697.0</v>
      </c>
    </row>
    <row r="3052" ht="22.5" customHeight="1">
      <c r="A3052" s="2">
        <v>4.528445001E9</v>
      </c>
      <c r="B3052" s="2">
        <v>2.0163931E7</v>
      </c>
      <c r="C3052" s="6">
        <v>45401.52480324074</v>
      </c>
      <c r="D3052" s="6">
        <v>45401.537303240744</v>
      </c>
      <c r="E3052" s="6">
        <v>45401.54355324074</v>
      </c>
      <c r="F3052" s="2" t="s">
        <v>71</v>
      </c>
      <c r="G3052" s="2" t="s">
        <v>73</v>
      </c>
      <c r="H3052" s="2">
        <v>31379.0</v>
      </c>
      <c r="I3052" s="2">
        <v>4608.0</v>
      </c>
    </row>
    <row r="3053" ht="22.5" customHeight="1">
      <c r="A3053" s="2">
        <v>9.503959018E9</v>
      </c>
      <c r="B3053" s="2">
        <v>3.1084686E7</v>
      </c>
      <c r="C3053" s="6">
        <v>45553.4465162037</v>
      </c>
      <c r="D3053" s="6">
        <v>45553.45554398148</v>
      </c>
      <c r="E3053" s="6">
        <v>45553.45762731481</v>
      </c>
      <c r="F3053" s="2" t="s">
        <v>44</v>
      </c>
      <c r="G3053" s="2" t="s">
        <v>45</v>
      </c>
      <c r="H3053" s="2">
        <v>40645.0</v>
      </c>
      <c r="I3053" s="2">
        <v>5793.0</v>
      </c>
    </row>
    <row r="3054" ht="22.5" customHeight="1">
      <c r="A3054" s="2">
        <v>4.107052604E9</v>
      </c>
      <c r="B3054" s="2">
        <v>3.4668988E7</v>
      </c>
      <c r="C3054" s="6">
        <v>45251.446122685185</v>
      </c>
      <c r="D3054" s="6">
        <v>45251.45862268518</v>
      </c>
      <c r="E3054" s="6">
        <v>45251.460011574076</v>
      </c>
      <c r="F3054" s="2" t="s">
        <v>44</v>
      </c>
      <c r="G3054" s="2" t="s">
        <v>50</v>
      </c>
      <c r="H3054" s="2">
        <v>32714.0</v>
      </c>
      <c r="I3054" s="2">
        <v>6503.0</v>
      </c>
    </row>
    <row r="3055" ht="22.5" customHeight="1">
      <c r="A3055" s="2">
        <v>5.578822558E9</v>
      </c>
      <c r="B3055" s="2">
        <v>8817168.0</v>
      </c>
      <c r="C3055" s="6">
        <v>45144.74271990741</v>
      </c>
      <c r="D3055" s="6">
        <v>45144.75105324074</v>
      </c>
      <c r="E3055" s="6">
        <v>45144.761469907404</v>
      </c>
      <c r="F3055" s="2" t="s">
        <v>71</v>
      </c>
      <c r="G3055" s="2" t="s">
        <v>50</v>
      </c>
      <c r="H3055" s="2">
        <v>79766.0</v>
      </c>
      <c r="I3055" s="2">
        <v>8477.0</v>
      </c>
    </row>
    <row r="3056" ht="22.5" customHeight="1">
      <c r="A3056" s="2">
        <v>5.506634472E9</v>
      </c>
      <c r="B3056" s="2">
        <v>6579892.0</v>
      </c>
      <c r="C3056" s="6">
        <v>45557.754155092596</v>
      </c>
      <c r="D3056" s="6">
        <v>45557.76318287037</v>
      </c>
      <c r="E3056" s="6">
        <v>45557.77568287037</v>
      </c>
      <c r="F3056" s="2" t="s">
        <v>124</v>
      </c>
      <c r="G3056" s="2" t="s">
        <v>73</v>
      </c>
      <c r="H3056" s="2">
        <v>37774.0</v>
      </c>
      <c r="I3056" s="2">
        <v>2597.0</v>
      </c>
    </row>
    <row r="3057" ht="22.5" customHeight="1">
      <c r="A3057" s="2">
        <v>4.112426763E9</v>
      </c>
      <c r="B3057" s="2">
        <v>9.7825663E7</v>
      </c>
      <c r="C3057" s="6">
        <v>45559.86866898148</v>
      </c>
      <c r="D3057" s="6">
        <v>45559.87769675926</v>
      </c>
      <c r="E3057" s="6">
        <v>45559.875613425924</v>
      </c>
      <c r="F3057" s="2" t="s">
        <v>44</v>
      </c>
      <c r="G3057" s="2" t="s">
        <v>55</v>
      </c>
      <c r="H3057" s="2">
        <v>17291.0</v>
      </c>
      <c r="I3057" s="2">
        <v>4456.0</v>
      </c>
    </row>
    <row r="3058" ht="22.5" customHeight="1">
      <c r="A3058" s="2">
        <v>7.157334145E9</v>
      </c>
      <c r="B3058" s="2">
        <v>9.0021871E7</v>
      </c>
      <c r="C3058" s="6">
        <v>45208.373136574075</v>
      </c>
      <c r="D3058" s="6">
        <v>45208.38216435185</v>
      </c>
      <c r="E3058" s="6">
        <v>45208.38077546296</v>
      </c>
      <c r="F3058" s="2" t="s">
        <v>44</v>
      </c>
      <c r="G3058" s="2" t="s">
        <v>73</v>
      </c>
      <c r="H3058" s="2">
        <v>10121.0</v>
      </c>
      <c r="I3058" s="2">
        <v>2656.0</v>
      </c>
    </row>
    <row r="3059" ht="22.5" customHeight="1">
      <c r="A3059" s="2">
        <v>8.423458672E9</v>
      </c>
      <c r="B3059" s="2">
        <v>6.0698094E7</v>
      </c>
      <c r="C3059" s="6">
        <v>45004.99120370371</v>
      </c>
      <c r="D3059" s="6">
        <v>45005.00300925926</v>
      </c>
      <c r="E3059" s="6">
        <v>45005.00648148148</v>
      </c>
      <c r="F3059" s="2" t="s">
        <v>44</v>
      </c>
      <c r="G3059" s="2" t="s">
        <v>55</v>
      </c>
      <c r="H3059" s="2">
        <v>59255.0</v>
      </c>
      <c r="I3059" s="2">
        <v>3274.0</v>
      </c>
    </row>
    <row r="3060" ht="22.5" customHeight="1">
      <c r="A3060" s="2">
        <v>3.01168347E9</v>
      </c>
      <c r="B3060" s="2">
        <v>6.5121696E7</v>
      </c>
      <c r="C3060" s="6">
        <v>45005.31298611111</v>
      </c>
      <c r="D3060" s="6">
        <v>45005.32340277778</v>
      </c>
      <c r="E3060" s="6">
        <v>45005.326875</v>
      </c>
      <c r="F3060" s="2" t="s">
        <v>44</v>
      </c>
      <c r="G3060" s="2" t="s">
        <v>45</v>
      </c>
      <c r="H3060" s="2">
        <v>2265.0</v>
      </c>
      <c r="I3060" s="2">
        <v>9138.0</v>
      </c>
    </row>
    <row r="3061" ht="22.5" customHeight="1">
      <c r="A3061" s="2">
        <v>1.88494729E9</v>
      </c>
      <c r="B3061" s="2">
        <v>7.5244116E7</v>
      </c>
      <c r="C3061" s="6">
        <v>45178.063576388886</v>
      </c>
      <c r="D3061" s="6">
        <v>45178.07538194444</v>
      </c>
      <c r="E3061" s="6">
        <v>45178.077465277776</v>
      </c>
      <c r="F3061" s="2" t="s">
        <v>44</v>
      </c>
      <c r="G3061" s="2" t="s">
        <v>73</v>
      </c>
      <c r="H3061" s="2">
        <v>96167.0</v>
      </c>
      <c r="I3061" s="2">
        <v>15.0</v>
      </c>
    </row>
    <row r="3062" ht="22.5" customHeight="1">
      <c r="A3062" s="2">
        <v>5.58163882E8</v>
      </c>
      <c r="B3062" s="2">
        <v>3.9317905E7</v>
      </c>
      <c r="C3062" s="6">
        <v>45484.48956018518</v>
      </c>
      <c r="D3062" s="6">
        <v>45484.50067129629</v>
      </c>
      <c r="E3062" s="6">
        <v>45484.505532407406</v>
      </c>
      <c r="F3062" s="2" t="s">
        <v>71</v>
      </c>
      <c r="G3062" s="2" t="s">
        <v>73</v>
      </c>
      <c r="H3062" s="2">
        <v>43299.0</v>
      </c>
      <c r="I3062" s="2">
        <v>9681.0</v>
      </c>
    </row>
    <row r="3063" ht="22.5" customHeight="1">
      <c r="A3063" s="2">
        <v>8.24869105E8</v>
      </c>
      <c r="B3063" s="2">
        <v>6.6943324E7</v>
      </c>
      <c r="C3063" s="6">
        <v>45531.690833333334</v>
      </c>
      <c r="D3063" s="6">
        <v>45531.69777777778</v>
      </c>
      <c r="E3063" s="6">
        <v>45531.69569444445</v>
      </c>
      <c r="F3063" s="2" t="s">
        <v>44</v>
      </c>
      <c r="G3063" s="2" t="s">
        <v>50</v>
      </c>
      <c r="H3063" s="2">
        <v>50457.0</v>
      </c>
      <c r="I3063" s="2">
        <v>6495.0</v>
      </c>
    </row>
    <row r="3064" ht="22.5" customHeight="1">
      <c r="A3064" s="2">
        <v>4.193492511E9</v>
      </c>
      <c r="B3064" s="2">
        <v>1.068325E7</v>
      </c>
      <c r="C3064" s="6">
        <v>45201.63601851852</v>
      </c>
      <c r="D3064" s="6">
        <v>45201.64921296296</v>
      </c>
      <c r="E3064" s="6">
        <v>45201.648518518516</v>
      </c>
      <c r="F3064" s="2" t="s">
        <v>44</v>
      </c>
      <c r="G3064" s="2" t="s">
        <v>73</v>
      </c>
      <c r="H3064" s="2">
        <v>10949.0</v>
      </c>
      <c r="I3064" s="2">
        <v>7954.0</v>
      </c>
    </row>
    <row r="3065" ht="22.5" customHeight="1">
      <c r="A3065" s="2">
        <v>1.20996684E8</v>
      </c>
      <c r="B3065" s="2">
        <v>9.245597E7</v>
      </c>
      <c r="C3065" s="6">
        <v>45201.473599537036</v>
      </c>
      <c r="D3065" s="6">
        <v>45201.48332175926</v>
      </c>
      <c r="E3065" s="6">
        <v>45201.490266203706</v>
      </c>
      <c r="F3065" s="2" t="s">
        <v>71</v>
      </c>
      <c r="G3065" s="2" t="s">
        <v>55</v>
      </c>
      <c r="H3065" s="2">
        <v>86475.0</v>
      </c>
      <c r="I3065" s="2">
        <v>5536.0</v>
      </c>
    </row>
    <row r="3066" ht="22.5" customHeight="1">
      <c r="A3066" s="2">
        <v>2.53193278E9</v>
      </c>
      <c r="B3066" s="2">
        <v>9.1500615E7</v>
      </c>
      <c r="C3066" s="6">
        <v>45123.502604166664</v>
      </c>
      <c r="D3066" s="6">
        <v>45123.5109375</v>
      </c>
      <c r="E3066" s="6">
        <v>45123.51232638889</v>
      </c>
      <c r="F3066" s="2" t="s">
        <v>44</v>
      </c>
      <c r="G3066" s="2" t="s">
        <v>73</v>
      </c>
      <c r="H3066" s="2">
        <v>4665.0</v>
      </c>
      <c r="I3066" s="2">
        <v>1872.0</v>
      </c>
    </row>
    <row r="3067" ht="22.5" customHeight="1">
      <c r="A3067" s="2">
        <v>8.095547865E9</v>
      </c>
      <c r="B3067" s="2">
        <v>2.7620326E7</v>
      </c>
      <c r="C3067" s="6">
        <v>45004.53565972222</v>
      </c>
      <c r="D3067" s="6">
        <v>45004.54954861111</v>
      </c>
      <c r="E3067" s="6">
        <v>45004.54677083333</v>
      </c>
      <c r="F3067" s="2" t="s">
        <v>44</v>
      </c>
      <c r="G3067" s="2" t="s">
        <v>73</v>
      </c>
      <c r="H3067" s="2">
        <v>14451.0</v>
      </c>
      <c r="I3067" s="2">
        <v>3136.0</v>
      </c>
    </row>
    <row r="3068" ht="22.5" customHeight="1">
      <c r="A3068" s="2">
        <v>6.894204435E9</v>
      </c>
      <c r="B3068" s="2">
        <v>1.0700664E7</v>
      </c>
      <c r="C3068" s="6">
        <v>45094.774664351855</v>
      </c>
      <c r="D3068" s="6">
        <v>45094.78716435185</v>
      </c>
      <c r="E3068" s="6">
        <v>45094.78369212963</v>
      </c>
      <c r="F3068" s="2" t="s">
        <v>44</v>
      </c>
      <c r="G3068" s="2" t="s">
        <v>45</v>
      </c>
      <c r="H3068" s="2">
        <v>48874.0</v>
      </c>
      <c r="I3068" s="2">
        <v>4816.0</v>
      </c>
    </row>
    <row r="3069" ht="22.5" customHeight="1">
      <c r="A3069" s="2">
        <v>9.514917126E9</v>
      </c>
      <c r="B3069" s="2">
        <v>4.359991E7</v>
      </c>
      <c r="C3069" s="6">
        <v>45502.32439814815</v>
      </c>
      <c r="D3069" s="6">
        <v>45502.33550925926</v>
      </c>
      <c r="E3069" s="6">
        <v>45502.342453703706</v>
      </c>
      <c r="F3069" s="2" t="s">
        <v>71</v>
      </c>
      <c r="G3069" s="2" t="s">
        <v>50</v>
      </c>
      <c r="H3069" s="2">
        <v>51089.0</v>
      </c>
      <c r="I3069" s="2">
        <v>7084.0</v>
      </c>
    </row>
    <row r="3070" ht="22.5" customHeight="1">
      <c r="A3070" s="2">
        <v>9.329665908E9</v>
      </c>
      <c r="B3070" s="2">
        <v>5.71028E7</v>
      </c>
      <c r="C3070" s="6">
        <v>45122.343298611115</v>
      </c>
      <c r="D3070" s="6">
        <v>45122.35579861111</v>
      </c>
      <c r="E3070" s="6">
        <v>45122.3571875</v>
      </c>
      <c r="F3070" s="2" t="s">
        <v>44</v>
      </c>
      <c r="G3070" s="2" t="s">
        <v>55</v>
      </c>
      <c r="H3070" s="2">
        <v>64268.0</v>
      </c>
      <c r="I3070" s="2">
        <v>6777.0</v>
      </c>
    </row>
    <row r="3071" ht="22.5" customHeight="1">
      <c r="A3071" s="2">
        <v>1.43540636E9</v>
      </c>
      <c r="B3071" s="2">
        <v>1174162.0</v>
      </c>
      <c r="C3071" s="6">
        <v>45271.32275462963</v>
      </c>
      <c r="D3071" s="6">
        <v>45271.33456018518</v>
      </c>
      <c r="E3071" s="6">
        <v>45271.33247685185</v>
      </c>
      <c r="F3071" s="2" t="s">
        <v>44</v>
      </c>
      <c r="G3071" s="2" t="s">
        <v>73</v>
      </c>
      <c r="H3071" s="2">
        <v>25991.0</v>
      </c>
      <c r="I3071" s="2">
        <v>4834.0</v>
      </c>
    </row>
    <row r="3072" ht="22.5" customHeight="1">
      <c r="A3072" s="2">
        <v>3.460843508E9</v>
      </c>
      <c r="B3072" s="2">
        <v>3.2797235E7</v>
      </c>
      <c r="C3072" s="6">
        <v>45220.03622685185</v>
      </c>
      <c r="D3072" s="6">
        <v>45220.04525462963</v>
      </c>
      <c r="E3072" s="6">
        <v>45220.04456018518</v>
      </c>
      <c r="F3072" s="2" t="s">
        <v>44</v>
      </c>
      <c r="G3072" s="2" t="s">
        <v>50</v>
      </c>
      <c r="H3072" s="2">
        <v>89605.0</v>
      </c>
      <c r="I3072" s="2">
        <v>2021.0</v>
      </c>
    </row>
    <row r="3073" ht="22.5" customHeight="1">
      <c r="A3073" s="2">
        <v>4.762084133E9</v>
      </c>
      <c r="B3073" s="2">
        <v>7.2564495E7</v>
      </c>
      <c r="C3073" s="6">
        <v>45564.972916666666</v>
      </c>
      <c r="D3073" s="6">
        <v>45564.98472222222</v>
      </c>
      <c r="E3073" s="6">
        <v>45564.98819444444</v>
      </c>
      <c r="F3073" s="2" t="s">
        <v>44</v>
      </c>
      <c r="G3073" s="2" t="s">
        <v>55</v>
      </c>
      <c r="H3073" s="2">
        <v>50374.0</v>
      </c>
      <c r="I3073" s="2">
        <v>9848.0</v>
      </c>
    </row>
    <row r="3074" ht="22.5" customHeight="1">
      <c r="A3074" s="2">
        <v>3.8848623E9</v>
      </c>
      <c r="B3074" s="2">
        <v>5.1544662E7</v>
      </c>
      <c r="C3074" s="6">
        <v>45343.37633101852</v>
      </c>
      <c r="D3074" s="6">
        <v>45343.388136574074</v>
      </c>
      <c r="E3074" s="6">
        <v>45343.39299768519</v>
      </c>
      <c r="F3074" s="2" t="s">
        <v>71</v>
      </c>
      <c r="G3074" s="2" t="s">
        <v>55</v>
      </c>
      <c r="H3074" s="2">
        <v>38680.0</v>
      </c>
      <c r="I3074" s="2">
        <v>5609.0</v>
      </c>
    </row>
    <row r="3075" ht="22.5" customHeight="1">
      <c r="A3075" s="2">
        <v>1.990946411E9</v>
      </c>
      <c r="B3075" s="2">
        <v>8.2286725E7</v>
      </c>
      <c r="C3075" s="6">
        <v>45428.957824074074</v>
      </c>
      <c r="D3075" s="6">
        <v>45428.968935185185</v>
      </c>
      <c r="E3075" s="6">
        <v>45428.96685185185</v>
      </c>
      <c r="F3075" s="2" t="s">
        <v>44</v>
      </c>
      <c r="G3075" s="2" t="s">
        <v>45</v>
      </c>
      <c r="H3075" s="2">
        <v>16925.0</v>
      </c>
      <c r="I3075" s="2">
        <v>2239.0</v>
      </c>
    </row>
    <row r="3076" ht="22.5" customHeight="1">
      <c r="A3076" s="2">
        <v>5.054937065E9</v>
      </c>
      <c r="B3076" s="2">
        <v>9274874.0</v>
      </c>
      <c r="C3076" s="6">
        <v>45528.70400462963</v>
      </c>
      <c r="D3076" s="6">
        <v>45528.71650462963</v>
      </c>
      <c r="E3076" s="6">
        <v>45528.72553240741</v>
      </c>
      <c r="F3076" s="2" t="s">
        <v>71</v>
      </c>
      <c r="G3076" s="2" t="s">
        <v>50</v>
      </c>
      <c r="H3076" s="2">
        <v>24647.0</v>
      </c>
      <c r="I3076" s="2">
        <v>7336.0</v>
      </c>
    </row>
    <row r="3077" ht="22.5" customHeight="1">
      <c r="A3077" s="2">
        <v>9.431652023E9</v>
      </c>
      <c r="B3077" s="2">
        <v>5.9890331E7</v>
      </c>
      <c r="C3077" s="6">
        <v>45541.93219907407</v>
      </c>
      <c r="D3077" s="6">
        <v>45541.94122685185</v>
      </c>
      <c r="E3077" s="6">
        <v>45541.94400462963</v>
      </c>
      <c r="F3077" s="2" t="s">
        <v>44</v>
      </c>
      <c r="G3077" s="2" t="s">
        <v>45</v>
      </c>
      <c r="H3077" s="2">
        <v>53366.0</v>
      </c>
      <c r="I3077" s="2">
        <v>7227.0</v>
      </c>
    </row>
    <row r="3078" ht="22.5" customHeight="1">
      <c r="A3078" s="2">
        <v>2.268736598E9</v>
      </c>
      <c r="B3078" s="2">
        <v>1.9259955E7</v>
      </c>
      <c r="C3078" s="6">
        <v>45114.33856481482</v>
      </c>
      <c r="D3078" s="6">
        <v>45114.351064814815</v>
      </c>
      <c r="E3078" s="6">
        <v>45114.348287037035</v>
      </c>
      <c r="F3078" s="2" t="s">
        <v>44</v>
      </c>
      <c r="G3078" s="2" t="s">
        <v>45</v>
      </c>
      <c r="H3078" s="2">
        <v>8883.0</v>
      </c>
      <c r="I3078" s="2">
        <v>1320.0</v>
      </c>
    </row>
    <row r="3079" ht="22.5" customHeight="1">
      <c r="A3079" s="2">
        <v>2.793638565E9</v>
      </c>
      <c r="B3079" s="2">
        <v>2.6844216E7</v>
      </c>
      <c r="C3079" s="6">
        <v>45333.35296296296</v>
      </c>
      <c r="D3079" s="6">
        <v>45333.36199074074</v>
      </c>
      <c r="E3079" s="6">
        <v>45333.35851851852</v>
      </c>
      <c r="F3079" s="2" t="s">
        <v>44</v>
      </c>
      <c r="G3079" s="2" t="s">
        <v>50</v>
      </c>
      <c r="H3079" s="2">
        <v>7507.0</v>
      </c>
      <c r="I3079" s="2">
        <v>9500.0</v>
      </c>
    </row>
    <row r="3080" ht="22.5" customHeight="1">
      <c r="A3080" s="2">
        <v>4.168839407E9</v>
      </c>
      <c r="B3080" s="2">
        <v>1.2088552E7</v>
      </c>
      <c r="C3080" s="6">
        <v>45022.00305555556</v>
      </c>
      <c r="D3080" s="6">
        <v>45022.01069444444</v>
      </c>
      <c r="E3080" s="6">
        <v>45022.01</v>
      </c>
      <c r="F3080" s="2" t="s">
        <v>44</v>
      </c>
      <c r="G3080" s="2" t="s">
        <v>45</v>
      </c>
      <c r="H3080" s="2">
        <v>45033.0</v>
      </c>
      <c r="I3080" s="2">
        <v>4657.0</v>
      </c>
    </row>
    <row r="3081" ht="22.5" customHeight="1">
      <c r="A3081" s="2">
        <v>7.406514357E9</v>
      </c>
      <c r="B3081" s="2">
        <v>2.0298398E7</v>
      </c>
      <c r="C3081" s="6">
        <v>45329.59023148148</v>
      </c>
      <c r="D3081" s="6">
        <v>45329.60134259259</v>
      </c>
      <c r="E3081" s="6">
        <v>45329.59856481481</v>
      </c>
      <c r="F3081" s="2" t="s">
        <v>44</v>
      </c>
      <c r="G3081" s="2" t="s">
        <v>55</v>
      </c>
      <c r="H3081" s="2">
        <v>66093.0</v>
      </c>
      <c r="I3081" s="2">
        <v>3342.0</v>
      </c>
    </row>
    <row r="3082" ht="22.5" customHeight="1">
      <c r="A3082" s="2">
        <v>6.087916798E9</v>
      </c>
      <c r="B3082" s="2">
        <v>8.9968482E7</v>
      </c>
      <c r="C3082" s="6">
        <v>45247.6937962963</v>
      </c>
      <c r="D3082" s="6">
        <v>45247.703518518516</v>
      </c>
      <c r="E3082" s="6">
        <v>45247.71046296296</v>
      </c>
      <c r="F3082" s="2" t="s">
        <v>71</v>
      </c>
      <c r="G3082" s="2" t="s">
        <v>50</v>
      </c>
      <c r="H3082" s="2">
        <v>10351.0</v>
      </c>
      <c r="I3082" s="2">
        <v>168.0</v>
      </c>
    </row>
    <row r="3083" ht="22.5" customHeight="1">
      <c r="A3083" s="2">
        <v>4.319962076E9</v>
      </c>
      <c r="B3083" s="2">
        <v>3.6146306E7</v>
      </c>
      <c r="C3083" s="6">
        <v>45302.244837962964</v>
      </c>
      <c r="D3083" s="6">
        <v>45302.25456018518</v>
      </c>
      <c r="E3083" s="6">
        <v>45302.26775462963</v>
      </c>
      <c r="F3083" s="2" t="s">
        <v>124</v>
      </c>
      <c r="G3083" s="2" t="s">
        <v>45</v>
      </c>
      <c r="H3083" s="2">
        <v>66984.0</v>
      </c>
      <c r="I3083" s="2">
        <v>4338.0</v>
      </c>
    </row>
    <row r="3084" ht="22.5" customHeight="1">
      <c r="A3084" s="2">
        <v>3.904134741E9</v>
      </c>
      <c r="B3084" s="2">
        <v>5.8631874E7</v>
      </c>
      <c r="C3084" s="6">
        <v>45414.42065972222</v>
      </c>
      <c r="D3084" s="6">
        <v>45414.43038194445</v>
      </c>
      <c r="E3084" s="6">
        <v>45414.433854166666</v>
      </c>
      <c r="F3084" s="2" t="s">
        <v>44</v>
      </c>
      <c r="G3084" s="2" t="s">
        <v>50</v>
      </c>
      <c r="H3084" s="2">
        <v>4829.0</v>
      </c>
      <c r="I3084" s="2">
        <v>7931.0</v>
      </c>
    </row>
    <row r="3085" ht="22.5" customHeight="1">
      <c r="A3085" s="2">
        <v>3.770123374E9</v>
      </c>
      <c r="B3085" s="2">
        <v>2.9415527E7</v>
      </c>
      <c r="C3085" s="6">
        <v>45249.91118055556</v>
      </c>
      <c r="D3085" s="6">
        <v>45249.91881944444</v>
      </c>
      <c r="E3085" s="6">
        <v>45249.92159722222</v>
      </c>
      <c r="F3085" s="2" t="s">
        <v>44</v>
      </c>
      <c r="G3085" s="2" t="s">
        <v>45</v>
      </c>
      <c r="H3085" s="2">
        <v>86645.0</v>
      </c>
      <c r="I3085" s="2">
        <v>8947.0</v>
      </c>
    </row>
    <row r="3086" ht="22.5" customHeight="1">
      <c r="A3086" s="2">
        <v>4.494390731E9</v>
      </c>
      <c r="B3086" s="2">
        <v>3.476805E7</v>
      </c>
      <c r="C3086" s="6">
        <v>45044.515011574076</v>
      </c>
      <c r="D3086" s="6">
        <v>45044.52195601852</v>
      </c>
      <c r="E3086" s="6">
        <v>45044.52751157407</v>
      </c>
      <c r="F3086" s="2" t="s">
        <v>71</v>
      </c>
      <c r="G3086" s="2" t="s">
        <v>73</v>
      </c>
      <c r="H3086" s="2">
        <v>10118.0</v>
      </c>
      <c r="I3086" s="2">
        <v>2236.0</v>
      </c>
    </row>
    <row r="3087" ht="22.5" customHeight="1">
      <c r="A3087" s="2">
        <v>6.109777696E9</v>
      </c>
      <c r="B3087" s="2">
        <v>8.9699655E7</v>
      </c>
      <c r="C3087" s="6">
        <v>45582.825590277775</v>
      </c>
      <c r="D3087" s="6">
        <v>45582.836701388886</v>
      </c>
      <c r="E3087" s="6">
        <v>45582.84086805556</v>
      </c>
      <c r="F3087" s="2" t="s">
        <v>71</v>
      </c>
      <c r="G3087" s="2" t="s">
        <v>55</v>
      </c>
      <c r="H3087" s="2">
        <v>12387.0</v>
      </c>
      <c r="I3087" s="2">
        <v>8590.0</v>
      </c>
    </row>
    <row r="3088" ht="22.5" customHeight="1">
      <c r="A3088" s="2">
        <v>1.401372388E9</v>
      </c>
      <c r="B3088" s="2">
        <v>7.1411879E7</v>
      </c>
      <c r="C3088" s="6">
        <v>45033.400729166664</v>
      </c>
      <c r="D3088" s="6">
        <v>45033.41322916667</v>
      </c>
      <c r="E3088" s="6">
        <v>45033.41253472222</v>
      </c>
      <c r="F3088" s="2" t="s">
        <v>44</v>
      </c>
      <c r="G3088" s="2" t="s">
        <v>73</v>
      </c>
      <c r="H3088" s="2">
        <v>18081.0</v>
      </c>
      <c r="I3088" s="2">
        <v>6796.0</v>
      </c>
    </row>
    <row r="3089" ht="22.5" customHeight="1">
      <c r="A3089" s="2">
        <v>4.283973398E9</v>
      </c>
      <c r="B3089" s="2">
        <v>1.8791381E7</v>
      </c>
      <c r="C3089" s="6">
        <v>45183.73417824074</v>
      </c>
      <c r="D3089" s="6">
        <v>45183.74320601852</v>
      </c>
      <c r="E3089" s="6">
        <v>45183.74459490741</v>
      </c>
      <c r="F3089" s="2" t="s">
        <v>44</v>
      </c>
      <c r="G3089" s="2" t="s">
        <v>55</v>
      </c>
      <c r="H3089" s="2">
        <v>86156.0</v>
      </c>
      <c r="I3089" s="2">
        <v>2124.0</v>
      </c>
    </row>
    <row r="3090" ht="22.5" customHeight="1">
      <c r="A3090" s="2">
        <v>3.261847147E9</v>
      </c>
      <c r="B3090" s="2">
        <v>6.7383024E7</v>
      </c>
      <c r="C3090" s="6">
        <v>45185.14818287037</v>
      </c>
      <c r="D3090" s="6">
        <v>45185.15859953704</v>
      </c>
      <c r="E3090" s="6">
        <v>45185.16415509259</v>
      </c>
      <c r="F3090" s="2" t="s">
        <v>71</v>
      </c>
      <c r="G3090" s="2" t="s">
        <v>45</v>
      </c>
      <c r="H3090" s="2">
        <v>86297.0</v>
      </c>
      <c r="I3090" s="2">
        <v>9318.0</v>
      </c>
    </row>
    <row r="3091" ht="22.5" customHeight="1">
      <c r="A3091" s="2">
        <v>3.153811191E9</v>
      </c>
      <c r="B3091" s="2">
        <v>8.7335844E7</v>
      </c>
      <c r="C3091" s="6">
        <v>45359.25324074074</v>
      </c>
      <c r="D3091" s="6">
        <v>45359.26157407407</v>
      </c>
      <c r="E3091" s="6">
        <v>45359.2650462963</v>
      </c>
      <c r="F3091" s="2" t="s">
        <v>44</v>
      </c>
      <c r="G3091" s="2" t="s">
        <v>73</v>
      </c>
      <c r="H3091" s="2">
        <v>69044.0</v>
      </c>
      <c r="I3091" s="2">
        <v>2009.0</v>
      </c>
    </row>
    <row r="3092" ht="22.5" customHeight="1">
      <c r="A3092" s="2">
        <v>2.639216409E9</v>
      </c>
      <c r="B3092" s="2">
        <v>3.7702698E7</v>
      </c>
      <c r="C3092" s="6">
        <v>45361.49015046296</v>
      </c>
      <c r="D3092" s="6">
        <v>45361.50056712963</v>
      </c>
      <c r="E3092" s="6">
        <v>45361.50334490741</v>
      </c>
      <c r="F3092" s="2" t="s">
        <v>44</v>
      </c>
      <c r="G3092" s="2" t="s">
        <v>55</v>
      </c>
      <c r="H3092" s="2">
        <v>17836.0</v>
      </c>
      <c r="I3092" s="2">
        <v>8593.0</v>
      </c>
    </row>
    <row r="3093" ht="22.5" customHeight="1">
      <c r="A3093" s="2">
        <v>5.948575331E9</v>
      </c>
      <c r="B3093" s="2">
        <v>9.203878E7</v>
      </c>
      <c r="C3093" s="6">
        <v>45421.956354166665</v>
      </c>
      <c r="D3093" s="6">
        <v>45421.966770833336</v>
      </c>
      <c r="E3093" s="6">
        <v>45421.96538194444</v>
      </c>
      <c r="F3093" s="2" t="s">
        <v>44</v>
      </c>
      <c r="G3093" s="2" t="s">
        <v>55</v>
      </c>
      <c r="H3093" s="2">
        <v>53387.0</v>
      </c>
      <c r="I3093" s="2">
        <v>4962.0</v>
      </c>
    </row>
    <row r="3094" ht="22.5" customHeight="1">
      <c r="A3094" s="2">
        <v>7.792925364E9</v>
      </c>
      <c r="B3094" s="2">
        <v>5.9830126E7</v>
      </c>
      <c r="C3094" s="6">
        <v>45588.117418981485</v>
      </c>
      <c r="D3094" s="6">
        <v>45588.129224537035</v>
      </c>
      <c r="E3094" s="6">
        <v>45588.12991898148</v>
      </c>
      <c r="F3094" s="2" t="s">
        <v>44</v>
      </c>
      <c r="G3094" s="2" t="s">
        <v>55</v>
      </c>
      <c r="H3094" s="2">
        <v>8734.0</v>
      </c>
      <c r="I3094" s="2">
        <v>9939.0</v>
      </c>
    </row>
    <row r="3095" ht="22.5" customHeight="1">
      <c r="A3095" s="2">
        <v>7.28647875E9</v>
      </c>
      <c r="B3095" s="2">
        <v>9.1196901E7</v>
      </c>
      <c r="C3095" s="6">
        <v>45212.16563657407</v>
      </c>
      <c r="D3095" s="6">
        <v>45212.17605324074</v>
      </c>
      <c r="E3095" s="6">
        <v>45212.18230324074</v>
      </c>
      <c r="F3095" s="2" t="s">
        <v>71</v>
      </c>
      <c r="G3095" s="2" t="s">
        <v>55</v>
      </c>
      <c r="H3095" s="2">
        <v>35322.0</v>
      </c>
      <c r="I3095" s="2">
        <v>1443.0</v>
      </c>
    </row>
    <row r="3096" ht="22.5" customHeight="1">
      <c r="A3096" s="2">
        <v>9.77650563E9</v>
      </c>
      <c r="B3096" s="2">
        <v>1.5661674E7</v>
      </c>
      <c r="C3096" s="6">
        <v>45035.15324074074</v>
      </c>
      <c r="D3096" s="6">
        <v>45035.16643518519</v>
      </c>
      <c r="E3096" s="6">
        <v>45035.16365740741</v>
      </c>
      <c r="F3096" s="2" t="s">
        <v>44</v>
      </c>
      <c r="G3096" s="2" t="s">
        <v>55</v>
      </c>
      <c r="H3096" s="2">
        <v>66941.0</v>
      </c>
      <c r="I3096" s="2">
        <v>4413.0</v>
      </c>
    </row>
    <row r="3097" ht="22.5" customHeight="1">
      <c r="A3097" s="2">
        <v>4.527342708E9</v>
      </c>
      <c r="B3097" s="2">
        <v>8.1183415E7</v>
      </c>
      <c r="C3097" s="6">
        <v>45202.565729166665</v>
      </c>
      <c r="D3097" s="6">
        <v>45202.57475694444</v>
      </c>
      <c r="E3097" s="6">
        <v>45202.571284722224</v>
      </c>
      <c r="F3097" s="2" t="s">
        <v>44</v>
      </c>
      <c r="G3097" s="2" t="s">
        <v>73</v>
      </c>
      <c r="H3097" s="2">
        <v>81841.0</v>
      </c>
      <c r="I3097" s="2">
        <v>7746.0</v>
      </c>
    </row>
    <row r="3098" ht="22.5" customHeight="1">
      <c r="A3098" s="2">
        <v>1.124359689E9</v>
      </c>
      <c r="B3098" s="2">
        <v>9.7825663E7</v>
      </c>
      <c r="C3098" s="6">
        <v>45548.215092592596</v>
      </c>
      <c r="D3098" s="6">
        <v>45548.22550925926</v>
      </c>
      <c r="E3098" s="6">
        <v>45548.23453703704</v>
      </c>
      <c r="F3098" s="2" t="s">
        <v>71</v>
      </c>
      <c r="G3098" s="2" t="s">
        <v>55</v>
      </c>
      <c r="H3098" s="2">
        <v>42724.0</v>
      </c>
      <c r="I3098" s="2">
        <v>960.0</v>
      </c>
    </row>
    <row r="3099" ht="22.5" customHeight="1">
      <c r="A3099" s="2">
        <v>3.717458742E9</v>
      </c>
      <c r="B3099" s="2">
        <v>1.8113428E7</v>
      </c>
      <c r="C3099" s="6">
        <v>45165.988333333335</v>
      </c>
      <c r="D3099" s="6">
        <v>45165.99875</v>
      </c>
      <c r="E3099" s="6">
        <v>45166.002916666665</v>
      </c>
      <c r="F3099" s="2" t="s">
        <v>71</v>
      </c>
      <c r="G3099" s="2" t="s">
        <v>45</v>
      </c>
      <c r="H3099" s="2">
        <v>97637.0</v>
      </c>
      <c r="I3099" s="2">
        <v>5744.0</v>
      </c>
    </row>
    <row r="3100" ht="22.5" customHeight="1">
      <c r="A3100" s="2">
        <v>2.83675535E8</v>
      </c>
      <c r="B3100" s="2">
        <v>2.0238921E7</v>
      </c>
      <c r="C3100" s="6">
        <v>45009.71016203704</v>
      </c>
      <c r="D3100" s="6">
        <v>45009.7205787037</v>
      </c>
      <c r="E3100" s="6">
        <v>45009.71849537037</v>
      </c>
      <c r="F3100" s="2" t="s">
        <v>44</v>
      </c>
      <c r="G3100" s="2" t="s">
        <v>73</v>
      </c>
      <c r="H3100" s="2">
        <v>3175.0</v>
      </c>
      <c r="I3100" s="2">
        <v>8980.0</v>
      </c>
    </row>
    <row r="3101" ht="22.5" customHeight="1">
      <c r="A3101" s="2">
        <v>6.039353394E9</v>
      </c>
      <c r="B3101" s="2">
        <v>8.6479284E7</v>
      </c>
      <c r="C3101" s="6">
        <v>45146.63238425926</v>
      </c>
      <c r="D3101" s="6">
        <v>45146.645578703705</v>
      </c>
      <c r="E3101" s="6">
        <v>45146.642800925925</v>
      </c>
      <c r="F3101" s="2" t="s">
        <v>44</v>
      </c>
      <c r="G3101" s="2" t="s">
        <v>45</v>
      </c>
      <c r="H3101" s="2">
        <v>39607.0</v>
      </c>
      <c r="I3101" s="2">
        <v>4595.0</v>
      </c>
    </row>
    <row r="3102" ht="22.5" customHeight="1">
      <c r="A3102" s="2">
        <v>6.735917931E9</v>
      </c>
      <c r="B3102" s="2">
        <v>4.7206881E7</v>
      </c>
      <c r="C3102" s="6">
        <v>45196.506585648145</v>
      </c>
      <c r="D3102" s="6">
        <v>45196.517696759256</v>
      </c>
      <c r="E3102" s="6">
        <v>45196.51700231482</v>
      </c>
      <c r="F3102" s="2" t="s">
        <v>44</v>
      </c>
      <c r="G3102" s="2" t="s">
        <v>73</v>
      </c>
      <c r="H3102" s="2">
        <v>99298.0</v>
      </c>
      <c r="I3102" s="2">
        <v>5893.0</v>
      </c>
    </row>
    <row r="3103" ht="22.5" customHeight="1">
      <c r="A3103" s="2">
        <v>5.155256671E9</v>
      </c>
      <c r="B3103" s="2">
        <v>1.9523856E7</v>
      </c>
      <c r="C3103" s="6">
        <v>45518.03618055556</v>
      </c>
      <c r="D3103" s="6">
        <v>45518.043125</v>
      </c>
      <c r="E3103" s="6">
        <v>45518.040347222224</v>
      </c>
      <c r="F3103" s="2" t="s">
        <v>44</v>
      </c>
      <c r="G3103" s="2" t="s">
        <v>50</v>
      </c>
      <c r="H3103" s="2">
        <v>8227.0</v>
      </c>
      <c r="I3103" s="2">
        <v>5590.0</v>
      </c>
    </row>
    <row r="3104" ht="22.5" customHeight="1">
      <c r="A3104" s="2">
        <v>3.984108726E9</v>
      </c>
      <c r="B3104" s="2">
        <v>3.1576845E7</v>
      </c>
      <c r="C3104" s="6">
        <v>45349.7521412037</v>
      </c>
      <c r="D3104" s="6">
        <v>45349.76047453703</v>
      </c>
      <c r="E3104" s="6">
        <v>45349.76325231481</v>
      </c>
      <c r="F3104" s="2" t="s">
        <v>44</v>
      </c>
      <c r="G3104" s="2" t="s">
        <v>73</v>
      </c>
      <c r="H3104" s="2">
        <v>63676.0</v>
      </c>
      <c r="I3104" s="2">
        <v>9136.0</v>
      </c>
    </row>
    <row r="3105" ht="22.5" customHeight="1">
      <c r="A3105" s="2">
        <v>2.491374111E9</v>
      </c>
      <c r="B3105" s="2">
        <v>2361575.0</v>
      </c>
      <c r="C3105" s="6">
        <v>45514.20199074074</v>
      </c>
      <c r="D3105" s="6">
        <v>45514.21310185185</v>
      </c>
      <c r="E3105" s="6">
        <v>45514.21449074074</v>
      </c>
      <c r="F3105" s="2" t="s">
        <v>44</v>
      </c>
      <c r="G3105" s="2" t="s">
        <v>73</v>
      </c>
      <c r="H3105" s="2">
        <v>43388.0</v>
      </c>
      <c r="I3105" s="2">
        <v>3095.0</v>
      </c>
    </row>
    <row r="3106" ht="22.5" customHeight="1">
      <c r="A3106" s="2">
        <v>2.043371805E9</v>
      </c>
      <c r="B3106" s="2">
        <v>4.5066676E7</v>
      </c>
      <c r="C3106" s="6">
        <v>45567.28962962963</v>
      </c>
      <c r="D3106" s="6">
        <v>45567.297268518516</v>
      </c>
      <c r="E3106" s="6">
        <v>45567.30699074074</v>
      </c>
      <c r="F3106" s="2" t="s">
        <v>71</v>
      </c>
      <c r="G3106" s="2" t="s">
        <v>55</v>
      </c>
      <c r="H3106" s="2">
        <v>5098.0</v>
      </c>
      <c r="I3106" s="2">
        <v>848.0</v>
      </c>
    </row>
    <row r="3107" ht="22.5" customHeight="1">
      <c r="A3107" s="2">
        <v>9.657782153E9</v>
      </c>
      <c r="B3107" s="2">
        <v>8.7251489E7</v>
      </c>
      <c r="C3107" s="6">
        <v>45351.61574074074</v>
      </c>
      <c r="D3107" s="6">
        <v>45351.62337962963</v>
      </c>
      <c r="E3107" s="6">
        <v>45351.62060185185</v>
      </c>
      <c r="F3107" s="2" t="s">
        <v>44</v>
      </c>
      <c r="G3107" s="2" t="s">
        <v>55</v>
      </c>
      <c r="H3107" s="2">
        <v>14419.0</v>
      </c>
      <c r="I3107" s="2">
        <v>3109.0</v>
      </c>
    </row>
    <row r="3108" ht="22.5" customHeight="1">
      <c r="A3108" s="2">
        <v>9.237289778E9</v>
      </c>
      <c r="B3108" s="2">
        <v>7.0168151E7</v>
      </c>
      <c r="C3108" s="6">
        <v>45441.617581018516</v>
      </c>
      <c r="D3108" s="6">
        <v>45441.625914351855</v>
      </c>
      <c r="E3108" s="6">
        <v>45441.62938657407</v>
      </c>
      <c r="F3108" s="2" t="s">
        <v>44</v>
      </c>
      <c r="G3108" s="2" t="s">
        <v>55</v>
      </c>
      <c r="H3108" s="2">
        <v>10352.0</v>
      </c>
      <c r="I3108" s="2">
        <v>7022.0</v>
      </c>
    </row>
    <row r="3109" ht="22.5" customHeight="1">
      <c r="A3109" s="2">
        <v>8.917116859E9</v>
      </c>
      <c r="B3109" s="2">
        <v>9.1562028E7</v>
      </c>
      <c r="C3109" s="6">
        <v>45478.98265046296</v>
      </c>
      <c r="D3109" s="6">
        <v>45478.995150462964</v>
      </c>
      <c r="E3109" s="6">
        <v>45478.995844907404</v>
      </c>
      <c r="F3109" s="2" t="s">
        <v>44</v>
      </c>
      <c r="G3109" s="2" t="s">
        <v>55</v>
      </c>
      <c r="H3109" s="2">
        <v>29174.0</v>
      </c>
      <c r="I3109" s="2">
        <v>7287.0</v>
      </c>
    </row>
    <row r="3110" ht="22.5" customHeight="1">
      <c r="A3110" s="2">
        <v>7.20578658E8</v>
      </c>
      <c r="B3110" s="2">
        <v>3.7551429E7</v>
      </c>
      <c r="C3110" s="6">
        <v>45445.37253472222</v>
      </c>
      <c r="D3110" s="6">
        <v>45445.382256944446</v>
      </c>
      <c r="E3110" s="6">
        <v>45445.379479166666</v>
      </c>
      <c r="F3110" s="2" t="s">
        <v>44</v>
      </c>
      <c r="G3110" s="2" t="s">
        <v>50</v>
      </c>
      <c r="H3110" s="2">
        <v>67720.0</v>
      </c>
      <c r="I3110" s="2">
        <v>5823.0</v>
      </c>
    </row>
    <row r="3111" ht="22.5" customHeight="1">
      <c r="A3111" s="2">
        <v>9.12221053E9</v>
      </c>
      <c r="B3111" s="2">
        <v>1.5066187E7</v>
      </c>
      <c r="C3111" s="6">
        <v>45309.18318287037</v>
      </c>
      <c r="D3111" s="6">
        <v>45309.19429398148</v>
      </c>
      <c r="E3111" s="6">
        <v>45309.210960648146</v>
      </c>
      <c r="F3111" s="2" t="s">
        <v>124</v>
      </c>
      <c r="G3111" s="2" t="s">
        <v>50</v>
      </c>
      <c r="H3111" s="2">
        <v>81385.0</v>
      </c>
      <c r="I3111" s="2">
        <v>8353.0</v>
      </c>
    </row>
    <row r="3112" ht="22.5" customHeight="1">
      <c r="A3112" s="2">
        <v>3.540524256E9</v>
      </c>
      <c r="B3112" s="2">
        <v>2.8205701E7</v>
      </c>
      <c r="C3112" s="6">
        <v>45221.38277777778</v>
      </c>
      <c r="D3112" s="6">
        <v>45221.39666666667</v>
      </c>
      <c r="E3112" s="6">
        <v>45221.40013888889</v>
      </c>
      <c r="F3112" s="2" t="s">
        <v>44</v>
      </c>
      <c r="G3112" s="2" t="s">
        <v>50</v>
      </c>
      <c r="H3112" s="2">
        <v>39511.0</v>
      </c>
      <c r="I3112" s="2">
        <v>8385.0</v>
      </c>
    </row>
    <row r="3113" ht="22.5" customHeight="1">
      <c r="A3113" s="2">
        <v>1.909520255E9</v>
      </c>
      <c r="B3113" s="2">
        <v>7.1276926E7</v>
      </c>
      <c r="C3113" s="6">
        <v>45069.45130787037</v>
      </c>
      <c r="D3113" s="6">
        <v>45069.45894675926</v>
      </c>
      <c r="E3113" s="6">
        <v>45069.47075231482</v>
      </c>
      <c r="F3113" s="2" t="s">
        <v>124</v>
      </c>
      <c r="G3113" s="2" t="s">
        <v>55</v>
      </c>
      <c r="H3113" s="2">
        <v>16469.0</v>
      </c>
      <c r="I3113" s="2">
        <v>1144.0</v>
      </c>
    </row>
    <row r="3114" ht="22.5" customHeight="1">
      <c r="A3114" s="2">
        <v>8.022279737E9</v>
      </c>
      <c r="B3114" s="2">
        <v>8.3058329E7</v>
      </c>
      <c r="C3114" s="6">
        <v>45543.58526620371</v>
      </c>
      <c r="D3114" s="6">
        <v>45543.59290509259</v>
      </c>
      <c r="E3114" s="6">
        <v>45543.591516203705</v>
      </c>
      <c r="F3114" s="2" t="s">
        <v>44</v>
      </c>
      <c r="G3114" s="2" t="s">
        <v>73</v>
      </c>
      <c r="H3114" s="2">
        <v>7643.0</v>
      </c>
      <c r="I3114" s="2">
        <v>5751.0</v>
      </c>
    </row>
    <row r="3115" ht="22.5" customHeight="1">
      <c r="A3115" s="2">
        <v>7.381549355E9</v>
      </c>
      <c r="B3115" s="2">
        <v>7.5082508E7</v>
      </c>
      <c r="C3115" s="6">
        <v>45197.549305555556</v>
      </c>
      <c r="D3115" s="6">
        <v>45197.5625</v>
      </c>
      <c r="E3115" s="6">
        <v>45197.56597222222</v>
      </c>
      <c r="F3115" s="2" t="s">
        <v>44</v>
      </c>
      <c r="G3115" s="2" t="s">
        <v>50</v>
      </c>
      <c r="H3115" s="2">
        <v>28416.0</v>
      </c>
      <c r="I3115" s="2">
        <v>1370.0</v>
      </c>
    </row>
    <row r="3116" ht="22.5" customHeight="1">
      <c r="A3116" s="2">
        <v>3.998829973E9</v>
      </c>
      <c r="B3116" s="2">
        <v>4.4149982E7</v>
      </c>
      <c r="C3116" s="6">
        <v>45209.048113425924</v>
      </c>
      <c r="D3116" s="6">
        <v>45209.05991898148</v>
      </c>
      <c r="E3116" s="6">
        <v>45209.07380787037</v>
      </c>
      <c r="F3116" s="2" t="s">
        <v>124</v>
      </c>
      <c r="G3116" s="2" t="s">
        <v>55</v>
      </c>
      <c r="H3116" s="2">
        <v>88976.0</v>
      </c>
      <c r="I3116" s="2">
        <v>7818.0</v>
      </c>
    </row>
    <row r="3117" ht="22.5" customHeight="1">
      <c r="A3117" s="2">
        <v>2.895464675E9</v>
      </c>
      <c r="B3117" s="2">
        <v>9.428122E7</v>
      </c>
      <c r="C3117" s="6">
        <v>45036.42710648148</v>
      </c>
      <c r="D3117" s="6">
        <v>45036.43613425926</v>
      </c>
      <c r="E3117" s="6">
        <v>45036.44446759259</v>
      </c>
      <c r="F3117" s="2" t="s">
        <v>71</v>
      </c>
      <c r="G3117" s="2" t="s">
        <v>45</v>
      </c>
      <c r="H3117" s="2">
        <v>13097.0</v>
      </c>
      <c r="I3117" s="2">
        <v>660.0</v>
      </c>
    </row>
    <row r="3118" ht="22.5" customHeight="1">
      <c r="A3118" s="2">
        <v>3.971098657E9</v>
      </c>
      <c r="B3118" s="2">
        <v>9.0919603E7</v>
      </c>
      <c r="C3118" s="6">
        <v>45438.1140625</v>
      </c>
      <c r="D3118" s="6">
        <v>45438.12795138889</v>
      </c>
      <c r="E3118" s="6">
        <v>45438.12934027778</v>
      </c>
      <c r="F3118" s="2" t="s">
        <v>44</v>
      </c>
      <c r="G3118" s="2" t="s">
        <v>55</v>
      </c>
      <c r="H3118" s="2">
        <v>84093.0</v>
      </c>
      <c r="I3118" s="2">
        <v>8898.0</v>
      </c>
    </row>
    <row r="3119" ht="22.5" customHeight="1">
      <c r="A3119" s="2">
        <v>5.278249111E9</v>
      </c>
      <c r="B3119" s="2">
        <v>7.8267238E7</v>
      </c>
      <c r="C3119" s="6">
        <v>45352.89763888889</v>
      </c>
      <c r="D3119" s="6">
        <v>45352.90666666667</v>
      </c>
      <c r="E3119" s="6">
        <v>45352.922638888886</v>
      </c>
      <c r="F3119" s="2" t="s">
        <v>124</v>
      </c>
      <c r="G3119" s="2" t="s">
        <v>73</v>
      </c>
      <c r="H3119" s="2">
        <v>22996.0</v>
      </c>
      <c r="I3119" s="2">
        <v>4140.0</v>
      </c>
    </row>
    <row r="3120" ht="22.5" customHeight="1">
      <c r="A3120" s="2">
        <v>9.810576443E9</v>
      </c>
      <c r="B3120" s="2">
        <v>4.2723554E7</v>
      </c>
      <c r="C3120" s="6">
        <v>45231.54484953704</v>
      </c>
      <c r="D3120" s="6">
        <v>45231.55596064815</v>
      </c>
      <c r="E3120" s="6">
        <v>45231.55873842593</v>
      </c>
      <c r="F3120" s="2" t="s">
        <v>44</v>
      </c>
      <c r="G3120" s="2" t="s">
        <v>50</v>
      </c>
      <c r="H3120" s="2">
        <v>51602.0</v>
      </c>
      <c r="I3120" s="2">
        <v>5552.0</v>
      </c>
    </row>
    <row r="3121" ht="22.5" customHeight="1">
      <c r="A3121" s="2">
        <v>4.12884441E9</v>
      </c>
      <c r="B3121" s="2">
        <v>7.6438648E7</v>
      </c>
      <c r="C3121" s="6">
        <v>45127.72210648148</v>
      </c>
      <c r="D3121" s="6">
        <v>45127.73391203704</v>
      </c>
      <c r="E3121" s="6">
        <v>45127.734606481485</v>
      </c>
      <c r="F3121" s="2" t="s">
        <v>44</v>
      </c>
      <c r="G3121" s="2" t="s">
        <v>73</v>
      </c>
      <c r="H3121" s="2">
        <v>17809.0</v>
      </c>
      <c r="I3121" s="2">
        <v>1271.0</v>
      </c>
    </row>
    <row r="3122" ht="22.5" customHeight="1">
      <c r="A3122" s="2">
        <v>6.103869123E9</v>
      </c>
      <c r="B3122" s="2">
        <v>1.6376189E7</v>
      </c>
      <c r="C3122" s="6">
        <v>45083.60260416667</v>
      </c>
      <c r="D3122" s="6">
        <v>45083.60954861111</v>
      </c>
      <c r="E3122" s="6">
        <v>45083.60954861111</v>
      </c>
      <c r="F3122" s="2" t="s">
        <v>44</v>
      </c>
      <c r="G3122" s="2" t="s">
        <v>50</v>
      </c>
      <c r="H3122" s="2">
        <v>60764.0</v>
      </c>
      <c r="I3122" s="2">
        <v>6641.0</v>
      </c>
    </row>
    <row r="3123" ht="22.5" customHeight="1">
      <c r="A3123" s="2">
        <v>6.595041423E9</v>
      </c>
      <c r="B3123" s="2">
        <v>5.7291761E7</v>
      </c>
      <c r="C3123" s="6">
        <v>45496.45159722222</v>
      </c>
      <c r="D3123" s="6">
        <v>45496.46270833333</v>
      </c>
      <c r="E3123" s="6">
        <v>45496.46131944445</v>
      </c>
      <c r="F3123" s="2" t="s">
        <v>44</v>
      </c>
      <c r="G3123" s="2" t="s">
        <v>55</v>
      </c>
      <c r="H3123" s="2">
        <v>53964.0</v>
      </c>
      <c r="I3123" s="2">
        <v>3328.0</v>
      </c>
    </row>
    <row r="3124" ht="22.5" customHeight="1">
      <c r="A3124" s="2">
        <v>3.991011923E9</v>
      </c>
      <c r="B3124" s="2">
        <v>1.9182548E7</v>
      </c>
      <c r="C3124" s="6">
        <v>45329.3768287037</v>
      </c>
      <c r="D3124" s="6">
        <v>45329.390023148146</v>
      </c>
      <c r="E3124" s="6">
        <v>45329.390023148146</v>
      </c>
      <c r="F3124" s="2" t="s">
        <v>44</v>
      </c>
      <c r="G3124" s="2" t="s">
        <v>73</v>
      </c>
      <c r="H3124" s="2">
        <v>4543.0</v>
      </c>
      <c r="I3124" s="2">
        <v>6308.0</v>
      </c>
    </row>
    <row r="3125" ht="22.5" customHeight="1">
      <c r="A3125" s="2">
        <v>5.275440923E9</v>
      </c>
      <c r="B3125" s="2">
        <v>6.7046342E7</v>
      </c>
      <c r="C3125" s="6">
        <v>45006.20150462963</v>
      </c>
      <c r="D3125" s="6">
        <v>45006.21261574074</v>
      </c>
      <c r="E3125" s="6">
        <v>45006.222337962965</v>
      </c>
      <c r="F3125" s="2" t="s">
        <v>71</v>
      </c>
      <c r="G3125" s="2" t="s">
        <v>73</v>
      </c>
      <c r="H3125" s="2">
        <v>95040.0</v>
      </c>
      <c r="I3125" s="2">
        <v>2293.0</v>
      </c>
    </row>
    <row r="3126" ht="22.5" customHeight="1">
      <c r="A3126" s="2">
        <v>6.468633344E9</v>
      </c>
      <c r="B3126" s="2">
        <v>2.9324437E7</v>
      </c>
      <c r="C3126" s="6">
        <v>45345.270462962966</v>
      </c>
      <c r="D3126" s="6">
        <v>45345.280185185184</v>
      </c>
      <c r="E3126" s="6">
        <v>45345.27810185185</v>
      </c>
      <c r="F3126" s="2" t="s">
        <v>44</v>
      </c>
      <c r="G3126" s="2" t="s">
        <v>73</v>
      </c>
      <c r="H3126" s="2">
        <v>67358.0</v>
      </c>
      <c r="I3126" s="2">
        <v>6862.0</v>
      </c>
    </row>
    <row r="3127" ht="22.5" customHeight="1">
      <c r="A3127" s="2">
        <v>9.992859795E9</v>
      </c>
      <c r="B3127" s="2">
        <v>4356173.0</v>
      </c>
      <c r="C3127" s="6">
        <v>45242.83866898148</v>
      </c>
      <c r="D3127" s="6">
        <v>45242.845613425925</v>
      </c>
      <c r="E3127" s="6">
        <v>45242.8546412037</v>
      </c>
      <c r="F3127" s="2" t="s">
        <v>71</v>
      </c>
      <c r="G3127" s="2" t="s">
        <v>73</v>
      </c>
      <c r="H3127" s="2">
        <v>47148.0</v>
      </c>
      <c r="I3127" s="2">
        <v>805.0</v>
      </c>
    </row>
    <row r="3128" ht="22.5" customHeight="1">
      <c r="A3128" s="2">
        <v>7.518488485E9</v>
      </c>
      <c r="B3128" s="2">
        <v>5.422232E7</v>
      </c>
      <c r="C3128" s="6">
        <v>45042.43734953704</v>
      </c>
      <c r="D3128" s="6">
        <v>45042.44568287037</v>
      </c>
      <c r="E3128" s="6">
        <v>45042.449155092596</v>
      </c>
      <c r="F3128" s="2" t="s">
        <v>44</v>
      </c>
      <c r="G3128" s="2" t="s">
        <v>73</v>
      </c>
      <c r="H3128" s="2">
        <v>69310.0</v>
      </c>
      <c r="I3128" s="2">
        <v>1082.0</v>
      </c>
    </row>
    <row r="3129" ht="22.5" customHeight="1">
      <c r="A3129" s="2">
        <v>9.746950023E9</v>
      </c>
      <c r="B3129" s="2">
        <v>3.1776996E7</v>
      </c>
      <c r="C3129" s="6">
        <v>45232.26905092593</v>
      </c>
      <c r="D3129" s="6">
        <v>45232.27738425926</v>
      </c>
      <c r="E3129" s="6">
        <v>45232.275300925925</v>
      </c>
      <c r="F3129" s="2" t="s">
        <v>44</v>
      </c>
      <c r="G3129" s="2" t="s">
        <v>55</v>
      </c>
      <c r="H3129" s="2">
        <v>50913.0</v>
      </c>
      <c r="I3129" s="2">
        <v>1509.0</v>
      </c>
    </row>
    <row r="3130" ht="22.5" customHeight="1">
      <c r="A3130" s="2">
        <v>2.72143355E9</v>
      </c>
      <c r="B3130" s="2">
        <v>5.8873572E7</v>
      </c>
      <c r="C3130" s="6">
        <v>45084.59033564815</v>
      </c>
      <c r="D3130" s="6">
        <v>45084.60283564815</v>
      </c>
      <c r="E3130" s="6">
        <v>45084.603530092594</v>
      </c>
      <c r="F3130" s="2" t="s">
        <v>44</v>
      </c>
      <c r="G3130" s="2" t="s">
        <v>50</v>
      </c>
      <c r="H3130" s="2">
        <v>99958.0</v>
      </c>
      <c r="I3130" s="2">
        <v>5717.0</v>
      </c>
    </row>
    <row r="3131" ht="22.5" customHeight="1">
      <c r="A3131" s="2">
        <v>6.131680348E9</v>
      </c>
      <c r="B3131" s="2">
        <v>8.3701325E7</v>
      </c>
      <c r="C3131" s="6">
        <v>45492.91521990741</v>
      </c>
      <c r="D3131" s="6">
        <v>45492.9291087963</v>
      </c>
      <c r="E3131" s="6">
        <v>45492.92980324074</v>
      </c>
      <c r="F3131" s="2" t="s">
        <v>44</v>
      </c>
      <c r="G3131" s="2" t="s">
        <v>55</v>
      </c>
      <c r="H3131" s="2">
        <v>11536.0</v>
      </c>
      <c r="I3131" s="2">
        <v>7707.0</v>
      </c>
    </row>
    <row r="3132" ht="22.5" customHeight="1">
      <c r="A3132" s="2">
        <v>2.2815445E9</v>
      </c>
      <c r="B3132" s="2">
        <v>4.0692378E7</v>
      </c>
      <c r="C3132" s="6">
        <v>45086.422430555554</v>
      </c>
      <c r="D3132" s="6">
        <v>45086.43493055556</v>
      </c>
      <c r="E3132" s="6">
        <v>45086.436319444445</v>
      </c>
      <c r="F3132" s="2" t="s">
        <v>44</v>
      </c>
      <c r="G3132" s="2" t="s">
        <v>50</v>
      </c>
      <c r="H3132" s="2">
        <v>65040.0</v>
      </c>
      <c r="I3132" s="2">
        <v>8834.0</v>
      </c>
    </row>
    <row r="3133" ht="22.5" customHeight="1">
      <c r="A3133" s="2">
        <v>4.283802879E9</v>
      </c>
      <c r="B3133" s="2">
        <v>61020.0</v>
      </c>
      <c r="C3133" s="6">
        <v>45056.64108796296</v>
      </c>
      <c r="D3133" s="6">
        <v>45056.65081018519</v>
      </c>
      <c r="E3133" s="6">
        <v>45056.64733796296</v>
      </c>
      <c r="F3133" s="2" t="s">
        <v>44</v>
      </c>
      <c r="G3133" s="2" t="s">
        <v>73</v>
      </c>
      <c r="H3133" s="2">
        <v>22353.0</v>
      </c>
      <c r="I3133" s="2">
        <v>2537.0</v>
      </c>
    </row>
    <row r="3134" ht="22.5" customHeight="1">
      <c r="A3134" s="2">
        <v>8.621732366E9</v>
      </c>
      <c r="B3134" s="2">
        <v>2.572299E7</v>
      </c>
      <c r="C3134" s="6">
        <v>45174.76991898148</v>
      </c>
      <c r="D3134" s="6">
        <v>45174.78241898148</v>
      </c>
      <c r="E3134" s="6">
        <v>45174.78519675926</v>
      </c>
      <c r="F3134" s="2" t="s">
        <v>44</v>
      </c>
      <c r="G3134" s="2" t="s">
        <v>50</v>
      </c>
      <c r="H3134" s="2">
        <v>87688.0</v>
      </c>
      <c r="I3134" s="2">
        <v>3968.0</v>
      </c>
    </row>
    <row r="3135" ht="22.5" customHeight="1">
      <c r="A3135" s="2">
        <v>3.797679856E9</v>
      </c>
      <c r="B3135" s="2">
        <v>1.1562458E7</v>
      </c>
      <c r="C3135" s="6">
        <v>45270.214421296296</v>
      </c>
      <c r="D3135" s="6">
        <v>45270.22761574074</v>
      </c>
      <c r="E3135" s="6">
        <v>45270.22761574074</v>
      </c>
      <c r="F3135" s="2" t="s">
        <v>44</v>
      </c>
      <c r="G3135" s="2" t="s">
        <v>45</v>
      </c>
      <c r="H3135" s="2">
        <v>81944.0</v>
      </c>
      <c r="I3135" s="2">
        <v>7414.0</v>
      </c>
    </row>
    <row r="3136" ht="22.5" customHeight="1">
      <c r="A3136" s="2">
        <v>8.532100929E9</v>
      </c>
      <c r="B3136" s="2">
        <v>3.1831843E7</v>
      </c>
      <c r="C3136" s="6">
        <v>45236.638032407405</v>
      </c>
      <c r="D3136" s="6">
        <v>45236.649143518516</v>
      </c>
      <c r="E3136" s="6">
        <v>45236.65261574074</v>
      </c>
      <c r="F3136" s="2" t="s">
        <v>44</v>
      </c>
      <c r="G3136" s="2" t="s">
        <v>55</v>
      </c>
      <c r="H3136" s="2">
        <v>84664.0</v>
      </c>
      <c r="I3136" s="2">
        <v>1355.0</v>
      </c>
    </row>
    <row r="3137" ht="22.5" customHeight="1">
      <c r="A3137" s="2">
        <v>2.973976544E9</v>
      </c>
      <c r="B3137" s="2">
        <v>9.6795047E7</v>
      </c>
      <c r="C3137" s="6">
        <v>45554.72209490741</v>
      </c>
      <c r="D3137" s="6">
        <v>45554.729733796295</v>
      </c>
      <c r="E3137" s="6">
        <v>45554.73320601852</v>
      </c>
      <c r="F3137" s="2" t="s">
        <v>44</v>
      </c>
      <c r="G3137" s="2" t="s">
        <v>73</v>
      </c>
      <c r="H3137" s="2">
        <v>71497.0</v>
      </c>
      <c r="I3137" s="2">
        <v>8689.0</v>
      </c>
    </row>
    <row r="3138" ht="22.5" customHeight="1">
      <c r="A3138" s="2">
        <v>8.14260962E8</v>
      </c>
      <c r="B3138" s="2">
        <v>1.4974554E7</v>
      </c>
      <c r="C3138" s="6">
        <v>45183.67390046296</v>
      </c>
      <c r="D3138" s="6">
        <v>45183.685011574074</v>
      </c>
      <c r="E3138" s="6">
        <v>45183.68362268519</v>
      </c>
      <c r="F3138" s="2" t="s">
        <v>44</v>
      </c>
      <c r="G3138" s="2" t="s">
        <v>45</v>
      </c>
      <c r="H3138" s="2">
        <v>23195.0</v>
      </c>
      <c r="I3138" s="2">
        <v>1625.0</v>
      </c>
    </row>
    <row r="3139" ht="22.5" customHeight="1">
      <c r="A3139" s="2">
        <v>9.411848231E9</v>
      </c>
      <c r="B3139" s="2">
        <v>5.9545278E7</v>
      </c>
      <c r="C3139" s="6">
        <v>45427.8990625</v>
      </c>
      <c r="D3139" s="6">
        <v>45427.91086805556</v>
      </c>
      <c r="E3139" s="6">
        <v>45427.92128472222</v>
      </c>
      <c r="F3139" s="2" t="s">
        <v>71</v>
      </c>
      <c r="G3139" s="2" t="s">
        <v>50</v>
      </c>
      <c r="H3139" s="2">
        <v>44999.0</v>
      </c>
      <c r="I3139" s="2">
        <v>4919.0</v>
      </c>
    </row>
    <row r="3140" ht="22.5" customHeight="1">
      <c r="A3140" s="2">
        <v>6.637284724E9</v>
      </c>
      <c r="B3140" s="2">
        <v>3.6517334E7</v>
      </c>
      <c r="C3140" s="6">
        <v>45177.43603009259</v>
      </c>
      <c r="D3140" s="6">
        <v>45177.44783564815</v>
      </c>
      <c r="E3140" s="6">
        <v>45177.449224537035</v>
      </c>
      <c r="F3140" s="2" t="s">
        <v>44</v>
      </c>
      <c r="G3140" s="2" t="s">
        <v>50</v>
      </c>
      <c r="H3140" s="2">
        <v>30833.0</v>
      </c>
      <c r="I3140" s="2">
        <v>784.0</v>
      </c>
    </row>
    <row r="3141" ht="22.5" customHeight="1">
      <c r="A3141" s="2">
        <v>6.497594124E9</v>
      </c>
      <c r="B3141" s="2">
        <v>3.9150258E7</v>
      </c>
      <c r="C3141" s="6">
        <v>45589.73339120371</v>
      </c>
      <c r="D3141" s="6">
        <v>45589.74519675926</v>
      </c>
      <c r="E3141" s="6">
        <v>45589.74866898148</v>
      </c>
      <c r="F3141" s="2" t="s">
        <v>44</v>
      </c>
      <c r="G3141" s="2" t="s">
        <v>73</v>
      </c>
      <c r="H3141" s="2">
        <v>96186.0</v>
      </c>
      <c r="I3141" s="2">
        <v>7559.0</v>
      </c>
    </row>
    <row r="3142" ht="22.5" customHeight="1">
      <c r="A3142" s="2">
        <v>7.213146086E9</v>
      </c>
      <c r="B3142" s="2">
        <v>4862761.0</v>
      </c>
      <c r="C3142" s="6">
        <v>45008.839467592596</v>
      </c>
      <c r="D3142" s="6">
        <v>45008.848495370374</v>
      </c>
      <c r="E3142" s="6">
        <v>45008.84502314815</v>
      </c>
      <c r="F3142" s="2" t="s">
        <v>44</v>
      </c>
      <c r="G3142" s="2" t="s">
        <v>50</v>
      </c>
      <c r="H3142" s="2">
        <v>68499.0</v>
      </c>
      <c r="I3142" s="2">
        <v>8031.0</v>
      </c>
    </row>
    <row r="3143" ht="22.5" customHeight="1">
      <c r="A3143" s="2">
        <v>5.110274761E9</v>
      </c>
      <c r="B3143" s="2">
        <v>2.4821281E7</v>
      </c>
      <c r="C3143" s="6">
        <v>45435.12614583333</v>
      </c>
      <c r="D3143" s="6">
        <v>45435.13586805556</v>
      </c>
      <c r="E3143" s="6">
        <v>45435.1365625</v>
      </c>
      <c r="F3143" s="2" t="s">
        <v>44</v>
      </c>
      <c r="G3143" s="2" t="s">
        <v>73</v>
      </c>
      <c r="H3143" s="2">
        <v>17677.0</v>
      </c>
      <c r="I3143" s="2">
        <v>1782.0</v>
      </c>
    </row>
    <row r="3144" ht="22.5" customHeight="1">
      <c r="A3144" s="2">
        <v>1.112110363E9</v>
      </c>
      <c r="B3144" s="2">
        <v>9.8625898E7</v>
      </c>
      <c r="C3144" s="6">
        <v>45311.93273148148</v>
      </c>
      <c r="D3144" s="6">
        <v>45311.94175925926</v>
      </c>
      <c r="E3144" s="6">
        <v>45311.94731481482</v>
      </c>
      <c r="F3144" s="2" t="s">
        <v>71</v>
      </c>
      <c r="G3144" s="2" t="s">
        <v>50</v>
      </c>
      <c r="H3144" s="2">
        <v>50590.0</v>
      </c>
      <c r="I3144" s="2">
        <v>4297.0</v>
      </c>
    </row>
    <row r="3145" ht="22.5" customHeight="1">
      <c r="A3145" s="2">
        <v>1.209202931E9</v>
      </c>
      <c r="B3145" s="2">
        <v>2.94516E7</v>
      </c>
      <c r="C3145" s="6">
        <v>45104.00679398148</v>
      </c>
      <c r="D3145" s="6">
        <v>45104.01721064815</v>
      </c>
      <c r="E3145" s="6">
        <v>45104.018599537034</v>
      </c>
      <c r="F3145" s="2" t="s">
        <v>44</v>
      </c>
      <c r="G3145" s="2" t="s">
        <v>55</v>
      </c>
      <c r="H3145" s="2">
        <v>32217.0</v>
      </c>
      <c r="I3145" s="2">
        <v>7637.0</v>
      </c>
    </row>
    <row r="3146" ht="22.5" customHeight="1">
      <c r="A3146" s="2">
        <v>6.384745391E9</v>
      </c>
      <c r="B3146" s="2">
        <v>3.7095171E7</v>
      </c>
      <c r="C3146" s="6">
        <v>45521.663773148146</v>
      </c>
      <c r="D3146" s="6">
        <v>45521.67071759259</v>
      </c>
      <c r="E3146" s="6">
        <v>45521.675578703704</v>
      </c>
      <c r="F3146" s="2" t="s">
        <v>71</v>
      </c>
      <c r="G3146" s="2" t="s">
        <v>45</v>
      </c>
      <c r="H3146" s="2">
        <v>65142.0</v>
      </c>
      <c r="I3146" s="2">
        <v>7230.0</v>
      </c>
    </row>
    <row r="3147" ht="22.5" customHeight="1">
      <c r="A3147" s="2">
        <v>3.367452972E9</v>
      </c>
      <c r="B3147" s="2">
        <v>61020.0</v>
      </c>
      <c r="C3147" s="6">
        <v>45535.58828703704</v>
      </c>
      <c r="D3147" s="6">
        <v>45535.598703703705</v>
      </c>
      <c r="E3147" s="6">
        <v>45535.609814814816</v>
      </c>
      <c r="F3147" s="2" t="s">
        <v>124</v>
      </c>
      <c r="G3147" s="2" t="s">
        <v>45</v>
      </c>
      <c r="H3147" s="2">
        <v>6565.0</v>
      </c>
      <c r="I3147" s="2">
        <v>4289.0</v>
      </c>
    </row>
    <row r="3148" ht="22.5" customHeight="1">
      <c r="A3148" s="2">
        <v>2.317597587E9</v>
      </c>
      <c r="B3148" s="2">
        <v>6.8661619E7</v>
      </c>
      <c r="C3148" s="6">
        <v>45460.02149305555</v>
      </c>
      <c r="D3148" s="6">
        <v>45460.02982638889</v>
      </c>
      <c r="E3148" s="6">
        <v>45460.0284375</v>
      </c>
      <c r="F3148" s="2" t="s">
        <v>44</v>
      </c>
      <c r="G3148" s="2" t="s">
        <v>55</v>
      </c>
      <c r="H3148" s="2">
        <v>30057.0</v>
      </c>
      <c r="I3148" s="2">
        <v>2642.0</v>
      </c>
    </row>
    <row r="3149" ht="22.5" customHeight="1">
      <c r="A3149" s="2">
        <v>2.254884198E9</v>
      </c>
      <c r="B3149" s="2">
        <v>5.4893418E7</v>
      </c>
      <c r="C3149" s="6">
        <v>45108.083703703705</v>
      </c>
      <c r="D3149" s="6">
        <v>45108.09689814815</v>
      </c>
      <c r="E3149" s="6">
        <v>45108.09967592593</v>
      </c>
      <c r="F3149" s="2" t="s">
        <v>44</v>
      </c>
      <c r="G3149" s="2" t="s">
        <v>50</v>
      </c>
      <c r="H3149" s="2">
        <v>62821.0</v>
      </c>
      <c r="I3149" s="2">
        <v>3510.0</v>
      </c>
    </row>
    <row r="3150" ht="22.5" customHeight="1">
      <c r="A3150" s="2">
        <v>6.79196318E8</v>
      </c>
      <c r="B3150" s="2">
        <v>1.8642306E7</v>
      </c>
      <c r="C3150" s="6">
        <v>45523.9465625</v>
      </c>
      <c r="D3150" s="6">
        <v>45523.96045138889</v>
      </c>
      <c r="E3150" s="6">
        <v>45523.95836805556</v>
      </c>
      <c r="F3150" s="2" t="s">
        <v>44</v>
      </c>
      <c r="G3150" s="2" t="s">
        <v>73</v>
      </c>
      <c r="H3150" s="2">
        <v>77111.0</v>
      </c>
      <c r="I3150" s="2">
        <v>1274.0</v>
      </c>
    </row>
    <row r="3151" ht="22.5" customHeight="1">
      <c r="A3151" s="2">
        <v>2.185319815E9</v>
      </c>
      <c r="B3151" s="2">
        <v>1.9180962E7</v>
      </c>
      <c r="C3151" s="6">
        <v>45353.861284722225</v>
      </c>
      <c r="D3151" s="6">
        <v>45353.872395833336</v>
      </c>
      <c r="E3151" s="6">
        <v>45353.87447916667</v>
      </c>
      <c r="F3151" s="2" t="s">
        <v>44</v>
      </c>
      <c r="G3151" s="2" t="s">
        <v>55</v>
      </c>
      <c r="H3151" s="2">
        <v>43571.0</v>
      </c>
      <c r="I3151" s="2">
        <v>6724.0</v>
      </c>
    </row>
    <row r="3152" ht="22.5" customHeight="1">
      <c r="A3152" s="2">
        <v>5.965281449E9</v>
      </c>
      <c r="B3152" s="2">
        <v>1.7597449E7</v>
      </c>
      <c r="C3152" s="6">
        <v>45103.73339120371</v>
      </c>
      <c r="D3152" s="6">
        <v>45103.74380787037</v>
      </c>
      <c r="E3152" s="6">
        <v>45103.74519675926</v>
      </c>
      <c r="F3152" s="2" t="s">
        <v>44</v>
      </c>
      <c r="G3152" s="2" t="s">
        <v>45</v>
      </c>
      <c r="H3152" s="2">
        <v>26992.0</v>
      </c>
      <c r="I3152" s="2">
        <v>3156.0</v>
      </c>
    </row>
    <row r="3153" ht="22.5" customHeight="1">
      <c r="A3153" s="2">
        <v>8.616726869E9</v>
      </c>
      <c r="B3153" s="2">
        <v>3.7691544E7</v>
      </c>
      <c r="C3153" s="6">
        <v>45301.92403935185</v>
      </c>
      <c r="D3153" s="6">
        <v>45301.93167824074</v>
      </c>
      <c r="E3153" s="6">
        <v>45301.94903935185</v>
      </c>
      <c r="F3153" s="2" t="s">
        <v>124</v>
      </c>
      <c r="G3153" s="2" t="s">
        <v>73</v>
      </c>
      <c r="H3153" s="2">
        <v>13100.0</v>
      </c>
      <c r="I3153" s="2">
        <v>1772.0</v>
      </c>
    </row>
    <row r="3154" ht="22.5" customHeight="1">
      <c r="A3154" s="2">
        <v>4.78602751E9</v>
      </c>
      <c r="B3154" s="2">
        <v>5001749.0</v>
      </c>
      <c r="C3154" s="6">
        <v>45565.512083333335</v>
      </c>
      <c r="D3154" s="6">
        <v>45565.523194444446</v>
      </c>
      <c r="E3154" s="6">
        <v>45565.51972222222</v>
      </c>
      <c r="F3154" s="2" t="s">
        <v>44</v>
      </c>
      <c r="G3154" s="2" t="s">
        <v>50</v>
      </c>
      <c r="H3154" s="2">
        <v>27204.0</v>
      </c>
      <c r="I3154" s="2">
        <v>359.0</v>
      </c>
    </row>
    <row r="3155" ht="22.5" customHeight="1">
      <c r="A3155" s="2">
        <v>4.910445344E9</v>
      </c>
      <c r="B3155" s="2">
        <v>4.403013E7</v>
      </c>
      <c r="C3155" s="6">
        <v>45430.37409722222</v>
      </c>
      <c r="D3155" s="6">
        <v>45430.383125</v>
      </c>
      <c r="E3155" s="6">
        <v>45430.38104166667</v>
      </c>
      <c r="F3155" s="2" t="s">
        <v>44</v>
      </c>
      <c r="G3155" s="2" t="s">
        <v>73</v>
      </c>
      <c r="H3155" s="2">
        <v>18682.0</v>
      </c>
      <c r="I3155" s="2">
        <v>6994.0</v>
      </c>
    </row>
    <row r="3156" ht="22.5" customHeight="1">
      <c r="A3156" s="2">
        <v>7.629577899E9</v>
      </c>
      <c r="B3156" s="2">
        <v>2.3348269E7</v>
      </c>
      <c r="C3156" s="6">
        <v>45274.65467592593</v>
      </c>
      <c r="D3156" s="6">
        <v>45274.662314814814</v>
      </c>
      <c r="E3156" s="6">
        <v>45274.66856481481</v>
      </c>
      <c r="F3156" s="2" t="s">
        <v>71</v>
      </c>
      <c r="G3156" s="2" t="s">
        <v>50</v>
      </c>
      <c r="H3156" s="2">
        <v>524.0</v>
      </c>
      <c r="I3156" s="2">
        <v>8423.0</v>
      </c>
    </row>
    <row r="3157" ht="22.5" customHeight="1">
      <c r="A3157" s="2">
        <v>4.769055037E9</v>
      </c>
      <c r="B3157" s="2">
        <v>6.6742602E7</v>
      </c>
      <c r="C3157" s="6">
        <v>45148.88662037037</v>
      </c>
      <c r="D3157" s="6">
        <v>45148.89703703704</v>
      </c>
      <c r="E3157" s="6">
        <v>45148.9074537037</v>
      </c>
      <c r="F3157" s="2" t="s">
        <v>71</v>
      </c>
      <c r="G3157" s="2" t="s">
        <v>45</v>
      </c>
      <c r="H3157" s="2">
        <v>18445.0</v>
      </c>
      <c r="I3157" s="2">
        <v>3134.0</v>
      </c>
    </row>
    <row r="3158" ht="22.5" customHeight="1">
      <c r="A3158" s="2">
        <v>8.476029654E9</v>
      </c>
      <c r="B3158" s="2">
        <v>7.7085443E7</v>
      </c>
      <c r="C3158" s="6">
        <v>45247.37380787037</v>
      </c>
      <c r="D3158" s="6">
        <v>45247.38491898148</v>
      </c>
      <c r="E3158" s="6">
        <v>45247.388391203705</v>
      </c>
      <c r="F3158" s="2" t="s">
        <v>44</v>
      </c>
      <c r="G3158" s="2" t="s">
        <v>45</v>
      </c>
      <c r="H3158" s="2">
        <v>52921.0</v>
      </c>
      <c r="I3158" s="2">
        <v>2666.0</v>
      </c>
    </row>
    <row r="3159" ht="22.5" customHeight="1">
      <c r="A3159" s="2">
        <v>7.809866112E9</v>
      </c>
      <c r="B3159" s="2">
        <v>3999964.0</v>
      </c>
      <c r="C3159" s="6">
        <v>45484.39083333333</v>
      </c>
      <c r="D3159" s="6">
        <v>45484.404027777775</v>
      </c>
      <c r="E3159" s="6">
        <v>45484.41305555555</v>
      </c>
      <c r="F3159" s="2" t="s">
        <v>71</v>
      </c>
      <c r="G3159" s="2" t="s">
        <v>45</v>
      </c>
      <c r="H3159" s="2">
        <v>3022.0</v>
      </c>
      <c r="I3159" s="2">
        <v>992.0</v>
      </c>
    </row>
    <row r="3160" ht="22.5" customHeight="1">
      <c r="A3160" s="2">
        <v>5.453896364E9</v>
      </c>
      <c r="B3160" s="2">
        <v>5.9840071E7</v>
      </c>
      <c r="C3160" s="6">
        <v>45101.01896990741</v>
      </c>
      <c r="D3160" s="6">
        <v>45101.03008101852</v>
      </c>
      <c r="E3160" s="6">
        <v>45101.03146990741</v>
      </c>
      <c r="F3160" s="2" t="s">
        <v>44</v>
      </c>
      <c r="G3160" s="2" t="s">
        <v>50</v>
      </c>
      <c r="H3160" s="2">
        <v>24588.0</v>
      </c>
      <c r="I3160" s="2">
        <v>5854.0</v>
      </c>
    </row>
    <row r="3161" ht="22.5" customHeight="1">
      <c r="A3161" s="2">
        <v>9.080432189E9</v>
      </c>
      <c r="B3161" s="2">
        <v>5.0080663E7</v>
      </c>
      <c r="C3161" s="6">
        <v>45531.82027777778</v>
      </c>
      <c r="D3161" s="6">
        <v>45531.832083333335</v>
      </c>
      <c r="E3161" s="6">
        <v>45531.834861111114</v>
      </c>
      <c r="F3161" s="2" t="s">
        <v>44</v>
      </c>
      <c r="G3161" s="2" t="s">
        <v>55</v>
      </c>
      <c r="H3161" s="2">
        <v>42351.0</v>
      </c>
      <c r="I3161" s="2">
        <v>9910.0</v>
      </c>
    </row>
    <row r="3162" ht="22.5" customHeight="1">
      <c r="A3162" s="2">
        <v>3.079758919E9</v>
      </c>
      <c r="B3162" s="2">
        <v>1.6410155E7</v>
      </c>
      <c r="C3162" s="6">
        <v>45526.6634837963</v>
      </c>
      <c r="D3162" s="6">
        <v>45526.67667824074</v>
      </c>
      <c r="E3162" s="6">
        <v>45526.675983796296</v>
      </c>
      <c r="F3162" s="2" t="s">
        <v>44</v>
      </c>
      <c r="G3162" s="2" t="s">
        <v>50</v>
      </c>
      <c r="H3162" s="2">
        <v>27064.0</v>
      </c>
      <c r="I3162" s="2">
        <v>7597.0</v>
      </c>
    </row>
    <row r="3163" ht="22.5" customHeight="1">
      <c r="A3163" s="2">
        <v>4.076039325E9</v>
      </c>
      <c r="B3163" s="2">
        <v>2.7604184E7</v>
      </c>
      <c r="C3163" s="6">
        <v>45516.80980324074</v>
      </c>
      <c r="D3163" s="6">
        <v>45516.82299768519</v>
      </c>
      <c r="E3163" s="6">
        <v>45516.83063657407</v>
      </c>
      <c r="F3163" s="2" t="s">
        <v>71</v>
      </c>
      <c r="G3163" s="2" t="s">
        <v>73</v>
      </c>
      <c r="H3163" s="2">
        <v>79127.0</v>
      </c>
      <c r="I3163" s="2">
        <v>7367.0</v>
      </c>
    </row>
    <row r="3164" ht="22.5" customHeight="1">
      <c r="A3164" s="2">
        <v>9.239241275E9</v>
      </c>
      <c r="B3164" s="2">
        <v>5.7291761E7</v>
      </c>
      <c r="C3164" s="6">
        <v>45329.13862268518</v>
      </c>
      <c r="D3164" s="6">
        <v>45329.149039351854</v>
      </c>
      <c r="E3164" s="6">
        <v>45329.14765046296</v>
      </c>
      <c r="F3164" s="2" t="s">
        <v>44</v>
      </c>
      <c r="G3164" s="2" t="s">
        <v>45</v>
      </c>
      <c r="H3164" s="2">
        <v>48917.0</v>
      </c>
      <c r="I3164" s="2">
        <v>2815.0</v>
      </c>
    </row>
    <row r="3165" ht="22.5" customHeight="1">
      <c r="A3165" s="2">
        <v>4.864829217E9</v>
      </c>
      <c r="B3165" s="2">
        <v>2.652185E7</v>
      </c>
      <c r="C3165" s="6">
        <v>45188.21207175926</v>
      </c>
      <c r="D3165" s="6">
        <v>45188.22457175926</v>
      </c>
      <c r="E3165" s="6">
        <v>45188.22248842593</v>
      </c>
      <c r="F3165" s="2" t="s">
        <v>44</v>
      </c>
      <c r="G3165" s="2" t="s">
        <v>50</v>
      </c>
      <c r="H3165" s="2">
        <v>25765.0</v>
      </c>
      <c r="I3165" s="2">
        <v>99.0</v>
      </c>
    </row>
    <row r="3166" ht="22.5" customHeight="1">
      <c r="A3166" s="2">
        <v>5.108704843E9</v>
      </c>
      <c r="B3166" s="2">
        <v>1.0951674E7</v>
      </c>
      <c r="C3166" s="6">
        <v>45386.616435185184</v>
      </c>
      <c r="D3166" s="6">
        <v>45386.62824074074</v>
      </c>
      <c r="E3166" s="6">
        <v>45386.63171296296</v>
      </c>
      <c r="F3166" s="2" t="s">
        <v>44</v>
      </c>
      <c r="G3166" s="2" t="s">
        <v>73</v>
      </c>
      <c r="H3166" s="2">
        <v>75292.0</v>
      </c>
      <c r="I3166" s="2">
        <v>4447.0</v>
      </c>
    </row>
    <row r="3167" ht="22.5" customHeight="1">
      <c r="A3167" s="2">
        <v>8.04980541E9</v>
      </c>
      <c r="B3167" s="2">
        <v>2.3098216E7</v>
      </c>
      <c r="C3167" s="6">
        <v>45562.77222222222</v>
      </c>
      <c r="D3167" s="6">
        <v>45562.78125</v>
      </c>
      <c r="E3167" s="6">
        <v>45562.799305555556</v>
      </c>
      <c r="F3167" s="2" t="s">
        <v>124</v>
      </c>
      <c r="G3167" s="2" t="s">
        <v>45</v>
      </c>
      <c r="H3167" s="2">
        <v>61504.0</v>
      </c>
      <c r="I3167" s="2">
        <v>3022.0</v>
      </c>
    </row>
    <row r="3168" ht="22.5" customHeight="1">
      <c r="A3168" s="2">
        <v>4.711642504E9</v>
      </c>
      <c r="B3168" s="2">
        <v>7.6850859E7</v>
      </c>
      <c r="C3168" s="6">
        <v>45519.5603125</v>
      </c>
      <c r="D3168" s="6">
        <v>45519.569340277776</v>
      </c>
      <c r="E3168" s="6">
        <v>45519.5728125</v>
      </c>
      <c r="F3168" s="2" t="s">
        <v>44</v>
      </c>
      <c r="G3168" s="2" t="s">
        <v>55</v>
      </c>
      <c r="H3168" s="2">
        <v>89819.0</v>
      </c>
      <c r="I3168" s="2">
        <v>8927.0</v>
      </c>
    </row>
    <row r="3169" ht="22.5" customHeight="1">
      <c r="A3169" s="2">
        <v>8.952094523E9</v>
      </c>
      <c r="B3169" s="2">
        <v>8.5626346E7</v>
      </c>
      <c r="C3169" s="6">
        <v>45244.759305555555</v>
      </c>
      <c r="D3169" s="6">
        <v>45244.77111111111</v>
      </c>
      <c r="E3169" s="6">
        <v>45244.77875</v>
      </c>
      <c r="F3169" s="2" t="s">
        <v>71</v>
      </c>
      <c r="G3169" s="2" t="s">
        <v>50</v>
      </c>
      <c r="H3169" s="2">
        <v>83322.0</v>
      </c>
      <c r="I3169" s="2">
        <v>7536.0</v>
      </c>
    </row>
    <row r="3170" ht="22.5" customHeight="1">
      <c r="A3170" s="2">
        <v>4.285784267E9</v>
      </c>
      <c r="B3170" s="2">
        <v>8.2169898E7</v>
      </c>
      <c r="C3170" s="6">
        <v>45397.77856481481</v>
      </c>
      <c r="D3170" s="6">
        <v>45397.79037037037</v>
      </c>
      <c r="E3170" s="6">
        <v>45397.788981481484</v>
      </c>
      <c r="F3170" s="2" t="s">
        <v>44</v>
      </c>
      <c r="G3170" s="2" t="s">
        <v>50</v>
      </c>
      <c r="H3170" s="2">
        <v>54001.0</v>
      </c>
      <c r="I3170" s="2">
        <v>3549.0</v>
      </c>
    </row>
    <row r="3171" ht="22.5" customHeight="1">
      <c r="A3171" s="2">
        <v>7.494670835E9</v>
      </c>
      <c r="B3171" s="2">
        <v>3.8728779E7</v>
      </c>
      <c r="C3171" s="6">
        <v>45309.01553240741</v>
      </c>
      <c r="D3171" s="6">
        <v>45309.0294212963</v>
      </c>
      <c r="E3171" s="6">
        <v>45309.03150462963</v>
      </c>
      <c r="F3171" s="2" t="s">
        <v>44</v>
      </c>
      <c r="G3171" s="2" t="s">
        <v>45</v>
      </c>
      <c r="H3171" s="2">
        <v>184.0</v>
      </c>
      <c r="I3171" s="2">
        <v>8312.0</v>
      </c>
    </row>
    <row r="3172" ht="22.5" customHeight="1">
      <c r="A3172" s="2">
        <v>7.667090453E9</v>
      </c>
      <c r="B3172" s="2">
        <v>6.613571E7</v>
      </c>
      <c r="C3172" s="6">
        <v>45100.979629629626</v>
      </c>
      <c r="D3172" s="6">
        <v>45100.99282407408</v>
      </c>
      <c r="E3172" s="6">
        <v>45100.99351851852</v>
      </c>
      <c r="F3172" s="2" t="s">
        <v>44</v>
      </c>
      <c r="G3172" s="2" t="s">
        <v>55</v>
      </c>
      <c r="H3172" s="2">
        <v>96187.0</v>
      </c>
      <c r="I3172" s="2">
        <v>3347.0</v>
      </c>
    </row>
    <row r="3173" ht="22.5" customHeight="1">
      <c r="A3173" s="2">
        <v>2.193572534E9</v>
      </c>
      <c r="B3173" s="2">
        <v>1.968206E7</v>
      </c>
      <c r="C3173" s="6">
        <v>45011.329189814816</v>
      </c>
      <c r="D3173" s="6">
        <v>45011.3368287037</v>
      </c>
      <c r="E3173" s="6">
        <v>45011.35627314815</v>
      </c>
      <c r="F3173" s="2" t="s">
        <v>124</v>
      </c>
      <c r="G3173" s="2" t="s">
        <v>50</v>
      </c>
      <c r="H3173" s="2">
        <v>23297.0</v>
      </c>
      <c r="I3173" s="2">
        <v>1068.0</v>
      </c>
    </row>
    <row r="3174" ht="22.5" customHeight="1">
      <c r="A3174" s="2">
        <v>5.357089776E9</v>
      </c>
      <c r="B3174" s="2">
        <v>4.4223796E7</v>
      </c>
      <c r="C3174" s="6">
        <v>45565.98667824074</v>
      </c>
      <c r="D3174" s="6">
        <v>45565.99570601852</v>
      </c>
      <c r="E3174" s="6">
        <v>45565.997094907405</v>
      </c>
      <c r="F3174" s="2" t="s">
        <v>44</v>
      </c>
      <c r="G3174" s="2" t="s">
        <v>50</v>
      </c>
      <c r="H3174" s="2">
        <v>33831.0</v>
      </c>
      <c r="I3174" s="2">
        <v>9284.0</v>
      </c>
    </row>
    <row r="3175" ht="22.5" customHeight="1">
      <c r="A3175" s="2">
        <v>1.191016829E9</v>
      </c>
      <c r="B3175" s="2">
        <v>5.1661209E7</v>
      </c>
      <c r="C3175" s="6">
        <v>45104.848657407405</v>
      </c>
      <c r="D3175" s="6">
        <v>45104.85837962963</v>
      </c>
      <c r="E3175" s="6">
        <v>45104.868101851855</v>
      </c>
      <c r="F3175" s="2" t="s">
        <v>71</v>
      </c>
      <c r="G3175" s="2" t="s">
        <v>73</v>
      </c>
      <c r="H3175" s="2">
        <v>31384.0</v>
      </c>
      <c r="I3175" s="2">
        <v>929.0</v>
      </c>
    </row>
    <row r="3176" ht="22.5" customHeight="1">
      <c r="A3176" s="2">
        <v>5.49484032E8</v>
      </c>
      <c r="B3176" s="2">
        <v>7.9206969E7</v>
      </c>
      <c r="C3176" s="6">
        <v>45029.34789351852</v>
      </c>
      <c r="D3176" s="6">
        <v>45029.36178240741</v>
      </c>
      <c r="E3176" s="6">
        <v>45029.363171296296</v>
      </c>
      <c r="F3176" s="2" t="s">
        <v>44</v>
      </c>
      <c r="G3176" s="2" t="s">
        <v>55</v>
      </c>
      <c r="H3176" s="2">
        <v>60679.0</v>
      </c>
      <c r="I3176" s="2">
        <v>3884.0</v>
      </c>
    </row>
    <row r="3177" ht="22.5" customHeight="1">
      <c r="A3177" s="2">
        <v>8.1640769E9</v>
      </c>
      <c r="B3177" s="2">
        <v>9.1408854E7</v>
      </c>
      <c r="C3177" s="6">
        <v>45095.00407407407</v>
      </c>
      <c r="D3177" s="6">
        <v>45095.01657407408</v>
      </c>
      <c r="E3177" s="6">
        <v>45095.02212962963</v>
      </c>
      <c r="F3177" s="2" t="s">
        <v>71</v>
      </c>
      <c r="G3177" s="2" t="s">
        <v>73</v>
      </c>
      <c r="H3177" s="2">
        <v>63901.0</v>
      </c>
      <c r="I3177" s="2">
        <v>1349.0</v>
      </c>
    </row>
    <row r="3178" ht="22.5" customHeight="1">
      <c r="A3178" s="2">
        <v>7.136165651E9</v>
      </c>
      <c r="B3178" s="2">
        <v>5.9485034E7</v>
      </c>
      <c r="C3178" s="6">
        <v>45565.53498842593</v>
      </c>
      <c r="D3178" s="6">
        <v>45565.546793981484</v>
      </c>
      <c r="E3178" s="6">
        <v>45565.54887731482</v>
      </c>
      <c r="F3178" s="2" t="s">
        <v>44</v>
      </c>
      <c r="G3178" s="2" t="s">
        <v>45</v>
      </c>
      <c r="H3178" s="2">
        <v>68514.0</v>
      </c>
      <c r="I3178" s="2">
        <v>3853.0</v>
      </c>
    </row>
    <row r="3179" ht="22.5" customHeight="1">
      <c r="A3179" s="2">
        <v>5.368349643E9</v>
      </c>
      <c r="B3179" s="2">
        <v>4.6504355E7</v>
      </c>
      <c r="C3179" s="6">
        <v>45068.377905092595</v>
      </c>
      <c r="D3179" s="6">
        <v>45068.389710648145</v>
      </c>
      <c r="E3179" s="6">
        <v>45068.409155092595</v>
      </c>
      <c r="F3179" s="2" t="s">
        <v>124</v>
      </c>
      <c r="G3179" s="2" t="s">
        <v>55</v>
      </c>
      <c r="H3179" s="2">
        <v>33226.0</v>
      </c>
      <c r="I3179" s="2">
        <v>5706.0</v>
      </c>
    </row>
    <row r="3180" ht="22.5" customHeight="1">
      <c r="A3180" s="2">
        <v>6.965901435E9</v>
      </c>
      <c r="B3180" s="2">
        <v>3.3741801E7</v>
      </c>
      <c r="C3180" s="6">
        <v>45581.654340277775</v>
      </c>
      <c r="D3180" s="6">
        <v>45581.665451388886</v>
      </c>
      <c r="E3180" s="6">
        <v>45581.66336805555</v>
      </c>
      <c r="F3180" s="2" t="s">
        <v>44</v>
      </c>
      <c r="G3180" s="2" t="s">
        <v>50</v>
      </c>
      <c r="H3180" s="2">
        <v>60857.0</v>
      </c>
      <c r="I3180" s="2">
        <v>6606.0</v>
      </c>
    </row>
    <row r="3181" ht="22.5" customHeight="1">
      <c r="A3181" s="2">
        <v>6.687307827E9</v>
      </c>
      <c r="B3181" s="2">
        <v>8.8532418E7</v>
      </c>
      <c r="C3181" s="6">
        <v>45035.59074074074</v>
      </c>
      <c r="D3181" s="6">
        <v>45035.601851851854</v>
      </c>
      <c r="E3181" s="6">
        <v>45035.60532407407</v>
      </c>
      <c r="F3181" s="2" t="s">
        <v>44</v>
      </c>
      <c r="G3181" s="2" t="s">
        <v>73</v>
      </c>
      <c r="H3181" s="2">
        <v>71891.0</v>
      </c>
      <c r="I3181" s="2">
        <v>5988.0</v>
      </c>
    </row>
    <row r="3182" ht="22.5" customHeight="1">
      <c r="A3182" s="2">
        <v>4.75294138E8</v>
      </c>
      <c r="B3182" s="2">
        <v>3.1084686E7</v>
      </c>
      <c r="C3182" s="6">
        <v>45289.73086805556</v>
      </c>
      <c r="D3182" s="6">
        <v>45289.739895833336</v>
      </c>
      <c r="E3182" s="6">
        <v>45289.740590277775</v>
      </c>
      <c r="F3182" s="2" t="s">
        <v>44</v>
      </c>
      <c r="G3182" s="2" t="s">
        <v>55</v>
      </c>
      <c r="H3182" s="2">
        <v>59790.0</v>
      </c>
      <c r="I3182" s="2">
        <v>691.0</v>
      </c>
    </row>
    <row r="3183" ht="22.5" customHeight="1">
      <c r="A3183" s="2">
        <v>9.047534059E9</v>
      </c>
      <c r="B3183" s="2">
        <v>4.1647393E7</v>
      </c>
      <c r="C3183" s="6">
        <v>45268.58466435185</v>
      </c>
      <c r="D3183" s="6">
        <v>45268.59855324074</v>
      </c>
      <c r="E3183" s="6">
        <v>45268.601331018515</v>
      </c>
      <c r="F3183" s="2" t="s">
        <v>44</v>
      </c>
      <c r="G3183" s="2" t="s">
        <v>50</v>
      </c>
      <c r="H3183" s="2">
        <v>59606.0</v>
      </c>
      <c r="I3183" s="2">
        <v>4234.0</v>
      </c>
    </row>
    <row r="3184" ht="22.5" customHeight="1">
      <c r="A3184" s="2">
        <v>2.807487047E9</v>
      </c>
      <c r="B3184" s="2">
        <v>9.0448312E7</v>
      </c>
      <c r="C3184" s="6">
        <v>45599.56302083333</v>
      </c>
      <c r="D3184" s="6">
        <v>45599.57065972222</v>
      </c>
      <c r="E3184" s="6">
        <v>45599.57204861111</v>
      </c>
      <c r="F3184" s="2" t="s">
        <v>44</v>
      </c>
      <c r="G3184" s="2" t="s">
        <v>73</v>
      </c>
      <c r="H3184" s="2">
        <v>72837.0</v>
      </c>
      <c r="I3184" s="2">
        <v>90.0</v>
      </c>
    </row>
    <row r="3185" ht="22.5" customHeight="1">
      <c r="A3185" s="2">
        <v>5.840148195E9</v>
      </c>
      <c r="B3185" s="2">
        <v>6.6269844E7</v>
      </c>
      <c r="C3185" s="6">
        <v>45313.417083333334</v>
      </c>
      <c r="D3185" s="6">
        <v>45313.428194444445</v>
      </c>
      <c r="E3185" s="6">
        <v>45313.4275</v>
      </c>
      <c r="F3185" s="2" t="s">
        <v>44</v>
      </c>
      <c r="G3185" s="2" t="s">
        <v>73</v>
      </c>
      <c r="H3185" s="2">
        <v>61116.0</v>
      </c>
      <c r="I3185" s="2">
        <v>5450.0</v>
      </c>
    </row>
    <row r="3186" ht="22.5" customHeight="1">
      <c r="A3186" s="2">
        <v>3.758135932E9</v>
      </c>
      <c r="B3186" s="2">
        <v>7.7007315E7</v>
      </c>
      <c r="C3186" s="6">
        <v>45163.04072916666</v>
      </c>
      <c r="D3186" s="6">
        <v>45163.053923611114</v>
      </c>
      <c r="E3186" s="6">
        <v>45163.05600694445</v>
      </c>
      <c r="F3186" s="2" t="s">
        <v>44</v>
      </c>
      <c r="G3186" s="2" t="s">
        <v>55</v>
      </c>
      <c r="H3186" s="2">
        <v>62277.0</v>
      </c>
      <c r="I3186" s="2">
        <v>2554.0</v>
      </c>
    </row>
    <row r="3187" ht="22.5" customHeight="1">
      <c r="A3187" s="2">
        <v>1.978476136E9</v>
      </c>
      <c r="B3187" s="2">
        <v>9.7315135E7</v>
      </c>
      <c r="C3187" s="6">
        <v>45465.843206018515</v>
      </c>
      <c r="D3187" s="6">
        <v>45465.85362268519</v>
      </c>
      <c r="E3187" s="6">
        <v>45465.854317129626</v>
      </c>
      <c r="F3187" s="2" t="s">
        <v>44</v>
      </c>
      <c r="G3187" s="2" t="s">
        <v>73</v>
      </c>
      <c r="H3187" s="2">
        <v>70123.0</v>
      </c>
      <c r="I3187" s="2">
        <v>3351.0</v>
      </c>
    </row>
    <row r="3188" ht="22.5" customHeight="1">
      <c r="A3188" s="2">
        <v>4.23648434E8</v>
      </c>
      <c r="B3188" s="2">
        <v>8.2989313E7</v>
      </c>
      <c r="C3188" s="6">
        <v>45595.642696759256</v>
      </c>
      <c r="D3188" s="6">
        <v>45595.65519675926</v>
      </c>
      <c r="E3188" s="6">
        <v>45595.65658564815</v>
      </c>
      <c r="F3188" s="2" t="s">
        <v>44</v>
      </c>
      <c r="G3188" s="2" t="s">
        <v>73</v>
      </c>
      <c r="H3188" s="2">
        <v>86520.0</v>
      </c>
      <c r="I3188" s="2">
        <v>3149.0</v>
      </c>
    </row>
    <row r="3189" ht="22.5" customHeight="1">
      <c r="A3189" s="2">
        <v>7.20186833E9</v>
      </c>
      <c r="B3189" s="2">
        <v>8.9669139E7</v>
      </c>
      <c r="C3189" s="6">
        <v>45342.87136574074</v>
      </c>
      <c r="D3189" s="6">
        <v>45342.88317129629</v>
      </c>
      <c r="E3189" s="6">
        <v>45342.88247685185</v>
      </c>
      <c r="F3189" s="2" t="s">
        <v>44</v>
      </c>
      <c r="G3189" s="2" t="s">
        <v>55</v>
      </c>
      <c r="H3189" s="2">
        <v>80726.0</v>
      </c>
      <c r="I3189" s="2">
        <v>4765.0</v>
      </c>
    </row>
    <row r="3190" ht="22.5" customHeight="1">
      <c r="A3190" s="2">
        <v>9.710106935E9</v>
      </c>
      <c r="B3190" s="2">
        <v>1.445815E7</v>
      </c>
      <c r="C3190" s="6">
        <v>45033.650821759256</v>
      </c>
      <c r="D3190" s="6">
        <v>45033.66471064815</v>
      </c>
      <c r="E3190" s="6">
        <v>45033.67234953704</v>
      </c>
      <c r="F3190" s="2" t="s">
        <v>71</v>
      </c>
      <c r="G3190" s="2" t="s">
        <v>50</v>
      </c>
      <c r="H3190" s="2">
        <v>84964.0</v>
      </c>
      <c r="I3190" s="2">
        <v>388.0</v>
      </c>
    </row>
    <row r="3191" ht="22.5" customHeight="1">
      <c r="A3191" s="2">
        <v>4.432235479E9</v>
      </c>
      <c r="B3191" s="2">
        <v>9278983.0</v>
      </c>
      <c r="C3191" s="6">
        <v>45562.70967592593</v>
      </c>
      <c r="D3191" s="6">
        <v>45562.72078703704</v>
      </c>
      <c r="E3191" s="6">
        <v>45562.72148148148</v>
      </c>
      <c r="F3191" s="2" t="s">
        <v>44</v>
      </c>
      <c r="G3191" s="2" t="s">
        <v>55</v>
      </c>
      <c r="H3191" s="2">
        <v>28012.0</v>
      </c>
      <c r="I3191" s="2">
        <v>2806.0</v>
      </c>
    </row>
    <row r="3192" ht="22.5" customHeight="1">
      <c r="A3192" s="2">
        <v>6.951956244E9</v>
      </c>
      <c r="B3192" s="2">
        <v>6.0656482E7</v>
      </c>
      <c r="C3192" s="6">
        <v>45229.04675925926</v>
      </c>
      <c r="D3192" s="6">
        <v>45229.060648148145</v>
      </c>
      <c r="E3192" s="6">
        <v>45229.060648148145</v>
      </c>
      <c r="F3192" s="2" t="s">
        <v>44</v>
      </c>
      <c r="G3192" s="2" t="s">
        <v>73</v>
      </c>
      <c r="H3192" s="2">
        <v>24830.0</v>
      </c>
      <c r="I3192" s="2">
        <v>9554.0</v>
      </c>
    </row>
    <row r="3193" ht="22.5" customHeight="1">
      <c r="A3193" s="2">
        <v>3.78485826E8</v>
      </c>
      <c r="B3193" s="2">
        <v>7.5739462E7</v>
      </c>
      <c r="C3193" s="6">
        <v>45378.49684027778</v>
      </c>
      <c r="D3193" s="6">
        <v>45378.510729166665</v>
      </c>
      <c r="E3193" s="6">
        <v>45378.510729166665</v>
      </c>
      <c r="F3193" s="2" t="s">
        <v>44</v>
      </c>
      <c r="G3193" s="2" t="s">
        <v>50</v>
      </c>
      <c r="H3193" s="2">
        <v>58783.0</v>
      </c>
      <c r="I3193" s="2">
        <v>3677.0</v>
      </c>
    </row>
    <row r="3194" ht="22.5" customHeight="1">
      <c r="A3194" s="2">
        <v>8.982211913E9</v>
      </c>
      <c r="B3194" s="2">
        <v>2.3984022E7</v>
      </c>
      <c r="C3194" s="6">
        <v>45554.75171296296</v>
      </c>
      <c r="D3194" s="6">
        <v>45554.760046296295</v>
      </c>
      <c r="E3194" s="6">
        <v>45554.76074074074</v>
      </c>
      <c r="F3194" s="2" t="s">
        <v>44</v>
      </c>
      <c r="G3194" s="2" t="s">
        <v>45</v>
      </c>
      <c r="H3194" s="2">
        <v>42083.0</v>
      </c>
      <c r="I3194" s="2">
        <v>7318.0</v>
      </c>
    </row>
    <row r="3195" ht="22.5" customHeight="1">
      <c r="A3195" s="2">
        <v>6.487868576E9</v>
      </c>
      <c r="B3195" s="2">
        <v>4.9136375E7</v>
      </c>
      <c r="C3195" s="6">
        <v>45224.1278125</v>
      </c>
      <c r="D3195" s="6">
        <v>45224.14100694445</v>
      </c>
      <c r="E3195" s="6">
        <v>45224.14934027778</v>
      </c>
      <c r="F3195" s="2" t="s">
        <v>71</v>
      </c>
      <c r="G3195" s="2" t="s">
        <v>55</v>
      </c>
      <c r="H3195" s="2">
        <v>16376.0</v>
      </c>
      <c r="I3195" s="2">
        <v>8772.0</v>
      </c>
    </row>
    <row r="3196" ht="22.5" customHeight="1">
      <c r="A3196" s="2">
        <v>2.973502797E9</v>
      </c>
      <c r="B3196" s="2">
        <v>7.4694186E7</v>
      </c>
      <c r="C3196" s="6">
        <v>45445.14125</v>
      </c>
      <c r="D3196" s="6">
        <v>45445.15236111111</v>
      </c>
      <c r="E3196" s="6">
        <v>45445.15375</v>
      </c>
      <c r="F3196" s="2" t="s">
        <v>44</v>
      </c>
      <c r="G3196" s="2" t="s">
        <v>50</v>
      </c>
      <c r="H3196" s="2">
        <v>9894.0</v>
      </c>
      <c r="I3196" s="2">
        <v>909.0</v>
      </c>
    </row>
    <row r="3197" ht="22.5" customHeight="1">
      <c r="A3197" s="2">
        <v>4.105022903E9</v>
      </c>
      <c r="B3197" s="2">
        <v>2.1282544E7</v>
      </c>
      <c r="C3197" s="6">
        <v>45158.79681712963</v>
      </c>
      <c r="D3197" s="6">
        <v>45158.80515046296</v>
      </c>
      <c r="E3197" s="6">
        <v>45158.80584490741</v>
      </c>
      <c r="F3197" s="2" t="s">
        <v>44</v>
      </c>
      <c r="G3197" s="2" t="s">
        <v>55</v>
      </c>
      <c r="H3197" s="2">
        <v>9294.0</v>
      </c>
      <c r="I3197" s="2">
        <v>5645.0</v>
      </c>
    </row>
    <row r="3198" ht="22.5" customHeight="1">
      <c r="A3198" s="2">
        <v>3.668828731E9</v>
      </c>
      <c r="B3198" s="2">
        <v>7.2889295E7</v>
      </c>
      <c r="C3198" s="6">
        <v>45514.162256944444</v>
      </c>
      <c r="D3198" s="6">
        <v>45514.17197916667</v>
      </c>
      <c r="E3198" s="6">
        <v>45514.16920138889</v>
      </c>
      <c r="F3198" s="2" t="s">
        <v>44</v>
      </c>
      <c r="G3198" s="2" t="s">
        <v>55</v>
      </c>
      <c r="H3198" s="2">
        <v>65268.0</v>
      </c>
      <c r="I3198" s="2">
        <v>4173.0</v>
      </c>
    </row>
    <row r="3199" ht="22.5" customHeight="1">
      <c r="A3199" s="2">
        <v>8.644734267E9</v>
      </c>
      <c r="B3199" s="2">
        <v>2.3348269E7</v>
      </c>
      <c r="C3199" s="6">
        <v>45211.30269675926</v>
      </c>
      <c r="D3199" s="6">
        <v>45211.309641203705</v>
      </c>
      <c r="E3199" s="6">
        <v>45211.30616898148</v>
      </c>
      <c r="F3199" s="2" t="s">
        <v>44</v>
      </c>
      <c r="G3199" s="2" t="s">
        <v>55</v>
      </c>
      <c r="H3199" s="2">
        <v>12535.0</v>
      </c>
      <c r="I3199" s="2">
        <v>7262.0</v>
      </c>
    </row>
    <row r="3200" ht="22.5" customHeight="1">
      <c r="A3200" s="2">
        <v>3.757871565E9</v>
      </c>
      <c r="B3200" s="2">
        <v>9401406.0</v>
      </c>
      <c r="C3200" s="6">
        <v>45148.30446759259</v>
      </c>
      <c r="D3200" s="6">
        <v>45148.317662037036</v>
      </c>
      <c r="E3200" s="6">
        <v>45148.31418981482</v>
      </c>
      <c r="F3200" s="2" t="s">
        <v>44</v>
      </c>
      <c r="G3200" s="2" t="s">
        <v>50</v>
      </c>
      <c r="H3200" s="2">
        <v>59600.0</v>
      </c>
      <c r="I3200" s="2">
        <v>3635.0</v>
      </c>
    </row>
    <row r="3201" ht="22.5" customHeight="1">
      <c r="A3201" s="2">
        <v>5.770510806E9</v>
      </c>
      <c r="B3201" s="2">
        <v>4.7955004E7</v>
      </c>
      <c r="C3201" s="6">
        <v>45314.36592592593</v>
      </c>
      <c r="D3201" s="6">
        <v>45314.37912037037</v>
      </c>
      <c r="E3201" s="6">
        <v>45314.38675925926</v>
      </c>
      <c r="F3201" s="2" t="s">
        <v>71</v>
      </c>
      <c r="G3201" s="2" t="s">
        <v>45</v>
      </c>
      <c r="H3201" s="2">
        <v>62246.0</v>
      </c>
      <c r="I3201" s="2">
        <v>4185.0</v>
      </c>
    </row>
    <row r="3202" ht="22.5" customHeight="1">
      <c r="A3202" s="2">
        <v>4.514836077E9</v>
      </c>
      <c r="B3202" s="2">
        <v>6.08345E7</v>
      </c>
      <c r="C3202" s="6">
        <v>45087.423125</v>
      </c>
      <c r="D3202" s="6">
        <v>45087.435625</v>
      </c>
      <c r="E3202" s="6">
        <v>45087.44534722222</v>
      </c>
      <c r="F3202" s="2" t="s">
        <v>71</v>
      </c>
      <c r="G3202" s="2" t="s">
        <v>73</v>
      </c>
      <c r="H3202" s="2">
        <v>68618.0</v>
      </c>
      <c r="I3202" s="2">
        <v>1323.0</v>
      </c>
    </row>
    <row r="3203" ht="22.5" customHeight="1">
      <c r="A3203" s="2">
        <v>5.927852227E9</v>
      </c>
      <c r="B3203" s="2">
        <v>3.7556526E7</v>
      </c>
      <c r="C3203" s="6">
        <v>45394.25518518518</v>
      </c>
      <c r="D3203" s="6">
        <v>45394.26421296296</v>
      </c>
      <c r="E3203" s="6">
        <v>45394.262824074074</v>
      </c>
      <c r="F3203" s="2" t="s">
        <v>44</v>
      </c>
      <c r="G3203" s="2" t="s">
        <v>45</v>
      </c>
      <c r="H3203" s="2">
        <v>45911.0</v>
      </c>
      <c r="I3203" s="2">
        <v>3633.0</v>
      </c>
    </row>
    <row r="3204" ht="22.5" customHeight="1">
      <c r="A3204" s="2">
        <v>3.50719542E8</v>
      </c>
      <c r="B3204" s="2">
        <v>1.8642306E7</v>
      </c>
      <c r="C3204" s="6">
        <v>45571.290972222225</v>
      </c>
      <c r="D3204" s="6">
        <v>45571.30347222222</v>
      </c>
      <c r="E3204" s="6">
        <v>45571.30138888889</v>
      </c>
      <c r="F3204" s="2" t="s">
        <v>44</v>
      </c>
      <c r="G3204" s="2" t="s">
        <v>73</v>
      </c>
      <c r="H3204" s="2">
        <v>14338.0</v>
      </c>
      <c r="I3204" s="2">
        <v>6884.0</v>
      </c>
    </row>
    <row r="3205" ht="22.5" customHeight="1">
      <c r="A3205" s="2">
        <v>8.68288823E8</v>
      </c>
      <c r="B3205" s="2">
        <v>6.5772743E7</v>
      </c>
      <c r="C3205" s="6">
        <v>45357.792650462965</v>
      </c>
      <c r="D3205" s="6">
        <v>45357.803761574076</v>
      </c>
      <c r="E3205" s="6">
        <v>45357.81070601852</v>
      </c>
      <c r="F3205" s="2" t="s">
        <v>71</v>
      </c>
      <c r="G3205" s="2" t="s">
        <v>73</v>
      </c>
      <c r="H3205" s="2">
        <v>72354.0</v>
      </c>
      <c r="I3205" s="2">
        <v>8142.0</v>
      </c>
    </row>
    <row r="3206" ht="22.5" customHeight="1">
      <c r="A3206" s="2">
        <v>7.199670826E9</v>
      </c>
      <c r="B3206" s="2">
        <v>2.2694456E7</v>
      </c>
      <c r="C3206" s="6">
        <v>45308.4380787037</v>
      </c>
      <c r="D3206" s="6">
        <v>45308.44571759259</v>
      </c>
      <c r="E3206" s="6">
        <v>45308.464467592596</v>
      </c>
      <c r="F3206" s="2" t="s">
        <v>124</v>
      </c>
      <c r="G3206" s="2" t="s">
        <v>55</v>
      </c>
      <c r="H3206" s="2">
        <v>81311.0</v>
      </c>
      <c r="I3206" s="2">
        <v>8599.0</v>
      </c>
    </row>
    <row r="3207" ht="22.5" customHeight="1">
      <c r="A3207" s="2">
        <v>3.091948113E9</v>
      </c>
      <c r="B3207" s="2">
        <v>7.7306672E7</v>
      </c>
      <c r="C3207" s="6">
        <v>45335.40913194444</v>
      </c>
      <c r="D3207" s="6">
        <v>45335.422326388885</v>
      </c>
      <c r="E3207" s="6">
        <v>45335.43204861111</v>
      </c>
      <c r="F3207" s="2" t="s">
        <v>71</v>
      </c>
      <c r="G3207" s="2" t="s">
        <v>45</v>
      </c>
      <c r="H3207" s="2">
        <v>22775.0</v>
      </c>
      <c r="I3207" s="2">
        <v>4309.0</v>
      </c>
    </row>
    <row r="3208" ht="22.5" customHeight="1">
      <c r="A3208" s="2">
        <v>5.793742966E9</v>
      </c>
      <c r="B3208" s="2">
        <v>8.3412446E7</v>
      </c>
      <c r="C3208" s="6">
        <v>45295.75717592592</v>
      </c>
      <c r="D3208" s="6">
        <v>45295.770370370374</v>
      </c>
      <c r="E3208" s="6">
        <v>45295.77384259259</v>
      </c>
      <c r="F3208" s="2" t="s">
        <v>44</v>
      </c>
      <c r="G3208" s="2" t="s">
        <v>45</v>
      </c>
      <c r="H3208" s="2">
        <v>17016.0</v>
      </c>
      <c r="I3208" s="2">
        <v>2618.0</v>
      </c>
    </row>
    <row r="3209" ht="22.5" customHeight="1">
      <c r="A3209" s="2">
        <v>7.347109009E9</v>
      </c>
      <c r="B3209" s="2">
        <v>7.5632045E7</v>
      </c>
      <c r="C3209" s="6">
        <v>45193.80788194444</v>
      </c>
      <c r="D3209" s="6">
        <v>45193.821076388886</v>
      </c>
      <c r="E3209" s="6">
        <v>45193.82732638889</v>
      </c>
      <c r="F3209" s="2" t="s">
        <v>71</v>
      </c>
      <c r="G3209" s="2" t="s">
        <v>45</v>
      </c>
      <c r="H3209" s="2">
        <v>50972.0</v>
      </c>
      <c r="I3209" s="2">
        <v>507.0</v>
      </c>
    </row>
    <row r="3210" ht="22.5" customHeight="1">
      <c r="A3210" s="2">
        <v>7.078912146E9</v>
      </c>
      <c r="B3210" s="2">
        <v>3.6142455E7</v>
      </c>
      <c r="C3210" s="6">
        <v>45187.485138888886</v>
      </c>
      <c r="D3210" s="6">
        <v>45187.49277777778</v>
      </c>
      <c r="E3210" s="6">
        <v>45187.48930555556</v>
      </c>
      <c r="F3210" s="2" t="s">
        <v>44</v>
      </c>
      <c r="G3210" s="2" t="s">
        <v>50</v>
      </c>
      <c r="H3210" s="2">
        <v>96685.0</v>
      </c>
      <c r="I3210" s="2">
        <v>6465.0</v>
      </c>
    </row>
    <row r="3211" ht="22.5" customHeight="1">
      <c r="A3211" s="2">
        <v>2.480856222E9</v>
      </c>
      <c r="B3211" s="2">
        <v>3.037314E7</v>
      </c>
      <c r="C3211" s="6">
        <v>45238.68675925926</v>
      </c>
      <c r="D3211" s="6">
        <v>45238.693703703706</v>
      </c>
      <c r="E3211" s="6">
        <v>45238.69578703704</v>
      </c>
      <c r="F3211" s="2" t="s">
        <v>44</v>
      </c>
      <c r="G3211" s="2" t="s">
        <v>73</v>
      </c>
      <c r="H3211" s="2">
        <v>46682.0</v>
      </c>
      <c r="I3211" s="2">
        <v>3447.0</v>
      </c>
    </row>
    <row r="3212" ht="22.5" customHeight="1">
      <c r="A3212" s="2">
        <v>2.81421547E8</v>
      </c>
      <c r="B3212" s="2">
        <v>8.8520326E7</v>
      </c>
      <c r="C3212" s="6">
        <v>45066.84101851852</v>
      </c>
      <c r="D3212" s="6">
        <v>45066.848657407405</v>
      </c>
      <c r="E3212" s="6">
        <v>45066.84726851852</v>
      </c>
      <c r="F3212" s="2" t="s">
        <v>44</v>
      </c>
      <c r="G3212" s="2" t="s">
        <v>45</v>
      </c>
      <c r="H3212" s="2">
        <v>20137.0</v>
      </c>
      <c r="I3212" s="2">
        <v>3521.0</v>
      </c>
    </row>
    <row r="3213" ht="22.5" customHeight="1">
      <c r="A3213" s="2">
        <v>5.226963306E9</v>
      </c>
      <c r="B3213" s="2">
        <v>9.6628029E7</v>
      </c>
      <c r="C3213" s="6">
        <v>45466.27967592593</v>
      </c>
      <c r="D3213" s="6">
        <v>45466.29356481481</v>
      </c>
      <c r="E3213" s="6">
        <v>45466.29425925926</v>
      </c>
      <c r="F3213" s="2" t="s">
        <v>44</v>
      </c>
      <c r="G3213" s="2" t="s">
        <v>55</v>
      </c>
      <c r="H3213" s="2">
        <v>85138.0</v>
      </c>
      <c r="I3213" s="2">
        <v>1713.0</v>
      </c>
    </row>
    <row r="3214" ht="22.5" customHeight="1">
      <c r="A3214" s="2">
        <v>7.316642056E9</v>
      </c>
      <c r="B3214" s="2">
        <v>9.2404798E7</v>
      </c>
      <c r="C3214" s="6">
        <v>45332.00939814815</v>
      </c>
      <c r="D3214" s="6">
        <v>45332.01634259259</v>
      </c>
      <c r="E3214" s="6">
        <v>45332.021898148145</v>
      </c>
      <c r="F3214" s="2" t="s">
        <v>71</v>
      </c>
      <c r="G3214" s="2" t="s">
        <v>50</v>
      </c>
      <c r="H3214" s="2">
        <v>69898.0</v>
      </c>
      <c r="I3214" s="2">
        <v>8815.0</v>
      </c>
    </row>
    <row r="3215" ht="22.5" customHeight="1">
      <c r="A3215" s="2">
        <v>8.99741529E9</v>
      </c>
      <c r="B3215" s="2">
        <v>8.5490177E7</v>
      </c>
      <c r="C3215" s="6">
        <v>45518.71047453704</v>
      </c>
      <c r="D3215" s="6">
        <v>45518.72158564815</v>
      </c>
      <c r="E3215" s="6">
        <v>45518.73616898148</v>
      </c>
      <c r="F3215" s="2" t="s">
        <v>124</v>
      </c>
      <c r="G3215" s="2" t="s">
        <v>45</v>
      </c>
      <c r="H3215" s="2">
        <v>47066.0</v>
      </c>
      <c r="I3215" s="2">
        <v>7640.0</v>
      </c>
    </row>
    <row r="3216" ht="22.5" customHeight="1">
      <c r="A3216" s="2">
        <v>6.737025662E9</v>
      </c>
      <c r="B3216" s="2">
        <v>4.4928499E7</v>
      </c>
      <c r="C3216" s="6">
        <v>45013.28233796296</v>
      </c>
      <c r="D3216" s="6">
        <v>45013.29206018519</v>
      </c>
      <c r="E3216" s="6">
        <v>45013.29275462963</v>
      </c>
      <c r="F3216" s="2" t="s">
        <v>44</v>
      </c>
      <c r="G3216" s="2" t="s">
        <v>50</v>
      </c>
      <c r="H3216" s="2">
        <v>59670.0</v>
      </c>
      <c r="I3216" s="2">
        <v>6632.0</v>
      </c>
    </row>
    <row r="3217" ht="22.5" customHeight="1">
      <c r="A3217" s="2">
        <v>8.395290763E9</v>
      </c>
      <c r="B3217" s="2">
        <v>8.8312515E7</v>
      </c>
      <c r="C3217" s="6">
        <v>45443.79361111111</v>
      </c>
      <c r="D3217" s="6">
        <v>45443.80263888889</v>
      </c>
      <c r="E3217" s="6">
        <v>45443.81930555555</v>
      </c>
      <c r="F3217" s="2" t="s">
        <v>124</v>
      </c>
      <c r="G3217" s="2" t="s">
        <v>50</v>
      </c>
      <c r="H3217" s="2">
        <v>51846.0</v>
      </c>
      <c r="I3217" s="2">
        <v>9679.0</v>
      </c>
    </row>
    <row r="3218" ht="22.5" customHeight="1">
      <c r="A3218" s="2">
        <v>7.261119579E9</v>
      </c>
      <c r="B3218" s="2">
        <v>6.5903057E7</v>
      </c>
      <c r="C3218" s="6">
        <v>45479.26608796296</v>
      </c>
      <c r="D3218" s="6">
        <v>45479.276504629626</v>
      </c>
      <c r="E3218" s="6">
        <v>45479.27581018519</v>
      </c>
      <c r="F3218" s="2" t="s">
        <v>44</v>
      </c>
      <c r="G3218" s="2" t="s">
        <v>50</v>
      </c>
      <c r="H3218" s="2">
        <v>35731.0</v>
      </c>
      <c r="I3218" s="2">
        <v>9530.0</v>
      </c>
    </row>
    <row r="3219" ht="22.5" customHeight="1">
      <c r="A3219" s="2">
        <v>9.938037878E9</v>
      </c>
      <c r="B3219" s="2">
        <v>9796585.0</v>
      </c>
      <c r="C3219" s="6">
        <v>45594.47888888889</v>
      </c>
      <c r="D3219" s="6">
        <v>45594.48930555556</v>
      </c>
      <c r="E3219" s="6">
        <v>45594.49763888889</v>
      </c>
      <c r="F3219" s="2" t="s">
        <v>71</v>
      </c>
      <c r="G3219" s="2" t="s">
        <v>50</v>
      </c>
      <c r="H3219" s="2">
        <v>48074.0</v>
      </c>
      <c r="I3219" s="2">
        <v>1403.0</v>
      </c>
    </row>
    <row r="3220" ht="22.5" customHeight="1">
      <c r="A3220" s="2">
        <v>7.154987905E9</v>
      </c>
      <c r="B3220" s="2">
        <v>6.380282E7</v>
      </c>
      <c r="C3220" s="6">
        <v>45571.10700231481</v>
      </c>
      <c r="D3220" s="6">
        <v>45571.11950231482</v>
      </c>
      <c r="E3220" s="6">
        <v>45571.13408564815</v>
      </c>
      <c r="F3220" s="2" t="s">
        <v>124</v>
      </c>
      <c r="G3220" s="2" t="s">
        <v>45</v>
      </c>
      <c r="H3220" s="2">
        <v>19693.0</v>
      </c>
      <c r="I3220" s="2">
        <v>8546.0</v>
      </c>
    </row>
    <row r="3221" ht="22.5" customHeight="1">
      <c r="A3221" s="2">
        <v>3.605534244E9</v>
      </c>
      <c r="B3221" s="2">
        <v>5.7526322E7</v>
      </c>
      <c r="C3221" s="6">
        <v>45308.51055555556</v>
      </c>
      <c r="D3221" s="6">
        <v>45308.519583333335</v>
      </c>
      <c r="E3221" s="6">
        <v>45308.52097222222</v>
      </c>
      <c r="F3221" s="2" t="s">
        <v>44</v>
      </c>
      <c r="G3221" s="2" t="s">
        <v>45</v>
      </c>
      <c r="H3221" s="2">
        <v>94641.0</v>
      </c>
      <c r="I3221" s="2">
        <v>8847.0</v>
      </c>
    </row>
    <row r="3222" ht="22.5" customHeight="1">
      <c r="A3222" s="2">
        <v>5.62660104E9</v>
      </c>
      <c r="B3222" s="2">
        <v>1.9091057E7</v>
      </c>
      <c r="C3222" s="6">
        <v>45348.9799537037</v>
      </c>
      <c r="D3222" s="6">
        <v>45348.99175925926</v>
      </c>
      <c r="E3222" s="6">
        <v>45348.99800925926</v>
      </c>
      <c r="F3222" s="2" t="s">
        <v>71</v>
      </c>
      <c r="G3222" s="2" t="s">
        <v>73</v>
      </c>
      <c r="H3222" s="2">
        <v>79158.0</v>
      </c>
      <c r="I3222" s="2">
        <v>5148.0</v>
      </c>
    </row>
    <row r="3223" ht="22.5" customHeight="1">
      <c r="A3223" s="2">
        <v>2.577064886E9</v>
      </c>
      <c r="B3223" s="2">
        <v>6.3948546E7</v>
      </c>
      <c r="C3223" s="6">
        <v>45450.193506944444</v>
      </c>
      <c r="D3223" s="6">
        <v>45450.20253472222</v>
      </c>
      <c r="E3223" s="6">
        <v>45450.20392361111</v>
      </c>
      <c r="F3223" s="2" t="s">
        <v>44</v>
      </c>
      <c r="G3223" s="2" t="s">
        <v>55</v>
      </c>
      <c r="H3223" s="2">
        <v>98272.0</v>
      </c>
      <c r="I3223" s="2">
        <v>6228.0</v>
      </c>
    </row>
    <row r="3224" ht="22.5" customHeight="1">
      <c r="A3224" s="2">
        <v>2.561362173E9</v>
      </c>
      <c r="B3224" s="2">
        <v>3.3481252E7</v>
      </c>
      <c r="C3224" s="6">
        <v>45076.32083333333</v>
      </c>
      <c r="D3224" s="6">
        <v>45076.33194444444</v>
      </c>
      <c r="E3224" s="6">
        <v>45076.33263888889</v>
      </c>
      <c r="F3224" s="2" t="s">
        <v>44</v>
      </c>
      <c r="G3224" s="2" t="s">
        <v>45</v>
      </c>
      <c r="H3224" s="2">
        <v>26727.0</v>
      </c>
      <c r="I3224" s="2">
        <v>1371.0</v>
      </c>
    </row>
    <row r="3225" ht="22.5" customHeight="1">
      <c r="A3225" s="2">
        <v>2.793120553E9</v>
      </c>
      <c r="B3225" s="2">
        <v>6622751.0</v>
      </c>
      <c r="C3225" s="6">
        <v>45101.45269675926</v>
      </c>
      <c r="D3225" s="6">
        <v>45101.465891203705</v>
      </c>
      <c r="E3225" s="6">
        <v>45101.46658564815</v>
      </c>
      <c r="F3225" s="2" t="s">
        <v>44</v>
      </c>
      <c r="G3225" s="2" t="s">
        <v>45</v>
      </c>
      <c r="H3225" s="2">
        <v>7048.0</v>
      </c>
      <c r="I3225" s="2">
        <v>4491.0</v>
      </c>
    </row>
    <row r="3226" ht="22.5" customHeight="1">
      <c r="A3226" s="2">
        <v>4.476563699E9</v>
      </c>
      <c r="B3226" s="2">
        <v>5.9222551E7</v>
      </c>
      <c r="C3226" s="6">
        <v>45180.103993055556</v>
      </c>
      <c r="D3226" s="6">
        <v>45180.11649305555</v>
      </c>
      <c r="E3226" s="6">
        <v>45180.13454861111</v>
      </c>
      <c r="F3226" s="2" t="s">
        <v>124</v>
      </c>
      <c r="G3226" s="2" t="s">
        <v>50</v>
      </c>
      <c r="H3226" s="2">
        <v>60652.0</v>
      </c>
      <c r="I3226" s="2">
        <v>3285.0</v>
      </c>
    </row>
    <row r="3227" ht="22.5" customHeight="1">
      <c r="A3227" s="2">
        <v>1.580021952E9</v>
      </c>
      <c r="B3227" s="2">
        <v>3.0317733E7</v>
      </c>
      <c r="C3227" s="6">
        <v>45589.5990625</v>
      </c>
      <c r="D3227" s="6">
        <v>45589.60878472222</v>
      </c>
      <c r="E3227" s="6">
        <v>45589.60600694444</v>
      </c>
      <c r="F3227" s="2" t="s">
        <v>44</v>
      </c>
      <c r="G3227" s="2" t="s">
        <v>45</v>
      </c>
      <c r="H3227" s="2">
        <v>42125.0</v>
      </c>
      <c r="I3227" s="2">
        <v>1432.0</v>
      </c>
    </row>
    <row r="3228" ht="22.5" customHeight="1">
      <c r="A3228" s="2">
        <v>7.263454149E9</v>
      </c>
      <c r="B3228" s="2">
        <v>1.3760839E7</v>
      </c>
      <c r="C3228" s="6">
        <v>45213.06762731481</v>
      </c>
      <c r="D3228" s="6">
        <v>45213.07734953704</v>
      </c>
      <c r="E3228" s="6">
        <v>45213.07665509259</v>
      </c>
      <c r="F3228" s="2" t="s">
        <v>44</v>
      </c>
      <c r="G3228" s="2" t="s">
        <v>55</v>
      </c>
      <c r="H3228" s="2">
        <v>73299.0</v>
      </c>
      <c r="I3228" s="2">
        <v>2363.0</v>
      </c>
    </row>
    <row r="3229" ht="22.5" customHeight="1">
      <c r="A3229" s="2">
        <v>4.371924002E9</v>
      </c>
      <c r="B3229" s="2">
        <v>7.5944533E7</v>
      </c>
      <c r="C3229" s="6">
        <v>45586.55616898148</v>
      </c>
      <c r="D3229" s="6">
        <v>45586.56450231482</v>
      </c>
      <c r="E3229" s="6">
        <v>45586.574224537035</v>
      </c>
      <c r="F3229" s="2" t="s">
        <v>71</v>
      </c>
      <c r="G3229" s="2" t="s">
        <v>55</v>
      </c>
      <c r="H3229" s="2">
        <v>24078.0</v>
      </c>
      <c r="I3229" s="2">
        <v>7937.0</v>
      </c>
    </row>
    <row r="3230" ht="22.5" customHeight="1">
      <c r="A3230" s="2">
        <v>2.955277471E9</v>
      </c>
      <c r="B3230" s="2">
        <v>7.9960955E7</v>
      </c>
      <c r="C3230" s="6">
        <v>45266.54269675926</v>
      </c>
      <c r="D3230" s="6">
        <v>45266.55241898148</v>
      </c>
      <c r="E3230" s="6">
        <v>45266.56630787037</v>
      </c>
      <c r="F3230" s="2" t="s">
        <v>124</v>
      </c>
      <c r="G3230" s="2" t="s">
        <v>50</v>
      </c>
      <c r="H3230" s="2">
        <v>59573.0</v>
      </c>
      <c r="I3230" s="2">
        <v>329.0</v>
      </c>
    </row>
    <row r="3231" ht="22.5" customHeight="1">
      <c r="A3231" s="2">
        <v>9.445490338E9</v>
      </c>
      <c r="B3231" s="2">
        <v>6812439.0</v>
      </c>
      <c r="C3231" s="6">
        <v>45069.95446759259</v>
      </c>
      <c r="D3231" s="6">
        <v>45069.96349537037</v>
      </c>
      <c r="E3231" s="6">
        <v>45069.971134259256</v>
      </c>
      <c r="F3231" s="2" t="s">
        <v>71</v>
      </c>
      <c r="G3231" s="2" t="s">
        <v>45</v>
      </c>
      <c r="H3231" s="2">
        <v>66940.0</v>
      </c>
      <c r="I3231" s="2">
        <v>3467.0</v>
      </c>
    </row>
    <row r="3232" ht="22.5" customHeight="1">
      <c r="A3232" s="2">
        <v>2.668915104E9</v>
      </c>
      <c r="B3232" s="2">
        <v>1.9180962E7</v>
      </c>
      <c r="C3232" s="6">
        <v>45261.857256944444</v>
      </c>
      <c r="D3232" s="6">
        <v>45261.86420138889</v>
      </c>
      <c r="E3232" s="6">
        <v>45261.86767361111</v>
      </c>
      <c r="F3232" s="2" t="s">
        <v>44</v>
      </c>
      <c r="G3232" s="2" t="s">
        <v>55</v>
      </c>
      <c r="H3232" s="2">
        <v>19287.0</v>
      </c>
      <c r="I3232" s="2">
        <v>4854.0</v>
      </c>
    </row>
    <row r="3233" ht="22.5" customHeight="1">
      <c r="A3233" s="2">
        <v>1.045621584E9</v>
      </c>
      <c r="B3233" s="2">
        <v>8.5340038E7</v>
      </c>
      <c r="C3233" s="6">
        <v>45279.033101851855</v>
      </c>
      <c r="D3233" s="6">
        <v>45279.04004629629</v>
      </c>
      <c r="E3233" s="6">
        <v>45279.05601851852</v>
      </c>
      <c r="F3233" s="2" t="s">
        <v>124</v>
      </c>
      <c r="G3233" s="2" t="s">
        <v>50</v>
      </c>
      <c r="H3233" s="2">
        <v>28894.0</v>
      </c>
      <c r="I3233" s="2">
        <v>5516.0</v>
      </c>
    </row>
    <row r="3234" ht="22.5" customHeight="1">
      <c r="A3234" s="2">
        <v>4.550545705E9</v>
      </c>
      <c r="B3234" s="2">
        <v>1.7805991E7</v>
      </c>
      <c r="C3234" s="6">
        <v>45464.19733796296</v>
      </c>
      <c r="D3234" s="6">
        <v>45464.20775462963</v>
      </c>
      <c r="E3234" s="6">
        <v>45464.211226851854</v>
      </c>
      <c r="F3234" s="2" t="s">
        <v>44</v>
      </c>
      <c r="G3234" s="2" t="s">
        <v>55</v>
      </c>
      <c r="H3234" s="2">
        <v>39869.0</v>
      </c>
      <c r="I3234" s="2">
        <v>2260.0</v>
      </c>
    </row>
    <row r="3235" ht="22.5" customHeight="1">
      <c r="A3235" s="2">
        <v>3.373390154E9</v>
      </c>
      <c r="B3235" s="2">
        <v>6.8703613E7</v>
      </c>
      <c r="C3235" s="6">
        <v>45497.379953703705</v>
      </c>
      <c r="D3235" s="6">
        <v>45497.38759259259</v>
      </c>
      <c r="E3235" s="6">
        <v>45497.38898148148</v>
      </c>
      <c r="F3235" s="2" t="s">
        <v>44</v>
      </c>
      <c r="G3235" s="2" t="s">
        <v>45</v>
      </c>
      <c r="H3235" s="2">
        <v>42345.0</v>
      </c>
      <c r="I3235" s="2">
        <v>3618.0</v>
      </c>
    </row>
    <row r="3236" ht="22.5" customHeight="1">
      <c r="A3236" s="2">
        <v>5.142985961E9</v>
      </c>
      <c r="B3236" s="2">
        <v>2457734.0</v>
      </c>
      <c r="C3236" s="6">
        <v>45329.11798611111</v>
      </c>
      <c r="D3236" s="6">
        <v>45329.13118055555</v>
      </c>
      <c r="E3236" s="6">
        <v>45329.132569444446</v>
      </c>
      <c r="F3236" s="2" t="s">
        <v>44</v>
      </c>
      <c r="G3236" s="2" t="s">
        <v>50</v>
      </c>
      <c r="H3236" s="2">
        <v>19720.0</v>
      </c>
      <c r="I3236" s="2">
        <v>6842.0</v>
      </c>
    </row>
    <row r="3237" ht="22.5" customHeight="1">
      <c r="A3237" s="2">
        <v>6.49220272E8</v>
      </c>
      <c r="B3237" s="2">
        <v>6.7696145E7</v>
      </c>
      <c r="C3237" s="6">
        <v>45192.63355324074</v>
      </c>
      <c r="D3237" s="6">
        <v>45192.64258101852</v>
      </c>
      <c r="E3237" s="6">
        <v>45192.64188657407</v>
      </c>
      <c r="F3237" s="2" t="s">
        <v>44</v>
      </c>
      <c r="G3237" s="2" t="s">
        <v>55</v>
      </c>
      <c r="H3237" s="2">
        <v>7867.0</v>
      </c>
      <c r="I3237" s="2">
        <v>9794.0</v>
      </c>
    </row>
    <row r="3238" ht="22.5" customHeight="1">
      <c r="A3238" s="2">
        <v>5.023958886E9</v>
      </c>
      <c r="B3238" s="2">
        <v>1.2832151E7</v>
      </c>
      <c r="C3238" s="6">
        <v>45559.23525462963</v>
      </c>
      <c r="D3238" s="6">
        <v>45559.24914351852</v>
      </c>
      <c r="E3238" s="6">
        <v>45559.25678240741</v>
      </c>
      <c r="F3238" s="2" t="s">
        <v>71</v>
      </c>
      <c r="G3238" s="2" t="s">
        <v>55</v>
      </c>
      <c r="H3238" s="2">
        <v>75426.0</v>
      </c>
      <c r="I3238" s="2">
        <v>4033.0</v>
      </c>
    </row>
    <row r="3239" ht="22.5" customHeight="1">
      <c r="A3239" s="2">
        <v>9.993542681E9</v>
      </c>
      <c r="B3239" s="2">
        <v>4.2589311E7</v>
      </c>
      <c r="C3239" s="6">
        <v>45069.175474537034</v>
      </c>
      <c r="D3239" s="6">
        <v>45069.18519675926</v>
      </c>
      <c r="E3239" s="6">
        <v>45069.19561342592</v>
      </c>
      <c r="F3239" s="2" t="s">
        <v>71</v>
      </c>
      <c r="G3239" s="2" t="s">
        <v>50</v>
      </c>
      <c r="H3239" s="2">
        <v>73532.0</v>
      </c>
      <c r="I3239" s="2">
        <v>4596.0</v>
      </c>
    </row>
    <row r="3240" ht="22.5" customHeight="1">
      <c r="A3240" s="2">
        <v>4.380367305E9</v>
      </c>
      <c r="B3240" s="2">
        <v>8955057.0</v>
      </c>
      <c r="C3240" s="6">
        <v>45390.56898148148</v>
      </c>
      <c r="D3240" s="6">
        <v>45390.57800925926</v>
      </c>
      <c r="E3240" s="6">
        <v>45390.580092592594</v>
      </c>
      <c r="F3240" s="2" t="s">
        <v>44</v>
      </c>
      <c r="G3240" s="2" t="s">
        <v>73</v>
      </c>
      <c r="H3240" s="2">
        <v>45530.0</v>
      </c>
      <c r="I3240" s="2">
        <v>4846.0</v>
      </c>
    </row>
    <row r="3241" ht="22.5" customHeight="1">
      <c r="A3241" s="2">
        <v>3.626113485E9</v>
      </c>
      <c r="B3241" s="2">
        <v>9.7286925E7</v>
      </c>
      <c r="C3241" s="6">
        <v>45377.06959490741</v>
      </c>
      <c r="D3241" s="6">
        <v>45377.0772337963</v>
      </c>
      <c r="E3241" s="6">
        <v>45377.07445601852</v>
      </c>
      <c r="F3241" s="2" t="s">
        <v>44</v>
      </c>
      <c r="G3241" s="2" t="s">
        <v>45</v>
      </c>
      <c r="H3241" s="2">
        <v>17386.0</v>
      </c>
      <c r="I3241" s="2">
        <v>3800.0</v>
      </c>
    </row>
    <row r="3242" ht="22.5" customHeight="1">
      <c r="A3242" s="2">
        <v>4.399099668E9</v>
      </c>
      <c r="B3242" s="2">
        <v>4.4050697E7</v>
      </c>
      <c r="C3242" s="6">
        <v>45095.7171875</v>
      </c>
      <c r="D3242" s="6">
        <v>45095.728993055556</v>
      </c>
      <c r="E3242" s="6">
        <v>45095.738020833334</v>
      </c>
      <c r="F3242" s="2" t="s">
        <v>71</v>
      </c>
      <c r="G3242" s="2" t="s">
        <v>73</v>
      </c>
      <c r="H3242" s="2">
        <v>36414.0</v>
      </c>
      <c r="I3242" s="2">
        <v>9054.0</v>
      </c>
    </row>
    <row r="3243" ht="22.5" customHeight="1">
      <c r="A3243" s="2">
        <v>3.760880745E9</v>
      </c>
      <c r="B3243" s="2">
        <v>8791577.0</v>
      </c>
      <c r="C3243" s="6">
        <v>45578.91502314815</v>
      </c>
      <c r="D3243" s="6">
        <v>45578.92752314815</v>
      </c>
      <c r="E3243" s="6">
        <v>45578.9330787037</v>
      </c>
      <c r="F3243" s="2" t="s">
        <v>71</v>
      </c>
      <c r="G3243" s="2" t="s">
        <v>50</v>
      </c>
      <c r="H3243" s="2">
        <v>97705.0</v>
      </c>
      <c r="I3243" s="2">
        <v>6613.0</v>
      </c>
    </row>
    <row r="3244" ht="22.5" customHeight="1">
      <c r="A3244" s="2">
        <v>1.803155516E9</v>
      </c>
      <c r="B3244" s="2">
        <v>9.8088303E7</v>
      </c>
      <c r="C3244" s="6">
        <v>45098.067349537036</v>
      </c>
      <c r="D3244" s="6">
        <v>45098.07776620371</v>
      </c>
      <c r="E3244" s="6">
        <v>45098.076377314814</v>
      </c>
      <c r="F3244" s="2" t="s">
        <v>44</v>
      </c>
      <c r="G3244" s="2" t="s">
        <v>45</v>
      </c>
      <c r="H3244" s="2">
        <v>16338.0</v>
      </c>
      <c r="I3244" s="2">
        <v>2119.0</v>
      </c>
    </row>
    <row r="3245" ht="22.5" customHeight="1">
      <c r="A3245" s="2">
        <v>4.413782983E9</v>
      </c>
      <c r="B3245" s="2">
        <v>4.7515046E7</v>
      </c>
      <c r="C3245" s="6">
        <v>45078.76385416667</v>
      </c>
      <c r="D3245" s="6">
        <v>45078.7721875</v>
      </c>
      <c r="E3245" s="6">
        <v>45078.77427083333</v>
      </c>
      <c r="F3245" s="2" t="s">
        <v>44</v>
      </c>
      <c r="G3245" s="2" t="s">
        <v>45</v>
      </c>
      <c r="H3245" s="2">
        <v>94774.0</v>
      </c>
      <c r="I3245" s="2">
        <v>5243.0</v>
      </c>
    </row>
    <row r="3246" ht="22.5" customHeight="1">
      <c r="A3246" s="2">
        <v>6.766424456E9</v>
      </c>
      <c r="B3246" s="2">
        <v>2.1866852E7</v>
      </c>
      <c r="C3246" s="6">
        <v>45392.24532407407</v>
      </c>
      <c r="D3246" s="6">
        <v>45392.25435185185</v>
      </c>
      <c r="E3246" s="6">
        <v>45392.25782407408</v>
      </c>
      <c r="F3246" s="2" t="s">
        <v>44</v>
      </c>
      <c r="G3246" s="2" t="s">
        <v>45</v>
      </c>
      <c r="H3246" s="2">
        <v>10642.0</v>
      </c>
      <c r="I3246" s="2">
        <v>7095.0</v>
      </c>
    </row>
    <row r="3247" ht="22.5" customHeight="1">
      <c r="A3247" s="2">
        <v>8.701531535E9</v>
      </c>
      <c r="B3247" s="2">
        <v>5.2613657E7</v>
      </c>
      <c r="C3247" s="6">
        <v>45537.99989583333</v>
      </c>
      <c r="D3247" s="6">
        <v>45538.00753472222</v>
      </c>
      <c r="E3247" s="6">
        <v>45538.01447916667</v>
      </c>
      <c r="F3247" s="2" t="s">
        <v>71</v>
      </c>
      <c r="G3247" s="2" t="s">
        <v>55</v>
      </c>
      <c r="H3247" s="2">
        <v>84395.0</v>
      </c>
      <c r="I3247" s="2">
        <v>3977.0</v>
      </c>
    </row>
    <row r="3248" ht="22.5" customHeight="1">
      <c r="A3248" s="2">
        <v>3.961971562E9</v>
      </c>
      <c r="B3248" s="2">
        <v>8.9811984E7</v>
      </c>
      <c r="C3248" s="6">
        <v>45401.818819444445</v>
      </c>
      <c r="D3248" s="6">
        <v>45401.829930555556</v>
      </c>
      <c r="E3248" s="6">
        <v>45401.827152777776</v>
      </c>
      <c r="F3248" s="2" t="s">
        <v>44</v>
      </c>
      <c r="G3248" s="2" t="s">
        <v>50</v>
      </c>
      <c r="H3248" s="2">
        <v>66728.0</v>
      </c>
      <c r="I3248" s="2">
        <v>9322.0</v>
      </c>
    </row>
    <row r="3249" ht="22.5" customHeight="1">
      <c r="A3249" s="2">
        <v>1.337510774E9</v>
      </c>
      <c r="B3249" s="2">
        <v>8.0800079E7</v>
      </c>
      <c r="C3249" s="6">
        <v>45492.52915509259</v>
      </c>
      <c r="D3249" s="6">
        <v>45492.5402662037</v>
      </c>
      <c r="E3249" s="6">
        <v>45492.53957175926</v>
      </c>
      <c r="F3249" s="2" t="s">
        <v>44</v>
      </c>
      <c r="G3249" s="2" t="s">
        <v>55</v>
      </c>
      <c r="H3249" s="2">
        <v>37353.0</v>
      </c>
      <c r="I3249" s="2">
        <v>2685.0</v>
      </c>
    </row>
    <row r="3250" ht="22.5" customHeight="1">
      <c r="A3250" s="2">
        <v>8.859147707E9</v>
      </c>
      <c r="B3250" s="2">
        <v>7.8394303E7</v>
      </c>
      <c r="C3250" s="6">
        <v>45380.905590277776</v>
      </c>
      <c r="D3250" s="6">
        <v>45380.91878472222</v>
      </c>
      <c r="E3250" s="6">
        <v>45380.928506944445</v>
      </c>
      <c r="F3250" s="2" t="s">
        <v>71</v>
      </c>
      <c r="G3250" s="2" t="s">
        <v>45</v>
      </c>
      <c r="H3250" s="2">
        <v>40674.0</v>
      </c>
      <c r="I3250" s="2">
        <v>8548.0</v>
      </c>
    </row>
    <row r="3251" ht="22.5" customHeight="1">
      <c r="A3251" s="2">
        <v>5.850669672E9</v>
      </c>
      <c r="B3251" s="2">
        <v>2.4137201E7</v>
      </c>
      <c r="C3251" s="6">
        <v>45087.36516203704</v>
      </c>
      <c r="D3251" s="6">
        <v>45087.37627314815</v>
      </c>
      <c r="E3251" s="6">
        <v>45087.37766203703</v>
      </c>
      <c r="F3251" s="2" t="s">
        <v>44</v>
      </c>
      <c r="G3251" s="2" t="s">
        <v>50</v>
      </c>
      <c r="H3251" s="2">
        <v>78930.0</v>
      </c>
      <c r="I3251" s="2">
        <v>8779.0</v>
      </c>
    </row>
    <row r="3252" ht="22.5" customHeight="1">
      <c r="A3252" s="2">
        <v>1.183906926E9</v>
      </c>
      <c r="B3252" s="2">
        <v>6.0385293E7</v>
      </c>
      <c r="C3252" s="6">
        <v>45289.84976851852</v>
      </c>
      <c r="D3252" s="6">
        <v>45289.85810185185</v>
      </c>
      <c r="E3252" s="6">
        <v>45289.86574074074</v>
      </c>
      <c r="F3252" s="2" t="s">
        <v>71</v>
      </c>
      <c r="G3252" s="2" t="s">
        <v>50</v>
      </c>
      <c r="H3252" s="2">
        <v>37000.0</v>
      </c>
      <c r="I3252" s="2">
        <v>5200.0</v>
      </c>
    </row>
    <row r="3253" ht="22.5" customHeight="1">
      <c r="A3253" s="2">
        <v>6.277509652E9</v>
      </c>
      <c r="B3253" s="2">
        <v>7.1956734E7</v>
      </c>
      <c r="C3253" s="6">
        <v>45596.350486111114</v>
      </c>
      <c r="D3253" s="6">
        <v>45596.35951388889</v>
      </c>
      <c r="E3253" s="6">
        <v>45596.37548611111</v>
      </c>
      <c r="F3253" s="2" t="s">
        <v>124</v>
      </c>
      <c r="G3253" s="2" t="s">
        <v>73</v>
      </c>
      <c r="H3253" s="2">
        <v>71254.0</v>
      </c>
      <c r="I3253" s="2">
        <v>4407.0</v>
      </c>
    </row>
    <row r="3254" ht="22.5" customHeight="1">
      <c r="A3254" s="2">
        <v>7.2748189E7</v>
      </c>
      <c r="B3254" s="2">
        <v>8.2286725E7</v>
      </c>
      <c r="C3254" s="6">
        <v>45095.27318287037</v>
      </c>
      <c r="D3254" s="6">
        <v>45095.282905092594</v>
      </c>
      <c r="E3254" s="6">
        <v>45095.29609953704</v>
      </c>
      <c r="F3254" s="2" t="s">
        <v>124</v>
      </c>
      <c r="G3254" s="2" t="s">
        <v>73</v>
      </c>
      <c r="H3254" s="2">
        <v>69743.0</v>
      </c>
      <c r="I3254" s="2">
        <v>4974.0</v>
      </c>
    </row>
    <row r="3255" ht="22.5" customHeight="1">
      <c r="A3255" s="2">
        <v>3.164922639E9</v>
      </c>
      <c r="B3255" s="2">
        <v>7.423042E7</v>
      </c>
      <c r="C3255" s="6">
        <v>45417.95863425926</v>
      </c>
      <c r="D3255" s="6">
        <v>45417.971134259256</v>
      </c>
      <c r="E3255" s="6">
        <v>45417.96766203704</v>
      </c>
      <c r="F3255" s="2" t="s">
        <v>44</v>
      </c>
      <c r="G3255" s="2" t="s">
        <v>50</v>
      </c>
      <c r="H3255" s="2">
        <v>64606.0</v>
      </c>
      <c r="I3255" s="2">
        <v>2759.0</v>
      </c>
    </row>
    <row r="3256" ht="22.5" customHeight="1">
      <c r="A3256" s="2">
        <v>1.768504415E9</v>
      </c>
      <c r="B3256" s="2">
        <v>2.0209237E7</v>
      </c>
      <c r="C3256" s="6">
        <v>45184.82572916667</v>
      </c>
      <c r="D3256" s="6">
        <v>45184.83267361111</v>
      </c>
      <c r="E3256" s="6">
        <v>45184.82989583333</v>
      </c>
      <c r="F3256" s="2" t="s">
        <v>44</v>
      </c>
      <c r="G3256" s="2" t="s">
        <v>73</v>
      </c>
      <c r="H3256" s="2">
        <v>59784.0</v>
      </c>
      <c r="I3256" s="2">
        <v>8747.0</v>
      </c>
    </row>
    <row r="3257" ht="22.5" customHeight="1">
      <c r="A3257" s="2">
        <v>8.173155169E9</v>
      </c>
      <c r="B3257" s="2">
        <v>5.6441247E7</v>
      </c>
      <c r="C3257" s="6">
        <v>45297.618310185186</v>
      </c>
      <c r="D3257" s="6">
        <v>45297.62872685185</v>
      </c>
      <c r="E3257" s="6">
        <v>45297.63636574074</v>
      </c>
      <c r="F3257" s="2" t="s">
        <v>71</v>
      </c>
      <c r="G3257" s="2" t="s">
        <v>55</v>
      </c>
      <c r="H3257" s="2">
        <v>69738.0</v>
      </c>
      <c r="I3257" s="2">
        <v>7817.0</v>
      </c>
    </row>
    <row r="3258" ht="22.5" customHeight="1">
      <c r="A3258" s="2">
        <v>6.164820061E9</v>
      </c>
      <c r="B3258" s="2">
        <v>9.1789216E7</v>
      </c>
      <c r="C3258" s="6">
        <v>45072.96063657408</v>
      </c>
      <c r="D3258" s="6">
        <v>45072.97105324074</v>
      </c>
      <c r="E3258" s="6">
        <v>45072.96896990741</v>
      </c>
      <c r="F3258" s="2" t="s">
        <v>44</v>
      </c>
      <c r="G3258" s="2" t="s">
        <v>45</v>
      </c>
      <c r="H3258" s="2">
        <v>90461.0</v>
      </c>
      <c r="I3258" s="2">
        <v>5943.0</v>
      </c>
    </row>
    <row r="3259" ht="22.5" customHeight="1">
      <c r="A3259" s="2">
        <v>7.68283559E8</v>
      </c>
      <c r="B3259" s="2">
        <v>2.4621386E7</v>
      </c>
      <c r="C3259" s="6">
        <v>45331.073275462964</v>
      </c>
      <c r="D3259" s="6">
        <v>45331.08299768518</v>
      </c>
      <c r="E3259" s="6">
        <v>45331.081608796296</v>
      </c>
      <c r="F3259" s="2" t="s">
        <v>44</v>
      </c>
      <c r="G3259" s="2" t="s">
        <v>73</v>
      </c>
      <c r="H3259" s="2">
        <v>97341.0</v>
      </c>
      <c r="I3259" s="2">
        <v>6339.0</v>
      </c>
    </row>
    <row r="3260" ht="22.5" customHeight="1">
      <c r="A3260" s="2">
        <v>5.091744424E9</v>
      </c>
      <c r="B3260" s="2">
        <v>5.3624677E7</v>
      </c>
      <c r="C3260" s="6">
        <v>45245.91290509259</v>
      </c>
      <c r="D3260" s="6">
        <v>45245.92123842592</v>
      </c>
      <c r="E3260" s="6">
        <v>45245.93234953703</v>
      </c>
      <c r="F3260" s="2" t="s">
        <v>124</v>
      </c>
      <c r="G3260" s="2" t="s">
        <v>45</v>
      </c>
      <c r="H3260" s="2">
        <v>98123.0</v>
      </c>
      <c r="I3260" s="2">
        <v>8074.0</v>
      </c>
    </row>
    <row r="3261" ht="22.5" customHeight="1">
      <c r="A3261" s="2">
        <v>9.32482893E8</v>
      </c>
      <c r="B3261" s="2">
        <v>8.1088747E7</v>
      </c>
      <c r="C3261" s="6">
        <v>45497.95446759259</v>
      </c>
      <c r="D3261" s="6">
        <v>45497.96696759259</v>
      </c>
      <c r="E3261" s="6">
        <v>45497.96418981482</v>
      </c>
      <c r="F3261" s="2" t="s">
        <v>44</v>
      </c>
      <c r="G3261" s="2" t="s">
        <v>55</v>
      </c>
      <c r="H3261" s="2">
        <v>4554.0</v>
      </c>
      <c r="I3261" s="2">
        <v>6172.0</v>
      </c>
    </row>
    <row r="3262" ht="22.5" customHeight="1">
      <c r="A3262" s="2">
        <v>4.58814864E9</v>
      </c>
      <c r="B3262" s="2">
        <v>2.4137201E7</v>
      </c>
      <c r="C3262" s="6">
        <v>45004.79719907408</v>
      </c>
      <c r="D3262" s="6">
        <v>45004.81108796296</v>
      </c>
      <c r="E3262" s="6">
        <v>45004.80900462963</v>
      </c>
      <c r="F3262" s="2" t="s">
        <v>44</v>
      </c>
      <c r="G3262" s="2" t="s">
        <v>55</v>
      </c>
      <c r="H3262" s="2">
        <v>95857.0</v>
      </c>
      <c r="I3262" s="2">
        <v>1636.0</v>
      </c>
    </row>
    <row r="3263" ht="22.5" customHeight="1">
      <c r="A3263" s="2">
        <v>8.120457107E9</v>
      </c>
      <c r="B3263" s="2">
        <v>9.7664747E7</v>
      </c>
      <c r="C3263" s="6">
        <v>45318.78234953704</v>
      </c>
      <c r="D3263" s="6">
        <v>45318.79346064815</v>
      </c>
      <c r="E3263" s="6">
        <v>45318.79554398148</v>
      </c>
      <c r="F3263" s="2" t="s">
        <v>44</v>
      </c>
      <c r="G3263" s="2" t="s">
        <v>55</v>
      </c>
      <c r="H3263" s="2">
        <v>20374.0</v>
      </c>
      <c r="I3263" s="2">
        <v>4857.0</v>
      </c>
    </row>
    <row r="3264" ht="22.5" customHeight="1">
      <c r="A3264" s="2">
        <v>6.107471725E9</v>
      </c>
      <c r="B3264" s="2">
        <v>8.1940369E7</v>
      </c>
      <c r="C3264" s="6">
        <v>45164.31930555555</v>
      </c>
      <c r="D3264" s="6">
        <v>45164.32625</v>
      </c>
      <c r="E3264" s="6">
        <v>45164.32902777778</v>
      </c>
      <c r="F3264" s="2" t="s">
        <v>44</v>
      </c>
      <c r="G3264" s="2" t="s">
        <v>73</v>
      </c>
      <c r="H3264" s="2">
        <v>1329.0</v>
      </c>
      <c r="I3264" s="2">
        <v>763.0</v>
      </c>
    </row>
    <row r="3265" ht="22.5" customHeight="1">
      <c r="A3265" s="2">
        <v>7.001417958E9</v>
      </c>
      <c r="B3265" s="2">
        <v>2.2358567E7</v>
      </c>
      <c r="C3265" s="6">
        <v>45379.15841435185</v>
      </c>
      <c r="D3265" s="6">
        <v>45379.16883101852</v>
      </c>
      <c r="E3265" s="6">
        <v>45379.170219907406</v>
      </c>
      <c r="F3265" s="2" t="s">
        <v>44</v>
      </c>
      <c r="G3265" s="2" t="s">
        <v>73</v>
      </c>
      <c r="H3265" s="2">
        <v>97157.0</v>
      </c>
      <c r="I3265" s="2">
        <v>8109.0</v>
      </c>
    </row>
    <row r="3266" ht="22.5" customHeight="1">
      <c r="A3266" s="2">
        <v>7.983443604E9</v>
      </c>
      <c r="B3266" s="2">
        <v>3.9717448E7</v>
      </c>
      <c r="C3266" s="6">
        <v>45309.637025462966</v>
      </c>
      <c r="D3266" s="6">
        <v>45309.6453587963</v>
      </c>
      <c r="E3266" s="6">
        <v>45309.64674768518</v>
      </c>
      <c r="F3266" s="2" t="s">
        <v>44</v>
      </c>
      <c r="G3266" s="2" t="s">
        <v>73</v>
      </c>
      <c r="H3266" s="2">
        <v>86341.0</v>
      </c>
      <c r="I3266" s="2">
        <v>836.0</v>
      </c>
    </row>
    <row r="3267" ht="22.5" customHeight="1">
      <c r="A3267" s="2">
        <v>3.057907418E9</v>
      </c>
      <c r="B3267" s="2">
        <v>8.1757554E7</v>
      </c>
      <c r="C3267" s="6">
        <v>45386.945497685185</v>
      </c>
      <c r="D3267" s="6">
        <v>45386.95799768518</v>
      </c>
      <c r="E3267" s="6">
        <v>45386.95730324074</v>
      </c>
      <c r="F3267" s="2" t="s">
        <v>44</v>
      </c>
      <c r="G3267" s="2" t="s">
        <v>73</v>
      </c>
      <c r="H3267" s="2">
        <v>51671.0</v>
      </c>
      <c r="I3267" s="2">
        <v>1481.0</v>
      </c>
    </row>
    <row r="3268" ht="22.5" customHeight="1">
      <c r="A3268" s="2">
        <v>3.312147996E9</v>
      </c>
      <c r="B3268" s="2">
        <v>6.7711384E7</v>
      </c>
      <c r="C3268" s="6">
        <v>45449.27646990741</v>
      </c>
      <c r="D3268" s="6">
        <v>45449.28619212963</v>
      </c>
      <c r="E3268" s="6">
        <v>45449.29591435185</v>
      </c>
      <c r="F3268" s="2" t="s">
        <v>71</v>
      </c>
      <c r="G3268" s="2" t="s">
        <v>73</v>
      </c>
      <c r="H3268" s="2">
        <v>12618.0</v>
      </c>
      <c r="I3268" s="2">
        <v>2557.0</v>
      </c>
    </row>
    <row r="3269" ht="22.5" customHeight="1">
      <c r="A3269" s="2">
        <v>6.822269883E9</v>
      </c>
      <c r="B3269" s="2">
        <v>6.9276352E7</v>
      </c>
      <c r="C3269" s="6">
        <v>45306.3091087963</v>
      </c>
      <c r="D3269" s="6">
        <v>45306.32230324074</v>
      </c>
      <c r="E3269" s="6">
        <v>45306.321608796294</v>
      </c>
      <c r="F3269" s="2" t="s">
        <v>44</v>
      </c>
      <c r="G3269" s="2" t="s">
        <v>45</v>
      </c>
      <c r="H3269" s="2">
        <v>51677.0</v>
      </c>
      <c r="I3269" s="2">
        <v>7543.0</v>
      </c>
    </row>
    <row r="3270" ht="22.5" customHeight="1">
      <c r="A3270" s="2">
        <v>5.004539711E9</v>
      </c>
      <c r="B3270" s="2">
        <v>7.393384E7</v>
      </c>
      <c r="C3270" s="6">
        <v>45134.99949074074</v>
      </c>
      <c r="D3270" s="6">
        <v>45135.00712962963</v>
      </c>
      <c r="E3270" s="6">
        <v>45135.011296296296</v>
      </c>
      <c r="F3270" s="2" t="s">
        <v>71</v>
      </c>
      <c r="G3270" s="2" t="s">
        <v>50</v>
      </c>
      <c r="H3270" s="2">
        <v>91697.0</v>
      </c>
      <c r="I3270" s="2">
        <v>7634.0</v>
      </c>
    </row>
    <row r="3271" ht="22.5" customHeight="1">
      <c r="A3271" s="2">
        <v>2.426015858E9</v>
      </c>
      <c r="B3271" s="2">
        <v>2.2081691E7</v>
      </c>
      <c r="C3271" s="6">
        <v>45446.01598379629</v>
      </c>
      <c r="D3271" s="6">
        <v>45446.02501157407</v>
      </c>
      <c r="E3271" s="6">
        <v>45446.031956018516</v>
      </c>
      <c r="F3271" s="2" t="s">
        <v>71</v>
      </c>
      <c r="G3271" s="2" t="s">
        <v>73</v>
      </c>
      <c r="H3271" s="2">
        <v>62295.0</v>
      </c>
      <c r="I3271" s="2">
        <v>9273.0</v>
      </c>
    </row>
    <row r="3272" ht="22.5" customHeight="1">
      <c r="A3272" s="2">
        <v>4.415332793E9</v>
      </c>
      <c r="B3272" s="2">
        <v>7333934.0</v>
      </c>
      <c r="C3272" s="6">
        <v>45406.9984837963</v>
      </c>
      <c r="D3272" s="6">
        <v>45407.01167824074</v>
      </c>
      <c r="E3272" s="6">
        <v>45407.01515046296</v>
      </c>
      <c r="F3272" s="2" t="s">
        <v>44</v>
      </c>
      <c r="G3272" s="2" t="s">
        <v>45</v>
      </c>
      <c r="H3272" s="2">
        <v>23596.0</v>
      </c>
      <c r="I3272" s="2">
        <v>8089.0</v>
      </c>
    </row>
    <row r="3273" ht="22.5" customHeight="1">
      <c r="A3273" s="2">
        <v>1.256813796E9</v>
      </c>
      <c r="B3273" s="2">
        <v>1.2832151E7</v>
      </c>
      <c r="C3273" s="6">
        <v>45421.07215277778</v>
      </c>
      <c r="D3273" s="6">
        <v>45421.084652777776</v>
      </c>
      <c r="E3273" s="6">
        <v>45421.08534722222</v>
      </c>
      <c r="F3273" s="2" t="s">
        <v>44</v>
      </c>
      <c r="G3273" s="2" t="s">
        <v>45</v>
      </c>
      <c r="H3273" s="2">
        <v>67012.0</v>
      </c>
      <c r="I3273" s="2">
        <v>4212.0</v>
      </c>
    </row>
    <row r="3274" ht="22.5" customHeight="1">
      <c r="A3274" s="2">
        <v>6.33633688E8</v>
      </c>
      <c r="B3274" s="2">
        <v>7.1694275E7</v>
      </c>
      <c r="C3274" s="6">
        <v>45173.473715277774</v>
      </c>
      <c r="D3274" s="6">
        <v>45173.484826388885</v>
      </c>
      <c r="E3274" s="6">
        <v>45173.49107638889</v>
      </c>
      <c r="F3274" s="2" t="s">
        <v>71</v>
      </c>
      <c r="G3274" s="2" t="s">
        <v>45</v>
      </c>
      <c r="H3274" s="2">
        <v>41759.0</v>
      </c>
      <c r="I3274" s="2">
        <v>8487.0</v>
      </c>
    </row>
    <row r="3275" ht="22.5" customHeight="1">
      <c r="A3275" s="2">
        <v>8.311814996E9</v>
      </c>
      <c r="B3275" s="2">
        <v>5.0953418E7</v>
      </c>
      <c r="C3275" s="6">
        <v>45178.549791666665</v>
      </c>
      <c r="D3275" s="6">
        <v>45178.55673611111</v>
      </c>
      <c r="E3275" s="6">
        <v>45178.56576388889</v>
      </c>
      <c r="F3275" s="2" t="s">
        <v>71</v>
      </c>
      <c r="G3275" s="2" t="s">
        <v>45</v>
      </c>
      <c r="H3275" s="2">
        <v>15205.0</v>
      </c>
      <c r="I3275" s="2">
        <v>1104.0</v>
      </c>
    </row>
    <row r="3276" ht="22.5" customHeight="1">
      <c r="A3276" s="2">
        <v>1.441735184E9</v>
      </c>
      <c r="B3276" s="2">
        <v>4.1181125E7</v>
      </c>
      <c r="C3276" s="6">
        <v>45596.62770833333</v>
      </c>
      <c r="D3276" s="6">
        <v>45596.63951388889</v>
      </c>
      <c r="E3276" s="6">
        <v>45596.64298611111</v>
      </c>
      <c r="F3276" s="2" t="s">
        <v>44</v>
      </c>
      <c r="G3276" s="2" t="s">
        <v>55</v>
      </c>
      <c r="H3276" s="2">
        <v>50605.0</v>
      </c>
      <c r="I3276" s="2">
        <v>6557.0</v>
      </c>
    </row>
    <row r="3277" ht="22.5" customHeight="1">
      <c r="A3277" s="2">
        <v>1.52574284E9</v>
      </c>
      <c r="B3277" s="2">
        <v>3.9042103E7</v>
      </c>
      <c r="C3277" s="6">
        <v>45467.50969907407</v>
      </c>
      <c r="D3277" s="6">
        <v>45467.52081018518</v>
      </c>
      <c r="E3277" s="6">
        <v>45467.51733796296</v>
      </c>
      <c r="F3277" s="2" t="s">
        <v>44</v>
      </c>
      <c r="G3277" s="2" t="s">
        <v>73</v>
      </c>
      <c r="H3277" s="2">
        <v>32237.0</v>
      </c>
      <c r="I3277" s="2">
        <v>6808.0</v>
      </c>
    </row>
    <row r="3278" ht="22.5" customHeight="1">
      <c r="A3278" s="2">
        <v>1.947080315E9</v>
      </c>
      <c r="B3278" s="2">
        <v>5.4837637E7</v>
      </c>
      <c r="C3278" s="6">
        <v>45208.681493055556</v>
      </c>
      <c r="D3278" s="6">
        <v>45208.69121527778</v>
      </c>
      <c r="E3278" s="6">
        <v>45208.701631944445</v>
      </c>
      <c r="F3278" s="2" t="s">
        <v>71</v>
      </c>
      <c r="G3278" s="2" t="s">
        <v>73</v>
      </c>
      <c r="H3278" s="2">
        <v>61905.0</v>
      </c>
      <c r="I3278" s="2">
        <v>9704.0</v>
      </c>
    </row>
    <row r="3279" ht="22.5" customHeight="1">
      <c r="A3279" s="2">
        <v>5.682081545E9</v>
      </c>
      <c r="B3279" s="2">
        <v>5.7340963E7</v>
      </c>
      <c r="C3279" s="6">
        <v>45484.67135416667</v>
      </c>
      <c r="D3279" s="6">
        <v>45484.68315972222</v>
      </c>
      <c r="E3279" s="6">
        <v>45484.68524305556</v>
      </c>
      <c r="F3279" s="2" t="s">
        <v>44</v>
      </c>
      <c r="G3279" s="2" t="s">
        <v>45</v>
      </c>
      <c r="H3279" s="2">
        <v>45875.0</v>
      </c>
      <c r="I3279" s="2">
        <v>6729.0</v>
      </c>
    </row>
    <row r="3280" ht="22.5" customHeight="1">
      <c r="A3280" s="2">
        <v>8.100817128E9</v>
      </c>
      <c r="B3280" s="2">
        <v>4.1494517E7</v>
      </c>
      <c r="C3280" s="6">
        <v>45017.91993055555</v>
      </c>
      <c r="D3280" s="6">
        <v>45017.930347222224</v>
      </c>
      <c r="E3280" s="6">
        <v>45017.938680555555</v>
      </c>
      <c r="F3280" s="2" t="s">
        <v>71</v>
      </c>
      <c r="G3280" s="2" t="s">
        <v>73</v>
      </c>
      <c r="H3280" s="2">
        <v>91888.0</v>
      </c>
      <c r="I3280" s="2">
        <v>43.0</v>
      </c>
    </row>
    <row r="3281" ht="22.5" customHeight="1">
      <c r="A3281" s="2">
        <v>6.051792089E9</v>
      </c>
      <c r="B3281" s="2">
        <v>6.8906393E7</v>
      </c>
      <c r="C3281" s="6">
        <v>45496.91196759259</v>
      </c>
      <c r="D3281" s="6">
        <v>45496.921689814815</v>
      </c>
      <c r="E3281" s="6">
        <v>45496.9230787037</v>
      </c>
      <c r="F3281" s="2" t="s">
        <v>44</v>
      </c>
      <c r="G3281" s="2" t="s">
        <v>45</v>
      </c>
      <c r="H3281" s="2">
        <v>59903.0</v>
      </c>
      <c r="I3281" s="2">
        <v>8465.0</v>
      </c>
    </row>
    <row r="3282" ht="22.5" customHeight="1">
      <c r="A3282" s="2">
        <v>1.158173915E9</v>
      </c>
      <c r="B3282" s="2">
        <v>2.7746432E7</v>
      </c>
      <c r="C3282" s="6">
        <v>45151.06319444445</v>
      </c>
      <c r="D3282" s="6">
        <v>45151.07083333333</v>
      </c>
      <c r="E3282" s="6">
        <v>45151.08888888889</v>
      </c>
      <c r="F3282" s="2" t="s">
        <v>124</v>
      </c>
      <c r="G3282" s="2" t="s">
        <v>55</v>
      </c>
      <c r="H3282" s="2">
        <v>58366.0</v>
      </c>
      <c r="I3282" s="2">
        <v>5188.0</v>
      </c>
    </row>
    <row r="3283" ht="22.5" customHeight="1">
      <c r="A3283" s="2">
        <v>2.66072469E8</v>
      </c>
      <c r="B3283" s="2">
        <v>4.9529811E7</v>
      </c>
      <c r="C3283" s="6">
        <v>45140.46574074074</v>
      </c>
      <c r="D3283" s="6">
        <v>45140.47476851852</v>
      </c>
      <c r="E3283" s="6">
        <v>45140.4837962963</v>
      </c>
      <c r="F3283" s="2" t="s">
        <v>71</v>
      </c>
      <c r="G3283" s="2" t="s">
        <v>73</v>
      </c>
      <c r="H3283" s="2">
        <v>15434.0</v>
      </c>
      <c r="I3283" s="2">
        <v>6764.0</v>
      </c>
    </row>
    <row r="3284" ht="22.5" customHeight="1">
      <c r="A3284" s="2">
        <v>2.529883737E9</v>
      </c>
      <c r="B3284" s="2">
        <v>9.4529626E7</v>
      </c>
      <c r="C3284" s="6">
        <v>45148.86138888889</v>
      </c>
      <c r="D3284" s="6">
        <v>45148.86833333333</v>
      </c>
      <c r="E3284" s="6">
        <v>45148.86625</v>
      </c>
      <c r="F3284" s="2" t="s">
        <v>44</v>
      </c>
      <c r="G3284" s="2" t="s">
        <v>50</v>
      </c>
      <c r="H3284" s="2">
        <v>39897.0</v>
      </c>
      <c r="I3284" s="2">
        <v>98.0</v>
      </c>
    </row>
    <row r="3285" ht="22.5" customHeight="1">
      <c r="A3285" s="2">
        <v>9.090089969E9</v>
      </c>
      <c r="B3285" s="2">
        <v>1.0951674E7</v>
      </c>
      <c r="C3285" s="6">
        <v>45140.88180555555</v>
      </c>
      <c r="D3285" s="6">
        <v>45140.892916666664</v>
      </c>
      <c r="E3285" s="6">
        <v>45140.89847222222</v>
      </c>
      <c r="F3285" s="2" t="s">
        <v>71</v>
      </c>
      <c r="G3285" s="2" t="s">
        <v>50</v>
      </c>
      <c r="H3285" s="2">
        <v>84901.0</v>
      </c>
      <c r="I3285" s="2">
        <v>2394.0</v>
      </c>
    </row>
    <row r="3286" ht="22.5" customHeight="1">
      <c r="A3286" s="2">
        <v>7.102272749E9</v>
      </c>
      <c r="B3286" s="2">
        <v>1.0508763E7</v>
      </c>
      <c r="C3286" s="6">
        <v>45391.68282407407</v>
      </c>
      <c r="D3286" s="6">
        <v>45391.68976851852</v>
      </c>
      <c r="E3286" s="6">
        <v>45391.69185185185</v>
      </c>
      <c r="F3286" s="2" t="s">
        <v>44</v>
      </c>
      <c r="G3286" s="2" t="s">
        <v>45</v>
      </c>
      <c r="H3286" s="2">
        <v>19086.0</v>
      </c>
      <c r="I3286" s="2">
        <v>8180.0</v>
      </c>
    </row>
    <row r="3287" ht="22.5" customHeight="1">
      <c r="A3287" s="2">
        <v>4.94892508E9</v>
      </c>
      <c r="B3287" s="2">
        <v>2.1201299E7</v>
      </c>
      <c r="C3287" s="6">
        <v>45043.526608796295</v>
      </c>
      <c r="D3287" s="6">
        <v>45043.53771990741</v>
      </c>
      <c r="E3287" s="6">
        <v>45043.53494212963</v>
      </c>
      <c r="F3287" s="2" t="s">
        <v>44</v>
      </c>
      <c r="G3287" s="2" t="s">
        <v>45</v>
      </c>
      <c r="H3287" s="2">
        <v>74253.0</v>
      </c>
      <c r="I3287" s="2">
        <v>4459.0</v>
      </c>
    </row>
    <row r="3288" ht="22.5" customHeight="1">
      <c r="A3288" s="2">
        <v>9.463013186E9</v>
      </c>
      <c r="B3288" s="2">
        <v>1.1928321E7</v>
      </c>
      <c r="C3288" s="6">
        <v>45106.728217592594</v>
      </c>
      <c r="D3288" s="6">
        <v>45106.73516203704</v>
      </c>
      <c r="E3288" s="6">
        <v>45106.733773148146</v>
      </c>
      <c r="F3288" s="2" t="s">
        <v>44</v>
      </c>
      <c r="G3288" s="2" t="s">
        <v>55</v>
      </c>
      <c r="H3288" s="2">
        <v>11867.0</v>
      </c>
      <c r="I3288" s="2">
        <v>9937.0</v>
      </c>
    </row>
    <row r="3289" ht="22.5" customHeight="1">
      <c r="A3289" s="2">
        <v>5.581013292E9</v>
      </c>
      <c r="B3289" s="2">
        <v>9.7557157E7</v>
      </c>
      <c r="C3289" s="6">
        <v>45552.7940625</v>
      </c>
      <c r="D3289" s="6">
        <v>45552.80170138889</v>
      </c>
      <c r="E3289" s="6">
        <v>45552.81211805555</v>
      </c>
      <c r="F3289" s="2" t="s">
        <v>71</v>
      </c>
      <c r="G3289" s="2" t="s">
        <v>50</v>
      </c>
      <c r="H3289" s="2">
        <v>54572.0</v>
      </c>
      <c r="I3289" s="2">
        <v>2765.0</v>
      </c>
    </row>
    <row r="3290" ht="22.5" customHeight="1">
      <c r="A3290" s="2">
        <v>7.009619835E9</v>
      </c>
      <c r="B3290" s="2">
        <v>1.1063505E7</v>
      </c>
      <c r="C3290" s="6">
        <v>45593.264710648145</v>
      </c>
      <c r="D3290" s="6">
        <v>45593.27512731482</v>
      </c>
      <c r="E3290" s="6">
        <v>45593.27443287037</v>
      </c>
      <c r="F3290" s="2" t="s">
        <v>44</v>
      </c>
      <c r="G3290" s="2" t="s">
        <v>45</v>
      </c>
      <c r="H3290" s="2">
        <v>83314.0</v>
      </c>
      <c r="I3290" s="2">
        <v>2043.0</v>
      </c>
    </row>
    <row r="3291" ht="22.5" customHeight="1">
      <c r="A3291" s="2">
        <v>9.17728395E9</v>
      </c>
      <c r="B3291" s="2">
        <v>3.3472376E7</v>
      </c>
      <c r="C3291" s="6">
        <v>45162.99912037037</v>
      </c>
      <c r="D3291" s="6">
        <v>45163.01023148148</v>
      </c>
      <c r="E3291" s="6">
        <v>45163.017175925925</v>
      </c>
      <c r="F3291" s="2" t="s">
        <v>71</v>
      </c>
      <c r="G3291" s="2" t="s">
        <v>73</v>
      </c>
      <c r="H3291" s="2">
        <v>76531.0</v>
      </c>
      <c r="I3291" s="2">
        <v>2717.0</v>
      </c>
    </row>
    <row r="3292" ht="22.5" customHeight="1">
      <c r="A3292" s="2">
        <v>9.359187866E9</v>
      </c>
      <c r="B3292" s="2">
        <v>6.0732869E7</v>
      </c>
      <c r="C3292" s="6">
        <v>45278.39592592593</v>
      </c>
      <c r="D3292" s="6">
        <v>45278.404953703706</v>
      </c>
      <c r="E3292" s="6">
        <v>45278.413981481484</v>
      </c>
      <c r="F3292" s="2" t="s">
        <v>71</v>
      </c>
      <c r="G3292" s="2" t="s">
        <v>55</v>
      </c>
      <c r="H3292" s="2">
        <v>2758.0</v>
      </c>
      <c r="I3292" s="2">
        <v>7485.0</v>
      </c>
    </row>
    <row r="3293" ht="22.5" customHeight="1">
      <c r="A3293" s="2">
        <v>1.524480475E9</v>
      </c>
      <c r="B3293" s="2">
        <v>1.4161586E7</v>
      </c>
      <c r="C3293" s="6">
        <v>45466.87571759259</v>
      </c>
      <c r="D3293" s="6">
        <v>45466.884050925924</v>
      </c>
      <c r="E3293" s="6">
        <v>45466.89655092593</v>
      </c>
      <c r="F3293" s="2" t="s">
        <v>124</v>
      </c>
      <c r="G3293" s="2" t="s">
        <v>45</v>
      </c>
      <c r="H3293" s="2">
        <v>95253.0</v>
      </c>
      <c r="I3293" s="2">
        <v>3502.0</v>
      </c>
    </row>
    <row r="3294" ht="22.5" customHeight="1">
      <c r="A3294" s="2">
        <v>3.829990099E9</v>
      </c>
      <c r="B3294" s="2">
        <v>6.0379302E7</v>
      </c>
      <c r="C3294" s="6">
        <v>45327.77118055556</v>
      </c>
      <c r="D3294" s="6">
        <v>45327.784375</v>
      </c>
      <c r="E3294" s="6">
        <v>45327.78159722222</v>
      </c>
      <c r="F3294" s="2" t="s">
        <v>44</v>
      </c>
      <c r="G3294" s="2" t="s">
        <v>45</v>
      </c>
      <c r="H3294" s="2">
        <v>51048.0</v>
      </c>
      <c r="I3294" s="2">
        <v>124.0</v>
      </c>
    </row>
    <row r="3295" ht="22.5" customHeight="1">
      <c r="A3295" s="2">
        <v>1.058609445E9</v>
      </c>
      <c r="B3295" s="2">
        <v>5.1341672E7</v>
      </c>
      <c r="C3295" s="6">
        <v>45482.78965277778</v>
      </c>
      <c r="D3295" s="6">
        <v>45482.801458333335</v>
      </c>
      <c r="E3295" s="6">
        <v>45482.798680555556</v>
      </c>
      <c r="F3295" s="2" t="s">
        <v>44</v>
      </c>
      <c r="G3295" s="2" t="s">
        <v>45</v>
      </c>
      <c r="H3295" s="2">
        <v>24272.0</v>
      </c>
      <c r="I3295" s="2">
        <v>5065.0</v>
      </c>
    </row>
    <row r="3296" ht="22.5" customHeight="1">
      <c r="A3296" s="2">
        <v>1.022764286E9</v>
      </c>
      <c r="B3296" s="2">
        <v>6.2243869E7</v>
      </c>
      <c r="C3296" s="6">
        <v>45403.6028125</v>
      </c>
      <c r="D3296" s="6">
        <v>45403.6153125</v>
      </c>
      <c r="E3296" s="6">
        <v>45403.61253472222</v>
      </c>
      <c r="F3296" s="2" t="s">
        <v>44</v>
      </c>
      <c r="G3296" s="2" t="s">
        <v>73</v>
      </c>
      <c r="H3296" s="2">
        <v>16048.0</v>
      </c>
      <c r="I3296" s="2">
        <v>9716.0</v>
      </c>
    </row>
    <row r="3297" ht="22.5" customHeight="1">
      <c r="A3297" s="2">
        <v>1.913299658E9</v>
      </c>
      <c r="B3297" s="2">
        <v>8.4377964E7</v>
      </c>
      <c r="C3297" s="6">
        <v>45285.541493055556</v>
      </c>
      <c r="D3297" s="6">
        <v>45285.55538194445</v>
      </c>
      <c r="E3297" s="6">
        <v>45285.556076388886</v>
      </c>
      <c r="F3297" s="2" t="s">
        <v>44</v>
      </c>
      <c r="G3297" s="2" t="s">
        <v>50</v>
      </c>
      <c r="H3297" s="2">
        <v>36708.0</v>
      </c>
      <c r="I3297" s="2">
        <v>5543.0</v>
      </c>
    </row>
    <row r="3298" ht="22.5" customHeight="1">
      <c r="A3298" s="2">
        <v>5.305443623E9</v>
      </c>
      <c r="B3298" s="2">
        <v>8.0476444E7</v>
      </c>
      <c r="C3298" s="6">
        <v>45304.50460648148</v>
      </c>
      <c r="D3298" s="6">
        <v>45304.51293981481</v>
      </c>
      <c r="E3298" s="6">
        <v>45304.51016203704</v>
      </c>
      <c r="F3298" s="2" t="s">
        <v>44</v>
      </c>
      <c r="G3298" s="2" t="s">
        <v>50</v>
      </c>
      <c r="H3298" s="2">
        <v>17051.0</v>
      </c>
      <c r="I3298" s="2">
        <v>8252.0</v>
      </c>
    </row>
    <row r="3299" ht="22.5" customHeight="1">
      <c r="A3299" s="2">
        <v>4.074369199E9</v>
      </c>
      <c r="B3299" s="2">
        <v>1.8259715E7</v>
      </c>
      <c r="C3299" s="6">
        <v>45462.14084490741</v>
      </c>
      <c r="D3299" s="6">
        <v>45462.15126157407</v>
      </c>
      <c r="E3299" s="6">
        <v>45462.152650462966</v>
      </c>
      <c r="F3299" s="2" t="s">
        <v>44</v>
      </c>
      <c r="G3299" s="2" t="s">
        <v>45</v>
      </c>
      <c r="H3299" s="2">
        <v>30054.0</v>
      </c>
      <c r="I3299" s="2">
        <v>7469.0</v>
      </c>
    </row>
    <row r="3300" ht="22.5" customHeight="1">
      <c r="A3300" s="2">
        <v>9.966404015E9</v>
      </c>
      <c r="B3300" s="2">
        <v>8.5072416E7</v>
      </c>
      <c r="C3300" s="6">
        <v>45148.49475694444</v>
      </c>
      <c r="D3300" s="6">
        <v>45148.5065625</v>
      </c>
      <c r="E3300" s="6">
        <v>45148.50517361111</v>
      </c>
      <c r="F3300" s="2" t="s">
        <v>44</v>
      </c>
      <c r="G3300" s="2" t="s">
        <v>73</v>
      </c>
      <c r="H3300" s="2">
        <v>89111.0</v>
      </c>
      <c r="I3300" s="2">
        <v>993.0</v>
      </c>
    </row>
    <row r="3301" ht="22.5" customHeight="1">
      <c r="A3301" s="2">
        <v>3.192917514E9</v>
      </c>
      <c r="B3301" s="2">
        <v>1.6617201E7</v>
      </c>
      <c r="C3301" s="6">
        <v>45422.37634259259</v>
      </c>
      <c r="D3301" s="6">
        <v>45422.38814814815</v>
      </c>
      <c r="E3301" s="6">
        <v>45422.39092592592</v>
      </c>
      <c r="F3301" s="2" t="s">
        <v>44</v>
      </c>
      <c r="G3301" s="2" t="s">
        <v>73</v>
      </c>
      <c r="H3301" s="2">
        <v>10976.0</v>
      </c>
      <c r="I3301" s="2">
        <v>1199.0</v>
      </c>
    </row>
    <row r="3302" ht="22.5" customHeight="1">
      <c r="A3302" s="2">
        <v>1.25671821E9</v>
      </c>
      <c r="B3302" s="2">
        <v>6812439.0</v>
      </c>
      <c r="C3302" s="6">
        <v>45070.938368055555</v>
      </c>
      <c r="D3302" s="6">
        <v>45070.94878472222</v>
      </c>
      <c r="E3302" s="6">
        <v>45070.955729166664</v>
      </c>
      <c r="F3302" s="2" t="s">
        <v>71</v>
      </c>
      <c r="G3302" s="2" t="s">
        <v>50</v>
      </c>
      <c r="H3302" s="2">
        <v>45443.0</v>
      </c>
      <c r="I3302" s="2">
        <v>6210.0</v>
      </c>
    </row>
    <row r="3303" ht="22.5" customHeight="1">
      <c r="A3303" s="2">
        <v>6.067839426E9</v>
      </c>
      <c r="B3303" s="2">
        <v>3.0317733E7</v>
      </c>
      <c r="C3303" s="6">
        <v>45162.33550925926</v>
      </c>
      <c r="D3303" s="6">
        <v>45162.34939814815</v>
      </c>
      <c r="E3303" s="6">
        <v>45162.348703703705</v>
      </c>
      <c r="F3303" s="2" t="s">
        <v>44</v>
      </c>
      <c r="G3303" s="2" t="s">
        <v>45</v>
      </c>
      <c r="H3303" s="2">
        <v>82492.0</v>
      </c>
      <c r="I3303" s="2">
        <v>4863.0</v>
      </c>
    </row>
    <row r="3304" ht="22.5" customHeight="1">
      <c r="A3304" s="2">
        <v>2.254923956E9</v>
      </c>
      <c r="B3304" s="2">
        <v>8.0696046E7</v>
      </c>
      <c r="C3304" s="6">
        <v>45523.78865740741</v>
      </c>
      <c r="D3304" s="6">
        <v>45523.800462962965</v>
      </c>
      <c r="E3304" s="6">
        <v>45523.81643518519</v>
      </c>
      <c r="F3304" s="2" t="s">
        <v>124</v>
      </c>
      <c r="G3304" s="2" t="s">
        <v>55</v>
      </c>
      <c r="H3304" s="2">
        <v>71496.0</v>
      </c>
      <c r="I3304" s="2">
        <v>5515.0</v>
      </c>
    </row>
    <row r="3305" ht="22.5" customHeight="1">
      <c r="A3305" s="2">
        <v>7.367673526E9</v>
      </c>
      <c r="B3305" s="2">
        <v>9.7144544E7</v>
      </c>
      <c r="C3305" s="6">
        <v>45413.38046296296</v>
      </c>
      <c r="D3305" s="6">
        <v>45413.38810185185</v>
      </c>
      <c r="E3305" s="6">
        <v>45413.38949074074</v>
      </c>
      <c r="F3305" s="2" t="s">
        <v>44</v>
      </c>
      <c r="G3305" s="2" t="s">
        <v>45</v>
      </c>
      <c r="H3305" s="2">
        <v>22866.0</v>
      </c>
      <c r="I3305" s="2">
        <v>9060.0</v>
      </c>
    </row>
    <row r="3306" ht="22.5" customHeight="1">
      <c r="A3306" s="2">
        <v>9.467422683E9</v>
      </c>
      <c r="B3306" s="2">
        <v>1.0562528E7</v>
      </c>
      <c r="C3306" s="6">
        <v>45189.9966087963</v>
      </c>
      <c r="D3306" s="6">
        <v>45190.00771990741</v>
      </c>
      <c r="E3306" s="6">
        <v>45190.00702546296</v>
      </c>
      <c r="F3306" s="2" t="s">
        <v>44</v>
      </c>
      <c r="G3306" s="2" t="s">
        <v>50</v>
      </c>
      <c r="H3306" s="2">
        <v>23501.0</v>
      </c>
      <c r="I3306" s="2">
        <v>9249.0</v>
      </c>
    </row>
    <row r="3307" ht="22.5" customHeight="1">
      <c r="A3307" s="2">
        <v>8.19853692E8</v>
      </c>
      <c r="B3307" s="2">
        <v>3.2656885E7</v>
      </c>
      <c r="C3307" s="6">
        <v>45477.72494212963</v>
      </c>
      <c r="D3307" s="6">
        <v>45477.73674768519</v>
      </c>
      <c r="E3307" s="6">
        <v>45477.73327546296</v>
      </c>
      <c r="F3307" s="2" t="s">
        <v>44</v>
      </c>
      <c r="G3307" s="2" t="s">
        <v>73</v>
      </c>
      <c r="H3307" s="2">
        <v>46537.0</v>
      </c>
      <c r="I3307" s="2">
        <v>1548.0</v>
      </c>
    </row>
    <row r="3308" ht="22.5" customHeight="1">
      <c r="A3308" s="2">
        <v>3.070834475E9</v>
      </c>
      <c r="B3308" s="2">
        <v>8.0269328E7</v>
      </c>
      <c r="C3308" s="6">
        <v>45568.59916666667</v>
      </c>
      <c r="D3308" s="6">
        <v>45568.610972222225</v>
      </c>
      <c r="E3308" s="6">
        <v>45568.61444444444</v>
      </c>
      <c r="F3308" s="2" t="s">
        <v>44</v>
      </c>
      <c r="G3308" s="2" t="s">
        <v>73</v>
      </c>
      <c r="H3308" s="2">
        <v>15125.0</v>
      </c>
      <c r="I3308" s="2">
        <v>1904.0</v>
      </c>
    </row>
    <row r="3309" ht="22.5" customHeight="1">
      <c r="A3309" s="2">
        <v>3.620552357E9</v>
      </c>
      <c r="B3309" s="2">
        <v>8.2918668E7</v>
      </c>
      <c r="C3309" s="6">
        <v>45462.121782407405</v>
      </c>
      <c r="D3309" s="6">
        <v>45462.12872685185</v>
      </c>
      <c r="E3309" s="6">
        <v>45462.12872685185</v>
      </c>
      <c r="F3309" s="2" t="s">
        <v>44</v>
      </c>
      <c r="G3309" s="2" t="s">
        <v>73</v>
      </c>
      <c r="H3309" s="2">
        <v>26110.0</v>
      </c>
      <c r="I3309" s="2">
        <v>7418.0</v>
      </c>
    </row>
    <row r="3310" ht="22.5" customHeight="1">
      <c r="A3310" s="2">
        <v>5.938542755E9</v>
      </c>
      <c r="B3310" s="2">
        <v>3408982.0</v>
      </c>
      <c r="C3310" s="6">
        <v>45138.70945601852</v>
      </c>
      <c r="D3310" s="6">
        <v>45138.72126157407</v>
      </c>
      <c r="E3310" s="6">
        <v>45138.7184837963</v>
      </c>
      <c r="F3310" s="2" t="s">
        <v>44</v>
      </c>
      <c r="G3310" s="2" t="s">
        <v>45</v>
      </c>
      <c r="H3310" s="2">
        <v>91330.0</v>
      </c>
      <c r="I3310" s="2">
        <v>5103.0</v>
      </c>
    </row>
    <row r="3311" ht="22.5" customHeight="1">
      <c r="A3311" s="2">
        <v>9.315535975E9</v>
      </c>
      <c r="B3311" s="2">
        <v>7.0220141E7</v>
      </c>
      <c r="C3311" s="6">
        <v>45246.42836805555</v>
      </c>
      <c r="D3311" s="6">
        <v>45246.43809027778</v>
      </c>
      <c r="E3311" s="6">
        <v>45246.45684027778</v>
      </c>
      <c r="F3311" s="2" t="s">
        <v>124</v>
      </c>
      <c r="G3311" s="2" t="s">
        <v>50</v>
      </c>
      <c r="H3311" s="2">
        <v>62494.0</v>
      </c>
      <c r="I3311" s="2">
        <v>4081.0</v>
      </c>
    </row>
    <row r="3312" ht="22.5" customHeight="1">
      <c r="A3312" s="2">
        <v>3.547873471E9</v>
      </c>
      <c r="B3312" s="2">
        <v>1.1478478E7</v>
      </c>
      <c r="C3312" s="6">
        <v>45573.178564814814</v>
      </c>
      <c r="D3312" s="6">
        <v>45573.18759259259</v>
      </c>
      <c r="E3312" s="6">
        <v>45573.19106481481</v>
      </c>
      <c r="F3312" s="2" t="s">
        <v>44</v>
      </c>
      <c r="G3312" s="2" t="s">
        <v>45</v>
      </c>
      <c r="H3312" s="2">
        <v>10442.0</v>
      </c>
      <c r="I3312" s="2">
        <v>606.0</v>
      </c>
    </row>
    <row r="3313" ht="22.5" customHeight="1">
      <c r="A3313" s="2">
        <v>6.546999829E9</v>
      </c>
      <c r="B3313" s="2">
        <v>2.7381533E7</v>
      </c>
      <c r="C3313" s="6">
        <v>45205.75064814815</v>
      </c>
      <c r="D3313" s="6">
        <v>45205.76106481482</v>
      </c>
      <c r="E3313" s="6">
        <v>45205.76314814815</v>
      </c>
      <c r="F3313" s="2" t="s">
        <v>44</v>
      </c>
      <c r="G3313" s="2" t="s">
        <v>45</v>
      </c>
      <c r="H3313" s="2">
        <v>90775.0</v>
      </c>
      <c r="I3313" s="2">
        <v>4972.0</v>
      </c>
    </row>
    <row r="3314" ht="22.5" customHeight="1">
      <c r="A3314" s="2">
        <v>9.039495201E9</v>
      </c>
      <c r="B3314" s="2">
        <v>2.5770577E7</v>
      </c>
      <c r="C3314" s="6">
        <v>45378.83078703703</v>
      </c>
      <c r="D3314" s="6">
        <v>45378.84328703704</v>
      </c>
      <c r="E3314" s="6">
        <v>45378.83981481481</v>
      </c>
      <c r="F3314" s="2" t="s">
        <v>44</v>
      </c>
      <c r="G3314" s="2" t="s">
        <v>50</v>
      </c>
      <c r="H3314" s="2">
        <v>92126.0</v>
      </c>
      <c r="I3314" s="2">
        <v>1970.0</v>
      </c>
    </row>
    <row r="3315" ht="22.5" customHeight="1">
      <c r="A3315" s="2">
        <v>9.9708985E7</v>
      </c>
      <c r="B3315" s="2">
        <v>9.1130614E7</v>
      </c>
      <c r="C3315" s="6">
        <v>45249.18724537037</v>
      </c>
      <c r="D3315" s="6">
        <v>45249.19905092593</v>
      </c>
      <c r="E3315" s="6">
        <v>45249.205300925925</v>
      </c>
      <c r="F3315" s="2" t="s">
        <v>71</v>
      </c>
      <c r="G3315" s="2" t="s">
        <v>55</v>
      </c>
      <c r="H3315" s="2">
        <v>8566.0</v>
      </c>
      <c r="I3315" s="2">
        <v>6116.0</v>
      </c>
    </row>
    <row r="3316" ht="22.5" customHeight="1">
      <c r="A3316" s="2">
        <v>6.312811061E9</v>
      </c>
      <c r="B3316" s="2">
        <v>5.1661209E7</v>
      </c>
      <c r="C3316" s="6">
        <v>45535.57297453703</v>
      </c>
      <c r="D3316" s="6">
        <v>45535.58547453704</v>
      </c>
      <c r="E3316" s="6">
        <v>45535.59519675926</v>
      </c>
      <c r="F3316" s="2" t="s">
        <v>71</v>
      </c>
      <c r="G3316" s="2" t="s">
        <v>50</v>
      </c>
      <c r="H3316" s="2">
        <v>59483.0</v>
      </c>
      <c r="I3316" s="2">
        <v>2948.0</v>
      </c>
    </row>
    <row r="3317" ht="22.5" customHeight="1">
      <c r="A3317" s="2">
        <v>3.91588522E9</v>
      </c>
      <c r="B3317" s="2">
        <v>5.4580166E7</v>
      </c>
      <c r="C3317" s="6">
        <v>45464.44153935185</v>
      </c>
      <c r="D3317" s="6">
        <v>45464.454039351855</v>
      </c>
      <c r="E3317" s="6">
        <v>45464.45681712963</v>
      </c>
      <c r="F3317" s="2" t="s">
        <v>44</v>
      </c>
      <c r="G3317" s="2" t="s">
        <v>50</v>
      </c>
      <c r="H3317" s="2">
        <v>75178.0</v>
      </c>
      <c r="I3317" s="2">
        <v>1751.0</v>
      </c>
    </row>
    <row r="3318" ht="22.5" customHeight="1">
      <c r="A3318" s="2">
        <v>6.654736751E9</v>
      </c>
      <c r="B3318" s="2">
        <v>4.5804389E7</v>
      </c>
      <c r="C3318" s="6">
        <v>45041.00255787037</v>
      </c>
      <c r="D3318" s="6">
        <v>45041.01158564815</v>
      </c>
      <c r="E3318" s="6">
        <v>45041.00880787037</v>
      </c>
      <c r="F3318" s="2" t="s">
        <v>44</v>
      </c>
      <c r="G3318" s="2" t="s">
        <v>55</v>
      </c>
      <c r="H3318" s="2">
        <v>61095.0</v>
      </c>
      <c r="I3318" s="2">
        <v>232.0</v>
      </c>
    </row>
    <row r="3319" ht="22.5" customHeight="1">
      <c r="A3319" s="2">
        <v>8.41915361E8</v>
      </c>
      <c r="B3319" s="2">
        <v>9.3318833E7</v>
      </c>
      <c r="C3319" s="6">
        <v>45596.795127314814</v>
      </c>
      <c r="D3319" s="6">
        <v>45596.80415509259</v>
      </c>
      <c r="E3319" s="6">
        <v>45596.80137731481</v>
      </c>
      <c r="F3319" s="2" t="s">
        <v>44</v>
      </c>
      <c r="G3319" s="2" t="s">
        <v>50</v>
      </c>
      <c r="H3319" s="2">
        <v>25472.0</v>
      </c>
      <c r="I3319" s="2">
        <v>9005.0</v>
      </c>
    </row>
    <row r="3320" ht="22.5" customHeight="1">
      <c r="A3320" s="2">
        <v>2.5432338E9</v>
      </c>
      <c r="B3320" s="2">
        <v>4.6686696E7</v>
      </c>
      <c r="C3320" s="6">
        <v>45192.71628472222</v>
      </c>
      <c r="D3320" s="6">
        <v>45192.73017361111</v>
      </c>
      <c r="E3320" s="6">
        <v>45192.73850694444</v>
      </c>
      <c r="F3320" s="2" t="s">
        <v>71</v>
      </c>
      <c r="G3320" s="2" t="s">
        <v>73</v>
      </c>
      <c r="H3320" s="2">
        <v>76752.0</v>
      </c>
      <c r="I3320" s="2">
        <v>2839.0</v>
      </c>
    </row>
    <row r="3321" ht="22.5" customHeight="1">
      <c r="A3321" s="2">
        <v>5.271947935E9</v>
      </c>
      <c r="B3321" s="2">
        <v>1601161.0</v>
      </c>
      <c r="C3321" s="6">
        <v>45530.963321759256</v>
      </c>
      <c r="D3321" s="6">
        <v>45530.97373842593</v>
      </c>
      <c r="E3321" s="6">
        <v>45530.97096064815</v>
      </c>
      <c r="F3321" s="2" t="s">
        <v>44</v>
      </c>
      <c r="G3321" s="2" t="s">
        <v>73</v>
      </c>
      <c r="H3321" s="2">
        <v>70987.0</v>
      </c>
      <c r="I3321" s="2">
        <v>3959.0</v>
      </c>
    </row>
    <row r="3322" ht="22.5" customHeight="1">
      <c r="A3322" s="2">
        <v>6.339554317E9</v>
      </c>
      <c r="B3322" s="2">
        <v>1.7132416E7</v>
      </c>
      <c r="C3322" s="6">
        <v>45091.03498842593</v>
      </c>
      <c r="D3322" s="6">
        <v>45091.04818287037</v>
      </c>
      <c r="E3322" s="6">
        <v>45091.04540509259</v>
      </c>
      <c r="F3322" s="2" t="s">
        <v>44</v>
      </c>
      <c r="G3322" s="2" t="s">
        <v>50</v>
      </c>
      <c r="H3322" s="2">
        <v>28470.0</v>
      </c>
      <c r="I3322" s="2">
        <v>1103.0</v>
      </c>
    </row>
    <row r="3323" ht="22.5" customHeight="1">
      <c r="A3323" s="2">
        <v>1.840475676E9</v>
      </c>
      <c r="B3323" s="2">
        <v>2.7971619E7</v>
      </c>
      <c r="C3323" s="6">
        <v>45439.1509375</v>
      </c>
      <c r="D3323" s="6">
        <v>45439.1634375</v>
      </c>
      <c r="E3323" s="6">
        <v>45439.1634375</v>
      </c>
      <c r="F3323" s="2" t="s">
        <v>44</v>
      </c>
      <c r="G3323" s="2" t="s">
        <v>50</v>
      </c>
      <c r="H3323" s="2">
        <v>92449.0</v>
      </c>
      <c r="I3323" s="2">
        <v>4372.0</v>
      </c>
    </row>
    <row r="3324" ht="22.5" customHeight="1">
      <c r="A3324" s="2">
        <v>6.812031667E9</v>
      </c>
      <c r="B3324" s="2">
        <v>6.602311E7</v>
      </c>
      <c r="C3324" s="6">
        <v>45272.60403935185</v>
      </c>
      <c r="D3324" s="6">
        <v>45272.61445601852</v>
      </c>
      <c r="E3324" s="6">
        <v>45272.61653935185</v>
      </c>
      <c r="F3324" s="2" t="s">
        <v>44</v>
      </c>
      <c r="G3324" s="2" t="s">
        <v>45</v>
      </c>
      <c r="H3324" s="2">
        <v>20307.0</v>
      </c>
      <c r="I3324" s="2">
        <v>1319.0</v>
      </c>
    </row>
    <row r="3325" ht="22.5" customHeight="1">
      <c r="A3325" s="2">
        <v>3.031698482E9</v>
      </c>
      <c r="B3325" s="2">
        <v>7.5213636E7</v>
      </c>
      <c r="C3325" s="6">
        <v>45576.30648148148</v>
      </c>
      <c r="D3325" s="6">
        <v>45576.31550925926</v>
      </c>
      <c r="E3325" s="6">
        <v>45576.31828703704</v>
      </c>
      <c r="F3325" s="2" t="s">
        <v>44</v>
      </c>
      <c r="G3325" s="2" t="s">
        <v>73</v>
      </c>
      <c r="H3325" s="2">
        <v>43787.0</v>
      </c>
      <c r="I3325" s="2">
        <v>6940.0</v>
      </c>
    </row>
    <row r="3326" ht="22.5" customHeight="1">
      <c r="A3326" s="2">
        <v>7.90202552E9</v>
      </c>
      <c r="B3326" s="2">
        <v>7.8725001E7</v>
      </c>
      <c r="C3326" s="6">
        <v>45293.88914351852</v>
      </c>
      <c r="D3326" s="6">
        <v>45293.903032407405</v>
      </c>
      <c r="E3326" s="6">
        <v>45293.90719907408</v>
      </c>
      <c r="F3326" s="2" t="s">
        <v>71</v>
      </c>
      <c r="G3326" s="2" t="s">
        <v>73</v>
      </c>
      <c r="H3326" s="2">
        <v>96782.0</v>
      </c>
      <c r="I3326" s="2">
        <v>4096.0</v>
      </c>
    </row>
    <row r="3327" ht="22.5" customHeight="1">
      <c r="A3327" s="2">
        <v>1.969446314E9</v>
      </c>
      <c r="B3327" s="2">
        <v>2.9584848E7</v>
      </c>
      <c r="C3327" s="6">
        <v>45174.82461805556</v>
      </c>
      <c r="D3327" s="6">
        <v>45174.837118055555</v>
      </c>
      <c r="E3327" s="6">
        <v>45174.839895833335</v>
      </c>
      <c r="F3327" s="2" t="s">
        <v>44</v>
      </c>
      <c r="G3327" s="2" t="s">
        <v>50</v>
      </c>
      <c r="H3327" s="2">
        <v>93399.0</v>
      </c>
      <c r="I3327" s="2">
        <v>2549.0</v>
      </c>
    </row>
    <row r="3328" ht="22.5" customHeight="1">
      <c r="A3328" s="2">
        <v>9.949497098E9</v>
      </c>
      <c r="B3328" s="2">
        <v>8881320.0</v>
      </c>
      <c r="C3328" s="6">
        <v>45593.9299537037</v>
      </c>
      <c r="D3328" s="6">
        <v>45593.93828703704</v>
      </c>
      <c r="E3328" s="6">
        <v>45593.94453703704</v>
      </c>
      <c r="F3328" s="2" t="s">
        <v>71</v>
      </c>
      <c r="G3328" s="2" t="s">
        <v>55</v>
      </c>
      <c r="H3328" s="2">
        <v>92577.0</v>
      </c>
      <c r="I3328" s="2">
        <v>1125.0</v>
      </c>
    </row>
    <row r="3329" ht="22.5" customHeight="1">
      <c r="A3329" s="2">
        <v>4.572338018E9</v>
      </c>
      <c r="B3329" s="2">
        <v>5.9141605E7</v>
      </c>
      <c r="C3329" s="6">
        <v>45050.4471412037</v>
      </c>
      <c r="D3329" s="6">
        <v>45050.45894675926</v>
      </c>
      <c r="E3329" s="6">
        <v>45050.46380787037</v>
      </c>
      <c r="F3329" s="2" t="s">
        <v>71</v>
      </c>
      <c r="G3329" s="2" t="s">
        <v>45</v>
      </c>
      <c r="H3329" s="2">
        <v>11129.0</v>
      </c>
      <c r="I3329" s="2">
        <v>7646.0</v>
      </c>
    </row>
    <row r="3330" ht="22.5" customHeight="1">
      <c r="A3330" s="2">
        <v>2.964153358E9</v>
      </c>
      <c r="B3330" s="2">
        <v>7.8725001E7</v>
      </c>
      <c r="C3330" s="6">
        <v>45089.01846064815</v>
      </c>
      <c r="D3330" s="6">
        <v>45089.02957175926</v>
      </c>
      <c r="E3330" s="6">
        <v>45089.02609953703</v>
      </c>
      <c r="F3330" s="2" t="s">
        <v>44</v>
      </c>
      <c r="G3330" s="2" t="s">
        <v>55</v>
      </c>
      <c r="H3330" s="2">
        <v>60394.0</v>
      </c>
      <c r="I3330" s="2">
        <v>2541.0</v>
      </c>
    </row>
    <row r="3331" ht="22.5" customHeight="1">
      <c r="A3331" s="2">
        <v>7.642038633E9</v>
      </c>
      <c r="B3331" s="2">
        <v>2.7709218E7</v>
      </c>
      <c r="C3331" s="6">
        <v>45361.480833333335</v>
      </c>
      <c r="D3331" s="6">
        <v>45361.49333333333</v>
      </c>
      <c r="E3331" s="6">
        <v>45361.51416666667</v>
      </c>
      <c r="F3331" s="2" t="s">
        <v>124</v>
      </c>
      <c r="G3331" s="2" t="s">
        <v>73</v>
      </c>
      <c r="H3331" s="2">
        <v>99317.0</v>
      </c>
      <c r="I3331" s="2">
        <v>6221.0</v>
      </c>
    </row>
    <row r="3332" ht="22.5" customHeight="1">
      <c r="A3332" s="2">
        <v>8.208980848E9</v>
      </c>
      <c r="B3332" s="2">
        <v>1.7341194E7</v>
      </c>
      <c r="C3332" s="6">
        <v>45343.98657407407</v>
      </c>
      <c r="D3332" s="6">
        <v>45343.99837962963</v>
      </c>
      <c r="E3332" s="6">
        <v>45343.99560185185</v>
      </c>
      <c r="F3332" s="2" t="s">
        <v>44</v>
      </c>
      <c r="G3332" s="2" t="s">
        <v>50</v>
      </c>
      <c r="H3332" s="2">
        <v>53453.0</v>
      </c>
      <c r="I3332" s="2">
        <v>9131.0</v>
      </c>
    </row>
    <row r="3333" ht="22.5" customHeight="1">
      <c r="A3333" s="2">
        <v>3.343789681E9</v>
      </c>
      <c r="B3333" s="2">
        <v>2.0689141E7</v>
      </c>
      <c r="C3333" s="6">
        <v>45073.90696759259</v>
      </c>
      <c r="D3333" s="6">
        <v>45073.914606481485</v>
      </c>
      <c r="E3333" s="6">
        <v>45073.931967592594</v>
      </c>
      <c r="F3333" s="2" t="s">
        <v>124</v>
      </c>
      <c r="G3333" s="2" t="s">
        <v>73</v>
      </c>
      <c r="H3333" s="2">
        <v>53744.0</v>
      </c>
      <c r="I3333" s="2">
        <v>2723.0</v>
      </c>
    </row>
    <row r="3334" ht="22.5" customHeight="1">
      <c r="A3334" s="2">
        <v>9.478305481E9</v>
      </c>
      <c r="B3334" s="2">
        <v>9.2409489E7</v>
      </c>
      <c r="C3334" s="6">
        <v>45324.162094907406</v>
      </c>
      <c r="D3334" s="6">
        <v>45324.17528935185</v>
      </c>
      <c r="E3334" s="6">
        <v>45324.18570601852</v>
      </c>
      <c r="F3334" s="2" t="s">
        <v>71</v>
      </c>
      <c r="G3334" s="2" t="s">
        <v>73</v>
      </c>
      <c r="H3334" s="2">
        <v>33984.0</v>
      </c>
      <c r="I3334" s="2">
        <v>5967.0</v>
      </c>
    </row>
    <row r="3335" ht="22.5" customHeight="1">
      <c r="A3335" s="2">
        <v>3.475260976E9</v>
      </c>
      <c r="B3335" s="2">
        <v>5.7291761E7</v>
      </c>
      <c r="C3335" s="6">
        <v>45011.784525462965</v>
      </c>
      <c r="D3335" s="6">
        <v>45011.798414351855</v>
      </c>
      <c r="E3335" s="6">
        <v>45011.807442129626</v>
      </c>
      <c r="F3335" s="2" t="s">
        <v>71</v>
      </c>
      <c r="G3335" s="2" t="s">
        <v>45</v>
      </c>
      <c r="H3335" s="2">
        <v>37563.0</v>
      </c>
      <c r="I3335" s="2">
        <v>4036.0</v>
      </c>
    </row>
    <row r="3336" ht="22.5" customHeight="1">
      <c r="A3336" s="2">
        <v>3.665443705E9</v>
      </c>
      <c r="B3336" s="2">
        <v>1.4330483E7</v>
      </c>
      <c r="C3336" s="6">
        <v>45513.554189814815</v>
      </c>
      <c r="D3336" s="6">
        <v>45513.562523148146</v>
      </c>
      <c r="E3336" s="6">
        <v>45513.570856481485</v>
      </c>
      <c r="F3336" s="2" t="s">
        <v>71</v>
      </c>
      <c r="G3336" s="2" t="s">
        <v>50</v>
      </c>
      <c r="H3336" s="2">
        <v>33503.0</v>
      </c>
      <c r="I3336" s="2">
        <v>9881.0</v>
      </c>
    </row>
    <row r="3337" ht="22.5" customHeight="1">
      <c r="A3337" s="2">
        <v>6.73592541E8</v>
      </c>
      <c r="B3337" s="2">
        <v>7.5213636E7</v>
      </c>
      <c r="C3337" s="6">
        <v>45387.017233796294</v>
      </c>
      <c r="D3337" s="6">
        <v>45387.024872685186</v>
      </c>
      <c r="E3337" s="6">
        <v>45387.024872685186</v>
      </c>
      <c r="F3337" s="2" t="s">
        <v>44</v>
      </c>
      <c r="G3337" s="2" t="s">
        <v>50</v>
      </c>
      <c r="H3337" s="2">
        <v>48217.0</v>
      </c>
      <c r="I3337" s="2">
        <v>5611.0</v>
      </c>
    </row>
    <row r="3338" ht="22.5" customHeight="1">
      <c r="A3338" s="2">
        <v>8.07494932E9</v>
      </c>
      <c r="B3338" s="2">
        <v>1.4472401E7</v>
      </c>
      <c r="C3338" s="6">
        <v>45155.557604166665</v>
      </c>
      <c r="D3338" s="6">
        <v>45155.56663194444</v>
      </c>
      <c r="E3338" s="6">
        <v>45155.56454861111</v>
      </c>
      <c r="F3338" s="2" t="s">
        <v>44</v>
      </c>
      <c r="G3338" s="2" t="s">
        <v>55</v>
      </c>
      <c r="H3338" s="2">
        <v>81625.0</v>
      </c>
      <c r="I3338" s="2">
        <v>9529.0</v>
      </c>
    </row>
    <row r="3339" ht="22.5" customHeight="1">
      <c r="A3339" s="2">
        <v>8.056021378E9</v>
      </c>
      <c r="B3339" s="2">
        <v>9.555851E7</v>
      </c>
      <c r="C3339" s="6">
        <v>45234.93189814815</v>
      </c>
      <c r="D3339" s="6">
        <v>45234.93953703704</v>
      </c>
      <c r="E3339" s="6">
        <v>45234.947175925925</v>
      </c>
      <c r="F3339" s="2" t="s">
        <v>71</v>
      </c>
      <c r="G3339" s="2" t="s">
        <v>73</v>
      </c>
      <c r="H3339" s="2">
        <v>67163.0</v>
      </c>
      <c r="I3339" s="2">
        <v>319.0</v>
      </c>
    </row>
    <row r="3340" ht="22.5" customHeight="1">
      <c r="A3340" s="2">
        <v>2.331582E9</v>
      </c>
      <c r="B3340" s="2">
        <v>6637282.0</v>
      </c>
      <c r="C3340" s="6">
        <v>45367.388287037036</v>
      </c>
      <c r="D3340" s="6">
        <v>45367.40148148148</v>
      </c>
      <c r="E3340" s="6">
        <v>45367.39939814815</v>
      </c>
      <c r="F3340" s="2" t="s">
        <v>44</v>
      </c>
      <c r="G3340" s="2" t="s">
        <v>50</v>
      </c>
      <c r="H3340" s="2">
        <v>12171.0</v>
      </c>
      <c r="I3340" s="2">
        <v>9916.0</v>
      </c>
    </row>
    <row r="3341" ht="22.5" customHeight="1">
      <c r="A3341" s="2">
        <v>5.844776722E9</v>
      </c>
      <c r="B3341" s="2">
        <v>1.0038382E7</v>
      </c>
      <c r="C3341" s="6">
        <v>45301.50412037037</v>
      </c>
      <c r="D3341" s="6">
        <v>45301.512453703705</v>
      </c>
      <c r="E3341" s="6">
        <v>45301.51314814815</v>
      </c>
      <c r="F3341" s="2" t="s">
        <v>44</v>
      </c>
      <c r="G3341" s="2" t="s">
        <v>50</v>
      </c>
      <c r="H3341" s="2">
        <v>57666.0</v>
      </c>
      <c r="I3341" s="2">
        <v>4002.0</v>
      </c>
    </row>
    <row r="3342" ht="22.5" customHeight="1">
      <c r="A3342" s="2">
        <v>8.42646586E9</v>
      </c>
      <c r="B3342" s="2">
        <v>8.8045094E7</v>
      </c>
      <c r="C3342" s="6">
        <v>45351.97277777778</v>
      </c>
      <c r="D3342" s="6">
        <v>45351.98111111111</v>
      </c>
      <c r="E3342" s="6">
        <v>45351.977638888886</v>
      </c>
      <c r="F3342" s="2" t="s">
        <v>44</v>
      </c>
      <c r="G3342" s="2" t="s">
        <v>55</v>
      </c>
      <c r="H3342" s="2">
        <v>59023.0</v>
      </c>
      <c r="I3342" s="2">
        <v>9150.0</v>
      </c>
    </row>
    <row r="3343" ht="22.5" customHeight="1">
      <c r="A3343" s="2">
        <v>9.057555029E9</v>
      </c>
      <c r="B3343" s="2">
        <v>6.0446619E7</v>
      </c>
      <c r="C3343" s="6">
        <v>45324.800162037034</v>
      </c>
      <c r="D3343" s="6">
        <v>45324.81266203704</v>
      </c>
      <c r="E3343" s="6">
        <v>45324.816828703704</v>
      </c>
      <c r="F3343" s="2" t="s">
        <v>71</v>
      </c>
      <c r="G3343" s="2" t="s">
        <v>50</v>
      </c>
      <c r="H3343" s="2">
        <v>70770.0</v>
      </c>
      <c r="I3343" s="2">
        <v>1898.0</v>
      </c>
    </row>
    <row r="3344" ht="22.5" customHeight="1">
      <c r="A3344" s="2">
        <v>2.210486526E9</v>
      </c>
      <c r="B3344" s="2">
        <v>6.5406127E7</v>
      </c>
      <c r="C3344" s="6">
        <v>45273.7253587963</v>
      </c>
      <c r="D3344" s="6">
        <v>45273.73716435185</v>
      </c>
      <c r="E3344" s="6">
        <v>45273.73716435185</v>
      </c>
      <c r="F3344" s="2" t="s">
        <v>44</v>
      </c>
      <c r="G3344" s="2" t="s">
        <v>55</v>
      </c>
      <c r="H3344" s="2">
        <v>78433.0</v>
      </c>
      <c r="I3344" s="2">
        <v>4466.0</v>
      </c>
    </row>
    <row r="3345" ht="22.5" customHeight="1">
      <c r="A3345" s="2">
        <v>6.421432903E9</v>
      </c>
      <c r="B3345" s="2">
        <v>6.6766629E7</v>
      </c>
      <c r="C3345" s="6">
        <v>45321.72991898148</v>
      </c>
      <c r="D3345" s="6">
        <v>45321.74103009259</v>
      </c>
      <c r="E3345" s="6">
        <v>45321.742418981485</v>
      </c>
      <c r="F3345" s="2" t="s">
        <v>44</v>
      </c>
      <c r="G3345" s="2" t="s">
        <v>50</v>
      </c>
      <c r="H3345" s="2">
        <v>36013.0</v>
      </c>
      <c r="I3345" s="2">
        <v>6271.0</v>
      </c>
    </row>
    <row r="3346" ht="22.5" customHeight="1">
      <c r="A3346" s="2">
        <v>3.562901354E9</v>
      </c>
      <c r="B3346" s="2">
        <v>5039883.0</v>
      </c>
      <c r="C3346" s="6">
        <v>45418.86659722222</v>
      </c>
      <c r="D3346" s="6">
        <v>45418.88048611111</v>
      </c>
      <c r="E3346" s="6">
        <v>45418.88048611111</v>
      </c>
      <c r="F3346" s="2" t="s">
        <v>44</v>
      </c>
      <c r="G3346" s="2" t="s">
        <v>45</v>
      </c>
      <c r="H3346" s="2">
        <v>30335.0</v>
      </c>
      <c r="I3346" s="2">
        <v>7758.0</v>
      </c>
    </row>
    <row r="3347" ht="22.5" customHeight="1">
      <c r="A3347" s="2">
        <v>8.194268842E9</v>
      </c>
      <c r="B3347" s="2">
        <v>1.7929886E7</v>
      </c>
      <c r="C3347" s="6">
        <v>45519.32908564815</v>
      </c>
      <c r="D3347" s="6">
        <v>45519.33950231481</v>
      </c>
      <c r="E3347" s="6">
        <v>45519.34297453704</v>
      </c>
      <c r="F3347" s="2" t="s">
        <v>44</v>
      </c>
      <c r="G3347" s="2" t="s">
        <v>55</v>
      </c>
      <c r="H3347" s="2">
        <v>31210.0</v>
      </c>
      <c r="I3347" s="2">
        <v>5006.0</v>
      </c>
    </row>
    <row r="3348" ht="22.5" customHeight="1">
      <c r="A3348" s="2">
        <v>7.524467684E9</v>
      </c>
      <c r="B3348" s="2">
        <v>2.2321208E7</v>
      </c>
      <c r="C3348" s="6">
        <v>45041.027962962966</v>
      </c>
      <c r="D3348" s="6">
        <v>45041.03560185185</v>
      </c>
      <c r="E3348" s="6">
        <v>45041.034907407404</v>
      </c>
      <c r="F3348" s="2" t="s">
        <v>44</v>
      </c>
      <c r="G3348" s="2" t="s">
        <v>45</v>
      </c>
      <c r="H3348" s="2">
        <v>41508.0</v>
      </c>
      <c r="I3348" s="2">
        <v>8642.0</v>
      </c>
    </row>
    <row r="3349" ht="22.5" customHeight="1">
      <c r="A3349" s="2">
        <v>1.254195766E9</v>
      </c>
      <c r="B3349" s="2">
        <v>6.039936E7</v>
      </c>
      <c r="C3349" s="6">
        <v>45281.2040625</v>
      </c>
      <c r="D3349" s="6">
        <v>45281.214479166665</v>
      </c>
      <c r="E3349" s="6">
        <v>45281.21309027778</v>
      </c>
      <c r="F3349" s="2" t="s">
        <v>44</v>
      </c>
      <c r="G3349" s="2" t="s">
        <v>45</v>
      </c>
      <c r="H3349" s="2">
        <v>20073.0</v>
      </c>
      <c r="I3349" s="2">
        <v>2418.0</v>
      </c>
    </row>
    <row r="3350" ht="22.5" customHeight="1">
      <c r="A3350" s="2">
        <v>6.476646153E9</v>
      </c>
      <c r="B3350" s="2">
        <v>6.0967677E7</v>
      </c>
      <c r="C3350" s="6">
        <v>45571.10086805555</v>
      </c>
      <c r="D3350" s="6">
        <v>45571.10989583333</v>
      </c>
      <c r="E3350" s="6">
        <v>45571.11614583333</v>
      </c>
      <c r="F3350" s="2" t="s">
        <v>71</v>
      </c>
      <c r="G3350" s="2" t="s">
        <v>50</v>
      </c>
      <c r="H3350" s="2">
        <v>42014.0</v>
      </c>
      <c r="I3350" s="2">
        <v>9434.0</v>
      </c>
    </row>
    <row r="3351" ht="22.5" customHeight="1">
      <c r="A3351" s="2">
        <v>8.278568103E9</v>
      </c>
      <c r="B3351" s="2">
        <v>2.887658E7</v>
      </c>
      <c r="C3351" s="6">
        <v>45510.04188657407</v>
      </c>
      <c r="D3351" s="6">
        <v>45510.055081018516</v>
      </c>
      <c r="E3351" s="6">
        <v>45510.05299768518</v>
      </c>
      <c r="F3351" s="2" t="s">
        <v>44</v>
      </c>
      <c r="G3351" s="2" t="s">
        <v>73</v>
      </c>
      <c r="H3351" s="2">
        <v>77200.0</v>
      </c>
      <c r="I3351" s="2">
        <v>603.0</v>
      </c>
    </row>
    <row r="3352" ht="22.5" customHeight="1">
      <c r="A3352" s="2">
        <v>8.589621333E9</v>
      </c>
      <c r="B3352" s="2">
        <v>3.8420886E7</v>
      </c>
      <c r="C3352" s="6">
        <v>45200.57212962963</v>
      </c>
      <c r="D3352" s="6">
        <v>45200.58393518518</v>
      </c>
      <c r="E3352" s="6">
        <v>45200.58185185185</v>
      </c>
      <c r="F3352" s="2" t="s">
        <v>44</v>
      </c>
      <c r="G3352" s="2" t="s">
        <v>45</v>
      </c>
      <c r="H3352" s="2">
        <v>21113.0</v>
      </c>
      <c r="I3352" s="2">
        <v>3452.0</v>
      </c>
    </row>
    <row r="3353" ht="22.5" customHeight="1">
      <c r="A3353" s="2">
        <v>8.53168372E9</v>
      </c>
      <c r="B3353" s="2">
        <v>8.5747175E7</v>
      </c>
      <c r="C3353" s="6">
        <v>45590.266909722224</v>
      </c>
      <c r="D3353" s="6">
        <v>45590.27732638889</v>
      </c>
      <c r="E3353" s="6">
        <v>45590.28010416667</v>
      </c>
      <c r="F3353" s="2" t="s">
        <v>44</v>
      </c>
      <c r="G3353" s="2" t="s">
        <v>50</v>
      </c>
      <c r="H3353" s="2">
        <v>45775.0</v>
      </c>
      <c r="I3353" s="2">
        <v>4902.0</v>
      </c>
    </row>
    <row r="3354" ht="22.5" customHeight="1">
      <c r="A3354" s="2">
        <v>3.27291657E8</v>
      </c>
      <c r="B3354" s="2">
        <v>6.7729191E7</v>
      </c>
      <c r="C3354" s="6">
        <v>45488.19149305556</v>
      </c>
      <c r="D3354" s="6">
        <v>45488.200520833336</v>
      </c>
      <c r="E3354" s="6">
        <v>45488.197743055556</v>
      </c>
      <c r="F3354" s="2" t="s">
        <v>44</v>
      </c>
      <c r="G3354" s="2" t="s">
        <v>50</v>
      </c>
      <c r="H3354" s="2">
        <v>95819.0</v>
      </c>
      <c r="I3354" s="2">
        <v>2807.0</v>
      </c>
    </row>
    <row r="3355" ht="22.5" customHeight="1">
      <c r="A3355" s="2">
        <v>6.159164139E9</v>
      </c>
      <c r="B3355" s="2">
        <v>3.5690581E7</v>
      </c>
      <c r="C3355" s="6">
        <v>45388.25554398148</v>
      </c>
      <c r="D3355" s="6">
        <v>45388.26248842593</v>
      </c>
      <c r="E3355" s="6">
        <v>45388.26596064815</v>
      </c>
      <c r="F3355" s="2" t="s">
        <v>44</v>
      </c>
      <c r="G3355" s="2" t="s">
        <v>55</v>
      </c>
      <c r="H3355" s="2">
        <v>28967.0</v>
      </c>
      <c r="I3355" s="2">
        <v>5468.0</v>
      </c>
    </row>
    <row r="3356" ht="22.5" customHeight="1">
      <c r="A3356" s="2">
        <v>8.029863164E9</v>
      </c>
      <c r="B3356" s="2">
        <v>5.0652909E7</v>
      </c>
      <c r="C3356" s="6">
        <v>45221.66905092593</v>
      </c>
      <c r="D3356" s="6">
        <v>45221.678773148145</v>
      </c>
      <c r="E3356" s="6">
        <v>45221.67738425926</v>
      </c>
      <c r="F3356" s="2" t="s">
        <v>44</v>
      </c>
      <c r="G3356" s="2" t="s">
        <v>45</v>
      </c>
      <c r="H3356" s="2">
        <v>94072.0</v>
      </c>
      <c r="I3356" s="2">
        <v>5831.0</v>
      </c>
    </row>
    <row r="3357" ht="22.5" customHeight="1">
      <c r="A3357" s="2">
        <v>9.387824629E9</v>
      </c>
      <c r="B3357" s="2">
        <v>9.6989204E7</v>
      </c>
      <c r="C3357" s="6">
        <v>45290.76128472222</v>
      </c>
      <c r="D3357" s="6">
        <v>45290.771006944444</v>
      </c>
      <c r="E3357" s="6">
        <v>45290.7828125</v>
      </c>
      <c r="F3357" s="2" t="s">
        <v>124</v>
      </c>
      <c r="G3357" s="2" t="s">
        <v>50</v>
      </c>
      <c r="H3357" s="2">
        <v>92156.0</v>
      </c>
      <c r="I3357" s="2">
        <v>4299.0</v>
      </c>
    </row>
    <row r="3358" ht="22.5" customHeight="1">
      <c r="A3358" s="2">
        <v>3.289836195E9</v>
      </c>
      <c r="B3358" s="2">
        <v>1.808204E7</v>
      </c>
      <c r="C3358" s="6">
        <v>45441.108506944445</v>
      </c>
      <c r="D3358" s="6">
        <v>45441.11684027778</v>
      </c>
      <c r="E3358" s="6">
        <v>45441.13211805555</v>
      </c>
      <c r="F3358" s="2" t="s">
        <v>124</v>
      </c>
      <c r="G3358" s="2" t="s">
        <v>73</v>
      </c>
      <c r="H3358" s="2">
        <v>76199.0</v>
      </c>
      <c r="I3358" s="2">
        <v>14.0</v>
      </c>
    </row>
    <row r="3359" ht="22.5" customHeight="1">
      <c r="A3359" s="2">
        <v>5.001931575E9</v>
      </c>
      <c r="B3359" s="2">
        <v>2.3380116E7</v>
      </c>
      <c r="C3359" s="6">
        <v>45593.83524305555</v>
      </c>
      <c r="D3359" s="6">
        <v>45593.84357638889</v>
      </c>
      <c r="E3359" s="6">
        <v>45593.856770833336</v>
      </c>
      <c r="F3359" s="2" t="s">
        <v>124</v>
      </c>
      <c r="G3359" s="2" t="s">
        <v>45</v>
      </c>
      <c r="H3359" s="2">
        <v>22159.0</v>
      </c>
      <c r="I3359" s="2">
        <v>2266.0</v>
      </c>
    </row>
    <row r="3360" ht="22.5" customHeight="1">
      <c r="A3360" s="2">
        <v>7.25829282E9</v>
      </c>
      <c r="B3360" s="2">
        <v>2.0689141E7</v>
      </c>
      <c r="C3360" s="6">
        <v>45151.92207175926</v>
      </c>
      <c r="D3360" s="6">
        <v>45151.932488425926</v>
      </c>
      <c r="E3360" s="6">
        <v>45151.949849537035</v>
      </c>
      <c r="F3360" s="2" t="s">
        <v>124</v>
      </c>
      <c r="G3360" s="2" t="s">
        <v>55</v>
      </c>
      <c r="H3360" s="2">
        <v>51026.0</v>
      </c>
      <c r="I3360" s="2">
        <v>6032.0</v>
      </c>
    </row>
    <row r="3361" ht="22.5" customHeight="1">
      <c r="A3361" s="2">
        <v>4.924862857E9</v>
      </c>
      <c r="B3361" s="2">
        <v>6.529434E7</v>
      </c>
      <c r="C3361" s="6">
        <v>45146.708819444444</v>
      </c>
      <c r="D3361" s="6">
        <v>45146.71854166667</v>
      </c>
      <c r="E3361" s="6">
        <v>45146.72895833333</v>
      </c>
      <c r="F3361" s="2" t="s">
        <v>71</v>
      </c>
      <c r="G3361" s="2" t="s">
        <v>55</v>
      </c>
      <c r="H3361" s="2">
        <v>41365.0</v>
      </c>
      <c r="I3361" s="2">
        <v>4543.0</v>
      </c>
    </row>
    <row r="3362" ht="22.5" customHeight="1">
      <c r="A3362" s="2">
        <v>8.666314034E9</v>
      </c>
      <c r="B3362" s="2">
        <v>2.1697638E7</v>
      </c>
      <c r="C3362" s="6">
        <v>45037.791446759256</v>
      </c>
      <c r="D3362" s="6">
        <v>45037.80186342593</v>
      </c>
      <c r="E3362" s="6">
        <v>45037.80394675926</v>
      </c>
      <c r="F3362" s="2" t="s">
        <v>44</v>
      </c>
      <c r="G3362" s="2" t="s">
        <v>73</v>
      </c>
      <c r="H3362" s="2">
        <v>50429.0</v>
      </c>
      <c r="I3362" s="2">
        <v>9800.0</v>
      </c>
    </row>
    <row r="3363" ht="22.5" customHeight="1">
      <c r="A3363" s="2">
        <v>6.775326324E9</v>
      </c>
      <c r="B3363" s="2">
        <v>1.6379942E7</v>
      </c>
      <c r="C3363" s="6">
        <v>45094.07880787037</v>
      </c>
      <c r="D3363" s="6">
        <v>45094.09269675926</v>
      </c>
      <c r="E3363" s="6">
        <v>45094.09825231481</v>
      </c>
      <c r="F3363" s="2" t="s">
        <v>71</v>
      </c>
      <c r="G3363" s="2" t="s">
        <v>73</v>
      </c>
      <c r="H3363" s="2">
        <v>59090.0</v>
      </c>
      <c r="I3363" s="2">
        <v>2109.0</v>
      </c>
    </row>
    <row r="3364" ht="22.5" customHeight="1">
      <c r="A3364" s="2">
        <v>6.092636899E9</v>
      </c>
      <c r="B3364" s="2">
        <v>5.3025962E7</v>
      </c>
      <c r="C3364" s="6">
        <v>45591.085173611114</v>
      </c>
      <c r="D3364" s="6">
        <v>45591.096284722225</v>
      </c>
      <c r="E3364" s="6">
        <v>45591.096979166665</v>
      </c>
      <c r="F3364" s="2" t="s">
        <v>44</v>
      </c>
      <c r="G3364" s="2" t="s">
        <v>73</v>
      </c>
      <c r="H3364" s="2">
        <v>73041.0</v>
      </c>
      <c r="I3364" s="2">
        <v>9225.0</v>
      </c>
    </row>
    <row r="3365" ht="22.5" customHeight="1">
      <c r="A3365" s="2">
        <v>4.115558056E9</v>
      </c>
      <c r="B3365" s="2">
        <v>9.8088303E7</v>
      </c>
      <c r="C3365" s="6">
        <v>45399.11033564815</v>
      </c>
      <c r="D3365" s="6">
        <v>45399.11797453704</v>
      </c>
      <c r="E3365" s="6">
        <v>45399.11797453704</v>
      </c>
      <c r="F3365" s="2" t="s">
        <v>44</v>
      </c>
      <c r="G3365" s="2" t="s">
        <v>55</v>
      </c>
      <c r="H3365" s="2">
        <v>20348.0</v>
      </c>
      <c r="I3365" s="2">
        <v>3668.0</v>
      </c>
    </row>
    <row r="3366" ht="22.5" customHeight="1">
      <c r="A3366" s="2">
        <v>2.352136184E9</v>
      </c>
      <c r="B3366" s="2">
        <v>7.5289676E7</v>
      </c>
      <c r="C3366" s="6">
        <v>45251.91673611111</v>
      </c>
      <c r="D3366" s="6">
        <v>45251.92576388889</v>
      </c>
      <c r="E3366" s="6">
        <v>45251.94243055556</v>
      </c>
      <c r="F3366" s="2" t="s">
        <v>124</v>
      </c>
      <c r="G3366" s="2" t="s">
        <v>73</v>
      </c>
      <c r="H3366" s="2">
        <v>27659.0</v>
      </c>
      <c r="I3366" s="2">
        <v>2373.0</v>
      </c>
    </row>
    <row r="3367" ht="22.5" customHeight="1">
      <c r="A3367" s="2">
        <v>1.706445141E9</v>
      </c>
      <c r="B3367" s="2">
        <v>9.3370787E7</v>
      </c>
      <c r="C3367" s="6">
        <v>45362.79256944444</v>
      </c>
      <c r="D3367" s="6">
        <v>45362.80090277778</v>
      </c>
      <c r="E3367" s="6">
        <v>45362.80715277778</v>
      </c>
      <c r="F3367" s="2" t="s">
        <v>71</v>
      </c>
      <c r="G3367" s="2" t="s">
        <v>50</v>
      </c>
      <c r="H3367" s="2">
        <v>73737.0</v>
      </c>
      <c r="I3367" s="2">
        <v>4384.0</v>
      </c>
    </row>
    <row r="3368" ht="22.5" customHeight="1">
      <c r="A3368" s="2">
        <v>9.000165912E9</v>
      </c>
      <c r="B3368" s="2">
        <v>6.5895091E7</v>
      </c>
      <c r="C3368" s="6">
        <v>45158.343564814815</v>
      </c>
      <c r="D3368" s="6">
        <v>45158.357453703706</v>
      </c>
      <c r="E3368" s="6">
        <v>45158.37342592593</v>
      </c>
      <c r="F3368" s="2" t="s">
        <v>124</v>
      </c>
      <c r="G3368" s="2" t="s">
        <v>45</v>
      </c>
      <c r="H3368" s="2">
        <v>50130.0</v>
      </c>
      <c r="I3368" s="2">
        <v>2167.0</v>
      </c>
    </row>
    <row r="3369" ht="22.5" customHeight="1">
      <c r="A3369" s="2">
        <v>7.45730585E9</v>
      </c>
      <c r="B3369" s="2">
        <v>7.6857266E7</v>
      </c>
      <c r="C3369" s="6">
        <v>45268.49994212963</v>
      </c>
      <c r="D3369" s="6">
        <v>45268.51174768519</v>
      </c>
      <c r="E3369" s="6">
        <v>45268.51521990741</v>
      </c>
      <c r="F3369" s="2" t="s">
        <v>44</v>
      </c>
      <c r="G3369" s="2" t="s">
        <v>50</v>
      </c>
      <c r="H3369" s="2">
        <v>28367.0</v>
      </c>
      <c r="I3369" s="2">
        <v>157.0</v>
      </c>
    </row>
    <row r="3370" ht="22.5" customHeight="1">
      <c r="A3370" s="2">
        <v>9.68597382E9</v>
      </c>
      <c r="B3370" s="2">
        <v>3.428147E7</v>
      </c>
      <c r="C3370" s="6">
        <v>45402.14293981482</v>
      </c>
      <c r="D3370" s="6">
        <v>45402.1505787037</v>
      </c>
      <c r="E3370" s="6">
        <v>45402.15891203703</v>
      </c>
      <c r="F3370" s="2" t="s">
        <v>71</v>
      </c>
      <c r="G3370" s="2" t="s">
        <v>45</v>
      </c>
      <c r="H3370" s="2">
        <v>22198.0</v>
      </c>
      <c r="I3370" s="2">
        <v>2778.0</v>
      </c>
    </row>
    <row r="3371" ht="22.5" customHeight="1">
      <c r="A3371" s="2">
        <v>1.68067196E8</v>
      </c>
      <c r="B3371" s="2">
        <v>1.1071601E7</v>
      </c>
      <c r="C3371" s="6">
        <v>45489.55291666667</v>
      </c>
      <c r="D3371" s="6">
        <v>45489.56263888889</v>
      </c>
      <c r="E3371" s="6">
        <v>45489.56611111111</v>
      </c>
      <c r="F3371" s="2" t="s">
        <v>44</v>
      </c>
      <c r="G3371" s="2" t="s">
        <v>45</v>
      </c>
      <c r="H3371" s="2">
        <v>42592.0</v>
      </c>
      <c r="I3371" s="2">
        <v>6357.0</v>
      </c>
    </row>
    <row r="3372" ht="22.5" customHeight="1">
      <c r="A3372" s="2">
        <v>6.105240201E9</v>
      </c>
      <c r="B3372" s="2">
        <v>5.3299455E7</v>
      </c>
      <c r="C3372" s="6">
        <v>45434.972592592596</v>
      </c>
      <c r="D3372" s="6">
        <v>45434.98648148148</v>
      </c>
      <c r="E3372" s="6">
        <v>45434.99203703704</v>
      </c>
      <c r="F3372" s="2" t="s">
        <v>71</v>
      </c>
      <c r="G3372" s="2" t="s">
        <v>45</v>
      </c>
      <c r="H3372" s="2">
        <v>59775.0</v>
      </c>
      <c r="I3372" s="2">
        <v>6959.0</v>
      </c>
    </row>
    <row r="3373" ht="22.5" customHeight="1">
      <c r="A3373" s="2">
        <v>1.888247163E9</v>
      </c>
      <c r="B3373" s="2">
        <v>7.9630614E7</v>
      </c>
      <c r="C3373" s="6">
        <v>45331.48326388889</v>
      </c>
      <c r="D3373" s="6">
        <v>45331.49298611111</v>
      </c>
      <c r="E3373" s="6">
        <v>45331.49229166667</v>
      </c>
      <c r="F3373" s="2" t="s">
        <v>44</v>
      </c>
      <c r="G3373" s="2" t="s">
        <v>50</v>
      </c>
      <c r="H3373" s="2">
        <v>77605.0</v>
      </c>
      <c r="I3373" s="2">
        <v>3503.0</v>
      </c>
    </row>
    <row r="3374" ht="22.5" customHeight="1">
      <c r="A3374" s="2">
        <v>7.145162326E9</v>
      </c>
      <c r="B3374" s="2">
        <v>3.5459748E7</v>
      </c>
      <c r="C3374" s="6">
        <v>45100.937476851854</v>
      </c>
      <c r="D3374" s="6">
        <v>45100.945810185185</v>
      </c>
      <c r="E3374" s="6">
        <v>45100.95275462963</v>
      </c>
      <c r="F3374" s="2" t="s">
        <v>71</v>
      </c>
      <c r="G3374" s="2" t="s">
        <v>55</v>
      </c>
      <c r="H3374" s="2">
        <v>64500.0</v>
      </c>
      <c r="I3374" s="2">
        <v>1102.0</v>
      </c>
    </row>
    <row r="3375" ht="22.5" customHeight="1">
      <c r="A3375" s="2">
        <v>7.611231659E9</v>
      </c>
      <c r="B3375" s="2">
        <v>7.8841932E7</v>
      </c>
      <c r="C3375" s="6">
        <v>45191.503599537034</v>
      </c>
      <c r="D3375" s="6">
        <v>45191.514710648145</v>
      </c>
      <c r="E3375" s="6">
        <v>45191.53207175926</v>
      </c>
      <c r="F3375" s="2" t="s">
        <v>124</v>
      </c>
      <c r="G3375" s="2" t="s">
        <v>55</v>
      </c>
      <c r="H3375" s="2">
        <v>1857.0</v>
      </c>
      <c r="I3375" s="2">
        <v>9771.0</v>
      </c>
    </row>
    <row r="3376" ht="22.5" customHeight="1">
      <c r="A3376" s="2">
        <v>4.508784747E9</v>
      </c>
      <c r="B3376" s="2">
        <v>3483295.0</v>
      </c>
      <c r="C3376" s="6">
        <v>45362.07194444445</v>
      </c>
      <c r="D3376" s="6">
        <v>45362.08236111111</v>
      </c>
      <c r="E3376" s="6">
        <v>45362.09069444444</v>
      </c>
      <c r="F3376" s="2" t="s">
        <v>71</v>
      </c>
      <c r="G3376" s="2" t="s">
        <v>73</v>
      </c>
      <c r="H3376" s="2">
        <v>45529.0</v>
      </c>
      <c r="I3376" s="2">
        <v>2408.0</v>
      </c>
    </row>
    <row r="3377" ht="22.5" customHeight="1">
      <c r="A3377" s="2">
        <v>2.567590825E9</v>
      </c>
      <c r="B3377" s="2">
        <v>1.3604883E7</v>
      </c>
      <c r="C3377" s="6">
        <v>45209.83733796296</v>
      </c>
      <c r="D3377" s="6">
        <v>45209.84706018519</v>
      </c>
      <c r="E3377" s="6">
        <v>45209.84706018519</v>
      </c>
      <c r="F3377" s="2" t="s">
        <v>44</v>
      </c>
      <c r="G3377" s="2" t="s">
        <v>50</v>
      </c>
      <c r="H3377" s="2">
        <v>2575.0</v>
      </c>
      <c r="I3377" s="2">
        <v>6685.0</v>
      </c>
    </row>
    <row r="3378" ht="22.5" customHeight="1">
      <c r="A3378" s="2">
        <v>9.255982861E9</v>
      </c>
      <c r="B3378" s="2">
        <v>8.3867512E7</v>
      </c>
      <c r="C3378" s="6">
        <v>45582.2103125</v>
      </c>
      <c r="D3378" s="6">
        <v>45582.217256944445</v>
      </c>
      <c r="E3378" s="6">
        <v>45582.220729166664</v>
      </c>
      <c r="F3378" s="2" t="s">
        <v>44</v>
      </c>
      <c r="G3378" s="2" t="s">
        <v>73</v>
      </c>
      <c r="H3378" s="2">
        <v>75663.0</v>
      </c>
      <c r="I3378" s="2">
        <v>1028.0</v>
      </c>
    </row>
    <row r="3379" ht="22.5" customHeight="1">
      <c r="A3379" s="2">
        <v>4.102063254E9</v>
      </c>
      <c r="B3379" s="2">
        <v>8.6067293E7</v>
      </c>
      <c r="C3379" s="6">
        <v>45304.51836805556</v>
      </c>
      <c r="D3379" s="6">
        <v>45304.53086805555</v>
      </c>
      <c r="E3379" s="6">
        <v>45304.54614583333</v>
      </c>
      <c r="F3379" s="2" t="s">
        <v>124</v>
      </c>
      <c r="G3379" s="2" t="s">
        <v>50</v>
      </c>
      <c r="H3379" s="2">
        <v>14319.0</v>
      </c>
      <c r="I3379" s="2">
        <v>6881.0</v>
      </c>
    </row>
    <row r="3380" ht="22.5" customHeight="1">
      <c r="A3380" s="2">
        <v>7.37393174E9</v>
      </c>
      <c r="B3380" s="2">
        <v>4.911707E7</v>
      </c>
      <c r="C3380" s="6">
        <v>45531.001747685186</v>
      </c>
      <c r="D3380" s="6">
        <v>45531.01563657408</v>
      </c>
      <c r="E3380" s="6">
        <v>45531.01702546296</v>
      </c>
      <c r="F3380" s="2" t="s">
        <v>44</v>
      </c>
      <c r="G3380" s="2" t="s">
        <v>55</v>
      </c>
      <c r="H3380" s="2">
        <v>4116.0</v>
      </c>
      <c r="I3380" s="2">
        <v>9832.0</v>
      </c>
    </row>
    <row r="3381" ht="22.5" customHeight="1">
      <c r="A3381" s="2">
        <v>5.682816404E9</v>
      </c>
      <c r="B3381" s="2">
        <v>1.0830043E7</v>
      </c>
      <c r="C3381" s="6">
        <v>45117.62480324074</v>
      </c>
      <c r="D3381" s="6">
        <v>45117.63313657408</v>
      </c>
      <c r="E3381" s="6">
        <v>45117.63591435185</v>
      </c>
      <c r="F3381" s="2" t="s">
        <v>44</v>
      </c>
      <c r="G3381" s="2" t="s">
        <v>50</v>
      </c>
      <c r="H3381" s="2">
        <v>14009.0</v>
      </c>
      <c r="I3381" s="2">
        <v>598.0</v>
      </c>
    </row>
    <row r="3382" ht="22.5" customHeight="1">
      <c r="A3382" s="2">
        <v>5.44018743E8</v>
      </c>
      <c r="B3382" s="2">
        <v>6.7310893E7</v>
      </c>
      <c r="C3382" s="6">
        <v>45382.59444444445</v>
      </c>
      <c r="D3382" s="6">
        <v>45382.60555555556</v>
      </c>
      <c r="E3382" s="6">
        <v>45382.60972222222</v>
      </c>
      <c r="F3382" s="2" t="s">
        <v>71</v>
      </c>
      <c r="G3382" s="2" t="s">
        <v>45</v>
      </c>
      <c r="H3382" s="2">
        <v>23075.0</v>
      </c>
      <c r="I3382" s="2">
        <v>4272.0</v>
      </c>
    </row>
    <row r="3383" ht="22.5" customHeight="1">
      <c r="A3383" s="2">
        <v>3.292929952E9</v>
      </c>
      <c r="B3383" s="2">
        <v>2.9272253E7</v>
      </c>
      <c r="C3383" s="6">
        <v>45545.279375</v>
      </c>
      <c r="D3383" s="6">
        <v>45545.28770833334</v>
      </c>
      <c r="E3383" s="6">
        <v>45545.29534722222</v>
      </c>
      <c r="F3383" s="2" t="s">
        <v>71</v>
      </c>
      <c r="G3383" s="2" t="s">
        <v>50</v>
      </c>
      <c r="H3383" s="2">
        <v>65834.0</v>
      </c>
      <c r="I3383" s="2">
        <v>3907.0</v>
      </c>
    </row>
    <row r="3384" ht="22.5" customHeight="1">
      <c r="A3384" s="2">
        <v>9.144790321E9</v>
      </c>
      <c r="B3384" s="2">
        <v>1.5808945E7</v>
      </c>
      <c r="C3384" s="6">
        <v>45033.68193287037</v>
      </c>
      <c r="D3384" s="6">
        <v>45033.6902662037</v>
      </c>
      <c r="E3384" s="6">
        <v>45033.70068287037</v>
      </c>
      <c r="F3384" s="2" t="s">
        <v>71</v>
      </c>
      <c r="G3384" s="2" t="s">
        <v>45</v>
      </c>
      <c r="H3384" s="2">
        <v>32954.0</v>
      </c>
      <c r="I3384" s="2">
        <v>4377.0</v>
      </c>
    </row>
    <row r="3385" ht="22.5" customHeight="1">
      <c r="A3385" s="2">
        <v>9.075991438E9</v>
      </c>
      <c r="B3385" s="2">
        <v>3999964.0</v>
      </c>
      <c r="C3385" s="6">
        <v>45098.96533564815</v>
      </c>
      <c r="D3385" s="6">
        <v>45098.97644675926</v>
      </c>
      <c r="E3385" s="6">
        <v>45098.9771412037</v>
      </c>
      <c r="F3385" s="2" t="s">
        <v>44</v>
      </c>
      <c r="G3385" s="2" t="s">
        <v>45</v>
      </c>
      <c r="H3385" s="2">
        <v>58668.0</v>
      </c>
      <c r="I3385" s="2">
        <v>4007.0</v>
      </c>
    </row>
    <row r="3386" ht="22.5" customHeight="1">
      <c r="A3386" s="2">
        <v>3.63481381E9</v>
      </c>
      <c r="B3386" s="2">
        <v>3.2527479E7</v>
      </c>
      <c r="C3386" s="6">
        <v>45516.214467592596</v>
      </c>
      <c r="D3386" s="6">
        <v>45516.22141203703</v>
      </c>
      <c r="E3386" s="6">
        <v>45516.24016203704</v>
      </c>
      <c r="F3386" s="2" t="s">
        <v>124</v>
      </c>
      <c r="G3386" s="2" t="s">
        <v>73</v>
      </c>
      <c r="H3386" s="2">
        <v>73783.0</v>
      </c>
      <c r="I3386" s="2">
        <v>2310.0</v>
      </c>
    </row>
    <row r="3387" ht="22.5" customHeight="1">
      <c r="A3387" s="2">
        <v>8.250406975E9</v>
      </c>
      <c r="B3387" s="2">
        <v>9573071.0</v>
      </c>
      <c r="C3387" s="6">
        <v>45267.46681712963</v>
      </c>
      <c r="D3387" s="6">
        <v>45267.473761574074</v>
      </c>
      <c r="E3387" s="6">
        <v>45267.47306712963</v>
      </c>
      <c r="F3387" s="2" t="s">
        <v>44</v>
      </c>
      <c r="G3387" s="2" t="s">
        <v>73</v>
      </c>
      <c r="H3387" s="2">
        <v>64277.0</v>
      </c>
      <c r="I3387" s="2">
        <v>2553.0</v>
      </c>
    </row>
    <row r="3388" ht="22.5" customHeight="1">
      <c r="A3388" s="2">
        <v>5.877618756E9</v>
      </c>
      <c r="B3388" s="2">
        <v>8.0571942E7</v>
      </c>
      <c r="C3388" s="6">
        <v>45114.46616898148</v>
      </c>
      <c r="D3388" s="6">
        <v>45114.47519675926</v>
      </c>
      <c r="E3388" s="6">
        <v>45114.47241898148</v>
      </c>
      <c r="F3388" s="2" t="s">
        <v>44</v>
      </c>
      <c r="G3388" s="2" t="s">
        <v>45</v>
      </c>
      <c r="H3388" s="2">
        <v>23099.0</v>
      </c>
      <c r="I3388" s="2">
        <v>3187.0</v>
      </c>
    </row>
    <row r="3389" ht="22.5" customHeight="1">
      <c r="A3389" s="2">
        <v>2.419292139E9</v>
      </c>
      <c r="B3389" s="2">
        <v>7.9916464E7</v>
      </c>
      <c r="C3389" s="6">
        <v>45443.94349537037</v>
      </c>
      <c r="D3389" s="6">
        <v>45443.951828703706</v>
      </c>
      <c r="E3389" s="6">
        <v>45443.95946759259</v>
      </c>
      <c r="F3389" s="2" t="s">
        <v>71</v>
      </c>
      <c r="G3389" s="2" t="s">
        <v>50</v>
      </c>
      <c r="H3389" s="2">
        <v>21081.0</v>
      </c>
      <c r="I3389" s="2">
        <v>8714.0</v>
      </c>
    </row>
    <row r="3390" ht="22.5" customHeight="1">
      <c r="A3390" s="2">
        <v>9.547123332E9</v>
      </c>
      <c r="B3390" s="2">
        <v>6.6485571E7</v>
      </c>
      <c r="C3390" s="6">
        <v>45084.575208333335</v>
      </c>
      <c r="D3390" s="6">
        <v>45084.58215277778</v>
      </c>
      <c r="E3390" s="6">
        <v>45084.579375</v>
      </c>
      <c r="F3390" s="2" t="s">
        <v>44</v>
      </c>
      <c r="G3390" s="2" t="s">
        <v>50</v>
      </c>
      <c r="H3390" s="2">
        <v>86656.0</v>
      </c>
      <c r="I3390" s="2">
        <v>8485.0</v>
      </c>
    </row>
    <row r="3391" ht="22.5" customHeight="1">
      <c r="A3391" s="2">
        <v>6.968636396E9</v>
      </c>
      <c r="B3391" s="2">
        <v>3.8902193E7</v>
      </c>
      <c r="C3391" s="6">
        <v>45384.81662037037</v>
      </c>
      <c r="D3391" s="6">
        <v>45384.82703703704</v>
      </c>
      <c r="E3391" s="6">
        <v>45384.82564814815</v>
      </c>
      <c r="F3391" s="2" t="s">
        <v>44</v>
      </c>
      <c r="G3391" s="2" t="s">
        <v>55</v>
      </c>
      <c r="H3391" s="2">
        <v>60048.0</v>
      </c>
      <c r="I3391" s="2">
        <v>9422.0</v>
      </c>
    </row>
    <row r="3392" ht="22.5" customHeight="1">
      <c r="A3392" s="2">
        <v>5.247557644E9</v>
      </c>
      <c r="B3392" s="2">
        <v>4.4410149E7</v>
      </c>
      <c r="C3392" s="6">
        <v>45066.343125</v>
      </c>
      <c r="D3392" s="6">
        <v>45066.35215277778</v>
      </c>
      <c r="E3392" s="6">
        <v>45066.35076388889</v>
      </c>
      <c r="F3392" s="2" t="s">
        <v>44</v>
      </c>
      <c r="G3392" s="2" t="s">
        <v>45</v>
      </c>
      <c r="H3392" s="2">
        <v>72372.0</v>
      </c>
      <c r="I3392" s="2">
        <v>2953.0</v>
      </c>
    </row>
    <row r="3393" ht="22.5" customHeight="1">
      <c r="A3393" s="2">
        <v>7.731193394E9</v>
      </c>
      <c r="B3393" s="2">
        <v>8.8553721E7</v>
      </c>
      <c r="C3393" s="6">
        <v>45580.546006944445</v>
      </c>
      <c r="D3393" s="6">
        <v>45580.55295138889</v>
      </c>
      <c r="E3393" s="6">
        <v>45580.571701388886</v>
      </c>
      <c r="F3393" s="2" t="s">
        <v>124</v>
      </c>
      <c r="G3393" s="2" t="s">
        <v>45</v>
      </c>
      <c r="H3393" s="2">
        <v>10460.0</v>
      </c>
      <c r="I3393" s="2">
        <v>835.0</v>
      </c>
    </row>
    <row r="3394" ht="22.5" customHeight="1">
      <c r="A3394" s="2">
        <v>6.04832112E9</v>
      </c>
      <c r="B3394" s="2">
        <v>2.4357425E7</v>
      </c>
      <c r="C3394" s="6">
        <v>45498.44893518519</v>
      </c>
      <c r="D3394" s="6">
        <v>45498.457962962966</v>
      </c>
      <c r="E3394" s="6">
        <v>45498.46351851852</v>
      </c>
      <c r="F3394" s="2" t="s">
        <v>71</v>
      </c>
      <c r="G3394" s="2" t="s">
        <v>55</v>
      </c>
      <c r="H3394" s="2">
        <v>48142.0</v>
      </c>
      <c r="I3394" s="2">
        <v>9343.0</v>
      </c>
    </row>
    <row r="3395" ht="22.5" customHeight="1">
      <c r="A3395" s="2">
        <v>8.494582006E9</v>
      </c>
      <c r="B3395" s="2">
        <v>6.0967677E7</v>
      </c>
      <c r="C3395" s="6">
        <v>45050.66076388889</v>
      </c>
      <c r="D3395" s="6">
        <v>45050.671875</v>
      </c>
      <c r="E3395" s="6">
        <v>45050.66979166667</v>
      </c>
      <c r="F3395" s="2" t="s">
        <v>44</v>
      </c>
      <c r="G3395" s="2" t="s">
        <v>50</v>
      </c>
      <c r="H3395" s="2">
        <v>29476.0</v>
      </c>
      <c r="I3395" s="2">
        <v>5540.0</v>
      </c>
    </row>
    <row r="3396" ht="22.5" customHeight="1">
      <c r="A3396" s="2">
        <v>5.600781757E9</v>
      </c>
      <c r="B3396" s="2">
        <v>6.7386193E7</v>
      </c>
      <c r="C3396" s="6">
        <v>45095.42652777778</v>
      </c>
      <c r="D3396" s="6">
        <v>45095.43902777778</v>
      </c>
      <c r="E3396" s="6">
        <v>45095.43833333333</v>
      </c>
      <c r="F3396" s="2" t="s">
        <v>44</v>
      </c>
      <c r="G3396" s="2" t="s">
        <v>55</v>
      </c>
      <c r="H3396" s="2">
        <v>96115.0</v>
      </c>
      <c r="I3396" s="2">
        <v>4908.0</v>
      </c>
    </row>
    <row r="3397" ht="22.5" customHeight="1">
      <c r="A3397" s="2">
        <v>4.95091707E8</v>
      </c>
      <c r="B3397" s="2">
        <v>5.6457995E7</v>
      </c>
      <c r="C3397" s="6">
        <v>45551.049305555556</v>
      </c>
      <c r="D3397" s="6">
        <v>45551.06041666667</v>
      </c>
      <c r="E3397" s="6">
        <v>45551.06875</v>
      </c>
      <c r="F3397" s="2" t="s">
        <v>71</v>
      </c>
      <c r="G3397" s="2" t="s">
        <v>73</v>
      </c>
      <c r="H3397" s="2">
        <v>99245.0</v>
      </c>
      <c r="I3397" s="2">
        <v>673.0</v>
      </c>
    </row>
    <row r="3398" ht="22.5" customHeight="1">
      <c r="A3398" s="2">
        <v>3.239613823E9</v>
      </c>
      <c r="B3398" s="2">
        <v>966247.0</v>
      </c>
      <c r="C3398" s="6">
        <v>45400.6796412037</v>
      </c>
      <c r="D3398" s="6">
        <v>45400.692141203705</v>
      </c>
      <c r="E3398" s="6">
        <v>45400.69283564815</v>
      </c>
      <c r="F3398" s="2" t="s">
        <v>44</v>
      </c>
      <c r="G3398" s="2" t="s">
        <v>45</v>
      </c>
      <c r="H3398" s="2">
        <v>91047.0</v>
      </c>
      <c r="I3398" s="2">
        <v>8007.0</v>
      </c>
    </row>
    <row r="3399" ht="22.5" customHeight="1">
      <c r="A3399" s="2">
        <v>3.643352219E9</v>
      </c>
      <c r="B3399" s="2">
        <v>9.7928781E7</v>
      </c>
      <c r="C3399" s="6">
        <v>45184.40446759259</v>
      </c>
      <c r="D3399" s="6">
        <v>45184.41210648148</v>
      </c>
      <c r="E3399" s="6">
        <v>45184.41002314815</v>
      </c>
      <c r="F3399" s="2" t="s">
        <v>44</v>
      </c>
      <c r="G3399" s="2" t="s">
        <v>50</v>
      </c>
      <c r="H3399" s="2">
        <v>94768.0</v>
      </c>
      <c r="I3399" s="2">
        <v>933.0</v>
      </c>
    </row>
    <row r="3400" ht="22.5" customHeight="1">
      <c r="A3400" s="2">
        <v>2.051599638E9</v>
      </c>
      <c r="B3400" s="2">
        <v>4.4409533E7</v>
      </c>
      <c r="C3400" s="6">
        <v>45038.447546296295</v>
      </c>
      <c r="D3400" s="6">
        <v>45038.45518518519</v>
      </c>
      <c r="E3400" s="6">
        <v>45038.4662962963</v>
      </c>
      <c r="F3400" s="2" t="s">
        <v>124</v>
      </c>
      <c r="G3400" s="2" t="s">
        <v>45</v>
      </c>
      <c r="H3400" s="2">
        <v>97807.0</v>
      </c>
      <c r="I3400" s="2">
        <v>3115.0</v>
      </c>
    </row>
    <row r="3401" ht="22.5" customHeight="1">
      <c r="A3401" s="2">
        <v>3.514859549E9</v>
      </c>
      <c r="B3401" s="2">
        <v>1.656171E7</v>
      </c>
      <c r="C3401" s="6">
        <v>45281.60084490741</v>
      </c>
      <c r="D3401" s="6">
        <v>45281.6147337963</v>
      </c>
      <c r="E3401" s="6">
        <v>45281.612650462965</v>
      </c>
      <c r="F3401" s="2" t="s">
        <v>44</v>
      </c>
      <c r="G3401" s="2" t="s">
        <v>50</v>
      </c>
      <c r="H3401" s="2">
        <v>33736.0</v>
      </c>
      <c r="I3401" s="2">
        <v>8850.0</v>
      </c>
    </row>
    <row r="3402" ht="22.5" customHeight="1">
      <c r="A3402" s="2">
        <v>3.907599008E9</v>
      </c>
      <c r="B3402" s="2">
        <v>3.1328762E7</v>
      </c>
      <c r="C3402" s="6">
        <v>45272.039189814815</v>
      </c>
      <c r="D3402" s="6">
        <v>45272.04752314815</v>
      </c>
      <c r="E3402" s="6">
        <v>45272.04752314815</v>
      </c>
      <c r="F3402" s="2" t="s">
        <v>44</v>
      </c>
      <c r="G3402" s="2" t="s">
        <v>45</v>
      </c>
      <c r="H3402" s="2">
        <v>68561.0</v>
      </c>
      <c r="I3402" s="2">
        <v>5659.0</v>
      </c>
    </row>
    <row r="3403" ht="22.5" customHeight="1">
      <c r="A3403" s="2">
        <v>1.534993603E9</v>
      </c>
      <c r="B3403" s="2">
        <v>9.7507853E7</v>
      </c>
      <c r="C3403" s="6">
        <v>45298.00953703704</v>
      </c>
      <c r="D3403" s="6">
        <v>45298.01787037037</v>
      </c>
      <c r="E3403" s="6">
        <v>45298.014398148145</v>
      </c>
      <c r="F3403" s="2" t="s">
        <v>44</v>
      </c>
      <c r="G3403" s="2" t="s">
        <v>55</v>
      </c>
      <c r="H3403" s="2">
        <v>97084.0</v>
      </c>
      <c r="I3403" s="2">
        <v>1931.0</v>
      </c>
    </row>
    <row r="3404" ht="22.5" customHeight="1">
      <c r="A3404" s="2">
        <v>8.980701254E9</v>
      </c>
      <c r="B3404" s="2">
        <v>1601161.0</v>
      </c>
      <c r="C3404" s="6">
        <v>45424.624814814815</v>
      </c>
      <c r="D3404" s="6">
        <v>45424.63731481481</v>
      </c>
      <c r="E3404" s="6">
        <v>45424.64287037037</v>
      </c>
      <c r="F3404" s="2" t="s">
        <v>71</v>
      </c>
      <c r="G3404" s="2" t="s">
        <v>55</v>
      </c>
      <c r="H3404" s="2">
        <v>94420.0</v>
      </c>
      <c r="I3404" s="2">
        <v>8552.0</v>
      </c>
    </row>
    <row r="3405" ht="22.5" customHeight="1">
      <c r="A3405" s="2">
        <v>6.695408903E9</v>
      </c>
      <c r="B3405" s="2">
        <v>3.8613642E7</v>
      </c>
      <c r="C3405" s="6">
        <v>45070.570497685185</v>
      </c>
      <c r="D3405" s="6">
        <v>45070.58091435185</v>
      </c>
      <c r="E3405" s="6">
        <v>45070.58924768519</v>
      </c>
      <c r="F3405" s="2" t="s">
        <v>71</v>
      </c>
      <c r="G3405" s="2" t="s">
        <v>45</v>
      </c>
      <c r="H3405" s="2">
        <v>37440.0</v>
      </c>
      <c r="I3405" s="2">
        <v>4609.0</v>
      </c>
    </row>
    <row r="3406" ht="22.5" customHeight="1">
      <c r="A3406" s="2">
        <v>3.268455899E9</v>
      </c>
      <c r="B3406" s="2">
        <v>4439806.0</v>
      </c>
      <c r="C3406" s="6">
        <v>45185.712743055556</v>
      </c>
      <c r="D3406" s="6">
        <v>45185.726631944446</v>
      </c>
      <c r="E3406" s="6">
        <v>45185.726631944446</v>
      </c>
      <c r="F3406" s="2" t="s">
        <v>44</v>
      </c>
      <c r="G3406" s="2" t="s">
        <v>73</v>
      </c>
      <c r="H3406" s="2">
        <v>19152.0</v>
      </c>
      <c r="I3406" s="2">
        <v>1863.0</v>
      </c>
    </row>
    <row r="3407" ht="22.5" customHeight="1">
      <c r="A3407" s="2">
        <v>7.809161755E9</v>
      </c>
      <c r="B3407" s="2">
        <v>1.2778027E7</v>
      </c>
      <c r="C3407" s="6">
        <v>45026.67767361111</v>
      </c>
      <c r="D3407" s="6">
        <v>45026.689479166664</v>
      </c>
      <c r="E3407" s="6">
        <v>45026.69086805556</v>
      </c>
      <c r="F3407" s="2" t="s">
        <v>44</v>
      </c>
      <c r="G3407" s="2" t="s">
        <v>45</v>
      </c>
      <c r="H3407" s="2">
        <v>84449.0</v>
      </c>
      <c r="I3407" s="2">
        <v>6950.0</v>
      </c>
    </row>
    <row r="3408" ht="22.5" customHeight="1">
      <c r="A3408" s="2">
        <v>8.873697539E9</v>
      </c>
      <c r="B3408" s="2">
        <v>9.138403E7</v>
      </c>
      <c r="C3408" s="6">
        <v>45336.22321759259</v>
      </c>
      <c r="D3408" s="6">
        <v>45336.23155092593</v>
      </c>
      <c r="E3408" s="6">
        <v>45336.23224537037</v>
      </c>
      <c r="F3408" s="2" t="s">
        <v>44</v>
      </c>
      <c r="G3408" s="2" t="s">
        <v>45</v>
      </c>
      <c r="H3408" s="2">
        <v>41581.0</v>
      </c>
      <c r="I3408" s="2">
        <v>2827.0</v>
      </c>
    </row>
    <row r="3409" ht="22.5" customHeight="1">
      <c r="A3409" s="2">
        <v>8.60394164E9</v>
      </c>
      <c r="B3409" s="2">
        <v>8.2948843E7</v>
      </c>
      <c r="C3409" s="6">
        <v>45297.33075231482</v>
      </c>
      <c r="D3409" s="6">
        <v>45297.3446412037</v>
      </c>
      <c r="E3409" s="6">
        <v>45297.34186342593</v>
      </c>
      <c r="F3409" s="2" t="s">
        <v>44</v>
      </c>
      <c r="G3409" s="2" t="s">
        <v>55</v>
      </c>
      <c r="H3409" s="2">
        <v>20405.0</v>
      </c>
      <c r="I3409" s="2">
        <v>4235.0</v>
      </c>
    </row>
    <row r="3410" ht="22.5" customHeight="1">
      <c r="A3410" s="2">
        <v>8.308184279E9</v>
      </c>
      <c r="B3410" s="2">
        <v>5.7658033E7</v>
      </c>
      <c r="C3410" s="6">
        <v>45096.33739583333</v>
      </c>
      <c r="D3410" s="6">
        <v>45096.34850694444</v>
      </c>
      <c r="E3410" s="6">
        <v>45096.35197916667</v>
      </c>
      <c r="F3410" s="2" t="s">
        <v>44</v>
      </c>
      <c r="G3410" s="2" t="s">
        <v>73</v>
      </c>
      <c r="H3410" s="2">
        <v>64196.0</v>
      </c>
      <c r="I3410" s="2">
        <v>6421.0</v>
      </c>
    </row>
    <row r="3411" ht="22.5" customHeight="1">
      <c r="A3411" s="2">
        <v>7.572826287E9</v>
      </c>
      <c r="B3411" s="2">
        <v>7.1252391E7</v>
      </c>
      <c r="C3411" s="6">
        <v>45039.49133101852</v>
      </c>
      <c r="D3411" s="6">
        <v>45039.504525462966</v>
      </c>
      <c r="E3411" s="6">
        <v>45039.50313657407</v>
      </c>
      <c r="F3411" s="2" t="s">
        <v>44</v>
      </c>
      <c r="G3411" s="2" t="s">
        <v>50</v>
      </c>
      <c r="H3411" s="2">
        <v>74511.0</v>
      </c>
      <c r="I3411" s="2">
        <v>5561.0</v>
      </c>
    </row>
    <row r="3412" ht="22.5" customHeight="1">
      <c r="A3412" s="2">
        <v>7.478396641E9</v>
      </c>
      <c r="B3412" s="2">
        <v>7.7007315E7</v>
      </c>
      <c r="C3412" s="6">
        <v>45265.58356481481</v>
      </c>
      <c r="D3412" s="6">
        <v>45265.591898148145</v>
      </c>
      <c r="E3412" s="6">
        <v>45265.60023148148</v>
      </c>
      <c r="F3412" s="2" t="s">
        <v>71</v>
      </c>
      <c r="G3412" s="2" t="s">
        <v>55</v>
      </c>
      <c r="H3412" s="2">
        <v>37146.0</v>
      </c>
      <c r="I3412" s="2">
        <v>1435.0</v>
      </c>
    </row>
    <row r="3413" ht="22.5" customHeight="1">
      <c r="A3413" s="2">
        <v>3.569283921E9</v>
      </c>
      <c r="B3413" s="2">
        <v>5.3636086E7</v>
      </c>
      <c r="C3413" s="6">
        <v>45226.30516203704</v>
      </c>
      <c r="D3413" s="6">
        <v>45226.3155787037</v>
      </c>
      <c r="E3413" s="6">
        <v>45226.314884259256</v>
      </c>
      <c r="F3413" s="2" t="s">
        <v>44</v>
      </c>
      <c r="G3413" s="2" t="s">
        <v>50</v>
      </c>
      <c r="H3413" s="2">
        <v>26141.0</v>
      </c>
      <c r="I3413" s="2">
        <v>1631.0</v>
      </c>
    </row>
    <row r="3414" ht="22.5" customHeight="1">
      <c r="A3414" s="2">
        <v>9.947619677E9</v>
      </c>
      <c r="B3414" s="2">
        <v>6398761.0</v>
      </c>
      <c r="C3414" s="6">
        <v>45524.85717592593</v>
      </c>
      <c r="D3414" s="6">
        <v>45524.86828703704</v>
      </c>
      <c r="E3414" s="6">
        <v>45524.86550925926</v>
      </c>
      <c r="F3414" s="2" t="s">
        <v>44</v>
      </c>
      <c r="G3414" s="2" t="s">
        <v>45</v>
      </c>
      <c r="H3414" s="2">
        <v>65941.0</v>
      </c>
      <c r="I3414" s="2">
        <v>3563.0</v>
      </c>
    </row>
    <row r="3415" ht="22.5" customHeight="1">
      <c r="A3415" s="2">
        <v>5.396237918E9</v>
      </c>
      <c r="B3415" s="2">
        <v>8228843.0</v>
      </c>
      <c r="C3415" s="6">
        <v>45322.83311342593</v>
      </c>
      <c r="D3415" s="6">
        <v>45322.845613425925</v>
      </c>
      <c r="E3415" s="6">
        <v>45322.84908564815</v>
      </c>
      <c r="F3415" s="2" t="s">
        <v>44</v>
      </c>
      <c r="G3415" s="2" t="s">
        <v>45</v>
      </c>
      <c r="H3415" s="2">
        <v>49918.0</v>
      </c>
      <c r="I3415" s="2">
        <v>4107.0</v>
      </c>
    </row>
    <row r="3416" ht="22.5" customHeight="1">
      <c r="A3416" s="2">
        <v>4.55878765E8</v>
      </c>
      <c r="B3416" s="2">
        <v>5.5733729E7</v>
      </c>
      <c r="C3416" s="6">
        <v>45479.17422453704</v>
      </c>
      <c r="D3416" s="6">
        <v>45479.184641203705</v>
      </c>
      <c r="E3416" s="6">
        <v>45479.18533564815</v>
      </c>
      <c r="F3416" s="2" t="s">
        <v>44</v>
      </c>
      <c r="G3416" s="2" t="s">
        <v>45</v>
      </c>
      <c r="H3416" s="2">
        <v>6556.0</v>
      </c>
      <c r="I3416" s="2">
        <v>5818.0</v>
      </c>
    </row>
    <row r="3417" ht="22.5" customHeight="1">
      <c r="A3417" s="2">
        <v>2.07919508E9</v>
      </c>
      <c r="B3417" s="2">
        <v>8.5518832E7</v>
      </c>
      <c r="C3417" s="6">
        <v>45381.10673611111</v>
      </c>
      <c r="D3417" s="6">
        <v>45381.11993055556</v>
      </c>
      <c r="E3417" s="6">
        <v>45381.11854166666</v>
      </c>
      <c r="F3417" s="2" t="s">
        <v>44</v>
      </c>
      <c r="G3417" s="2" t="s">
        <v>73</v>
      </c>
      <c r="H3417" s="2">
        <v>84399.0</v>
      </c>
      <c r="I3417" s="2">
        <v>8769.0</v>
      </c>
    </row>
    <row r="3418" ht="22.5" customHeight="1">
      <c r="A3418" s="2">
        <v>6.104211214E9</v>
      </c>
      <c r="B3418" s="2">
        <v>6.28166E7</v>
      </c>
      <c r="C3418" s="6">
        <v>45494.102060185185</v>
      </c>
      <c r="D3418" s="6">
        <v>45494.11456018518</v>
      </c>
      <c r="E3418" s="6">
        <v>45494.115949074076</v>
      </c>
      <c r="F3418" s="2" t="s">
        <v>44</v>
      </c>
      <c r="G3418" s="2" t="s">
        <v>50</v>
      </c>
      <c r="H3418" s="2">
        <v>5923.0</v>
      </c>
      <c r="I3418" s="2">
        <v>8197.0</v>
      </c>
    </row>
    <row r="3419" ht="22.5" customHeight="1">
      <c r="A3419" s="2">
        <v>9.442939134E9</v>
      </c>
      <c r="B3419" s="2">
        <v>9.2245432E7</v>
      </c>
      <c r="C3419" s="6">
        <v>45528.48619212963</v>
      </c>
      <c r="D3419" s="6">
        <v>45528.494525462964</v>
      </c>
      <c r="E3419" s="6">
        <v>45528.49105324074</v>
      </c>
      <c r="F3419" s="2" t="s">
        <v>44</v>
      </c>
      <c r="G3419" s="2" t="s">
        <v>50</v>
      </c>
      <c r="H3419" s="2">
        <v>44610.0</v>
      </c>
      <c r="I3419" s="2">
        <v>9531.0</v>
      </c>
    </row>
    <row r="3420" ht="22.5" customHeight="1">
      <c r="A3420" s="2">
        <v>3.317293496E9</v>
      </c>
      <c r="B3420" s="2">
        <v>7.6917159E7</v>
      </c>
      <c r="C3420" s="6">
        <v>45335.37023148148</v>
      </c>
      <c r="D3420" s="6">
        <v>45335.377175925925</v>
      </c>
      <c r="E3420" s="6">
        <v>45335.37509259259</v>
      </c>
      <c r="F3420" s="2" t="s">
        <v>44</v>
      </c>
      <c r="G3420" s="2" t="s">
        <v>55</v>
      </c>
      <c r="H3420" s="2">
        <v>42288.0</v>
      </c>
      <c r="I3420" s="2">
        <v>3035.0</v>
      </c>
    </row>
    <row r="3421" ht="22.5" customHeight="1">
      <c r="A3421" s="2">
        <v>8.243326501E9</v>
      </c>
      <c r="B3421" s="2">
        <v>3.168171E7</v>
      </c>
      <c r="C3421" s="6">
        <v>45312.473912037036</v>
      </c>
      <c r="D3421" s="6">
        <v>45312.482939814814</v>
      </c>
      <c r="E3421" s="6">
        <v>45312.48363425926</v>
      </c>
      <c r="F3421" s="2" t="s">
        <v>44</v>
      </c>
      <c r="G3421" s="2" t="s">
        <v>45</v>
      </c>
      <c r="H3421" s="2">
        <v>24700.0</v>
      </c>
      <c r="I3421" s="2">
        <v>2648.0</v>
      </c>
    </row>
    <row r="3422" ht="22.5" customHeight="1">
      <c r="A3422" s="2">
        <v>4.109483569E9</v>
      </c>
      <c r="B3422" s="2">
        <v>9.2416428E7</v>
      </c>
      <c r="C3422" s="6">
        <v>45361.77960648148</v>
      </c>
      <c r="D3422" s="6">
        <v>45361.79280092593</v>
      </c>
      <c r="E3422" s="6">
        <v>45361.799050925925</v>
      </c>
      <c r="F3422" s="2" t="s">
        <v>71</v>
      </c>
      <c r="G3422" s="2" t="s">
        <v>55</v>
      </c>
      <c r="H3422" s="2">
        <v>22588.0</v>
      </c>
      <c r="I3422" s="2">
        <v>8656.0</v>
      </c>
    </row>
    <row r="3423" ht="22.5" customHeight="1">
      <c r="A3423" s="2">
        <v>5.390352336E9</v>
      </c>
      <c r="B3423" s="2">
        <v>1.3462905E7</v>
      </c>
      <c r="C3423" s="6">
        <v>45488.19228009259</v>
      </c>
      <c r="D3423" s="6">
        <v>45488.19991898148</v>
      </c>
      <c r="E3423" s="6">
        <v>45488.20130787037</v>
      </c>
      <c r="F3423" s="2" t="s">
        <v>44</v>
      </c>
      <c r="G3423" s="2" t="s">
        <v>73</v>
      </c>
      <c r="H3423" s="2">
        <v>17564.0</v>
      </c>
      <c r="I3423" s="2">
        <v>386.0</v>
      </c>
    </row>
    <row r="3424" ht="22.5" customHeight="1">
      <c r="A3424" s="2">
        <v>2.581584982E9</v>
      </c>
      <c r="B3424" s="2">
        <v>2.5770577E7</v>
      </c>
      <c r="C3424" s="6">
        <v>45219.08928240741</v>
      </c>
      <c r="D3424" s="6">
        <v>45219.10178240741</v>
      </c>
      <c r="E3424" s="6">
        <v>45219.102476851855</v>
      </c>
      <c r="F3424" s="2" t="s">
        <v>44</v>
      </c>
      <c r="G3424" s="2" t="s">
        <v>50</v>
      </c>
      <c r="H3424" s="2">
        <v>92740.0</v>
      </c>
      <c r="I3424" s="2">
        <v>2416.0</v>
      </c>
    </row>
    <row r="3425" ht="22.5" customHeight="1">
      <c r="A3425" s="2">
        <v>1.668737869E9</v>
      </c>
      <c r="B3425" s="2">
        <v>6.9908484E7</v>
      </c>
      <c r="C3425" s="6">
        <v>45008.98988425926</v>
      </c>
      <c r="D3425" s="6">
        <v>45009.00030092592</v>
      </c>
      <c r="E3425" s="6">
        <v>45008.99821759259</v>
      </c>
      <c r="F3425" s="2" t="s">
        <v>44</v>
      </c>
      <c r="G3425" s="2" t="s">
        <v>73</v>
      </c>
      <c r="H3425" s="2">
        <v>21499.0</v>
      </c>
      <c r="I3425" s="2">
        <v>5364.0</v>
      </c>
    </row>
    <row r="3426" ht="22.5" customHeight="1">
      <c r="A3426" s="2">
        <v>5.046906329E9</v>
      </c>
      <c r="B3426" s="2">
        <v>6.5543312E7</v>
      </c>
      <c r="C3426" s="6">
        <v>45145.32471064815</v>
      </c>
      <c r="D3426" s="6">
        <v>45145.33373842593</v>
      </c>
      <c r="E3426" s="6">
        <v>45145.33582175926</v>
      </c>
      <c r="F3426" s="2" t="s">
        <v>44</v>
      </c>
      <c r="G3426" s="2" t="s">
        <v>50</v>
      </c>
      <c r="H3426" s="2">
        <v>55251.0</v>
      </c>
      <c r="I3426" s="2">
        <v>8270.0</v>
      </c>
    </row>
    <row r="3427" ht="22.5" customHeight="1">
      <c r="A3427" s="2">
        <v>2.536833157E9</v>
      </c>
      <c r="B3427" s="2">
        <v>1.906768E7</v>
      </c>
      <c r="C3427" s="6">
        <v>45054.197743055556</v>
      </c>
      <c r="D3427" s="6">
        <v>45054.20746527778</v>
      </c>
      <c r="E3427" s="6">
        <v>45054.20607638889</v>
      </c>
      <c r="F3427" s="2" t="s">
        <v>44</v>
      </c>
      <c r="G3427" s="2" t="s">
        <v>55</v>
      </c>
      <c r="H3427" s="2">
        <v>29809.0</v>
      </c>
      <c r="I3427" s="2">
        <v>3674.0</v>
      </c>
    </row>
    <row r="3428" ht="22.5" customHeight="1">
      <c r="A3428" s="2">
        <v>9.176170352E9</v>
      </c>
      <c r="B3428" s="2">
        <v>9.8444183E7</v>
      </c>
      <c r="C3428" s="6">
        <v>45233.37039351852</v>
      </c>
      <c r="D3428" s="6">
        <v>45233.3794212963</v>
      </c>
      <c r="E3428" s="6">
        <v>45233.3794212963</v>
      </c>
      <c r="F3428" s="2" t="s">
        <v>44</v>
      </c>
      <c r="G3428" s="2" t="s">
        <v>50</v>
      </c>
      <c r="H3428" s="2">
        <v>64871.0</v>
      </c>
      <c r="I3428" s="2">
        <v>5525.0</v>
      </c>
    </row>
    <row r="3429" ht="22.5" customHeight="1">
      <c r="A3429" s="2">
        <v>8.33930925E8</v>
      </c>
      <c r="B3429" s="2">
        <v>9278983.0</v>
      </c>
      <c r="C3429" s="6">
        <v>45301.683900462966</v>
      </c>
      <c r="D3429" s="6">
        <v>45301.69778935185</v>
      </c>
      <c r="E3429" s="6">
        <v>45301.69501157408</v>
      </c>
      <c r="F3429" s="2" t="s">
        <v>44</v>
      </c>
      <c r="G3429" s="2" t="s">
        <v>55</v>
      </c>
      <c r="H3429" s="2">
        <v>71285.0</v>
      </c>
      <c r="I3429" s="2">
        <v>2587.0</v>
      </c>
    </row>
    <row r="3430" ht="22.5" customHeight="1">
      <c r="A3430" s="2">
        <v>8.515226099E9</v>
      </c>
      <c r="B3430" s="2">
        <v>1.5661901E7</v>
      </c>
      <c r="C3430" s="6">
        <v>45159.71418981482</v>
      </c>
      <c r="D3430" s="6">
        <v>45159.72738425926</v>
      </c>
      <c r="E3430" s="6">
        <v>45159.72599537037</v>
      </c>
      <c r="F3430" s="2" t="s">
        <v>44</v>
      </c>
      <c r="G3430" s="2" t="s">
        <v>50</v>
      </c>
      <c r="H3430" s="2">
        <v>86830.0</v>
      </c>
      <c r="I3430" s="2">
        <v>4709.0</v>
      </c>
    </row>
    <row r="3431" ht="22.5" customHeight="1">
      <c r="A3431" s="2">
        <v>2.023020278E9</v>
      </c>
      <c r="B3431" s="2">
        <v>4.4477365E7</v>
      </c>
      <c r="C3431" s="6">
        <v>45091.42454861111</v>
      </c>
      <c r="D3431" s="6">
        <v>45091.43357638889</v>
      </c>
      <c r="E3431" s="6">
        <v>45091.44260416667</v>
      </c>
      <c r="F3431" s="2" t="s">
        <v>71</v>
      </c>
      <c r="G3431" s="2" t="s">
        <v>55</v>
      </c>
      <c r="H3431" s="2">
        <v>3627.0</v>
      </c>
      <c r="I3431" s="2">
        <v>7298.0</v>
      </c>
    </row>
    <row r="3432" ht="22.5" customHeight="1">
      <c r="A3432" s="2">
        <v>2.840526544E9</v>
      </c>
      <c r="B3432" s="2">
        <v>6.3360864E7</v>
      </c>
      <c r="C3432" s="6">
        <v>45013.30892361111</v>
      </c>
      <c r="D3432" s="6">
        <v>45013.31725694444</v>
      </c>
      <c r="E3432" s="6">
        <v>45013.31864583334</v>
      </c>
      <c r="F3432" s="2" t="s">
        <v>44</v>
      </c>
      <c r="G3432" s="2" t="s">
        <v>45</v>
      </c>
      <c r="H3432" s="2">
        <v>3957.0</v>
      </c>
      <c r="I3432" s="2">
        <v>323.0</v>
      </c>
    </row>
    <row r="3433" ht="22.5" customHeight="1">
      <c r="A3433" s="2">
        <v>7.267422945E9</v>
      </c>
      <c r="B3433" s="2">
        <v>4.9260858E7</v>
      </c>
      <c r="C3433" s="6">
        <v>45049.50792824074</v>
      </c>
      <c r="D3433" s="6">
        <v>45049.52042824074</v>
      </c>
      <c r="E3433" s="6">
        <v>45049.51765046296</v>
      </c>
      <c r="F3433" s="2" t="s">
        <v>44</v>
      </c>
      <c r="G3433" s="2" t="s">
        <v>73</v>
      </c>
      <c r="H3433" s="2">
        <v>24170.0</v>
      </c>
      <c r="I3433" s="2">
        <v>103.0</v>
      </c>
    </row>
    <row r="3434" ht="22.5" customHeight="1">
      <c r="A3434" s="2">
        <v>9.400777426E9</v>
      </c>
      <c r="B3434" s="2">
        <v>8.6487478E7</v>
      </c>
      <c r="C3434" s="6">
        <v>45247.01190972222</v>
      </c>
      <c r="D3434" s="6">
        <v>45247.021631944444</v>
      </c>
      <c r="E3434" s="6">
        <v>45247.0271875</v>
      </c>
      <c r="F3434" s="2" t="s">
        <v>71</v>
      </c>
      <c r="G3434" s="2" t="s">
        <v>50</v>
      </c>
      <c r="H3434" s="2">
        <v>22677.0</v>
      </c>
      <c r="I3434" s="2">
        <v>8220.0</v>
      </c>
    </row>
    <row r="3435" ht="22.5" customHeight="1">
      <c r="A3435" s="2">
        <v>3.298603544E9</v>
      </c>
      <c r="B3435" s="2">
        <v>7.4515162E7</v>
      </c>
      <c r="C3435" s="6">
        <v>45092.98931712963</v>
      </c>
      <c r="D3435" s="6">
        <v>45092.99626157407</v>
      </c>
      <c r="E3435" s="6">
        <v>45093.01153935185</v>
      </c>
      <c r="F3435" s="2" t="s">
        <v>124</v>
      </c>
      <c r="G3435" s="2" t="s">
        <v>55</v>
      </c>
      <c r="H3435" s="2">
        <v>64773.0</v>
      </c>
      <c r="I3435" s="2">
        <v>2077.0</v>
      </c>
    </row>
    <row r="3436" ht="22.5" customHeight="1">
      <c r="A3436" s="2">
        <v>4.479973293E9</v>
      </c>
      <c r="B3436" s="2">
        <v>6.8965787E7</v>
      </c>
      <c r="C3436" s="6">
        <v>45546.793020833335</v>
      </c>
      <c r="D3436" s="6">
        <v>45546.79996527778</v>
      </c>
      <c r="E3436" s="6">
        <v>45546.80274305555</v>
      </c>
      <c r="F3436" s="2" t="s">
        <v>44</v>
      </c>
      <c r="G3436" s="2" t="s">
        <v>45</v>
      </c>
      <c r="H3436" s="2">
        <v>76853.0</v>
      </c>
      <c r="I3436" s="2">
        <v>6967.0</v>
      </c>
    </row>
    <row r="3437" ht="22.5" customHeight="1">
      <c r="A3437" s="2">
        <v>3.56236208E8</v>
      </c>
      <c r="B3437" s="2">
        <v>6.2068277E7</v>
      </c>
      <c r="C3437" s="6">
        <v>45146.550532407404</v>
      </c>
      <c r="D3437" s="6">
        <v>45146.563726851855</v>
      </c>
      <c r="E3437" s="6">
        <v>45146.567199074074</v>
      </c>
      <c r="F3437" s="2" t="s">
        <v>44</v>
      </c>
      <c r="G3437" s="2" t="s">
        <v>45</v>
      </c>
      <c r="H3437" s="2">
        <v>89331.0</v>
      </c>
      <c r="I3437" s="2">
        <v>8913.0</v>
      </c>
    </row>
    <row r="3438" ht="22.5" customHeight="1">
      <c r="A3438" s="2">
        <v>6.699845542E9</v>
      </c>
      <c r="B3438" s="2">
        <v>2.2851478E7</v>
      </c>
      <c r="C3438" s="6">
        <v>45266.61380787037</v>
      </c>
      <c r="D3438" s="6">
        <v>45266.62700231482</v>
      </c>
      <c r="E3438" s="6">
        <v>45266.62353009259</v>
      </c>
      <c r="F3438" s="2" t="s">
        <v>44</v>
      </c>
      <c r="G3438" s="2" t="s">
        <v>50</v>
      </c>
      <c r="H3438" s="2">
        <v>79038.0</v>
      </c>
      <c r="I3438" s="2">
        <v>539.0</v>
      </c>
    </row>
    <row r="3439" ht="22.5" customHeight="1">
      <c r="A3439" s="2">
        <v>3.106057977E9</v>
      </c>
      <c r="B3439" s="2">
        <v>3.0455484E7</v>
      </c>
      <c r="C3439" s="6">
        <v>45450.77649305556</v>
      </c>
      <c r="D3439" s="6">
        <v>45450.78413194444</v>
      </c>
      <c r="E3439" s="6">
        <v>45450.78204861111</v>
      </c>
      <c r="F3439" s="2" t="s">
        <v>44</v>
      </c>
      <c r="G3439" s="2" t="s">
        <v>45</v>
      </c>
      <c r="H3439" s="2">
        <v>21621.0</v>
      </c>
      <c r="I3439" s="2">
        <v>5676.0</v>
      </c>
    </row>
    <row r="3440" ht="22.5" customHeight="1">
      <c r="A3440" s="2">
        <v>1.905367587E9</v>
      </c>
      <c r="B3440" s="2">
        <v>9.3321933E7</v>
      </c>
      <c r="C3440" s="6">
        <v>45235.360613425924</v>
      </c>
      <c r="D3440" s="6">
        <v>45235.374502314815</v>
      </c>
      <c r="E3440" s="6">
        <v>45235.37311342593</v>
      </c>
      <c r="F3440" s="2" t="s">
        <v>44</v>
      </c>
      <c r="G3440" s="2" t="s">
        <v>50</v>
      </c>
      <c r="H3440" s="2">
        <v>6217.0</v>
      </c>
      <c r="I3440" s="2">
        <v>4803.0</v>
      </c>
    </row>
    <row r="3441" ht="22.5" customHeight="1">
      <c r="A3441" s="2">
        <v>1.69590729E8</v>
      </c>
      <c r="B3441" s="2">
        <v>1.0019218E7</v>
      </c>
      <c r="C3441" s="6">
        <v>45435.217094907406</v>
      </c>
      <c r="D3441" s="6">
        <v>45435.22820601852</v>
      </c>
      <c r="E3441" s="6">
        <v>45435.22542824074</v>
      </c>
      <c r="F3441" s="2" t="s">
        <v>44</v>
      </c>
      <c r="G3441" s="2" t="s">
        <v>45</v>
      </c>
      <c r="H3441" s="2">
        <v>45869.0</v>
      </c>
      <c r="I3441" s="2">
        <v>2744.0</v>
      </c>
    </row>
    <row r="3442" ht="22.5" customHeight="1">
      <c r="A3442" s="2">
        <v>9.820743709E9</v>
      </c>
      <c r="B3442" s="2">
        <v>8.1822494E7</v>
      </c>
      <c r="C3442" s="6">
        <v>45263.42674768518</v>
      </c>
      <c r="D3442" s="6">
        <v>45263.439247685186</v>
      </c>
      <c r="E3442" s="6">
        <v>45263.44063657407</v>
      </c>
      <c r="F3442" s="2" t="s">
        <v>44</v>
      </c>
      <c r="G3442" s="2" t="s">
        <v>50</v>
      </c>
      <c r="H3442" s="2">
        <v>57086.0</v>
      </c>
      <c r="I3442" s="2">
        <v>6374.0</v>
      </c>
    </row>
    <row r="3443" ht="22.5" customHeight="1">
      <c r="A3443" s="2">
        <v>6.605882211E9</v>
      </c>
      <c r="B3443" s="2">
        <v>3.3544355E7</v>
      </c>
      <c r="C3443" s="6">
        <v>45263.44011574074</v>
      </c>
      <c r="D3443" s="6">
        <v>45263.447060185186</v>
      </c>
      <c r="E3443" s="6">
        <v>45263.464421296296</v>
      </c>
      <c r="F3443" s="2" t="s">
        <v>124</v>
      </c>
      <c r="G3443" s="2" t="s">
        <v>50</v>
      </c>
      <c r="H3443" s="2">
        <v>39274.0</v>
      </c>
      <c r="I3443" s="2">
        <v>1654.0</v>
      </c>
    </row>
    <row r="3444" ht="22.5" customHeight="1">
      <c r="A3444" s="2">
        <v>9.517765444E9</v>
      </c>
      <c r="B3444" s="2">
        <v>1.2832151E7</v>
      </c>
      <c r="C3444" s="6">
        <v>45197.19804398148</v>
      </c>
      <c r="D3444" s="6">
        <v>45197.20984953704</v>
      </c>
      <c r="E3444" s="6">
        <v>45197.207766203705</v>
      </c>
      <c r="F3444" s="2" t="s">
        <v>44</v>
      </c>
      <c r="G3444" s="2" t="s">
        <v>55</v>
      </c>
      <c r="H3444" s="2">
        <v>20603.0</v>
      </c>
      <c r="I3444" s="2">
        <v>9740.0</v>
      </c>
    </row>
    <row r="3445" ht="22.5" customHeight="1">
      <c r="A3445" s="2">
        <v>7.766311749E9</v>
      </c>
      <c r="B3445" s="2">
        <v>7.4313592E7</v>
      </c>
      <c r="C3445" s="6">
        <v>45258.62961805556</v>
      </c>
      <c r="D3445" s="6">
        <v>45258.6428125</v>
      </c>
      <c r="E3445" s="6">
        <v>45258.64142361111</v>
      </c>
      <c r="F3445" s="2" t="s">
        <v>44</v>
      </c>
      <c r="G3445" s="2" t="s">
        <v>73</v>
      </c>
      <c r="H3445" s="2">
        <v>54135.0</v>
      </c>
      <c r="I3445" s="2">
        <v>4101.0</v>
      </c>
    </row>
    <row r="3446" ht="22.5" customHeight="1">
      <c r="A3446" s="2">
        <v>7.42238239E8</v>
      </c>
      <c r="B3446" s="2">
        <v>1.0605484E7</v>
      </c>
      <c r="C3446" s="6">
        <v>45281.89396990741</v>
      </c>
      <c r="D3446" s="6">
        <v>45281.90369212963</v>
      </c>
      <c r="E3446" s="6">
        <v>45281.90508101852</v>
      </c>
      <c r="F3446" s="2" t="s">
        <v>44</v>
      </c>
      <c r="G3446" s="2" t="s">
        <v>45</v>
      </c>
      <c r="H3446" s="2">
        <v>59655.0</v>
      </c>
      <c r="I3446" s="2">
        <v>2739.0</v>
      </c>
    </row>
    <row r="3447" ht="22.5" customHeight="1">
      <c r="A3447" s="2">
        <v>3.146141485E9</v>
      </c>
      <c r="B3447" s="2">
        <v>4.7625855E7</v>
      </c>
      <c r="C3447" s="6">
        <v>45287.353101851855</v>
      </c>
      <c r="D3447" s="6">
        <v>45287.36560185185</v>
      </c>
      <c r="E3447" s="6">
        <v>45287.36837962963</v>
      </c>
      <c r="F3447" s="2" t="s">
        <v>44</v>
      </c>
      <c r="G3447" s="2" t="s">
        <v>45</v>
      </c>
      <c r="H3447" s="2">
        <v>19370.0</v>
      </c>
      <c r="I3447" s="2">
        <v>1368.0</v>
      </c>
    </row>
    <row r="3448" ht="22.5" customHeight="1">
      <c r="A3448" s="2">
        <v>6.633702824E9</v>
      </c>
      <c r="B3448" s="2">
        <v>2.0148223E7</v>
      </c>
      <c r="C3448" s="6">
        <v>45462.37133101852</v>
      </c>
      <c r="D3448" s="6">
        <v>45462.381053240744</v>
      </c>
      <c r="E3448" s="6">
        <v>45462.378969907404</v>
      </c>
      <c r="F3448" s="2" t="s">
        <v>44</v>
      </c>
      <c r="G3448" s="2" t="s">
        <v>45</v>
      </c>
      <c r="H3448" s="2">
        <v>32567.0</v>
      </c>
      <c r="I3448" s="2">
        <v>1770.0</v>
      </c>
    </row>
    <row r="3449" ht="22.5" customHeight="1">
      <c r="A3449" s="2">
        <v>5.033749011E9</v>
      </c>
      <c r="B3449" s="2">
        <v>4.1164215E7</v>
      </c>
      <c r="C3449" s="6">
        <v>45221.57140046296</v>
      </c>
      <c r="D3449" s="6">
        <v>45221.58390046296</v>
      </c>
      <c r="E3449" s="6">
        <v>45221.58251157407</v>
      </c>
      <c r="F3449" s="2" t="s">
        <v>44</v>
      </c>
      <c r="G3449" s="2" t="s">
        <v>73</v>
      </c>
      <c r="H3449" s="2">
        <v>78614.0</v>
      </c>
      <c r="I3449" s="2">
        <v>6066.0</v>
      </c>
    </row>
    <row r="3450" ht="22.5" customHeight="1">
      <c r="A3450" s="2">
        <v>4.009496217E9</v>
      </c>
      <c r="B3450" s="2">
        <v>6.2416456E7</v>
      </c>
      <c r="C3450" s="6">
        <v>45129.13253472222</v>
      </c>
      <c r="D3450" s="6">
        <v>45129.140173611115</v>
      </c>
      <c r="E3450" s="6">
        <v>45129.14225694445</v>
      </c>
      <c r="F3450" s="2" t="s">
        <v>44</v>
      </c>
      <c r="G3450" s="2" t="s">
        <v>73</v>
      </c>
      <c r="H3450" s="2">
        <v>19960.0</v>
      </c>
      <c r="I3450" s="2">
        <v>9232.0</v>
      </c>
    </row>
    <row r="3451" ht="22.5" customHeight="1">
      <c r="A3451" s="2">
        <v>4.284473821E9</v>
      </c>
      <c r="B3451" s="2">
        <v>8.7251489E7</v>
      </c>
      <c r="C3451" s="6">
        <v>45376.342511574076</v>
      </c>
      <c r="D3451" s="6">
        <v>45376.35362268519</v>
      </c>
      <c r="E3451" s="6">
        <v>45376.35570601852</v>
      </c>
      <c r="F3451" s="2" t="s">
        <v>44</v>
      </c>
      <c r="G3451" s="2" t="s">
        <v>45</v>
      </c>
      <c r="H3451" s="2">
        <v>70335.0</v>
      </c>
      <c r="I3451" s="2">
        <v>5343.0</v>
      </c>
    </row>
    <row r="3452" ht="22.5" customHeight="1">
      <c r="A3452" s="2">
        <v>8.860588793E9</v>
      </c>
      <c r="B3452" s="2">
        <v>5.0781611E7</v>
      </c>
      <c r="C3452" s="6">
        <v>45141.633622685185</v>
      </c>
      <c r="D3452" s="6">
        <v>45141.647511574076</v>
      </c>
      <c r="E3452" s="6">
        <v>45141.648206018515</v>
      </c>
      <c r="F3452" s="2" t="s">
        <v>44</v>
      </c>
      <c r="G3452" s="2" t="s">
        <v>73</v>
      </c>
      <c r="H3452" s="2">
        <v>44421.0</v>
      </c>
      <c r="I3452" s="2">
        <v>7672.0</v>
      </c>
    </row>
    <row r="3453" ht="22.5" customHeight="1">
      <c r="A3453" s="2">
        <v>5.305428485E9</v>
      </c>
      <c r="B3453" s="2">
        <v>9796585.0</v>
      </c>
      <c r="C3453" s="6">
        <v>45053.1199537037</v>
      </c>
      <c r="D3453" s="6">
        <v>45053.13314814815</v>
      </c>
      <c r="E3453" s="6">
        <v>45053.135925925926</v>
      </c>
      <c r="F3453" s="2" t="s">
        <v>44</v>
      </c>
      <c r="G3453" s="2" t="s">
        <v>45</v>
      </c>
      <c r="H3453" s="2">
        <v>48428.0</v>
      </c>
      <c r="I3453" s="2">
        <v>1350.0</v>
      </c>
    </row>
    <row r="3454" ht="22.5" customHeight="1">
      <c r="A3454" s="2">
        <v>6.76278878E8</v>
      </c>
      <c r="B3454" s="2">
        <v>9.9784559E7</v>
      </c>
      <c r="C3454" s="6">
        <v>45024.34427083333</v>
      </c>
      <c r="D3454" s="6">
        <v>45024.353993055556</v>
      </c>
      <c r="E3454" s="6">
        <v>45024.35329861111</v>
      </c>
      <c r="F3454" s="2" t="s">
        <v>44</v>
      </c>
      <c r="G3454" s="2" t="s">
        <v>45</v>
      </c>
      <c r="H3454" s="2">
        <v>11530.0</v>
      </c>
      <c r="I3454" s="2">
        <v>4673.0</v>
      </c>
    </row>
    <row r="3455" ht="22.5" customHeight="1">
      <c r="A3455" s="2">
        <v>9.459854097E9</v>
      </c>
      <c r="B3455" s="2">
        <v>4.0703374E7</v>
      </c>
      <c r="C3455" s="6">
        <v>45227.938113425924</v>
      </c>
      <c r="D3455" s="6">
        <v>45227.94991898148</v>
      </c>
      <c r="E3455" s="6">
        <v>45227.948530092595</v>
      </c>
      <c r="F3455" s="2" t="s">
        <v>44</v>
      </c>
      <c r="G3455" s="2" t="s">
        <v>55</v>
      </c>
      <c r="H3455" s="2">
        <v>52270.0</v>
      </c>
      <c r="I3455" s="2">
        <v>8371.0</v>
      </c>
    </row>
    <row r="3456" ht="22.5" customHeight="1">
      <c r="A3456" s="2">
        <v>3.895596621E9</v>
      </c>
      <c r="B3456" s="2">
        <v>9.1243571E7</v>
      </c>
      <c r="C3456" s="6">
        <v>45228.182534722226</v>
      </c>
      <c r="D3456" s="6">
        <v>45228.189479166664</v>
      </c>
      <c r="E3456" s="6">
        <v>45228.18739583333</v>
      </c>
      <c r="F3456" s="2" t="s">
        <v>44</v>
      </c>
      <c r="G3456" s="2" t="s">
        <v>73</v>
      </c>
      <c r="H3456" s="2">
        <v>53909.0</v>
      </c>
      <c r="I3456" s="2">
        <v>5355.0</v>
      </c>
    </row>
    <row r="3457" ht="22.5" customHeight="1">
      <c r="A3457" s="2">
        <v>7.75091511E9</v>
      </c>
      <c r="B3457" s="2">
        <v>4.9050014E7</v>
      </c>
      <c r="C3457" s="6">
        <v>45187.80488425926</v>
      </c>
      <c r="D3457" s="6">
        <v>45187.81738425926</v>
      </c>
      <c r="E3457" s="6">
        <v>45187.82224537037</v>
      </c>
      <c r="F3457" s="2" t="s">
        <v>71</v>
      </c>
      <c r="G3457" s="2" t="s">
        <v>55</v>
      </c>
      <c r="H3457" s="2">
        <v>96593.0</v>
      </c>
      <c r="I3457" s="2">
        <v>1190.0</v>
      </c>
    </row>
    <row r="3458" ht="22.5" customHeight="1">
      <c r="A3458" s="2">
        <v>5.173951989E9</v>
      </c>
      <c r="B3458" s="2">
        <v>4.3990799E7</v>
      </c>
      <c r="C3458" s="6">
        <v>45241.7203125</v>
      </c>
      <c r="D3458" s="6">
        <v>45241.73142361111</v>
      </c>
      <c r="E3458" s="6">
        <v>45241.72864583333</v>
      </c>
      <c r="F3458" s="2" t="s">
        <v>44</v>
      </c>
      <c r="G3458" s="2" t="s">
        <v>55</v>
      </c>
      <c r="H3458" s="2">
        <v>62728.0</v>
      </c>
      <c r="I3458" s="2">
        <v>4256.0</v>
      </c>
    </row>
    <row r="3459" ht="22.5" customHeight="1">
      <c r="A3459" s="2">
        <v>6.388954643E9</v>
      </c>
      <c r="B3459" s="2">
        <v>8.0286283E7</v>
      </c>
      <c r="C3459" s="6">
        <v>45345.2856712963</v>
      </c>
      <c r="D3459" s="6">
        <v>45345.29539351852</v>
      </c>
      <c r="E3459" s="6">
        <v>45345.29400462963</v>
      </c>
      <c r="F3459" s="2" t="s">
        <v>44</v>
      </c>
      <c r="G3459" s="2" t="s">
        <v>55</v>
      </c>
      <c r="H3459" s="2">
        <v>46446.0</v>
      </c>
      <c r="I3459" s="2">
        <v>5845.0</v>
      </c>
    </row>
    <row r="3460" ht="22.5" customHeight="1">
      <c r="A3460" s="2">
        <v>5.819387689E9</v>
      </c>
      <c r="B3460" s="2">
        <v>4.9152878E7</v>
      </c>
      <c r="C3460" s="6">
        <v>45177.75708333333</v>
      </c>
      <c r="D3460" s="6">
        <v>45177.766805555555</v>
      </c>
      <c r="E3460" s="6">
        <v>45177.763333333336</v>
      </c>
      <c r="F3460" s="2" t="s">
        <v>44</v>
      </c>
      <c r="G3460" s="2" t="s">
        <v>73</v>
      </c>
      <c r="H3460" s="2">
        <v>54590.0</v>
      </c>
      <c r="I3460" s="2">
        <v>87.0</v>
      </c>
    </row>
    <row r="3461" ht="22.5" customHeight="1">
      <c r="A3461" s="2">
        <v>4.184037584E9</v>
      </c>
      <c r="B3461" s="2">
        <v>6.8419593E7</v>
      </c>
      <c r="C3461" s="6">
        <v>45214.38783564815</v>
      </c>
      <c r="D3461" s="6">
        <v>45214.39686342593</v>
      </c>
      <c r="E3461" s="6">
        <v>45214.39686342593</v>
      </c>
      <c r="F3461" s="2" t="s">
        <v>44</v>
      </c>
      <c r="G3461" s="2" t="s">
        <v>55</v>
      </c>
      <c r="H3461" s="2">
        <v>44659.0</v>
      </c>
      <c r="I3461" s="2">
        <v>1457.0</v>
      </c>
    </row>
    <row r="3462" ht="22.5" customHeight="1">
      <c r="A3462" s="2">
        <v>9.525140554E9</v>
      </c>
      <c r="B3462" s="2">
        <v>9.1500615E7</v>
      </c>
      <c r="C3462" s="6">
        <v>45580.38296296296</v>
      </c>
      <c r="D3462" s="6">
        <v>45580.393379629626</v>
      </c>
      <c r="E3462" s="6">
        <v>45580.39407407407</v>
      </c>
      <c r="F3462" s="2" t="s">
        <v>44</v>
      </c>
      <c r="G3462" s="2" t="s">
        <v>55</v>
      </c>
      <c r="H3462" s="2">
        <v>52570.0</v>
      </c>
      <c r="I3462" s="2">
        <v>8662.0</v>
      </c>
    </row>
    <row r="3463" ht="22.5" customHeight="1">
      <c r="A3463" s="2">
        <v>1.617927874E9</v>
      </c>
      <c r="B3463" s="2">
        <v>8.4993732E7</v>
      </c>
      <c r="C3463" s="6">
        <v>45549.66600694445</v>
      </c>
      <c r="D3463" s="6">
        <v>45549.672951388886</v>
      </c>
      <c r="E3463" s="6">
        <v>45549.67503472222</v>
      </c>
      <c r="F3463" s="2" t="s">
        <v>44</v>
      </c>
      <c r="G3463" s="2" t="s">
        <v>50</v>
      </c>
      <c r="H3463" s="2">
        <v>46223.0</v>
      </c>
      <c r="I3463" s="2">
        <v>4127.0</v>
      </c>
    </row>
    <row r="3464" ht="22.5" customHeight="1">
      <c r="A3464" s="2">
        <v>1.543944105E9</v>
      </c>
      <c r="B3464" s="2">
        <v>8.2804543E7</v>
      </c>
      <c r="C3464" s="6">
        <v>45586.74317129629</v>
      </c>
      <c r="D3464" s="6">
        <v>45586.75011574074</v>
      </c>
      <c r="E3464" s="6">
        <v>45586.768171296295</v>
      </c>
      <c r="F3464" s="2" t="s">
        <v>124</v>
      </c>
      <c r="G3464" s="2" t="s">
        <v>73</v>
      </c>
      <c r="H3464" s="2">
        <v>21539.0</v>
      </c>
      <c r="I3464" s="2">
        <v>3941.0</v>
      </c>
    </row>
    <row r="3465" ht="22.5" customHeight="1">
      <c r="A3465" s="2">
        <v>3.4158053E8</v>
      </c>
      <c r="B3465" s="2">
        <v>4.5804389E7</v>
      </c>
      <c r="C3465" s="6">
        <v>45483.2996412037</v>
      </c>
      <c r="D3465" s="6">
        <v>45483.30658564815</v>
      </c>
      <c r="E3465" s="6">
        <v>45483.32116898148</v>
      </c>
      <c r="F3465" s="2" t="s">
        <v>124</v>
      </c>
      <c r="G3465" s="2" t="s">
        <v>45</v>
      </c>
      <c r="H3465" s="2">
        <v>43564.0</v>
      </c>
      <c r="I3465" s="2">
        <v>4398.0</v>
      </c>
    </row>
    <row r="3466" ht="22.5" customHeight="1">
      <c r="A3466" s="2">
        <v>5.133661902E9</v>
      </c>
      <c r="B3466" s="2">
        <v>7.9695653E7</v>
      </c>
      <c r="C3466" s="6">
        <v>45243.94700231482</v>
      </c>
      <c r="D3466" s="6">
        <v>45243.95394675926</v>
      </c>
      <c r="E3466" s="6">
        <v>45243.96158564815</v>
      </c>
      <c r="F3466" s="2" t="s">
        <v>71</v>
      </c>
      <c r="G3466" s="2" t="s">
        <v>55</v>
      </c>
      <c r="H3466" s="2">
        <v>36138.0</v>
      </c>
      <c r="I3466" s="2">
        <v>2434.0</v>
      </c>
    </row>
    <row r="3467" ht="22.5" customHeight="1">
      <c r="A3467" s="2">
        <v>4.557328309E9</v>
      </c>
      <c r="B3467" s="2">
        <v>8.2854537E7</v>
      </c>
      <c r="C3467" s="6">
        <v>45456.05976851852</v>
      </c>
      <c r="D3467" s="6">
        <v>45456.06949074074</v>
      </c>
      <c r="E3467" s="6">
        <v>45456.07226851852</v>
      </c>
      <c r="F3467" s="2" t="s">
        <v>44</v>
      </c>
      <c r="G3467" s="2" t="s">
        <v>45</v>
      </c>
      <c r="H3467" s="2">
        <v>27324.0</v>
      </c>
      <c r="I3467" s="2">
        <v>4409.0</v>
      </c>
    </row>
    <row r="3468" ht="22.5" customHeight="1">
      <c r="A3468" s="2">
        <v>4.479421205E9</v>
      </c>
      <c r="B3468" s="2">
        <v>3893903.0</v>
      </c>
      <c r="C3468" s="6">
        <v>45475.51130787037</v>
      </c>
      <c r="D3468" s="6">
        <v>45475.519641203704</v>
      </c>
      <c r="E3468" s="6">
        <v>45475.52936342593</v>
      </c>
      <c r="F3468" s="2" t="s">
        <v>71</v>
      </c>
      <c r="G3468" s="2" t="s">
        <v>45</v>
      </c>
      <c r="H3468" s="2">
        <v>78302.0</v>
      </c>
      <c r="I3468" s="2">
        <v>7940.0</v>
      </c>
    </row>
    <row r="3469" ht="22.5" customHeight="1">
      <c r="A3469" s="2">
        <v>5.740294639E9</v>
      </c>
      <c r="B3469" s="2">
        <v>6.7908555E7</v>
      </c>
      <c r="C3469" s="6">
        <v>45138.54497685185</v>
      </c>
      <c r="D3469" s="6">
        <v>45138.55331018518</v>
      </c>
      <c r="E3469" s="6">
        <v>45138.563726851855</v>
      </c>
      <c r="F3469" s="2" t="s">
        <v>71</v>
      </c>
      <c r="G3469" s="2" t="s">
        <v>73</v>
      </c>
      <c r="H3469" s="2">
        <v>3587.0</v>
      </c>
      <c r="I3469" s="2">
        <v>3046.0</v>
      </c>
    </row>
    <row r="3470" ht="22.5" customHeight="1">
      <c r="A3470" s="2">
        <v>8.114060961E9</v>
      </c>
      <c r="B3470" s="2">
        <v>2.8394354E7</v>
      </c>
      <c r="C3470" s="6">
        <v>45211.73471064815</v>
      </c>
      <c r="D3470" s="6">
        <v>45211.746516203704</v>
      </c>
      <c r="E3470" s="6">
        <v>45211.76526620371</v>
      </c>
      <c r="F3470" s="2" t="s">
        <v>124</v>
      </c>
      <c r="G3470" s="2" t="s">
        <v>73</v>
      </c>
      <c r="H3470" s="2">
        <v>27873.0</v>
      </c>
      <c r="I3470" s="2">
        <v>554.0</v>
      </c>
    </row>
    <row r="3471" ht="22.5" customHeight="1">
      <c r="A3471" s="2">
        <v>5.744553133E9</v>
      </c>
      <c r="B3471" s="2">
        <v>6.0495351E7</v>
      </c>
      <c r="C3471" s="6">
        <v>45401.1325462963</v>
      </c>
      <c r="D3471" s="6">
        <v>45401.1450462963</v>
      </c>
      <c r="E3471" s="6">
        <v>45401.14990740741</v>
      </c>
      <c r="F3471" s="2" t="s">
        <v>71</v>
      </c>
      <c r="G3471" s="2" t="s">
        <v>55</v>
      </c>
      <c r="H3471" s="2">
        <v>78378.0</v>
      </c>
      <c r="I3471" s="2">
        <v>5224.0</v>
      </c>
    </row>
    <row r="3472" ht="22.5" customHeight="1">
      <c r="A3472" s="2">
        <v>5.029893308E9</v>
      </c>
      <c r="B3472" s="2">
        <v>7.3799927E7</v>
      </c>
      <c r="C3472" s="6">
        <v>45317.61516203704</v>
      </c>
      <c r="D3472" s="6">
        <v>45317.624189814815</v>
      </c>
      <c r="E3472" s="6">
        <v>45317.62280092593</v>
      </c>
      <c r="F3472" s="2" t="s">
        <v>44</v>
      </c>
      <c r="G3472" s="2" t="s">
        <v>50</v>
      </c>
      <c r="H3472" s="2">
        <v>23973.0</v>
      </c>
      <c r="I3472" s="2">
        <v>588.0</v>
      </c>
    </row>
    <row r="3473" ht="22.5" customHeight="1">
      <c r="A3473" s="2">
        <v>9.663384689E9</v>
      </c>
      <c r="B3473" s="2">
        <v>8.9523804E7</v>
      </c>
      <c r="C3473" s="6">
        <v>45009.7065625</v>
      </c>
      <c r="D3473" s="6">
        <v>45009.7190625</v>
      </c>
      <c r="E3473" s="6">
        <v>45009.723229166666</v>
      </c>
      <c r="F3473" s="2" t="s">
        <v>71</v>
      </c>
      <c r="G3473" s="2" t="s">
        <v>45</v>
      </c>
      <c r="H3473" s="2">
        <v>60561.0</v>
      </c>
      <c r="I3473" s="2">
        <v>3539.0</v>
      </c>
    </row>
    <row r="3474" ht="22.5" customHeight="1">
      <c r="A3474" s="2">
        <v>7.919240958E9</v>
      </c>
      <c r="B3474" s="2">
        <v>9.161469E7</v>
      </c>
      <c r="C3474" s="6">
        <v>45064.99974537037</v>
      </c>
      <c r="D3474" s="6">
        <v>45065.00877314815</v>
      </c>
      <c r="E3474" s="6">
        <v>45065.00877314815</v>
      </c>
      <c r="F3474" s="2" t="s">
        <v>44</v>
      </c>
      <c r="G3474" s="2" t="s">
        <v>45</v>
      </c>
      <c r="H3474" s="2">
        <v>65015.0</v>
      </c>
      <c r="I3474" s="2">
        <v>6898.0</v>
      </c>
    </row>
    <row r="3475" ht="22.5" customHeight="1">
      <c r="A3475" s="2">
        <v>5.211751826E9</v>
      </c>
      <c r="B3475" s="2">
        <v>7.7768189E7</v>
      </c>
      <c r="C3475" s="6">
        <v>45169.07347222222</v>
      </c>
      <c r="D3475" s="6">
        <v>45169.080416666664</v>
      </c>
      <c r="E3475" s="6">
        <v>45169.088055555556</v>
      </c>
      <c r="F3475" s="2" t="s">
        <v>71</v>
      </c>
      <c r="G3475" s="2" t="s">
        <v>55</v>
      </c>
      <c r="H3475" s="2">
        <v>73273.0</v>
      </c>
      <c r="I3475" s="2">
        <v>2334.0</v>
      </c>
    </row>
    <row r="3476" ht="22.5" customHeight="1">
      <c r="A3476" s="2">
        <v>8.713129069E9</v>
      </c>
      <c r="B3476" s="2">
        <v>1.3189939E7</v>
      </c>
      <c r="C3476" s="6">
        <v>45581.35355324074</v>
      </c>
      <c r="D3476" s="6">
        <v>45581.36605324074</v>
      </c>
      <c r="E3476" s="6">
        <v>45581.36605324074</v>
      </c>
      <c r="F3476" s="2" t="s">
        <v>44</v>
      </c>
      <c r="G3476" s="2" t="s">
        <v>50</v>
      </c>
      <c r="H3476" s="2">
        <v>3028.0</v>
      </c>
      <c r="I3476" s="2">
        <v>6092.0</v>
      </c>
    </row>
    <row r="3477" ht="22.5" customHeight="1">
      <c r="A3477" s="2">
        <v>1.407304162E9</v>
      </c>
      <c r="B3477" s="2">
        <v>7.6970363E7</v>
      </c>
      <c r="C3477" s="6">
        <v>45016.78188657408</v>
      </c>
      <c r="D3477" s="6">
        <v>45016.791608796295</v>
      </c>
      <c r="E3477" s="6">
        <v>45016.791608796295</v>
      </c>
      <c r="F3477" s="2" t="s">
        <v>44</v>
      </c>
      <c r="G3477" s="2" t="s">
        <v>73</v>
      </c>
      <c r="H3477" s="2">
        <v>56660.0</v>
      </c>
      <c r="I3477" s="2">
        <v>3909.0</v>
      </c>
    </row>
    <row r="3478" ht="22.5" customHeight="1">
      <c r="A3478" s="2">
        <v>3.793875046E9</v>
      </c>
      <c r="B3478" s="2">
        <v>1.7675915E7</v>
      </c>
      <c r="C3478" s="6">
        <v>45321.34539351852</v>
      </c>
      <c r="D3478" s="6">
        <v>45321.354421296295</v>
      </c>
      <c r="E3478" s="6">
        <v>45321.35650462963</v>
      </c>
      <c r="F3478" s="2" t="s">
        <v>44</v>
      </c>
      <c r="G3478" s="2" t="s">
        <v>73</v>
      </c>
      <c r="H3478" s="2">
        <v>14372.0</v>
      </c>
      <c r="I3478" s="2">
        <v>5133.0</v>
      </c>
    </row>
    <row r="3479" ht="22.5" customHeight="1">
      <c r="A3479" s="2">
        <v>4.903700958E9</v>
      </c>
      <c r="B3479" s="2">
        <v>6.6866026E7</v>
      </c>
      <c r="C3479" s="6">
        <v>45442.405960648146</v>
      </c>
      <c r="D3479" s="6">
        <v>45442.414293981485</v>
      </c>
      <c r="E3479" s="6">
        <v>45442.41637731482</v>
      </c>
      <c r="F3479" s="2" t="s">
        <v>44</v>
      </c>
      <c r="G3479" s="2" t="s">
        <v>55</v>
      </c>
      <c r="H3479" s="2">
        <v>68302.0</v>
      </c>
      <c r="I3479" s="2">
        <v>7700.0</v>
      </c>
    </row>
    <row r="3480" ht="22.5" customHeight="1">
      <c r="A3480" s="2">
        <v>1.989547877E9</v>
      </c>
      <c r="B3480" s="2">
        <v>6.070085E7</v>
      </c>
      <c r="C3480" s="6">
        <v>45274.09091435185</v>
      </c>
      <c r="D3480" s="6">
        <v>45274.10271990741</v>
      </c>
      <c r="E3480" s="6">
        <v>45274.103414351855</v>
      </c>
      <c r="F3480" s="2" t="s">
        <v>44</v>
      </c>
      <c r="G3480" s="2" t="s">
        <v>55</v>
      </c>
      <c r="H3480" s="2">
        <v>96259.0</v>
      </c>
      <c r="I3480" s="2">
        <v>7712.0</v>
      </c>
    </row>
    <row r="3481" ht="22.5" customHeight="1">
      <c r="A3481" s="2">
        <v>9.584857115E9</v>
      </c>
      <c r="B3481" s="2">
        <v>2.582971E7</v>
      </c>
      <c r="C3481" s="6">
        <v>45288.96065972222</v>
      </c>
      <c r="D3481" s="6">
        <v>45288.97454861111</v>
      </c>
      <c r="E3481" s="6">
        <v>45288.97315972222</v>
      </c>
      <c r="F3481" s="2" t="s">
        <v>44</v>
      </c>
      <c r="G3481" s="2" t="s">
        <v>55</v>
      </c>
      <c r="H3481" s="2">
        <v>24203.0</v>
      </c>
      <c r="I3481" s="2">
        <v>1139.0</v>
      </c>
    </row>
    <row r="3482" ht="22.5" customHeight="1">
      <c r="A3482" s="2">
        <v>7.236760938E9</v>
      </c>
      <c r="B3482" s="2">
        <v>6.7918495E7</v>
      </c>
      <c r="C3482" s="6">
        <v>45472.49947916667</v>
      </c>
      <c r="D3482" s="6">
        <v>45472.51059027778</v>
      </c>
      <c r="E3482" s="6">
        <v>45472.5078125</v>
      </c>
      <c r="F3482" s="2" t="s">
        <v>44</v>
      </c>
      <c r="G3482" s="2" t="s">
        <v>55</v>
      </c>
      <c r="H3482" s="2">
        <v>61643.0</v>
      </c>
      <c r="I3482" s="2">
        <v>8999.0</v>
      </c>
    </row>
    <row r="3483" ht="22.5" customHeight="1">
      <c r="A3483" s="2">
        <v>4.346903287E9</v>
      </c>
      <c r="B3483" s="2">
        <v>8.7463923E7</v>
      </c>
      <c r="C3483" s="6">
        <v>45593.9859375</v>
      </c>
      <c r="D3483" s="6">
        <v>45593.99982638889</v>
      </c>
      <c r="E3483" s="6">
        <v>45594.001909722225</v>
      </c>
      <c r="F3483" s="2" t="s">
        <v>44</v>
      </c>
      <c r="G3483" s="2" t="s">
        <v>55</v>
      </c>
      <c r="H3483" s="2">
        <v>5643.0</v>
      </c>
      <c r="I3483" s="2">
        <v>5735.0</v>
      </c>
    </row>
    <row r="3484" ht="22.5" customHeight="1">
      <c r="A3484" s="2">
        <v>6.353755071E9</v>
      </c>
      <c r="B3484" s="2">
        <v>4.1972994E7</v>
      </c>
      <c r="C3484" s="6">
        <v>45334.027974537035</v>
      </c>
      <c r="D3484" s="6">
        <v>45334.041863425926</v>
      </c>
      <c r="E3484" s="6">
        <v>45334.04394675926</v>
      </c>
      <c r="F3484" s="2" t="s">
        <v>44</v>
      </c>
      <c r="G3484" s="2" t="s">
        <v>50</v>
      </c>
      <c r="H3484" s="2">
        <v>15507.0</v>
      </c>
      <c r="I3484" s="2">
        <v>3012.0</v>
      </c>
    </row>
    <row r="3485" ht="22.5" customHeight="1">
      <c r="A3485" s="2">
        <v>8.9194627E7</v>
      </c>
      <c r="B3485" s="2">
        <v>3.7947202E7</v>
      </c>
      <c r="C3485" s="6">
        <v>45357.757743055554</v>
      </c>
      <c r="D3485" s="6">
        <v>45357.768854166665</v>
      </c>
      <c r="E3485" s="6">
        <v>45357.76677083333</v>
      </c>
      <c r="F3485" s="2" t="s">
        <v>44</v>
      </c>
      <c r="G3485" s="2" t="s">
        <v>50</v>
      </c>
      <c r="H3485" s="2">
        <v>37946.0</v>
      </c>
      <c r="I3485" s="2">
        <v>9507.0</v>
      </c>
    </row>
    <row r="3486" ht="22.5" customHeight="1">
      <c r="A3486" s="2">
        <v>5.44919267E8</v>
      </c>
      <c r="B3486" s="2">
        <v>5.492364E7</v>
      </c>
      <c r="C3486" s="6">
        <v>45560.587476851855</v>
      </c>
      <c r="D3486" s="6">
        <v>45560.59511574074</v>
      </c>
      <c r="E3486" s="6">
        <v>45560.59581018519</v>
      </c>
      <c r="F3486" s="2" t="s">
        <v>44</v>
      </c>
      <c r="G3486" s="2" t="s">
        <v>45</v>
      </c>
      <c r="H3486" s="2">
        <v>96790.0</v>
      </c>
      <c r="I3486" s="2">
        <v>256.0</v>
      </c>
    </row>
    <row r="3487" ht="22.5" customHeight="1">
      <c r="A3487" s="2">
        <v>6.665075012E9</v>
      </c>
      <c r="B3487" s="2">
        <v>1.906768E7</v>
      </c>
      <c r="C3487" s="6">
        <v>45305.12634259259</v>
      </c>
      <c r="D3487" s="6">
        <v>45305.140231481484</v>
      </c>
      <c r="E3487" s="6">
        <v>45305.14092592592</v>
      </c>
      <c r="F3487" s="2" t="s">
        <v>44</v>
      </c>
      <c r="G3487" s="2" t="s">
        <v>45</v>
      </c>
      <c r="H3487" s="2">
        <v>3646.0</v>
      </c>
      <c r="I3487" s="2">
        <v>4501.0</v>
      </c>
    </row>
    <row r="3488" ht="22.5" customHeight="1">
      <c r="A3488" s="2">
        <v>4.46138966E9</v>
      </c>
      <c r="B3488" s="2">
        <v>2.7513158E7</v>
      </c>
      <c r="C3488" s="6">
        <v>45137.6268287037</v>
      </c>
      <c r="D3488" s="6">
        <v>45137.63377314815</v>
      </c>
      <c r="E3488" s="6">
        <v>45137.65321759259</v>
      </c>
      <c r="F3488" s="2" t="s">
        <v>124</v>
      </c>
      <c r="G3488" s="2" t="s">
        <v>73</v>
      </c>
      <c r="H3488" s="2">
        <v>23681.0</v>
      </c>
      <c r="I3488" s="2">
        <v>1010.0</v>
      </c>
    </row>
    <row r="3489" ht="22.5" customHeight="1">
      <c r="A3489" s="2">
        <v>8.789328634E9</v>
      </c>
      <c r="B3489" s="2">
        <v>5.3332493E7</v>
      </c>
      <c r="C3489" s="6">
        <v>45444.05585648148</v>
      </c>
      <c r="D3489" s="6">
        <v>45444.06418981482</v>
      </c>
      <c r="E3489" s="6">
        <v>45444.076689814814</v>
      </c>
      <c r="F3489" s="2" t="s">
        <v>124</v>
      </c>
      <c r="G3489" s="2" t="s">
        <v>55</v>
      </c>
      <c r="H3489" s="2">
        <v>34277.0</v>
      </c>
      <c r="I3489" s="2">
        <v>6326.0</v>
      </c>
    </row>
    <row r="3490" ht="22.5" customHeight="1">
      <c r="A3490" s="2">
        <v>1.47066568E8</v>
      </c>
      <c r="B3490" s="2">
        <v>4.4149982E7</v>
      </c>
      <c r="C3490" s="6">
        <v>45485.32240740741</v>
      </c>
      <c r="D3490" s="6">
        <v>45485.33212962963</v>
      </c>
      <c r="E3490" s="6">
        <v>45485.330046296294</v>
      </c>
      <c r="F3490" s="2" t="s">
        <v>44</v>
      </c>
      <c r="G3490" s="2" t="s">
        <v>45</v>
      </c>
      <c r="H3490" s="2">
        <v>86173.0</v>
      </c>
      <c r="I3490" s="2">
        <v>9742.0</v>
      </c>
    </row>
    <row r="3491" ht="22.5" customHeight="1">
      <c r="A3491" s="2">
        <v>6.712947216E9</v>
      </c>
      <c r="B3491" s="2">
        <v>1697604.0</v>
      </c>
      <c r="C3491" s="6">
        <v>45027.17457175926</v>
      </c>
      <c r="D3491" s="6">
        <v>45027.183599537035</v>
      </c>
      <c r="E3491" s="6">
        <v>45027.186377314814</v>
      </c>
      <c r="F3491" s="2" t="s">
        <v>44</v>
      </c>
      <c r="G3491" s="2" t="s">
        <v>45</v>
      </c>
      <c r="H3491" s="2">
        <v>3996.0</v>
      </c>
      <c r="I3491" s="2">
        <v>6826.0</v>
      </c>
    </row>
    <row r="3492" ht="22.5" customHeight="1">
      <c r="A3492" s="2">
        <v>4.73115856E9</v>
      </c>
      <c r="B3492" s="2">
        <v>2.9361038E7</v>
      </c>
      <c r="C3492" s="6">
        <v>45365.76494212963</v>
      </c>
      <c r="D3492" s="6">
        <v>45365.77605324074</v>
      </c>
      <c r="E3492" s="6">
        <v>45365.77605324074</v>
      </c>
      <c r="F3492" s="2" t="s">
        <v>44</v>
      </c>
      <c r="G3492" s="2" t="s">
        <v>55</v>
      </c>
      <c r="H3492" s="2">
        <v>59602.0</v>
      </c>
      <c r="I3492" s="2">
        <v>6232.0</v>
      </c>
    </row>
    <row r="3493" ht="22.5" customHeight="1">
      <c r="A3493" s="2">
        <v>6.228958238E9</v>
      </c>
      <c r="B3493" s="2">
        <v>5.0650215E7</v>
      </c>
      <c r="C3493" s="6">
        <v>45169.17628472222</v>
      </c>
      <c r="D3493" s="6">
        <v>45169.18461805556</v>
      </c>
      <c r="E3493" s="6">
        <v>45169.203368055554</v>
      </c>
      <c r="F3493" s="2" t="s">
        <v>124</v>
      </c>
      <c r="G3493" s="2" t="s">
        <v>73</v>
      </c>
      <c r="H3493" s="2">
        <v>83846.0</v>
      </c>
      <c r="I3493" s="2">
        <v>3877.0</v>
      </c>
    </row>
    <row r="3494" ht="22.5" customHeight="1">
      <c r="A3494" s="2">
        <v>8.006440384E9</v>
      </c>
      <c r="B3494" s="2">
        <v>2.0625627E7</v>
      </c>
      <c r="C3494" s="6">
        <v>45086.22020833333</v>
      </c>
      <c r="D3494" s="6">
        <v>45086.23270833334</v>
      </c>
      <c r="E3494" s="6">
        <v>45086.23201388889</v>
      </c>
      <c r="F3494" s="2" t="s">
        <v>44</v>
      </c>
      <c r="G3494" s="2" t="s">
        <v>55</v>
      </c>
      <c r="H3494" s="2">
        <v>46105.0</v>
      </c>
      <c r="I3494" s="2">
        <v>4764.0</v>
      </c>
    </row>
    <row r="3495" ht="22.5" customHeight="1">
      <c r="A3495" s="2">
        <v>7.330672658E9</v>
      </c>
      <c r="B3495" s="2">
        <v>5.7474553E7</v>
      </c>
      <c r="C3495" s="6">
        <v>45590.168541666666</v>
      </c>
      <c r="D3495" s="6">
        <v>45590.17548611111</v>
      </c>
      <c r="E3495" s="6">
        <v>45590.17270833333</v>
      </c>
      <c r="F3495" s="2" t="s">
        <v>44</v>
      </c>
      <c r="G3495" s="2" t="s">
        <v>73</v>
      </c>
      <c r="H3495" s="2">
        <v>69442.0</v>
      </c>
      <c r="I3495" s="2">
        <v>4339.0</v>
      </c>
    </row>
    <row r="3496" ht="22.5" customHeight="1">
      <c r="A3496" s="2">
        <v>1.766200974E9</v>
      </c>
      <c r="B3496" s="2">
        <v>6.0591625E7</v>
      </c>
      <c r="C3496" s="6">
        <v>45578.621782407405</v>
      </c>
      <c r="D3496" s="6">
        <v>45578.63081018518</v>
      </c>
      <c r="E3496" s="6">
        <v>45578.627337962964</v>
      </c>
      <c r="F3496" s="2" t="s">
        <v>44</v>
      </c>
      <c r="G3496" s="2" t="s">
        <v>50</v>
      </c>
      <c r="H3496" s="2">
        <v>56216.0</v>
      </c>
      <c r="I3496" s="2">
        <v>9459.0</v>
      </c>
    </row>
    <row r="3497" ht="22.5" customHeight="1">
      <c r="A3497" s="2">
        <v>2.878422829E9</v>
      </c>
      <c r="B3497" s="2">
        <v>8.4641682E7</v>
      </c>
      <c r="C3497" s="6">
        <v>45489.24150462963</v>
      </c>
      <c r="D3497" s="6">
        <v>45489.254699074074</v>
      </c>
      <c r="E3497" s="6">
        <v>45489.251226851855</v>
      </c>
      <c r="F3497" s="2" t="s">
        <v>44</v>
      </c>
      <c r="G3497" s="2" t="s">
        <v>73</v>
      </c>
      <c r="H3497" s="2">
        <v>87135.0</v>
      </c>
      <c r="I3497" s="2">
        <v>3937.0</v>
      </c>
    </row>
    <row r="3498" ht="22.5" customHeight="1">
      <c r="A3498" s="2">
        <v>5.862535621E9</v>
      </c>
      <c r="B3498" s="2">
        <v>7.6850859E7</v>
      </c>
      <c r="C3498" s="6">
        <v>45294.25625</v>
      </c>
      <c r="D3498" s="6">
        <v>45294.26597222222</v>
      </c>
      <c r="E3498" s="6">
        <v>45294.26736111111</v>
      </c>
      <c r="F3498" s="2" t="s">
        <v>44</v>
      </c>
      <c r="G3498" s="2" t="s">
        <v>55</v>
      </c>
      <c r="H3498" s="2">
        <v>82460.0</v>
      </c>
      <c r="I3498" s="2">
        <v>6856.0</v>
      </c>
    </row>
    <row r="3499" ht="22.5" customHeight="1">
      <c r="A3499" s="2">
        <v>3.781134163E9</v>
      </c>
      <c r="B3499" s="2">
        <v>6.1320989E7</v>
      </c>
      <c r="C3499" s="6">
        <v>45325.118993055556</v>
      </c>
      <c r="D3499" s="6">
        <v>45325.1259375</v>
      </c>
      <c r="E3499" s="6">
        <v>45325.13149305555</v>
      </c>
      <c r="F3499" s="2" t="s">
        <v>71</v>
      </c>
      <c r="G3499" s="2" t="s">
        <v>50</v>
      </c>
      <c r="H3499" s="2">
        <v>89523.0</v>
      </c>
      <c r="I3499" s="2">
        <v>4334.0</v>
      </c>
    </row>
    <row r="3500" ht="22.5" customHeight="1">
      <c r="A3500" s="2">
        <v>7.835720444E9</v>
      </c>
      <c r="B3500" s="2">
        <v>4.5700473E7</v>
      </c>
      <c r="C3500" s="6">
        <v>45301.967002314814</v>
      </c>
      <c r="D3500" s="6">
        <v>45301.975335648145</v>
      </c>
      <c r="E3500" s="6">
        <v>45301.99408564815</v>
      </c>
      <c r="F3500" s="2" t="s">
        <v>124</v>
      </c>
      <c r="G3500" s="2" t="s">
        <v>45</v>
      </c>
      <c r="H3500" s="2">
        <v>69804.0</v>
      </c>
      <c r="I3500" s="2">
        <v>8093.0</v>
      </c>
    </row>
    <row r="3501" ht="22.5" customHeight="1">
      <c r="A3501" s="2">
        <v>1.952343673E9</v>
      </c>
      <c r="B3501" s="2">
        <v>6.8965787E7</v>
      </c>
      <c r="C3501" s="6">
        <v>45346.24791666667</v>
      </c>
      <c r="D3501" s="6">
        <v>45346.26111111111</v>
      </c>
      <c r="E3501" s="6">
        <v>45346.259722222225</v>
      </c>
      <c r="F3501" s="2" t="s">
        <v>44</v>
      </c>
      <c r="G3501" s="2" t="s">
        <v>45</v>
      </c>
      <c r="H3501" s="2">
        <v>23019.0</v>
      </c>
      <c r="I3501" s="2">
        <v>3381.0</v>
      </c>
    </row>
    <row r="3502" ht="22.5" customHeight="1">
      <c r="A3502" s="2">
        <v>9.406096007E9</v>
      </c>
      <c r="B3502" s="2">
        <v>6.7092149E7</v>
      </c>
      <c r="C3502" s="6">
        <v>45254.37519675926</v>
      </c>
      <c r="D3502" s="6">
        <v>45254.38700231481</v>
      </c>
      <c r="E3502" s="6">
        <v>45254.39603009259</v>
      </c>
      <c r="F3502" s="2" t="s">
        <v>71</v>
      </c>
      <c r="G3502" s="2" t="s">
        <v>73</v>
      </c>
      <c r="H3502" s="2">
        <v>84186.0</v>
      </c>
      <c r="I3502" s="2">
        <v>3158.0</v>
      </c>
    </row>
    <row r="3503" ht="22.5" customHeight="1">
      <c r="A3503" s="2">
        <v>1.136528533E9</v>
      </c>
      <c r="B3503" s="2">
        <v>2.0956158E7</v>
      </c>
      <c r="C3503" s="6">
        <v>45160.93770833333</v>
      </c>
      <c r="D3503" s="6">
        <v>45160.94881944444</v>
      </c>
      <c r="E3503" s="6">
        <v>45160.95715277778</v>
      </c>
      <c r="F3503" s="2" t="s">
        <v>71</v>
      </c>
      <c r="G3503" s="2" t="s">
        <v>55</v>
      </c>
      <c r="H3503" s="2">
        <v>99968.0</v>
      </c>
      <c r="I3503" s="2">
        <v>9719.0</v>
      </c>
    </row>
    <row r="3504" ht="22.5" customHeight="1">
      <c r="A3504" s="2">
        <v>9.137126466E9</v>
      </c>
      <c r="B3504" s="2">
        <v>7.5752515E7</v>
      </c>
      <c r="C3504" s="6">
        <v>45143.40767361111</v>
      </c>
      <c r="D3504" s="6">
        <v>45143.41878472222</v>
      </c>
      <c r="E3504" s="6">
        <v>45143.41947916667</v>
      </c>
      <c r="F3504" s="2" t="s">
        <v>44</v>
      </c>
      <c r="G3504" s="2" t="s">
        <v>73</v>
      </c>
      <c r="H3504" s="2">
        <v>42265.0</v>
      </c>
      <c r="I3504" s="2">
        <v>7295.0</v>
      </c>
    </row>
    <row r="3505" ht="22.5" customHeight="1">
      <c r="A3505" s="2">
        <v>1.495517558E9</v>
      </c>
      <c r="B3505" s="2">
        <v>9.6373206E7</v>
      </c>
      <c r="C3505" s="6">
        <v>45521.6919212963</v>
      </c>
      <c r="D3505" s="6">
        <v>45521.700949074075</v>
      </c>
      <c r="E3505" s="6">
        <v>45521.718310185184</v>
      </c>
      <c r="F3505" s="2" t="s">
        <v>124</v>
      </c>
      <c r="G3505" s="2" t="s">
        <v>55</v>
      </c>
      <c r="H3505" s="2">
        <v>4039.0</v>
      </c>
      <c r="I3505" s="2">
        <v>6728.0</v>
      </c>
    </row>
    <row r="3506" ht="22.5" customHeight="1">
      <c r="A3506" s="2">
        <v>1.643011737E9</v>
      </c>
      <c r="B3506" s="2">
        <v>3.2585389E7</v>
      </c>
      <c r="C3506" s="6">
        <v>45487.349710648145</v>
      </c>
      <c r="D3506" s="6">
        <v>45487.35943287037</v>
      </c>
      <c r="E3506" s="6">
        <v>45487.362905092596</v>
      </c>
      <c r="F3506" s="2" t="s">
        <v>44</v>
      </c>
      <c r="G3506" s="2" t="s">
        <v>45</v>
      </c>
      <c r="H3506" s="2">
        <v>83118.0</v>
      </c>
      <c r="I3506" s="2">
        <v>2251.0</v>
      </c>
    </row>
    <row r="3507" ht="22.5" customHeight="1">
      <c r="A3507" s="2">
        <v>4.067366774E9</v>
      </c>
      <c r="B3507" s="2">
        <v>1.9482392E7</v>
      </c>
      <c r="C3507" s="6">
        <v>45345.8112962963</v>
      </c>
      <c r="D3507" s="6">
        <v>45345.81893518518</v>
      </c>
      <c r="E3507" s="6">
        <v>45345.821018518516</v>
      </c>
      <c r="F3507" s="2" t="s">
        <v>44</v>
      </c>
      <c r="G3507" s="2" t="s">
        <v>45</v>
      </c>
      <c r="H3507" s="2">
        <v>78609.0</v>
      </c>
      <c r="I3507" s="2">
        <v>2584.0</v>
      </c>
    </row>
    <row r="3508" ht="22.5" customHeight="1">
      <c r="A3508" s="2">
        <v>1.683118802E9</v>
      </c>
      <c r="B3508" s="2">
        <v>9.2306841E7</v>
      </c>
      <c r="C3508" s="6">
        <v>45277.64508101852</v>
      </c>
      <c r="D3508" s="6">
        <v>45277.65758101852</v>
      </c>
      <c r="E3508" s="6">
        <v>45277.65966435185</v>
      </c>
      <c r="F3508" s="2" t="s">
        <v>44</v>
      </c>
      <c r="G3508" s="2" t="s">
        <v>45</v>
      </c>
      <c r="H3508" s="2">
        <v>76106.0</v>
      </c>
      <c r="I3508" s="2">
        <v>6768.0</v>
      </c>
    </row>
    <row r="3509" ht="22.5" customHeight="1">
      <c r="A3509" s="2">
        <v>5.770514189E9</v>
      </c>
      <c r="B3509" s="2">
        <v>5.7340963E7</v>
      </c>
      <c r="C3509" s="6">
        <v>45268.68142361111</v>
      </c>
      <c r="D3509" s="6">
        <v>45268.688368055555</v>
      </c>
      <c r="E3509" s="6">
        <v>45268.69253472222</v>
      </c>
      <c r="F3509" s="2" t="s">
        <v>71</v>
      </c>
      <c r="G3509" s="2" t="s">
        <v>45</v>
      </c>
      <c r="H3509" s="2">
        <v>50789.0</v>
      </c>
      <c r="I3509" s="2">
        <v>4910.0</v>
      </c>
    </row>
    <row r="3510" ht="22.5" customHeight="1">
      <c r="A3510" s="2">
        <v>9.612669334E9</v>
      </c>
      <c r="B3510" s="2">
        <v>4.9985597E7</v>
      </c>
      <c r="C3510" s="6">
        <v>45101.71878472222</v>
      </c>
      <c r="D3510" s="6">
        <v>45101.72572916667</v>
      </c>
      <c r="E3510" s="6">
        <v>45101.72850694445</v>
      </c>
      <c r="F3510" s="2" t="s">
        <v>44</v>
      </c>
      <c r="G3510" s="2" t="s">
        <v>50</v>
      </c>
      <c r="H3510" s="2">
        <v>77039.0</v>
      </c>
      <c r="I3510" s="2">
        <v>9758.0</v>
      </c>
    </row>
    <row r="3511" ht="22.5" customHeight="1">
      <c r="A3511" s="2">
        <v>3.262295808E9</v>
      </c>
      <c r="B3511" s="2">
        <v>1.5487049E7</v>
      </c>
      <c r="C3511" s="6">
        <v>45401.842141203706</v>
      </c>
      <c r="D3511" s="6">
        <v>45401.84908564815</v>
      </c>
      <c r="E3511" s="6">
        <v>45401.85186342592</v>
      </c>
      <c r="F3511" s="2" t="s">
        <v>44</v>
      </c>
      <c r="G3511" s="2" t="s">
        <v>45</v>
      </c>
      <c r="H3511" s="2">
        <v>22950.0</v>
      </c>
      <c r="I3511" s="2">
        <v>7348.0</v>
      </c>
    </row>
    <row r="3512" ht="22.5" customHeight="1">
      <c r="A3512" s="2">
        <v>1.593291198E9</v>
      </c>
      <c r="B3512" s="2">
        <v>9.3122847E7</v>
      </c>
      <c r="C3512" s="6">
        <v>45565.9375</v>
      </c>
      <c r="D3512" s="6">
        <v>45565.944444444445</v>
      </c>
      <c r="E3512" s="6">
        <v>45565.95486111111</v>
      </c>
      <c r="F3512" s="2" t="s">
        <v>71</v>
      </c>
      <c r="G3512" s="2" t="s">
        <v>45</v>
      </c>
      <c r="H3512" s="2">
        <v>98452.0</v>
      </c>
      <c r="I3512" s="2">
        <v>8741.0</v>
      </c>
    </row>
    <row r="3513" ht="22.5" customHeight="1">
      <c r="A3513" s="2">
        <v>5.327721432E9</v>
      </c>
      <c r="B3513" s="2">
        <v>1.3585482E7</v>
      </c>
      <c r="C3513" s="6">
        <v>45563.83762731482</v>
      </c>
      <c r="D3513" s="6">
        <v>45563.84457175926</v>
      </c>
      <c r="E3513" s="6">
        <v>45563.843877314815</v>
      </c>
      <c r="F3513" s="2" t="s">
        <v>44</v>
      </c>
      <c r="G3513" s="2" t="s">
        <v>50</v>
      </c>
      <c r="H3513" s="2">
        <v>45092.0</v>
      </c>
      <c r="I3513" s="2">
        <v>8418.0</v>
      </c>
    </row>
    <row r="3514" ht="22.5" customHeight="1">
      <c r="A3514" s="2">
        <v>4.879497185E9</v>
      </c>
      <c r="B3514" s="2">
        <v>5.1014003E7</v>
      </c>
      <c r="C3514" s="6">
        <v>45216.48929398148</v>
      </c>
      <c r="D3514" s="6">
        <v>45216.496932870374</v>
      </c>
      <c r="E3514" s="6">
        <v>45216.49554398148</v>
      </c>
      <c r="F3514" s="2" t="s">
        <v>44</v>
      </c>
      <c r="G3514" s="2" t="s">
        <v>73</v>
      </c>
      <c r="H3514" s="2">
        <v>29418.0</v>
      </c>
      <c r="I3514" s="2">
        <v>458.0</v>
      </c>
    </row>
    <row r="3515" ht="22.5" customHeight="1">
      <c r="A3515" s="2">
        <v>6.883107728E9</v>
      </c>
      <c r="B3515" s="2">
        <v>9.7492493E7</v>
      </c>
      <c r="C3515" s="6">
        <v>45333.75732638889</v>
      </c>
      <c r="D3515" s="6">
        <v>45333.770520833335</v>
      </c>
      <c r="E3515" s="6">
        <v>45333.76913194444</v>
      </c>
      <c r="F3515" s="2" t="s">
        <v>44</v>
      </c>
      <c r="G3515" s="2" t="s">
        <v>45</v>
      </c>
      <c r="H3515" s="2">
        <v>55685.0</v>
      </c>
      <c r="I3515" s="2">
        <v>6292.0</v>
      </c>
    </row>
    <row r="3516" ht="22.5" customHeight="1">
      <c r="A3516" s="2">
        <v>1.643246998E9</v>
      </c>
      <c r="B3516" s="2">
        <v>9.0649019E7</v>
      </c>
      <c r="C3516" s="6">
        <v>45228.70449074074</v>
      </c>
      <c r="D3516" s="6">
        <v>45228.716990740744</v>
      </c>
      <c r="E3516" s="6">
        <v>45228.72115740741</v>
      </c>
      <c r="F3516" s="2" t="s">
        <v>71</v>
      </c>
      <c r="G3516" s="2" t="s">
        <v>50</v>
      </c>
      <c r="H3516" s="2">
        <v>33474.0</v>
      </c>
      <c r="I3516" s="2">
        <v>9371.0</v>
      </c>
    </row>
    <row r="3517" ht="22.5" customHeight="1">
      <c r="A3517" s="2">
        <v>9.13309291E8</v>
      </c>
      <c r="B3517" s="2">
        <v>8.9968482E7</v>
      </c>
      <c r="C3517" s="6">
        <v>45459.381944444445</v>
      </c>
      <c r="D3517" s="6">
        <v>45459.39097222222</v>
      </c>
      <c r="E3517" s="6">
        <v>45459.38888888889</v>
      </c>
      <c r="F3517" s="2" t="s">
        <v>44</v>
      </c>
      <c r="G3517" s="2" t="s">
        <v>50</v>
      </c>
      <c r="H3517" s="2">
        <v>77500.0</v>
      </c>
      <c r="I3517" s="2">
        <v>366.0</v>
      </c>
    </row>
    <row r="3518" ht="22.5" customHeight="1">
      <c r="A3518" s="2">
        <v>8.298829689E9</v>
      </c>
      <c r="B3518" s="2">
        <v>6.4535602E7</v>
      </c>
      <c r="C3518" s="6">
        <v>45259.51150462963</v>
      </c>
      <c r="D3518" s="6">
        <v>45259.51844907407</v>
      </c>
      <c r="E3518" s="6">
        <v>45259.520532407405</v>
      </c>
      <c r="F3518" s="2" t="s">
        <v>44</v>
      </c>
      <c r="G3518" s="2" t="s">
        <v>55</v>
      </c>
      <c r="H3518" s="2">
        <v>85725.0</v>
      </c>
      <c r="I3518" s="2">
        <v>2705.0</v>
      </c>
    </row>
    <row r="3519" ht="22.5" customHeight="1">
      <c r="A3519" s="2">
        <v>7.155488252E9</v>
      </c>
      <c r="B3519" s="2">
        <v>1.2090436E7</v>
      </c>
      <c r="C3519" s="6">
        <v>45563.89196759259</v>
      </c>
      <c r="D3519" s="6">
        <v>45563.90238425926</v>
      </c>
      <c r="E3519" s="6">
        <v>45563.900300925925</v>
      </c>
      <c r="F3519" s="2" t="s">
        <v>44</v>
      </c>
      <c r="G3519" s="2" t="s">
        <v>50</v>
      </c>
      <c r="H3519" s="2">
        <v>56349.0</v>
      </c>
      <c r="I3519" s="2">
        <v>8493.0</v>
      </c>
    </row>
    <row r="3520" ht="22.5" customHeight="1">
      <c r="A3520" s="2">
        <v>8.316192789E9</v>
      </c>
      <c r="B3520" s="2">
        <v>2.5706121E7</v>
      </c>
      <c r="C3520" s="6">
        <v>45114.09369212963</v>
      </c>
      <c r="D3520" s="6">
        <v>45114.106886574074</v>
      </c>
      <c r="E3520" s="6">
        <v>45114.10758101852</v>
      </c>
      <c r="F3520" s="2" t="s">
        <v>44</v>
      </c>
      <c r="G3520" s="2" t="s">
        <v>45</v>
      </c>
      <c r="H3520" s="2">
        <v>93941.0</v>
      </c>
      <c r="I3520" s="2">
        <v>5279.0</v>
      </c>
    </row>
    <row r="3521" ht="22.5" customHeight="1">
      <c r="A3521" s="2">
        <v>3.589756658E9</v>
      </c>
      <c r="B3521" s="2">
        <v>1.7749347E7</v>
      </c>
      <c r="C3521" s="6">
        <v>45278.37965277778</v>
      </c>
      <c r="D3521" s="6">
        <v>45278.387291666666</v>
      </c>
      <c r="E3521" s="6">
        <v>45278.39076388889</v>
      </c>
      <c r="F3521" s="2" t="s">
        <v>44</v>
      </c>
      <c r="G3521" s="2" t="s">
        <v>73</v>
      </c>
      <c r="H3521" s="2">
        <v>10246.0</v>
      </c>
      <c r="I3521" s="2">
        <v>7660.0</v>
      </c>
    </row>
    <row r="3522" ht="22.5" customHeight="1">
      <c r="A3522" s="2">
        <v>8.371900149E9</v>
      </c>
      <c r="B3522" s="2">
        <v>9.9893898E7</v>
      </c>
      <c r="C3522" s="6">
        <v>45535.54975694444</v>
      </c>
      <c r="D3522" s="6">
        <v>45535.56086805555</v>
      </c>
      <c r="E3522" s="6">
        <v>45535.5615625</v>
      </c>
      <c r="F3522" s="2" t="s">
        <v>44</v>
      </c>
      <c r="G3522" s="2" t="s">
        <v>55</v>
      </c>
      <c r="H3522" s="2">
        <v>37141.0</v>
      </c>
      <c r="I3522" s="2">
        <v>3637.0</v>
      </c>
    </row>
    <row r="3523" ht="22.5" customHeight="1">
      <c r="A3523" s="2">
        <v>6.659686612E9</v>
      </c>
      <c r="B3523" s="2">
        <v>9.0919603E7</v>
      </c>
      <c r="C3523" s="6">
        <v>45402.12944444444</v>
      </c>
      <c r="D3523" s="6">
        <v>45402.137083333335</v>
      </c>
      <c r="E3523" s="6">
        <v>45402.13361111111</v>
      </c>
      <c r="F3523" s="2" t="s">
        <v>44</v>
      </c>
      <c r="G3523" s="2" t="s">
        <v>55</v>
      </c>
      <c r="H3523" s="2">
        <v>14050.0</v>
      </c>
      <c r="I3523" s="2">
        <v>8582.0</v>
      </c>
    </row>
    <row r="3524" ht="22.5" customHeight="1">
      <c r="A3524" s="2">
        <v>2.9376765E9</v>
      </c>
      <c r="B3524" s="2">
        <v>1.120213E7</v>
      </c>
      <c r="C3524" s="6">
        <v>45437.78680555556</v>
      </c>
      <c r="D3524" s="6">
        <v>45437.79722222222</v>
      </c>
      <c r="E3524" s="6">
        <v>45437.802777777775</v>
      </c>
      <c r="F3524" s="2" t="s">
        <v>71</v>
      </c>
      <c r="G3524" s="2" t="s">
        <v>45</v>
      </c>
      <c r="H3524" s="2">
        <v>91316.0</v>
      </c>
      <c r="I3524" s="2">
        <v>8103.0</v>
      </c>
    </row>
    <row r="3525" ht="22.5" customHeight="1">
      <c r="A3525" s="2">
        <v>9.908301442E9</v>
      </c>
      <c r="B3525" s="2">
        <v>5.7967753E7</v>
      </c>
      <c r="C3525" s="6">
        <v>45087.33476851852</v>
      </c>
      <c r="D3525" s="6">
        <v>45087.34726851852</v>
      </c>
      <c r="E3525" s="6">
        <v>45087.35074074074</v>
      </c>
      <c r="F3525" s="2" t="s">
        <v>44</v>
      </c>
      <c r="G3525" s="2" t="s">
        <v>45</v>
      </c>
      <c r="H3525" s="2">
        <v>50218.0</v>
      </c>
      <c r="I3525" s="2">
        <v>6164.0</v>
      </c>
    </row>
    <row r="3526" ht="22.5" customHeight="1">
      <c r="A3526" s="2">
        <v>3.32504933E9</v>
      </c>
      <c r="B3526" s="2">
        <v>8.0761521E7</v>
      </c>
      <c r="C3526" s="6">
        <v>45016.794895833336</v>
      </c>
      <c r="D3526" s="6">
        <v>45016.80600694445</v>
      </c>
      <c r="E3526" s="6">
        <v>45016.803923611114</v>
      </c>
      <c r="F3526" s="2" t="s">
        <v>44</v>
      </c>
      <c r="G3526" s="2" t="s">
        <v>45</v>
      </c>
      <c r="H3526" s="2">
        <v>70928.0</v>
      </c>
      <c r="I3526" s="2">
        <v>2665.0</v>
      </c>
    </row>
    <row r="3527" ht="22.5" customHeight="1">
      <c r="A3527" s="2">
        <v>2.330986566E9</v>
      </c>
      <c r="B3527" s="2">
        <v>2.9941225E7</v>
      </c>
      <c r="C3527" s="6">
        <v>45011.68822916667</v>
      </c>
      <c r="D3527" s="6">
        <v>45011.69517361111</v>
      </c>
      <c r="E3527" s="6">
        <v>45011.69447916667</v>
      </c>
      <c r="F3527" s="2" t="s">
        <v>44</v>
      </c>
      <c r="G3527" s="2" t="s">
        <v>45</v>
      </c>
      <c r="H3527" s="2">
        <v>80888.0</v>
      </c>
      <c r="I3527" s="2">
        <v>1004.0</v>
      </c>
    </row>
    <row r="3528" ht="22.5" customHeight="1">
      <c r="A3528" s="2">
        <v>1.495975802E9</v>
      </c>
      <c r="B3528" s="2">
        <v>1.7390673E7</v>
      </c>
      <c r="C3528" s="6">
        <v>45318.687939814816</v>
      </c>
      <c r="D3528" s="6">
        <v>45318.6955787037</v>
      </c>
      <c r="E3528" s="6">
        <v>45318.696967592594</v>
      </c>
      <c r="F3528" s="2" t="s">
        <v>44</v>
      </c>
      <c r="G3528" s="2" t="s">
        <v>55</v>
      </c>
      <c r="H3528" s="2">
        <v>91194.0</v>
      </c>
      <c r="I3528" s="2">
        <v>5886.0</v>
      </c>
    </row>
    <row r="3529" ht="22.5" customHeight="1">
      <c r="A3529" s="2">
        <v>4.207249029E9</v>
      </c>
      <c r="B3529" s="2">
        <v>7.0529459E7</v>
      </c>
      <c r="C3529" s="6">
        <v>45214.73905092593</v>
      </c>
      <c r="D3529" s="6">
        <v>45214.75293981482</v>
      </c>
      <c r="E3529" s="6">
        <v>45214.75363425926</v>
      </c>
      <c r="F3529" s="2" t="s">
        <v>44</v>
      </c>
      <c r="G3529" s="2" t="s">
        <v>50</v>
      </c>
      <c r="H3529" s="2">
        <v>29507.0</v>
      </c>
      <c r="I3529" s="2">
        <v>2477.0</v>
      </c>
    </row>
    <row r="3530" ht="22.5" customHeight="1">
      <c r="A3530" s="2">
        <v>1.150143976E9</v>
      </c>
      <c r="B3530" s="2">
        <v>1588560.0</v>
      </c>
      <c r="C3530" s="6">
        <v>45150.43760416667</v>
      </c>
      <c r="D3530" s="6">
        <v>45150.445243055554</v>
      </c>
      <c r="E3530" s="6">
        <v>45150.4459375</v>
      </c>
      <c r="F3530" s="2" t="s">
        <v>44</v>
      </c>
      <c r="G3530" s="2" t="s">
        <v>55</v>
      </c>
      <c r="H3530" s="2">
        <v>17949.0</v>
      </c>
      <c r="I3530" s="2">
        <v>9083.0</v>
      </c>
    </row>
    <row r="3531" ht="22.5" customHeight="1">
      <c r="A3531" s="2">
        <v>8.443390148E9</v>
      </c>
      <c r="B3531" s="2">
        <v>2.1577948E7</v>
      </c>
      <c r="C3531" s="6">
        <v>45089.46055555555</v>
      </c>
      <c r="D3531" s="6">
        <v>45089.474444444444</v>
      </c>
      <c r="E3531" s="6">
        <v>45089.474444444444</v>
      </c>
      <c r="F3531" s="2" t="s">
        <v>44</v>
      </c>
      <c r="G3531" s="2" t="s">
        <v>50</v>
      </c>
      <c r="H3531" s="2">
        <v>67582.0</v>
      </c>
      <c r="I3531" s="2">
        <v>8718.0</v>
      </c>
    </row>
    <row r="3532" ht="22.5" customHeight="1">
      <c r="A3532" s="2">
        <v>8.358703267E9</v>
      </c>
      <c r="B3532" s="2">
        <v>2.0496835E7</v>
      </c>
      <c r="C3532" s="6">
        <v>45158.45291666667</v>
      </c>
      <c r="D3532" s="6">
        <v>45158.46194444445</v>
      </c>
      <c r="E3532" s="6">
        <v>45158.46333333333</v>
      </c>
      <c r="F3532" s="2" t="s">
        <v>44</v>
      </c>
      <c r="G3532" s="2" t="s">
        <v>73</v>
      </c>
      <c r="H3532" s="2">
        <v>47723.0</v>
      </c>
      <c r="I3532" s="2">
        <v>1562.0</v>
      </c>
    </row>
    <row r="3533" ht="22.5" customHeight="1">
      <c r="A3533" s="2">
        <v>1.608084881E9</v>
      </c>
      <c r="B3533" s="2">
        <v>8.5907588E7</v>
      </c>
      <c r="C3533" s="6">
        <v>45372.98438657408</v>
      </c>
      <c r="D3533" s="6">
        <v>45372.99480324074</v>
      </c>
      <c r="E3533" s="6">
        <v>45372.99549768519</v>
      </c>
      <c r="F3533" s="2" t="s">
        <v>44</v>
      </c>
      <c r="G3533" s="2" t="s">
        <v>50</v>
      </c>
      <c r="H3533" s="2">
        <v>38092.0</v>
      </c>
      <c r="I3533" s="2">
        <v>7323.0</v>
      </c>
    </row>
    <row r="3534" ht="22.5" customHeight="1">
      <c r="A3534" s="2">
        <v>2.744486953E9</v>
      </c>
      <c r="B3534" s="2">
        <v>7.3891999E7</v>
      </c>
      <c r="C3534" s="6">
        <v>45564.837118055555</v>
      </c>
      <c r="D3534" s="6">
        <v>45564.8440625</v>
      </c>
      <c r="E3534" s="6">
        <v>45564.85934027778</v>
      </c>
      <c r="F3534" s="2" t="s">
        <v>124</v>
      </c>
      <c r="G3534" s="2" t="s">
        <v>45</v>
      </c>
      <c r="H3534" s="2">
        <v>59839.0</v>
      </c>
      <c r="I3534" s="2">
        <v>3082.0</v>
      </c>
    </row>
    <row r="3535" ht="22.5" customHeight="1">
      <c r="A3535" s="2">
        <v>3.036885153E9</v>
      </c>
      <c r="B3535" s="2">
        <v>4789829.0</v>
      </c>
      <c r="C3535" s="6">
        <v>45351.88162037037</v>
      </c>
      <c r="D3535" s="6">
        <v>45351.88925925926</v>
      </c>
      <c r="E3535" s="6">
        <v>45351.896203703705</v>
      </c>
      <c r="F3535" s="2" t="s">
        <v>71</v>
      </c>
      <c r="G3535" s="2" t="s">
        <v>50</v>
      </c>
      <c r="H3535" s="2">
        <v>28150.0</v>
      </c>
      <c r="I3535" s="2">
        <v>3836.0</v>
      </c>
    </row>
    <row r="3536" ht="22.5" customHeight="1">
      <c r="A3536" s="2">
        <v>7.335148205E9</v>
      </c>
      <c r="B3536" s="2">
        <v>8.543556E7</v>
      </c>
      <c r="C3536" s="6">
        <v>45107.079247685186</v>
      </c>
      <c r="D3536" s="6">
        <v>45107.08896990741</v>
      </c>
      <c r="E3536" s="6">
        <v>45107.08619212963</v>
      </c>
      <c r="F3536" s="2" t="s">
        <v>44</v>
      </c>
      <c r="G3536" s="2" t="s">
        <v>73</v>
      </c>
      <c r="H3536" s="2">
        <v>54244.0</v>
      </c>
      <c r="I3536" s="2">
        <v>6440.0</v>
      </c>
    </row>
    <row r="3537" ht="22.5" customHeight="1">
      <c r="A3537" s="2">
        <v>2.356580295E9</v>
      </c>
      <c r="B3537" s="2">
        <v>4597433.0</v>
      </c>
      <c r="C3537" s="6">
        <v>45159.06481481482</v>
      </c>
      <c r="D3537" s="6">
        <v>45159.07523148148</v>
      </c>
      <c r="E3537" s="6">
        <v>45159.07592592593</v>
      </c>
      <c r="F3537" s="2" t="s">
        <v>44</v>
      </c>
      <c r="G3537" s="2" t="s">
        <v>73</v>
      </c>
      <c r="H3537" s="2">
        <v>58531.0</v>
      </c>
      <c r="I3537" s="2">
        <v>5532.0</v>
      </c>
    </row>
    <row r="3538" ht="22.5" customHeight="1">
      <c r="A3538" s="2">
        <v>8.999547266E9</v>
      </c>
      <c r="B3538" s="2">
        <v>2.1697638E7</v>
      </c>
      <c r="C3538" s="6">
        <v>45269.70804398148</v>
      </c>
      <c r="D3538" s="6">
        <v>45269.71776620371</v>
      </c>
      <c r="E3538" s="6">
        <v>45269.72054398148</v>
      </c>
      <c r="F3538" s="2" t="s">
        <v>44</v>
      </c>
      <c r="G3538" s="2" t="s">
        <v>73</v>
      </c>
      <c r="H3538" s="2">
        <v>80008.0</v>
      </c>
      <c r="I3538" s="2">
        <v>4340.0</v>
      </c>
    </row>
    <row r="3539" ht="22.5" customHeight="1">
      <c r="A3539" s="2">
        <v>3.094439783E9</v>
      </c>
      <c r="B3539" s="2">
        <v>9.5873651E7</v>
      </c>
      <c r="C3539" s="6">
        <v>45260.16358796296</v>
      </c>
      <c r="D3539" s="6">
        <v>45260.176087962966</v>
      </c>
      <c r="E3539" s="6">
        <v>45260.17747685185</v>
      </c>
      <c r="F3539" s="2" t="s">
        <v>44</v>
      </c>
      <c r="G3539" s="2" t="s">
        <v>73</v>
      </c>
      <c r="H3539" s="2">
        <v>72382.0</v>
      </c>
      <c r="I3539" s="2">
        <v>9634.0</v>
      </c>
    </row>
    <row r="3540" ht="22.5" customHeight="1">
      <c r="A3540" s="2">
        <v>2.753579193E9</v>
      </c>
      <c r="B3540" s="2">
        <v>2558646.0</v>
      </c>
      <c r="C3540" s="6">
        <v>45014.619479166664</v>
      </c>
      <c r="D3540" s="6">
        <v>45014.62920138889</v>
      </c>
      <c r="E3540" s="6">
        <v>45014.62850694444</v>
      </c>
      <c r="F3540" s="2" t="s">
        <v>44</v>
      </c>
      <c r="G3540" s="2" t="s">
        <v>55</v>
      </c>
      <c r="H3540" s="2">
        <v>13373.0</v>
      </c>
      <c r="I3540" s="2">
        <v>5215.0</v>
      </c>
    </row>
    <row r="3541" ht="22.5" customHeight="1">
      <c r="A3541" s="2">
        <v>7.683077217E9</v>
      </c>
      <c r="B3541" s="2">
        <v>2.2047134E7</v>
      </c>
      <c r="C3541" s="6">
        <v>45399.75837962963</v>
      </c>
      <c r="D3541" s="6">
        <v>45399.768796296295</v>
      </c>
      <c r="E3541" s="6">
        <v>45399.768796296295</v>
      </c>
      <c r="F3541" s="2" t="s">
        <v>44</v>
      </c>
      <c r="G3541" s="2" t="s">
        <v>50</v>
      </c>
      <c r="H3541" s="2">
        <v>74017.0</v>
      </c>
      <c r="I3541" s="2">
        <v>2846.0</v>
      </c>
    </row>
    <row r="3542" ht="22.5" customHeight="1">
      <c r="A3542" s="2">
        <v>2.366099898E9</v>
      </c>
      <c r="B3542" s="2">
        <v>6.3339001E7</v>
      </c>
      <c r="C3542" s="6">
        <v>45056.86519675926</v>
      </c>
      <c r="D3542" s="6">
        <v>45056.87283564815</v>
      </c>
      <c r="E3542" s="6">
        <v>45056.87353009259</v>
      </c>
      <c r="F3542" s="2" t="s">
        <v>44</v>
      </c>
      <c r="G3542" s="2" t="s">
        <v>50</v>
      </c>
      <c r="H3542" s="2">
        <v>5230.0</v>
      </c>
      <c r="I3542" s="2">
        <v>7752.0</v>
      </c>
    </row>
    <row r="3543" ht="22.5" customHeight="1">
      <c r="A3543" s="2">
        <v>1.252810532E9</v>
      </c>
      <c r="B3543" s="2">
        <v>4.2102289E7</v>
      </c>
      <c r="C3543" s="6">
        <v>45476.89047453704</v>
      </c>
      <c r="D3543" s="6">
        <v>45476.9008912037</v>
      </c>
      <c r="E3543" s="6">
        <v>45476.908530092594</v>
      </c>
      <c r="F3543" s="2" t="s">
        <v>71</v>
      </c>
      <c r="G3543" s="2" t="s">
        <v>73</v>
      </c>
      <c r="H3543" s="2">
        <v>63346.0</v>
      </c>
      <c r="I3543" s="2">
        <v>6489.0</v>
      </c>
    </row>
    <row r="3544" ht="22.5" customHeight="1">
      <c r="A3544" s="2">
        <v>6.493039553E9</v>
      </c>
      <c r="B3544" s="2">
        <v>9.0150193E7</v>
      </c>
      <c r="C3544" s="6">
        <v>45510.473715277774</v>
      </c>
      <c r="D3544" s="6">
        <v>45510.486909722225</v>
      </c>
      <c r="E3544" s="6">
        <v>45510.484826388885</v>
      </c>
      <c r="F3544" s="2" t="s">
        <v>44</v>
      </c>
      <c r="G3544" s="2" t="s">
        <v>45</v>
      </c>
      <c r="H3544" s="2">
        <v>79356.0</v>
      </c>
      <c r="I3544" s="2">
        <v>2112.0</v>
      </c>
    </row>
    <row r="3545" ht="22.5" customHeight="1">
      <c r="A3545" s="2">
        <v>9.274842886E9</v>
      </c>
      <c r="B3545" s="2">
        <v>6.9761993E7</v>
      </c>
      <c r="C3545" s="6">
        <v>45245.78260416666</v>
      </c>
      <c r="D3545" s="6">
        <v>45245.79510416667</v>
      </c>
      <c r="E3545" s="6">
        <v>45245.79163194444</v>
      </c>
      <c r="F3545" s="2" t="s">
        <v>44</v>
      </c>
      <c r="G3545" s="2" t="s">
        <v>50</v>
      </c>
      <c r="H3545" s="2">
        <v>68120.0</v>
      </c>
      <c r="I3545" s="2">
        <v>586.0</v>
      </c>
    </row>
    <row r="3546" ht="22.5" customHeight="1">
      <c r="A3546" s="2">
        <v>8.255275254E9</v>
      </c>
      <c r="B3546" s="2">
        <v>4.6615831E7</v>
      </c>
      <c r="C3546" s="6">
        <v>45263.085486111115</v>
      </c>
      <c r="D3546" s="6">
        <v>45263.093125</v>
      </c>
      <c r="E3546" s="6">
        <v>45263.09868055556</v>
      </c>
      <c r="F3546" s="2" t="s">
        <v>71</v>
      </c>
      <c r="G3546" s="2" t="s">
        <v>50</v>
      </c>
      <c r="H3546" s="2">
        <v>33069.0</v>
      </c>
      <c r="I3546" s="2">
        <v>3327.0</v>
      </c>
    </row>
    <row r="3547" ht="22.5" customHeight="1">
      <c r="A3547" s="2">
        <v>2.136873695E9</v>
      </c>
      <c r="B3547" s="2">
        <v>2391900.0</v>
      </c>
      <c r="C3547" s="6">
        <v>45116.45731481481</v>
      </c>
      <c r="D3547" s="6">
        <v>45116.4712037037</v>
      </c>
      <c r="E3547" s="6">
        <v>45116.46842592592</v>
      </c>
      <c r="F3547" s="2" t="s">
        <v>44</v>
      </c>
      <c r="G3547" s="2" t="s">
        <v>55</v>
      </c>
      <c r="H3547" s="2">
        <v>40846.0</v>
      </c>
      <c r="I3547" s="2">
        <v>2312.0</v>
      </c>
    </row>
    <row r="3548" ht="22.5" customHeight="1">
      <c r="A3548" s="2">
        <v>3.253225736E9</v>
      </c>
      <c r="B3548" s="2">
        <v>6.1753272E7</v>
      </c>
      <c r="C3548" s="6">
        <v>45492.367430555554</v>
      </c>
      <c r="D3548" s="6">
        <v>45492.380625</v>
      </c>
      <c r="E3548" s="6">
        <v>45492.38270833333</v>
      </c>
      <c r="F3548" s="2" t="s">
        <v>44</v>
      </c>
      <c r="G3548" s="2" t="s">
        <v>45</v>
      </c>
      <c r="H3548" s="2">
        <v>22694.0</v>
      </c>
      <c r="I3548" s="2">
        <v>1550.0</v>
      </c>
    </row>
    <row r="3549" ht="22.5" customHeight="1">
      <c r="A3549" s="2">
        <v>7.712604853E9</v>
      </c>
      <c r="B3549" s="2">
        <v>1.0608845E7</v>
      </c>
      <c r="C3549" s="6">
        <v>45195.978368055556</v>
      </c>
      <c r="D3549" s="6">
        <v>45195.992256944446</v>
      </c>
      <c r="E3549" s="6">
        <v>45195.99364583333</v>
      </c>
      <c r="F3549" s="2" t="s">
        <v>44</v>
      </c>
      <c r="G3549" s="2" t="s">
        <v>73</v>
      </c>
      <c r="H3549" s="2">
        <v>645.0</v>
      </c>
      <c r="I3549" s="2">
        <v>1500.0</v>
      </c>
    </row>
    <row r="3550" ht="22.5" customHeight="1">
      <c r="A3550" s="2">
        <v>5.698803942E9</v>
      </c>
      <c r="B3550" s="2">
        <v>31813.0</v>
      </c>
      <c r="C3550" s="6">
        <v>45575.548784722225</v>
      </c>
      <c r="D3550" s="6">
        <v>45575.559895833336</v>
      </c>
      <c r="E3550" s="6">
        <v>45575.56128472222</v>
      </c>
      <c r="F3550" s="2" t="s">
        <v>44</v>
      </c>
      <c r="G3550" s="2" t="s">
        <v>50</v>
      </c>
      <c r="H3550" s="2">
        <v>38462.0</v>
      </c>
      <c r="I3550" s="2">
        <v>8304.0</v>
      </c>
    </row>
    <row r="3551" ht="22.5" customHeight="1">
      <c r="A3551" s="2">
        <v>4.393804577E9</v>
      </c>
      <c r="B3551" s="2">
        <v>6.9242672E7</v>
      </c>
      <c r="C3551" s="6">
        <v>45168.5708912037</v>
      </c>
      <c r="D3551" s="6">
        <v>45168.57922453704</v>
      </c>
      <c r="E3551" s="6">
        <v>45168.580613425926</v>
      </c>
      <c r="F3551" s="2" t="s">
        <v>44</v>
      </c>
      <c r="G3551" s="2" t="s">
        <v>55</v>
      </c>
      <c r="H3551" s="2">
        <v>20781.0</v>
      </c>
      <c r="I3551" s="2">
        <v>7319.0</v>
      </c>
    </row>
    <row r="3552" ht="22.5" customHeight="1">
      <c r="A3552" s="2">
        <v>9.307961643E9</v>
      </c>
      <c r="B3552" s="2">
        <v>8.2322028E7</v>
      </c>
      <c r="C3552" s="6">
        <v>45406.72924768519</v>
      </c>
      <c r="D3552" s="6">
        <v>45406.73619212963</v>
      </c>
      <c r="E3552" s="6">
        <v>45406.73619212963</v>
      </c>
      <c r="F3552" s="2" t="s">
        <v>44</v>
      </c>
      <c r="G3552" s="2" t="s">
        <v>45</v>
      </c>
      <c r="H3552" s="2">
        <v>69847.0</v>
      </c>
      <c r="I3552" s="2">
        <v>5477.0</v>
      </c>
    </row>
    <row r="3553" ht="22.5" customHeight="1">
      <c r="A3553" s="2">
        <v>1.4103943E7</v>
      </c>
      <c r="B3553" s="2">
        <v>9105829.0</v>
      </c>
      <c r="C3553" s="6">
        <v>45254.366377314815</v>
      </c>
      <c r="D3553" s="6">
        <v>45254.380266203705</v>
      </c>
      <c r="E3553" s="6">
        <v>45254.38790509259</v>
      </c>
      <c r="F3553" s="2" t="s">
        <v>71</v>
      </c>
      <c r="G3553" s="2" t="s">
        <v>45</v>
      </c>
      <c r="H3553" s="2">
        <v>25400.0</v>
      </c>
      <c r="I3553" s="2">
        <v>6791.0</v>
      </c>
    </row>
    <row r="3554" ht="22.5" customHeight="1">
      <c r="A3554" s="2">
        <v>4.183595096E9</v>
      </c>
      <c r="B3554" s="2">
        <v>6.4141971E7</v>
      </c>
      <c r="C3554" s="6">
        <v>45300.26474537037</v>
      </c>
      <c r="D3554" s="6">
        <v>45300.27793981481</v>
      </c>
      <c r="E3554" s="6">
        <v>45300.27446759259</v>
      </c>
      <c r="F3554" s="2" t="s">
        <v>44</v>
      </c>
      <c r="G3554" s="2" t="s">
        <v>55</v>
      </c>
      <c r="H3554" s="2">
        <v>5568.0</v>
      </c>
      <c r="I3554" s="2">
        <v>2040.0</v>
      </c>
    </row>
    <row r="3555" ht="22.5" customHeight="1">
      <c r="A3555" s="2">
        <v>9.915365099E9</v>
      </c>
      <c r="B3555" s="2">
        <v>1.436727E7</v>
      </c>
      <c r="C3555" s="6">
        <v>45065.48315972222</v>
      </c>
      <c r="D3555" s="6">
        <v>45065.4921875</v>
      </c>
      <c r="E3555" s="6">
        <v>45065.493576388886</v>
      </c>
      <c r="F3555" s="2" t="s">
        <v>44</v>
      </c>
      <c r="G3555" s="2" t="s">
        <v>73</v>
      </c>
      <c r="H3555" s="2">
        <v>36218.0</v>
      </c>
      <c r="I3555" s="2">
        <v>5534.0</v>
      </c>
    </row>
    <row r="3556" ht="22.5" customHeight="1">
      <c r="A3556" s="2">
        <v>7.979108696E9</v>
      </c>
      <c r="B3556" s="2">
        <v>6.3368244E7</v>
      </c>
      <c r="C3556" s="6">
        <v>45432.92390046296</v>
      </c>
      <c r="D3556" s="6">
        <v>45432.93362268519</v>
      </c>
      <c r="E3556" s="6">
        <v>45432.93987268519</v>
      </c>
      <c r="F3556" s="2" t="s">
        <v>71</v>
      </c>
      <c r="G3556" s="2" t="s">
        <v>45</v>
      </c>
      <c r="H3556" s="2">
        <v>67463.0</v>
      </c>
      <c r="I3556" s="2">
        <v>7492.0</v>
      </c>
    </row>
    <row r="3557" ht="22.5" customHeight="1">
      <c r="A3557" s="2">
        <v>8.756485728E9</v>
      </c>
      <c r="B3557" s="2">
        <v>9.7466783E7</v>
      </c>
      <c r="C3557" s="6">
        <v>45332.889560185184</v>
      </c>
      <c r="D3557" s="6">
        <v>45332.897893518515</v>
      </c>
      <c r="E3557" s="6">
        <v>45332.89858796296</v>
      </c>
      <c r="F3557" s="2" t="s">
        <v>44</v>
      </c>
      <c r="G3557" s="2" t="s">
        <v>45</v>
      </c>
      <c r="H3557" s="2">
        <v>43987.0</v>
      </c>
      <c r="I3557" s="2">
        <v>3947.0</v>
      </c>
    </row>
    <row r="3558" ht="22.5" customHeight="1">
      <c r="A3558" s="2">
        <v>4.859441294E9</v>
      </c>
      <c r="B3558" s="2">
        <v>3468355.0</v>
      </c>
      <c r="C3558" s="6">
        <v>45442.24964120371</v>
      </c>
      <c r="D3558" s="6">
        <v>45442.25797453704</v>
      </c>
      <c r="E3558" s="6">
        <v>45442.262141203704</v>
      </c>
      <c r="F3558" s="2" t="s">
        <v>71</v>
      </c>
      <c r="G3558" s="2" t="s">
        <v>50</v>
      </c>
      <c r="H3558" s="2">
        <v>6040.0</v>
      </c>
      <c r="I3558" s="2">
        <v>7446.0</v>
      </c>
    </row>
    <row r="3559" ht="22.5" customHeight="1">
      <c r="A3559" s="2">
        <v>8.100291984E9</v>
      </c>
      <c r="B3559" s="2">
        <v>5.4885705E7</v>
      </c>
      <c r="C3559" s="6">
        <v>45159.80547453704</v>
      </c>
      <c r="D3559" s="6">
        <v>45159.81380787037</v>
      </c>
      <c r="E3559" s="6">
        <v>45159.82908564815</v>
      </c>
      <c r="F3559" s="2" t="s">
        <v>124</v>
      </c>
      <c r="G3559" s="2" t="s">
        <v>45</v>
      </c>
      <c r="H3559" s="2">
        <v>70176.0</v>
      </c>
      <c r="I3559" s="2">
        <v>9440.0</v>
      </c>
    </row>
    <row r="3560" ht="22.5" customHeight="1">
      <c r="A3560" s="2">
        <v>7.825714018E9</v>
      </c>
      <c r="B3560" s="2">
        <v>5.6548063E7</v>
      </c>
      <c r="C3560" s="6">
        <v>45531.832962962966</v>
      </c>
      <c r="D3560" s="6">
        <v>45531.84476851852</v>
      </c>
      <c r="E3560" s="6">
        <v>45531.84476851852</v>
      </c>
      <c r="F3560" s="2" t="s">
        <v>44</v>
      </c>
      <c r="G3560" s="2" t="s">
        <v>50</v>
      </c>
      <c r="H3560" s="2">
        <v>92931.0</v>
      </c>
      <c r="I3560" s="2">
        <v>1455.0</v>
      </c>
    </row>
    <row r="3561" ht="22.5" customHeight="1">
      <c r="A3561" s="2">
        <v>1.785144322E9</v>
      </c>
      <c r="B3561" s="2">
        <v>8025622.0</v>
      </c>
      <c r="C3561" s="6">
        <v>45495.70443287037</v>
      </c>
      <c r="D3561" s="6">
        <v>45495.711377314816</v>
      </c>
      <c r="E3561" s="6">
        <v>45495.71832175926</v>
      </c>
      <c r="F3561" s="2" t="s">
        <v>71</v>
      </c>
      <c r="G3561" s="2" t="s">
        <v>45</v>
      </c>
      <c r="H3561" s="2">
        <v>27342.0</v>
      </c>
      <c r="I3561" s="2">
        <v>6342.0</v>
      </c>
    </row>
    <row r="3562" ht="22.5" customHeight="1">
      <c r="A3562" s="2">
        <v>2.42240959E8</v>
      </c>
      <c r="B3562" s="2">
        <v>6.4562786E7</v>
      </c>
      <c r="C3562" s="6">
        <v>45317.63890046296</v>
      </c>
      <c r="D3562" s="6">
        <v>45317.645844907405</v>
      </c>
      <c r="E3562" s="6">
        <v>45317.648622685185</v>
      </c>
      <c r="F3562" s="2" t="s">
        <v>44</v>
      </c>
      <c r="G3562" s="2" t="s">
        <v>45</v>
      </c>
      <c r="H3562" s="2">
        <v>62828.0</v>
      </c>
      <c r="I3562" s="2">
        <v>5298.0</v>
      </c>
    </row>
    <row r="3563" ht="22.5" customHeight="1">
      <c r="A3563" s="2">
        <v>3.527621284E9</v>
      </c>
      <c r="B3563" s="2">
        <v>8.6636273E7</v>
      </c>
      <c r="C3563" s="6">
        <v>45494.18292824074</v>
      </c>
      <c r="D3563" s="6">
        <v>45494.193344907406</v>
      </c>
      <c r="E3563" s="6">
        <v>45494.19126157407</v>
      </c>
      <c r="F3563" s="2" t="s">
        <v>44</v>
      </c>
      <c r="G3563" s="2" t="s">
        <v>45</v>
      </c>
      <c r="H3563" s="2">
        <v>24006.0</v>
      </c>
      <c r="I3563" s="2">
        <v>2779.0</v>
      </c>
    </row>
    <row r="3564" ht="22.5" customHeight="1">
      <c r="A3564" s="2">
        <v>2.254856113E9</v>
      </c>
      <c r="B3564" s="2">
        <v>2.9973346E7</v>
      </c>
      <c r="C3564" s="6">
        <v>45032.43497685185</v>
      </c>
      <c r="D3564" s="6">
        <v>45032.44747685185</v>
      </c>
      <c r="E3564" s="6">
        <v>45032.44747685185</v>
      </c>
      <c r="F3564" s="2" t="s">
        <v>44</v>
      </c>
      <c r="G3564" s="2" t="s">
        <v>45</v>
      </c>
      <c r="H3564" s="2">
        <v>58706.0</v>
      </c>
      <c r="I3564" s="2">
        <v>1699.0</v>
      </c>
    </row>
    <row r="3565" ht="22.5" customHeight="1">
      <c r="A3565" s="2">
        <v>4.295420935E9</v>
      </c>
      <c r="B3565" s="2">
        <v>9.7185284E7</v>
      </c>
      <c r="C3565" s="6">
        <v>45539.48486111111</v>
      </c>
      <c r="D3565" s="6">
        <v>45539.49388888889</v>
      </c>
      <c r="E3565" s="6">
        <v>45539.49527777778</v>
      </c>
      <c r="F3565" s="2" t="s">
        <v>44</v>
      </c>
      <c r="G3565" s="2" t="s">
        <v>73</v>
      </c>
      <c r="H3565" s="2">
        <v>81922.0</v>
      </c>
      <c r="I3565" s="2">
        <v>2096.0</v>
      </c>
    </row>
    <row r="3566" ht="22.5" customHeight="1">
      <c r="A3566" s="2">
        <v>8.739415992E9</v>
      </c>
      <c r="B3566" s="2">
        <v>5.504274E7</v>
      </c>
      <c r="C3566" s="6">
        <v>45079.96392361111</v>
      </c>
      <c r="D3566" s="6">
        <v>45079.9715625</v>
      </c>
      <c r="E3566" s="6">
        <v>45079.9715625</v>
      </c>
      <c r="F3566" s="2" t="s">
        <v>44</v>
      </c>
      <c r="G3566" s="2" t="s">
        <v>73</v>
      </c>
      <c r="H3566" s="2">
        <v>88278.0</v>
      </c>
      <c r="I3566" s="2">
        <v>1797.0</v>
      </c>
    </row>
    <row r="3567" ht="22.5" customHeight="1">
      <c r="A3567" s="2">
        <v>2.123879653E9</v>
      </c>
      <c r="B3567" s="2">
        <v>4.359991E7</v>
      </c>
      <c r="C3567" s="6">
        <v>45596.356782407405</v>
      </c>
      <c r="D3567" s="6">
        <v>45596.36372685185</v>
      </c>
      <c r="E3567" s="6">
        <v>45596.37414351852</v>
      </c>
      <c r="F3567" s="2" t="s">
        <v>71</v>
      </c>
      <c r="G3567" s="2" t="s">
        <v>45</v>
      </c>
      <c r="H3567" s="2">
        <v>87546.0</v>
      </c>
      <c r="I3567" s="2">
        <v>8532.0</v>
      </c>
    </row>
    <row r="3568" ht="22.5" customHeight="1">
      <c r="A3568" s="2">
        <v>1.054974834E9</v>
      </c>
      <c r="B3568" s="2">
        <v>1.2272282E7</v>
      </c>
      <c r="C3568" s="6">
        <v>45060.77810185185</v>
      </c>
      <c r="D3568" s="6">
        <v>45060.790601851855</v>
      </c>
      <c r="E3568" s="6">
        <v>45060.79615740741</v>
      </c>
      <c r="F3568" s="2" t="s">
        <v>71</v>
      </c>
      <c r="G3568" s="2" t="s">
        <v>45</v>
      </c>
      <c r="H3568" s="2">
        <v>12315.0</v>
      </c>
      <c r="I3568" s="2">
        <v>1031.0</v>
      </c>
    </row>
    <row r="3569" ht="22.5" customHeight="1">
      <c r="A3569" s="2">
        <v>6.66059655E9</v>
      </c>
      <c r="B3569" s="2">
        <v>4.855444E7</v>
      </c>
      <c r="C3569" s="6">
        <v>45464.122569444444</v>
      </c>
      <c r="D3569" s="6">
        <v>45464.13576388889</v>
      </c>
      <c r="E3569" s="6">
        <v>45464.15659722222</v>
      </c>
      <c r="F3569" s="2" t="s">
        <v>124</v>
      </c>
      <c r="G3569" s="2" t="s">
        <v>73</v>
      </c>
      <c r="H3569" s="2">
        <v>22021.0</v>
      </c>
      <c r="I3569" s="2">
        <v>4121.0</v>
      </c>
    </row>
    <row r="3570" ht="22.5" customHeight="1">
      <c r="A3570" s="2">
        <v>1.633238374E9</v>
      </c>
      <c r="B3570" s="2">
        <v>2.6303194E7</v>
      </c>
      <c r="C3570" s="6">
        <v>45150.44530092592</v>
      </c>
      <c r="D3570" s="6">
        <v>45150.452939814815</v>
      </c>
      <c r="E3570" s="6">
        <v>45150.455717592595</v>
      </c>
      <c r="F3570" s="2" t="s">
        <v>44</v>
      </c>
      <c r="G3570" s="2" t="s">
        <v>50</v>
      </c>
      <c r="H3570" s="2">
        <v>37968.0</v>
      </c>
      <c r="I3570" s="2">
        <v>5955.0</v>
      </c>
    </row>
    <row r="3571" ht="22.5" customHeight="1">
      <c r="A3571" s="2">
        <v>8.13324633E9</v>
      </c>
      <c r="B3571" s="2">
        <v>3.452657E7</v>
      </c>
      <c r="C3571" s="6">
        <v>45207.55417824074</v>
      </c>
      <c r="D3571" s="6">
        <v>45207.56806712963</v>
      </c>
      <c r="E3571" s="6">
        <v>45207.56945601852</v>
      </c>
      <c r="F3571" s="2" t="s">
        <v>44</v>
      </c>
      <c r="G3571" s="2" t="s">
        <v>55</v>
      </c>
      <c r="H3571" s="2">
        <v>14324.0</v>
      </c>
      <c r="I3571" s="2">
        <v>1932.0</v>
      </c>
    </row>
    <row r="3572" ht="22.5" customHeight="1">
      <c r="A3572" s="2">
        <v>4.696656818E9</v>
      </c>
      <c r="B3572" s="2">
        <v>2.8458746E7</v>
      </c>
      <c r="C3572" s="6">
        <v>45027.54173611111</v>
      </c>
      <c r="D3572" s="6">
        <v>45027.55006944444</v>
      </c>
      <c r="E3572" s="6">
        <v>45027.55979166667</v>
      </c>
      <c r="F3572" s="2" t="s">
        <v>71</v>
      </c>
      <c r="G3572" s="2" t="s">
        <v>55</v>
      </c>
      <c r="H3572" s="2">
        <v>95505.0</v>
      </c>
      <c r="I3572" s="2">
        <v>2170.0</v>
      </c>
    </row>
    <row r="3573" ht="22.5" customHeight="1">
      <c r="A3573" s="2">
        <v>7.590214417E9</v>
      </c>
      <c r="B3573" s="2">
        <v>6.9240186E7</v>
      </c>
      <c r="C3573" s="6">
        <v>45421.93087962963</v>
      </c>
      <c r="D3573" s="6">
        <v>45421.93851851852</v>
      </c>
      <c r="E3573" s="6">
        <v>45421.95379629629</v>
      </c>
      <c r="F3573" s="2" t="s">
        <v>124</v>
      </c>
      <c r="G3573" s="2" t="s">
        <v>45</v>
      </c>
      <c r="H3573" s="2">
        <v>98898.0</v>
      </c>
      <c r="I3573" s="2">
        <v>9802.0</v>
      </c>
    </row>
    <row r="3574" ht="22.5" customHeight="1">
      <c r="A3574" s="2">
        <v>1.73621292E9</v>
      </c>
      <c r="B3574" s="2">
        <v>9401406.0</v>
      </c>
      <c r="C3574" s="6">
        <v>45545.63447916666</v>
      </c>
      <c r="D3574" s="6">
        <v>45545.64628472222</v>
      </c>
      <c r="E3574" s="6">
        <v>45545.6428125</v>
      </c>
      <c r="F3574" s="2" t="s">
        <v>44</v>
      </c>
      <c r="G3574" s="2" t="s">
        <v>73</v>
      </c>
      <c r="H3574" s="2">
        <v>59462.0</v>
      </c>
      <c r="I3574" s="2">
        <v>6464.0</v>
      </c>
    </row>
    <row r="3575" ht="22.5" customHeight="1">
      <c r="A3575" s="2">
        <v>4.507702369E9</v>
      </c>
      <c r="B3575" s="2">
        <v>2.7955158E7</v>
      </c>
      <c r="C3575" s="6">
        <v>45039.99590277778</v>
      </c>
      <c r="D3575" s="6">
        <v>45040.002847222226</v>
      </c>
      <c r="E3575" s="6">
        <v>45040.00423611111</v>
      </c>
      <c r="F3575" s="2" t="s">
        <v>44</v>
      </c>
      <c r="G3575" s="2" t="s">
        <v>55</v>
      </c>
      <c r="H3575" s="2">
        <v>25049.0</v>
      </c>
      <c r="I3575" s="2">
        <v>4275.0</v>
      </c>
    </row>
    <row r="3576" ht="22.5" customHeight="1">
      <c r="A3576" s="2">
        <v>6.458765046E9</v>
      </c>
      <c r="B3576" s="2">
        <v>8.3348353E7</v>
      </c>
      <c r="C3576" s="6">
        <v>45106.73579861111</v>
      </c>
      <c r="D3576" s="6">
        <v>45106.74760416667</v>
      </c>
      <c r="E3576" s="6">
        <v>45106.745520833334</v>
      </c>
      <c r="F3576" s="2" t="s">
        <v>44</v>
      </c>
      <c r="G3576" s="2" t="s">
        <v>45</v>
      </c>
      <c r="H3576" s="2">
        <v>23030.0</v>
      </c>
      <c r="I3576" s="2">
        <v>6211.0</v>
      </c>
    </row>
    <row r="3577" ht="22.5" customHeight="1">
      <c r="A3577" s="2">
        <v>4.7953423E7</v>
      </c>
      <c r="B3577" s="2">
        <v>9.6806748E7</v>
      </c>
      <c r="C3577" s="6">
        <v>45349.009560185186</v>
      </c>
      <c r="D3577" s="6">
        <v>45349.01997685185</v>
      </c>
      <c r="E3577" s="6">
        <v>45349.02275462963</v>
      </c>
      <c r="F3577" s="2" t="s">
        <v>44</v>
      </c>
      <c r="G3577" s="2" t="s">
        <v>50</v>
      </c>
      <c r="H3577" s="2">
        <v>90878.0</v>
      </c>
      <c r="I3577" s="2">
        <v>6448.0</v>
      </c>
    </row>
    <row r="3578" ht="22.5" customHeight="1">
      <c r="A3578" s="2">
        <v>1.263714922E9</v>
      </c>
      <c r="B3578" s="2">
        <v>7.7086539E7</v>
      </c>
      <c r="C3578" s="6">
        <v>45205.0469212963</v>
      </c>
      <c r="D3578" s="6">
        <v>45205.05872685185</v>
      </c>
      <c r="E3578" s="6">
        <v>45205.0594212963</v>
      </c>
      <c r="F3578" s="2" t="s">
        <v>44</v>
      </c>
      <c r="G3578" s="2" t="s">
        <v>45</v>
      </c>
      <c r="H3578" s="2">
        <v>33460.0</v>
      </c>
      <c r="I3578" s="2">
        <v>4718.0</v>
      </c>
    </row>
    <row r="3579" ht="22.5" customHeight="1">
      <c r="A3579" s="2">
        <v>2.06176886E9</v>
      </c>
      <c r="B3579" s="2">
        <v>1.2469338E7</v>
      </c>
      <c r="C3579" s="6">
        <v>45188.69699074074</v>
      </c>
      <c r="D3579" s="6">
        <v>45188.70949074074</v>
      </c>
      <c r="E3579" s="6">
        <v>45188.715046296296</v>
      </c>
      <c r="F3579" s="2" t="s">
        <v>71</v>
      </c>
      <c r="G3579" s="2" t="s">
        <v>55</v>
      </c>
      <c r="H3579" s="2">
        <v>13006.0</v>
      </c>
      <c r="I3579" s="2">
        <v>5935.0</v>
      </c>
    </row>
    <row r="3580" ht="22.5" customHeight="1">
      <c r="A3580" s="2">
        <v>4.264335652E9</v>
      </c>
      <c r="B3580" s="2">
        <v>7.1321741E7</v>
      </c>
      <c r="C3580" s="6">
        <v>45177.266435185185</v>
      </c>
      <c r="D3580" s="6">
        <v>45177.27893518518</v>
      </c>
      <c r="E3580" s="6">
        <v>45177.27615740741</v>
      </c>
      <c r="F3580" s="2" t="s">
        <v>44</v>
      </c>
      <c r="G3580" s="2" t="s">
        <v>50</v>
      </c>
      <c r="H3580" s="2">
        <v>66568.0</v>
      </c>
      <c r="I3580" s="2">
        <v>1300.0</v>
      </c>
    </row>
    <row r="3581" ht="22.5" customHeight="1">
      <c r="A3581" s="2">
        <v>3.087181728E9</v>
      </c>
      <c r="B3581" s="2">
        <v>5.85133E7</v>
      </c>
      <c r="C3581" s="6">
        <v>45112.25699074074</v>
      </c>
      <c r="D3581" s="6">
        <v>45112.26462962963</v>
      </c>
      <c r="E3581" s="6">
        <v>45112.26810185185</v>
      </c>
      <c r="F3581" s="2" t="s">
        <v>44</v>
      </c>
      <c r="G3581" s="2" t="s">
        <v>50</v>
      </c>
      <c r="H3581" s="2">
        <v>27119.0</v>
      </c>
      <c r="I3581" s="2">
        <v>4032.0</v>
      </c>
    </row>
    <row r="3582" ht="22.5" customHeight="1">
      <c r="A3582" s="2">
        <v>5.99772156E8</v>
      </c>
      <c r="B3582" s="2">
        <v>3.5358395E7</v>
      </c>
      <c r="C3582" s="6">
        <v>45009.19331018518</v>
      </c>
      <c r="D3582" s="6">
        <v>45009.200949074075</v>
      </c>
      <c r="E3582" s="6">
        <v>45009.20997685185</v>
      </c>
      <c r="F3582" s="2" t="s">
        <v>71</v>
      </c>
      <c r="G3582" s="2" t="s">
        <v>73</v>
      </c>
      <c r="H3582" s="2">
        <v>62467.0</v>
      </c>
      <c r="I3582" s="2">
        <v>8240.0</v>
      </c>
    </row>
    <row r="3583" ht="22.5" customHeight="1">
      <c r="A3583" s="2">
        <v>6.074313668E9</v>
      </c>
      <c r="B3583" s="2">
        <v>7.761451E7</v>
      </c>
      <c r="C3583" s="6">
        <v>45562.44914351852</v>
      </c>
      <c r="D3583" s="6">
        <v>45562.456782407404</v>
      </c>
      <c r="E3583" s="6">
        <v>45562.46025462963</v>
      </c>
      <c r="F3583" s="2" t="s">
        <v>44</v>
      </c>
      <c r="G3583" s="2" t="s">
        <v>45</v>
      </c>
      <c r="H3583" s="2">
        <v>11276.0</v>
      </c>
      <c r="I3583" s="2">
        <v>4921.0</v>
      </c>
    </row>
    <row r="3584" ht="22.5" customHeight="1">
      <c r="A3584" s="2">
        <v>5.497551107E9</v>
      </c>
      <c r="B3584" s="2">
        <v>4.1647393E7</v>
      </c>
      <c r="C3584" s="6">
        <v>45522.66101851852</v>
      </c>
      <c r="D3584" s="6">
        <v>45522.667962962965</v>
      </c>
      <c r="E3584" s="6">
        <v>45522.665185185186</v>
      </c>
      <c r="F3584" s="2" t="s">
        <v>44</v>
      </c>
      <c r="G3584" s="2" t="s">
        <v>73</v>
      </c>
      <c r="H3584" s="2">
        <v>19502.0</v>
      </c>
      <c r="I3584" s="2">
        <v>1257.0</v>
      </c>
    </row>
    <row r="3585" ht="22.5" customHeight="1">
      <c r="A3585" s="2">
        <v>9.102202025E9</v>
      </c>
      <c r="B3585" s="2">
        <v>9.8896871E7</v>
      </c>
      <c r="C3585" s="6">
        <v>45392.317037037035</v>
      </c>
      <c r="D3585" s="6">
        <v>45392.32745370371</v>
      </c>
      <c r="E3585" s="6">
        <v>45392.34412037037</v>
      </c>
      <c r="F3585" s="2" t="s">
        <v>124</v>
      </c>
      <c r="G3585" s="2" t="s">
        <v>50</v>
      </c>
      <c r="H3585" s="2">
        <v>65234.0</v>
      </c>
      <c r="I3585" s="2">
        <v>2233.0</v>
      </c>
    </row>
    <row r="3586" ht="22.5" customHeight="1">
      <c r="A3586" s="2">
        <v>8.794436743E9</v>
      </c>
      <c r="B3586" s="2">
        <v>4.0727086E7</v>
      </c>
      <c r="C3586" s="6">
        <v>45124.26875</v>
      </c>
      <c r="D3586" s="6">
        <v>45124.27847222222</v>
      </c>
      <c r="E3586" s="6">
        <v>45124.282638888886</v>
      </c>
      <c r="F3586" s="2" t="s">
        <v>71</v>
      </c>
      <c r="G3586" s="2" t="s">
        <v>55</v>
      </c>
      <c r="H3586" s="2">
        <v>10214.0</v>
      </c>
      <c r="I3586" s="2">
        <v>1175.0</v>
      </c>
    </row>
    <row r="3587" ht="22.5" customHeight="1">
      <c r="A3587" s="2">
        <v>3.299603042E9</v>
      </c>
      <c r="B3587" s="2">
        <v>7.761451E7</v>
      </c>
      <c r="C3587" s="6">
        <v>45460.16866898148</v>
      </c>
      <c r="D3587" s="6">
        <v>45460.181863425925</v>
      </c>
      <c r="E3587" s="6">
        <v>45460.18533564815</v>
      </c>
      <c r="F3587" s="2" t="s">
        <v>44</v>
      </c>
      <c r="G3587" s="2" t="s">
        <v>73</v>
      </c>
      <c r="H3587" s="2">
        <v>94982.0</v>
      </c>
      <c r="I3587" s="2">
        <v>4279.0</v>
      </c>
    </row>
    <row r="3588" ht="22.5" customHeight="1">
      <c r="A3588" s="2">
        <v>2.43077069E8</v>
      </c>
      <c r="B3588" s="2">
        <v>4.6623192E7</v>
      </c>
      <c r="C3588" s="6">
        <v>45407.77400462963</v>
      </c>
      <c r="D3588" s="6">
        <v>45407.78789351852</v>
      </c>
      <c r="E3588" s="6">
        <v>45407.79483796296</v>
      </c>
      <c r="F3588" s="2" t="s">
        <v>71</v>
      </c>
      <c r="G3588" s="2" t="s">
        <v>50</v>
      </c>
      <c r="H3588" s="2">
        <v>94987.0</v>
      </c>
      <c r="I3588" s="2">
        <v>677.0</v>
      </c>
    </row>
    <row r="3589" ht="22.5" customHeight="1">
      <c r="A3589" s="2">
        <v>6.749594412E9</v>
      </c>
      <c r="B3589" s="2">
        <v>1.6436359E7</v>
      </c>
      <c r="C3589" s="6">
        <v>45260.63638888889</v>
      </c>
      <c r="D3589" s="6">
        <v>45260.6475</v>
      </c>
      <c r="E3589" s="6">
        <v>45260.65652777778</v>
      </c>
      <c r="F3589" s="2" t="s">
        <v>71</v>
      </c>
      <c r="G3589" s="2" t="s">
        <v>45</v>
      </c>
      <c r="H3589" s="2">
        <v>6570.0</v>
      </c>
      <c r="I3589" s="2">
        <v>2412.0</v>
      </c>
    </row>
    <row r="3590" ht="22.5" customHeight="1">
      <c r="A3590" s="2">
        <v>5.378344982E9</v>
      </c>
      <c r="B3590" s="2">
        <v>3.3658749E7</v>
      </c>
      <c r="C3590" s="6">
        <v>45339.04486111111</v>
      </c>
      <c r="D3590" s="6">
        <v>45339.05805555556</v>
      </c>
      <c r="E3590" s="6">
        <v>45339.07611111111</v>
      </c>
      <c r="F3590" s="2" t="s">
        <v>124</v>
      </c>
      <c r="G3590" s="2" t="s">
        <v>55</v>
      </c>
      <c r="H3590" s="2">
        <v>83534.0</v>
      </c>
      <c r="I3590" s="2">
        <v>4952.0</v>
      </c>
    </row>
    <row r="3591" ht="22.5" customHeight="1">
      <c r="A3591" s="2">
        <v>9.103834515E9</v>
      </c>
      <c r="B3591" s="2">
        <v>6.1851054E7</v>
      </c>
      <c r="C3591" s="6">
        <v>45294.35238425926</v>
      </c>
      <c r="D3591" s="6">
        <v>45294.36141203704</v>
      </c>
      <c r="E3591" s="6">
        <v>45294.36002314815</v>
      </c>
      <c r="F3591" s="2" t="s">
        <v>44</v>
      </c>
      <c r="G3591" s="2" t="s">
        <v>55</v>
      </c>
      <c r="H3591" s="2">
        <v>30973.0</v>
      </c>
      <c r="I3591" s="2">
        <v>6449.0</v>
      </c>
    </row>
    <row r="3592" ht="22.5" customHeight="1">
      <c r="A3592" s="2">
        <v>6.23743772E9</v>
      </c>
      <c r="B3592" s="2">
        <v>1.5568831E7</v>
      </c>
      <c r="C3592" s="6">
        <v>45164.291979166665</v>
      </c>
      <c r="D3592" s="6">
        <v>45164.30378472222</v>
      </c>
      <c r="E3592" s="6">
        <v>45164.31211805555</v>
      </c>
      <c r="F3592" s="2" t="s">
        <v>71</v>
      </c>
      <c r="G3592" s="2" t="s">
        <v>73</v>
      </c>
      <c r="H3592" s="2">
        <v>29950.0</v>
      </c>
      <c r="I3592" s="2">
        <v>8678.0</v>
      </c>
    </row>
    <row r="3593" ht="22.5" customHeight="1">
      <c r="A3593" s="2">
        <v>2.719670578E9</v>
      </c>
      <c r="B3593" s="2">
        <v>9.5382317E7</v>
      </c>
      <c r="C3593" s="6">
        <v>45539.40703703704</v>
      </c>
      <c r="D3593" s="6">
        <v>45539.41814814815</v>
      </c>
      <c r="E3593" s="6">
        <v>45539.431342592594</v>
      </c>
      <c r="F3593" s="2" t="s">
        <v>124</v>
      </c>
      <c r="G3593" s="2" t="s">
        <v>73</v>
      </c>
      <c r="H3593" s="2">
        <v>75330.0</v>
      </c>
      <c r="I3593" s="2">
        <v>2008.0</v>
      </c>
    </row>
    <row r="3594" ht="22.5" customHeight="1">
      <c r="A3594" s="2">
        <v>2.748681349E9</v>
      </c>
      <c r="B3594" s="2">
        <v>8.4862161E7</v>
      </c>
      <c r="C3594" s="6">
        <v>45427.23339120371</v>
      </c>
      <c r="D3594" s="6">
        <v>45427.24519675926</v>
      </c>
      <c r="E3594" s="6">
        <v>45427.24866898148</v>
      </c>
      <c r="F3594" s="2" t="s">
        <v>44</v>
      </c>
      <c r="G3594" s="2" t="s">
        <v>55</v>
      </c>
      <c r="H3594" s="2">
        <v>464.0</v>
      </c>
      <c r="I3594" s="2">
        <v>3640.0</v>
      </c>
    </row>
    <row r="3595" ht="22.5" customHeight="1">
      <c r="A3595" s="2">
        <v>9.851618724E9</v>
      </c>
      <c r="B3595" s="2">
        <v>9.6149069E7</v>
      </c>
      <c r="C3595" s="6">
        <v>45202.75239583333</v>
      </c>
      <c r="D3595" s="6">
        <v>45202.76142361111</v>
      </c>
      <c r="E3595" s="6">
        <v>45202.76559027778</v>
      </c>
      <c r="F3595" s="2" t="s">
        <v>71</v>
      </c>
      <c r="G3595" s="2" t="s">
        <v>55</v>
      </c>
      <c r="H3595" s="2">
        <v>73930.0</v>
      </c>
      <c r="I3595" s="2">
        <v>4220.0</v>
      </c>
    </row>
    <row r="3596" ht="22.5" customHeight="1">
      <c r="A3596" s="2">
        <v>7.013533376E9</v>
      </c>
      <c r="B3596" s="2">
        <v>8.1500385E7</v>
      </c>
      <c r="C3596" s="6">
        <v>45268.58375</v>
      </c>
      <c r="D3596" s="6">
        <v>45268.59416666667</v>
      </c>
      <c r="E3596" s="6">
        <v>45268.59138888889</v>
      </c>
      <c r="F3596" s="2" t="s">
        <v>44</v>
      </c>
      <c r="G3596" s="2" t="s">
        <v>50</v>
      </c>
      <c r="H3596" s="2">
        <v>53934.0</v>
      </c>
      <c r="I3596" s="2">
        <v>3361.0</v>
      </c>
    </row>
    <row r="3597" ht="22.5" customHeight="1">
      <c r="A3597" s="2">
        <v>9.727047029E9</v>
      </c>
      <c r="B3597" s="2">
        <v>9.4730288E7</v>
      </c>
      <c r="C3597" s="6">
        <v>45295.07986111111</v>
      </c>
      <c r="D3597" s="6">
        <v>45295.09166666667</v>
      </c>
      <c r="E3597" s="6">
        <v>45295.092361111114</v>
      </c>
      <c r="F3597" s="2" t="s">
        <v>44</v>
      </c>
      <c r="G3597" s="2" t="s">
        <v>45</v>
      </c>
      <c r="H3597" s="2">
        <v>92601.0</v>
      </c>
      <c r="I3597" s="2">
        <v>3252.0</v>
      </c>
    </row>
    <row r="3598" ht="22.5" customHeight="1">
      <c r="A3598" s="2">
        <v>1.191540022E9</v>
      </c>
      <c r="B3598" s="2">
        <v>6.9863493E7</v>
      </c>
      <c r="C3598" s="6">
        <v>45550.005960648145</v>
      </c>
      <c r="D3598" s="6">
        <v>45550.01846064815</v>
      </c>
      <c r="E3598" s="6">
        <v>45550.02609953703</v>
      </c>
      <c r="F3598" s="2" t="s">
        <v>71</v>
      </c>
      <c r="G3598" s="2" t="s">
        <v>50</v>
      </c>
      <c r="H3598" s="2">
        <v>72969.0</v>
      </c>
      <c r="I3598" s="2">
        <v>1226.0</v>
      </c>
    </row>
    <row r="3599" ht="22.5" customHeight="1">
      <c r="A3599" s="2">
        <v>5.733572517E9</v>
      </c>
      <c r="B3599" s="2">
        <v>5039883.0</v>
      </c>
      <c r="C3599" s="6">
        <v>45509.006423611114</v>
      </c>
      <c r="D3599" s="6">
        <v>45509.014756944445</v>
      </c>
      <c r="E3599" s="6">
        <v>45509.02447916667</v>
      </c>
      <c r="F3599" s="2" t="s">
        <v>71</v>
      </c>
      <c r="G3599" s="2" t="s">
        <v>45</v>
      </c>
      <c r="H3599" s="2">
        <v>33195.0</v>
      </c>
      <c r="I3599" s="2">
        <v>5945.0</v>
      </c>
    </row>
    <row r="3600" ht="22.5" customHeight="1">
      <c r="A3600" s="2">
        <v>9.647928644E9</v>
      </c>
      <c r="B3600" s="2">
        <v>9.9406165E7</v>
      </c>
      <c r="C3600" s="6">
        <v>45065.56949074074</v>
      </c>
      <c r="D3600" s="6">
        <v>45065.58199074074</v>
      </c>
      <c r="E3600" s="6">
        <v>45065.581296296295</v>
      </c>
      <c r="F3600" s="2" t="s">
        <v>44</v>
      </c>
      <c r="G3600" s="2" t="s">
        <v>73</v>
      </c>
      <c r="H3600" s="2">
        <v>25971.0</v>
      </c>
      <c r="I3600" s="2">
        <v>9057.0</v>
      </c>
    </row>
    <row r="3601" ht="22.5" customHeight="1">
      <c r="A3601" s="2">
        <v>9.696598689E9</v>
      </c>
      <c r="B3601" s="2">
        <v>7288562.0</v>
      </c>
      <c r="C3601" s="6">
        <v>45162.75938657407</v>
      </c>
      <c r="D3601" s="6">
        <v>45162.76771990741</v>
      </c>
      <c r="E3601" s="6">
        <v>45162.77327546296</v>
      </c>
      <c r="F3601" s="2" t="s">
        <v>71</v>
      </c>
      <c r="G3601" s="2" t="s">
        <v>55</v>
      </c>
      <c r="H3601" s="2">
        <v>54430.0</v>
      </c>
      <c r="I3601" s="2">
        <v>814.0</v>
      </c>
    </row>
    <row r="3602" ht="22.5" customHeight="1">
      <c r="A3602" s="2">
        <v>1.09120752E9</v>
      </c>
      <c r="B3602" s="2">
        <v>6.5559853E7</v>
      </c>
      <c r="C3602" s="6">
        <v>45570.79368055556</v>
      </c>
      <c r="D3602" s="6">
        <v>45570.800625</v>
      </c>
      <c r="E3602" s="6">
        <v>45570.800625</v>
      </c>
      <c r="F3602" s="2" t="s">
        <v>44</v>
      </c>
      <c r="G3602" s="2" t="s">
        <v>55</v>
      </c>
      <c r="H3602" s="2">
        <v>29429.0</v>
      </c>
      <c r="I3602" s="2">
        <v>6765.0</v>
      </c>
    </row>
    <row r="3603" ht="22.5" customHeight="1">
      <c r="A3603" s="2">
        <v>7.995971909E9</v>
      </c>
      <c r="B3603" s="2">
        <v>1342184.0</v>
      </c>
      <c r="C3603" s="6">
        <v>45054.75798611111</v>
      </c>
      <c r="D3603" s="6">
        <v>45054.77048611111</v>
      </c>
      <c r="E3603" s="6">
        <v>45054.789930555555</v>
      </c>
      <c r="F3603" s="2" t="s">
        <v>124</v>
      </c>
      <c r="G3603" s="2" t="s">
        <v>73</v>
      </c>
      <c r="H3603" s="2">
        <v>92899.0</v>
      </c>
      <c r="I3603" s="2">
        <v>8900.0</v>
      </c>
    </row>
    <row r="3604" ht="22.5" customHeight="1">
      <c r="A3604" s="2">
        <v>6.077755741E9</v>
      </c>
      <c r="B3604" s="2">
        <v>4.0055711E7</v>
      </c>
      <c r="C3604" s="6">
        <v>45127.97498842593</v>
      </c>
      <c r="D3604" s="6">
        <v>45127.987488425926</v>
      </c>
      <c r="E3604" s="6">
        <v>45127.993738425925</v>
      </c>
      <c r="F3604" s="2" t="s">
        <v>71</v>
      </c>
      <c r="G3604" s="2" t="s">
        <v>55</v>
      </c>
      <c r="H3604" s="2">
        <v>40233.0</v>
      </c>
      <c r="I3604" s="2">
        <v>3735.0</v>
      </c>
    </row>
    <row r="3605" ht="22.5" customHeight="1">
      <c r="A3605" s="2">
        <v>1.240745644E9</v>
      </c>
      <c r="B3605" s="2">
        <v>2.2915611E7</v>
      </c>
      <c r="C3605" s="6">
        <v>45066.498125</v>
      </c>
      <c r="D3605" s="6">
        <v>45066.507152777776</v>
      </c>
      <c r="E3605" s="6">
        <v>45066.504375</v>
      </c>
      <c r="F3605" s="2" t="s">
        <v>44</v>
      </c>
      <c r="G3605" s="2" t="s">
        <v>73</v>
      </c>
      <c r="H3605" s="2">
        <v>53221.0</v>
      </c>
      <c r="I3605" s="2">
        <v>6291.0</v>
      </c>
    </row>
    <row r="3606" ht="22.5" customHeight="1">
      <c r="A3606" s="2">
        <v>1.397810713E9</v>
      </c>
      <c r="B3606" s="2">
        <v>9314637.0</v>
      </c>
      <c r="C3606" s="6">
        <v>45269.60912037037</v>
      </c>
      <c r="D3606" s="6">
        <v>45269.62162037037</v>
      </c>
      <c r="E3606" s="6">
        <v>45269.62023148148</v>
      </c>
      <c r="F3606" s="2" t="s">
        <v>44</v>
      </c>
      <c r="G3606" s="2" t="s">
        <v>73</v>
      </c>
      <c r="H3606" s="2">
        <v>11268.0</v>
      </c>
      <c r="I3606" s="2">
        <v>3515.0</v>
      </c>
    </row>
    <row r="3607" ht="22.5" customHeight="1">
      <c r="A3607" s="2">
        <v>5.149614189E9</v>
      </c>
      <c r="B3607" s="2">
        <v>9.0150193E7</v>
      </c>
      <c r="C3607" s="6">
        <v>45131.61659722222</v>
      </c>
      <c r="D3607" s="6">
        <v>45131.62840277778</v>
      </c>
      <c r="E3607" s="6">
        <v>45131.638819444444</v>
      </c>
      <c r="F3607" s="2" t="s">
        <v>71</v>
      </c>
      <c r="G3607" s="2" t="s">
        <v>73</v>
      </c>
      <c r="H3607" s="2">
        <v>10265.0</v>
      </c>
      <c r="I3607" s="2">
        <v>4566.0</v>
      </c>
    </row>
    <row r="3608" ht="22.5" customHeight="1">
      <c r="A3608" s="2">
        <v>7.453349798E9</v>
      </c>
      <c r="B3608" s="2">
        <v>6.5488134E7</v>
      </c>
      <c r="C3608" s="6">
        <v>45148.579305555555</v>
      </c>
      <c r="D3608" s="6">
        <v>45148.590416666666</v>
      </c>
      <c r="E3608" s="6">
        <v>45148.58763888889</v>
      </c>
      <c r="F3608" s="2" t="s">
        <v>44</v>
      </c>
      <c r="G3608" s="2" t="s">
        <v>50</v>
      </c>
      <c r="H3608" s="2">
        <v>63046.0</v>
      </c>
      <c r="I3608" s="2">
        <v>8073.0</v>
      </c>
    </row>
    <row r="3609" ht="22.5" customHeight="1">
      <c r="A3609" s="2">
        <v>7.570986632E9</v>
      </c>
      <c r="B3609" s="2">
        <v>4.5166203E7</v>
      </c>
      <c r="C3609" s="6">
        <v>45063.459282407406</v>
      </c>
      <c r="D3609" s="6">
        <v>45063.471087962964</v>
      </c>
      <c r="E3609" s="6">
        <v>45063.47039351852</v>
      </c>
      <c r="F3609" s="2" t="s">
        <v>44</v>
      </c>
      <c r="G3609" s="2" t="s">
        <v>50</v>
      </c>
      <c r="H3609" s="2">
        <v>55977.0</v>
      </c>
      <c r="I3609" s="2">
        <v>8034.0</v>
      </c>
    </row>
    <row r="3610" ht="22.5" customHeight="1">
      <c r="A3610" s="2">
        <v>5.29293122E9</v>
      </c>
      <c r="B3610" s="2">
        <v>3.8327793E7</v>
      </c>
      <c r="C3610" s="6">
        <v>45255.123125</v>
      </c>
      <c r="D3610" s="6">
        <v>45255.13354166667</v>
      </c>
      <c r="E3610" s="6">
        <v>45255.134930555556</v>
      </c>
      <c r="F3610" s="2" t="s">
        <v>44</v>
      </c>
      <c r="G3610" s="2" t="s">
        <v>45</v>
      </c>
      <c r="H3610" s="2">
        <v>1662.0</v>
      </c>
      <c r="I3610" s="2">
        <v>3175.0</v>
      </c>
    </row>
    <row r="3611" ht="22.5" customHeight="1">
      <c r="A3611" s="2">
        <v>2.65449923E9</v>
      </c>
      <c r="B3611" s="2">
        <v>7.9478655E7</v>
      </c>
      <c r="C3611" s="6">
        <v>45087.74005787037</v>
      </c>
      <c r="D3611" s="6">
        <v>45087.75116898148</v>
      </c>
      <c r="E3611" s="6">
        <v>45087.74978009259</v>
      </c>
      <c r="F3611" s="2" t="s">
        <v>44</v>
      </c>
      <c r="G3611" s="2" t="s">
        <v>45</v>
      </c>
      <c r="H3611" s="2">
        <v>38789.0</v>
      </c>
      <c r="I3611" s="2">
        <v>3352.0</v>
      </c>
    </row>
    <row r="3612" ht="22.5" customHeight="1">
      <c r="A3612" s="2">
        <v>2.327587597E9</v>
      </c>
      <c r="B3612" s="2">
        <v>2.4621386E7</v>
      </c>
      <c r="C3612" s="6">
        <v>45472.72820601852</v>
      </c>
      <c r="D3612" s="6">
        <v>45472.73931712963</v>
      </c>
      <c r="E3612" s="6">
        <v>45472.73584490741</v>
      </c>
      <c r="F3612" s="2" t="s">
        <v>44</v>
      </c>
      <c r="G3612" s="2" t="s">
        <v>55</v>
      </c>
      <c r="H3612" s="2">
        <v>44056.0</v>
      </c>
      <c r="I3612" s="2">
        <v>6117.0</v>
      </c>
    </row>
    <row r="3613" ht="22.5" customHeight="1">
      <c r="A3613" s="2">
        <v>5.852189277E9</v>
      </c>
      <c r="B3613" s="2">
        <v>2.9653387E7</v>
      </c>
      <c r="C3613" s="6">
        <v>45578.593460648146</v>
      </c>
      <c r="D3613" s="6">
        <v>45578.602488425924</v>
      </c>
      <c r="E3613" s="6">
        <v>45578.599016203705</v>
      </c>
      <c r="F3613" s="2" t="s">
        <v>44</v>
      </c>
      <c r="G3613" s="2" t="s">
        <v>50</v>
      </c>
      <c r="H3613" s="2">
        <v>95197.0</v>
      </c>
      <c r="I3613" s="2">
        <v>1771.0</v>
      </c>
    </row>
    <row r="3614" ht="22.5" customHeight="1">
      <c r="A3614" s="2">
        <v>8.94321153E9</v>
      </c>
      <c r="B3614" s="2">
        <v>1.463209E7</v>
      </c>
      <c r="C3614" s="6">
        <v>45192.76043981482</v>
      </c>
      <c r="D3614" s="6">
        <v>45192.769467592596</v>
      </c>
      <c r="E3614" s="6">
        <v>45192.77224537037</v>
      </c>
      <c r="F3614" s="2" t="s">
        <v>44</v>
      </c>
      <c r="G3614" s="2" t="s">
        <v>55</v>
      </c>
      <c r="H3614" s="2">
        <v>24417.0</v>
      </c>
      <c r="I3614" s="2">
        <v>6547.0</v>
      </c>
    </row>
    <row r="3615" ht="22.5" customHeight="1">
      <c r="A3615" s="2">
        <v>3.305649506E9</v>
      </c>
      <c r="B3615" s="2">
        <v>9.0649019E7</v>
      </c>
      <c r="C3615" s="6">
        <v>45245.02104166667</v>
      </c>
      <c r="D3615" s="6">
        <v>45245.03145833333</v>
      </c>
      <c r="E3615" s="6">
        <v>45245.03145833333</v>
      </c>
      <c r="F3615" s="2" t="s">
        <v>44</v>
      </c>
      <c r="G3615" s="2" t="s">
        <v>73</v>
      </c>
      <c r="H3615" s="2">
        <v>404.0</v>
      </c>
      <c r="I3615" s="2">
        <v>6301.0</v>
      </c>
    </row>
    <row r="3616" ht="22.5" customHeight="1">
      <c r="A3616" s="2">
        <v>5.38997323E8</v>
      </c>
      <c r="B3616" s="2">
        <v>1.3492411E7</v>
      </c>
      <c r="C3616" s="6">
        <v>45033.144479166665</v>
      </c>
      <c r="D3616" s="6">
        <v>45033.15628472222</v>
      </c>
      <c r="E3616" s="6">
        <v>45033.158368055556</v>
      </c>
      <c r="F3616" s="2" t="s">
        <v>44</v>
      </c>
      <c r="G3616" s="2" t="s">
        <v>45</v>
      </c>
      <c r="H3616" s="2">
        <v>68926.0</v>
      </c>
      <c r="I3616" s="2">
        <v>7310.0</v>
      </c>
    </row>
    <row r="3617" ht="22.5" customHeight="1">
      <c r="A3617" s="2">
        <v>2.96618761E9</v>
      </c>
      <c r="B3617" s="2">
        <v>6.7310893E7</v>
      </c>
      <c r="C3617" s="6">
        <v>45029.044641203705</v>
      </c>
      <c r="D3617" s="6">
        <v>45029.0571412037</v>
      </c>
      <c r="E3617" s="6">
        <v>45029.0633912037</v>
      </c>
      <c r="F3617" s="2" t="s">
        <v>71</v>
      </c>
      <c r="G3617" s="2" t="s">
        <v>73</v>
      </c>
      <c r="H3617" s="2">
        <v>28872.0</v>
      </c>
      <c r="I3617" s="2">
        <v>4186.0</v>
      </c>
    </row>
    <row r="3618" ht="22.5" customHeight="1">
      <c r="A3618" s="2">
        <v>8.66693541E8</v>
      </c>
      <c r="B3618" s="2">
        <v>1.4472401E7</v>
      </c>
      <c r="C3618" s="6">
        <v>45467.80248842593</v>
      </c>
      <c r="D3618" s="6">
        <v>45467.81429398148</v>
      </c>
      <c r="E3618" s="6">
        <v>45467.81290509259</v>
      </c>
      <c r="F3618" s="2" t="s">
        <v>44</v>
      </c>
      <c r="G3618" s="2" t="s">
        <v>45</v>
      </c>
      <c r="H3618" s="2">
        <v>47194.0</v>
      </c>
      <c r="I3618" s="2">
        <v>5764.0</v>
      </c>
    </row>
    <row r="3619" ht="22.5" customHeight="1">
      <c r="A3619" s="2">
        <v>4.40721658E8</v>
      </c>
      <c r="B3619" s="2">
        <v>9450435.0</v>
      </c>
      <c r="C3619" s="6">
        <v>45051.42561342593</v>
      </c>
      <c r="D3619" s="6">
        <v>45051.43325231481</v>
      </c>
      <c r="E3619" s="6">
        <v>45051.43672453704</v>
      </c>
      <c r="F3619" s="2" t="s">
        <v>44</v>
      </c>
      <c r="G3619" s="2" t="s">
        <v>45</v>
      </c>
      <c r="H3619" s="2">
        <v>90194.0</v>
      </c>
      <c r="I3619" s="2">
        <v>9486.0</v>
      </c>
    </row>
    <row r="3620" ht="22.5" customHeight="1">
      <c r="A3620" s="2">
        <v>2.084323012E9</v>
      </c>
      <c r="B3620" s="2">
        <v>1.120213E7</v>
      </c>
      <c r="C3620" s="6">
        <v>45446.55505787037</v>
      </c>
      <c r="D3620" s="6">
        <v>45446.562002314815</v>
      </c>
      <c r="E3620" s="6">
        <v>45446.558530092596</v>
      </c>
      <c r="F3620" s="2" t="s">
        <v>44</v>
      </c>
      <c r="G3620" s="2" t="s">
        <v>73</v>
      </c>
      <c r="H3620" s="2">
        <v>79429.0</v>
      </c>
      <c r="I3620" s="2">
        <v>2709.0</v>
      </c>
    </row>
    <row r="3621" ht="22.5" customHeight="1">
      <c r="A3621" s="2">
        <v>4.87631441E9</v>
      </c>
      <c r="B3621" s="2">
        <v>3.7227953E7</v>
      </c>
      <c r="C3621" s="6">
        <v>45597.29</v>
      </c>
      <c r="D3621" s="6">
        <v>45597.3025</v>
      </c>
      <c r="E3621" s="6">
        <v>45597.30527777778</v>
      </c>
      <c r="F3621" s="2" t="s">
        <v>44</v>
      </c>
      <c r="G3621" s="2" t="s">
        <v>55</v>
      </c>
      <c r="H3621" s="2">
        <v>99870.0</v>
      </c>
      <c r="I3621" s="2">
        <v>1935.0</v>
      </c>
    </row>
    <row r="3622" ht="22.5" customHeight="1">
      <c r="A3622" s="2">
        <v>2.401282648E9</v>
      </c>
      <c r="B3622" s="2">
        <v>2.1425168E7</v>
      </c>
      <c r="C3622" s="6">
        <v>45148.86525462963</v>
      </c>
      <c r="D3622" s="6">
        <v>45148.874976851854</v>
      </c>
      <c r="E3622" s="6">
        <v>45148.87844907407</v>
      </c>
      <c r="F3622" s="2" t="s">
        <v>44</v>
      </c>
      <c r="G3622" s="2" t="s">
        <v>55</v>
      </c>
      <c r="H3622" s="2">
        <v>38150.0</v>
      </c>
      <c r="I3622" s="2">
        <v>9034.0</v>
      </c>
    </row>
    <row r="3623" ht="22.5" customHeight="1">
      <c r="A3623" s="2">
        <v>2.117291471E9</v>
      </c>
      <c r="B3623" s="2">
        <v>3.3481252E7</v>
      </c>
      <c r="C3623" s="6">
        <v>45098.646527777775</v>
      </c>
      <c r="D3623" s="6">
        <v>45098.65694444445</v>
      </c>
      <c r="E3623" s="6">
        <v>45098.65902777778</v>
      </c>
      <c r="F3623" s="2" t="s">
        <v>44</v>
      </c>
      <c r="G3623" s="2" t="s">
        <v>45</v>
      </c>
      <c r="H3623" s="2">
        <v>73647.0</v>
      </c>
      <c r="I3623" s="2">
        <v>5067.0</v>
      </c>
    </row>
    <row r="3624" ht="22.5" customHeight="1">
      <c r="A3624" s="2">
        <v>5.455295163E9</v>
      </c>
      <c r="B3624" s="2">
        <v>4.698931E7</v>
      </c>
      <c r="C3624" s="6">
        <v>45529.4765625</v>
      </c>
      <c r="D3624" s="6">
        <v>45529.48420138889</v>
      </c>
      <c r="E3624" s="6">
        <v>45529.49670138889</v>
      </c>
      <c r="F3624" s="2" t="s">
        <v>124</v>
      </c>
      <c r="G3624" s="2" t="s">
        <v>50</v>
      </c>
      <c r="H3624" s="2">
        <v>70293.0</v>
      </c>
      <c r="I3624" s="2">
        <v>5250.0</v>
      </c>
    </row>
    <row r="3625" ht="22.5" customHeight="1">
      <c r="A3625" s="2">
        <v>3.219761206E9</v>
      </c>
      <c r="B3625" s="2">
        <v>4.4589829E7</v>
      </c>
      <c r="C3625" s="6">
        <v>45487.54070601852</v>
      </c>
      <c r="D3625" s="6">
        <v>45487.55390046296</v>
      </c>
      <c r="E3625" s="6">
        <v>45487.55459490741</v>
      </c>
      <c r="F3625" s="2" t="s">
        <v>44</v>
      </c>
      <c r="G3625" s="2" t="s">
        <v>55</v>
      </c>
      <c r="H3625" s="2">
        <v>25134.0</v>
      </c>
      <c r="I3625" s="2">
        <v>6040.0</v>
      </c>
    </row>
    <row r="3626" ht="22.5" customHeight="1">
      <c r="A3626" s="2">
        <v>7.423918026E9</v>
      </c>
      <c r="B3626" s="2">
        <v>8.444831E7</v>
      </c>
      <c r="C3626" s="6">
        <v>45409.41300925926</v>
      </c>
      <c r="D3626" s="6">
        <v>45409.423425925925</v>
      </c>
      <c r="E3626" s="6">
        <v>45409.42203703704</v>
      </c>
      <c r="F3626" s="2" t="s">
        <v>44</v>
      </c>
      <c r="G3626" s="2" t="s">
        <v>50</v>
      </c>
      <c r="H3626" s="2">
        <v>14790.0</v>
      </c>
      <c r="I3626" s="2">
        <v>6120.0</v>
      </c>
    </row>
    <row r="3627" ht="22.5" customHeight="1">
      <c r="A3627" s="2">
        <v>1.793817443E9</v>
      </c>
      <c r="B3627" s="2">
        <v>6.8661619E7</v>
      </c>
      <c r="C3627" s="6">
        <v>45244.98894675926</v>
      </c>
      <c r="D3627" s="6">
        <v>45245.00283564815</v>
      </c>
      <c r="E3627" s="6">
        <v>45245.009780092594</v>
      </c>
      <c r="F3627" s="2" t="s">
        <v>71</v>
      </c>
      <c r="G3627" s="2" t="s">
        <v>55</v>
      </c>
      <c r="H3627" s="2">
        <v>53816.0</v>
      </c>
      <c r="I3627" s="2">
        <v>5964.0</v>
      </c>
    </row>
    <row r="3628" ht="22.5" customHeight="1">
      <c r="A3628" s="2">
        <v>2.64460922E9</v>
      </c>
      <c r="B3628" s="2">
        <v>9.7825663E7</v>
      </c>
      <c r="C3628" s="6">
        <v>45434.32202546296</v>
      </c>
      <c r="D3628" s="6">
        <v>45434.335914351854</v>
      </c>
      <c r="E3628" s="6">
        <v>45434.333136574074</v>
      </c>
      <c r="F3628" s="2" t="s">
        <v>44</v>
      </c>
      <c r="G3628" s="2" t="s">
        <v>50</v>
      </c>
      <c r="H3628" s="2">
        <v>43073.0</v>
      </c>
      <c r="I3628" s="2">
        <v>2108.0</v>
      </c>
    </row>
    <row r="3629" ht="22.5" customHeight="1">
      <c r="A3629" s="2">
        <v>1.35349278E9</v>
      </c>
      <c r="B3629" s="2">
        <v>5.7765367E7</v>
      </c>
      <c r="C3629" s="6">
        <v>45357.684537037036</v>
      </c>
      <c r="D3629" s="6">
        <v>45357.69495370371</v>
      </c>
      <c r="E3629" s="6">
        <v>45357.69495370371</v>
      </c>
      <c r="F3629" s="2" t="s">
        <v>44</v>
      </c>
      <c r="G3629" s="2" t="s">
        <v>50</v>
      </c>
      <c r="H3629" s="2">
        <v>38772.0</v>
      </c>
      <c r="I3629" s="2">
        <v>9701.0</v>
      </c>
    </row>
    <row r="3630" ht="22.5" customHeight="1">
      <c r="A3630" s="2">
        <v>1.230061693E9</v>
      </c>
      <c r="B3630" s="2">
        <v>1.1616535E7</v>
      </c>
      <c r="C3630" s="6">
        <v>45092.76510416667</v>
      </c>
      <c r="D3630" s="6">
        <v>45092.777604166666</v>
      </c>
      <c r="E3630" s="6">
        <v>45092.77829861111</v>
      </c>
      <c r="F3630" s="2" t="s">
        <v>44</v>
      </c>
      <c r="G3630" s="2" t="s">
        <v>73</v>
      </c>
      <c r="H3630" s="2">
        <v>32382.0</v>
      </c>
      <c r="I3630" s="2">
        <v>2384.0</v>
      </c>
    </row>
    <row r="3631" ht="22.5" customHeight="1">
      <c r="A3631" s="2">
        <v>6.299572675E9</v>
      </c>
      <c r="B3631" s="2">
        <v>8.1046421E7</v>
      </c>
      <c r="C3631" s="6">
        <v>45155.78215277778</v>
      </c>
      <c r="D3631" s="6">
        <v>45155.79256944444</v>
      </c>
      <c r="E3631" s="6">
        <v>45155.80159722222</v>
      </c>
      <c r="F3631" s="2" t="s">
        <v>71</v>
      </c>
      <c r="G3631" s="2" t="s">
        <v>73</v>
      </c>
      <c r="H3631" s="2">
        <v>51388.0</v>
      </c>
      <c r="I3631" s="2">
        <v>5372.0</v>
      </c>
    </row>
    <row r="3632" ht="22.5" customHeight="1">
      <c r="A3632" s="2">
        <v>5.956863364E9</v>
      </c>
      <c r="B3632" s="2">
        <v>2.4821281E7</v>
      </c>
      <c r="C3632" s="6">
        <v>45342.98372685185</v>
      </c>
      <c r="D3632" s="6">
        <v>45342.99136574074</v>
      </c>
      <c r="E3632" s="6">
        <v>45342.9969212963</v>
      </c>
      <c r="F3632" s="2" t="s">
        <v>71</v>
      </c>
      <c r="G3632" s="2" t="s">
        <v>73</v>
      </c>
      <c r="H3632" s="2">
        <v>6378.0</v>
      </c>
      <c r="I3632" s="2">
        <v>3838.0</v>
      </c>
    </row>
    <row r="3633" ht="22.5" customHeight="1">
      <c r="A3633" s="2">
        <v>6.788884093E9</v>
      </c>
      <c r="B3633" s="2">
        <v>2566268.0</v>
      </c>
      <c r="C3633" s="6">
        <v>45571.8359375</v>
      </c>
      <c r="D3633" s="6">
        <v>45571.842881944445</v>
      </c>
      <c r="E3633" s="6">
        <v>45571.84496527778</v>
      </c>
      <c r="F3633" s="2" t="s">
        <v>44</v>
      </c>
      <c r="G3633" s="2" t="s">
        <v>50</v>
      </c>
      <c r="H3633" s="2">
        <v>53748.0</v>
      </c>
      <c r="I3633" s="2">
        <v>3332.0</v>
      </c>
    </row>
    <row r="3634" ht="22.5" customHeight="1">
      <c r="A3634" s="2">
        <v>6.120799223E9</v>
      </c>
      <c r="B3634" s="2">
        <v>8.4377964E7</v>
      </c>
      <c r="C3634" s="6">
        <v>45305.033171296294</v>
      </c>
      <c r="D3634" s="6">
        <v>45305.0456712963</v>
      </c>
      <c r="E3634" s="6">
        <v>45305.05469907408</v>
      </c>
      <c r="F3634" s="2" t="s">
        <v>71</v>
      </c>
      <c r="G3634" s="2" t="s">
        <v>50</v>
      </c>
      <c r="H3634" s="2">
        <v>7467.0</v>
      </c>
      <c r="I3634" s="2">
        <v>6766.0</v>
      </c>
    </row>
    <row r="3635" ht="22.5" customHeight="1">
      <c r="A3635" s="2">
        <v>3.89285403E9</v>
      </c>
      <c r="B3635" s="2">
        <v>7.4179536E7</v>
      </c>
      <c r="C3635" s="6">
        <v>45330.16863425926</v>
      </c>
      <c r="D3635" s="6">
        <v>45330.17974537037</v>
      </c>
      <c r="E3635" s="6">
        <v>45330.17974537037</v>
      </c>
      <c r="F3635" s="2" t="s">
        <v>44</v>
      </c>
      <c r="G3635" s="2" t="s">
        <v>55</v>
      </c>
      <c r="H3635" s="2">
        <v>14424.0</v>
      </c>
      <c r="I3635" s="2">
        <v>8748.0</v>
      </c>
    </row>
    <row r="3636" ht="22.5" customHeight="1">
      <c r="A3636" s="2">
        <v>1.883324334E9</v>
      </c>
      <c r="B3636" s="2">
        <v>7.6327561E7</v>
      </c>
      <c r="C3636" s="6">
        <v>45500.183587962965</v>
      </c>
      <c r="D3636" s="6">
        <v>45500.19678240741</v>
      </c>
      <c r="E3636" s="6">
        <v>45500.19747685185</v>
      </c>
      <c r="F3636" s="2" t="s">
        <v>44</v>
      </c>
      <c r="G3636" s="2" t="s">
        <v>50</v>
      </c>
      <c r="H3636" s="2">
        <v>36776.0</v>
      </c>
      <c r="I3636" s="2">
        <v>6915.0</v>
      </c>
    </row>
    <row r="3637" ht="22.5" customHeight="1">
      <c r="A3637" s="2">
        <v>4.541530278E9</v>
      </c>
      <c r="B3637" s="2">
        <v>5.9517074E7</v>
      </c>
      <c r="C3637" s="6">
        <v>45387.0940625</v>
      </c>
      <c r="D3637" s="6">
        <v>45387.103784722225</v>
      </c>
      <c r="E3637" s="6">
        <v>45387.1190625</v>
      </c>
      <c r="F3637" s="2" t="s">
        <v>124</v>
      </c>
      <c r="G3637" s="2" t="s">
        <v>73</v>
      </c>
      <c r="H3637" s="2">
        <v>9182.0</v>
      </c>
      <c r="I3637" s="2">
        <v>8934.0</v>
      </c>
    </row>
    <row r="3638" ht="22.5" customHeight="1">
      <c r="A3638" s="2">
        <v>8.807380767E9</v>
      </c>
      <c r="B3638" s="2">
        <v>3.7947202E7</v>
      </c>
      <c r="C3638" s="6">
        <v>45038.90351851852</v>
      </c>
      <c r="D3638" s="6">
        <v>45038.91185185185</v>
      </c>
      <c r="E3638" s="6">
        <v>45038.91462962963</v>
      </c>
      <c r="F3638" s="2" t="s">
        <v>44</v>
      </c>
      <c r="G3638" s="2" t="s">
        <v>45</v>
      </c>
      <c r="H3638" s="2">
        <v>62692.0</v>
      </c>
      <c r="I3638" s="2">
        <v>9425.0</v>
      </c>
    </row>
    <row r="3639" ht="22.5" customHeight="1">
      <c r="A3639" s="2">
        <v>5.865396281E9</v>
      </c>
      <c r="B3639" s="2">
        <v>8.4119685E7</v>
      </c>
      <c r="C3639" s="6">
        <v>45328.08930555556</v>
      </c>
      <c r="D3639" s="6">
        <v>45328.1025</v>
      </c>
      <c r="E3639" s="6">
        <v>45328.12333333334</v>
      </c>
      <c r="F3639" s="2" t="s">
        <v>124</v>
      </c>
      <c r="G3639" s="2" t="s">
        <v>50</v>
      </c>
      <c r="H3639" s="2">
        <v>95971.0</v>
      </c>
      <c r="I3639" s="2">
        <v>6709.0</v>
      </c>
    </row>
    <row r="3640" ht="22.5" customHeight="1">
      <c r="A3640" s="2">
        <v>3.40451825E8</v>
      </c>
      <c r="B3640" s="2">
        <v>8.7691707E7</v>
      </c>
      <c r="C3640" s="6">
        <v>45560.8031712963</v>
      </c>
      <c r="D3640" s="6">
        <v>45560.81497685185</v>
      </c>
      <c r="E3640" s="6">
        <v>45560.81358796296</v>
      </c>
      <c r="F3640" s="2" t="s">
        <v>44</v>
      </c>
      <c r="G3640" s="2" t="s">
        <v>55</v>
      </c>
      <c r="H3640" s="2">
        <v>47152.0</v>
      </c>
      <c r="I3640" s="2">
        <v>5783.0</v>
      </c>
    </row>
    <row r="3641" ht="22.5" customHeight="1">
      <c r="A3641" s="2">
        <v>3.327784606E9</v>
      </c>
      <c r="B3641" s="2">
        <v>6.1982521E7</v>
      </c>
      <c r="C3641" s="6">
        <v>45302.31949074074</v>
      </c>
      <c r="D3641" s="6">
        <v>45302.32782407408</v>
      </c>
      <c r="E3641" s="6">
        <v>45302.33060185185</v>
      </c>
      <c r="F3641" s="2" t="s">
        <v>44</v>
      </c>
      <c r="G3641" s="2" t="s">
        <v>45</v>
      </c>
      <c r="H3641" s="2">
        <v>19928.0</v>
      </c>
      <c r="I3641" s="2">
        <v>773.0</v>
      </c>
    </row>
    <row r="3642" ht="22.5" customHeight="1">
      <c r="A3642" s="2">
        <v>5.990129875E9</v>
      </c>
      <c r="B3642" s="2">
        <v>8.7160527E7</v>
      </c>
      <c r="C3642" s="6">
        <v>45486.36414351852</v>
      </c>
      <c r="D3642" s="6">
        <v>45486.37594907408</v>
      </c>
      <c r="E3642" s="6">
        <v>45486.38636574074</v>
      </c>
      <c r="F3642" s="2" t="s">
        <v>71</v>
      </c>
      <c r="G3642" s="2" t="s">
        <v>50</v>
      </c>
      <c r="H3642" s="2">
        <v>94600.0</v>
      </c>
      <c r="I3642" s="2">
        <v>2222.0</v>
      </c>
    </row>
    <row r="3643" ht="22.5" customHeight="1">
      <c r="A3643" s="2">
        <v>8.808930721E9</v>
      </c>
      <c r="B3643" s="2">
        <v>5.9329145E7</v>
      </c>
      <c r="C3643" s="6">
        <v>45220.89560185185</v>
      </c>
      <c r="D3643" s="6">
        <v>45220.902546296296</v>
      </c>
      <c r="E3643" s="6">
        <v>45220.90115740741</v>
      </c>
      <c r="F3643" s="2" t="s">
        <v>44</v>
      </c>
      <c r="G3643" s="2" t="s">
        <v>50</v>
      </c>
      <c r="H3643" s="2">
        <v>29750.0</v>
      </c>
      <c r="I3643" s="2">
        <v>8722.0</v>
      </c>
    </row>
    <row r="3644" ht="22.5" customHeight="1">
      <c r="A3644" s="2">
        <v>8.116880443E9</v>
      </c>
      <c r="B3644" s="2">
        <v>2.675263E7</v>
      </c>
      <c r="C3644" s="6">
        <v>45130.07457175926</v>
      </c>
      <c r="D3644" s="6">
        <v>45130.0815162037</v>
      </c>
      <c r="E3644" s="6">
        <v>45130.08012731482</v>
      </c>
      <c r="F3644" s="2" t="s">
        <v>44</v>
      </c>
      <c r="G3644" s="2" t="s">
        <v>55</v>
      </c>
      <c r="H3644" s="2">
        <v>19975.0</v>
      </c>
      <c r="I3644" s="2">
        <v>1234.0</v>
      </c>
    </row>
    <row r="3645" ht="22.5" customHeight="1">
      <c r="A3645" s="2">
        <v>9.93392672E9</v>
      </c>
      <c r="B3645" s="2">
        <v>9.6640716E7</v>
      </c>
      <c r="C3645" s="6">
        <v>45155.215462962966</v>
      </c>
      <c r="D3645" s="6">
        <v>45155.22935185185</v>
      </c>
      <c r="E3645" s="6">
        <v>45155.22865740741</v>
      </c>
      <c r="F3645" s="2" t="s">
        <v>44</v>
      </c>
      <c r="G3645" s="2" t="s">
        <v>50</v>
      </c>
      <c r="H3645" s="2">
        <v>87199.0</v>
      </c>
      <c r="I3645" s="2">
        <v>5085.0</v>
      </c>
    </row>
    <row r="3646" ht="22.5" customHeight="1">
      <c r="A3646" s="2">
        <v>7.76562418E8</v>
      </c>
      <c r="B3646" s="2">
        <v>5.492364E7</v>
      </c>
      <c r="C3646" s="6">
        <v>45543.914606481485</v>
      </c>
      <c r="D3646" s="6">
        <v>45543.92710648148</v>
      </c>
      <c r="E3646" s="6">
        <v>45543.92988425926</v>
      </c>
      <c r="F3646" s="2" t="s">
        <v>44</v>
      </c>
      <c r="G3646" s="2" t="s">
        <v>55</v>
      </c>
      <c r="H3646" s="2">
        <v>38320.0</v>
      </c>
      <c r="I3646" s="2">
        <v>1894.0</v>
      </c>
    </row>
    <row r="3647" ht="22.5" customHeight="1">
      <c r="A3647" s="2">
        <v>6.105793582E9</v>
      </c>
      <c r="B3647" s="2">
        <v>6.7538982E7</v>
      </c>
      <c r="C3647" s="6">
        <v>45029.061319444445</v>
      </c>
      <c r="D3647" s="6">
        <v>45029.06826388889</v>
      </c>
      <c r="E3647" s="6">
        <v>45029.07659722222</v>
      </c>
      <c r="F3647" s="2" t="s">
        <v>71</v>
      </c>
      <c r="G3647" s="2" t="s">
        <v>45</v>
      </c>
      <c r="H3647" s="2">
        <v>46350.0</v>
      </c>
      <c r="I3647" s="2">
        <v>5290.0</v>
      </c>
    </row>
    <row r="3648" ht="22.5" customHeight="1">
      <c r="A3648" s="2">
        <v>9.247779866E9</v>
      </c>
      <c r="B3648" s="2">
        <v>1.9523014E7</v>
      </c>
      <c r="C3648" s="6">
        <v>45589.116122685184</v>
      </c>
      <c r="D3648" s="6">
        <v>45589.126539351855</v>
      </c>
      <c r="E3648" s="6">
        <v>45589.13626157407</v>
      </c>
      <c r="F3648" s="2" t="s">
        <v>71</v>
      </c>
      <c r="G3648" s="2" t="s">
        <v>73</v>
      </c>
      <c r="H3648" s="2">
        <v>5188.0</v>
      </c>
      <c r="I3648" s="2">
        <v>6646.0</v>
      </c>
    </row>
    <row r="3649" ht="22.5" customHeight="1">
      <c r="A3649" s="2">
        <v>5.456672526E9</v>
      </c>
      <c r="B3649" s="2">
        <v>5.2757321E7</v>
      </c>
      <c r="C3649" s="6">
        <v>45558.744050925925</v>
      </c>
      <c r="D3649" s="6">
        <v>45558.75377314815</v>
      </c>
      <c r="E3649" s="6">
        <v>45558.75724537037</v>
      </c>
      <c r="F3649" s="2" t="s">
        <v>44</v>
      </c>
      <c r="G3649" s="2" t="s">
        <v>73</v>
      </c>
      <c r="H3649" s="2">
        <v>21356.0</v>
      </c>
      <c r="I3649" s="2">
        <v>678.0</v>
      </c>
    </row>
    <row r="3650" ht="22.5" customHeight="1">
      <c r="A3650" s="2">
        <v>6.67699491E9</v>
      </c>
      <c r="B3650" s="2">
        <v>5.0557979E7</v>
      </c>
      <c r="C3650" s="6">
        <v>45258.93788194445</v>
      </c>
      <c r="D3650" s="6">
        <v>45258.94552083333</v>
      </c>
      <c r="E3650" s="6">
        <v>45258.947604166664</v>
      </c>
      <c r="F3650" s="2" t="s">
        <v>44</v>
      </c>
      <c r="G3650" s="2" t="s">
        <v>73</v>
      </c>
      <c r="H3650" s="2">
        <v>79068.0</v>
      </c>
      <c r="I3650" s="2">
        <v>5170.0</v>
      </c>
    </row>
    <row r="3651" ht="22.5" customHeight="1">
      <c r="A3651" s="2">
        <v>9.353512235E9</v>
      </c>
      <c r="B3651" s="2">
        <v>9.7277696E7</v>
      </c>
      <c r="C3651" s="6">
        <v>45259.46734953704</v>
      </c>
      <c r="D3651" s="6">
        <v>45259.48123842593</v>
      </c>
      <c r="E3651" s="6">
        <v>45259.479155092595</v>
      </c>
      <c r="F3651" s="2" t="s">
        <v>44</v>
      </c>
      <c r="G3651" s="2" t="s">
        <v>45</v>
      </c>
      <c r="H3651" s="2">
        <v>32312.0</v>
      </c>
      <c r="I3651" s="2">
        <v>1598.0</v>
      </c>
    </row>
    <row r="3652" ht="22.5" customHeight="1">
      <c r="A3652" s="2">
        <v>6.539196955E9</v>
      </c>
      <c r="B3652" s="2">
        <v>5.8974323E7</v>
      </c>
      <c r="C3652" s="6">
        <v>45439.34408564815</v>
      </c>
      <c r="D3652" s="6">
        <v>45439.355891203704</v>
      </c>
      <c r="E3652" s="6">
        <v>45439.36769675926</v>
      </c>
      <c r="F3652" s="2" t="s">
        <v>124</v>
      </c>
      <c r="G3652" s="2" t="s">
        <v>73</v>
      </c>
      <c r="H3652" s="2">
        <v>44716.0</v>
      </c>
      <c r="I3652" s="2">
        <v>8933.0</v>
      </c>
    </row>
    <row r="3653" ht="22.5" customHeight="1">
      <c r="A3653" s="2">
        <v>7.886908865E9</v>
      </c>
      <c r="B3653" s="2">
        <v>1529180.0</v>
      </c>
      <c r="C3653" s="6">
        <v>45023.120671296296</v>
      </c>
      <c r="D3653" s="6">
        <v>45023.12900462963</v>
      </c>
      <c r="E3653" s="6">
        <v>45023.13108796296</v>
      </c>
      <c r="F3653" s="2" t="s">
        <v>44</v>
      </c>
      <c r="G3653" s="2" t="s">
        <v>50</v>
      </c>
      <c r="H3653" s="2">
        <v>34483.0</v>
      </c>
      <c r="I3653" s="2">
        <v>578.0</v>
      </c>
    </row>
    <row r="3654" ht="22.5" customHeight="1">
      <c r="A3654" s="2">
        <v>7.548844176E9</v>
      </c>
      <c r="B3654" s="2">
        <v>1.2088552E7</v>
      </c>
      <c r="C3654" s="6">
        <v>45058.72451388889</v>
      </c>
      <c r="D3654" s="6">
        <v>45058.73631944445</v>
      </c>
      <c r="E3654" s="6">
        <v>45058.73631944445</v>
      </c>
      <c r="F3654" s="2" t="s">
        <v>44</v>
      </c>
      <c r="G3654" s="2" t="s">
        <v>55</v>
      </c>
      <c r="H3654" s="2">
        <v>82860.0</v>
      </c>
      <c r="I3654" s="2">
        <v>1642.0</v>
      </c>
    </row>
    <row r="3655" ht="22.5" customHeight="1">
      <c r="A3655" s="2">
        <v>3.37573538E9</v>
      </c>
      <c r="B3655" s="2">
        <v>9.3735495E7</v>
      </c>
      <c r="C3655" s="6">
        <v>45458.20024305556</v>
      </c>
      <c r="D3655" s="6">
        <v>45458.21204861111</v>
      </c>
      <c r="E3655" s="6">
        <v>45458.20927083334</v>
      </c>
      <c r="F3655" s="2" t="s">
        <v>44</v>
      </c>
      <c r="G3655" s="2" t="s">
        <v>73</v>
      </c>
      <c r="H3655" s="2">
        <v>70000.0</v>
      </c>
      <c r="I3655" s="2">
        <v>9432.0</v>
      </c>
    </row>
    <row r="3656" ht="22.5" customHeight="1">
      <c r="A3656" s="2">
        <v>3.260419E7</v>
      </c>
      <c r="B3656" s="2">
        <v>5.1503088E7</v>
      </c>
      <c r="C3656" s="6">
        <v>45268.380590277775</v>
      </c>
      <c r="D3656" s="6">
        <v>45268.38822916667</v>
      </c>
      <c r="E3656" s="6">
        <v>45268.386145833334</v>
      </c>
      <c r="F3656" s="2" t="s">
        <v>44</v>
      </c>
      <c r="G3656" s="2" t="s">
        <v>73</v>
      </c>
      <c r="H3656" s="2">
        <v>60196.0</v>
      </c>
      <c r="I3656" s="2">
        <v>7220.0</v>
      </c>
    </row>
    <row r="3657" ht="22.5" customHeight="1">
      <c r="A3657" s="2">
        <v>5.731985133E9</v>
      </c>
      <c r="B3657" s="2">
        <v>8.0696046E7</v>
      </c>
      <c r="C3657" s="6">
        <v>45464.39942129629</v>
      </c>
      <c r="D3657" s="6">
        <v>45464.407060185185</v>
      </c>
      <c r="E3657" s="6">
        <v>45464.4119212963</v>
      </c>
      <c r="F3657" s="2" t="s">
        <v>71</v>
      </c>
      <c r="G3657" s="2" t="s">
        <v>50</v>
      </c>
      <c r="H3657" s="2">
        <v>43899.0</v>
      </c>
      <c r="I3657" s="2">
        <v>6208.0</v>
      </c>
    </row>
    <row r="3658" ht="22.5" customHeight="1">
      <c r="A3658" s="2">
        <v>7.586577278E9</v>
      </c>
      <c r="B3658" s="2">
        <v>6.3360864E7</v>
      </c>
      <c r="C3658" s="6">
        <v>45254.32072916667</v>
      </c>
      <c r="D3658" s="6">
        <v>45254.328368055554</v>
      </c>
      <c r="E3658" s="6">
        <v>45254.324895833335</v>
      </c>
      <c r="F3658" s="2" t="s">
        <v>44</v>
      </c>
      <c r="G3658" s="2" t="s">
        <v>50</v>
      </c>
      <c r="H3658" s="2">
        <v>97897.0</v>
      </c>
      <c r="I3658" s="2">
        <v>203.0</v>
      </c>
    </row>
    <row r="3659" ht="22.5" customHeight="1">
      <c r="A3659" s="2">
        <v>7.765930124E9</v>
      </c>
      <c r="B3659" s="2">
        <v>8.2179338E7</v>
      </c>
      <c r="C3659" s="6">
        <v>45579.31967592592</v>
      </c>
      <c r="D3659" s="6">
        <v>45579.32939814815</v>
      </c>
      <c r="E3659" s="6">
        <v>45579.332870370374</v>
      </c>
      <c r="F3659" s="2" t="s">
        <v>44</v>
      </c>
      <c r="G3659" s="2" t="s">
        <v>73</v>
      </c>
      <c r="H3659" s="2">
        <v>55007.0</v>
      </c>
      <c r="I3659" s="2">
        <v>7976.0</v>
      </c>
    </row>
    <row r="3660" ht="22.5" customHeight="1">
      <c r="A3660" s="2">
        <v>2.99059193E8</v>
      </c>
      <c r="B3660" s="2">
        <v>2.6805477E7</v>
      </c>
      <c r="C3660" s="6">
        <v>45416.37667824074</v>
      </c>
      <c r="D3660" s="6">
        <v>45416.38917824074</v>
      </c>
      <c r="E3660" s="6">
        <v>45416.39126157408</v>
      </c>
      <c r="F3660" s="2" t="s">
        <v>44</v>
      </c>
      <c r="G3660" s="2" t="s">
        <v>50</v>
      </c>
      <c r="H3660" s="2">
        <v>88355.0</v>
      </c>
      <c r="I3660" s="2">
        <v>2427.0</v>
      </c>
    </row>
    <row r="3661" ht="22.5" customHeight="1">
      <c r="A3661" s="2">
        <v>1.35053432E8</v>
      </c>
      <c r="B3661" s="2">
        <v>1.0796846E7</v>
      </c>
      <c r="C3661" s="6">
        <v>45040.56267361111</v>
      </c>
      <c r="D3661" s="6">
        <v>45040.5765625</v>
      </c>
      <c r="E3661" s="6">
        <v>45040.57795138889</v>
      </c>
      <c r="F3661" s="2" t="s">
        <v>44</v>
      </c>
      <c r="G3661" s="2" t="s">
        <v>73</v>
      </c>
      <c r="H3661" s="2">
        <v>29782.0</v>
      </c>
      <c r="I3661" s="2">
        <v>5488.0</v>
      </c>
    </row>
    <row r="3662" ht="22.5" customHeight="1">
      <c r="A3662" s="2">
        <v>9.618593702E9</v>
      </c>
      <c r="B3662" s="2">
        <v>2.94516E7</v>
      </c>
      <c r="C3662" s="6">
        <v>45382.393587962964</v>
      </c>
      <c r="D3662" s="6">
        <v>45382.40053240741</v>
      </c>
      <c r="E3662" s="6">
        <v>45382.40956018519</v>
      </c>
      <c r="F3662" s="2" t="s">
        <v>71</v>
      </c>
      <c r="G3662" s="2" t="s">
        <v>55</v>
      </c>
      <c r="H3662" s="2">
        <v>57144.0</v>
      </c>
      <c r="I3662" s="2">
        <v>7443.0</v>
      </c>
    </row>
    <row r="3663" ht="22.5" customHeight="1">
      <c r="A3663" s="2">
        <v>2.802699236E9</v>
      </c>
      <c r="B3663" s="2">
        <v>8.326289E7</v>
      </c>
      <c r="C3663" s="6">
        <v>45420.879953703705</v>
      </c>
      <c r="D3663" s="6">
        <v>45420.88898148148</v>
      </c>
      <c r="E3663" s="6">
        <v>45420.90703703704</v>
      </c>
      <c r="F3663" s="2" t="s">
        <v>124</v>
      </c>
      <c r="G3663" s="2" t="s">
        <v>73</v>
      </c>
      <c r="H3663" s="2">
        <v>18183.0</v>
      </c>
      <c r="I3663" s="2">
        <v>746.0</v>
      </c>
    </row>
    <row r="3664" ht="22.5" customHeight="1">
      <c r="A3664" s="2">
        <v>2.044567188E9</v>
      </c>
      <c r="B3664" s="2">
        <v>4988545.0</v>
      </c>
      <c r="C3664" s="6">
        <v>45065.43601851852</v>
      </c>
      <c r="D3664" s="6">
        <v>45065.449212962965</v>
      </c>
      <c r="E3664" s="6">
        <v>45065.452685185184</v>
      </c>
      <c r="F3664" s="2" t="s">
        <v>44</v>
      </c>
      <c r="G3664" s="2" t="s">
        <v>55</v>
      </c>
      <c r="H3664" s="2">
        <v>87638.0</v>
      </c>
      <c r="I3664" s="2">
        <v>3987.0</v>
      </c>
    </row>
    <row r="3665" ht="22.5" customHeight="1">
      <c r="A3665" s="2">
        <v>9.13489768E8</v>
      </c>
      <c r="B3665" s="2">
        <v>5.7833505E7</v>
      </c>
      <c r="C3665" s="6">
        <v>45104.03476851852</v>
      </c>
      <c r="D3665" s="6">
        <v>45104.044490740744</v>
      </c>
      <c r="E3665" s="6">
        <v>45104.04587962963</v>
      </c>
      <c r="F3665" s="2" t="s">
        <v>44</v>
      </c>
      <c r="G3665" s="2" t="s">
        <v>45</v>
      </c>
      <c r="H3665" s="2">
        <v>92300.0</v>
      </c>
      <c r="I3665" s="2">
        <v>8555.0</v>
      </c>
    </row>
    <row r="3666" ht="22.5" customHeight="1">
      <c r="A3666" s="2">
        <v>6.856986497E9</v>
      </c>
      <c r="B3666" s="2">
        <v>3421258.0</v>
      </c>
      <c r="C3666" s="6">
        <v>45341.65594907408</v>
      </c>
      <c r="D3666" s="6">
        <v>45341.66914351852</v>
      </c>
      <c r="E3666" s="6">
        <v>45341.66775462963</v>
      </c>
      <c r="F3666" s="2" t="s">
        <v>44</v>
      </c>
      <c r="G3666" s="2" t="s">
        <v>45</v>
      </c>
      <c r="H3666" s="2">
        <v>55218.0</v>
      </c>
      <c r="I3666" s="2">
        <v>6706.0</v>
      </c>
    </row>
    <row r="3667" ht="22.5" customHeight="1">
      <c r="A3667" s="2">
        <v>7.29289857E9</v>
      </c>
      <c r="B3667" s="2">
        <v>2.6285589E7</v>
      </c>
      <c r="C3667" s="6">
        <v>45540.94070601852</v>
      </c>
      <c r="D3667" s="6">
        <v>45540.947650462964</v>
      </c>
      <c r="E3667" s="6">
        <v>45540.96084490741</v>
      </c>
      <c r="F3667" s="2" t="s">
        <v>124</v>
      </c>
      <c r="G3667" s="2" t="s">
        <v>73</v>
      </c>
      <c r="H3667" s="2">
        <v>88703.0</v>
      </c>
      <c r="I3667" s="2">
        <v>4379.0</v>
      </c>
    </row>
    <row r="3668" ht="22.5" customHeight="1">
      <c r="A3668" s="2">
        <v>6.223087303E9</v>
      </c>
      <c r="B3668" s="2">
        <v>6.5570302E7</v>
      </c>
      <c r="C3668" s="6">
        <v>45509.640543981484</v>
      </c>
      <c r="D3668" s="6">
        <v>45509.65304398148</v>
      </c>
      <c r="E3668" s="6">
        <v>45509.65443287037</v>
      </c>
      <c r="F3668" s="2" t="s">
        <v>44</v>
      </c>
      <c r="G3668" s="2" t="s">
        <v>55</v>
      </c>
      <c r="H3668" s="2">
        <v>8124.0</v>
      </c>
      <c r="I3668" s="2">
        <v>55.0</v>
      </c>
    </row>
    <row r="3669" ht="22.5" customHeight="1">
      <c r="A3669" s="2">
        <v>4.03352765E8</v>
      </c>
      <c r="B3669" s="2">
        <v>4057678.0</v>
      </c>
      <c r="C3669" s="6">
        <v>45565.356087962966</v>
      </c>
      <c r="D3669" s="6">
        <v>45565.367893518516</v>
      </c>
      <c r="E3669" s="6">
        <v>45565.37414351852</v>
      </c>
      <c r="F3669" s="2" t="s">
        <v>71</v>
      </c>
      <c r="G3669" s="2" t="s">
        <v>73</v>
      </c>
      <c r="H3669" s="2">
        <v>83523.0</v>
      </c>
      <c r="I3669" s="2">
        <v>6895.0</v>
      </c>
    </row>
    <row r="3670" ht="22.5" customHeight="1">
      <c r="A3670" s="2">
        <v>7.004560997E9</v>
      </c>
      <c r="B3670" s="2">
        <v>8.1994445E7</v>
      </c>
      <c r="C3670" s="6">
        <v>45555.09128472222</v>
      </c>
      <c r="D3670" s="6">
        <v>45555.098229166666</v>
      </c>
      <c r="E3670" s="6">
        <v>45555.10239583333</v>
      </c>
      <c r="F3670" s="2" t="s">
        <v>71</v>
      </c>
      <c r="G3670" s="2" t="s">
        <v>45</v>
      </c>
      <c r="H3670" s="2">
        <v>73176.0</v>
      </c>
      <c r="I3670" s="2">
        <v>793.0</v>
      </c>
    </row>
    <row r="3671" ht="22.5" customHeight="1">
      <c r="A3671" s="2">
        <v>8.159868515E9</v>
      </c>
      <c r="B3671" s="2">
        <v>2558646.0</v>
      </c>
      <c r="C3671" s="6">
        <v>45394.488391203704</v>
      </c>
      <c r="D3671" s="6">
        <v>45394.49533564815</v>
      </c>
      <c r="E3671" s="6">
        <v>45394.496724537035</v>
      </c>
      <c r="F3671" s="2" t="s">
        <v>44</v>
      </c>
      <c r="G3671" s="2" t="s">
        <v>50</v>
      </c>
      <c r="H3671" s="2">
        <v>62375.0</v>
      </c>
      <c r="I3671" s="2">
        <v>2884.0</v>
      </c>
    </row>
    <row r="3672" ht="22.5" customHeight="1">
      <c r="A3672" s="2">
        <v>8.854320668E9</v>
      </c>
      <c r="B3672" s="2">
        <v>6.7918495E7</v>
      </c>
      <c r="C3672" s="6">
        <v>45247.350069444445</v>
      </c>
      <c r="D3672" s="6">
        <v>45247.35909722222</v>
      </c>
      <c r="E3672" s="6">
        <v>45247.361875</v>
      </c>
      <c r="F3672" s="2" t="s">
        <v>44</v>
      </c>
      <c r="G3672" s="2" t="s">
        <v>50</v>
      </c>
      <c r="H3672" s="2">
        <v>74961.0</v>
      </c>
      <c r="I3672" s="2">
        <v>4348.0</v>
      </c>
    </row>
    <row r="3673" ht="22.5" customHeight="1">
      <c r="A3673" s="2">
        <v>2.285302205E9</v>
      </c>
      <c r="B3673" s="2">
        <v>1.3251137E7</v>
      </c>
      <c r="C3673" s="6">
        <v>45529.41296296296</v>
      </c>
      <c r="D3673" s="6">
        <v>45529.42685185185</v>
      </c>
      <c r="E3673" s="6">
        <v>45529.42407407407</v>
      </c>
      <c r="F3673" s="2" t="s">
        <v>44</v>
      </c>
      <c r="G3673" s="2" t="s">
        <v>73</v>
      </c>
      <c r="H3673" s="2">
        <v>96870.0</v>
      </c>
      <c r="I3673" s="2">
        <v>2655.0</v>
      </c>
    </row>
    <row r="3674" ht="22.5" customHeight="1">
      <c r="A3674" s="2">
        <v>5.160584867E9</v>
      </c>
      <c r="B3674" s="2">
        <v>3.4897081E7</v>
      </c>
      <c r="C3674" s="6">
        <v>45445.77175925926</v>
      </c>
      <c r="D3674" s="6">
        <v>45445.78078703704</v>
      </c>
      <c r="E3674" s="6">
        <v>45445.77800925926</v>
      </c>
      <c r="F3674" s="2" t="s">
        <v>44</v>
      </c>
      <c r="G3674" s="2" t="s">
        <v>45</v>
      </c>
      <c r="H3674" s="2">
        <v>71087.0</v>
      </c>
      <c r="I3674" s="2">
        <v>398.0</v>
      </c>
    </row>
    <row r="3675" ht="22.5" customHeight="1">
      <c r="A3675" s="2">
        <v>4.314105605E9</v>
      </c>
      <c r="B3675" s="2">
        <v>3.4787383E7</v>
      </c>
      <c r="C3675" s="6">
        <v>45485.77103009259</v>
      </c>
      <c r="D3675" s="6">
        <v>45485.780752314815</v>
      </c>
      <c r="E3675" s="6">
        <v>45485.777280092596</v>
      </c>
      <c r="F3675" s="2" t="s">
        <v>44</v>
      </c>
      <c r="G3675" s="2" t="s">
        <v>73</v>
      </c>
      <c r="H3675" s="2">
        <v>20540.0</v>
      </c>
      <c r="I3675" s="2">
        <v>7294.0</v>
      </c>
    </row>
    <row r="3676" ht="22.5" customHeight="1">
      <c r="A3676" s="2">
        <v>9.895756835E9</v>
      </c>
      <c r="B3676" s="2">
        <v>1.0694081E7</v>
      </c>
      <c r="C3676" s="6">
        <v>45574.62893518519</v>
      </c>
      <c r="D3676" s="6">
        <v>45574.635879629626</v>
      </c>
      <c r="E3676" s="6">
        <v>45574.64699074074</v>
      </c>
      <c r="F3676" s="2" t="s">
        <v>124</v>
      </c>
      <c r="G3676" s="2" t="s">
        <v>55</v>
      </c>
      <c r="H3676" s="2">
        <v>70732.0</v>
      </c>
      <c r="I3676" s="2">
        <v>4090.0</v>
      </c>
    </row>
    <row r="3677" ht="22.5" customHeight="1">
      <c r="A3677" s="2">
        <v>1.975300826E9</v>
      </c>
      <c r="B3677" s="2">
        <v>3.5885052E7</v>
      </c>
      <c r="C3677" s="6">
        <v>45560.75111111111</v>
      </c>
      <c r="D3677" s="6">
        <v>45560.76222222222</v>
      </c>
      <c r="E3677" s="6">
        <v>45560.76152777778</v>
      </c>
      <c r="F3677" s="2" t="s">
        <v>44</v>
      </c>
      <c r="G3677" s="2" t="s">
        <v>73</v>
      </c>
      <c r="H3677" s="2">
        <v>84506.0</v>
      </c>
      <c r="I3677" s="2">
        <v>3702.0</v>
      </c>
    </row>
    <row r="3678" ht="22.5" customHeight="1">
      <c r="A3678" s="2">
        <v>2.214666083E9</v>
      </c>
      <c r="B3678" s="2">
        <v>6.6427343E7</v>
      </c>
      <c r="C3678" s="6">
        <v>45517.71954861111</v>
      </c>
      <c r="D3678" s="6">
        <v>45517.73065972222</v>
      </c>
      <c r="E3678" s="6">
        <v>45517.72996527778</v>
      </c>
      <c r="F3678" s="2" t="s">
        <v>44</v>
      </c>
      <c r="G3678" s="2" t="s">
        <v>45</v>
      </c>
      <c r="H3678" s="2">
        <v>85027.0</v>
      </c>
      <c r="I3678" s="2">
        <v>845.0</v>
      </c>
    </row>
    <row r="3679" ht="22.5" customHeight="1">
      <c r="A3679" s="2">
        <v>4.735339432E9</v>
      </c>
      <c r="B3679" s="2">
        <v>2.9653387E7</v>
      </c>
      <c r="C3679" s="6">
        <v>45355.129965277774</v>
      </c>
      <c r="D3679" s="6">
        <v>45355.141076388885</v>
      </c>
      <c r="E3679" s="6">
        <v>45355.13829861111</v>
      </c>
      <c r="F3679" s="2" t="s">
        <v>44</v>
      </c>
      <c r="G3679" s="2" t="s">
        <v>45</v>
      </c>
      <c r="H3679" s="2">
        <v>49478.0</v>
      </c>
      <c r="I3679" s="2">
        <v>3195.0</v>
      </c>
    </row>
    <row r="3680" ht="22.5" customHeight="1">
      <c r="A3680" s="2">
        <v>9.86354012E9</v>
      </c>
      <c r="B3680" s="2">
        <v>3.3675108E7</v>
      </c>
      <c r="C3680" s="6">
        <v>45121.02806712963</v>
      </c>
      <c r="D3680" s="6">
        <v>45121.037094907406</v>
      </c>
      <c r="E3680" s="6">
        <v>45121.042650462965</v>
      </c>
      <c r="F3680" s="2" t="s">
        <v>71</v>
      </c>
      <c r="G3680" s="2" t="s">
        <v>45</v>
      </c>
      <c r="H3680" s="2">
        <v>29135.0</v>
      </c>
      <c r="I3680" s="2">
        <v>4420.0</v>
      </c>
    </row>
    <row r="3681" ht="22.5" customHeight="1">
      <c r="A3681" s="2">
        <v>8.789376461E9</v>
      </c>
      <c r="B3681" s="2">
        <v>2.8394354E7</v>
      </c>
      <c r="C3681" s="6">
        <v>45186.04591435185</v>
      </c>
      <c r="D3681" s="6">
        <v>45186.054247685184</v>
      </c>
      <c r="E3681" s="6">
        <v>45186.07508101852</v>
      </c>
      <c r="F3681" s="2" t="s">
        <v>124</v>
      </c>
      <c r="G3681" s="2" t="s">
        <v>73</v>
      </c>
      <c r="H3681" s="2">
        <v>70720.0</v>
      </c>
      <c r="I3681" s="2">
        <v>1916.0</v>
      </c>
    </row>
    <row r="3682" ht="22.5" customHeight="1">
      <c r="A3682" s="2">
        <v>4.78459122E9</v>
      </c>
      <c r="B3682" s="2">
        <v>8.8923048E7</v>
      </c>
      <c r="C3682" s="6">
        <v>45594.14487268519</v>
      </c>
      <c r="D3682" s="6">
        <v>45594.1559837963</v>
      </c>
      <c r="E3682" s="6">
        <v>45594.15528935185</v>
      </c>
      <c r="F3682" s="2" t="s">
        <v>44</v>
      </c>
      <c r="G3682" s="2" t="s">
        <v>73</v>
      </c>
      <c r="H3682" s="2">
        <v>6251.0</v>
      </c>
      <c r="I3682" s="2">
        <v>2990.0</v>
      </c>
    </row>
    <row r="3683" ht="22.5" customHeight="1">
      <c r="A3683" s="2">
        <v>6.759658833E9</v>
      </c>
      <c r="B3683" s="2">
        <v>8.4377964E7</v>
      </c>
      <c r="C3683" s="6">
        <v>45198.29785879629</v>
      </c>
      <c r="D3683" s="6">
        <v>45198.30966435185</v>
      </c>
      <c r="E3683" s="6">
        <v>45198.308969907404</v>
      </c>
      <c r="F3683" s="2" t="s">
        <v>44</v>
      </c>
      <c r="G3683" s="2" t="s">
        <v>50</v>
      </c>
      <c r="H3683" s="2">
        <v>4233.0</v>
      </c>
      <c r="I3683" s="2">
        <v>2031.0</v>
      </c>
    </row>
    <row r="3684" ht="22.5" customHeight="1">
      <c r="A3684" s="2">
        <v>1.241631129E9</v>
      </c>
      <c r="B3684" s="2">
        <v>3897936.0</v>
      </c>
      <c r="C3684" s="6">
        <v>45408.88550925926</v>
      </c>
      <c r="D3684" s="6">
        <v>45408.89800925926</v>
      </c>
      <c r="E3684" s="6">
        <v>45408.90148148148</v>
      </c>
      <c r="F3684" s="2" t="s">
        <v>44</v>
      </c>
      <c r="G3684" s="2" t="s">
        <v>50</v>
      </c>
      <c r="H3684" s="2">
        <v>95532.0</v>
      </c>
      <c r="I3684" s="2">
        <v>1283.0</v>
      </c>
    </row>
    <row r="3685" ht="22.5" customHeight="1">
      <c r="A3685" s="2">
        <v>8.803314647E9</v>
      </c>
      <c r="B3685" s="2">
        <v>9.3938425E7</v>
      </c>
      <c r="C3685" s="6">
        <v>45521.19645833333</v>
      </c>
      <c r="D3685" s="6">
        <v>45521.20756944444</v>
      </c>
      <c r="E3685" s="6">
        <v>45521.21104166667</v>
      </c>
      <c r="F3685" s="2" t="s">
        <v>44</v>
      </c>
      <c r="G3685" s="2" t="s">
        <v>50</v>
      </c>
      <c r="H3685" s="2">
        <v>98246.0</v>
      </c>
      <c r="I3685" s="2">
        <v>3652.0</v>
      </c>
    </row>
    <row r="3686" ht="22.5" customHeight="1">
      <c r="A3686" s="2">
        <v>1.016410657E9</v>
      </c>
      <c r="B3686" s="2">
        <v>3.2830199E7</v>
      </c>
      <c r="C3686" s="6">
        <v>45231.96199074074</v>
      </c>
      <c r="D3686" s="6">
        <v>45231.968935185185</v>
      </c>
      <c r="E3686" s="6">
        <v>45231.965462962966</v>
      </c>
      <c r="F3686" s="2" t="s">
        <v>44</v>
      </c>
      <c r="G3686" s="2" t="s">
        <v>55</v>
      </c>
      <c r="H3686" s="2">
        <v>98504.0</v>
      </c>
      <c r="I3686" s="2">
        <v>6536.0</v>
      </c>
    </row>
    <row r="3687" ht="22.5" customHeight="1">
      <c r="A3687" s="2">
        <v>8.284240513E9</v>
      </c>
      <c r="B3687" s="2">
        <v>949062.0</v>
      </c>
      <c r="C3687" s="6">
        <v>45021.47829861111</v>
      </c>
      <c r="D3687" s="6">
        <v>45021.485243055555</v>
      </c>
      <c r="E3687" s="6">
        <v>45021.488020833334</v>
      </c>
      <c r="F3687" s="2" t="s">
        <v>44</v>
      </c>
      <c r="G3687" s="2" t="s">
        <v>55</v>
      </c>
      <c r="H3687" s="2">
        <v>59760.0</v>
      </c>
      <c r="I3687" s="2">
        <v>1107.0</v>
      </c>
    </row>
    <row r="3688" ht="22.5" customHeight="1">
      <c r="A3688" s="2">
        <v>3.43239069E8</v>
      </c>
      <c r="B3688" s="2">
        <v>4.1439103E7</v>
      </c>
      <c r="C3688" s="6">
        <v>45334.727847222224</v>
      </c>
      <c r="D3688" s="6">
        <v>45334.74034722222</v>
      </c>
      <c r="E3688" s="6">
        <v>45334.739652777775</v>
      </c>
      <c r="F3688" s="2" t="s">
        <v>44</v>
      </c>
      <c r="G3688" s="2" t="s">
        <v>50</v>
      </c>
      <c r="H3688" s="2">
        <v>23690.0</v>
      </c>
      <c r="I3688" s="2">
        <v>4746.0</v>
      </c>
    </row>
    <row r="3689" ht="22.5" customHeight="1">
      <c r="A3689" s="2">
        <v>3.941137932E9</v>
      </c>
      <c r="B3689" s="2">
        <v>8.4929351E7</v>
      </c>
      <c r="C3689" s="6">
        <v>45350.59203703704</v>
      </c>
      <c r="D3689" s="6">
        <v>45350.6024537037</v>
      </c>
      <c r="E3689" s="6">
        <v>45350.615648148145</v>
      </c>
      <c r="F3689" s="2" t="s">
        <v>124</v>
      </c>
      <c r="G3689" s="2" t="s">
        <v>73</v>
      </c>
      <c r="H3689" s="2">
        <v>73638.0</v>
      </c>
      <c r="I3689" s="2">
        <v>4509.0</v>
      </c>
    </row>
    <row r="3690" ht="22.5" customHeight="1">
      <c r="A3690" s="2">
        <v>8.95557384E9</v>
      </c>
      <c r="B3690" s="2">
        <v>2.1461764E7</v>
      </c>
      <c r="C3690" s="6">
        <v>45135.34543981482</v>
      </c>
      <c r="D3690" s="6">
        <v>45135.35724537037</v>
      </c>
      <c r="E3690" s="6">
        <v>45135.36696759259</v>
      </c>
      <c r="F3690" s="2" t="s">
        <v>71</v>
      </c>
      <c r="G3690" s="2" t="s">
        <v>45</v>
      </c>
      <c r="H3690" s="2">
        <v>42461.0</v>
      </c>
      <c r="I3690" s="2">
        <v>8014.0</v>
      </c>
    </row>
    <row r="3691" ht="22.5" customHeight="1">
      <c r="A3691" s="2">
        <v>6.832435511E9</v>
      </c>
      <c r="B3691" s="2">
        <v>6.2971413E7</v>
      </c>
      <c r="C3691" s="6">
        <v>45034.64585648148</v>
      </c>
      <c r="D3691" s="6">
        <v>45034.659050925926</v>
      </c>
      <c r="E3691" s="6">
        <v>45034.65557870371</v>
      </c>
      <c r="F3691" s="2" t="s">
        <v>44</v>
      </c>
      <c r="G3691" s="2" t="s">
        <v>45</v>
      </c>
      <c r="H3691" s="2">
        <v>33260.0</v>
      </c>
      <c r="I3691" s="2">
        <v>8467.0</v>
      </c>
    </row>
    <row r="3692" ht="22.5" customHeight="1">
      <c r="A3692" s="2">
        <v>3.014319697E9</v>
      </c>
      <c r="B3692" s="2">
        <v>2.8428852E7</v>
      </c>
      <c r="C3692" s="6">
        <v>45165.21087962963</v>
      </c>
      <c r="D3692" s="6">
        <v>45165.217824074076</v>
      </c>
      <c r="E3692" s="6">
        <v>45165.21643518518</v>
      </c>
      <c r="F3692" s="2" t="s">
        <v>44</v>
      </c>
      <c r="G3692" s="2" t="s">
        <v>45</v>
      </c>
      <c r="H3692" s="2">
        <v>11218.0</v>
      </c>
      <c r="I3692" s="2">
        <v>4239.0</v>
      </c>
    </row>
    <row r="3693" ht="22.5" customHeight="1">
      <c r="A3693" s="2">
        <v>7.367717333E9</v>
      </c>
      <c r="B3693" s="2">
        <v>1.1047835E7</v>
      </c>
      <c r="C3693" s="6">
        <v>45137.42773148148</v>
      </c>
      <c r="D3693" s="6">
        <v>45137.44162037037</v>
      </c>
      <c r="E3693" s="6">
        <v>45137.44023148148</v>
      </c>
      <c r="F3693" s="2" t="s">
        <v>44</v>
      </c>
      <c r="G3693" s="2" t="s">
        <v>55</v>
      </c>
      <c r="H3693" s="2">
        <v>54707.0</v>
      </c>
      <c r="I3693" s="2">
        <v>4841.0</v>
      </c>
    </row>
    <row r="3694" ht="22.5" customHeight="1">
      <c r="A3694" s="2">
        <v>9.389677233E9</v>
      </c>
      <c r="B3694" s="2">
        <v>9.9714944E7</v>
      </c>
      <c r="C3694" s="6">
        <v>45514.524733796294</v>
      </c>
      <c r="D3694" s="6">
        <v>45514.53167824074</v>
      </c>
      <c r="E3694" s="6">
        <v>45514.53931712963</v>
      </c>
      <c r="F3694" s="2" t="s">
        <v>71</v>
      </c>
      <c r="G3694" s="2" t="s">
        <v>45</v>
      </c>
      <c r="H3694" s="2">
        <v>34925.0</v>
      </c>
      <c r="I3694" s="2">
        <v>7085.0</v>
      </c>
    </row>
    <row r="3695" ht="22.5" customHeight="1">
      <c r="A3695" s="2">
        <v>2.929883167E9</v>
      </c>
      <c r="B3695" s="2">
        <v>4.1146001E7</v>
      </c>
      <c r="C3695" s="6">
        <v>45265.695706018516</v>
      </c>
      <c r="D3695" s="6">
        <v>45265.70959490741</v>
      </c>
      <c r="E3695" s="6">
        <v>45265.7172337963</v>
      </c>
      <c r="F3695" s="2" t="s">
        <v>71</v>
      </c>
      <c r="G3695" s="2" t="s">
        <v>50</v>
      </c>
      <c r="H3695" s="2">
        <v>97076.0</v>
      </c>
      <c r="I3695" s="2">
        <v>9623.0</v>
      </c>
    </row>
    <row r="3696" ht="22.5" customHeight="1">
      <c r="A3696" s="2">
        <v>9.045592834E9</v>
      </c>
      <c r="B3696" s="2">
        <v>8.4119685E7</v>
      </c>
      <c r="C3696" s="6">
        <v>45595.702835648146</v>
      </c>
      <c r="D3696" s="6">
        <v>45595.70978009259</v>
      </c>
      <c r="E3696" s="6">
        <v>45595.71325231482</v>
      </c>
      <c r="F3696" s="2" t="s">
        <v>44</v>
      </c>
      <c r="G3696" s="2" t="s">
        <v>45</v>
      </c>
      <c r="H3696" s="2">
        <v>47395.0</v>
      </c>
      <c r="I3696" s="2">
        <v>3069.0</v>
      </c>
    </row>
    <row r="3697" ht="22.5" customHeight="1">
      <c r="A3697" s="2">
        <v>7.128308885E9</v>
      </c>
      <c r="B3697" s="2">
        <v>7.6604145E7</v>
      </c>
      <c r="C3697" s="6">
        <v>45274.443125</v>
      </c>
      <c r="D3697" s="6">
        <v>45274.455625</v>
      </c>
      <c r="E3697" s="6">
        <v>45274.461875</v>
      </c>
      <c r="F3697" s="2" t="s">
        <v>71</v>
      </c>
      <c r="G3697" s="2" t="s">
        <v>45</v>
      </c>
      <c r="H3697" s="2">
        <v>48388.0</v>
      </c>
      <c r="I3697" s="2">
        <v>9727.0</v>
      </c>
    </row>
    <row r="3698" ht="22.5" customHeight="1">
      <c r="A3698" s="2">
        <v>2.060028411E9</v>
      </c>
      <c r="B3698" s="2">
        <v>2.7694927E7</v>
      </c>
      <c r="C3698" s="6">
        <v>45245.78842592592</v>
      </c>
      <c r="D3698" s="6">
        <v>45245.796064814815</v>
      </c>
      <c r="E3698" s="6">
        <v>45245.793287037035</v>
      </c>
      <c r="F3698" s="2" t="s">
        <v>44</v>
      </c>
      <c r="G3698" s="2" t="s">
        <v>73</v>
      </c>
      <c r="H3698" s="2">
        <v>87806.0</v>
      </c>
      <c r="I3698" s="2">
        <v>9144.0</v>
      </c>
    </row>
    <row r="3699" ht="22.5" customHeight="1">
      <c r="A3699" s="2">
        <v>3.85630192E9</v>
      </c>
      <c r="B3699" s="2">
        <v>6.3339001E7</v>
      </c>
      <c r="C3699" s="6">
        <v>45478.1719212963</v>
      </c>
      <c r="D3699" s="6">
        <v>45478.18025462963</v>
      </c>
      <c r="E3699" s="6">
        <v>45478.19275462963</v>
      </c>
      <c r="F3699" s="2" t="s">
        <v>124</v>
      </c>
      <c r="G3699" s="2" t="s">
        <v>73</v>
      </c>
      <c r="H3699" s="2">
        <v>57805.0</v>
      </c>
      <c r="I3699" s="2">
        <v>9475.0</v>
      </c>
    </row>
    <row r="3700" ht="22.5" customHeight="1">
      <c r="A3700" s="2">
        <v>7.248479077E9</v>
      </c>
      <c r="B3700" s="2">
        <v>3.1940833E7</v>
      </c>
      <c r="C3700" s="6">
        <v>45192.560428240744</v>
      </c>
      <c r="D3700" s="6">
        <v>45192.57362268519</v>
      </c>
      <c r="E3700" s="6">
        <v>45192.57570601852</v>
      </c>
      <c r="F3700" s="2" t="s">
        <v>44</v>
      </c>
      <c r="G3700" s="2" t="s">
        <v>50</v>
      </c>
      <c r="H3700" s="2">
        <v>81690.0</v>
      </c>
      <c r="I3700" s="2">
        <v>6954.0</v>
      </c>
    </row>
    <row r="3701" ht="22.5" customHeight="1">
      <c r="A3701" s="2">
        <v>2.738466605E9</v>
      </c>
      <c r="B3701" s="2">
        <v>4.9147776E7</v>
      </c>
      <c r="C3701" s="6">
        <v>45527.20858796296</v>
      </c>
      <c r="D3701" s="6">
        <v>45527.2169212963</v>
      </c>
      <c r="E3701" s="6">
        <v>45527.21900462963</v>
      </c>
      <c r="F3701" s="2" t="s">
        <v>44</v>
      </c>
      <c r="G3701" s="2" t="s">
        <v>55</v>
      </c>
      <c r="H3701" s="2">
        <v>80973.0</v>
      </c>
      <c r="I3701" s="2">
        <v>5981.0</v>
      </c>
    </row>
    <row r="3702" ht="22.5" customHeight="1">
      <c r="A3702" s="2">
        <v>9.80135323E9</v>
      </c>
      <c r="B3702" s="2">
        <v>9.685393E7</v>
      </c>
      <c r="C3702" s="6">
        <v>45064.50115740741</v>
      </c>
      <c r="D3702" s="6">
        <v>45064.51157407407</v>
      </c>
      <c r="E3702" s="6">
        <v>45064.52060185185</v>
      </c>
      <c r="F3702" s="2" t="s">
        <v>71</v>
      </c>
      <c r="G3702" s="2" t="s">
        <v>73</v>
      </c>
      <c r="H3702" s="2">
        <v>97442.0</v>
      </c>
      <c r="I3702" s="2">
        <v>3787.0</v>
      </c>
    </row>
    <row r="3703" ht="22.5" customHeight="1">
      <c r="A3703" s="2">
        <v>2.10361326E9</v>
      </c>
      <c r="B3703" s="2">
        <v>6.7528368E7</v>
      </c>
      <c r="C3703" s="6">
        <v>45474.82612268518</v>
      </c>
      <c r="D3703" s="6">
        <v>45474.833761574075</v>
      </c>
      <c r="E3703" s="6">
        <v>45474.83028935185</v>
      </c>
      <c r="F3703" s="2" t="s">
        <v>44</v>
      </c>
      <c r="G3703" s="2" t="s">
        <v>55</v>
      </c>
      <c r="H3703" s="2">
        <v>21195.0</v>
      </c>
      <c r="I3703" s="2">
        <v>3565.0</v>
      </c>
    </row>
    <row r="3704" ht="22.5" customHeight="1">
      <c r="A3704" s="2">
        <v>7.624166218E9</v>
      </c>
      <c r="B3704" s="2">
        <v>2.9525287E7</v>
      </c>
      <c r="C3704" s="6">
        <v>45295.01599537037</v>
      </c>
      <c r="D3704" s="6">
        <v>45295.0243287037</v>
      </c>
      <c r="E3704" s="6">
        <v>45295.02085648148</v>
      </c>
      <c r="F3704" s="2" t="s">
        <v>44</v>
      </c>
      <c r="G3704" s="2" t="s">
        <v>50</v>
      </c>
      <c r="H3704" s="2">
        <v>20790.0</v>
      </c>
      <c r="I3704" s="2">
        <v>633.0</v>
      </c>
    </row>
    <row r="3705" ht="22.5" customHeight="1">
      <c r="A3705" s="2">
        <v>4.692680597E9</v>
      </c>
      <c r="B3705" s="2">
        <v>9.7185284E7</v>
      </c>
      <c r="C3705" s="6">
        <v>45097.95112268518</v>
      </c>
      <c r="D3705" s="6">
        <v>45097.96501157407</v>
      </c>
      <c r="E3705" s="6">
        <v>45097.96501157407</v>
      </c>
      <c r="F3705" s="2" t="s">
        <v>44</v>
      </c>
      <c r="G3705" s="2" t="s">
        <v>55</v>
      </c>
      <c r="H3705" s="2">
        <v>35371.0</v>
      </c>
      <c r="I3705" s="2">
        <v>5201.0</v>
      </c>
    </row>
    <row r="3706" ht="22.5" customHeight="1">
      <c r="A3706" s="2">
        <v>2.028074931E9</v>
      </c>
      <c r="B3706" s="2">
        <v>3.3998721E7</v>
      </c>
      <c r="C3706" s="6">
        <v>45466.745034722226</v>
      </c>
      <c r="D3706" s="6">
        <v>45466.756840277776</v>
      </c>
      <c r="E3706" s="6">
        <v>45466.75753472222</v>
      </c>
      <c r="F3706" s="2" t="s">
        <v>44</v>
      </c>
      <c r="G3706" s="2" t="s">
        <v>45</v>
      </c>
      <c r="H3706" s="2">
        <v>63636.0</v>
      </c>
      <c r="I3706" s="2">
        <v>8862.0</v>
      </c>
    </row>
    <row r="3707" ht="22.5" customHeight="1">
      <c r="A3707" s="2">
        <v>6.247819401E9</v>
      </c>
      <c r="B3707" s="2">
        <v>5.7526322E7</v>
      </c>
      <c r="C3707" s="6">
        <v>45015.25038194445</v>
      </c>
      <c r="D3707" s="6">
        <v>45015.25802083333</v>
      </c>
      <c r="E3707" s="6">
        <v>45015.25871527778</v>
      </c>
      <c r="F3707" s="2" t="s">
        <v>44</v>
      </c>
      <c r="G3707" s="2" t="s">
        <v>45</v>
      </c>
      <c r="H3707" s="2">
        <v>7912.0</v>
      </c>
      <c r="I3707" s="2">
        <v>3634.0</v>
      </c>
    </row>
    <row r="3708" ht="22.5" customHeight="1">
      <c r="A3708" s="2">
        <v>6.29987962E9</v>
      </c>
      <c r="B3708" s="2">
        <v>4.8160359E7</v>
      </c>
      <c r="C3708" s="6">
        <v>45240.73443287037</v>
      </c>
      <c r="D3708" s="6">
        <v>45240.74623842593</v>
      </c>
      <c r="E3708" s="6">
        <v>45240.75318287037</v>
      </c>
      <c r="F3708" s="2" t="s">
        <v>71</v>
      </c>
      <c r="G3708" s="2" t="s">
        <v>55</v>
      </c>
      <c r="H3708" s="2">
        <v>8965.0</v>
      </c>
      <c r="I3708" s="2">
        <v>5841.0</v>
      </c>
    </row>
    <row r="3709" ht="22.5" customHeight="1">
      <c r="A3709" s="2">
        <v>3.398014747E9</v>
      </c>
      <c r="B3709" s="2">
        <v>8.7823209E7</v>
      </c>
      <c r="C3709" s="6">
        <v>45092.28634259259</v>
      </c>
      <c r="D3709" s="6">
        <v>45092.29537037037</v>
      </c>
      <c r="E3709" s="6">
        <v>45092.2974537037</v>
      </c>
      <c r="F3709" s="2" t="s">
        <v>44</v>
      </c>
      <c r="G3709" s="2" t="s">
        <v>45</v>
      </c>
      <c r="H3709" s="2">
        <v>32690.0</v>
      </c>
      <c r="I3709" s="2">
        <v>4964.0</v>
      </c>
    </row>
    <row r="3710" ht="22.5" customHeight="1">
      <c r="A3710" s="2">
        <v>4.52608767E9</v>
      </c>
      <c r="B3710" s="2">
        <v>5.492364E7</v>
      </c>
      <c r="C3710" s="6">
        <v>45233.26230324074</v>
      </c>
      <c r="D3710" s="6">
        <v>45233.27410879629</v>
      </c>
      <c r="E3710" s="6">
        <v>45233.273414351854</v>
      </c>
      <c r="F3710" s="2" t="s">
        <v>44</v>
      </c>
      <c r="G3710" s="2" t="s">
        <v>50</v>
      </c>
      <c r="H3710" s="2">
        <v>23919.0</v>
      </c>
      <c r="I3710" s="2">
        <v>2583.0</v>
      </c>
    </row>
    <row r="3711" ht="22.5" customHeight="1">
      <c r="A3711" s="2">
        <v>4.473653758E9</v>
      </c>
      <c r="B3711" s="2">
        <v>4597433.0</v>
      </c>
      <c r="C3711" s="6">
        <v>45530.67915509259</v>
      </c>
      <c r="D3711" s="6">
        <v>45530.69096064815</v>
      </c>
      <c r="E3711" s="6">
        <v>45530.69373842593</v>
      </c>
      <c r="F3711" s="2" t="s">
        <v>44</v>
      </c>
      <c r="G3711" s="2" t="s">
        <v>45</v>
      </c>
      <c r="H3711" s="2">
        <v>63804.0</v>
      </c>
      <c r="I3711" s="2">
        <v>3679.0</v>
      </c>
    </row>
    <row r="3712" ht="22.5" customHeight="1">
      <c r="A3712" s="2">
        <v>1.286821727E9</v>
      </c>
      <c r="B3712" s="2">
        <v>3.2003512E7</v>
      </c>
      <c r="C3712" s="6">
        <v>45508.114016203705</v>
      </c>
      <c r="D3712" s="6">
        <v>45508.12165509259</v>
      </c>
      <c r="E3712" s="6">
        <v>45508.12443287037</v>
      </c>
      <c r="F3712" s="2" t="s">
        <v>44</v>
      </c>
      <c r="G3712" s="2" t="s">
        <v>50</v>
      </c>
      <c r="H3712" s="2">
        <v>97332.0</v>
      </c>
      <c r="I3712" s="2">
        <v>9685.0</v>
      </c>
    </row>
    <row r="3713" ht="22.5" customHeight="1">
      <c r="A3713" s="2">
        <v>5.566617391E9</v>
      </c>
      <c r="B3713" s="2">
        <v>8.1822935E7</v>
      </c>
      <c r="C3713" s="6">
        <v>45525.82046296296</v>
      </c>
      <c r="D3713" s="6">
        <v>45525.83226851852</v>
      </c>
      <c r="E3713" s="6">
        <v>45525.8412962963</v>
      </c>
      <c r="F3713" s="2" t="s">
        <v>71</v>
      </c>
      <c r="G3713" s="2" t="s">
        <v>45</v>
      </c>
      <c r="H3713" s="2">
        <v>63829.0</v>
      </c>
      <c r="I3713" s="2">
        <v>238.0</v>
      </c>
    </row>
    <row r="3714" ht="22.5" customHeight="1">
      <c r="A3714" s="2">
        <v>6.630935939E9</v>
      </c>
      <c r="B3714" s="2">
        <v>6.7708491E7</v>
      </c>
      <c r="C3714" s="6">
        <v>45596.43685185185</v>
      </c>
      <c r="D3714" s="6">
        <v>45596.4500462963</v>
      </c>
      <c r="E3714" s="6">
        <v>45596.447962962964</v>
      </c>
      <c r="F3714" s="2" t="s">
        <v>44</v>
      </c>
      <c r="G3714" s="2" t="s">
        <v>50</v>
      </c>
      <c r="H3714" s="2">
        <v>87804.0</v>
      </c>
      <c r="I3714" s="2">
        <v>6628.0</v>
      </c>
    </row>
    <row r="3715" ht="22.5" customHeight="1">
      <c r="A3715" s="2">
        <v>8.676443273E9</v>
      </c>
      <c r="B3715" s="2">
        <v>4.7215976E7</v>
      </c>
      <c r="C3715" s="6">
        <v>45436.45400462963</v>
      </c>
      <c r="D3715" s="6">
        <v>45436.46233796296</v>
      </c>
      <c r="E3715" s="6">
        <v>45436.47553240741</v>
      </c>
      <c r="F3715" s="2" t="s">
        <v>124</v>
      </c>
      <c r="G3715" s="2" t="s">
        <v>73</v>
      </c>
      <c r="H3715" s="2">
        <v>91222.0</v>
      </c>
      <c r="I3715" s="2">
        <v>8880.0</v>
      </c>
    </row>
    <row r="3716" ht="22.5" customHeight="1">
      <c r="A3716" s="2">
        <v>4.39562091E8</v>
      </c>
      <c r="B3716" s="2">
        <v>3.6400756E7</v>
      </c>
      <c r="C3716" s="6">
        <v>45408.76122685185</v>
      </c>
      <c r="D3716" s="6">
        <v>45408.768171296295</v>
      </c>
      <c r="E3716" s="6">
        <v>45408.76956018519</v>
      </c>
      <c r="F3716" s="2" t="s">
        <v>44</v>
      </c>
      <c r="G3716" s="2" t="s">
        <v>45</v>
      </c>
      <c r="H3716" s="2">
        <v>81799.0</v>
      </c>
      <c r="I3716" s="2">
        <v>3768.0</v>
      </c>
    </row>
    <row r="3717" ht="22.5" customHeight="1">
      <c r="A3717" s="2">
        <v>7.361440096E9</v>
      </c>
      <c r="B3717" s="2">
        <v>8.2529927E7</v>
      </c>
      <c r="C3717" s="6">
        <v>45334.515625</v>
      </c>
      <c r="D3717" s="6">
        <v>45334.52743055556</v>
      </c>
      <c r="E3717" s="6">
        <v>45334.54201388889</v>
      </c>
      <c r="F3717" s="2" t="s">
        <v>124</v>
      </c>
      <c r="G3717" s="2" t="s">
        <v>55</v>
      </c>
      <c r="H3717" s="2">
        <v>94957.0</v>
      </c>
      <c r="I3717" s="2">
        <v>1150.0</v>
      </c>
    </row>
    <row r="3718" ht="22.5" customHeight="1">
      <c r="A3718" s="2">
        <v>2.480611325E9</v>
      </c>
      <c r="B3718" s="2">
        <v>3.0823988E7</v>
      </c>
      <c r="C3718" s="6">
        <v>45347.683900462966</v>
      </c>
      <c r="D3718" s="6">
        <v>45347.69640046296</v>
      </c>
      <c r="E3718" s="6">
        <v>45347.70195601852</v>
      </c>
      <c r="F3718" s="2" t="s">
        <v>71</v>
      </c>
      <c r="G3718" s="2" t="s">
        <v>45</v>
      </c>
      <c r="H3718" s="2">
        <v>78792.0</v>
      </c>
      <c r="I3718" s="2">
        <v>1838.0</v>
      </c>
    </row>
    <row r="3719" ht="22.5" customHeight="1">
      <c r="A3719" s="2">
        <v>5.091640382E9</v>
      </c>
      <c r="B3719" s="2">
        <v>6.4141971E7</v>
      </c>
      <c r="C3719" s="6">
        <v>45322.290613425925</v>
      </c>
      <c r="D3719" s="6">
        <v>45322.30380787037</v>
      </c>
      <c r="E3719" s="6">
        <v>45322.30380787037</v>
      </c>
      <c r="F3719" s="2" t="s">
        <v>44</v>
      </c>
      <c r="G3719" s="2" t="s">
        <v>55</v>
      </c>
      <c r="H3719" s="2">
        <v>10930.0</v>
      </c>
      <c r="I3719" s="2">
        <v>5538.0</v>
      </c>
    </row>
    <row r="3720" ht="22.5" customHeight="1">
      <c r="A3720" s="2">
        <v>1.443292147E9</v>
      </c>
      <c r="B3720" s="2">
        <v>8395610.0</v>
      </c>
      <c r="C3720" s="6">
        <v>45398.137662037036</v>
      </c>
      <c r="D3720" s="6">
        <v>45398.14738425926</v>
      </c>
      <c r="E3720" s="6">
        <v>45398.14460648148</v>
      </c>
      <c r="F3720" s="2" t="s">
        <v>44</v>
      </c>
      <c r="G3720" s="2" t="s">
        <v>73</v>
      </c>
      <c r="H3720" s="2">
        <v>37003.0</v>
      </c>
      <c r="I3720" s="2">
        <v>9470.0</v>
      </c>
    </row>
    <row r="3721" ht="22.5" customHeight="1">
      <c r="A3721" s="2">
        <v>3.342653518E9</v>
      </c>
      <c r="B3721" s="2">
        <v>6319646.0</v>
      </c>
      <c r="C3721" s="6">
        <v>45129.31597222222</v>
      </c>
      <c r="D3721" s="6">
        <v>45129.322916666664</v>
      </c>
      <c r="E3721" s="6">
        <v>45129.319444444445</v>
      </c>
      <c r="F3721" s="2" t="s">
        <v>44</v>
      </c>
      <c r="G3721" s="2" t="s">
        <v>50</v>
      </c>
      <c r="H3721" s="2">
        <v>49750.0</v>
      </c>
      <c r="I3721" s="2">
        <v>2138.0</v>
      </c>
    </row>
    <row r="3722" ht="22.5" customHeight="1">
      <c r="A3722" s="2">
        <v>3.836073957E9</v>
      </c>
      <c r="B3722" s="2">
        <v>5.4952806E7</v>
      </c>
      <c r="C3722" s="6">
        <v>45123.76267361111</v>
      </c>
      <c r="D3722" s="6">
        <v>45123.775868055556</v>
      </c>
      <c r="E3722" s="6">
        <v>45123.78072916667</v>
      </c>
      <c r="F3722" s="2" t="s">
        <v>71</v>
      </c>
      <c r="G3722" s="2" t="s">
        <v>55</v>
      </c>
      <c r="H3722" s="2">
        <v>70427.0</v>
      </c>
      <c r="I3722" s="2">
        <v>4458.0</v>
      </c>
    </row>
    <row r="3723" ht="22.5" customHeight="1">
      <c r="A3723" s="2">
        <v>4.192669219E9</v>
      </c>
      <c r="B3723" s="2">
        <v>4.4589829E7</v>
      </c>
      <c r="C3723" s="6">
        <v>45404.12532407408</v>
      </c>
      <c r="D3723" s="6">
        <v>45404.13643518519</v>
      </c>
      <c r="E3723" s="6">
        <v>45404.13365740741</v>
      </c>
      <c r="F3723" s="2" t="s">
        <v>44</v>
      </c>
      <c r="G3723" s="2" t="s">
        <v>73</v>
      </c>
      <c r="H3723" s="2">
        <v>44206.0</v>
      </c>
      <c r="I3723" s="2">
        <v>3092.0</v>
      </c>
    </row>
    <row r="3724" ht="22.5" customHeight="1">
      <c r="A3724" s="2">
        <v>6.922121165E9</v>
      </c>
      <c r="B3724" s="2">
        <v>9.7928781E7</v>
      </c>
      <c r="C3724" s="6">
        <v>45295.32710648148</v>
      </c>
      <c r="D3724" s="6">
        <v>45295.340995370374</v>
      </c>
      <c r="E3724" s="6">
        <v>45295.35349537037</v>
      </c>
      <c r="F3724" s="2" t="s">
        <v>124</v>
      </c>
      <c r="G3724" s="2" t="s">
        <v>50</v>
      </c>
      <c r="H3724" s="2">
        <v>75795.0</v>
      </c>
      <c r="I3724" s="2">
        <v>8773.0</v>
      </c>
    </row>
    <row r="3725" ht="22.5" customHeight="1">
      <c r="A3725" s="2">
        <v>4.850653474E9</v>
      </c>
      <c r="B3725" s="2">
        <v>6.6932104E7</v>
      </c>
      <c r="C3725" s="6">
        <v>45356.154074074075</v>
      </c>
      <c r="D3725" s="6">
        <v>45356.16101851852</v>
      </c>
      <c r="E3725" s="6">
        <v>45356.16449074074</v>
      </c>
      <c r="F3725" s="2" t="s">
        <v>44</v>
      </c>
      <c r="G3725" s="2" t="s">
        <v>50</v>
      </c>
      <c r="H3725" s="2">
        <v>50658.0</v>
      </c>
      <c r="I3725" s="2">
        <v>4174.0</v>
      </c>
    </row>
    <row r="3726" ht="22.5" customHeight="1">
      <c r="A3726" s="2">
        <v>1.229660813E9</v>
      </c>
      <c r="B3726" s="2">
        <v>5.4748429E7</v>
      </c>
      <c r="C3726" s="6">
        <v>45232.813101851854</v>
      </c>
      <c r="D3726" s="6">
        <v>45232.82351851852</v>
      </c>
      <c r="E3726" s="6">
        <v>45232.84226851852</v>
      </c>
      <c r="F3726" s="2" t="s">
        <v>124</v>
      </c>
      <c r="G3726" s="2" t="s">
        <v>50</v>
      </c>
      <c r="H3726" s="2">
        <v>35201.0</v>
      </c>
      <c r="I3726" s="2">
        <v>1477.0</v>
      </c>
    </row>
    <row r="3727" ht="22.5" customHeight="1">
      <c r="A3727" s="2">
        <v>5.194396051E9</v>
      </c>
      <c r="B3727" s="2">
        <v>1.2338529E7</v>
      </c>
      <c r="C3727" s="6">
        <v>45591.75818287037</v>
      </c>
      <c r="D3727" s="6">
        <v>45591.77137731481</v>
      </c>
      <c r="E3727" s="6">
        <v>45591.76998842593</v>
      </c>
      <c r="F3727" s="2" t="s">
        <v>44</v>
      </c>
      <c r="G3727" s="2" t="s">
        <v>45</v>
      </c>
      <c r="H3727" s="2">
        <v>9121.0</v>
      </c>
      <c r="I3727" s="2">
        <v>8049.0</v>
      </c>
    </row>
    <row r="3728" ht="22.5" customHeight="1">
      <c r="A3728" s="2">
        <v>8.971899775E9</v>
      </c>
      <c r="B3728" s="2">
        <v>9.2118758E7</v>
      </c>
      <c r="C3728" s="6">
        <v>45355.506423611114</v>
      </c>
      <c r="D3728" s="6">
        <v>45355.51545138889</v>
      </c>
      <c r="E3728" s="6">
        <v>45355.511979166666</v>
      </c>
      <c r="F3728" s="2" t="s">
        <v>44</v>
      </c>
      <c r="G3728" s="2" t="s">
        <v>73</v>
      </c>
      <c r="H3728" s="2">
        <v>17588.0</v>
      </c>
      <c r="I3728" s="2">
        <v>5380.0</v>
      </c>
    </row>
    <row r="3729" ht="22.5" customHeight="1">
      <c r="A3729" s="2">
        <v>5.619049608E9</v>
      </c>
      <c r="B3729" s="2">
        <v>5.6572297E7</v>
      </c>
      <c r="C3729" s="6">
        <v>45418.54866898148</v>
      </c>
      <c r="D3729" s="6">
        <v>45418.56255787037</v>
      </c>
      <c r="E3729" s="6">
        <v>45418.57644675926</v>
      </c>
      <c r="F3729" s="2" t="s">
        <v>124</v>
      </c>
      <c r="G3729" s="2" t="s">
        <v>55</v>
      </c>
      <c r="H3729" s="2">
        <v>86750.0</v>
      </c>
      <c r="I3729" s="2">
        <v>777.0</v>
      </c>
    </row>
    <row r="3730" ht="22.5" customHeight="1">
      <c r="A3730" s="2">
        <v>9.943996342E9</v>
      </c>
      <c r="B3730" s="2">
        <v>3282647.0</v>
      </c>
      <c r="C3730" s="6">
        <v>45181.95636574074</v>
      </c>
      <c r="D3730" s="6">
        <v>45181.96331018519</v>
      </c>
      <c r="E3730" s="6">
        <v>45181.964004629626</v>
      </c>
      <c r="F3730" s="2" t="s">
        <v>44</v>
      </c>
      <c r="G3730" s="2" t="s">
        <v>50</v>
      </c>
      <c r="H3730" s="2">
        <v>55860.0</v>
      </c>
      <c r="I3730" s="2">
        <v>7659.0</v>
      </c>
    </row>
    <row r="3731" ht="22.5" customHeight="1">
      <c r="A3731" s="2">
        <v>4.548721519E9</v>
      </c>
      <c r="B3731" s="2">
        <v>9.3018527E7</v>
      </c>
      <c r="C3731" s="6">
        <v>45524.97824074074</v>
      </c>
      <c r="D3731" s="6">
        <v>45524.987962962965</v>
      </c>
      <c r="E3731" s="6">
        <v>45524.99074074074</v>
      </c>
      <c r="F3731" s="2" t="s">
        <v>44</v>
      </c>
      <c r="G3731" s="2" t="s">
        <v>73</v>
      </c>
      <c r="H3731" s="2">
        <v>26714.0</v>
      </c>
      <c r="I3731" s="2">
        <v>9726.0</v>
      </c>
    </row>
    <row r="3732" ht="22.5" customHeight="1">
      <c r="A3732" s="2">
        <v>6.211537502E9</v>
      </c>
      <c r="B3732" s="2">
        <v>2164524.0</v>
      </c>
      <c r="C3732" s="6">
        <v>45175.96439814815</v>
      </c>
      <c r="D3732" s="6">
        <v>45175.97550925926</v>
      </c>
      <c r="E3732" s="6">
        <v>45175.99287037037</v>
      </c>
      <c r="F3732" s="2" t="s">
        <v>124</v>
      </c>
      <c r="G3732" s="2" t="s">
        <v>73</v>
      </c>
      <c r="H3732" s="2">
        <v>99208.0</v>
      </c>
      <c r="I3732" s="2">
        <v>5234.0</v>
      </c>
    </row>
    <row r="3733" ht="22.5" customHeight="1">
      <c r="A3733" s="2">
        <v>3.47093563E8</v>
      </c>
      <c r="B3733" s="2">
        <v>3.10262E7</v>
      </c>
      <c r="C3733" s="6">
        <v>45558.55347222222</v>
      </c>
      <c r="D3733" s="6">
        <v>45558.56597222222</v>
      </c>
      <c r="E3733" s="6">
        <v>45558.57847222222</v>
      </c>
      <c r="F3733" s="2" t="s">
        <v>124</v>
      </c>
      <c r="G3733" s="2" t="s">
        <v>55</v>
      </c>
      <c r="H3733" s="2">
        <v>27801.0</v>
      </c>
      <c r="I3733" s="2">
        <v>1463.0</v>
      </c>
    </row>
    <row r="3734" ht="22.5" customHeight="1">
      <c r="A3734" s="2">
        <v>1.855924568E9</v>
      </c>
      <c r="B3734" s="2">
        <v>3.3472376E7</v>
      </c>
      <c r="C3734" s="6">
        <v>45524.950694444444</v>
      </c>
      <c r="D3734" s="6">
        <v>45524.9625</v>
      </c>
      <c r="E3734" s="6">
        <v>45524.96111111111</v>
      </c>
      <c r="F3734" s="2" t="s">
        <v>44</v>
      </c>
      <c r="G3734" s="2" t="s">
        <v>55</v>
      </c>
      <c r="H3734" s="2">
        <v>17039.0</v>
      </c>
      <c r="I3734" s="2">
        <v>1711.0</v>
      </c>
    </row>
    <row r="3735" ht="22.5" customHeight="1">
      <c r="A3735" s="2">
        <v>5.914484553E9</v>
      </c>
      <c r="B3735" s="2">
        <v>4378755.0</v>
      </c>
      <c r="C3735" s="6">
        <v>45247.6950462963</v>
      </c>
      <c r="D3735" s="6">
        <v>45247.70824074074</v>
      </c>
      <c r="E3735" s="6">
        <v>45247.70685185185</v>
      </c>
      <c r="F3735" s="2" t="s">
        <v>44</v>
      </c>
      <c r="G3735" s="2" t="s">
        <v>50</v>
      </c>
      <c r="H3735" s="2">
        <v>74330.0</v>
      </c>
      <c r="I3735" s="2">
        <v>106.0</v>
      </c>
    </row>
    <row r="3736" ht="22.5" customHeight="1">
      <c r="A3736" s="2">
        <v>8.068903161E9</v>
      </c>
      <c r="B3736" s="2">
        <v>1.1705793E7</v>
      </c>
      <c r="C3736" s="6">
        <v>45336.927615740744</v>
      </c>
      <c r="D3736" s="6">
        <v>45336.94150462963</v>
      </c>
      <c r="E3736" s="6">
        <v>45336.94289351852</v>
      </c>
      <c r="F3736" s="2" t="s">
        <v>44</v>
      </c>
      <c r="G3736" s="2" t="s">
        <v>73</v>
      </c>
      <c r="H3736" s="2">
        <v>60117.0</v>
      </c>
      <c r="I3736" s="2">
        <v>6061.0</v>
      </c>
    </row>
    <row r="3737" ht="22.5" customHeight="1">
      <c r="A3737" s="2">
        <v>2.147159735E9</v>
      </c>
      <c r="B3737" s="2">
        <v>5.0527764E7</v>
      </c>
      <c r="C3737" s="6">
        <v>45059.16153935185</v>
      </c>
      <c r="D3737" s="6">
        <v>45059.17265046296</v>
      </c>
      <c r="E3737" s="6">
        <v>45059.17612268519</v>
      </c>
      <c r="F3737" s="2" t="s">
        <v>44</v>
      </c>
      <c r="G3737" s="2" t="s">
        <v>50</v>
      </c>
      <c r="H3737" s="2">
        <v>11051.0</v>
      </c>
      <c r="I3737" s="2">
        <v>5971.0</v>
      </c>
    </row>
    <row r="3738" ht="22.5" customHeight="1">
      <c r="A3738" s="2">
        <v>9.006983686E9</v>
      </c>
      <c r="B3738" s="2">
        <v>6.8063317E7</v>
      </c>
      <c r="C3738" s="6">
        <v>45209.02851851852</v>
      </c>
      <c r="D3738" s="6">
        <v>45209.03824074074</v>
      </c>
      <c r="E3738" s="6">
        <v>45209.04865740741</v>
      </c>
      <c r="F3738" s="2" t="s">
        <v>71</v>
      </c>
      <c r="G3738" s="2" t="s">
        <v>55</v>
      </c>
      <c r="H3738" s="2">
        <v>48159.0</v>
      </c>
      <c r="I3738" s="2">
        <v>7090.0</v>
      </c>
    </row>
    <row r="3739" ht="22.5" customHeight="1">
      <c r="A3739" s="2">
        <v>7.606134274E9</v>
      </c>
      <c r="B3739" s="2">
        <v>6.9034027E7</v>
      </c>
      <c r="C3739" s="6">
        <v>45440.52185185185</v>
      </c>
      <c r="D3739" s="6">
        <v>45440.53226851852</v>
      </c>
      <c r="E3739" s="6">
        <v>45440.541296296295</v>
      </c>
      <c r="F3739" s="2" t="s">
        <v>71</v>
      </c>
      <c r="G3739" s="2" t="s">
        <v>55</v>
      </c>
      <c r="H3739" s="2">
        <v>31574.0</v>
      </c>
      <c r="I3739" s="2">
        <v>2028.0</v>
      </c>
    </row>
    <row r="3740" ht="22.5" customHeight="1">
      <c r="A3740" s="2">
        <v>4.034750827E9</v>
      </c>
      <c r="B3740" s="2">
        <v>1.0019218E7</v>
      </c>
      <c r="C3740" s="6">
        <v>45101.16972222222</v>
      </c>
      <c r="D3740" s="6">
        <v>45101.176666666666</v>
      </c>
      <c r="E3740" s="6">
        <v>45101.17805555555</v>
      </c>
      <c r="F3740" s="2" t="s">
        <v>44</v>
      </c>
      <c r="G3740" s="2" t="s">
        <v>73</v>
      </c>
      <c r="H3740" s="2">
        <v>68331.0</v>
      </c>
      <c r="I3740" s="2">
        <v>7729.0</v>
      </c>
    </row>
    <row r="3741" ht="22.5" customHeight="1">
      <c r="A3741" s="2">
        <v>8.51062565E8</v>
      </c>
      <c r="B3741" s="2">
        <v>4.9457685E7</v>
      </c>
      <c r="C3741" s="6">
        <v>45366.47439814815</v>
      </c>
      <c r="D3741" s="6">
        <v>45366.48689814815</v>
      </c>
      <c r="E3741" s="6">
        <v>45366.491064814814</v>
      </c>
      <c r="F3741" s="2" t="s">
        <v>71</v>
      </c>
      <c r="G3741" s="2" t="s">
        <v>45</v>
      </c>
      <c r="H3741" s="2">
        <v>32026.0</v>
      </c>
      <c r="I3741" s="2">
        <v>9465.0</v>
      </c>
    </row>
    <row r="3742" ht="22.5" customHeight="1">
      <c r="A3742" s="2">
        <v>4.283323746E9</v>
      </c>
      <c r="B3742" s="2">
        <v>9.3321933E7</v>
      </c>
      <c r="C3742" s="6">
        <v>45231.12608796296</v>
      </c>
      <c r="D3742" s="6">
        <v>45231.13997685185</v>
      </c>
      <c r="E3742" s="6">
        <v>45231.148310185185</v>
      </c>
      <c r="F3742" s="2" t="s">
        <v>71</v>
      </c>
      <c r="G3742" s="2" t="s">
        <v>73</v>
      </c>
      <c r="H3742" s="2">
        <v>78455.0</v>
      </c>
      <c r="I3742" s="2">
        <v>5976.0</v>
      </c>
    </row>
    <row r="3743" ht="22.5" customHeight="1">
      <c r="A3743" s="2">
        <v>7.842390585E9</v>
      </c>
      <c r="B3743" s="2">
        <v>6637282.0</v>
      </c>
      <c r="C3743" s="6">
        <v>45210.524664351855</v>
      </c>
      <c r="D3743" s="6">
        <v>45210.535775462966</v>
      </c>
      <c r="E3743" s="6">
        <v>45210.532997685186</v>
      </c>
      <c r="F3743" s="2" t="s">
        <v>44</v>
      </c>
      <c r="G3743" s="2" t="s">
        <v>73</v>
      </c>
      <c r="H3743" s="2">
        <v>98082.0</v>
      </c>
      <c r="I3743" s="2">
        <v>3881.0</v>
      </c>
    </row>
    <row r="3744" ht="22.5" customHeight="1">
      <c r="A3744" s="2">
        <v>2.449548943E9</v>
      </c>
      <c r="B3744" s="2">
        <v>6.8486301E7</v>
      </c>
      <c r="C3744" s="6">
        <v>45192.47505787037</v>
      </c>
      <c r="D3744" s="6">
        <v>45192.48547453704</v>
      </c>
      <c r="E3744" s="6">
        <v>45192.49519675926</v>
      </c>
      <c r="F3744" s="2" t="s">
        <v>71</v>
      </c>
      <c r="G3744" s="2" t="s">
        <v>73</v>
      </c>
      <c r="H3744" s="2">
        <v>23429.0</v>
      </c>
      <c r="I3744" s="2">
        <v>8687.0</v>
      </c>
    </row>
    <row r="3745" ht="22.5" customHeight="1">
      <c r="A3745" s="2">
        <v>7.067924535E9</v>
      </c>
      <c r="B3745" s="2">
        <v>9.5371787E7</v>
      </c>
      <c r="C3745" s="6">
        <v>45258.11922453704</v>
      </c>
      <c r="D3745" s="6">
        <v>45258.13172453704</v>
      </c>
      <c r="E3745" s="6">
        <v>45258.144224537034</v>
      </c>
      <c r="F3745" s="2" t="s">
        <v>124</v>
      </c>
      <c r="G3745" s="2" t="s">
        <v>45</v>
      </c>
      <c r="H3745" s="2">
        <v>39985.0</v>
      </c>
      <c r="I3745" s="2">
        <v>4804.0</v>
      </c>
    </row>
    <row r="3746" ht="22.5" customHeight="1">
      <c r="A3746" s="2">
        <v>1.602291242E9</v>
      </c>
      <c r="B3746" s="2">
        <v>1.9581959E7</v>
      </c>
      <c r="C3746" s="6">
        <v>45014.40337962963</v>
      </c>
      <c r="D3746" s="6">
        <v>45014.415185185186</v>
      </c>
      <c r="E3746" s="6">
        <v>45014.41587962963</v>
      </c>
      <c r="F3746" s="2" t="s">
        <v>44</v>
      </c>
      <c r="G3746" s="2" t="s">
        <v>73</v>
      </c>
      <c r="H3746" s="2">
        <v>79235.0</v>
      </c>
      <c r="I3746" s="2">
        <v>8540.0</v>
      </c>
    </row>
    <row r="3747" ht="22.5" customHeight="1">
      <c r="A3747" s="2">
        <v>7.067630786E9</v>
      </c>
      <c r="B3747" s="2">
        <v>7.5082508E7</v>
      </c>
      <c r="C3747" s="6">
        <v>45197.33557870371</v>
      </c>
      <c r="D3747" s="6">
        <v>45197.34460648148</v>
      </c>
      <c r="E3747" s="6">
        <v>45197.341828703706</v>
      </c>
      <c r="F3747" s="2" t="s">
        <v>44</v>
      </c>
      <c r="G3747" s="2" t="s">
        <v>55</v>
      </c>
      <c r="H3747" s="2">
        <v>25395.0</v>
      </c>
      <c r="I3747" s="2">
        <v>8695.0</v>
      </c>
    </row>
    <row r="3748" ht="22.5" customHeight="1">
      <c r="A3748" s="2">
        <v>9.726762425E9</v>
      </c>
      <c r="B3748" s="2">
        <v>7.5674671E7</v>
      </c>
      <c r="C3748" s="6">
        <v>45151.90675925926</v>
      </c>
      <c r="D3748" s="6">
        <v>45151.91370370371</v>
      </c>
      <c r="E3748" s="6">
        <v>45151.91092592593</v>
      </c>
      <c r="F3748" s="2" t="s">
        <v>44</v>
      </c>
      <c r="G3748" s="2" t="s">
        <v>73</v>
      </c>
      <c r="H3748" s="2">
        <v>32062.0</v>
      </c>
      <c r="I3748" s="2">
        <v>7653.0</v>
      </c>
    </row>
    <row r="3749" ht="22.5" customHeight="1">
      <c r="A3749" s="2">
        <v>1.129887168E9</v>
      </c>
      <c r="B3749" s="2">
        <v>2.1201299E7</v>
      </c>
      <c r="C3749" s="6">
        <v>45338.14037037037</v>
      </c>
      <c r="D3749" s="6">
        <v>45338.1487037037</v>
      </c>
      <c r="E3749" s="6">
        <v>45338.14939814815</v>
      </c>
      <c r="F3749" s="2" t="s">
        <v>44</v>
      </c>
      <c r="G3749" s="2" t="s">
        <v>73</v>
      </c>
      <c r="H3749" s="2">
        <v>35560.0</v>
      </c>
      <c r="I3749" s="2">
        <v>8814.0</v>
      </c>
    </row>
    <row r="3750" ht="22.5" customHeight="1">
      <c r="A3750" s="2">
        <v>3.371892236E9</v>
      </c>
      <c r="B3750" s="2">
        <v>8.1763298E7</v>
      </c>
      <c r="C3750" s="6">
        <v>45418.721504629626</v>
      </c>
      <c r="D3750" s="6">
        <v>45418.73539351852</v>
      </c>
      <c r="E3750" s="6">
        <v>45418.73469907408</v>
      </c>
      <c r="F3750" s="2" t="s">
        <v>44</v>
      </c>
      <c r="G3750" s="2" t="s">
        <v>73</v>
      </c>
      <c r="H3750" s="2">
        <v>31710.0</v>
      </c>
      <c r="I3750" s="2">
        <v>2699.0</v>
      </c>
    </row>
    <row r="3751" ht="22.5" customHeight="1">
      <c r="A3751" s="2">
        <v>6.532953824E9</v>
      </c>
      <c r="B3751" s="2">
        <v>9.3924203E7</v>
      </c>
      <c r="C3751" s="6">
        <v>45598.49270833333</v>
      </c>
      <c r="D3751" s="6">
        <v>45598.50173611111</v>
      </c>
      <c r="E3751" s="6">
        <v>45598.517013888886</v>
      </c>
      <c r="F3751" s="2" t="s">
        <v>124</v>
      </c>
      <c r="G3751" s="2" t="s">
        <v>45</v>
      </c>
      <c r="H3751" s="2">
        <v>1025.0</v>
      </c>
      <c r="I3751" s="2">
        <v>6715.0</v>
      </c>
    </row>
    <row r="3752" ht="22.5" customHeight="1">
      <c r="A3752" s="2">
        <v>2.52964377E8</v>
      </c>
      <c r="B3752" s="2">
        <v>8.9531595E7</v>
      </c>
      <c r="C3752" s="6">
        <v>45443.34898148148</v>
      </c>
      <c r="D3752" s="6">
        <v>45443.356620370374</v>
      </c>
      <c r="E3752" s="6">
        <v>45443.35314814815</v>
      </c>
      <c r="F3752" s="2" t="s">
        <v>44</v>
      </c>
      <c r="G3752" s="2" t="s">
        <v>45</v>
      </c>
      <c r="H3752" s="2">
        <v>41128.0</v>
      </c>
      <c r="I3752" s="2">
        <v>2438.0</v>
      </c>
    </row>
    <row r="3753" ht="22.5" customHeight="1">
      <c r="A3753" s="2">
        <v>6.270495384E9</v>
      </c>
      <c r="B3753" s="2">
        <v>1.2272282E7</v>
      </c>
      <c r="C3753" s="6">
        <v>45180.94269675926</v>
      </c>
      <c r="D3753" s="6">
        <v>45180.95658564815</v>
      </c>
      <c r="E3753" s="6">
        <v>45180.95380787037</v>
      </c>
      <c r="F3753" s="2" t="s">
        <v>44</v>
      </c>
      <c r="G3753" s="2" t="s">
        <v>45</v>
      </c>
      <c r="H3753" s="2">
        <v>10368.0</v>
      </c>
      <c r="I3753" s="2">
        <v>2689.0</v>
      </c>
    </row>
    <row r="3754" ht="22.5" customHeight="1">
      <c r="A3754" s="2">
        <v>2.450770184E9</v>
      </c>
      <c r="B3754" s="2">
        <v>4.5323391E7</v>
      </c>
      <c r="C3754" s="6">
        <v>45149.375555555554</v>
      </c>
      <c r="D3754" s="6">
        <v>45149.38805555556</v>
      </c>
      <c r="E3754" s="6">
        <v>45149.395</v>
      </c>
      <c r="F3754" s="2" t="s">
        <v>71</v>
      </c>
      <c r="G3754" s="2" t="s">
        <v>73</v>
      </c>
      <c r="H3754" s="2">
        <v>71871.0</v>
      </c>
      <c r="I3754" s="2">
        <v>3016.0</v>
      </c>
    </row>
    <row r="3755" ht="22.5" customHeight="1">
      <c r="A3755" s="2">
        <v>7.543192113E9</v>
      </c>
      <c r="B3755" s="2">
        <v>8.2898985E7</v>
      </c>
      <c r="C3755" s="6">
        <v>45288.238229166665</v>
      </c>
      <c r="D3755" s="6">
        <v>45288.2465625</v>
      </c>
      <c r="E3755" s="6">
        <v>45288.25142361111</v>
      </c>
      <c r="F3755" s="2" t="s">
        <v>71</v>
      </c>
      <c r="G3755" s="2" t="s">
        <v>45</v>
      </c>
      <c r="H3755" s="2">
        <v>82419.0</v>
      </c>
      <c r="I3755" s="2">
        <v>7250.0</v>
      </c>
    </row>
    <row r="3756" ht="22.5" customHeight="1">
      <c r="A3756" s="2">
        <v>9.890817032E9</v>
      </c>
      <c r="B3756" s="2">
        <v>1.2967305E7</v>
      </c>
      <c r="C3756" s="6">
        <v>45040.265127314815</v>
      </c>
      <c r="D3756" s="6">
        <v>45040.27693287037</v>
      </c>
      <c r="E3756" s="6">
        <v>45040.28040509259</v>
      </c>
      <c r="F3756" s="2" t="s">
        <v>44</v>
      </c>
      <c r="G3756" s="2" t="s">
        <v>55</v>
      </c>
      <c r="H3756" s="2">
        <v>69033.0</v>
      </c>
      <c r="I3756" s="2">
        <v>3984.0</v>
      </c>
    </row>
    <row r="3757" ht="22.5" customHeight="1">
      <c r="A3757" s="2">
        <v>1.83165359E8</v>
      </c>
      <c r="B3757" s="2">
        <v>7.3098723E7</v>
      </c>
      <c r="C3757" s="6">
        <v>45070.28309027778</v>
      </c>
      <c r="D3757" s="6">
        <v>45070.29420138889</v>
      </c>
      <c r="E3757" s="6">
        <v>45070.31434027778</v>
      </c>
      <c r="F3757" s="2" t="s">
        <v>124</v>
      </c>
      <c r="G3757" s="2" t="s">
        <v>73</v>
      </c>
      <c r="H3757" s="2">
        <v>57165.0</v>
      </c>
      <c r="I3757" s="2">
        <v>6151.0</v>
      </c>
    </row>
    <row r="3758" ht="22.5" customHeight="1">
      <c r="A3758" s="2">
        <v>2.136907826E9</v>
      </c>
      <c r="B3758" s="2">
        <v>7591711.0</v>
      </c>
      <c r="C3758" s="6">
        <v>45281.59815972222</v>
      </c>
      <c r="D3758" s="6">
        <v>45281.6071875</v>
      </c>
      <c r="E3758" s="6">
        <v>45281.60927083333</v>
      </c>
      <c r="F3758" s="2" t="s">
        <v>44</v>
      </c>
      <c r="G3758" s="2" t="s">
        <v>73</v>
      </c>
      <c r="H3758" s="2">
        <v>16756.0</v>
      </c>
      <c r="I3758" s="2">
        <v>200.0</v>
      </c>
    </row>
    <row r="3759" ht="22.5" customHeight="1">
      <c r="A3759" s="2">
        <v>2.801605687E9</v>
      </c>
      <c r="B3759" s="2">
        <v>1.656171E7</v>
      </c>
      <c r="C3759" s="6">
        <v>45355.888703703706</v>
      </c>
      <c r="D3759" s="6">
        <v>45355.89703703704</v>
      </c>
      <c r="E3759" s="6">
        <v>45355.89425925926</v>
      </c>
      <c r="F3759" s="2" t="s">
        <v>44</v>
      </c>
      <c r="G3759" s="2" t="s">
        <v>55</v>
      </c>
      <c r="H3759" s="2">
        <v>14972.0</v>
      </c>
      <c r="I3759" s="2">
        <v>4864.0</v>
      </c>
    </row>
    <row r="3760" ht="22.5" customHeight="1">
      <c r="A3760" s="2">
        <v>8.869292457E9</v>
      </c>
      <c r="B3760" s="2">
        <v>1.285161E7</v>
      </c>
      <c r="C3760" s="6">
        <v>45560.182442129626</v>
      </c>
      <c r="D3760" s="6">
        <v>45560.19216435185</v>
      </c>
      <c r="E3760" s="6">
        <v>45560.194247685184</v>
      </c>
      <c r="F3760" s="2" t="s">
        <v>44</v>
      </c>
      <c r="G3760" s="2" t="s">
        <v>55</v>
      </c>
      <c r="H3760" s="2">
        <v>15395.0</v>
      </c>
      <c r="I3760" s="2">
        <v>8529.0</v>
      </c>
    </row>
    <row r="3761" ht="22.5" customHeight="1">
      <c r="A3761" s="2">
        <v>5.414471648E9</v>
      </c>
      <c r="B3761" s="2">
        <v>4.6741896E7</v>
      </c>
      <c r="C3761" s="6">
        <v>45066.140868055554</v>
      </c>
      <c r="D3761" s="6">
        <v>45066.151284722226</v>
      </c>
      <c r="E3761" s="6">
        <v>45066.14989583333</v>
      </c>
      <c r="F3761" s="2" t="s">
        <v>44</v>
      </c>
      <c r="G3761" s="2" t="s">
        <v>55</v>
      </c>
      <c r="H3761" s="2">
        <v>60303.0</v>
      </c>
      <c r="I3761" s="2">
        <v>3751.0</v>
      </c>
    </row>
    <row r="3762" ht="22.5" customHeight="1">
      <c r="A3762" s="2">
        <v>7.827370415E9</v>
      </c>
      <c r="B3762" s="2">
        <v>9.7770901E7</v>
      </c>
      <c r="C3762" s="6">
        <v>45100.5162037037</v>
      </c>
      <c r="D3762" s="6">
        <v>45100.529398148145</v>
      </c>
      <c r="E3762" s="6">
        <v>45100.53356481482</v>
      </c>
      <c r="F3762" s="2" t="s">
        <v>71</v>
      </c>
      <c r="G3762" s="2" t="s">
        <v>73</v>
      </c>
      <c r="H3762" s="2">
        <v>59261.0</v>
      </c>
      <c r="I3762" s="2">
        <v>4487.0</v>
      </c>
    </row>
    <row r="3763" ht="22.5" customHeight="1">
      <c r="A3763" s="2">
        <v>7.216662926E9</v>
      </c>
      <c r="B3763" s="2">
        <v>7.6327561E7</v>
      </c>
      <c r="C3763" s="6">
        <v>45484.916550925926</v>
      </c>
      <c r="D3763" s="6">
        <v>45484.92696759259</v>
      </c>
      <c r="E3763" s="6">
        <v>45484.92974537037</v>
      </c>
      <c r="F3763" s="2" t="s">
        <v>44</v>
      </c>
      <c r="G3763" s="2" t="s">
        <v>45</v>
      </c>
      <c r="H3763" s="2">
        <v>71646.0</v>
      </c>
      <c r="I3763" s="2">
        <v>354.0</v>
      </c>
    </row>
    <row r="3764" ht="22.5" customHeight="1">
      <c r="A3764" s="2">
        <v>3.49410429E8</v>
      </c>
      <c r="B3764" s="2">
        <v>4.2514124E7</v>
      </c>
      <c r="C3764" s="6">
        <v>45320.08326388889</v>
      </c>
      <c r="D3764" s="6">
        <v>45320.094375</v>
      </c>
      <c r="E3764" s="6">
        <v>45320.092986111114</v>
      </c>
      <c r="F3764" s="2" t="s">
        <v>44</v>
      </c>
      <c r="G3764" s="2" t="s">
        <v>73</v>
      </c>
      <c r="H3764" s="2">
        <v>20170.0</v>
      </c>
      <c r="I3764" s="2">
        <v>6611.0</v>
      </c>
    </row>
    <row r="3765" ht="22.5" customHeight="1">
      <c r="A3765" s="2">
        <v>8.512030806E9</v>
      </c>
      <c r="B3765" s="2">
        <v>7.7768189E7</v>
      </c>
      <c r="C3765" s="6">
        <v>45591.476585648146</v>
      </c>
      <c r="D3765" s="6">
        <v>45591.48353009259</v>
      </c>
      <c r="E3765" s="6">
        <v>45591.48908564815</v>
      </c>
      <c r="F3765" s="2" t="s">
        <v>71</v>
      </c>
      <c r="G3765" s="2" t="s">
        <v>55</v>
      </c>
      <c r="H3765" s="2">
        <v>64640.0</v>
      </c>
      <c r="I3765" s="2">
        <v>5820.0</v>
      </c>
    </row>
    <row r="3766" ht="22.5" customHeight="1">
      <c r="A3766" s="2">
        <v>8.003807551E9</v>
      </c>
      <c r="B3766" s="2">
        <v>7.6917159E7</v>
      </c>
      <c r="C3766" s="6">
        <v>45529.49076388889</v>
      </c>
      <c r="D3766" s="6">
        <v>45529.50048611111</v>
      </c>
      <c r="E3766" s="6">
        <v>45529.501180555555</v>
      </c>
      <c r="F3766" s="2" t="s">
        <v>44</v>
      </c>
      <c r="G3766" s="2" t="s">
        <v>45</v>
      </c>
      <c r="H3766" s="2">
        <v>76918.0</v>
      </c>
      <c r="I3766" s="2">
        <v>1511.0</v>
      </c>
    </row>
    <row r="3767" ht="22.5" customHeight="1">
      <c r="A3767" s="2">
        <v>2.74320517E8</v>
      </c>
      <c r="B3767" s="2">
        <v>1.856776E7</v>
      </c>
      <c r="C3767" s="6">
        <v>45527.17611111111</v>
      </c>
      <c r="D3767" s="6">
        <v>45527.186527777776</v>
      </c>
      <c r="E3767" s="6">
        <v>45527.18305555556</v>
      </c>
      <c r="F3767" s="2" t="s">
        <v>44</v>
      </c>
      <c r="G3767" s="2" t="s">
        <v>73</v>
      </c>
      <c r="H3767" s="2">
        <v>53245.0</v>
      </c>
      <c r="I3767" s="2">
        <v>1714.0</v>
      </c>
    </row>
    <row r="3768" ht="22.5" customHeight="1">
      <c r="A3768" s="2">
        <v>2.150447285E9</v>
      </c>
      <c r="B3768" s="2">
        <v>9.3370787E7</v>
      </c>
      <c r="C3768" s="6">
        <v>45456.433796296296</v>
      </c>
      <c r="D3768" s="6">
        <v>45456.44699074074</v>
      </c>
      <c r="E3768" s="6">
        <v>45456.44421296296</v>
      </c>
      <c r="F3768" s="2" t="s">
        <v>44</v>
      </c>
      <c r="G3768" s="2" t="s">
        <v>50</v>
      </c>
      <c r="H3768" s="2">
        <v>23570.0</v>
      </c>
      <c r="I3768" s="2">
        <v>2041.0</v>
      </c>
    </row>
    <row r="3769" ht="22.5" customHeight="1">
      <c r="A3769" s="2">
        <v>5.08938545E9</v>
      </c>
      <c r="B3769" s="2">
        <v>3.3608451E7</v>
      </c>
      <c r="C3769" s="6">
        <v>45093.608148148145</v>
      </c>
      <c r="D3769" s="6">
        <v>45093.621342592596</v>
      </c>
      <c r="E3769" s="6">
        <v>45093.62689814815</v>
      </c>
      <c r="F3769" s="2" t="s">
        <v>71</v>
      </c>
      <c r="G3769" s="2" t="s">
        <v>50</v>
      </c>
      <c r="H3769" s="2">
        <v>51224.0</v>
      </c>
      <c r="I3769" s="2">
        <v>4385.0</v>
      </c>
    </row>
    <row r="3770" ht="22.5" customHeight="1">
      <c r="A3770" s="2">
        <v>8.622799862E9</v>
      </c>
      <c r="B3770" s="2">
        <v>5386246.0</v>
      </c>
      <c r="C3770" s="6">
        <v>45332.123564814814</v>
      </c>
      <c r="D3770" s="6">
        <v>45332.13675925926</v>
      </c>
      <c r="E3770" s="6">
        <v>45332.134675925925</v>
      </c>
      <c r="F3770" s="2" t="s">
        <v>44</v>
      </c>
      <c r="G3770" s="2" t="s">
        <v>55</v>
      </c>
      <c r="H3770" s="2">
        <v>87205.0</v>
      </c>
      <c r="I3770" s="2">
        <v>6216.0</v>
      </c>
    </row>
    <row r="3771" ht="22.5" customHeight="1">
      <c r="A3771" s="2">
        <v>2.773034272E9</v>
      </c>
      <c r="B3771" s="2">
        <v>3.6400756E7</v>
      </c>
      <c r="C3771" s="6">
        <v>45470.18645833333</v>
      </c>
      <c r="D3771" s="6">
        <v>45470.19826388889</v>
      </c>
      <c r="E3771" s="6">
        <v>45470.20104166667</v>
      </c>
      <c r="F3771" s="2" t="s">
        <v>44</v>
      </c>
      <c r="G3771" s="2" t="s">
        <v>73</v>
      </c>
      <c r="H3771" s="2">
        <v>69257.0</v>
      </c>
      <c r="I3771" s="2">
        <v>224.0</v>
      </c>
    </row>
    <row r="3772" ht="22.5" customHeight="1">
      <c r="A3772" s="2">
        <v>4.028266143E9</v>
      </c>
      <c r="B3772" s="2">
        <v>1.9216141E7</v>
      </c>
      <c r="C3772" s="6">
        <v>45001.3549537037</v>
      </c>
      <c r="D3772" s="6">
        <v>45001.36675925926</v>
      </c>
      <c r="E3772" s="6">
        <v>45001.36814814815</v>
      </c>
      <c r="F3772" s="2" t="s">
        <v>44</v>
      </c>
      <c r="G3772" s="2" t="s">
        <v>55</v>
      </c>
      <c r="H3772" s="2">
        <v>2633.0</v>
      </c>
      <c r="I3772" s="2">
        <v>4198.0</v>
      </c>
    </row>
    <row r="3773" ht="22.5" customHeight="1">
      <c r="A3773" s="2">
        <v>9.691888826E9</v>
      </c>
      <c r="B3773" s="2">
        <v>5.4680459E7</v>
      </c>
      <c r="C3773" s="6">
        <v>45230.68125</v>
      </c>
      <c r="D3773" s="6">
        <v>45230.69375</v>
      </c>
      <c r="E3773" s="6">
        <v>45230.69583333333</v>
      </c>
      <c r="F3773" s="2" t="s">
        <v>44</v>
      </c>
      <c r="G3773" s="2" t="s">
        <v>55</v>
      </c>
      <c r="H3773" s="2">
        <v>45204.0</v>
      </c>
      <c r="I3773" s="2">
        <v>9637.0</v>
      </c>
    </row>
    <row r="3774" ht="22.5" customHeight="1">
      <c r="A3774" s="2">
        <v>8.891340263E9</v>
      </c>
      <c r="B3774" s="2">
        <v>8.7718744E7</v>
      </c>
      <c r="C3774" s="6">
        <v>45537.006527777776</v>
      </c>
      <c r="D3774" s="6">
        <v>45537.01347222222</v>
      </c>
      <c r="E3774" s="6">
        <v>45537.01</v>
      </c>
      <c r="F3774" s="2" t="s">
        <v>44</v>
      </c>
      <c r="G3774" s="2" t="s">
        <v>73</v>
      </c>
      <c r="H3774" s="2">
        <v>69702.0</v>
      </c>
      <c r="I3774" s="2">
        <v>5048.0</v>
      </c>
    </row>
    <row r="3775" ht="22.5" customHeight="1">
      <c r="A3775" s="2">
        <v>1.149293318E9</v>
      </c>
      <c r="B3775" s="2">
        <v>4.3459807E7</v>
      </c>
      <c r="C3775" s="6">
        <v>45255.839780092596</v>
      </c>
      <c r="D3775" s="6">
        <v>45255.84741898148</v>
      </c>
      <c r="E3775" s="6">
        <v>45255.85019675926</v>
      </c>
      <c r="F3775" s="2" t="s">
        <v>44</v>
      </c>
      <c r="G3775" s="2" t="s">
        <v>50</v>
      </c>
      <c r="H3775" s="2">
        <v>36971.0</v>
      </c>
      <c r="I3775" s="2">
        <v>8943.0</v>
      </c>
    </row>
    <row r="3776" ht="22.5" customHeight="1">
      <c r="A3776" s="2">
        <v>1.288695184E9</v>
      </c>
      <c r="B3776" s="2">
        <v>4.6885873E7</v>
      </c>
      <c r="C3776" s="6">
        <v>45202.06340277778</v>
      </c>
      <c r="D3776" s="6">
        <v>45202.07451388889</v>
      </c>
      <c r="E3776" s="6">
        <v>45202.07381944444</v>
      </c>
      <c r="F3776" s="2" t="s">
        <v>44</v>
      </c>
      <c r="G3776" s="2" t="s">
        <v>73</v>
      </c>
      <c r="H3776" s="2">
        <v>20473.0</v>
      </c>
      <c r="I3776" s="2">
        <v>2984.0</v>
      </c>
    </row>
    <row r="3777" ht="22.5" customHeight="1">
      <c r="A3777" s="2">
        <v>5.229336544E9</v>
      </c>
      <c r="B3777" s="2">
        <v>7.285729E7</v>
      </c>
      <c r="C3777" s="6">
        <v>45191.870474537034</v>
      </c>
      <c r="D3777" s="6">
        <v>45191.88228009259</v>
      </c>
      <c r="E3777" s="6">
        <v>45191.88644675926</v>
      </c>
      <c r="F3777" s="2" t="s">
        <v>71</v>
      </c>
      <c r="G3777" s="2" t="s">
        <v>73</v>
      </c>
      <c r="H3777" s="2">
        <v>91261.0</v>
      </c>
      <c r="I3777" s="2">
        <v>2166.0</v>
      </c>
    </row>
    <row r="3778" ht="22.5" customHeight="1">
      <c r="A3778" s="2">
        <v>1.96885435E8</v>
      </c>
      <c r="B3778" s="2">
        <v>8.8045094E7</v>
      </c>
      <c r="C3778" s="6">
        <v>45102.09787037037</v>
      </c>
      <c r="D3778" s="6">
        <v>45102.111759259256</v>
      </c>
      <c r="E3778" s="6">
        <v>45102.11314814815</v>
      </c>
      <c r="F3778" s="2" t="s">
        <v>44</v>
      </c>
      <c r="G3778" s="2" t="s">
        <v>73</v>
      </c>
      <c r="H3778" s="2">
        <v>22558.0</v>
      </c>
      <c r="I3778" s="2">
        <v>8392.0</v>
      </c>
    </row>
    <row r="3779" ht="22.5" customHeight="1">
      <c r="A3779" s="2">
        <v>6.961457996E9</v>
      </c>
      <c r="B3779" s="2">
        <v>8.9704218E7</v>
      </c>
      <c r="C3779" s="6">
        <v>45591.89697916667</v>
      </c>
      <c r="D3779" s="6">
        <v>45591.906006944446</v>
      </c>
      <c r="E3779" s="6">
        <v>45591.90392361111</v>
      </c>
      <c r="F3779" s="2" t="s">
        <v>44</v>
      </c>
      <c r="G3779" s="2" t="s">
        <v>50</v>
      </c>
      <c r="H3779" s="2">
        <v>79623.0</v>
      </c>
      <c r="I3779" s="2">
        <v>4533.0</v>
      </c>
    </row>
    <row r="3780" ht="22.5" customHeight="1">
      <c r="A3780" s="2">
        <v>5.059907679E9</v>
      </c>
      <c r="B3780" s="2">
        <v>6.5963876E7</v>
      </c>
      <c r="C3780" s="6">
        <v>45400.491435185184</v>
      </c>
      <c r="D3780" s="6">
        <v>45400.49837962963</v>
      </c>
      <c r="E3780" s="6">
        <v>45400.505324074074</v>
      </c>
      <c r="F3780" s="2" t="s">
        <v>71</v>
      </c>
      <c r="G3780" s="2" t="s">
        <v>55</v>
      </c>
      <c r="H3780" s="2">
        <v>10255.0</v>
      </c>
      <c r="I3780" s="2">
        <v>6372.0</v>
      </c>
    </row>
    <row r="3781" ht="22.5" customHeight="1">
      <c r="A3781" s="2">
        <v>9.046226901E9</v>
      </c>
      <c r="B3781" s="2">
        <v>3.8728779E7</v>
      </c>
      <c r="C3781" s="6">
        <v>45350.302094907405</v>
      </c>
      <c r="D3781" s="6">
        <v>45350.31251157408</v>
      </c>
      <c r="E3781" s="6">
        <v>45350.30903935185</v>
      </c>
      <c r="F3781" s="2" t="s">
        <v>44</v>
      </c>
      <c r="G3781" s="2" t="s">
        <v>50</v>
      </c>
      <c r="H3781" s="2">
        <v>45262.0</v>
      </c>
      <c r="I3781" s="2">
        <v>8216.0</v>
      </c>
    </row>
    <row r="3782" ht="22.5" customHeight="1">
      <c r="A3782" s="2">
        <v>5.15408216E8</v>
      </c>
      <c r="B3782" s="2">
        <v>3408982.0</v>
      </c>
      <c r="C3782" s="6">
        <v>45285.400671296295</v>
      </c>
      <c r="D3782" s="6">
        <v>45285.41039351852</v>
      </c>
      <c r="E3782" s="6">
        <v>45285.41664351852</v>
      </c>
      <c r="F3782" s="2" t="s">
        <v>71</v>
      </c>
      <c r="G3782" s="2" t="s">
        <v>50</v>
      </c>
      <c r="H3782" s="2">
        <v>85348.0</v>
      </c>
      <c r="I3782" s="2">
        <v>6042.0</v>
      </c>
    </row>
    <row r="3783" ht="22.5" customHeight="1">
      <c r="A3783" s="2">
        <v>9.048597167E9</v>
      </c>
      <c r="B3783" s="2">
        <v>7.5510747E7</v>
      </c>
      <c r="C3783" s="6">
        <v>45460.09584490741</v>
      </c>
      <c r="D3783" s="6">
        <v>45460.10556712963</v>
      </c>
      <c r="E3783" s="6">
        <v>45460.12501157408</v>
      </c>
      <c r="F3783" s="2" t="s">
        <v>124</v>
      </c>
      <c r="G3783" s="2" t="s">
        <v>73</v>
      </c>
      <c r="H3783" s="2">
        <v>24877.0</v>
      </c>
      <c r="I3783" s="2">
        <v>2440.0</v>
      </c>
    </row>
    <row r="3784" ht="22.5" customHeight="1">
      <c r="A3784" s="2">
        <v>4.308216668E9</v>
      </c>
      <c r="B3784" s="2">
        <v>6335221.0</v>
      </c>
      <c r="C3784" s="6">
        <v>45484.24988425926</v>
      </c>
      <c r="D3784" s="6">
        <v>45484.257523148146</v>
      </c>
      <c r="E3784" s="6">
        <v>45484.27002314815</v>
      </c>
      <c r="F3784" s="2" t="s">
        <v>124</v>
      </c>
      <c r="G3784" s="2" t="s">
        <v>50</v>
      </c>
      <c r="H3784" s="2">
        <v>36727.0</v>
      </c>
      <c r="I3784" s="2">
        <v>287.0</v>
      </c>
    </row>
    <row r="3785" ht="22.5" customHeight="1">
      <c r="A3785" s="2">
        <v>8.671875127E9</v>
      </c>
      <c r="B3785" s="2">
        <v>1.3383642E7</v>
      </c>
      <c r="C3785" s="6">
        <v>45082.06896990741</v>
      </c>
      <c r="D3785" s="6">
        <v>45082.077997685185</v>
      </c>
      <c r="E3785" s="6">
        <v>45082.08146990741</v>
      </c>
      <c r="F3785" s="2" t="s">
        <v>44</v>
      </c>
      <c r="G3785" s="2" t="s">
        <v>73</v>
      </c>
      <c r="H3785" s="2">
        <v>15112.0</v>
      </c>
      <c r="I3785" s="2">
        <v>6328.0</v>
      </c>
    </row>
    <row r="3786" ht="22.5" customHeight="1">
      <c r="A3786" s="2">
        <v>9.622968817E9</v>
      </c>
      <c r="B3786" s="2">
        <v>9.604232E7</v>
      </c>
      <c r="C3786" s="6">
        <v>45089.95748842593</v>
      </c>
      <c r="D3786" s="6">
        <v>45089.969293981485</v>
      </c>
      <c r="E3786" s="6">
        <v>45089.96582175926</v>
      </c>
      <c r="F3786" s="2" t="s">
        <v>44</v>
      </c>
      <c r="G3786" s="2" t="s">
        <v>55</v>
      </c>
      <c r="H3786" s="2">
        <v>45135.0</v>
      </c>
      <c r="I3786" s="2">
        <v>376.0</v>
      </c>
    </row>
    <row r="3787" ht="22.5" customHeight="1">
      <c r="A3787" s="2">
        <v>7.832599414E9</v>
      </c>
      <c r="B3787" s="2">
        <v>1.888937E7</v>
      </c>
      <c r="C3787" s="6">
        <v>45145.30306712963</v>
      </c>
      <c r="D3787" s="6">
        <v>45145.31209490741</v>
      </c>
      <c r="E3787" s="6">
        <v>45145.31070601852</v>
      </c>
      <c r="F3787" s="2" t="s">
        <v>44</v>
      </c>
      <c r="G3787" s="2" t="s">
        <v>50</v>
      </c>
      <c r="H3787" s="2">
        <v>51384.0</v>
      </c>
      <c r="I3787" s="2">
        <v>6045.0</v>
      </c>
    </row>
    <row r="3788" ht="22.5" customHeight="1">
      <c r="A3788" s="2">
        <v>5.533307028E9</v>
      </c>
      <c r="B3788" s="2">
        <v>2.1577948E7</v>
      </c>
      <c r="C3788" s="6">
        <v>45073.44417824074</v>
      </c>
      <c r="D3788" s="6">
        <v>45073.452511574076</v>
      </c>
      <c r="E3788" s="6">
        <v>45073.453206018516</v>
      </c>
      <c r="F3788" s="2" t="s">
        <v>44</v>
      </c>
      <c r="G3788" s="2" t="s">
        <v>50</v>
      </c>
      <c r="H3788" s="2">
        <v>56686.0</v>
      </c>
      <c r="I3788" s="2">
        <v>9001.0</v>
      </c>
    </row>
    <row r="3789" ht="22.5" customHeight="1">
      <c r="A3789" s="2">
        <v>7.52185231E8</v>
      </c>
      <c r="B3789" s="2">
        <v>2.4633671E7</v>
      </c>
      <c r="C3789" s="6">
        <v>45353.167708333334</v>
      </c>
      <c r="D3789" s="6">
        <v>45353.18020833333</v>
      </c>
      <c r="E3789" s="6">
        <v>45353.18020833333</v>
      </c>
      <c r="F3789" s="2" t="s">
        <v>44</v>
      </c>
      <c r="G3789" s="2" t="s">
        <v>73</v>
      </c>
      <c r="H3789" s="2">
        <v>5165.0</v>
      </c>
      <c r="I3789" s="2">
        <v>7627.0</v>
      </c>
    </row>
    <row r="3790" ht="22.5" customHeight="1">
      <c r="A3790" s="2">
        <v>5.859787209E9</v>
      </c>
      <c r="B3790" s="2">
        <v>8628482.0</v>
      </c>
      <c r="C3790" s="6">
        <v>45565.25430555556</v>
      </c>
      <c r="D3790" s="6">
        <v>45565.26263888889</v>
      </c>
      <c r="E3790" s="6">
        <v>45565.269583333335</v>
      </c>
      <c r="F3790" s="2" t="s">
        <v>71</v>
      </c>
      <c r="G3790" s="2" t="s">
        <v>45</v>
      </c>
      <c r="H3790" s="2">
        <v>76845.0</v>
      </c>
      <c r="I3790" s="2">
        <v>839.0</v>
      </c>
    </row>
    <row r="3791" ht="22.5" customHeight="1">
      <c r="A3791" s="2">
        <v>1.73671315E9</v>
      </c>
      <c r="B3791" s="2">
        <v>4.6741896E7</v>
      </c>
      <c r="C3791" s="6">
        <v>45298.41914351852</v>
      </c>
      <c r="D3791" s="6">
        <v>45298.429560185185</v>
      </c>
      <c r="E3791" s="6">
        <v>45298.43372685185</v>
      </c>
      <c r="F3791" s="2" t="s">
        <v>71</v>
      </c>
      <c r="G3791" s="2" t="s">
        <v>45</v>
      </c>
      <c r="H3791" s="2">
        <v>19501.0</v>
      </c>
      <c r="I3791" s="2">
        <v>7481.0</v>
      </c>
    </row>
    <row r="3792" ht="22.5" customHeight="1">
      <c r="A3792" s="2">
        <v>3.620570172E9</v>
      </c>
      <c r="B3792" s="2">
        <v>2.582971E7</v>
      </c>
      <c r="C3792" s="6">
        <v>45398.76746527778</v>
      </c>
      <c r="D3792" s="6">
        <v>45398.77510416666</v>
      </c>
      <c r="E3792" s="6">
        <v>45398.793854166666</v>
      </c>
      <c r="F3792" s="2" t="s">
        <v>124</v>
      </c>
      <c r="G3792" s="2" t="s">
        <v>55</v>
      </c>
      <c r="H3792" s="2">
        <v>35025.0</v>
      </c>
      <c r="I3792" s="2">
        <v>7384.0</v>
      </c>
    </row>
    <row r="3793" ht="22.5" customHeight="1">
      <c r="A3793" s="2">
        <v>5.758119413E9</v>
      </c>
      <c r="B3793" s="2">
        <v>2.2694456E7</v>
      </c>
      <c r="C3793" s="6">
        <v>45575.39261574074</v>
      </c>
      <c r="D3793" s="6">
        <v>45575.40094907407</v>
      </c>
      <c r="E3793" s="6">
        <v>45575.405810185184</v>
      </c>
      <c r="F3793" s="2" t="s">
        <v>71</v>
      </c>
      <c r="G3793" s="2" t="s">
        <v>73</v>
      </c>
      <c r="H3793" s="2">
        <v>72740.0</v>
      </c>
      <c r="I3793" s="2">
        <v>9315.0</v>
      </c>
    </row>
    <row r="3794" ht="22.5" customHeight="1">
      <c r="A3794" s="2">
        <v>2.204489775E9</v>
      </c>
      <c r="B3794" s="2">
        <v>7.9257353E7</v>
      </c>
      <c r="C3794" s="6">
        <v>45415.049722222226</v>
      </c>
      <c r="D3794" s="6">
        <v>45415.056666666664</v>
      </c>
      <c r="E3794" s="6">
        <v>45415.06013888889</v>
      </c>
      <c r="F3794" s="2" t="s">
        <v>44</v>
      </c>
      <c r="G3794" s="2" t="s">
        <v>55</v>
      </c>
      <c r="H3794" s="2">
        <v>79497.0</v>
      </c>
      <c r="I3794" s="2">
        <v>1294.0</v>
      </c>
    </row>
    <row r="3795" ht="22.5" customHeight="1">
      <c r="A3795" s="2">
        <v>5.881059783E9</v>
      </c>
      <c r="B3795" s="2">
        <v>2219590.0</v>
      </c>
      <c r="C3795" s="6">
        <v>45139.4191087963</v>
      </c>
      <c r="D3795" s="6">
        <v>45139.42744212963</v>
      </c>
      <c r="E3795" s="6">
        <v>45139.42396990741</v>
      </c>
      <c r="F3795" s="2" t="s">
        <v>44</v>
      </c>
      <c r="G3795" s="2" t="s">
        <v>45</v>
      </c>
      <c r="H3795" s="2">
        <v>75665.0</v>
      </c>
      <c r="I3795" s="2">
        <v>4749.0</v>
      </c>
    </row>
    <row r="3796" ht="22.5" customHeight="1">
      <c r="A3796" s="2">
        <v>9.475167773E9</v>
      </c>
      <c r="B3796" s="2">
        <v>4.8418662E7</v>
      </c>
      <c r="C3796" s="6">
        <v>45131.72939814815</v>
      </c>
      <c r="D3796" s="6">
        <v>45131.73842592593</v>
      </c>
      <c r="E3796" s="6">
        <v>45131.74537037037</v>
      </c>
      <c r="F3796" s="2" t="s">
        <v>71</v>
      </c>
      <c r="G3796" s="2" t="s">
        <v>45</v>
      </c>
      <c r="H3796" s="2">
        <v>44817.0</v>
      </c>
      <c r="I3796" s="2">
        <v>8010.0</v>
      </c>
    </row>
    <row r="3797" ht="22.5" customHeight="1">
      <c r="A3797" s="2">
        <v>4.635228647E9</v>
      </c>
      <c r="B3797" s="2">
        <v>6459100.0</v>
      </c>
      <c r="C3797" s="6">
        <v>45165.81584490741</v>
      </c>
      <c r="D3797" s="6">
        <v>45165.82278935185</v>
      </c>
      <c r="E3797" s="6">
        <v>45165.82556712963</v>
      </c>
      <c r="F3797" s="2" t="s">
        <v>44</v>
      </c>
      <c r="G3797" s="2" t="s">
        <v>50</v>
      </c>
      <c r="H3797" s="2">
        <v>88768.0</v>
      </c>
      <c r="I3797" s="2">
        <v>9635.0</v>
      </c>
    </row>
    <row r="3798" ht="22.5" customHeight="1">
      <c r="A3798" s="2">
        <v>8.394536341E9</v>
      </c>
      <c r="B3798" s="2">
        <v>6459100.0</v>
      </c>
      <c r="C3798" s="6">
        <v>45521.3271875</v>
      </c>
      <c r="D3798" s="6">
        <v>45521.334131944444</v>
      </c>
      <c r="E3798" s="6">
        <v>45521.34107638889</v>
      </c>
      <c r="F3798" s="2" t="s">
        <v>71</v>
      </c>
      <c r="G3798" s="2" t="s">
        <v>45</v>
      </c>
      <c r="H3798" s="2">
        <v>97145.0</v>
      </c>
      <c r="I3798" s="2">
        <v>2747.0</v>
      </c>
    </row>
    <row r="3799" ht="22.5" customHeight="1">
      <c r="A3799" s="2">
        <v>4.72642755E9</v>
      </c>
      <c r="B3799" s="2">
        <v>9.3699264E7</v>
      </c>
      <c r="C3799" s="6">
        <v>45326.95633101852</v>
      </c>
      <c r="D3799" s="6">
        <v>45326.96396990741</v>
      </c>
      <c r="E3799" s="6">
        <v>45326.97369212963</v>
      </c>
      <c r="F3799" s="2" t="s">
        <v>71</v>
      </c>
      <c r="G3799" s="2" t="s">
        <v>55</v>
      </c>
      <c r="H3799" s="2">
        <v>66248.0</v>
      </c>
      <c r="I3799" s="2">
        <v>9161.0</v>
      </c>
    </row>
    <row r="3800" ht="22.5" customHeight="1">
      <c r="A3800" s="2">
        <v>5.387935727E9</v>
      </c>
      <c r="B3800" s="2">
        <v>2.2694456E7</v>
      </c>
      <c r="C3800" s="6">
        <v>45201.171377314815</v>
      </c>
      <c r="D3800" s="6">
        <v>45201.18387731481</v>
      </c>
      <c r="E3800" s="6">
        <v>45201.18109953704</v>
      </c>
      <c r="F3800" s="2" t="s">
        <v>44</v>
      </c>
      <c r="G3800" s="2" t="s">
        <v>50</v>
      </c>
      <c r="H3800" s="2">
        <v>94937.0</v>
      </c>
      <c r="I3800" s="2">
        <v>461.0</v>
      </c>
    </row>
    <row r="3801" ht="22.5" customHeight="1">
      <c r="A3801" s="2">
        <v>1.886705751E9</v>
      </c>
      <c r="B3801" s="2">
        <v>7.3393269E7</v>
      </c>
      <c r="C3801" s="6">
        <v>45035.78524305556</v>
      </c>
      <c r="D3801" s="6">
        <v>45035.79357638889</v>
      </c>
      <c r="E3801" s="6">
        <v>45035.79010416667</v>
      </c>
      <c r="F3801" s="2" t="s">
        <v>44</v>
      </c>
      <c r="G3801" s="2" t="s">
        <v>73</v>
      </c>
      <c r="H3801" s="2">
        <v>97590.0</v>
      </c>
      <c r="I3801" s="2">
        <v>8345.0</v>
      </c>
    </row>
    <row r="3802" ht="22.5" customHeight="1">
      <c r="A3802" s="2">
        <v>4.224014067E9</v>
      </c>
      <c r="B3802" s="2">
        <v>8.5218071E7</v>
      </c>
      <c r="C3802" s="6">
        <v>45061.500972222224</v>
      </c>
      <c r="D3802" s="6">
        <v>45061.514861111114</v>
      </c>
      <c r="E3802" s="6">
        <v>45061.515555555554</v>
      </c>
      <c r="F3802" s="2" t="s">
        <v>44</v>
      </c>
      <c r="G3802" s="2" t="s">
        <v>45</v>
      </c>
      <c r="H3802" s="2">
        <v>53348.0</v>
      </c>
      <c r="I3802" s="2">
        <v>1401.0</v>
      </c>
    </row>
    <row r="3803" ht="22.5" customHeight="1">
      <c r="A3803" s="2">
        <v>8.726515908E9</v>
      </c>
      <c r="B3803" s="2">
        <v>8.2900175E7</v>
      </c>
      <c r="C3803" s="6">
        <v>45566.66674768519</v>
      </c>
      <c r="D3803" s="6">
        <v>45566.67716435185</v>
      </c>
      <c r="E3803" s="6">
        <v>45566.676469907405</v>
      </c>
      <c r="F3803" s="2" t="s">
        <v>44</v>
      </c>
      <c r="G3803" s="2" t="s">
        <v>73</v>
      </c>
      <c r="H3803" s="2">
        <v>68903.0</v>
      </c>
      <c r="I3803" s="2">
        <v>4011.0</v>
      </c>
    </row>
    <row r="3804" ht="22.5" customHeight="1">
      <c r="A3804" s="2">
        <v>7.388091459E9</v>
      </c>
      <c r="B3804" s="2">
        <v>1.0562528E7</v>
      </c>
      <c r="C3804" s="6">
        <v>45581.64642361111</v>
      </c>
      <c r="D3804" s="6">
        <v>45581.65961805556</v>
      </c>
      <c r="E3804" s="6">
        <v>45581.668645833335</v>
      </c>
      <c r="F3804" s="2" t="s">
        <v>71</v>
      </c>
      <c r="G3804" s="2" t="s">
        <v>55</v>
      </c>
      <c r="H3804" s="2">
        <v>64324.0</v>
      </c>
      <c r="I3804" s="2">
        <v>1937.0</v>
      </c>
    </row>
    <row r="3805" ht="22.5" customHeight="1">
      <c r="A3805" s="2">
        <v>9.320256091E9</v>
      </c>
      <c r="B3805" s="2">
        <v>3.2595806E7</v>
      </c>
      <c r="C3805" s="6">
        <v>45302.7153125</v>
      </c>
      <c r="D3805" s="6">
        <v>45302.72572916667</v>
      </c>
      <c r="E3805" s="6">
        <v>45302.72642361111</v>
      </c>
      <c r="F3805" s="2" t="s">
        <v>44</v>
      </c>
      <c r="G3805" s="2" t="s">
        <v>55</v>
      </c>
      <c r="H3805" s="2">
        <v>42510.0</v>
      </c>
      <c r="I3805" s="2">
        <v>9377.0</v>
      </c>
    </row>
    <row r="3806" ht="22.5" customHeight="1">
      <c r="A3806" s="2">
        <v>3.872093894E9</v>
      </c>
      <c r="B3806" s="2">
        <v>6.7729191E7</v>
      </c>
      <c r="C3806" s="6">
        <v>45231.488020833334</v>
      </c>
      <c r="D3806" s="6">
        <v>45231.49704861111</v>
      </c>
      <c r="E3806" s="6">
        <v>45231.51579861111</v>
      </c>
      <c r="F3806" s="2" t="s">
        <v>124</v>
      </c>
      <c r="G3806" s="2" t="s">
        <v>45</v>
      </c>
      <c r="H3806" s="2">
        <v>94703.0</v>
      </c>
      <c r="I3806" s="2">
        <v>2106.0</v>
      </c>
    </row>
    <row r="3807" ht="22.5" customHeight="1">
      <c r="A3807" s="2">
        <v>9.92848455E8</v>
      </c>
      <c r="B3807" s="2">
        <v>4.4269569E7</v>
      </c>
      <c r="C3807" s="6">
        <v>45553.534155092595</v>
      </c>
      <c r="D3807" s="6">
        <v>45553.54179398148</v>
      </c>
      <c r="E3807" s="6">
        <v>45553.54109953704</v>
      </c>
      <c r="F3807" s="2" t="s">
        <v>44</v>
      </c>
      <c r="G3807" s="2" t="s">
        <v>55</v>
      </c>
      <c r="H3807" s="2">
        <v>77210.0</v>
      </c>
      <c r="I3807" s="2">
        <v>3122.0</v>
      </c>
    </row>
    <row r="3808" ht="22.5" customHeight="1">
      <c r="A3808" s="2">
        <v>4.458723519E9</v>
      </c>
      <c r="B3808" s="2">
        <v>3.8902882E7</v>
      </c>
      <c r="C3808" s="6">
        <v>45536.726331018515</v>
      </c>
      <c r="D3808" s="6">
        <v>45536.737442129626</v>
      </c>
      <c r="E3808" s="6">
        <v>45536.73605324074</v>
      </c>
      <c r="F3808" s="2" t="s">
        <v>44</v>
      </c>
      <c r="G3808" s="2" t="s">
        <v>73</v>
      </c>
      <c r="H3808" s="2">
        <v>66237.0</v>
      </c>
      <c r="I3808" s="2">
        <v>3777.0</v>
      </c>
    </row>
    <row r="3809" ht="22.5" customHeight="1">
      <c r="A3809" s="2">
        <v>7.755662096E9</v>
      </c>
      <c r="B3809" s="2">
        <v>1.0700664E7</v>
      </c>
      <c r="C3809" s="6">
        <v>45321.53013888889</v>
      </c>
      <c r="D3809" s="6">
        <v>45321.540555555555</v>
      </c>
      <c r="E3809" s="6">
        <v>45321.546111111114</v>
      </c>
      <c r="F3809" s="2" t="s">
        <v>71</v>
      </c>
      <c r="G3809" s="2" t="s">
        <v>45</v>
      </c>
      <c r="H3809" s="2">
        <v>39318.0</v>
      </c>
      <c r="I3809" s="2">
        <v>7928.0</v>
      </c>
    </row>
    <row r="3810" ht="22.5" customHeight="1">
      <c r="A3810" s="2">
        <v>5.779793224E9</v>
      </c>
      <c r="B3810" s="2">
        <v>9.5971469E7</v>
      </c>
      <c r="C3810" s="6">
        <v>45425.080671296295</v>
      </c>
      <c r="D3810" s="6">
        <v>45425.09108796297</v>
      </c>
      <c r="E3810" s="6">
        <v>45425.09108796297</v>
      </c>
      <c r="F3810" s="2" t="s">
        <v>44</v>
      </c>
      <c r="G3810" s="2" t="s">
        <v>55</v>
      </c>
      <c r="H3810" s="2">
        <v>66680.0</v>
      </c>
      <c r="I3810" s="2">
        <v>3790.0</v>
      </c>
    </row>
    <row r="3811" ht="22.5" customHeight="1">
      <c r="A3811" s="2">
        <v>8.253576531E9</v>
      </c>
      <c r="B3811" s="2">
        <v>5.7063557E7</v>
      </c>
      <c r="C3811" s="6">
        <v>45160.799675925926</v>
      </c>
      <c r="D3811" s="6">
        <v>45160.81009259259</v>
      </c>
      <c r="E3811" s="6">
        <v>45160.81564814815</v>
      </c>
      <c r="F3811" s="2" t="s">
        <v>71</v>
      </c>
      <c r="G3811" s="2" t="s">
        <v>45</v>
      </c>
      <c r="H3811" s="2">
        <v>31219.0</v>
      </c>
      <c r="I3811" s="2">
        <v>9907.0</v>
      </c>
    </row>
    <row r="3812" ht="22.5" customHeight="1">
      <c r="A3812" s="2">
        <v>4.993169316E9</v>
      </c>
      <c r="B3812" s="2">
        <v>9.0649019E7</v>
      </c>
      <c r="C3812" s="6">
        <v>45483.70596064815</v>
      </c>
      <c r="D3812" s="6">
        <v>45483.71707175926</v>
      </c>
      <c r="E3812" s="6">
        <v>45483.72332175926</v>
      </c>
      <c r="F3812" s="2" t="s">
        <v>71</v>
      </c>
      <c r="G3812" s="2" t="s">
        <v>45</v>
      </c>
      <c r="H3812" s="2">
        <v>25105.0</v>
      </c>
      <c r="I3812" s="2">
        <v>2844.0</v>
      </c>
    </row>
    <row r="3813" ht="22.5" customHeight="1">
      <c r="A3813" s="2">
        <v>8.28017545E8</v>
      </c>
      <c r="B3813" s="2">
        <v>1.2622901E7</v>
      </c>
      <c r="C3813" s="6">
        <v>45363.100856481484</v>
      </c>
      <c r="D3813" s="6">
        <v>45363.11405092593</v>
      </c>
      <c r="E3813" s="6">
        <v>45363.123078703706</v>
      </c>
      <c r="F3813" s="2" t="s">
        <v>71</v>
      </c>
      <c r="G3813" s="2" t="s">
        <v>50</v>
      </c>
      <c r="H3813" s="2">
        <v>1921.0</v>
      </c>
      <c r="I3813" s="2">
        <v>3919.0</v>
      </c>
    </row>
    <row r="3814" ht="22.5" customHeight="1">
      <c r="A3814" s="2">
        <v>2.012368621E9</v>
      </c>
      <c r="B3814" s="2">
        <v>7.1252391E7</v>
      </c>
      <c r="C3814" s="6">
        <v>45494.18908564815</v>
      </c>
      <c r="D3814" s="6">
        <v>45494.19741898148</v>
      </c>
      <c r="E3814" s="6">
        <v>45494.19672453704</v>
      </c>
      <c r="F3814" s="2" t="s">
        <v>44</v>
      </c>
      <c r="G3814" s="2" t="s">
        <v>55</v>
      </c>
      <c r="H3814" s="2">
        <v>70216.0</v>
      </c>
      <c r="I3814" s="2">
        <v>1514.0</v>
      </c>
    </row>
    <row r="3815" ht="22.5" customHeight="1">
      <c r="A3815" s="2">
        <v>6.603205997E9</v>
      </c>
      <c r="B3815" s="2">
        <v>3.7702698E7</v>
      </c>
      <c r="C3815" s="6">
        <v>45429.29943287037</v>
      </c>
      <c r="D3815" s="6">
        <v>45429.312627314815</v>
      </c>
      <c r="E3815" s="6">
        <v>45429.312627314815</v>
      </c>
      <c r="F3815" s="2" t="s">
        <v>44</v>
      </c>
      <c r="G3815" s="2" t="s">
        <v>55</v>
      </c>
      <c r="H3815" s="2">
        <v>30506.0</v>
      </c>
      <c r="I3815" s="2">
        <v>5722.0</v>
      </c>
    </row>
    <row r="3816" ht="22.5" customHeight="1">
      <c r="A3816" s="2">
        <v>8.33581472E8</v>
      </c>
      <c r="B3816" s="2">
        <v>3.10262E7</v>
      </c>
      <c r="C3816" s="6">
        <v>45157.648356481484</v>
      </c>
      <c r="D3816" s="6">
        <v>45157.65877314815</v>
      </c>
      <c r="E3816" s="6">
        <v>45157.66710648148</v>
      </c>
      <c r="F3816" s="2" t="s">
        <v>71</v>
      </c>
      <c r="G3816" s="2" t="s">
        <v>50</v>
      </c>
      <c r="H3816" s="2">
        <v>7924.0</v>
      </c>
      <c r="I3816" s="2">
        <v>556.0</v>
      </c>
    </row>
    <row r="3817" ht="22.5" customHeight="1">
      <c r="A3817" s="2">
        <v>8.755782101E9</v>
      </c>
      <c r="B3817" s="2">
        <v>5.0557979E7</v>
      </c>
      <c r="C3817" s="6">
        <v>45290.69503472222</v>
      </c>
      <c r="D3817" s="6">
        <v>45290.70545138889</v>
      </c>
      <c r="E3817" s="6">
        <v>45290.70545138889</v>
      </c>
      <c r="F3817" s="2" t="s">
        <v>44</v>
      </c>
      <c r="G3817" s="2" t="s">
        <v>45</v>
      </c>
      <c r="H3817" s="2">
        <v>43429.0</v>
      </c>
      <c r="I3817" s="2">
        <v>1255.0</v>
      </c>
    </row>
    <row r="3818" ht="22.5" customHeight="1">
      <c r="A3818" s="2">
        <v>1.049830215E9</v>
      </c>
      <c r="B3818" s="2">
        <v>4.4828791E7</v>
      </c>
      <c r="C3818" s="6">
        <v>45510.07436342593</v>
      </c>
      <c r="D3818" s="6">
        <v>45510.08130787037</v>
      </c>
      <c r="E3818" s="6">
        <v>45510.08825231482</v>
      </c>
      <c r="F3818" s="2" t="s">
        <v>71</v>
      </c>
      <c r="G3818" s="2" t="s">
        <v>73</v>
      </c>
      <c r="H3818" s="2">
        <v>525.0</v>
      </c>
      <c r="I3818" s="2">
        <v>1844.0</v>
      </c>
    </row>
    <row r="3819" ht="22.5" customHeight="1">
      <c r="A3819" s="2">
        <v>2.399383238E9</v>
      </c>
      <c r="B3819" s="2">
        <v>7.9789048E7</v>
      </c>
      <c r="C3819" s="6">
        <v>45239.75670138889</v>
      </c>
      <c r="D3819" s="6">
        <v>45239.76920138889</v>
      </c>
      <c r="E3819" s="6">
        <v>45239.76850694444</v>
      </c>
      <c r="F3819" s="2" t="s">
        <v>44</v>
      </c>
      <c r="G3819" s="2" t="s">
        <v>50</v>
      </c>
      <c r="H3819" s="2">
        <v>38443.0</v>
      </c>
      <c r="I3819" s="2">
        <v>4550.0</v>
      </c>
    </row>
    <row r="3820" ht="22.5" customHeight="1">
      <c r="A3820" s="2">
        <v>1.43399998E8</v>
      </c>
      <c r="B3820" s="2">
        <v>4.6686696E7</v>
      </c>
      <c r="C3820" s="6">
        <v>45582.58037037037</v>
      </c>
      <c r="D3820" s="6">
        <v>45582.59287037037</v>
      </c>
      <c r="E3820" s="6">
        <v>45582.60050925926</v>
      </c>
      <c r="F3820" s="2" t="s">
        <v>71</v>
      </c>
      <c r="G3820" s="2" t="s">
        <v>50</v>
      </c>
      <c r="H3820" s="2">
        <v>24612.0</v>
      </c>
      <c r="I3820" s="2">
        <v>833.0</v>
      </c>
    </row>
    <row r="3821" ht="22.5" customHeight="1">
      <c r="A3821" s="2">
        <v>2.444273306E9</v>
      </c>
      <c r="B3821" s="2">
        <v>3.2003512E7</v>
      </c>
      <c r="C3821" s="6">
        <v>45470.76511574074</v>
      </c>
      <c r="D3821" s="6">
        <v>45470.776921296296</v>
      </c>
      <c r="E3821" s="6">
        <v>45470.77553240741</v>
      </c>
      <c r="F3821" s="2" t="s">
        <v>44</v>
      </c>
      <c r="G3821" s="2" t="s">
        <v>50</v>
      </c>
      <c r="H3821" s="2">
        <v>65109.0</v>
      </c>
      <c r="I3821" s="2">
        <v>7225.0</v>
      </c>
    </row>
    <row r="3822" ht="22.5" customHeight="1">
      <c r="A3822" s="2">
        <v>1.309618968E9</v>
      </c>
      <c r="B3822" s="2">
        <v>9.122858E7</v>
      </c>
      <c r="C3822" s="6">
        <v>45020.8247337963</v>
      </c>
      <c r="D3822" s="6">
        <v>45020.83167824074</v>
      </c>
      <c r="E3822" s="6">
        <v>45020.83028935185</v>
      </c>
      <c r="F3822" s="2" t="s">
        <v>44</v>
      </c>
      <c r="G3822" s="2" t="s">
        <v>45</v>
      </c>
      <c r="H3822" s="2">
        <v>29830.0</v>
      </c>
      <c r="I3822" s="2">
        <v>2406.0</v>
      </c>
    </row>
    <row r="3823" ht="22.5" customHeight="1">
      <c r="A3823" s="2">
        <v>3.972788794E9</v>
      </c>
      <c r="B3823" s="2">
        <v>6.7708491E7</v>
      </c>
      <c r="C3823" s="6">
        <v>45377.00212962963</v>
      </c>
      <c r="D3823" s="6">
        <v>45377.016018518516</v>
      </c>
      <c r="E3823" s="6">
        <v>45377.01810185185</v>
      </c>
      <c r="F3823" s="2" t="s">
        <v>44</v>
      </c>
      <c r="G3823" s="2" t="s">
        <v>73</v>
      </c>
      <c r="H3823" s="2">
        <v>12838.0</v>
      </c>
      <c r="I3823" s="2">
        <v>2404.0</v>
      </c>
    </row>
    <row r="3824" ht="22.5" customHeight="1">
      <c r="A3824" s="2">
        <v>2.356073413E9</v>
      </c>
      <c r="B3824" s="2">
        <v>2.9902416E7</v>
      </c>
      <c r="C3824" s="6">
        <v>45367.974583333336</v>
      </c>
      <c r="D3824" s="6">
        <v>45367.98847222222</v>
      </c>
      <c r="E3824" s="6">
        <v>45367.99611111111</v>
      </c>
      <c r="F3824" s="2" t="s">
        <v>71</v>
      </c>
      <c r="G3824" s="2" t="s">
        <v>55</v>
      </c>
      <c r="H3824" s="2">
        <v>43363.0</v>
      </c>
      <c r="I3824" s="2">
        <v>3908.0</v>
      </c>
    </row>
    <row r="3825" ht="22.5" customHeight="1">
      <c r="A3825" s="2">
        <v>3.775683944E9</v>
      </c>
      <c r="B3825" s="2">
        <v>5.7217288E7</v>
      </c>
      <c r="C3825" s="6">
        <v>45504.871932870374</v>
      </c>
      <c r="D3825" s="6">
        <v>45504.880960648145</v>
      </c>
      <c r="E3825" s="6">
        <v>45504.88443287037</v>
      </c>
      <c r="F3825" s="2" t="s">
        <v>44</v>
      </c>
      <c r="G3825" s="2" t="s">
        <v>50</v>
      </c>
      <c r="H3825" s="2">
        <v>43490.0</v>
      </c>
      <c r="I3825" s="2">
        <v>8284.0</v>
      </c>
    </row>
    <row r="3826" ht="22.5" customHeight="1">
      <c r="A3826" s="2">
        <v>8.994776653E9</v>
      </c>
      <c r="B3826" s="2">
        <v>3002538.0</v>
      </c>
      <c r="C3826" s="6">
        <v>45282.24680555556</v>
      </c>
      <c r="D3826" s="6">
        <v>45282.26069444444</v>
      </c>
      <c r="E3826" s="6">
        <v>45282.26902777778</v>
      </c>
      <c r="F3826" s="2" t="s">
        <v>71</v>
      </c>
      <c r="G3826" s="2" t="s">
        <v>50</v>
      </c>
      <c r="H3826" s="2">
        <v>42895.0</v>
      </c>
      <c r="I3826" s="2">
        <v>6428.0</v>
      </c>
    </row>
    <row r="3827" ht="22.5" customHeight="1">
      <c r="A3827" s="2">
        <v>8.12407572E9</v>
      </c>
      <c r="B3827" s="2">
        <v>4.6741896E7</v>
      </c>
      <c r="C3827" s="6">
        <v>45576.646898148145</v>
      </c>
      <c r="D3827" s="6">
        <v>45576.657314814816</v>
      </c>
      <c r="E3827" s="6">
        <v>45576.657314814816</v>
      </c>
      <c r="F3827" s="2" t="s">
        <v>44</v>
      </c>
      <c r="G3827" s="2" t="s">
        <v>73</v>
      </c>
      <c r="H3827" s="2">
        <v>77902.0</v>
      </c>
      <c r="I3827" s="2">
        <v>5406.0</v>
      </c>
    </row>
    <row r="3828" ht="22.5" customHeight="1">
      <c r="A3828" s="2">
        <v>5.534171862E9</v>
      </c>
      <c r="B3828" s="2">
        <v>9.7664747E7</v>
      </c>
      <c r="C3828" s="6">
        <v>45249.0265162037</v>
      </c>
      <c r="D3828" s="6">
        <v>45249.034849537034</v>
      </c>
      <c r="E3828" s="6">
        <v>45249.04318287037</v>
      </c>
      <c r="F3828" s="2" t="s">
        <v>71</v>
      </c>
      <c r="G3828" s="2" t="s">
        <v>50</v>
      </c>
      <c r="H3828" s="2">
        <v>47319.0</v>
      </c>
      <c r="I3828" s="2">
        <v>826.0</v>
      </c>
    </row>
    <row r="3829" ht="22.5" customHeight="1">
      <c r="A3829" s="2">
        <v>4.825558658E9</v>
      </c>
      <c r="B3829" s="2">
        <v>4.100807E7</v>
      </c>
      <c r="C3829" s="6">
        <v>45515.95841435185</v>
      </c>
      <c r="D3829" s="6">
        <v>45515.968136574076</v>
      </c>
      <c r="E3829" s="6">
        <v>45515.96744212963</v>
      </c>
      <c r="F3829" s="2" t="s">
        <v>44</v>
      </c>
      <c r="G3829" s="2" t="s">
        <v>73</v>
      </c>
      <c r="H3829" s="2">
        <v>69839.0</v>
      </c>
      <c r="I3829" s="2">
        <v>1030.0</v>
      </c>
    </row>
    <row r="3830" ht="22.5" customHeight="1">
      <c r="A3830" s="2">
        <v>1.541676341E9</v>
      </c>
      <c r="B3830" s="2">
        <v>7.3660582E7</v>
      </c>
      <c r="C3830" s="6">
        <v>45164.98278935185</v>
      </c>
      <c r="D3830" s="6">
        <v>45164.991122685184</v>
      </c>
      <c r="E3830" s="6">
        <v>45164.995983796296</v>
      </c>
      <c r="F3830" s="2" t="s">
        <v>71</v>
      </c>
      <c r="G3830" s="2" t="s">
        <v>45</v>
      </c>
      <c r="H3830" s="2">
        <v>65569.0</v>
      </c>
      <c r="I3830" s="2">
        <v>9879.0</v>
      </c>
    </row>
    <row r="3831" ht="22.5" customHeight="1">
      <c r="A3831" s="2">
        <v>5.360755658E9</v>
      </c>
      <c r="B3831" s="2">
        <v>6.8341636E7</v>
      </c>
      <c r="C3831" s="6">
        <v>45099.043599537035</v>
      </c>
      <c r="D3831" s="6">
        <v>45099.05262731481</v>
      </c>
      <c r="E3831" s="6">
        <v>45099.05123842593</v>
      </c>
      <c r="F3831" s="2" t="s">
        <v>44</v>
      </c>
      <c r="G3831" s="2" t="s">
        <v>45</v>
      </c>
      <c r="H3831" s="2">
        <v>13204.0</v>
      </c>
      <c r="I3831" s="2">
        <v>176.0</v>
      </c>
    </row>
    <row r="3832" ht="22.5" customHeight="1">
      <c r="A3832" s="2">
        <v>8.44328418E8</v>
      </c>
      <c r="B3832" s="2">
        <v>2.9584848E7</v>
      </c>
      <c r="C3832" s="6">
        <v>45027.90226851852</v>
      </c>
      <c r="D3832" s="6">
        <v>45027.911990740744</v>
      </c>
      <c r="E3832" s="6">
        <v>45027.93074074074</v>
      </c>
      <c r="F3832" s="2" t="s">
        <v>124</v>
      </c>
      <c r="G3832" s="2" t="s">
        <v>55</v>
      </c>
      <c r="H3832" s="2">
        <v>21982.0</v>
      </c>
      <c r="I3832" s="2">
        <v>5669.0</v>
      </c>
    </row>
    <row r="3833" ht="22.5" customHeight="1">
      <c r="A3833" s="2">
        <v>1.843468816E9</v>
      </c>
      <c r="B3833" s="2">
        <v>5.5425478E7</v>
      </c>
      <c r="C3833" s="6">
        <v>45110.1277662037</v>
      </c>
      <c r="D3833" s="6">
        <v>45110.13957175926</v>
      </c>
      <c r="E3833" s="6">
        <v>45110.14026620371</v>
      </c>
      <c r="F3833" s="2" t="s">
        <v>44</v>
      </c>
      <c r="G3833" s="2" t="s">
        <v>45</v>
      </c>
      <c r="H3833" s="2">
        <v>8630.0</v>
      </c>
      <c r="I3833" s="2">
        <v>8400.0</v>
      </c>
    </row>
    <row r="3834" ht="22.5" customHeight="1">
      <c r="A3834" s="2">
        <v>3.77148457E9</v>
      </c>
      <c r="B3834" s="2">
        <v>6.0319216E7</v>
      </c>
      <c r="C3834" s="6">
        <v>45153.86326388889</v>
      </c>
      <c r="D3834" s="6">
        <v>45153.87715277778</v>
      </c>
      <c r="E3834" s="6">
        <v>45153.875763888886</v>
      </c>
      <c r="F3834" s="2" t="s">
        <v>44</v>
      </c>
      <c r="G3834" s="2" t="s">
        <v>50</v>
      </c>
      <c r="H3834" s="2">
        <v>12214.0</v>
      </c>
      <c r="I3834" s="2">
        <v>8845.0</v>
      </c>
    </row>
    <row r="3835" ht="22.5" customHeight="1">
      <c r="A3835" s="2">
        <v>2.458783424E9</v>
      </c>
      <c r="B3835" s="2">
        <v>1497747.0</v>
      </c>
      <c r="C3835" s="6">
        <v>45079.69802083333</v>
      </c>
      <c r="D3835" s="6">
        <v>45079.705659722225</v>
      </c>
      <c r="E3835" s="6">
        <v>45079.70427083333</v>
      </c>
      <c r="F3835" s="2" t="s">
        <v>44</v>
      </c>
      <c r="G3835" s="2" t="s">
        <v>55</v>
      </c>
      <c r="H3835" s="2">
        <v>20118.0</v>
      </c>
      <c r="I3835" s="2">
        <v>937.0</v>
      </c>
    </row>
    <row r="3836" ht="22.5" customHeight="1">
      <c r="A3836" s="2">
        <v>2.272849018E9</v>
      </c>
      <c r="B3836" s="2">
        <v>6982488.0</v>
      </c>
      <c r="C3836" s="6">
        <v>45600.01100694444</v>
      </c>
      <c r="D3836" s="6">
        <v>45600.024201388886</v>
      </c>
      <c r="E3836" s="6">
        <v>45600.026979166665</v>
      </c>
      <c r="F3836" s="2" t="s">
        <v>44</v>
      </c>
      <c r="G3836" s="2" t="s">
        <v>50</v>
      </c>
      <c r="H3836" s="2">
        <v>46289.0</v>
      </c>
      <c r="I3836" s="2">
        <v>5068.0</v>
      </c>
    </row>
    <row r="3837" ht="22.5" customHeight="1">
      <c r="A3837" s="2">
        <v>8.549503132E9</v>
      </c>
      <c r="B3837" s="2">
        <v>6.3238941E7</v>
      </c>
      <c r="C3837" s="6">
        <v>45014.45109953704</v>
      </c>
      <c r="D3837" s="6">
        <v>45014.46082175926</v>
      </c>
      <c r="E3837" s="6">
        <v>45014.45873842593</v>
      </c>
      <c r="F3837" s="2" t="s">
        <v>44</v>
      </c>
      <c r="G3837" s="2" t="s">
        <v>45</v>
      </c>
      <c r="H3837" s="2">
        <v>86962.0</v>
      </c>
      <c r="I3837" s="2">
        <v>8975.0</v>
      </c>
    </row>
    <row r="3838" ht="22.5" customHeight="1">
      <c r="A3838" s="2">
        <v>4.032847942E9</v>
      </c>
      <c r="B3838" s="2">
        <v>1.0857389E7</v>
      </c>
      <c r="C3838" s="6">
        <v>45563.17408564815</v>
      </c>
      <c r="D3838" s="6">
        <v>45563.18172453704</v>
      </c>
      <c r="E3838" s="6">
        <v>45563.18380787037</v>
      </c>
      <c r="F3838" s="2" t="s">
        <v>44</v>
      </c>
      <c r="G3838" s="2" t="s">
        <v>73</v>
      </c>
      <c r="H3838" s="2">
        <v>32388.0</v>
      </c>
      <c r="I3838" s="2">
        <v>4760.0</v>
      </c>
    </row>
    <row r="3839" ht="22.5" customHeight="1">
      <c r="A3839" s="2">
        <v>8.224665612E9</v>
      </c>
      <c r="B3839" s="2">
        <v>2.7727819E7</v>
      </c>
      <c r="C3839" s="6">
        <v>45123.52407407408</v>
      </c>
      <c r="D3839" s="6">
        <v>45123.53726851852</v>
      </c>
      <c r="E3839" s="6">
        <v>45123.53518518519</v>
      </c>
      <c r="F3839" s="2" t="s">
        <v>44</v>
      </c>
      <c r="G3839" s="2" t="s">
        <v>73</v>
      </c>
      <c r="H3839" s="2">
        <v>37229.0</v>
      </c>
      <c r="I3839" s="2">
        <v>3474.0</v>
      </c>
    </row>
    <row r="3840" ht="22.5" customHeight="1">
      <c r="A3840" s="2">
        <v>8.007222259E9</v>
      </c>
      <c r="B3840" s="2">
        <v>3.1940833E7</v>
      </c>
      <c r="C3840" s="6">
        <v>45327.051574074074</v>
      </c>
      <c r="D3840" s="6">
        <v>45327.06407407407</v>
      </c>
      <c r="E3840" s="6">
        <v>45327.06199074074</v>
      </c>
      <c r="F3840" s="2" t="s">
        <v>44</v>
      </c>
      <c r="G3840" s="2" t="s">
        <v>55</v>
      </c>
      <c r="H3840" s="2">
        <v>14904.0</v>
      </c>
      <c r="I3840" s="2">
        <v>7210.0</v>
      </c>
    </row>
    <row r="3841" ht="22.5" customHeight="1">
      <c r="A3841" s="2">
        <v>3.522030676E9</v>
      </c>
      <c r="B3841" s="2">
        <v>4.6313756E7</v>
      </c>
      <c r="C3841" s="6">
        <v>45078.643530092595</v>
      </c>
      <c r="D3841" s="6">
        <v>45078.655335648145</v>
      </c>
      <c r="E3841" s="6">
        <v>45078.66158564815</v>
      </c>
      <c r="F3841" s="2" t="s">
        <v>71</v>
      </c>
      <c r="G3841" s="2" t="s">
        <v>73</v>
      </c>
      <c r="H3841" s="2">
        <v>61126.0</v>
      </c>
      <c r="I3841" s="2">
        <v>4247.0</v>
      </c>
    </row>
    <row r="3842" ht="22.5" customHeight="1">
      <c r="A3842" s="2">
        <v>3.224743071E9</v>
      </c>
      <c r="B3842" s="2">
        <v>1.7805991E7</v>
      </c>
      <c r="C3842" s="6">
        <v>45203.833078703705</v>
      </c>
      <c r="D3842" s="6">
        <v>45203.84071759259</v>
      </c>
      <c r="E3842" s="6">
        <v>45203.844189814816</v>
      </c>
      <c r="F3842" s="2" t="s">
        <v>44</v>
      </c>
      <c r="G3842" s="2" t="s">
        <v>45</v>
      </c>
      <c r="H3842" s="2">
        <v>43.0</v>
      </c>
      <c r="I3842" s="2">
        <v>1669.0</v>
      </c>
    </row>
    <row r="3843" ht="22.5" customHeight="1">
      <c r="A3843" s="2">
        <v>7.474790671E9</v>
      </c>
      <c r="B3843" s="2">
        <v>4.3256928E7</v>
      </c>
      <c r="C3843" s="6">
        <v>45212.790185185186</v>
      </c>
      <c r="D3843" s="6">
        <v>45212.79990740741</v>
      </c>
      <c r="E3843" s="6">
        <v>45212.804768518516</v>
      </c>
      <c r="F3843" s="2" t="s">
        <v>71</v>
      </c>
      <c r="G3843" s="2" t="s">
        <v>45</v>
      </c>
      <c r="H3843" s="2">
        <v>97794.0</v>
      </c>
      <c r="I3843" s="2">
        <v>3820.0</v>
      </c>
    </row>
    <row r="3844" ht="22.5" customHeight="1">
      <c r="A3844" s="2">
        <v>7.88474595E9</v>
      </c>
      <c r="B3844" s="2">
        <v>1.3585482E7</v>
      </c>
      <c r="C3844" s="6">
        <v>45391.91005787037</v>
      </c>
      <c r="D3844" s="6">
        <v>45391.923946759256</v>
      </c>
      <c r="E3844" s="6">
        <v>45391.926030092596</v>
      </c>
      <c r="F3844" s="2" t="s">
        <v>44</v>
      </c>
      <c r="G3844" s="2" t="s">
        <v>45</v>
      </c>
      <c r="H3844" s="2">
        <v>90525.0</v>
      </c>
      <c r="I3844" s="2">
        <v>3955.0</v>
      </c>
    </row>
    <row r="3845" ht="22.5" customHeight="1">
      <c r="A3845" s="2">
        <v>8.26950293E9</v>
      </c>
      <c r="B3845" s="2">
        <v>1.1616535E7</v>
      </c>
      <c r="C3845" s="6">
        <v>45444.085486111115</v>
      </c>
      <c r="D3845" s="6">
        <v>45444.099375</v>
      </c>
      <c r="E3845" s="6">
        <v>45444.100069444445</v>
      </c>
      <c r="F3845" s="2" t="s">
        <v>44</v>
      </c>
      <c r="G3845" s="2" t="s">
        <v>50</v>
      </c>
      <c r="H3845" s="2">
        <v>11674.0</v>
      </c>
      <c r="I3845" s="2">
        <v>6811.0</v>
      </c>
    </row>
    <row r="3846" ht="22.5" customHeight="1">
      <c r="A3846" s="2">
        <v>9.85347383E8</v>
      </c>
      <c r="B3846" s="2">
        <v>5.0080663E7</v>
      </c>
      <c r="C3846" s="6">
        <v>45434.797939814816</v>
      </c>
      <c r="D3846" s="6">
        <v>45434.807662037034</v>
      </c>
      <c r="E3846" s="6">
        <v>45434.80835648148</v>
      </c>
      <c r="F3846" s="2" t="s">
        <v>44</v>
      </c>
      <c r="G3846" s="2" t="s">
        <v>50</v>
      </c>
      <c r="H3846" s="2">
        <v>85773.0</v>
      </c>
      <c r="I3846" s="2">
        <v>3020.0</v>
      </c>
    </row>
    <row r="3847" ht="22.5" customHeight="1">
      <c r="A3847" s="2">
        <v>5.932091553E9</v>
      </c>
      <c r="B3847" s="2">
        <v>8.0571942E7</v>
      </c>
      <c r="C3847" s="6">
        <v>45587.46344907407</v>
      </c>
      <c r="D3847" s="6">
        <v>45587.476643518516</v>
      </c>
      <c r="E3847" s="6">
        <v>45587.48358796296</v>
      </c>
      <c r="F3847" s="2" t="s">
        <v>71</v>
      </c>
      <c r="G3847" s="2" t="s">
        <v>55</v>
      </c>
      <c r="H3847" s="2">
        <v>14918.0</v>
      </c>
      <c r="I3847" s="2">
        <v>5812.0</v>
      </c>
    </row>
    <row r="3848" ht="22.5" customHeight="1">
      <c r="A3848" s="2">
        <v>6.9932727E7</v>
      </c>
      <c r="B3848" s="2">
        <v>8.3236183E7</v>
      </c>
      <c r="C3848" s="6">
        <v>45532.67371527778</v>
      </c>
      <c r="D3848" s="6">
        <v>45532.68413194444</v>
      </c>
      <c r="E3848" s="6">
        <v>45532.680659722224</v>
      </c>
      <c r="F3848" s="2" t="s">
        <v>44</v>
      </c>
      <c r="G3848" s="2" t="s">
        <v>73</v>
      </c>
      <c r="H3848" s="2">
        <v>15976.0</v>
      </c>
      <c r="I3848" s="2">
        <v>6580.0</v>
      </c>
    </row>
    <row r="3849" ht="22.5" customHeight="1">
      <c r="A3849" s="2">
        <v>2.715027145E9</v>
      </c>
      <c r="B3849" s="2">
        <v>2.6903313E7</v>
      </c>
      <c r="C3849" s="6">
        <v>45437.15835648148</v>
      </c>
      <c r="D3849" s="6">
        <v>45437.17155092592</v>
      </c>
      <c r="E3849" s="6">
        <v>45437.175717592596</v>
      </c>
      <c r="F3849" s="2" t="s">
        <v>71</v>
      </c>
      <c r="G3849" s="2" t="s">
        <v>45</v>
      </c>
      <c r="H3849" s="2">
        <v>81723.0</v>
      </c>
      <c r="I3849" s="2">
        <v>3804.0</v>
      </c>
    </row>
    <row r="3850" ht="22.5" customHeight="1">
      <c r="A3850" s="2">
        <v>5.234261944E9</v>
      </c>
      <c r="B3850" s="2">
        <v>1.8113428E7</v>
      </c>
      <c r="C3850" s="6">
        <v>45107.84966435185</v>
      </c>
      <c r="D3850" s="6">
        <v>45107.85799768518</v>
      </c>
      <c r="E3850" s="6">
        <v>45107.860081018516</v>
      </c>
      <c r="F3850" s="2" t="s">
        <v>44</v>
      </c>
      <c r="G3850" s="2" t="s">
        <v>73</v>
      </c>
      <c r="H3850" s="2">
        <v>42968.0</v>
      </c>
      <c r="I3850" s="2">
        <v>5423.0</v>
      </c>
    </row>
    <row r="3851" ht="22.5" customHeight="1">
      <c r="A3851" s="2">
        <v>2.818967815E9</v>
      </c>
      <c r="B3851" s="2">
        <v>7.4212242E7</v>
      </c>
      <c r="C3851" s="6">
        <v>45390.887395833335</v>
      </c>
      <c r="D3851" s="6">
        <v>45390.89989583333</v>
      </c>
      <c r="E3851" s="6">
        <v>45390.92072916667</v>
      </c>
      <c r="F3851" s="2" t="s">
        <v>124</v>
      </c>
      <c r="G3851" s="2" t="s">
        <v>45</v>
      </c>
      <c r="H3851" s="2">
        <v>39675.0</v>
      </c>
      <c r="I3851" s="2">
        <v>1934.0</v>
      </c>
    </row>
    <row r="3852" ht="22.5" customHeight="1">
      <c r="A3852" s="2">
        <v>1.598213217E9</v>
      </c>
      <c r="B3852" s="2">
        <v>3.7947202E7</v>
      </c>
      <c r="C3852" s="6">
        <v>45147.527962962966</v>
      </c>
      <c r="D3852" s="6">
        <v>45147.536990740744</v>
      </c>
      <c r="E3852" s="6">
        <v>45147.534212962964</v>
      </c>
      <c r="F3852" s="2" t="s">
        <v>44</v>
      </c>
      <c r="G3852" s="2" t="s">
        <v>73</v>
      </c>
      <c r="H3852" s="2">
        <v>41761.0</v>
      </c>
      <c r="I3852" s="2">
        <v>1657.0</v>
      </c>
    </row>
    <row r="3853" ht="22.5" customHeight="1">
      <c r="A3853" s="2">
        <v>9.087747856E9</v>
      </c>
      <c r="B3853" s="2">
        <v>3.168171E7</v>
      </c>
      <c r="C3853" s="6">
        <v>45440.82013888889</v>
      </c>
      <c r="D3853" s="6">
        <v>45440.834027777775</v>
      </c>
      <c r="E3853" s="6">
        <v>45440.83888888889</v>
      </c>
      <c r="F3853" s="2" t="s">
        <v>71</v>
      </c>
      <c r="G3853" s="2" t="s">
        <v>45</v>
      </c>
      <c r="H3853" s="2">
        <v>35148.0</v>
      </c>
      <c r="I3853" s="2">
        <v>216.0</v>
      </c>
    </row>
    <row r="3854" ht="22.5" customHeight="1">
      <c r="A3854" s="2">
        <v>9.606925547E9</v>
      </c>
      <c r="B3854" s="2">
        <v>4.565933E7</v>
      </c>
      <c r="C3854" s="6">
        <v>45361.86962962963</v>
      </c>
      <c r="D3854" s="6">
        <v>45361.87657407407</v>
      </c>
      <c r="E3854" s="6">
        <v>45361.87657407407</v>
      </c>
      <c r="F3854" s="2" t="s">
        <v>44</v>
      </c>
      <c r="G3854" s="2" t="s">
        <v>50</v>
      </c>
      <c r="H3854" s="2">
        <v>22049.0</v>
      </c>
      <c r="I3854" s="2">
        <v>4719.0</v>
      </c>
    </row>
    <row r="3855" ht="22.5" customHeight="1">
      <c r="A3855" s="2">
        <v>9.866554851E9</v>
      </c>
      <c r="B3855" s="2">
        <v>6.3793401E7</v>
      </c>
      <c r="C3855" s="6">
        <v>45110.38747685185</v>
      </c>
      <c r="D3855" s="6">
        <v>45110.39581018518</v>
      </c>
      <c r="E3855" s="6">
        <v>45110.39372685185</v>
      </c>
      <c r="F3855" s="2" t="s">
        <v>44</v>
      </c>
      <c r="G3855" s="2" t="s">
        <v>73</v>
      </c>
      <c r="H3855" s="2">
        <v>82357.0</v>
      </c>
      <c r="I3855" s="2">
        <v>8277.0</v>
      </c>
    </row>
    <row r="3856" ht="22.5" customHeight="1">
      <c r="A3856" s="2">
        <v>3.719294769E9</v>
      </c>
      <c r="B3856" s="2">
        <v>6.4316806E7</v>
      </c>
      <c r="C3856" s="6">
        <v>45531.703831018516</v>
      </c>
      <c r="D3856" s="6">
        <v>45531.71494212963</v>
      </c>
      <c r="E3856" s="6">
        <v>45531.71841435185</v>
      </c>
      <c r="F3856" s="2" t="s">
        <v>44</v>
      </c>
      <c r="G3856" s="2" t="s">
        <v>50</v>
      </c>
      <c r="H3856" s="2">
        <v>918.0</v>
      </c>
      <c r="I3856" s="2">
        <v>4799.0</v>
      </c>
    </row>
    <row r="3857" ht="22.5" customHeight="1">
      <c r="A3857" s="2">
        <v>3.57652984E9</v>
      </c>
      <c r="B3857" s="2">
        <v>1.3383642E7</v>
      </c>
      <c r="C3857" s="6">
        <v>45488.47350694444</v>
      </c>
      <c r="D3857" s="6">
        <v>45488.48045138889</v>
      </c>
      <c r="E3857" s="6">
        <v>45488.484618055554</v>
      </c>
      <c r="F3857" s="2" t="s">
        <v>71</v>
      </c>
      <c r="G3857" s="2" t="s">
        <v>50</v>
      </c>
      <c r="H3857" s="2">
        <v>40696.0</v>
      </c>
      <c r="I3857" s="2">
        <v>6837.0</v>
      </c>
    </row>
    <row r="3858" ht="22.5" customHeight="1">
      <c r="A3858" s="2">
        <v>5.478986113E9</v>
      </c>
      <c r="B3858" s="2">
        <v>7.208914E7</v>
      </c>
      <c r="C3858" s="6">
        <v>45032.018379629626</v>
      </c>
      <c r="D3858" s="6">
        <v>45032.02810185185</v>
      </c>
      <c r="E3858" s="6">
        <v>45032.03435185185</v>
      </c>
      <c r="F3858" s="2" t="s">
        <v>71</v>
      </c>
      <c r="G3858" s="2" t="s">
        <v>50</v>
      </c>
      <c r="H3858" s="2">
        <v>64855.0</v>
      </c>
      <c r="I3858" s="2">
        <v>3960.0</v>
      </c>
    </row>
    <row r="3859" ht="22.5" customHeight="1">
      <c r="A3859" s="2">
        <v>6.724582316E9</v>
      </c>
      <c r="B3859" s="2">
        <v>1.4991661E7</v>
      </c>
      <c r="C3859" s="6">
        <v>45227.99936342592</v>
      </c>
      <c r="D3859" s="6">
        <v>45228.01116898148</v>
      </c>
      <c r="E3859" s="6">
        <v>45228.00769675926</v>
      </c>
      <c r="F3859" s="2" t="s">
        <v>44</v>
      </c>
      <c r="G3859" s="2" t="s">
        <v>55</v>
      </c>
      <c r="H3859" s="2">
        <v>87179.0</v>
      </c>
      <c r="I3859" s="2">
        <v>3813.0</v>
      </c>
    </row>
    <row r="3860" ht="22.5" customHeight="1">
      <c r="A3860" s="2">
        <v>4.391559649E9</v>
      </c>
      <c r="B3860" s="2">
        <v>6.0904312E7</v>
      </c>
      <c r="C3860" s="6">
        <v>45102.00349537037</v>
      </c>
      <c r="D3860" s="6">
        <v>45102.01043981482</v>
      </c>
      <c r="E3860" s="6">
        <v>45102.00766203704</v>
      </c>
      <c r="F3860" s="2" t="s">
        <v>44</v>
      </c>
      <c r="G3860" s="2" t="s">
        <v>73</v>
      </c>
      <c r="H3860" s="2">
        <v>86088.0</v>
      </c>
      <c r="I3860" s="2">
        <v>513.0</v>
      </c>
    </row>
    <row r="3861" ht="22.5" customHeight="1">
      <c r="A3861" s="2">
        <v>9.5302584E9</v>
      </c>
      <c r="B3861" s="2">
        <v>8.4850688E7</v>
      </c>
      <c r="C3861" s="6">
        <v>45223.96523148148</v>
      </c>
      <c r="D3861" s="6">
        <v>45223.97287037037</v>
      </c>
      <c r="E3861" s="6">
        <v>45223.97356481481</v>
      </c>
      <c r="F3861" s="2" t="s">
        <v>44</v>
      </c>
      <c r="G3861" s="2" t="s">
        <v>50</v>
      </c>
      <c r="H3861" s="2">
        <v>36249.0</v>
      </c>
      <c r="I3861" s="2">
        <v>9233.0</v>
      </c>
    </row>
    <row r="3862" ht="22.5" customHeight="1">
      <c r="A3862" s="2">
        <v>6.09162117E8</v>
      </c>
      <c r="B3862" s="2">
        <v>8.5233498E7</v>
      </c>
      <c r="C3862" s="6">
        <v>45192.66710648148</v>
      </c>
      <c r="D3862" s="6">
        <v>45192.676828703705</v>
      </c>
      <c r="E3862" s="6">
        <v>45192.69002314815</v>
      </c>
      <c r="F3862" s="2" t="s">
        <v>124</v>
      </c>
      <c r="G3862" s="2" t="s">
        <v>45</v>
      </c>
      <c r="H3862" s="2">
        <v>81927.0</v>
      </c>
      <c r="I3862" s="2">
        <v>6939.0</v>
      </c>
    </row>
    <row r="3863" ht="22.5" customHeight="1">
      <c r="A3863" s="2">
        <v>7.55143077E8</v>
      </c>
      <c r="B3863" s="2">
        <v>6856445.0</v>
      </c>
      <c r="C3863" s="6">
        <v>45138.35292824074</v>
      </c>
      <c r="D3863" s="6">
        <v>45138.363344907404</v>
      </c>
      <c r="E3863" s="6">
        <v>45138.363344907404</v>
      </c>
      <c r="F3863" s="2" t="s">
        <v>44</v>
      </c>
      <c r="G3863" s="2" t="s">
        <v>45</v>
      </c>
      <c r="H3863" s="2">
        <v>18005.0</v>
      </c>
      <c r="I3863" s="2">
        <v>2140.0</v>
      </c>
    </row>
    <row r="3864" ht="22.5" customHeight="1">
      <c r="A3864" s="2">
        <v>5.239439928E9</v>
      </c>
      <c r="B3864" s="2">
        <v>6.7908555E7</v>
      </c>
      <c r="C3864" s="6">
        <v>45163.351481481484</v>
      </c>
      <c r="D3864" s="6">
        <v>45163.36537037037</v>
      </c>
      <c r="E3864" s="6">
        <v>45163.37231481481</v>
      </c>
      <c r="F3864" s="2" t="s">
        <v>71</v>
      </c>
      <c r="G3864" s="2" t="s">
        <v>55</v>
      </c>
      <c r="H3864" s="2">
        <v>25997.0</v>
      </c>
      <c r="I3864" s="2">
        <v>9825.0</v>
      </c>
    </row>
    <row r="3865" ht="22.5" customHeight="1">
      <c r="A3865" s="2">
        <v>1.328248068E9</v>
      </c>
      <c r="B3865" s="2">
        <v>5.1556553E7</v>
      </c>
      <c r="C3865" s="6">
        <v>45426.0412037037</v>
      </c>
      <c r="D3865" s="6">
        <v>45426.05300925926</v>
      </c>
      <c r="E3865" s="6">
        <v>45426.06203703704</v>
      </c>
      <c r="F3865" s="2" t="s">
        <v>71</v>
      </c>
      <c r="G3865" s="2" t="s">
        <v>45</v>
      </c>
      <c r="H3865" s="2">
        <v>27695.0</v>
      </c>
      <c r="I3865" s="2">
        <v>2255.0</v>
      </c>
    </row>
    <row r="3866" ht="22.5" customHeight="1">
      <c r="A3866" s="2">
        <v>1.440606577E9</v>
      </c>
      <c r="B3866" s="2">
        <v>7.6917159E7</v>
      </c>
      <c r="C3866" s="6">
        <v>45412.5296875</v>
      </c>
      <c r="D3866" s="6">
        <v>45412.54288194444</v>
      </c>
      <c r="E3866" s="6">
        <v>45412.54635416667</v>
      </c>
      <c r="F3866" s="2" t="s">
        <v>44</v>
      </c>
      <c r="G3866" s="2" t="s">
        <v>73</v>
      </c>
      <c r="H3866" s="2">
        <v>10954.0</v>
      </c>
      <c r="I3866" s="2">
        <v>9846.0</v>
      </c>
    </row>
    <row r="3867" ht="22.5" customHeight="1">
      <c r="A3867" s="2">
        <v>8.884389971E9</v>
      </c>
      <c r="B3867" s="2">
        <v>9.5858939E7</v>
      </c>
      <c r="C3867" s="6">
        <v>45522.729849537034</v>
      </c>
      <c r="D3867" s="6">
        <v>45522.73679398148</v>
      </c>
      <c r="E3867" s="6">
        <v>45522.73540509259</v>
      </c>
      <c r="F3867" s="2" t="s">
        <v>44</v>
      </c>
      <c r="G3867" s="2" t="s">
        <v>50</v>
      </c>
      <c r="H3867" s="2">
        <v>82326.0</v>
      </c>
      <c r="I3867" s="2">
        <v>6568.0</v>
      </c>
    </row>
    <row r="3868" ht="22.5" customHeight="1">
      <c r="A3868" s="2">
        <v>7.307977336E9</v>
      </c>
      <c r="B3868" s="2">
        <v>9.5858939E7</v>
      </c>
      <c r="C3868" s="6">
        <v>45171.36608796296</v>
      </c>
      <c r="D3868" s="6">
        <v>45171.375810185185</v>
      </c>
      <c r="E3868" s="6">
        <v>45171.373032407406</v>
      </c>
      <c r="F3868" s="2" t="s">
        <v>44</v>
      </c>
      <c r="G3868" s="2" t="s">
        <v>45</v>
      </c>
      <c r="H3868" s="2">
        <v>93785.0</v>
      </c>
      <c r="I3868" s="2">
        <v>4666.0</v>
      </c>
    </row>
    <row r="3869" ht="22.5" customHeight="1">
      <c r="A3869" s="2">
        <v>5.953535252E9</v>
      </c>
      <c r="B3869" s="2">
        <v>7.9630614E7</v>
      </c>
      <c r="C3869" s="6">
        <v>45451.79027777778</v>
      </c>
      <c r="D3869" s="6">
        <v>45451.799305555556</v>
      </c>
      <c r="E3869" s="6">
        <v>45451.79652777778</v>
      </c>
      <c r="F3869" s="2" t="s">
        <v>44</v>
      </c>
      <c r="G3869" s="2" t="s">
        <v>50</v>
      </c>
      <c r="H3869" s="2">
        <v>18950.0</v>
      </c>
      <c r="I3869" s="2">
        <v>6004.0</v>
      </c>
    </row>
    <row r="3870" ht="22.5" customHeight="1">
      <c r="A3870" s="2">
        <v>6.13302541E9</v>
      </c>
      <c r="B3870" s="2">
        <v>6061349.0</v>
      </c>
      <c r="C3870" s="6">
        <v>45178.37943287037</v>
      </c>
      <c r="D3870" s="6">
        <v>45178.38846064815</v>
      </c>
      <c r="E3870" s="6">
        <v>45178.390543981484</v>
      </c>
      <c r="F3870" s="2" t="s">
        <v>44</v>
      </c>
      <c r="G3870" s="2" t="s">
        <v>45</v>
      </c>
      <c r="H3870" s="2">
        <v>11126.0</v>
      </c>
      <c r="I3870" s="2">
        <v>8516.0</v>
      </c>
    </row>
    <row r="3871" ht="22.5" customHeight="1">
      <c r="A3871" s="2">
        <v>7.98088726E8</v>
      </c>
      <c r="B3871" s="2">
        <v>8.9699655E7</v>
      </c>
      <c r="C3871" s="6">
        <v>45176.331875</v>
      </c>
      <c r="D3871" s="6">
        <v>45176.340902777774</v>
      </c>
      <c r="E3871" s="6">
        <v>45176.34506944445</v>
      </c>
      <c r="F3871" s="2" t="s">
        <v>71</v>
      </c>
      <c r="G3871" s="2" t="s">
        <v>45</v>
      </c>
      <c r="H3871" s="2">
        <v>53764.0</v>
      </c>
      <c r="I3871" s="2">
        <v>2013.0</v>
      </c>
    </row>
    <row r="3872" ht="22.5" customHeight="1">
      <c r="A3872" s="2">
        <v>3.372412988E9</v>
      </c>
      <c r="B3872" s="2">
        <v>8.9036169E7</v>
      </c>
      <c r="C3872" s="6">
        <v>45313.83414351852</v>
      </c>
      <c r="D3872" s="6">
        <v>45313.841782407406</v>
      </c>
      <c r="E3872" s="6">
        <v>45313.84039351852</v>
      </c>
      <c r="F3872" s="2" t="s">
        <v>44</v>
      </c>
      <c r="G3872" s="2" t="s">
        <v>50</v>
      </c>
      <c r="H3872" s="2">
        <v>56993.0</v>
      </c>
      <c r="I3872" s="2">
        <v>6810.0</v>
      </c>
    </row>
    <row r="3873" ht="22.5" customHeight="1">
      <c r="A3873" s="2">
        <v>4.910060567E9</v>
      </c>
      <c r="B3873" s="2">
        <v>2.4323106E7</v>
      </c>
      <c r="C3873" s="6">
        <v>45018.4468287037</v>
      </c>
      <c r="D3873" s="6">
        <v>45018.460023148145</v>
      </c>
      <c r="E3873" s="6">
        <v>45018.45724537037</v>
      </c>
      <c r="F3873" s="2" t="s">
        <v>44</v>
      </c>
      <c r="G3873" s="2" t="s">
        <v>50</v>
      </c>
      <c r="H3873" s="2">
        <v>19589.0</v>
      </c>
      <c r="I3873" s="2">
        <v>9462.0</v>
      </c>
    </row>
    <row r="3874" ht="22.5" customHeight="1">
      <c r="A3874" s="2">
        <v>8.708211566E9</v>
      </c>
      <c r="B3874" s="2">
        <v>3.8420886E7</v>
      </c>
      <c r="C3874" s="6">
        <v>45046.849710648145</v>
      </c>
      <c r="D3874" s="6">
        <v>45046.85943287037</v>
      </c>
      <c r="E3874" s="6">
        <v>45046.86707175926</v>
      </c>
      <c r="F3874" s="2" t="s">
        <v>71</v>
      </c>
      <c r="G3874" s="2" t="s">
        <v>45</v>
      </c>
      <c r="H3874" s="2">
        <v>4219.0</v>
      </c>
      <c r="I3874" s="2">
        <v>3772.0</v>
      </c>
    </row>
    <row r="3875" ht="22.5" customHeight="1">
      <c r="A3875" s="2">
        <v>2.126853184E9</v>
      </c>
      <c r="B3875" s="2">
        <v>9.2509376E7</v>
      </c>
      <c r="C3875" s="6">
        <v>45580.87069444444</v>
      </c>
      <c r="D3875" s="6">
        <v>45580.87902777778</v>
      </c>
      <c r="E3875" s="6">
        <v>45580.88527777778</v>
      </c>
      <c r="F3875" s="2" t="s">
        <v>71</v>
      </c>
      <c r="G3875" s="2" t="s">
        <v>45</v>
      </c>
      <c r="H3875" s="2">
        <v>9528.0</v>
      </c>
      <c r="I3875" s="2">
        <v>8086.0</v>
      </c>
    </row>
    <row r="3876" ht="22.5" customHeight="1">
      <c r="A3876" s="2">
        <v>4.390795259E9</v>
      </c>
      <c r="B3876" s="2">
        <v>6.6932104E7</v>
      </c>
      <c r="C3876" s="6">
        <v>45189.407546296294</v>
      </c>
      <c r="D3876" s="6">
        <v>45189.41657407407</v>
      </c>
      <c r="E3876" s="6">
        <v>45189.4137962963</v>
      </c>
      <c r="F3876" s="2" t="s">
        <v>44</v>
      </c>
      <c r="G3876" s="2" t="s">
        <v>50</v>
      </c>
      <c r="H3876" s="2">
        <v>28675.0</v>
      </c>
      <c r="I3876" s="2">
        <v>1417.0</v>
      </c>
    </row>
    <row r="3877" ht="22.5" customHeight="1">
      <c r="A3877" s="2">
        <v>9.030686359E9</v>
      </c>
      <c r="B3877" s="2">
        <v>5961261.0</v>
      </c>
      <c r="C3877" s="6">
        <v>45047.95972222222</v>
      </c>
      <c r="D3877" s="6">
        <v>45047.96666666667</v>
      </c>
      <c r="E3877" s="6">
        <v>45047.96944444445</v>
      </c>
      <c r="F3877" s="2" t="s">
        <v>44</v>
      </c>
      <c r="G3877" s="2" t="s">
        <v>55</v>
      </c>
      <c r="H3877" s="2">
        <v>24142.0</v>
      </c>
      <c r="I3877" s="2">
        <v>3717.0</v>
      </c>
    </row>
    <row r="3878" ht="22.5" customHeight="1">
      <c r="A3878" s="2">
        <v>8.565611606E9</v>
      </c>
      <c r="B3878" s="2">
        <v>8.5854265E7</v>
      </c>
      <c r="C3878" s="6">
        <v>45323.180393518516</v>
      </c>
      <c r="D3878" s="6">
        <v>45323.18733796296</v>
      </c>
      <c r="E3878" s="6">
        <v>45323.20469907407</v>
      </c>
      <c r="F3878" s="2" t="s">
        <v>124</v>
      </c>
      <c r="G3878" s="2" t="s">
        <v>55</v>
      </c>
      <c r="H3878" s="2">
        <v>37301.0</v>
      </c>
      <c r="I3878" s="2">
        <v>2415.0</v>
      </c>
    </row>
    <row r="3879" ht="22.5" customHeight="1">
      <c r="A3879" s="2">
        <v>6.782020758E9</v>
      </c>
      <c r="B3879" s="2">
        <v>2.3380116E7</v>
      </c>
      <c r="C3879" s="6">
        <v>45260.26619212963</v>
      </c>
      <c r="D3879" s="6">
        <v>45260.27521990741</v>
      </c>
      <c r="E3879" s="6">
        <v>45260.27799768518</v>
      </c>
      <c r="F3879" s="2" t="s">
        <v>44</v>
      </c>
      <c r="G3879" s="2" t="s">
        <v>45</v>
      </c>
      <c r="H3879" s="2">
        <v>83133.0</v>
      </c>
      <c r="I3879" s="2">
        <v>7482.0</v>
      </c>
    </row>
    <row r="3880" ht="22.5" customHeight="1">
      <c r="A3880" s="2">
        <v>5.61884159E8</v>
      </c>
      <c r="B3880" s="2">
        <v>8.4066402E7</v>
      </c>
      <c r="C3880" s="6">
        <v>45170.599652777775</v>
      </c>
      <c r="D3880" s="6">
        <v>45170.60659722222</v>
      </c>
      <c r="E3880" s="6">
        <v>45170.609375</v>
      </c>
      <c r="F3880" s="2" t="s">
        <v>44</v>
      </c>
      <c r="G3880" s="2" t="s">
        <v>73</v>
      </c>
      <c r="H3880" s="2">
        <v>64474.0</v>
      </c>
      <c r="I3880" s="2">
        <v>1026.0</v>
      </c>
    </row>
    <row r="3881" ht="22.5" customHeight="1">
      <c r="A3881" s="2">
        <v>2.767430579E9</v>
      </c>
      <c r="B3881" s="2">
        <v>1.6424635E7</v>
      </c>
      <c r="C3881" s="6">
        <v>45220.32747685185</v>
      </c>
      <c r="D3881" s="6">
        <v>45220.33650462963</v>
      </c>
      <c r="E3881" s="6">
        <v>45220.341365740744</v>
      </c>
      <c r="F3881" s="2" t="s">
        <v>71</v>
      </c>
      <c r="G3881" s="2" t="s">
        <v>73</v>
      </c>
      <c r="H3881" s="2">
        <v>16851.0</v>
      </c>
      <c r="I3881" s="2">
        <v>8979.0</v>
      </c>
    </row>
    <row r="3882" ht="22.5" customHeight="1">
      <c r="A3882" s="2">
        <v>5.934372451E9</v>
      </c>
      <c r="B3882" s="2">
        <v>5.6441247E7</v>
      </c>
      <c r="C3882" s="6">
        <v>45026.08222222222</v>
      </c>
      <c r="D3882" s="6">
        <v>45026.09055555556</v>
      </c>
      <c r="E3882" s="6">
        <v>45026.08708333333</v>
      </c>
      <c r="F3882" s="2" t="s">
        <v>44</v>
      </c>
      <c r="G3882" s="2" t="s">
        <v>45</v>
      </c>
      <c r="H3882" s="2">
        <v>81095.0</v>
      </c>
      <c r="I3882" s="2">
        <v>9122.0</v>
      </c>
    </row>
    <row r="3883" ht="22.5" customHeight="1">
      <c r="A3883" s="2">
        <v>6.833977302E9</v>
      </c>
      <c r="B3883" s="2">
        <v>9.7475543E7</v>
      </c>
      <c r="C3883" s="6">
        <v>45082.19762731482</v>
      </c>
      <c r="D3883" s="6">
        <v>45082.206655092596</v>
      </c>
      <c r="E3883" s="6">
        <v>45082.224016203705</v>
      </c>
      <c r="F3883" s="2" t="s">
        <v>124</v>
      </c>
      <c r="G3883" s="2" t="s">
        <v>73</v>
      </c>
      <c r="H3883" s="2">
        <v>66274.0</v>
      </c>
      <c r="I3883" s="2">
        <v>9262.0</v>
      </c>
    </row>
    <row r="3884" ht="22.5" customHeight="1">
      <c r="A3884" s="2">
        <v>8.396649871E9</v>
      </c>
      <c r="B3884" s="2">
        <v>2517955.0</v>
      </c>
      <c r="C3884" s="6">
        <v>45349.67818287037</v>
      </c>
      <c r="D3884" s="6">
        <v>45349.68512731481</v>
      </c>
      <c r="E3884" s="6">
        <v>45349.68582175926</v>
      </c>
      <c r="F3884" s="2" t="s">
        <v>44</v>
      </c>
      <c r="G3884" s="2" t="s">
        <v>50</v>
      </c>
      <c r="H3884" s="2">
        <v>66543.0</v>
      </c>
      <c r="I3884" s="2">
        <v>1658.0</v>
      </c>
    </row>
    <row r="3885" ht="22.5" customHeight="1">
      <c r="A3885" s="2">
        <v>1.937188757E9</v>
      </c>
      <c r="B3885" s="2">
        <v>5.7392064E7</v>
      </c>
      <c r="C3885" s="6">
        <v>45174.11540509259</v>
      </c>
      <c r="D3885" s="6">
        <v>45174.12443287037</v>
      </c>
      <c r="E3885" s="6">
        <v>45174.127905092595</v>
      </c>
      <c r="F3885" s="2" t="s">
        <v>44</v>
      </c>
      <c r="G3885" s="2" t="s">
        <v>45</v>
      </c>
      <c r="H3885" s="2">
        <v>55848.0</v>
      </c>
      <c r="I3885" s="2">
        <v>8861.0</v>
      </c>
    </row>
    <row r="3886" ht="22.5" customHeight="1">
      <c r="A3886" s="2">
        <v>3.142198801E9</v>
      </c>
      <c r="B3886" s="2">
        <v>4.9152878E7</v>
      </c>
      <c r="C3886" s="6">
        <v>45489.051828703705</v>
      </c>
      <c r="D3886" s="6">
        <v>45489.05946759259</v>
      </c>
      <c r="E3886" s="6">
        <v>45489.05877314815</v>
      </c>
      <c r="F3886" s="2" t="s">
        <v>44</v>
      </c>
      <c r="G3886" s="2" t="s">
        <v>73</v>
      </c>
      <c r="H3886" s="2">
        <v>7052.0</v>
      </c>
      <c r="I3886" s="2">
        <v>40.0</v>
      </c>
    </row>
    <row r="3887" ht="22.5" customHeight="1">
      <c r="A3887" s="2">
        <v>6.087109745E9</v>
      </c>
      <c r="B3887" s="2">
        <v>8.482428E7</v>
      </c>
      <c r="C3887" s="6">
        <v>45003.79258101852</v>
      </c>
      <c r="D3887" s="6">
        <v>45003.80646990741</v>
      </c>
      <c r="E3887" s="6">
        <v>45003.80855324074</v>
      </c>
      <c r="F3887" s="2" t="s">
        <v>44</v>
      </c>
      <c r="G3887" s="2" t="s">
        <v>45</v>
      </c>
      <c r="H3887" s="2">
        <v>77386.0</v>
      </c>
      <c r="I3887" s="2">
        <v>1486.0</v>
      </c>
    </row>
    <row r="3888" ht="22.5" customHeight="1">
      <c r="A3888" s="2">
        <v>8.895262247E9</v>
      </c>
      <c r="B3888" s="2">
        <v>191616.0</v>
      </c>
      <c r="C3888" s="6">
        <v>45005.13490740741</v>
      </c>
      <c r="D3888" s="6">
        <v>45005.142546296294</v>
      </c>
      <c r="E3888" s="6">
        <v>45005.152962962966</v>
      </c>
      <c r="F3888" s="2" t="s">
        <v>71</v>
      </c>
      <c r="G3888" s="2" t="s">
        <v>55</v>
      </c>
      <c r="H3888" s="2">
        <v>44279.0</v>
      </c>
      <c r="I3888" s="2">
        <v>7859.0</v>
      </c>
    </row>
    <row r="3889" ht="22.5" customHeight="1">
      <c r="A3889" s="2">
        <v>5.138524153E9</v>
      </c>
      <c r="B3889" s="2">
        <v>7522036.0</v>
      </c>
      <c r="C3889" s="6">
        <v>45147.75465277778</v>
      </c>
      <c r="D3889" s="6">
        <v>45147.765069444446</v>
      </c>
      <c r="E3889" s="6">
        <v>45147.76159722222</v>
      </c>
      <c r="F3889" s="2" t="s">
        <v>44</v>
      </c>
      <c r="G3889" s="2" t="s">
        <v>55</v>
      </c>
      <c r="H3889" s="2">
        <v>44843.0</v>
      </c>
      <c r="I3889" s="2">
        <v>3542.0</v>
      </c>
    </row>
    <row r="3890" ht="22.5" customHeight="1">
      <c r="A3890" s="2">
        <v>9.789995549E9</v>
      </c>
      <c r="B3890" s="2">
        <v>3.4567918E7</v>
      </c>
      <c r="C3890" s="6">
        <v>45315.920381944445</v>
      </c>
      <c r="D3890" s="6">
        <v>45315.934270833335</v>
      </c>
      <c r="E3890" s="6">
        <v>45315.937048611115</v>
      </c>
      <c r="F3890" s="2" t="s">
        <v>44</v>
      </c>
      <c r="G3890" s="2" t="s">
        <v>45</v>
      </c>
      <c r="H3890" s="2">
        <v>12282.0</v>
      </c>
      <c r="I3890" s="2">
        <v>7209.0</v>
      </c>
    </row>
    <row r="3891" ht="22.5" customHeight="1">
      <c r="A3891" s="2">
        <v>7.485459856E9</v>
      </c>
      <c r="B3891" s="2">
        <v>8.9784343E7</v>
      </c>
      <c r="C3891" s="6">
        <v>45184.29928240741</v>
      </c>
      <c r="D3891" s="6">
        <v>45184.30761574074</v>
      </c>
      <c r="E3891" s="6">
        <v>45184.306226851855</v>
      </c>
      <c r="F3891" s="2" t="s">
        <v>44</v>
      </c>
      <c r="G3891" s="2" t="s">
        <v>50</v>
      </c>
      <c r="H3891" s="2">
        <v>77052.0</v>
      </c>
      <c r="I3891" s="2">
        <v>8664.0</v>
      </c>
    </row>
    <row r="3892" ht="22.5" customHeight="1">
      <c r="A3892" s="2">
        <v>4.033626537E9</v>
      </c>
      <c r="B3892" s="2">
        <v>6.6943324E7</v>
      </c>
      <c r="C3892" s="6">
        <v>45049.954675925925</v>
      </c>
      <c r="D3892" s="6">
        <v>45049.965092592596</v>
      </c>
      <c r="E3892" s="6">
        <v>45049.965092592596</v>
      </c>
      <c r="F3892" s="2" t="s">
        <v>44</v>
      </c>
      <c r="G3892" s="2" t="s">
        <v>50</v>
      </c>
      <c r="H3892" s="2">
        <v>15034.0</v>
      </c>
      <c r="I3892" s="2">
        <v>4743.0</v>
      </c>
    </row>
    <row r="3893" ht="22.5" customHeight="1">
      <c r="A3893" s="2">
        <v>9.370915142E9</v>
      </c>
      <c r="B3893" s="2">
        <v>9.5372766E7</v>
      </c>
      <c r="C3893" s="6">
        <v>45227.812048611115</v>
      </c>
      <c r="D3893" s="6">
        <v>45227.8259375</v>
      </c>
      <c r="E3893" s="6">
        <v>45227.83288194444</v>
      </c>
      <c r="F3893" s="2" t="s">
        <v>71</v>
      </c>
      <c r="G3893" s="2" t="s">
        <v>55</v>
      </c>
      <c r="H3893" s="2">
        <v>53012.0</v>
      </c>
      <c r="I3893" s="2">
        <v>6129.0</v>
      </c>
    </row>
    <row r="3894" ht="22.5" customHeight="1">
      <c r="A3894" s="2">
        <v>7.211325894E9</v>
      </c>
      <c r="B3894" s="2">
        <v>7.0976153E7</v>
      </c>
      <c r="C3894" s="6">
        <v>45037.602638888886</v>
      </c>
      <c r="D3894" s="6">
        <v>45037.61236111111</v>
      </c>
      <c r="E3894" s="6">
        <v>45037.60888888889</v>
      </c>
      <c r="F3894" s="2" t="s">
        <v>44</v>
      </c>
      <c r="G3894" s="2" t="s">
        <v>55</v>
      </c>
      <c r="H3894" s="2">
        <v>9731.0</v>
      </c>
      <c r="I3894" s="2">
        <v>5539.0</v>
      </c>
    </row>
    <row r="3895" ht="22.5" customHeight="1">
      <c r="A3895" s="2">
        <v>3.482827003E9</v>
      </c>
      <c r="B3895" s="2">
        <v>7.786966E7</v>
      </c>
      <c r="C3895" s="6">
        <v>45054.62431712963</v>
      </c>
      <c r="D3895" s="6">
        <v>45054.63265046296</v>
      </c>
      <c r="E3895" s="6">
        <v>45054.64098379629</v>
      </c>
      <c r="F3895" s="2" t="s">
        <v>71</v>
      </c>
      <c r="G3895" s="2" t="s">
        <v>73</v>
      </c>
      <c r="H3895" s="2">
        <v>79094.0</v>
      </c>
      <c r="I3895" s="2">
        <v>6253.0</v>
      </c>
    </row>
    <row r="3896" ht="22.5" customHeight="1">
      <c r="A3896" s="2">
        <v>6.656246719E9</v>
      </c>
      <c r="B3896" s="2">
        <v>1.9180962E7</v>
      </c>
      <c r="C3896" s="6">
        <v>45544.571018518516</v>
      </c>
      <c r="D3896" s="6">
        <v>45544.57865740741</v>
      </c>
      <c r="E3896" s="6">
        <v>45544.58837962963</v>
      </c>
      <c r="F3896" s="2" t="s">
        <v>71</v>
      </c>
      <c r="G3896" s="2" t="s">
        <v>73</v>
      </c>
      <c r="H3896" s="2">
        <v>29942.0</v>
      </c>
      <c r="I3896" s="2">
        <v>8464.0</v>
      </c>
    </row>
    <row r="3897" ht="22.5" customHeight="1">
      <c r="A3897" s="2">
        <v>6.092663288E9</v>
      </c>
      <c r="B3897" s="2">
        <v>5.1341672E7</v>
      </c>
      <c r="C3897" s="6">
        <v>45563.13400462963</v>
      </c>
      <c r="D3897" s="6">
        <v>45563.147893518515</v>
      </c>
      <c r="E3897" s="6">
        <v>45563.144421296296</v>
      </c>
      <c r="F3897" s="2" t="s">
        <v>44</v>
      </c>
      <c r="G3897" s="2" t="s">
        <v>45</v>
      </c>
      <c r="H3897" s="2">
        <v>67487.0</v>
      </c>
      <c r="I3897" s="2">
        <v>8336.0</v>
      </c>
    </row>
    <row r="3898" ht="22.5" customHeight="1">
      <c r="A3898" s="2">
        <v>9.346041594E9</v>
      </c>
      <c r="B3898" s="2">
        <v>7.7559557E7</v>
      </c>
      <c r="C3898" s="6">
        <v>45085.60199074074</v>
      </c>
      <c r="D3898" s="6">
        <v>45085.611712962964</v>
      </c>
      <c r="E3898" s="6">
        <v>45085.61101851852</v>
      </c>
      <c r="F3898" s="2" t="s">
        <v>44</v>
      </c>
      <c r="G3898" s="2" t="s">
        <v>45</v>
      </c>
      <c r="H3898" s="2">
        <v>29892.0</v>
      </c>
      <c r="I3898" s="2">
        <v>190.0</v>
      </c>
    </row>
    <row r="3899" ht="22.5" customHeight="1">
      <c r="A3899" s="2">
        <v>9.105127475E9</v>
      </c>
      <c r="B3899" s="2">
        <v>8.7213891E7</v>
      </c>
      <c r="C3899" s="6">
        <v>45240.56767361111</v>
      </c>
      <c r="D3899" s="6">
        <v>45240.57947916666</v>
      </c>
      <c r="E3899" s="6">
        <v>45240.5878125</v>
      </c>
      <c r="F3899" s="2" t="s">
        <v>71</v>
      </c>
      <c r="G3899" s="2" t="s">
        <v>55</v>
      </c>
      <c r="H3899" s="2">
        <v>74365.0</v>
      </c>
      <c r="I3899" s="2">
        <v>57.0</v>
      </c>
    </row>
    <row r="3900" ht="22.5" customHeight="1">
      <c r="A3900" s="2">
        <v>6.120818381E9</v>
      </c>
      <c r="B3900" s="2">
        <v>3.476805E7</v>
      </c>
      <c r="C3900" s="6">
        <v>45414.01993055556</v>
      </c>
      <c r="D3900" s="6">
        <v>45414.026875</v>
      </c>
      <c r="E3900" s="6">
        <v>45414.024097222224</v>
      </c>
      <c r="F3900" s="2" t="s">
        <v>44</v>
      </c>
      <c r="G3900" s="2" t="s">
        <v>50</v>
      </c>
      <c r="H3900" s="2">
        <v>30114.0</v>
      </c>
      <c r="I3900" s="2">
        <v>7698.0</v>
      </c>
    </row>
    <row r="3901" ht="22.5" customHeight="1">
      <c r="A3901" s="2">
        <v>5.174370629E9</v>
      </c>
      <c r="B3901" s="2">
        <v>3.1156674E7</v>
      </c>
      <c r="C3901" s="6">
        <v>45482.11931712963</v>
      </c>
      <c r="D3901" s="6">
        <v>45482.12626157407</v>
      </c>
      <c r="E3901" s="6">
        <v>45482.12903935185</v>
      </c>
      <c r="F3901" s="2" t="s">
        <v>44</v>
      </c>
      <c r="G3901" s="2" t="s">
        <v>55</v>
      </c>
      <c r="H3901" s="2">
        <v>60359.0</v>
      </c>
      <c r="I3901" s="2">
        <v>5902.0</v>
      </c>
    </row>
    <row r="3902" ht="22.5" customHeight="1">
      <c r="A3902" s="2">
        <v>3.244930036E9</v>
      </c>
      <c r="B3902" s="2">
        <v>6.7386193E7</v>
      </c>
      <c r="C3902" s="6">
        <v>45061.0537962963</v>
      </c>
      <c r="D3902" s="6">
        <v>45061.06490740741</v>
      </c>
      <c r="E3902" s="6">
        <v>45061.06699074074</v>
      </c>
      <c r="F3902" s="2" t="s">
        <v>44</v>
      </c>
      <c r="G3902" s="2" t="s">
        <v>45</v>
      </c>
      <c r="H3902" s="2">
        <v>88104.0</v>
      </c>
      <c r="I3902" s="2">
        <v>2332.0</v>
      </c>
    </row>
    <row r="3903" ht="22.5" customHeight="1">
      <c r="A3903" s="2">
        <v>2.976493998E9</v>
      </c>
      <c r="B3903" s="2">
        <v>820740.0</v>
      </c>
      <c r="C3903" s="6">
        <v>45591.36025462963</v>
      </c>
      <c r="D3903" s="6">
        <v>45591.37275462963</v>
      </c>
      <c r="E3903" s="6">
        <v>45591.37761574074</v>
      </c>
      <c r="F3903" s="2" t="s">
        <v>71</v>
      </c>
      <c r="G3903" s="2" t="s">
        <v>55</v>
      </c>
      <c r="H3903" s="2">
        <v>73434.0</v>
      </c>
      <c r="I3903" s="2">
        <v>3202.0</v>
      </c>
    </row>
    <row r="3904" ht="22.5" customHeight="1">
      <c r="A3904" s="2">
        <v>7.971593791E9</v>
      </c>
      <c r="B3904" s="2">
        <v>9.2209869E7</v>
      </c>
      <c r="C3904" s="6">
        <v>45091.18871527778</v>
      </c>
      <c r="D3904" s="6">
        <v>45091.19565972222</v>
      </c>
      <c r="E3904" s="6">
        <v>45091.206770833334</v>
      </c>
      <c r="F3904" s="2" t="s">
        <v>124</v>
      </c>
      <c r="G3904" s="2" t="s">
        <v>73</v>
      </c>
      <c r="H3904" s="2">
        <v>41540.0</v>
      </c>
      <c r="I3904" s="2">
        <v>9162.0</v>
      </c>
    </row>
    <row r="3905" ht="22.5" customHeight="1">
      <c r="A3905" s="2">
        <v>4.052544342E9</v>
      </c>
      <c r="B3905" s="2">
        <v>5.8214883E7</v>
      </c>
      <c r="C3905" s="6">
        <v>45412.766388888886</v>
      </c>
      <c r="D3905" s="6">
        <v>45412.77680555556</v>
      </c>
      <c r="E3905" s="6">
        <v>45412.78791666667</v>
      </c>
      <c r="F3905" s="2" t="s">
        <v>124</v>
      </c>
      <c r="G3905" s="2" t="s">
        <v>45</v>
      </c>
      <c r="H3905" s="2">
        <v>48904.0</v>
      </c>
      <c r="I3905" s="2">
        <v>7759.0</v>
      </c>
    </row>
    <row r="3906" ht="22.5" customHeight="1">
      <c r="A3906" s="2">
        <v>6.264003424E9</v>
      </c>
      <c r="B3906" s="2">
        <v>2.686328E7</v>
      </c>
      <c r="C3906" s="6">
        <v>45507.4783912037</v>
      </c>
      <c r="D3906" s="6">
        <v>45507.48811342593</v>
      </c>
      <c r="E3906" s="6">
        <v>45507.48811342593</v>
      </c>
      <c r="F3906" s="2" t="s">
        <v>44</v>
      </c>
      <c r="G3906" s="2" t="s">
        <v>50</v>
      </c>
      <c r="H3906" s="2">
        <v>73469.0</v>
      </c>
      <c r="I3906" s="2">
        <v>1483.0</v>
      </c>
    </row>
    <row r="3907" ht="22.5" customHeight="1">
      <c r="A3907" s="2">
        <v>3.436107152E9</v>
      </c>
      <c r="B3907" s="2">
        <v>6.4141971E7</v>
      </c>
      <c r="C3907" s="6">
        <v>45386.76175925926</v>
      </c>
      <c r="D3907" s="6">
        <v>45386.770787037036</v>
      </c>
      <c r="E3907" s="6">
        <v>45386.77425925926</v>
      </c>
      <c r="F3907" s="2" t="s">
        <v>44</v>
      </c>
      <c r="G3907" s="2" t="s">
        <v>50</v>
      </c>
      <c r="H3907" s="2">
        <v>6379.0</v>
      </c>
      <c r="I3907" s="2">
        <v>4757.0</v>
      </c>
    </row>
    <row r="3908" ht="22.5" customHeight="1">
      <c r="A3908" s="2">
        <v>8.546631319E9</v>
      </c>
      <c r="B3908" s="2">
        <v>1.0541231E7</v>
      </c>
      <c r="C3908" s="6">
        <v>45229.779594907406</v>
      </c>
      <c r="D3908" s="6">
        <v>45229.79070601852</v>
      </c>
      <c r="E3908" s="6">
        <v>45229.7934837963</v>
      </c>
      <c r="F3908" s="2" t="s">
        <v>44</v>
      </c>
      <c r="G3908" s="2" t="s">
        <v>73</v>
      </c>
      <c r="H3908" s="2">
        <v>91729.0</v>
      </c>
      <c r="I3908" s="2">
        <v>902.0</v>
      </c>
    </row>
    <row r="3909" ht="22.5" customHeight="1">
      <c r="A3909" s="2">
        <v>6.40960551E8</v>
      </c>
      <c r="B3909" s="2">
        <v>3.4237583E7</v>
      </c>
      <c r="C3909" s="6">
        <v>45086.118252314816</v>
      </c>
      <c r="D3909" s="6">
        <v>45086.127280092594</v>
      </c>
      <c r="E3909" s="6">
        <v>45086.12866898148</v>
      </c>
      <c r="F3909" s="2" t="s">
        <v>44</v>
      </c>
      <c r="G3909" s="2" t="s">
        <v>45</v>
      </c>
      <c r="H3909" s="2">
        <v>25009.0</v>
      </c>
      <c r="I3909" s="2">
        <v>8596.0</v>
      </c>
    </row>
    <row r="3910" ht="22.5" customHeight="1">
      <c r="A3910" s="2">
        <v>1.141173434E9</v>
      </c>
      <c r="B3910" s="2">
        <v>5961261.0</v>
      </c>
      <c r="C3910" s="6">
        <v>45254.18381944444</v>
      </c>
      <c r="D3910" s="6">
        <v>45254.19354166667</v>
      </c>
      <c r="E3910" s="6">
        <v>45254.201875</v>
      </c>
      <c r="F3910" s="2" t="s">
        <v>71</v>
      </c>
      <c r="G3910" s="2" t="s">
        <v>73</v>
      </c>
      <c r="H3910" s="2">
        <v>62363.0</v>
      </c>
      <c r="I3910" s="2">
        <v>113.0</v>
      </c>
    </row>
    <row r="3911" ht="22.5" customHeight="1">
      <c r="A3911" s="2">
        <v>5.2830938E8</v>
      </c>
      <c r="B3911" s="2">
        <v>5.2409516E7</v>
      </c>
      <c r="C3911" s="6">
        <v>45412.45825231481</v>
      </c>
      <c r="D3911" s="6">
        <v>45412.465891203705</v>
      </c>
      <c r="E3911" s="6">
        <v>45412.4721412037</v>
      </c>
      <c r="F3911" s="2" t="s">
        <v>71</v>
      </c>
      <c r="G3911" s="2" t="s">
        <v>73</v>
      </c>
      <c r="H3911" s="2">
        <v>62555.0</v>
      </c>
      <c r="I3911" s="2">
        <v>8858.0</v>
      </c>
    </row>
    <row r="3912" ht="22.5" customHeight="1">
      <c r="A3912" s="2">
        <v>2.387509904E9</v>
      </c>
      <c r="B3912" s="2">
        <v>6.3310076E7</v>
      </c>
      <c r="C3912" s="6">
        <v>45499.00116898148</v>
      </c>
      <c r="D3912" s="6">
        <v>45499.012974537036</v>
      </c>
      <c r="E3912" s="6">
        <v>45499.01644675926</v>
      </c>
      <c r="F3912" s="2" t="s">
        <v>44</v>
      </c>
      <c r="G3912" s="2" t="s">
        <v>55</v>
      </c>
      <c r="H3912" s="2">
        <v>89577.0</v>
      </c>
      <c r="I3912" s="2">
        <v>5614.0</v>
      </c>
    </row>
    <row r="3913" ht="22.5" customHeight="1">
      <c r="A3913" s="2">
        <v>6.791931269E9</v>
      </c>
      <c r="B3913" s="2">
        <v>3.8133873E7</v>
      </c>
      <c r="C3913" s="6">
        <v>45478.064409722225</v>
      </c>
      <c r="D3913" s="6">
        <v>45478.0734375</v>
      </c>
      <c r="E3913" s="6">
        <v>45478.07690972222</v>
      </c>
      <c r="F3913" s="2" t="s">
        <v>44</v>
      </c>
      <c r="G3913" s="2" t="s">
        <v>73</v>
      </c>
      <c r="H3913" s="2">
        <v>51873.0</v>
      </c>
      <c r="I3913" s="2">
        <v>3261.0</v>
      </c>
    </row>
    <row r="3914" ht="22.5" customHeight="1">
      <c r="A3914" s="2">
        <v>4.063689432E9</v>
      </c>
      <c r="B3914" s="2">
        <v>6025470.0</v>
      </c>
      <c r="C3914" s="6">
        <v>45213.13789351852</v>
      </c>
      <c r="D3914" s="6">
        <v>45213.14900462963</v>
      </c>
      <c r="E3914" s="6">
        <v>45213.148310185185</v>
      </c>
      <c r="F3914" s="2" t="s">
        <v>44</v>
      </c>
      <c r="G3914" s="2" t="s">
        <v>45</v>
      </c>
      <c r="H3914" s="2">
        <v>72992.0</v>
      </c>
      <c r="I3914" s="2">
        <v>370.0</v>
      </c>
    </row>
    <row r="3915" ht="22.5" customHeight="1">
      <c r="A3915" s="2">
        <v>1.206887762E9</v>
      </c>
      <c r="B3915" s="2">
        <v>5.9909004E7</v>
      </c>
      <c r="C3915" s="6">
        <v>45462.04494212963</v>
      </c>
      <c r="D3915" s="6">
        <v>45462.05813657407</v>
      </c>
      <c r="E3915" s="6">
        <v>45462.0678587963</v>
      </c>
      <c r="F3915" s="2" t="s">
        <v>71</v>
      </c>
      <c r="G3915" s="2" t="s">
        <v>73</v>
      </c>
      <c r="H3915" s="2">
        <v>20391.0</v>
      </c>
      <c r="I3915" s="2">
        <v>9364.0</v>
      </c>
    </row>
    <row r="3916" ht="22.5" customHeight="1">
      <c r="A3916" s="2">
        <v>6.409437174E9</v>
      </c>
      <c r="B3916" s="2">
        <v>3399251.0</v>
      </c>
      <c r="C3916" s="6">
        <v>45266.54185185185</v>
      </c>
      <c r="D3916" s="6">
        <v>45266.551574074074</v>
      </c>
      <c r="E3916" s="6">
        <v>45266.56685185185</v>
      </c>
      <c r="F3916" s="2" t="s">
        <v>124</v>
      </c>
      <c r="G3916" s="2" t="s">
        <v>73</v>
      </c>
      <c r="H3916" s="2">
        <v>9955.0</v>
      </c>
      <c r="I3916" s="2">
        <v>866.0</v>
      </c>
    </row>
    <row r="3917" ht="22.5" customHeight="1">
      <c r="A3917" s="2">
        <v>1.355164713E9</v>
      </c>
      <c r="B3917" s="2">
        <v>2.8995786E7</v>
      </c>
      <c r="C3917" s="6">
        <v>45172.636099537034</v>
      </c>
      <c r="D3917" s="6">
        <v>45172.646516203706</v>
      </c>
      <c r="E3917" s="6">
        <v>45172.647210648145</v>
      </c>
      <c r="F3917" s="2" t="s">
        <v>44</v>
      </c>
      <c r="G3917" s="2" t="s">
        <v>55</v>
      </c>
      <c r="H3917" s="2">
        <v>7902.0</v>
      </c>
      <c r="I3917" s="2">
        <v>3264.0</v>
      </c>
    </row>
    <row r="3918" ht="22.5" customHeight="1">
      <c r="A3918" s="2">
        <v>2.604772138E9</v>
      </c>
      <c r="B3918" s="2">
        <v>1.514429E7</v>
      </c>
      <c r="C3918" s="6">
        <v>45433.476643518516</v>
      </c>
      <c r="D3918" s="6">
        <v>45433.48914351852</v>
      </c>
      <c r="E3918" s="6">
        <v>45433.490532407406</v>
      </c>
      <c r="F3918" s="2" t="s">
        <v>44</v>
      </c>
      <c r="G3918" s="2" t="s">
        <v>45</v>
      </c>
      <c r="H3918" s="2">
        <v>8171.0</v>
      </c>
      <c r="I3918" s="2">
        <v>9574.0</v>
      </c>
    </row>
    <row r="3919" ht="22.5" customHeight="1">
      <c r="A3919" s="2">
        <v>5.86809379E9</v>
      </c>
      <c r="B3919" s="2">
        <v>6.1618079E7</v>
      </c>
      <c r="C3919" s="6">
        <v>45021.99712962963</v>
      </c>
      <c r="D3919" s="6">
        <v>45022.006157407406</v>
      </c>
      <c r="E3919" s="6">
        <v>45022.00824074074</v>
      </c>
      <c r="F3919" s="2" t="s">
        <v>44</v>
      </c>
      <c r="G3919" s="2" t="s">
        <v>55</v>
      </c>
      <c r="H3919" s="2">
        <v>30003.0</v>
      </c>
      <c r="I3919" s="2">
        <v>6582.0</v>
      </c>
    </row>
    <row r="3920" ht="22.5" customHeight="1">
      <c r="A3920" s="2">
        <v>1.0161194E7</v>
      </c>
      <c r="B3920" s="2">
        <v>6.3238941E7</v>
      </c>
      <c r="C3920" s="6">
        <v>45284.965682870374</v>
      </c>
      <c r="D3920" s="6">
        <v>45284.97818287037</v>
      </c>
      <c r="E3920" s="6">
        <v>45284.980266203704</v>
      </c>
      <c r="F3920" s="2" t="s">
        <v>44</v>
      </c>
      <c r="G3920" s="2" t="s">
        <v>55</v>
      </c>
      <c r="H3920" s="2">
        <v>58293.0</v>
      </c>
      <c r="I3920" s="2">
        <v>6592.0</v>
      </c>
    </row>
    <row r="3921" ht="22.5" customHeight="1">
      <c r="A3921" s="2">
        <v>8.930380639E9</v>
      </c>
      <c r="B3921" s="2">
        <v>9.8540377E7</v>
      </c>
      <c r="C3921" s="6">
        <v>45202.119421296295</v>
      </c>
      <c r="D3921" s="6">
        <v>45202.1319212963</v>
      </c>
      <c r="E3921" s="6">
        <v>45202.1319212963</v>
      </c>
      <c r="F3921" s="2" t="s">
        <v>44</v>
      </c>
      <c r="G3921" s="2" t="s">
        <v>50</v>
      </c>
      <c r="H3921" s="2">
        <v>4457.0</v>
      </c>
      <c r="I3921" s="2">
        <v>6679.0</v>
      </c>
    </row>
    <row r="3922" ht="22.5" customHeight="1">
      <c r="A3922" s="2">
        <v>2.247940574E9</v>
      </c>
      <c r="B3922" s="2">
        <v>1.120213E7</v>
      </c>
      <c r="C3922" s="6">
        <v>45391.32145833333</v>
      </c>
      <c r="D3922" s="6">
        <v>45391.33534722222</v>
      </c>
      <c r="E3922" s="6">
        <v>45391.33881944444</v>
      </c>
      <c r="F3922" s="2" t="s">
        <v>44</v>
      </c>
      <c r="G3922" s="2" t="s">
        <v>55</v>
      </c>
      <c r="H3922" s="2">
        <v>67154.0</v>
      </c>
      <c r="I3922" s="2">
        <v>5259.0</v>
      </c>
    </row>
    <row r="3923" ht="22.5" customHeight="1">
      <c r="A3923" s="2">
        <v>6.190907327E9</v>
      </c>
      <c r="B3923" s="2">
        <v>6.4151769E7</v>
      </c>
      <c r="C3923" s="6">
        <v>45233.02490740741</v>
      </c>
      <c r="D3923" s="6">
        <v>45233.03671296296</v>
      </c>
      <c r="E3923" s="6">
        <v>45233.03671296296</v>
      </c>
      <c r="F3923" s="2" t="s">
        <v>44</v>
      </c>
      <c r="G3923" s="2" t="s">
        <v>55</v>
      </c>
      <c r="H3923" s="2">
        <v>9720.0</v>
      </c>
      <c r="I3923" s="2">
        <v>3217.0</v>
      </c>
    </row>
    <row r="3924" ht="22.5" customHeight="1">
      <c r="A3924" s="2">
        <v>1.27277515E8</v>
      </c>
      <c r="B3924" s="2">
        <v>3.5455991E7</v>
      </c>
      <c r="C3924" s="6">
        <v>45199.3459375</v>
      </c>
      <c r="D3924" s="6">
        <v>45199.359131944446</v>
      </c>
      <c r="E3924" s="6">
        <v>45199.361909722225</v>
      </c>
      <c r="F3924" s="2" t="s">
        <v>44</v>
      </c>
      <c r="G3924" s="2" t="s">
        <v>55</v>
      </c>
      <c r="H3924" s="2">
        <v>87204.0</v>
      </c>
      <c r="I3924" s="2">
        <v>3277.0</v>
      </c>
    </row>
    <row r="3925" ht="22.5" customHeight="1">
      <c r="A3925" s="2">
        <v>8.209093135E9</v>
      </c>
      <c r="B3925" s="2">
        <v>2558646.0</v>
      </c>
      <c r="C3925" s="6">
        <v>45229.26157407407</v>
      </c>
      <c r="D3925" s="6">
        <v>45229.27476851852</v>
      </c>
      <c r="E3925" s="6">
        <v>45229.27615740741</v>
      </c>
      <c r="F3925" s="2" t="s">
        <v>44</v>
      </c>
      <c r="G3925" s="2" t="s">
        <v>55</v>
      </c>
      <c r="H3925" s="2">
        <v>43473.0</v>
      </c>
      <c r="I3925" s="2">
        <v>744.0</v>
      </c>
    </row>
    <row r="3926" ht="22.5" customHeight="1">
      <c r="A3926" s="2">
        <v>4.419380079E9</v>
      </c>
      <c r="B3926" s="2">
        <v>1989720.0</v>
      </c>
      <c r="C3926" s="6">
        <v>45275.63563657407</v>
      </c>
      <c r="D3926" s="6">
        <v>45275.64813657408</v>
      </c>
      <c r="E3926" s="6">
        <v>45275.65369212963</v>
      </c>
      <c r="F3926" s="2" t="s">
        <v>71</v>
      </c>
      <c r="G3926" s="2" t="s">
        <v>45</v>
      </c>
      <c r="H3926" s="2">
        <v>19632.0</v>
      </c>
      <c r="I3926" s="2">
        <v>1701.0</v>
      </c>
    </row>
    <row r="3927" ht="22.5" customHeight="1">
      <c r="A3927" s="2">
        <v>2.954606845E9</v>
      </c>
      <c r="B3927" s="2">
        <v>1.4294171E7</v>
      </c>
      <c r="C3927" s="6">
        <v>45591.360914351855</v>
      </c>
      <c r="D3927" s="6">
        <v>45591.3741087963</v>
      </c>
      <c r="E3927" s="6">
        <v>45591.37133101852</v>
      </c>
      <c r="F3927" s="2" t="s">
        <v>44</v>
      </c>
      <c r="G3927" s="2" t="s">
        <v>73</v>
      </c>
      <c r="H3927" s="2">
        <v>96117.0</v>
      </c>
      <c r="I3927" s="2">
        <v>7556.0</v>
      </c>
    </row>
    <row r="3928" ht="22.5" customHeight="1">
      <c r="A3928" s="2">
        <v>5.128739359E9</v>
      </c>
      <c r="B3928" s="2">
        <v>5.7081917E7</v>
      </c>
      <c r="C3928" s="6">
        <v>45498.159375</v>
      </c>
      <c r="D3928" s="6">
        <v>45498.16701388889</v>
      </c>
      <c r="E3928" s="6">
        <v>45498.16354166667</v>
      </c>
      <c r="F3928" s="2" t="s">
        <v>44</v>
      </c>
      <c r="G3928" s="2" t="s">
        <v>45</v>
      </c>
      <c r="H3928" s="2">
        <v>37108.0</v>
      </c>
      <c r="I3928" s="2">
        <v>9183.0</v>
      </c>
    </row>
    <row r="3929" ht="22.5" customHeight="1">
      <c r="A3929" s="2">
        <v>8.183315245E9</v>
      </c>
      <c r="B3929" s="2">
        <v>8.0499378E7</v>
      </c>
      <c r="C3929" s="6">
        <v>45349.637453703705</v>
      </c>
      <c r="D3929" s="6">
        <v>45349.648564814815</v>
      </c>
      <c r="E3929" s="6">
        <v>45349.65828703704</v>
      </c>
      <c r="F3929" s="2" t="s">
        <v>71</v>
      </c>
      <c r="G3929" s="2" t="s">
        <v>50</v>
      </c>
      <c r="H3929" s="2">
        <v>14135.0</v>
      </c>
      <c r="I3929" s="2">
        <v>8694.0</v>
      </c>
    </row>
    <row r="3930" ht="22.5" customHeight="1">
      <c r="A3930" s="2">
        <v>8.820606892E9</v>
      </c>
      <c r="B3930" s="2">
        <v>8395343.0</v>
      </c>
      <c r="C3930" s="6">
        <v>45029.24784722222</v>
      </c>
      <c r="D3930" s="6">
        <v>45029.260347222225</v>
      </c>
      <c r="E3930" s="6">
        <v>45029.26173611111</v>
      </c>
      <c r="F3930" s="2" t="s">
        <v>44</v>
      </c>
      <c r="G3930" s="2" t="s">
        <v>45</v>
      </c>
      <c r="H3930" s="2">
        <v>75354.0</v>
      </c>
      <c r="I3930" s="2">
        <v>4241.0</v>
      </c>
    </row>
    <row r="3931" ht="22.5" customHeight="1">
      <c r="A3931" s="2">
        <v>7.77922834E9</v>
      </c>
      <c r="B3931" s="2">
        <v>8395343.0</v>
      </c>
      <c r="C3931" s="6">
        <v>45086.405590277776</v>
      </c>
      <c r="D3931" s="6">
        <v>45086.41809027778</v>
      </c>
      <c r="E3931" s="6">
        <v>45086.414618055554</v>
      </c>
      <c r="F3931" s="2" t="s">
        <v>44</v>
      </c>
      <c r="G3931" s="2" t="s">
        <v>45</v>
      </c>
      <c r="H3931" s="2">
        <v>57356.0</v>
      </c>
      <c r="I3931" s="2">
        <v>9297.0</v>
      </c>
    </row>
    <row r="3932" ht="22.5" customHeight="1">
      <c r="A3932" s="2">
        <v>8.459230018E9</v>
      </c>
      <c r="B3932" s="2">
        <v>5.08996E7</v>
      </c>
      <c r="C3932" s="6">
        <v>45445.99758101852</v>
      </c>
      <c r="D3932" s="6">
        <v>45446.005219907405</v>
      </c>
      <c r="E3932" s="6">
        <v>45446.005219907405</v>
      </c>
      <c r="F3932" s="2" t="s">
        <v>44</v>
      </c>
      <c r="G3932" s="2" t="s">
        <v>50</v>
      </c>
      <c r="H3932" s="2">
        <v>26266.0</v>
      </c>
      <c r="I3932" s="2">
        <v>328.0</v>
      </c>
    </row>
    <row r="3933" ht="22.5" customHeight="1">
      <c r="A3933" s="2">
        <v>7.0604688E9</v>
      </c>
      <c r="B3933" s="2">
        <v>8.3867512E7</v>
      </c>
      <c r="C3933" s="6">
        <v>45476.1553125</v>
      </c>
      <c r="D3933" s="6">
        <v>45476.16295138889</v>
      </c>
      <c r="E3933" s="6">
        <v>45476.17128472222</v>
      </c>
      <c r="F3933" s="2" t="s">
        <v>71</v>
      </c>
      <c r="G3933" s="2" t="s">
        <v>73</v>
      </c>
      <c r="H3933" s="2">
        <v>76511.0</v>
      </c>
      <c r="I3933" s="2">
        <v>351.0</v>
      </c>
    </row>
    <row r="3934" ht="22.5" customHeight="1">
      <c r="A3934" s="2">
        <v>2.18821567E8</v>
      </c>
      <c r="B3934" s="2">
        <v>9.5428692E7</v>
      </c>
      <c r="C3934" s="6">
        <v>45359.86754629629</v>
      </c>
      <c r="D3934" s="6">
        <v>45359.880740740744</v>
      </c>
      <c r="E3934" s="6">
        <v>45359.877962962964</v>
      </c>
      <c r="F3934" s="2" t="s">
        <v>44</v>
      </c>
      <c r="G3934" s="2" t="s">
        <v>45</v>
      </c>
      <c r="H3934" s="2">
        <v>71006.0</v>
      </c>
      <c r="I3934" s="2">
        <v>164.0</v>
      </c>
    </row>
    <row r="3935" ht="22.5" customHeight="1">
      <c r="A3935" s="2">
        <v>7.795766861E9</v>
      </c>
      <c r="B3935" s="2">
        <v>7.9135318E7</v>
      </c>
      <c r="C3935" s="6">
        <v>45056.98265046296</v>
      </c>
      <c r="D3935" s="6">
        <v>45056.995844907404</v>
      </c>
      <c r="E3935" s="6">
        <v>45056.995150462964</v>
      </c>
      <c r="F3935" s="2" t="s">
        <v>44</v>
      </c>
      <c r="G3935" s="2" t="s">
        <v>73</v>
      </c>
      <c r="H3935" s="2">
        <v>32999.0</v>
      </c>
      <c r="I3935" s="2">
        <v>291.0</v>
      </c>
    </row>
    <row r="3936" ht="22.5" customHeight="1">
      <c r="A3936" s="2">
        <v>4.285804383E9</v>
      </c>
      <c r="B3936" s="2">
        <v>2.3755474E7</v>
      </c>
      <c r="C3936" s="6">
        <v>45047.09392361111</v>
      </c>
      <c r="D3936" s="6">
        <v>45047.1015625</v>
      </c>
      <c r="E3936" s="6">
        <v>45047.10920138889</v>
      </c>
      <c r="F3936" s="2" t="s">
        <v>71</v>
      </c>
      <c r="G3936" s="2" t="s">
        <v>55</v>
      </c>
      <c r="H3936" s="2">
        <v>90470.0</v>
      </c>
      <c r="I3936" s="2">
        <v>2486.0</v>
      </c>
    </row>
    <row r="3937" ht="22.5" customHeight="1">
      <c r="A3937" s="2">
        <v>5.961051248E9</v>
      </c>
      <c r="B3937" s="2">
        <v>2.0834589E7</v>
      </c>
      <c r="C3937" s="6">
        <v>45593.842002314814</v>
      </c>
      <c r="D3937" s="6">
        <v>45593.849641203706</v>
      </c>
      <c r="E3937" s="6">
        <v>45593.85172453704</v>
      </c>
      <c r="F3937" s="2" t="s">
        <v>44</v>
      </c>
      <c r="G3937" s="2" t="s">
        <v>45</v>
      </c>
      <c r="H3937" s="2">
        <v>69003.0</v>
      </c>
      <c r="I3937" s="2">
        <v>3409.0</v>
      </c>
    </row>
    <row r="3938" ht="22.5" customHeight="1">
      <c r="A3938" s="2">
        <v>5.630323534E9</v>
      </c>
      <c r="B3938" s="2">
        <v>9.8218863E7</v>
      </c>
      <c r="C3938" s="6">
        <v>45359.569548611114</v>
      </c>
      <c r="D3938" s="6">
        <v>45359.5771875</v>
      </c>
      <c r="E3938" s="6">
        <v>45359.58204861111</v>
      </c>
      <c r="F3938" s="2" t="s">
        <v>71</v>
      </c>
      <c r="G3938" s="2" t="s">
        <v>45</v>
      </c>
      <c r="H3938" s="2">
        <v>5799.0</v>
      </c>
      <c r="I3938" s="2">
        <v>2286.0</v>
      </c>
    </row>
    <row r="3939" ht="22.5" customHeight="1">
      <c r="A3939" s="2">
        <v>4.642824835E9</v>
      </c>
      <c r="B3939" s="2">
        <v>7.6327561E7</v>
      </c>
      <c r="C3939" s="6">
        <v>45480.11201388889</v>
      </c>
      <c r="D3939" s="6">
        <v>45480.11895833333</v>
      </c>
      <c r="E3939" s="6">
        <v>45480.12034722222</v>
      </c>
      <c r="F3939" s="2" t="s">
        <v>44</v>
      </c>
      <c r="G3939" s="2" t="s">
        <v>45</v>
      </c>
      <c r="H3939" s="2">
        <v>42958.0</v>
      </c>
      <c r="I3939" s="2">
        <v>209.0</v>
      </c>
    </row>
    <row r="3940" ht="22.5" customHeight="1">
      <c r="A3940" s="2">
        <v>3.060527554E9</v>
      </c>
      <c r="B3940" s="2">
        <v>7.5213636E7</v>
      </c>
      <c r="C3940" s="6">
        <v>45378.66006944444</v>
      </c>
      <c r="D3940" s="6">
        <v>45378.670486111114</v>
      </c>
      <c r="E3940" s="6">
        <v>45378.676041666666</v>
      </c>
      <c r="F3940" s="2" t="s">
        <v>71</v>
      </c>
      <c r="G3940" s="2" t="s">
        <v>50</v>
      </c>
      <c r="H3940" s="2">
        <v>55714.0</v>
      </c>
      <c r="I3940" s="2">
        <v>2318.0</v>
      </c>
    </row>
    <row r="3941" ht="22.5" customHeight="1">
      <c r="A3941" s="2">
        <v>4.048252396E9</v>
      </c>
      <c r="B3941" s="2">
        <v>7.5213636E7</v>
      </c>
      <c r="C3941" s="6">
        <v>45394.82309027778</v>
      </c>
      <c r="D3941" s="6">
        <v>45394.83628472222</v>
      </c>
      <c r="E3941" s="6">
        <v>45394.833506944444</v>
      </c>
      <c r="F3941" s="2" t="s">
        <v>44</v>
      </c>
      <c r="G3941" s="2" t="s">
        <v>73</v>
      </c>
      <c r="H3941" s="2">
        <v>94706.0</v>
      </c>
      <c r="I3941" s="2">
        <v>7401.0</v>
      </c>
    </row>
    <row r="3942" ht="22.5" customHeight="1">
      <c r="A3942" s="2">
        <v>1.271431612E9</v>
      </c>
      <c r="B3942" s="2">
        <v>1.808204E7</v>
      </c>
      <c r="C3942" s="6">
        <v>45398.54549768518</v>
      </c>
      <c r="D3942" s="6">
        <v>45398.553136574075</v>
      </c>
      <c r="E3942" s="6">
        <v>45398.55730324074</v>
      </c>
      <c r="F3942" s="2" t="s">
        <v>71</v>
      </c>
      <c r="G3942" s="2" t="s">
        <v>45</v>
      </c>
      <c r="H3942" s="2">
        <v>48259.0</v>
      </c>
      <c r="I3942" s="2">
        <v>3997.0</v>
      </c>
    </row>
    <row r="3943" ht="22.5" customHeight="1">
      <c r="A3943" s="2">
        <v>8.981940261E9</v>
      </c>
      <c r="B3943" s="2">
        <v>3.15371E7</v>
      </c>
      <c r="C3943" s="6">
        <v>45436.78581018518</v>
      </c>
      <c r="D3943" s="6">
        <v>45436.798310185186</v>
      </c>
      <c r="E3943" s="6">
        <v>45436.7969212963</v>
      </c>
      <c r="F3943" s="2" t="s">
        <v>44</v>
      </c>
      <c r="G3943" s="2" t="s">
        <v>45</v>
      </c>
      <c r="H3943" s="2">
        <v>56327.0</v>
      </c>
      <c r="I3943" s="2">
        <v>9485.0</v>
      </c>
    </row>
    <row r="3944" ht="22.5" customHeight="1">
      <c r="A3944" s="2">
        <v>3.89623951E9</v>
      </c>
      <c r="B3944" s="2">
        <v>9.0856813E7</v>
      </c>
      <c r="C3944" s="6">
        <v>45065.54582175926</v>
      </c>
      <c r="D3944" s="6">
        <v>45065.55693287037</v>
      </c>
      <c r="E3944" s="6">
        <v>45065.566655092596</v>
      </c>
      <c r="F3944" s="2" t="s">
        <v>71</v>
      </c>
      <c r="G3944" s="2" t="s">
        <v>55</v>
      </c>
      <c r="H3944" s="2">
        <v>63917.0</v>
      </c>
      <c r="I3944" s="2">
        <v>3580.0</v>
      </c>
    </row>
    <row r="3945" ht="22.5" customHeight="1">
      <c r="A3945" s="2">
        <v>7.1131641E8</v>
      </c>
      <c r="B3945" s="2">
        <v>2.5587553E7</v>
      </c>
      <c r="C3945" s="6">
        <v>45342.42721064815</v>
      </c>
      <c r="D3945" s="6">
        <v>45342.437627314815</v>
      </c>
      <c r="E3945" s="6">
        <v>45342.4390162037</v>
      </c>
      <c r="F3945" s="2" t="s">
        <v>44</v>
      </c>
      <c r="G3945" s="2" t="s">
        <v>45</v>
      </c>
      <c r="H3945" s="2">
        <v>6620.0</v>
      </c>
      <c r="I3945" s="2">
        <v>1779.0</v>
      </c>
    </row>
    <row r="3946" ht="22.5" customHeight="1">
      <c r="A3946" s="2">
        <v>9.863502398E9</v>
      </c>
      <c r="B3946" s="2">
        <v>3.1619915E7</v>
      </c>
      <c r="C3946" s="6">
        <v>45279.399664351855</v>
      </c>
      <c r="D3946" s="6">
        <v>45279.40869212963</v>
      </c>
      <c r="E3946" s="6">
        <v>45279.41008101852</v>
      </c>
      <c r="F3946" s="2" t="s">
        <v>44</v>
      </c>
      <c r="G3946" s="2" t="s">
        <v>55</v>
      </c>
      <c r="H3946" s="2">
        <v>30168.0</v>
      </c>
      <c r="I3946" s="2">
        <v>6501.0</v>
      </c>
    </row>
    <row r="3947" ht="22.5" customHeight="1">
      <c r="A3947" s="2">
        <v>2.93770293E8</v>
      </c>
      <c r="B3947" s="2">
        <v>4.5066676E7</v>
      </c>
      <c r="C3947" s="6">
        <v>45189.23824074074</v>
      </c>
      <c r="D3947" s="6">
        <v>45189.24796296296</v>
      </c>
      <c r="E3947" s="6">
        <v>45189.251435185186</v>
      </c>
      <c r="F3947" s="2" t="s">
        <v>44</v>
      </c>
      <c r="G3947" s="2" t="s">
        <v>50</v>
      </c>
      <c r="H3947" s="2">
        <v>80022.0</v>
      </c>
      <c r="I3947" s="2">
        <v>9076.0</v>
      </c>
    </row>
    <row r="3948" ht="22.5" customHeight="1">
      <c r="A3948" s="2">
        <v>8.90800429E8</v>
      </c>
      <c r="B3948" s="2">
        <v>9.5594611E7</v>
      </c>
      <c r="C3948" s="6">
        <v>45379.12396990741</v>
      </c>
      <c r="D3948" s="6">
        <v>45379.135775462964</v>
      </c>
      <c r="E3948" s="6">
        <v>45379.13716435185</v>
      </c>
      <c r="F3948" s="2" t="s">
        <v>44</v>
      </c>
      <c r="G3948" s="2" t="s">
        <v>45</v>
      </c>
      <c r="H3948" s="2">
        <v>4235.0</v>
      </c>
      <c r="I3948" s="2">
        <v>2863.0</v>
      </c>
    </row>
    <row r="3949" ht="22.5" customHeight="1">
      <c r="A3949" s="2">
        <v>1.270503169E9</v>
      </c>
      <c r="B3949" s="2">
        <v>8791577.0</v>
      </c>
      <c r="C3949" s="6">
        <v>45482.487650462965</v>
      </c>
      <c r="D3949" s="6">
        <v>45482.49459490741</v>
      </c>
      <c r="E3949" s="6">
        <v>45482.49667824074</v>
      </c>
      <c r="F3949" s="2" t="s">
        <v>44</v>
      </c>
      <c r="G3949" s="2" t="s">
        <v>73</v>
      </c>
      <c r="H3949" s="2">
        <v>87390.0</v>
      </c>
      <c r="I3949" s="2">
        <v>2209.0</v>
      </c>
    </row>
    <row r="3950" ht="22.5" customHeight="1">
      <c r="A3950" s="2">
        <v>1.68180571E8</v>
      </c>
      <c r="B3950" s="2">
        <v>8.9910157E7</v>
      </c>
      <c r="C3950" s="6">
        <v>45001.61806712963</v>
      </c>
      <c r="D3950" s="6">
        <v>45001.62917824074</v>
      </c>
      <c r="E3950" s="6">
        <v>45001.63612268519</v>
      </c>
      <c r="F3950" s="2" t="s">
        <v>71</v>
      </c>
      <c r="G3950" s="2" t="s">
        <v>45</v>
      </c>
      <c r="H3950" s="2">
        <v>41985.0</v>
      </c>
      <c r="I3950" s="2">
        <v>6130.0</v>
      </c>
    </row>
    <row r="3951" ht="22.5" customHeight="1">
      <c r="A3951" s="2">
        <v>1.11296281E8</v>
      </c>
      <c r="B3951" s="2">
        <v>2.8413467E7</v>
      </c>
      <c r="C3951" s="6">
        <v>45440.63690972222</v>
      </c>
      <c r="D3951" s="6">
        <v>45440.6459375</v>
      </c>
      <c r="E3951" s="6">
        <v>45440.64454861111</v>
      </c>
      <c r="F3951" s="2" t="s">
        <v>44</v>
      </c>
      <c r="G3951" s="2" t="s">
        <v>50</v>
      </c>
      <c r="H3951" s="2">
        <v>6245.0</v>
      </c>
      <c r="I3951" s="2">
        <v>348.0</v>
      </c>
    </row>
    <row r="3952" ht="22.5" customHeight="1">
      <c r="A3952" s="2">
        <v>7.329085364E9</v>
      </c>
      <c r="B3952" s="2">
        <v>5.3392567E7</v>
      </c>
      <c r="C3952" s="6">
        <v>45084.892164351855</v>
      </c>
      <c r="D3952" s="6">
        <v>45084.90605324074</v>
      </c>
      <c r="E3952" s="6">
        <v>45084.906747685185</v>
      </c>
      <c r="F3952" s="2" t="s">
        <v>44</v>
      </c>
      <c r="G3952" s="2" t="s">
        <v>73</v>
      </c>
      <c r="H3952" s="2">
        <v>35350.0</v>
      </c>
      <c r="I3952" s="2">
        <v>5424.0</v>
      </c>
    </row>
    <row r="3953" ht="22.5" customHeight="1">
      <c r="A3953" s="2">
        <v>1.129130498E9</v>
      </c>
      <c r="B3953" s="2">
        <v>6.2243869E7</v>
      </c>
      <c r="C3953" s="6">
        <v>45261.69366898148</v>
      </c>
      <c r="D3953" s="6">
        <v>45261.7033912037</v>
      </c>
      <c r="E3953" s="6">
        <v>45261.69991898148</v>
      </c>
      <c r="F3953" s="2" t="s">
        <v>44</v>
      </c>
      <c r="G3953" s="2" t="s">
        <v>55</v>
      </c>
      <c r="H3953" s="2">
        <v>63048.0</v>
      </c>
      <c r="I3953" s="2">
        <v>4381.0</v>
      </c>
    </row>
    <row r="3954" ht="22.5" customHeight="1">
      <c r="A3954" s="2">
        <v>9.96939836E8</v>
      </c>
      <c r="B3954" s="2">
        <v>2.379433E7</v>
      </c>
      <c r="C3954" s="6">
        <v>45427.536990740744</v>
      </c>
      <c r="D3954" s="6">
        <v>45427.54671296296</v>
      </c>
      <c r="E3954" s="6">
        <v>45427.54601851852</v>
      </c>
      <c r="F3954" s="2" t="s">
        <v>44</v>
      </c>
      <c r="G3954" s="2" t="s">
        <v>50</v>
      </c>
      <c r="H3954" s="2">
        <v>71808.0</v>
      </c>
      <c r="I3954" s="2">
        <v>5098.0</v>
      </c>
    </row>
    <row r="3955" ht="22.5" customHeight="1">
      <c r="A3955" s="2">
        <v>8.263379807E9</v>
      </c>
      <c r="B3955" s="2">
        <v>1.4479168E7</v>
      </c>
      <c r="C3955" s="6">
        <v>45032.48185185185</v>
      </c>
      <c r="D3955" s="6">
        <v>45032.49365740741</v>
      </c>
      <c r="E3955" s="6">
        <v>45032.49296296296</v>
      </c>
      <c r="F3955" s="2" t="s">
        <v>44</v>
      </c>
      <c r="G3955" s="2" t="s">
        <v>50</v>
      </c>
      <c r="H3955" s="2">
        <v>1156.0</v>
      </c>
      <c r="I3955" s="2">
        <v>4213.0</v>
      </c>
    </row>
    <row r="3956" ht="22.5" customHeight="1">
      <c r="A3956" s="2">
        <v>5.735975899E9</v>
      </c>
      <c r="B3956" s="2">
        <v>8.3304571E7</v>
      </c>
      <c r="C3956" s="6">
        <v>45183.317453703705</v>
      </c>
      <c r="D3956" s="6">
        <v>45183.331342592595</v>
      </c>
      <c r="E3956" s="6">
        <v>45183.33273148148</v>
      </c>
      <c r="F3956" s="2" t="s">
        <v>44</v>
      </c>
      <c r="G3956" s="2" t="s">
        <v>55</v>
      </c>
      <c r="H3956" s="2">
        <v>74786.0</v>
      </c>
      <c r="I3956" s="2">
        <v>5286.0</v>
      </c>
    </row>
    <row r="3957" ht="22.5" customHeight="1">
      <c r="A3957" s="2">
        <v>9.651034668E9</v>
      </c>
      <c r="B3957" s="2">
        <v>7.0615775E7</v>
      </c>
      <c r="C3957" s="6">
        <v>45542.40728009259</v>
      </c>
      <c r="D3957" s="6">
        <v>45542.41491898148</v>
      </c>
      <c r="E3957" s="6">
        <v>45542.415613425925</v>
      </c>
      <c r="F3957" s="2" t="s">
        <v>44</v>
      </c>
      <c r="G3957" s="2" t="s">
        <v>45</v>
      </c>
      <c r="H3957" s="2">
        <v>69245.0</v>
      </c>
      <c r="I3957" s="2">
        <v>8727.0</v>
      </c>
    </row>
    <row r="3958" ht="22.5" customHeight="1">
      <c r="A3958" s="2">
        <v>3.103539793E9</v>
      </c>
      <c r="B3958" s="2">
        <v>7.5244116E7</v>
      </c>
      <c r="C3958" s="6">
        <v>45137.995358796295</v>
      </c>
      <c r="D3958" s="6">
        <v>45138.00577546296</v>
      </c>
      <c r="E3958" s="6">
        <v>45138.00230324074</v>
      </c>
      <c r="F3958" s="2" t="s">
        <v>44</v>
      </c>
      <c r="G3958" s="2" t="s">
        <v>45</v>
      </c>
      <c r="H3958" s="2">
        <v>460.0</v>
      </c>
      <c r="I3958" s="2">
        <v>2907.0</v>
      </c>
    </row>
    <row r="3959" ht="22.5" customHeight="1">
      <c r="A3959" s="2">
        <v>1.611921781E9</v>
      </c>
      <c r="B3959" s="2">
        <v>4.8776805E7</v>
      </c>
      <c r="C3959" s="6">
        <v>45078.54201388889</v>
      </c>
      <c r="D3959" s="6">
        <v>45078.54895833333</v>
      </c>
      <c r="E3959" s="6">
        <v>45078.54895833333</v>
      </c>
      <c r="F3959" s="2" t="s">
        <v>44</v>
      </c>
      <c r="G3959" s="2" t="s">
        <v>55</v>
      </c>
      <c r="H3959" s="2">
        <v>14763.0</v>
      </c>
      <c r="I3959" s="2">
        <v>7520.0</v>
      </c>
    </row>
    <row r="3960" ht="22.5" customHeight="1">
      <c r="A3960" s="2">
        <v>7.532381028E9</v>
      </c>
      <c r="B3960" s="2">
        <v>7.3392739E7</v>
      </c>
      <c r="C3960" s="6">
        <v>45006.82986111111</v>
      </c>
      <c r="D3960" s="6">
        <v>45006.83819444444</v>
      </c>
      <c r="E3960" s="6">
        <v>45006.83611111111</v>
      </c>
      <c r="F3960" s="2" t="s">
        <v>44</v>
      </c>
      <c r="G3960" s="2" t="s">
        <v>45</v>
      </c>
      <c r="H3960" s="2">
        <v>72118.0</v>
      </c>
      <c r="I3960" s="2">
        <v>2672.0</v>
      </c>
    </row>
    <row r="3961" ht="22.5" customHeight="1">
      <c r="A3961" s="2">
        <v>7.803665404E9</v>
      </c>
      <c r="B3961" s="2">
        <v>6.3571453E7</v>
      </c>
      <c r="C3961" s="6">
        <v>45073.974270833336</v>
      </c>
      <c r="D3961" s="6">
        <v>45073.98538194445</v>
      </c>
      <c r="E3961" s="6">
        <v>45073.98815972222</v>
      </c>
      <c r="F3961" s="2" t="s">
        <v>44</v>
      </c>
      <c r="G3961" s="2" t="s">
        <v>50</v>
      </c>
      <c r="H3961" s="2">
        <v>41752.0</v>
      </c>
      <c r="I3961" s="2">
        <v>5038.0</v>
      </c>
    </row>
    <row r="3962" ht="22.5" customHeight="1">
      <c r="A3962" s="2">
        <v>4.66184886E8</v>
      </c>
      <c r="B3962" s="2">
        <v>4.0277444E7</v>
      </c>
      <c r="C3962" s="6">
        <v>45154.9531712963</v>
      </c>
      <c r="D3962" s="6">
        <v>45154.9656712963</v>
      </c>
      <c r="E3962" s="6">
        <v>45154.96289351852</v>
      </c>
      <c r="F3962" s="2" t="s">
        <v>44</v>
      </c>
      <c r="G3962" s="2" t="s">
        <v>55</v>
      </c>
      <c r="H3962" s="2">
        <v>95724.0</v>
      </c>
      <c r="I3962" s="2">
        <v>9024.0</v>
      </c>
    </row>
    <row r="3963" ht="22.5" customHeight="1">
      <c r="A3963" s="2">
        <v>4.69251805E9</v>
      </c>
      <c r="B3963" s="2">
        <v>4.698931E7</v>
      </c>
      <c r="C3963" s="6">
        <v>45380.00927083333</v>
      </c>
      <c r="D3963" s="6">
        <v>45380.01829861111</v>
      </c>
      <c r="E3963" s="6">
        <v>45380.017604166664</v>
      </c>
      <c r="F3963" s="2" t="s">
        <v>44</v>
      </c>
      <c r="G3963" s="2" t="s">
        <v>55</v>
      </c>
      <c r="H3963" s="2">
        <v>33265.0</v>
      </c>
      <c r="I3963" s="2">
        <v>3998.0</v>
      </c>
    </row>
    <row r="3964" ht="22.5" customHeight="1">
      <c r="A3964" s="2">
        <v>9408428.0</v>
      </c>
      <c r="B3964" s="2">
        <v>3.1456752E7</v>
      </c>
      <c r="C3964" s="6">
        <v>45168.56543981482</v>
      </c>
      <c r="D3964" s="6">
        <v>45168.5793287037</v>
      </c>
      <c r="E3964" s="6">
        <v>45168.57655092593</v>
      </c>
      <c r="F3964" s="2" t="s">
        <v>44</v>
      </c>
      <c r="G3964" s="2" t="s">
        <v>50</v>
      </c>
      <c r="H3964" s="2">
        <v>76392.0</v>
      </c>
      <c r="I3964" s="2">
        <v>9889.0</v>
      </c>
    </row>
    <row r="3965" ht="22.5" customHeight="1">
      <c r="A3965" s="2">
        <v>8.766330526E9</v>
      </c>
      <c r="B3965" s="2">
        <v>8.5907588E7</v>
      </c>
      <c r="C3965" s="6">
        <v>45030.55332175926</v>
      </c>
      <c r="D3965" s="6">
        <v>45030.56234953704</v>
      </c>
      <c r="E3965" s="6">
        <v>45030.560266203705</v>
      </c>
      <c r="F3965" s="2" t="s">
        <v>44</v>
      </c>
      <c r="G3965" s="2" t="s">
        <v>45</v>
      </c>
      <c r="H3965" s="2">
        <v>98295.0</v>
      </c>
      <c r="I3965" s="2">
        <v>2066.0</v>
      </c>
    </row>
    <row r="3966" ht="22.5" customHeight="1">
      <c r="A3966" s="2">
        <v>9.221423039E9</v>
      </c>
      <c r="B3966" s="2">
        <v>4.2208242E7</v>
      </c>
      <c r="C3966" s="6">
        <v>45592.56673611111</v>
      </c>
      <c r="D3966" s="6">
        <v>45592.579930555556</v>
      </c>
      <c r="E3966" s="6">
        <v>45592.57645833334</v>
      </c>
      <c r="F3966" s="2" t="s">
        <v>44</v>
      </c>
      <c r="G3966" s="2" t="s">
        <v>73</v>
      </c>
      <c r="H3966" s="2">
        <v>54403.0</v>
      </c>
      <c r="I3966" s="2">
        <v>25.0</v>
      </c>
    </row>
    <row r="3967" ht="22.5" customHeight="1">
      <c r="A3967" s="2">
        <v>4.268661538E9</v>
      </c>
      <c r="B3967" s="2">
        <v>2.2694456E7</v>
      </c>
      <c r="C3967" s="6">
        <v>45223.157326388886</v>
      </c>
      <c r="D3967" s="6">
        <v>45223.166354166664</v>
      </c>
      <c r="E3967" s="6">
        <v>45223.16774305556</v>
      </c>
      <c r="F3967" s="2" t="s">
        <v>44</v>
      </c>
      <c r="G3967" s="2" t="s">
        <v>45</v>
      </c>
      <c r="H3967" s="2">
        <v>33402.0</v>
      </c>
      <c r="I3967" s="2">
        <v>2987.0</v>
      </c>
    </row>
    <row r="3968" ht="22.5" customHeight="1">
      <c r="A3968" s="2">
        <v>1.378809665E9</v>
      </c>
      <c r="B3968" s="2">
        <v>5.2409516E7</v>
      </c>
      <c r="C3968" s="6">
        <v>45003.823587962965</v>
      </c>
      <c r="D3968" s="6">
        <v>45003.834699074076</v>
      </c>
      <c r="E3968" s="6">
        <v>45003.838171296295</v>
      </c>
      <c r="F3968" s="2" t="s">
        <v>44</v>
      </c>
      <c r="G3968" s="2" t="s">
        <v>73</v>
      </c>
      <c r="H3968" s="2">
        <v>27819.0</v>
      </c>
      <c r="I3968" s="2">
        <v>5417.0</v>
      </c>
    </row>
    <row r="3969" ht="22.5" customHeight="1">
      <c r="A3969" s="2">
        <v>4.917941248E9</v>
      </c>
      <c r="B3969" s="2">
        <v>8.3701325E7</v>
      </c>
      <c r="C3969" s="6">
        <v>45431.16737268519</v>
      </c>
      <c r="D3969" s="6">
        <v>45431.17431712963</v>
      </c>
      <c r="E3969" s="6">
        <v>45431.176400462966</v>
      </c>
      <c r="F3969" s="2" t="s">
        <v>44</v>
      </c>
      <c r="G3969" s="2" t="s">
        <v>45</v>
      </c>
      <c r="H3969" s="2">
        <v>86288.0</v>
      </c>
      <c r="I3969" s="2">
        <v>7404.0</v>
      </c>
    </row>
    <row r="3970" ht="22.5" customHeight="1">
      <c r="A3970" s="2">
        <v>5.132792285E9</v>
      </c>
      <c r="B3970" s="2">
        <v>1.9080489E7</v>
      </c>
      <c r="C3970" s="6">
        <v>45392.5883912037</v>
      </c>
      <c r="D3970" s="6">
        <v>45392.601585648146</v>
      </c>
      <c r="E3970" s="6">
        <v>45392.59950231481</v>
      </c>
      <c r="F3970" s="2" t="s">
        <v>44</v>
      </c>
      <c r="G3970" s="2" t="s">
        <v>73</v>
      </c>
      <c r="H3970" s="2">
        <v>10112.0</v>
      </c>
      <c r="I3970" s="2">
        <v>3189.0</v>
      </c>
    </row>
    <row r="3971" ht="22.5" customHeight="1">
      <c r="A3971" s="2">
        <v>3.776678112E9</v>
      </c>
      <c r="B3971" s="2">
        <v>3.465571E7</v>
      </c>
      <c r="C3971" s="6">
        <v>45269.93788194445</v>
      </c>
      <c r="D3971" s="6">
        <v>45269.946909722225</v>
      </c>
      <c r="E3971" s="6">
        <v>45269.958020833335</v>
      </c>
      <c r="F3971" s="2" t="s">
        <v>124</v>
      </c>
      <c r="G3971" s="2" t="s">
        <v>45</v>
      </c>
      <c r="H3971" s="2">
        <v>48559.0</v>
      </c>
      <c r="I3971" s="2">
        <v>3210.0</v>
      </c>
    </row>
    <row r="3972" ht="22.5" customHeight="1">
      <c r="A3972" s="2">
        <v>6.940411801E9</v>
      </c>
      <c r="B3972" s="2">
        <v>5.9009727E7</v>
      </c>
      <c r="C3972" s="6">
        <v>45108.91358796296</v>
      </c>
      <c r="D3972" s="6">
        <v>45108.9219212963</v>
      </c>
      <c r="E3972" s="6">
        <v>45108.93094907407</v>
      </c>
      <c r="F3972" s="2" t="s">
        <v>71</v>
      </c>
      <c r="G3972" s="2" t="s">
        <v>50</v>
      </c>
      <c r="H3972" s="2">
        <v>4371.0</v>
      </c>
      <c r="I3972" s="2">
        <v>6174.0</v>
      </c>
    </row>
    <row r="3973" ht="22.5" customHeight="1">
      <c r="A3973" s="2">
        <v>7.422521525E9</v>
      </c>
      <c r="B3973" s="2">
        <v>9.2509376E7</v>
      </c>
      <c r="C3973" s="6">
        <v>45367.0690625</v>
      </c>
      <c r="D3973" s="6">
        <v>45367.08295138889</v>
      </c>
      <c r="E3973" s="6">
        <v>45367.07947916666</v>
      </c>
      <c r="F3973" s="2" t="s">
        <v>44</v>
      </c>
      <c r="G3973" s="2" t="s">
        <v>55</v>
      </c>
      <c r="H3973" s="2">
        <v>706.0</v>
      </c>
      <c r="I3973" s="2">
        <v>4268.0</v>
      </c>
    </row>
    <row r="3974" ht="22.5" customHeight="1">
      <c r="A3974" s="2">
        <v>4.419022028E9</v>
      </c>
      <c r="B3974" s="2">
        <v>2.3961725E7</v>
      </c>
      <c r="C3974" s="6">
        <v>45273.39244212963</v>
      </c>
      <c r="D3974" s="6">
        <v>45273.400775462964</v>
      </c>
      <c r="E3974" s="6">
        <v>45273.40424768518</v>
      </c>
      <c r="F3974" s="2" t="s">
        <v>44</v>
      </c>
      <c r="G3974" s="2" t="s">
        <v>50</v>
      </c>
      <c r="H3974" s="2">
        <v>44847.0</v>
      </c>
      <c r="I3974" s="2">
        <v>183.0</v>
      </c>
    </row>
    <row r="3975" ht="22.5" customHeight="1">
      <c r="A3975" s="2">
        <v>8.016651984E9</v>
      </c>
      <c r="B3975" s="2">
        <v>9.0745023E7</v>
      </c>
      <c r="C3975" s="6">
        <v>45046.27478009259</v>
      </c>
      <c r="D3975" s="6">
        <v>45046.28241898148</v>
      </c>
      <c r="E3975" s="6">
        <v>45046.28380787037</v>
      </c>
      <c r="F3975" s="2" t="s">
        <v>44</v>
      </c>
      <c r="G3975" s="2" t="s">
        <v>55</v>
      </c>
      <c r="H3975" s="2">
        <v>19538.0</v>
      </c>
      <c r="I3975" s="2">
        <v>2196.0</v>
      </c>
    </row>
    <row r="3976" ht="22.5" customHeight="1">
      <c r="A3976" s="2">
        <v>2.361722422E9</v>
      </c>
      <c r="B3976" s="2">
        <v>8.9412038E7</v>
      </c>
      <c r="C3976" s="6">
        <v>45043.412210648145</v>
      </c>
      <c r="D3976" s="6">
        <v>45043.42193287037</v>
      </c>
      <c r="E3976" s="6">
        <v>45043.425405092596</v>
      </c>
      <c r="F3976" s="2" t="s">
        <v>44</v>
      </c>
      <c r="G3976" s="2" t="s">
        <v>73</v>
      </c>
      <c r="H3976" s="2">
        <v>89265.0</v>
      </c>
      <c r="I3976" s="2">
        <v>4259.0</v>
      </c>
    </row>
    <row r="3977" ht="22.5" customHeight="1">
      <c r="A3977" s="2">
        <v>1.001453982E9</v>
      </c>
      <c r="B3977" s="2">
        <v>3.4668988E7</v>
      </c>
      <c r="C3977" s="6">
        <v>45138.20689814815</v>
      </c>
      <c r="D3977" s="6">
        <v>45138.21800925926</v>
      </c>
      <c r="E3977" s="6">
        <v>45138.225648148145</v>
      </c>
      <c r="F3977" s="2" t="s">
        <v>71</v>
      </c>
      <c r="G3977" s="2" t="s">
        <v>45</v>
      </c>
      <c r="H3977" s="2">
        <v>611.0</v>
      </c>
      <c r="I3977" s="2">
        <v>8763.0</v>
      </c>
    </row>
    <row r="3978" ht="22.5" customHeight="1">
      <c r="A3978" s="2">
        <v>9.093918346E9</v>
      </c>
      <c r="B3978" s="2">
        <v>7.4038361E7</v>
      </c>
      <c r="C3978" s="6">
        <v>45382.95342592592</v>
      </c>
      <c r="D3978" s="6">
        <v>45382.96175925926</v>
      </c>
      <c r="E3978" s="6">
        <v>45382.964537037034</v>
      </c>
      <c r="F3978" s="2" t="s">
        <v>44</v>
      </c>
      <c r="G3978" s="2" t="s">
        <v>50</v>
      </c>
      <c r="H3978" s="2">
        <v>65217.0</v>
      </c>
      <c r="I3978" s="2">
        <v>2999.0</v>
      </c>
    </row>
    <row r="3979" ht="22.5" customHeight="1">
      <c r="A3979" s="2">
        <v>3.969014433E9</v>
      </c>
      <c r="B3979" s="2">
        <v>6.1982521E7</v>
      </c>
      <c r="C3979" s="6">
        <v>45147.54471064815</v>
      </c>
      <c r="D3979" s="6">
        <v>45147.558599537035</v>
      </c>
      <c r="E3979" s="6">
        <v>45147.555127314816</v>
      </c>
      <c r="F3979" s="2" t="s">
        <v>44</v>
      </c>
      <c r="G3979" s="2" t="s">
        <v>50</v>
      </c>
      <c r="H3979" s="2">
        <v>62397.0</v>
      </c>
      <c r="I3979" s="2">
        <v>9872.0</v>
      </c>
    </row>
    <row r="3980" ht="22.5" customHeight="1">
      <c r="A3980" s="2">
        <v>9.68456172E9</v>
      </c>
      <c r="B3980" s="2">
        <v>6.1121421E7</v>
      </c>
      <c r="C3980" s="6">
        <v>45173.48640046296</v>
      </c>
      <c r="D3980" s="6">
        <v>45173.494733796295</v>
      </c>
      <c r="E3980" s="6">
        <v>45173.497511574074</v>
      </c>
      <c r="F3980" s="2" t="s">
        <v>44</v>
      </c>
      <c r="G3980" s="2" t="s">
        <v>45</v>
      </c>
      <c r="H3980" s="2">
        <v>53523.0</v>
      </c>
      <c r="I3980" s="2">
        <v>2246.0</v>
      </c>
    </row>
    <row r="3981" ht="22.5" customHeight="1">
      <c r="A3981" s="2">
        <v>7.031115362E9</v>
      </c>
      <c r="B3981" s="2">
        <v>2.7878182E7</v>
      </c>
      <c r="C3981" s="6">
        <v>45590.32533564815</v>
      </c>
      <c r="D3981" s="6">
        <v>45590.332974537036</v>
      </c>
      <c r="E3981" s="6">
        <v>45590.35380787037</v>
      </c>
      <c r="F3981" s="2" t="s">
        <v>124</v>
      </c>
      <c r="G3981" s="2" t="s">
        <v>50</v>
      </c>
      <c r="H3981" s="2">
        <v>93983.0</v>
      </c>
      <c r="I3981" s="2">
        <v>5151.0</v>
      </c>
    </row>
    <row r="3982" ht="22.5" customHeight="1">
      <c r="A3982" s="2">
        <v>8.204766849E9</v>
      </c>
      <c r="B3982" s="2">
        <v>7.6020843E7</v>
      </c>
      <c r="C3982" s="6">
        <v>45502.120208333334</v>
      </c>
      <c r="D3982" s="6">
        <v>45502.12923611111</v>
      </c>
      <c r="E3982" s="6">
        <v>45502.143125</v>
      </c>
      <c r="F3982" s="2" t="s">
        <v>124</v>
      </c>
      <c r="G3982" s="2" t="s">
        <v>55</v>
      </c>
      <c r="H3982" s="2">
        <v>1679.0</v>
      </c>
      <c r="I3982" s="2">
        <v>3990.0</v>
      </c>
    </row>
    <row r="3983" ht="22.5" customHeight="1">
      <c r="A3983" s="2">
        <v>2.785412612E9</v>
      </c>
      <c r="B3983" s="2">
        <v>6.0210778E7</v>
      </c>
      <c r="C3983" s="6">
        <v>45369.89061342592</v>
      </c>
      <c r="D3983" s="6">
        <v>45369.8996412037</v>
      </c>
      <c r="E3983" s="6">
        <v>45369.89686342593</v>
      </c>
      <c r="F3983" s="2" t="s">
        <v>44</v>
      </c>
      <c r="G3983" s="2" t="s">
        <v>55</v>
      </c>
      <c r="H3983" s="2">
        <v>96984.0</v>
      </c>
      <c r="I3983" s="2">
        <v>7667.0</v>
      </c>
    </row>
    <row r="3984" ht="22.5" customHeight="1">
      <c r="A3984" s="2">
        <v>2.624138741E9</v>
      </c>
      <c r="B3984" s="2">
        <v>3.1718565E7</v>
      </c>
      <c r="C3984" s="6">
        <v>45400.048159722224</v>
      </c>
      <c r="D3984" s="6">
        <v>45400.05788194444</v>
      </c>
      <c r="E3984" s="6">
        <v>45400.05440972222</v>
      </c>
      <c r="F3984" s="2" t="s">
        <v>44</v>
      </c>
      <c r="G3984" s="2" t="s">
        <v>45</v>
      </c>
      <c r="H3984" s="2">
        <v>2332.0</v>
      </c>
      <c r="I3984" s="2">
        <v>5824.0</v>
      </c>
    </row>
    <row r="3985" ht="22.5" customHeight="1">
      <c r="A3985" s="2">
        <v>7.48376248E8</v>
      </c>
      <c r="B3985" s="2">
        <v>6.6766629E7</v>
      </c>
      <c r="C3985" s="6">
        <v>45167.02868055556</v>
      </c>
      <c r="D3985" s="6">
        <v>45167.03979166667</v>
      </c>
      <c r="E3985" s="6">
        <v>45167.03701388889</v>
      </c>
      <c r="F3985" s="2" t="s">
        <v>44</v>
      </c>
      <c r="G3985" s="2" t="s">
        <v>45</v>
      </c>
      <c r="H3985" s="2">
        <v>12777.0</v>
      </c>
      <c r="I3985" s="2">
        <v>2386.0</v>
      </c>
    </row>
    <row r="3986" ht="22.5" customHeight="1">
      <c r="A3986" s="2">
        <v>6.09678744E9</v>
      </c>
      <c r="B3986" s="2">
        <v>2.5128143E7</v>
      </c>
      <c r="C3986" s="6">
        <v>45003.500451388885</v>
      </c>
      <c r="D3986" s="6">
        <v>45003.51225694444</v>
      </c>
      <c r="E3986" s="6">
        <v>45003.51017361111</v>
      </c>
      <c r="F3986" s="2" t="s">
        <v>44</v>
      </c>
      <c r="G3986" s="2" t="s">
        <v>55</v>
      </c>
      <c r="H3986" s="2">
        <v>91233.0</v>
      </c>
      <c r="I3986" s="2">
        <v>8358.0</v>
      </c>
    </row>
    <row r="3987" ht="22.5" customHeight="1">
      <c r="A3987" s="2">
        <v>8.787660233E9</v>
      </c>
      <c r="B3987" s="2">
        <v>9.0586029E7</v>
      </c>
      <c r="C3987" s="6">
        <v>45438.303194444445</v>
      </c>
      <c r="D3987" s="6">
        <v>45438.31638888889</v>
      </c>
      <c r="E3987" s="6">
        <v>45438.32402777778</v>
      </c>
      <c r="F3987" s="2" t="s">
        <v>71</v>
      </c>
      <c r="G3987" s="2" t="s">
        <v>55</v>
      </c>
      <c r="H3987" s="2">
        <v>58570.0</v>
      </c>
      <c r="I3987" s="2">
        <v>2445.0</v>
      </c>
    </row>
    <row r="3988" ht="22.5" customHeight="1">
      <c r="A3988" s="2">
        <v>3.845481278E9</v>
      </c>
      <c r="B3988" s="2">
        <v>6.3870636E7</v>
      </c>
      <c r="C3988" s="6">
        <v>45112.24664351852</v>
      </c>
      <c r="D3988" s="6">
        <v>45112.25983796296</v>
      </c>
      <c r="E3988" s="6">
        <v>45112.26053240741</v>
      </c>
      <c r="F3988" s="2" t="s">
        <v>44</v>
      </c>
      <c r="G3988" s="2" t="s">
        <v>55</v>
      </c>
      <c r="H3988" s="2">
        <v>76640.0</v>
      </c>
      <c r="I3988" s="2">
        <v>881.0</v>
      </c>
    </row>
    <row r="3989" ht="22.5" customHeight="1">
      <c r="A3989" s="2">
        <v>4.636134267E9</v>
      </c>
      <c r="B3989" s="2">
        <v>5.7642258E7</v>
      </c>
      <c r="C3989" s="6">
        <v>45350.81302083333</v>
      </c>
      <c r="D3989" s="6">
        <v>45350.826215277775</v>
      </c>
      <c r="E3989" s="6">
        <v>45350.83524305555</v>
      </c>
      <c r="F3989" s="2" t="s">
        <v>71</v>
      </c>
      <c r="G3989" s="2" t="s">
        <v>55</v>
      </c>
      <c r="H3989" s="2">
        <v>75957.0</v>
      </c>
      <c r="I3989" s="2">
        <v>7151.0</v>
      </c>
    </row>
    <row r="3990" ht="22.5" customHeight="1">
      <c r="A3990" s="2">
        <v>4.53882534E9</v>
      </c>
      <c r="B3990" s="2">
        <v>4.5700739E7</v>
      </c>
      <c r="C3990" s="6">
        <v>45387.435115740744</v>
      </c>
      <c r="D3990" s="6">
        <v>45387.44761574074</v>
      </c>
      <c r="E3990" s="6">
        <v>45387.44900462963</v>
      </c>
      <c r="F3990" s="2" t="s">
        <v>44</v>
      </c>
      <c r="G3990" s="2" t="s">
        <v>45</v>
      </c>
      <c r="H3990" s="2">
        <v>53653.0</v>
      </c>
      <c r="I3990" s="2">
        <v>1624.0</v>
      </c>
    </row>
    <row r="3991" ht="22.5" customHeight="1">
      <c r="A3991" s="2">
        <v>4.553101047E9</v>
      </c>
      <c r="B3991" s="2">
        <v>3.9301587E7</v>
      </c>
      <c r="C3991" s="6">
        <v>45443.96611111111</v>
      </c>
      <c r="D3991" s="6">
        <v>45443.974444444444</v>
      </c>
      <c r="E3991" s="6">
        <v>45443.97236111111</v>
      </c>
      <c r="F3991" s="2" t="s">
        <v>44</v>
      </c>
      <c r="G3991" s="2" t="s">
        <v>73</v>
      </c>
      <c r="H3991" s="2">
        <v>32873.0</v>
      </c>
      <c r="I3991" s="2">
        <v>3855.0</v>
      </c>
    </row>
    <row r="3992" ht="22.5" customHeight="1">
      <c r="A3992" s="2">
        <v>2.193853405E9</v>
      </c>
      <c r="B3992" s="2">
        <v>4.2208242E7</v>
      </c>
      <c r="C3992" s="6">
        <v>45076.86783564815</v>
      </c>
      <c r="D3992" s="6">
        <v>45076.87894675926</v>
      </c>
      <c r="E3992" s="6">
        <v>45076.8858912037</v>
      </c>
      <c r="F3992" s="2" t="s">
        <v>71</v>
      </c>
      <c r="G3992" s="2" t="s">
        <v>50</v>
      </c>
      <c r="H3992" s="2">
        <v>61506.0</v>
      </c>
      <c r="I3992" s="2">
        <v>9875.0</v>
      </c>
    </row>
    <row r="3993" ht="22.5" customHeight="1">
      <c r="A3993" s="2">
        <v>1.642059453E9</v>
      </c>
      <c r="B3993" s="2">
        <v>7378768.0</v>
      </c>
      <c r="C3993" s="6">
        <v>45150.2184375</v>
      </c>
      <c r="D3993" s="6">
        <v>45150.23163194444</v>
      </c>
      <c r="E3993" s="6">
        <v>45150.233715277776</v>
      </c>
      <c r="F3993" s="2" t="s">
        <v>44</v>
      </c>
      <c r="G3993" s="2" t="s">
        <v>55</v>
      </c>
      <c r="H3993" s="2">
        <v>58385.0</v>
      </c>
      <c r="I3993" s="2">
        <v>9556.0</v>
      </c>
    </row>
    <row r="3994" ht="22.5" customHeight="1">
      <c r="A3994" s="2">
        <v>5.89033933E9</v>
      </c>
      <c r="B3994" s="2">
        <v>2188994.0</v>
      </c>
      <c r="C3994" s="6">
        <v>45433.68020833333</v>
      </c>
      <c r="D3994" s="6">
        <v>45433.68854166667</v>
      </c>
      <c r="E3994" s="6">
        <v>45433.685069444444</v>
      </c>
      <c r="F3994" s="2" t="s">
        <v>44</v>
      </c>
      <c r="G3994" s="2" t="s">
        <v>73</v>
      </c>
      <c r="H3994" s="2">
        <v>84178.0</v>
      </c>
      <c r="I3994" s="2">
        <v>5506.0</v>
      </c>
    </row>
    <row r="3995" ht="22.5" customHeight="1">
      <c r="A3995" s="2">
        <v>3.13663478E8</v>
      </c>
      <c r="B3995" s="2">
        <v>6959437.0</v>
      </c>
      <c r="C3995" s="6">
        <v>45343.705092592594</v>
      </c>
      <c r="D3995" s="6">
        <v>45343.71828703704</v>
      </c>
      <c r="E3995" s="6">
        <v>45343.72037037037</v>
      </c>
      <c r="F3995" s="2" t="s">
        <v>44</v>
      </c>
      <c r="G3995" s="2" t="s">
        <v>73</v>
      </c>
      <c r="H3995" s="2">
        <v>65113.0</v>
      </c>
      <c r="I3995" s="2">
        <v>2287.0</v>
      </c>
    </row>
    <row r="3996" ht="22.5" customHeight="1">
      <c r="A3996" s="2">
        <v>8.59157632E9</v>
      </c>
      <c r="B3996" s="2">
        <v>7.9916464E7</v>
      </c>
      <c r="C3996" s="6">
        <v>45136.27001157407</v>
      </c>
      <c r="D3996" s="6">
        <v>45136.27695601852</v>
      </c>
      <c r="E3996" s="6">
        <v>45136.2734837963</v>
      </c>
      <c r="F3996" s="2" t="s">
        <v>44</v>
      </c>
      <c r="G3996" s="2" t="s">
        <v>50</v>
      </c>
      <c r="H3996" s="2">
        <v>39993.0</v>
      </c>
      <c r="I3996" s="2">
        <v>5912.0</v>
      </c>
    </row>
    <row r="3997" ht="22.5" customHeight="1">
      <c r="A3997" s="2">
        <v>4.728104591E9</v>
      </c>
      <c r="B3997" s="2">
        <v>3.138975E7</v>
      </c>
      <c r="C3997" s="6">
        <v>45236.11809027778</v>
      </c>
      <c r="D3997" s="6">
        <v>45236.12503472222</v>
      </c>
      <c r="E3997" s="6">
        <v>45236.1215625</v>
      </c>
      <c r="F3997" s="2" t="s">
        <v>44</v>
      </c>
      <c r="G3997" s="2" t="s">
        <v>73</v>
      </c>
      <c r="H3997" s="2">
        <v>87703.0</v>
      </c>
      <c r="I3997" s="2">
        <v>6986.0</v>
      </c>
    </row>
    <row r="3998" ht="22.5" customHeight="1">
      <c r="A3998" s="2">
        <v>8.276401643E9</v>
      </c>
      <c r="B3998" s="2">
        <v>8.8252625E7</v>
      </c>
      <c r="C3998" s="6">
        <v>45582.263090277775</v>
      </c>
      <c r="D3998" s="6">
        <v>45582.27559027778</v>
      </c>
      <c r="E3998" s="6">
        <v>45582.27211805555</v>
      </c>
      <c r="F3998" s="2" t="s">
        <v>44</v>
      </c>
      <c r="G3998" s="2" t="s">
        <v>55</v>
      </c>
      <c r="H3998" s="2">
        <v>18608.0</v>
      </c>
      <c r="I3998" s="2">
        <v>7395.0</v>
      </c>
    </row>
    <row r="3999" ht="22.5" customHeight="1">
      <c r="A3999" s="2">
        <v>8.709694061E9</v>
      </c>
      <c r="B3999" s="2">
        <v>6724509.0</v>
      </c>
      <c r="C3999" s="6">
        <v>45582.46912037037</v>
      </c>
      <c r="D3999" s="6">
        <v>45582.479537037034</v>
      </c>
      <c r="E3999" s="6">
        <v>45582.48925925926</v>
      </c>
      <c r="F3999" s="2" t="s">
        <v>71</v>
      </c>
      <c r="G3999" s="2" t="s">
        <v>50</v>
      </c>
      <c r="H3999" s="2">
        <v>70333.0</v>
      </c>
      <c r="I3999" s="2">
        <v>7522.0</v>
      </c>
    </row>
    <row r="4000" ht="22.5" customHeight="1">
      <c r="A4000" s="2">
        <v>4.080156881E9</v>
      </c>
      <c r="B4000" s="2">
        <v>9.7770901E7</v>
      </c>
      <c r="C4000" s="6">
        <v>45385.779756944445</v>
      </c>
      <c r="D4000" s="6">
        <v>45385.790868055556</v>
      </c>
      <c r="E4000" s="6">
        <v>45385.790868055556</v>
      </c>
      <c r="F4000" s="2" t="s">
        <v>44</v>
      </c>
      <c r="G4000" s="2" t="s">
        <v>45</v>
      </c>
      <c r="H4000" s="2">
        <v>11130.0</v>
      </c>
      <c r="I4000" s="2">
        <v>3532.0</v>
      </c>
    </row>
    <row r="4001" ht="22.5" customHeight="1">
      <c r="A4001" s="2">
        <v>7.485829116E9</v>
      </c>
      <c r="B4001" s="2">
        <v>4.9050014E7</v>
      </c>
      <c r="C4001" s="6">
        <v>45381.57349537037</v>
      </c>
      <c r="D4001" s="6">
        <v>45381.58530092592</v>
      </c>
      <c r="E4001" s="6">
        <v>45381.58599537037</v>
      </c>
      <c r="F4001" s="2" t="s">
        <v>44</v>
      </c>
      <c r="G4001" s="2" t="s">
        <v>55</v>
      </c>
      <c r="H4001" s="2">
        <v>71081.0</v>
      </c>
      <c r="I4001" s="2">
        <v>4815.0</v>
      </c>
    </row>
    <row r="4002" ht="22.5" customHeight="1">
      <c r="A4002" s="2">
        <v>7.378865582E9</v>
      </c>
      <c r="B4002" s="2">
        <v>3.0643619E7</v>
      </c>
      <c r="C4002" s="6">
        <v>45069.75084490741</v>
      </c>
      <c r="D4002" s="6">
        <v>45069.7647337963</v>
      </c>
      <c r="E4002" s="6">
        <v>45069.76195601852</v>
      </c>
      <c r="F4002" s="2" t="s">
        <v>44</v>
      </c>
      <c r="G4002" s="2" t="s">
        <v>55</v>
      </c>
      <c r="H4002" s="2">
        <v>44634.0</v>
      </c>
      <c r="I4002" s="2">
        <v>4250.0</v>
      </c>
    </row>
    <row r="4003" ht="22.5" customHeight="1">
      <c r="A4003" s="2">
        <v>3.35575667E8</v>
      </c>
      <c r="B4003" s="2">
        <v>3.2929817E7</v>
      </c>
      <c r="C4003" s="6">
        <v>45176.25548611111</v>
      </c>
      <c r="D4003" s="6">
        <v>45176.266597222224</v>
      </c>
      <c r="E4003" s="6">
        <v>45176.26729166666</v>
      </c>
      <c r="F4003" s="2" t="s">
        <v>44</v>
      </c>
      <c r="G4003" s="2" t="s">
        <v>55</v>
      </c>
      <c r="H4003" s="2">
        <v>2018.0</v>
      </c>
      <c r="I4003" s="2">
        <v>3663.0</v>
      </c>
    </row>
    <row r="4004" ht="22.5" customHeight="1">
      <c r="A4004" s="2">
        <v>1.621109077E9</v>
      </c>
      <c r="B4004" s="2">
        <v>8.7450286E7</v>
      </c>
      <c r="C4004" s="6">
        <v>45376.742939814816</v>
      </c>
      <c r="D4004" s="6">
        <v>45376.74988425926</v>
      </c>
      <c r="E4004" s="6">
        <v>45376.754745370374</v>
      </c>
      <c r="F4004" s="2" t="s">
        <v>71</v>
      </c>
      <c r="G4004" s="2" t="s">
        <v>55</v>
      </c>
      <c r="H4004" s="2">
        <v>83040.0</v>
      </c>
      <c r="I4004" s="2">
        <v>3410.0</v>
      </c>
    </row>
    <row r="4005" ht="22.5" customHeight="1">
      <c r="A4005" s="2">
        <v>7.468088555E9</v>
      </c>
      <c r="B4005" s="2">
        <v>2.1697638E7</v>
      </c>
      <c r="C4005" s="6">
        <v>45056.47981481482</v>
      </c>
      <c r="D4005" s="6">
        <v>45056.489537037036</v>
      </c>
      <c r="E4005" s="6">
        <v>45056.4874537037</v>
      </c>
      <c r="F4005" s="2" t="s">
        <v>44</v>
      </c>
      <c r="G4005" s="2" t="s">
        <v>45</v>
      </c>
      <c r="H4005" s="2">
        <v>80809.0</v>
      </c>
      <c r="I4005" s="2">
        <v>465.0</v>
      </c>
    </row>
    <row r="4006" ht="22.5" customHeight="1">
      <c r="A4006" s="2">
        <v>3.676517886E9</v>
      </c>
      <c r="B4006" s="2">
        <v>5.7505804E7</v>
      </c>
      <c r="C4006" s="6">
        <v>45451.80055555556</v>
      </c>
      <c r="D4006" s="6">
        <v>45451.810277777775</v>
      </c>
      <c r="E4006" s="6">
        <v>45451.81861111111</v>
      </c>
      <c r="F4006" s="2" t="s">
        <v>71</v>
      </c>
      <c r="G4006" s="2" t="s">
        <v>73</v>
      </c>
      <c r="H4006" s="2">
        <v>82211.0</v>
      </c>
      <c r="I4006" s="2">
        <v>3625.0</v>
      </c>
    </row>
    <row r="4007" ht="22.5" customHeight="1">
      <c r="A4007" s="2">
        <v>1.746921111E9</v>
      </c>
      <c r="B4007" s="2">
        <v>5.6604077E7</v>
      </c>
      <c r="C4007" s="6">
        <v>45532.77173611111</v>
      </c>
      <c r="D4007" s="6">
        <v>45532.77868055556</v>
      </c>
      <c r="E4007" s="6">
        <v>45532.777291666665</v>
      </c>
      <c r="F4007" s="2" t="s">
        <v>44</v>
      </c>
      <c r="G4007" s="2" t="s">
        <v>55</v>
      </c>
      <c r="H4007" s="2">
        <v>82913.0</v>
      </c>
      <c r="I4007" s="2">
        <v>7956.0</v>
      </c>
    </row>
    <row r="4008" ht="22.5" customHeight="1">
      <c r="A4008" s="2">
        <v>7.774691391E9</v>
      </c>
      <c r="B4008" s="2">
        <v>4.2514124E7</v>
      </c>
      <c r="C4008" s="6">
        <v>45127.35734953704</v>
      </c>
      <c r="D4008" s="6">
        <v>45127.37054398148</v>
      </c>
      <c r="E4008" s="6">
        <v>45127.37401620371</v>
      </c>
      <c r="F4008" s="2" t="s">
        <v>44</v>
      </c>
      <c r="G4008" s="2" t="s">
        <v>45</v>
      </c>
      <c r="H4008" s="2">
        <v>34427.0</v>
      </c>
      <c r="I4008" s="2">
        <v>9396.0</v>
      </c>
    </row>
    <row r="4009" ht="22.5" customHeight="1">
      <c r="A4009" s="2">
        <v>8.220678247E9</v>
      </c>
      <c r="B4009" s="2">
        <v>6.385855E7</v>
      </c>
      <c r="C4009" s="6">
        <v>45466.766493055555</v>
      </c>
      <c r="D4009" s="6">
        <v>45466.774826388886</v>
      </c>
      <c r="E4009" s="6">
        <v>45466.7734375</v>
      </c>
      <c r="F4009" s="2" t="s">
        <v>44</v>
      </c>
      <c r="G4009" s="2" t="s">
        <v>45</v>
      </c>
      <c r="H4009" s="2">
        <v>13272.0</v>
      </c>
      <c r="I4009" s="2">
        <v>702.0</v>
      </c>
    </row>
    <row r="4010" ht="22.5" customHeight="1">
      <c r="A4010" s="2">
        <v>6.04860408E9</v>
      </c>
      <c r="B4010" s="2">
        <v>9.8218863E7</v>
      </c>
      <c r="C4010" s="6">
        <v>45175.08429398148</v>
      </c>
      <c r="D4010" s="6">
        <v>45175.09679398148</v>
      </c>
      <c r="E4010" s="6">
        <v>45175.09471064815</v>
      </c>
      <c r="F4010" s="2" t="s">
        <v>44</v>
      </c>
      <c r="G4010" s="2" t="s">
        <v>45</v>
      </c>
      <c r="H4010" s="2">
        <v>90276.0</v>
      </c>
      <c r="I4010" s="2">
        <v>7098.0</v>
      </c>
    </row>
    <row r="4011" ht="22.5" customHeight="1">
      <c r="A4011" s="2">
        <v>8.545716586E9</v>
      </c>
      <c r="B4011" s="2">
        <v>9.8540377E7</v>
      </c>
      <c r="C4011" s="6">
        <v>45303.55383101852</v>
      </c>
      <c r="D4011" s="6">
        <v>45303.56563657407</v>
      </c>
      <c r="E4011" s="6">
        <v>45303.5753587963</v>
      </c>
      <c r="F4011" s="2" t="s">
        <v>71</v>
      </c>
      <c r="G4011" s="2" t="s">
        <v>73</v>
      </c>
      <c r="H4011" s="2">
        <v>72311.0</v>
      </c>
      <c r="I4011" s="2">
        <v>3915.0</v>
      </c>
    </row>
    <row r="4012" ht="22.5" customHeight="1">
      <c r="A4012" s="2">
        <v>5.30870056E8</v>
      </c>
      <c r="B4012" s="2">
        <v>3.9140039E7</v>
      </c>
      <c r="C4012" s="6">
        <v>45519.541180555556</v>
      </c>
      <c r="D4012" s="6">
        <v>45519.54951388889</v>
      </c>
      <c r="E4012" s="6">
        <v>45519.547430555554</v>
      </c>
      <c r="F4012" s="2" t="s">
        <v>44</v>
      </c>
      <c r="G4012" s="2" t="s">
        <v>50</v>
      </c>
      <c r="H4012" s="2">
        <v>48704.0</v>
      </c>
      <c r="I4012" s="2">
        <v>472.0</v>
      </c>
    </row>
    <row r="4013" ht="22.5" customHeight="1">
      <c r="A4013" s="2">
        <v>4.055690435E9</v>
      </c>
      <c r="B4013" s="2">
        <v>1.5568831E7</v>
      </c>
      <c r="C4013" s="6">
        <v>45021.085069444445</v>
      </c>
      <c r="D4013" s="6">
        <v>45021.09756944444</v>
      </c>
      <c r="E4013" s="6">
        <v>45021.09479166667</v>
      </c>
      <c r="F4013" s="2" t="s">
        <v>44</v>
      </c>
      <c r="G4013" s="2" t="s">
        <v>45</v>
      </c>
      <c r="H4013" s="2">
        <v>25984.0</v>
      </c>
      <c r="I4013" s="2">
        <v>2874.0</v>
      </c>
    </row>
    <row r="4014" ht="22.5" customHeight="1">
      <c r="A4014" s="2">
        <v>7.09653035E9</v>
      </c>
      <c r="B4014" s="2">
        <v>9.7411107E7</v>
      </c>
      <c r="C4014" s="6">
        <v>45469.18052083333</v>
      </c>
      <c r="D4014" s="6">
        <v>45469.19440972222</v>
      </c>
      <c r="E4014" s="6">
        <v>45469.193715277775</v>
      </c>
      <c r="F4014" s="2" t="s">
        <v>44</v>
      </c>
      <c r="G4014" s="2" t="s">
        <v>55</v>
      </c>
      <c r="H4014" s="2">
        <v>13756.0</v>
      </c>
      <c r="I4014" s="2">
        <v>767.0</v>
      </c>
    </row>
    <row r="4015" ht="22.5" customHeight="1">
      <c r="A4015" s="2">
        <v>7.083649345E9</v>
      </c>
      <c r="B4015" s="2">
        <v>7.5464725E7</v>
      </c>
      <c r="C4015" s="6">
        <v>45066.42491898148</v>
      </c>
      <c r="D4015" s="6">
        <v>45066.43394675926</v>
      </c>
      <c r="E4015" s="6">
        <v>45066.43533564815</v>
      </c>
      <c r="F4015" s="2" t="s">
        <v>44</v>
      </c>
      <c r="G4015" s="2" t="s">
        <v>73</v>
      </c>
      <c r="H4015" s="2">
        <v>44505.0</v>
      </c>
      <c r="I4015" s="2">
        <v>1374.0</v>
      </c>
    </row>
    <row r="4016" ht="22.5" customHeight="1">
      <c r="A4016" s="2">
        <v>8.36457367E8</v>
      </c>
      <c r="B4016" s="2">
        <v>2365348.0</v>
      </c>
      <c r="C4016" s="6">
        <v>45445.24747685185</v>
      </c>
      <c r="D4016" s="6">
        <v>45445.25997685185</v>
      </c>
      <c r="E4016" s="6">
        <v>45445.2794212963</v>
      </c>
      <c r="F4016" s="2" t="s">
        <v>124</v>
      </c>
      <c r="G4016" s="2" t="s">
        <v>73</v>
      </c>
      <c r="H4016" s="2">
        <v>81718.0</v>
      </c>
      <c r="I4016" s="2">
        <v>3262.0</v>
      </c>
    </row>
    <row r="4017" ht="22.5" customHeight="1">
      <c r="A4017" s="2">
        <v>7.698126312E9</v>
      </c>
      <c r="B4017" s="2">
        <v>1705969.0</v>
      </c>
      <c r="C4017" s="6">
        <v>45230.14975694445</v>
      </c>
      <c r="D4017" s="6">
        <v>45230.16086805556</v>
      </c>
      <c r="E4017" s="6">
        <v>45230.16850694444</v>
      </c>
      <c r="F4017" s="2" t="s">
        <v>71</v>
      </c>
      <c r="G4017" s="2" t="s">
        <v>50</v>
      </c>
      <c r="H4017" s="2">
        <v>58953.0</v>
      </c>
      <c r="I4017" s="2">
        <v>1023.0</v>
      </c>
    </row>
    <row r="4018" ht="22.5" customHeight="1">
      <c r="A4018" s="2">
        <v>2.26729776E9</v>
      </c>
      <c r="B4018" s="2">
        <v>5754255.0</v>
      </c>
      <c r="C4018" s="6">
        <v>45320.492581018516</v>
      </c>
      <c r="D4018" s="6">
        <v>45320.50230324074</v>
      </c>
      <c r="E4018" s="6">
        <v>45320.49952546296</v>
      </c>
      <c r="F4018" s="2" t="s">
        <v>44</v>
      </c>
      <c r="G4018" s="2" t="s">
        <v>45</v>
      </c>
      <c r="H4018" s="2">
        <v>85720.0</v>
      </c>
      <c r="I4018" s="2">
        <v>8171.0</v>
      </c>
    </row>
    <row r="4019" ht="22.5" customHeight="1">
      <c r="A4019" s="2">
        <v>1.717841423E9</v>
      </c>
      <c r="B4019" s="2">
        <v>8.7954926E7</v>
      </c>
      <c r="C4019" s="6">
        <v>45322.85393518519</v>
      </c>
      <c r="D4019" s="6">
        <v>45322.86435185185</v>
      </c>
      <c r="E4019" s="6">
        <v>45322.86851851852</v>
      </c>
      <c r="F4019" s="2" t="s">
        <v>71</v>
      </c>
      <c r="G4019" s="2" t="s">
        <v>73</v>
      </c>
      <c r="H4019" s="2">
        <v>56322.0</v>
      </c>
      <c r="I4019" s="2">
        <v>9204.0</v>
      </c>
    </row>
    <row r="4020" ht="22.5" customHeight="1">
      <c r="A4020" s="2">
        <v>4.330597536E9</v>
      </c>
      <c r="B4020" s="2">
        <v>4.0563029E7</v>
      </c>
      <c r="C4020" s="6">
        <v>45027.618159722224</v>
      </c>
      <c r="D4020" s="6">
        <v>45027.63065972222</v>
      </c>
      <c r="E4020" s="6">
        <v>45027.6334375</v>
      </c>
      <c r="F4020" s="2" t="s">
        <v>44</v>
      </c>
      <c r="G4020" s="2" t="s">
        <v>73</v>
      </c>
      <c r="H4020" s="2">
        <v>26934.0</v>
      </c>
      <c r="I4020" s="2">
        <v>1372.0</v>
      </c>
    </row>
    <row r="4021" ht="22.5" customHeight="1">
      <c r="A4021" s="2">
        <v>3.687593721E9</v>
      </c>
      <c r="B4021" s="2">
        <v>6.1121421E7</v>
      </c>
      <c r="C4021" s="6">
        <v>45062.93099537037</v>
      </c>
      <c r="D4021" s="6">
        <v>45062.94488425926</v>
      </c>
      <c r="E4021" s="6">
        <v>45062.95113425926</v>
      </c>
      <c r="F4021" s="2" t="s">
        <v>71</v>
      </c>
      <c r="G4021" s="2" t="s">
        <v>73</v>
      </c>
      <c r="H4021" s="2">
        <v>22476.0</v>
      </c>
      <c r="I4021" s="2">
        <v>5775.0</v>
      </c>
    </row>
    <row r="4022" ht="22.5" customHeight="1">
      <c r="A4022" s="2">
        <v>6.660740926E9</v>
      </c>
      <c r="B4022" s="2">
        <v>119099.0</v>
      </c>
      <c r="C4022" s="6">
        <v>45436.69190972222</v>
      </c>
      <c r="D4022" s="6">
        <v>45436.69954861111</v>
      </c>
      <c r="E4022" s="6">
        <v>45436.7071875</v>
      </c>
      <c r="F4022" s="2" t="s">
        <v>71</v>
      </c>
      <c r="G4022" s="2" t="s">
        <v>55</v>
      </c>
      <c r="H4022" s="2">
        <v>50382.0</v>
      </c>
      <c r="I4022" s="2">
        <v>7468.0</v>
      </c>
    </row>
    <row r="4023" ht="22.5" customHeight="1">
      <c r="A4023" s="2">
        <v>9.439713009E9</v>
      </c>
      <c r="B4023" s="2">
        <v>4439806.0</v>
      </c>
      <c r="C4023" s="6">
        <v>45404.120208333334</v>
      </c>
      <c r="D4023" s="6">
        <v>45404.131319444445</v>
      </c>
      <c r="E4023" s="6">
        <v>45404.12923611111</v>
      </c>
      <c r="F4023" s="2" t="s">
        <v>44</v>
      </c>
      <c r="G4023" s="2" t="s">
        <v>50</v>
      </c>
      <c r="H4023" s="2">
        <v>8281.0</v>
      </c>
      <c r="I4023" s="2">
        <v>8462.0</v>
      </c>
    </row>
    <row r="4024" ht="22.5" customHeight="1">
      <c r="A4024" s="2">
        <v>5.281121057E9</v>
      </c>
      <c r="B4024" s="2">
        <v>6.7908555E7</v>
      </c>
      <c r="C4024" s="6">
        <v>45158.933842592596</v>
      </c>
      <c r="D4024" s="6">
        <v>45158.94148148148</v>
      </c>
      <c r="E4024" s="6">
        <v>45158.951203703706</v>
      </c>
      <c r="F4024" s="2" t="s">
        <v>71</v>
      </c>
      <c r="G4024" s="2" t="s">
        <v>45</v>
      </c>
      <c r="H4024" s="2">
        <v>14666.0</v>
      </c>
      <c r="I4024" s="2">
        <v>3916.0</v>
      </c>
    </row>
    <row r="4025" ht="22.5" customHeight="1">
      <c r="A4025" s="2">
        <v>7.044351561E9</v>
      </c>
      <c r="B4025" s="2">
        <v>9.1024604E7</v>
      </c>
      <c r="C4025" s="6">
        <v>45188.68047453704</v>
      </c>
      <c r="D4025" s="6">
        <v>45188.69158564815</v>
      </c>
      <c r="E4025" s="6">
        <v>45188.6908912037</v>
      </c>
      <c r="F4025" s="2" t="s">
        <v>44</v>
      </c>
      <c r="G4025" s="2" t="s">
        <v>55</v>
      </c>
      <c r="H4025" s="2">
        <v>50051.0</v>
      </c>
      <c r="I4025" s="2">
        <v>5705.0</v>
      </c>
    </row>
    <row r="4026" ht="22.5" customHeight="1">
      <c r="A4026" s="2">
        <v>9.121393476E9</v>
      </c>
      <c r="B4026" s="2">
        <v>5.7896058E7</v>
      </c>
      <c r="C4026" s="6">
        <v>45139.336550925924</v>
      </c>
      <c r="D4026" s="6">
        <v>45139.347662037035</v>
      </c>
      <c r="E4026" s="6">
        <v>45139.346967592595</v>
      </c>
      <c r="F4026" s="2" t="s">
        <v>44</v>
      </c>
      <c r="G4026" s="2" t="s">
        <v>50</v>
      </c>
      <c r="H4026" s="2">
        <v>14938.0</v>
      </c>
      <c r="I4026" s="2">
        <v>4537.0</v>
      </c>
    </row>
    <row r="4027" ht="22.5" customHeight="1">
      <c r="A4027" s="2">
        <v>7.202170939E9</v>
      </c>
      <c r="B4027" s="2">
        <v>5.0518311E7</v>
      </c>
      <c r="C4027" s="6">
        <v>45304.573854166665</v>
      </c>
      <c r="D4027" s="6">
        <v>45304.584965277776</v>
      </c>
      <c r="E4027" s="6">
        <v>45304.587743055556</v>
      </c>
      <c r="F4027" s="2" t="s">
        <v>44</v>
      </c>
      <c r="G4027" s="2" t="s">
        <v>45</v>
      </c>
      <c r="H4027" s="2">
        <v>5907.0</v>
      </c>
      <c r="I4027" s="2">
        <v>3578.0</v>
      </c>
    </row>
    <row r="4028" ht="22.5" customHeight="1">
      <c r="A4028" s="2">
        <v>1.429047127E9</v>
      </c>
      <c r="B4028" s="2">
        <v>1.8465047E7</v>
      </c>
      <c r="C4028" s="6">
        <v>45269.85946759259</v>
      </c>
      <c r="D4028" s="6">
        <v>45269.87335648148</v>
      </c>
      <c r="E4028" s="6">
        <v>45269.88585648148</v>
      </c>
      <c r="F4028" s="2" t="s">
        <v>124</v>
      </c>
      <c r="G4028" s="2" t="s">
        <v>55</v>
      </c>
      <c r="H4028" s="2">
        <v>53462.0</v>
      </c>
      <c r="I4028" s="2">
        <v>3650.0</v>
      </c>
    </row>
    <row r="4029" ht="22.5" customHeight="1">
      <c r="A4029" s="2">
        <v>8.551965787E9</v>
      </c>
      <c r="B4029" s="2">
        <v>8383197.0</v>
      </c>
      <c r="C4029" s="6">
        <v>45581.47207175926</v>
      </c>
      <c r="D4029" s="6">
        <v>45581.483877314815</v>
      </c>
      <c r="E4029" s="6">
        <v>45581.48179398148</v>
      </c>
      <c r="F4029" s="2" t="s">
        <v>44</v>
      </c>
      <c r="G4029" s="2" t="s">
        <v>73</v>
      </c>
      <c r="H4029" s="2">
        <v>97423.0</v>
      </c>
      <c r="I4029" s="2">
        <v>2708.0</v>
      </c>
    </row>
    <row r="4030" ht="22.5" customHeight="1">
      <c r="A4030" s="2">
        <v>6.756882357E9</v>
      </c>
      <c r="B4030" s="2">
        <v>8.3155219E7</v>
      </c>
      <c r="C4030" s="6">
        <v>45466.408634259256</v>
      </c>
      <c r="D4030" s="6">
        <v>45466.4155787037</v>
      </c>
      <c r="E4030" s="6">
        <v>45466.41210648148</v>
      </c>
      <c r="F4030" s="2" t="s">
        <v>44</v>
      </c>
      <c r="G4030" s="2" t="s">
        <v>50</v>
      </c>
      <c r="H4030" s="2">
        <v>20722.0</v>
      </c>
      <c r="I4030" s="2">
        <v>5223.0</v>
      </c>
    </row>
    <row r="4031" ht="22.5" customHeight="1">
      <c r="A4031" s="2">
        <v>6.18929241E8</v>
      </c>
      <c r="B4031" s="2">
        <v>5.3624677E7</v>
      </c>
      <c r="C4031" s="6">
        <v>45201.89331018519</v>
      </c>
      <c r="D4031" s="6">
        <v>45201.90025462963</v>
      </c>
      <c r="E4031" s="6">
        <v>45201.91206018518</v>
      </c>
      <c r="F4031" s="2" t="s">
        <v>124</v>
      </c>
      <c r="G4031" s="2" t="s">
        <v>50</v>
      </c>
      <c r="H4031" s="2">
        <v>78204.0</v>
      </c>
      <c r="I4031" s="2">
        <v>8015.0</v>
      </c>
    </row>
    <row r="4032" ht="22.5" customHeight="1">
      <c r="A4032" s="2">
        <v>9.711157887E9</v>
      </c>
      <c r="B4032" s="2">
        <v>4.6615831E7</v>
      </c>
      <c r="C4032" s="6">
        <v>45294.76484953704</v>
      </c>
      <c r="D4032" s="6">
        <v>45294.777349537035</v>
      </c>
      <c r="E4032" s="6">
        <v>45294.77804398148</v>
      </c>
      <c r="F4032" s="2" t="s">
        <v>44</v>
      </c>
      <c r="G4032" s="2" t="s">
        <v>73</v>
      </c>
      <c r="H4032" s="2">
        <v>5779.0</v>
      </c>
      <c r="I4032" s="2">
        <v>6137.0</v>
      </c>
    </row>
    <row r="4033" ht="22.5" customHeight="1">
      <c r="A4033" s="2">
        <v>3.54149805E8</v>
      </c>
      <c r="B4033" s="2">
        <v>4.1164215E7</v>
      </c>
      <c r="C4033" s="6">
        <v>45399.90609953704</v>
      </c>
      <c r="D4033" s="6">
        <v>45399.91929398148</v>
      </c>
      <c r="E4033" s="6">
        <v>45399.91998842593</v>
      </c>
      <c r="F4033" s="2" t="s">
        <v>44</v>
      </c>
      <c r="G4033" s="2" t="s">
        <v>45</v>
      </c>
      <c r="H4033" s="2">
        <v>99775.0</v>
      </c>
      <c r="I4033" s="2">
        <v>5877.0</v>
      </c>
    </row>
    <row r="4034" ht="22.5" customHeight="1">
      <c r="A4034" s="2">
        <v>2.31328814E8</v>
      </c>
      <c r="B4034" s="2">
        <v>2.5287111E7</v>
      </c>
      <c r="C4034" s="6">
        <v>45401.1690625</v>
      </c>
      <c r="D4034" s="6">
        <v>45401.178090277775</v>
      </c>
      <c r="E4034" s="6">
        <v>45401.18434027778</v>
      </c>
      <c r="F4034" s="2" t="s">
        <v>71</v>
      </c>
      <c r="G4034" s="2" t="s">
        <v>73</v>
      </c>
      <c r="H4034" s="2">
        <v>47916.0</v>
      </c>
      <c r="I4034" s="2">
        <v>7970.0</v>
      </c>
    </row>
    <row r="4035" ht="22.5" customHeight="1">
      <c r="A4035" s="2">
        <v>5.23916986E8</v>
      </c>
      <c r="B4035" s="2">
        <v>6.6761643E7</v>
      </c>
      <c r="C4035" s="6">
        <v>45554.32420138889</v>
      </c>
      <c r="D4035" s="6">
        <v>45554.33739583333</v>
      </c>
      <c r="E4035" s="6">
        <v>45554.336006944446</v>
      </c>
      <c r="F4035" s="2" t="s">
        <v>44</v>
      </c>
      <c r="G4035" s="2" t="s">
        <v>45</v>
      </c>
      <c r="H4035" s="2">
        <v>35635.0</v>
      </c>
      <c r="I4035" s="2">
        <v>7927.0</v>
      </c>
    </row>
    <row r="4036" ht="22.5" customHeight="1">
      <c r="A4036" s="2">
        <v>1.930887811E9</v>
      </c>
      <c r="B4036" s="2">
        <v>1.2302179E7</v>
      </c>
      <c r="C4036" s="6">
        <v>45148.20502314815</v>
      </c>
      <c r="D4036" s="6">
        <v>45148.21613425926</v>
      </c>
      <c r="E4036" s="6">
        <v>45148.21613425926</v>
      </c>
      <c r="F4036" s="2" t="s">
        <v>44</v>
      </c>
      <c r="G4036" s="2" t="s">
        <v>50</v>
      </c>
      <c r="H4036" s="2">
        <v>30771.0</v>
      </c>
      <c r="I4036" s="2">
        <v>5070.0</v>
      </c>
    </row>
    <row r="4037" ht="22.5" customHeight="1">
      <c r="A4037" s="2">
        <v>9.958741781E9</v>
      </c>
      <c r="B4037" s="2">
        <v>9.5971469E7</v>
      </c>
      <c r="C4037" s="6">
        <v>45530.072071759256</v>
      </c>
      <c r="D4037" s="6">
        <v>45530.083182870374</v>
      </c>
      <c r="E4037" s="6">
        <v>45530.08943287037</v>
      </c>
      <c r="F4037" s="2" t="s">
        <v>71</v>
      </c>
      <c r="G4037" s="2" t="s">
        <v>73</v>
      </c>
      <c r="H4037" s="2">
        <v>94839.0</v>
      </c>
      <c r="I4037" s="2">
        <v>9597.0</v>
      </c>
    </row>
    <row r="4038" ht="22.5" customHeight="1">
      <c r="A4038" s="2">
        <v>6.727230123E9</v>
      </c>
      <c r="B4038" s="2">
        <v>2.6303194E7</v>
      </c>
      <c r="C4038" s="6">
        <v>45584.51113425926</v>
      </c>
      <c r="D4038" s="6">
        <v>45584.5243287037</v>
      </c>
      <c r="E4038" s="6">
        <v>45584.53543981481</v>
      </c>
      <c r="F4038" s="2" t="s">
        <v>124</v>
      </c>
      <c r="G4038" s="2" t="s">
        <v>45</v>
      </c>
      <c r="H4038" s="2">
        <v>77576.0</v>
      </c>
      <c r="I4038" s="2">
        <v>3775.0</v>
      </c>
    </row>
    <row r="4039" ht="22.5" customHeight="1">
      <c r="A4039" s="2">
        <v>9.487368442E9</v>
      </c>
      <c r="B4039" s="2">
        <v>5.08996E7</v>
      </c>
      <c r="C4039" s="6">
        <v>45147.773726851854</v>
      </c>
      <c r="D4039" s="6">
        <v>45147.78622685185</v>
      </c>
      <c r="E4039" s="6">
        <v>45147.788310185184</v>
      </c>
      <c r="F4039" s="2" t="s">
        <v>44</v>
      </c>
      <c r="G4039" s="2" t="s">
        <v>55</v>
      </c>
      <c r="H4039" s="2">
        <v>38330.0</v>
      </c>
      <c r="I4039" s="2">
        <v>4068.0</v>
      </c>
    </row>
    <row r="4040" ht="22.5" customHeight="1">
      <c r="A4040" s="2">
        <v>6.71459763E8</v>
      </c>
      <c r="B4040" s="2">
        <v>5.0630016E7</v>
      </c>
      <c r="C4040" s="6">
        <v>45466.59601851852</v>
      </c>
      <c r="D4040" s="6">
        <v>45466.60851851852</v>
      </c>
      <c r="E4040" s="6">
        <v>45466.61199074074</v>
      </c>
      <c r="F4040" s="2" t="s">
        <v>44</v>
      </c>
      <c r="G4040" s="2" t="s">
        <v>45</v>
      </c>
      <c r="H4040" s="2">
        <v>65075.0</v>
      </c>
      <c r="I4040" s="2">
        <v>5402.0</v>
      </c>
    </row>
    <row r="4041" ht="22.5" customHeight="1">
      <c r="A4041" s="2">
        <v>9.129957352E9</v>
      </c>
      <c r="B4041" s="2">
        <v>9.5971469E7</v>
      </c>
      <c r="C4041" s="6">
        <v>45175.69966435185</v>
      </c>
      <c r="D4041" s="6">
        <v>45175.709386574075</v>
      </c>
      <c r="E4041" s="6">
        <v>45175.712164351855</v>
      </c>
      <c r="F4041" s="2" t="s">
        <v>44</v>
      </c>
      <c r="G4041" s="2" t="s">
        <v>50</v>
      </c>
      <c r="H4041" s="2">
        <v>65283.0</v>
      </c>
      <c r="I4041" s="2">
        <v>435.0</v>
      </c>
    </row>
    <row r="4042" ht="22.5" customHeight="1">
      <c r="A4042" s="2">
        <v>9.20607369E9</v>
      </c>
      <c r="B4042" s="2">
        <v>1.9425804E7</v>
      </c>
      <c r="C4042" s="6">
        <v>45450.75017361111</v>
      </c>
      <c r="D4042" s="6">
        <v>45450.75850694445</v>
      </c>
      <c r="E4042" s="6">
        <v>45450.76128472222</v>
      </c>
      <c r="F4042" s="2" t="s">
        <v>44</v>
      </c>
      <c r="G4042" s="2" t="s">
        <v>50</v>
      </c>
      <c r="H4042" s="2">
        <v>35739.0</v>
      </c>
      <c r="I4042" s="2">
        <v>5158.0</v>
      </c>
    </row>
    <row r="4043" ht="22.5" customHeight="1">
      <c r="A4043" s="2">
        <v>5.587148302E9</v>
      </c>
      <c r="B4043" s="2">
        <v>3.2635818E7</v>
      </c>
      <c r="C4043" s="6">
        <v>45558.879895833335</v>
      </c>
      <c r="D4043" s="6">
        <v>45558.88961805555</v>
      </c>
      <c r="E4043" s="6">
        <v>45558.89309027778</v>
      </c>
      <c r="F4043" s="2" t="s">
        <v>44</v>
      </c>
      <c r="G4043" s="2" t="s">
        <v>45</v>
      </c>
      <c r="H4043" s="2">
        <v>6600.0</v>
      </c>
      <c r="I4043" s="2">
        <v>7273.0</v>
      </c>
    </row>
    <row r="4044" ht="22.5" customHeight="1">
      <c r="A4044" s="2">
        <v>6.936256414E9</v>
      </c>
      <c r="B4044" s="2">
        <v>7.2263318E7</v>
      </c>
      <c r="C4044" s="6">
        <v>45466.13350694445</v>
      </c>
      <c r="D4044" s="6">
        <v>45466.14045138889</v>
      </c>
      <c r="E4044" s="6">
        <v>45466.14392361111</v>
      </c>
      <c r="F4044" s="2" t="s">
        <v>44</v>
      </c>
      <c r="G4044" s="2" t="s">
        <v>50</v>
      </c>
      <c r="H4044" s="2">
        <v>11559.0</v>
      </c>
      <c r="I4044" s="2">
        <v>303.0</v>
      </c>
    </row>
    <row r="4045" ht="22.5" customHeight="1">
      <c r="A4045" s="2">
        <v>3.341228576E9</v>
      </c>
      <c r="B4045" s="2">
        <v>9.1196901E7</v>
      </c>
      <c r="C4045" s="6">
        <v>45051.090046296296</v>
      </c>
      <c r="D4045" s="6">
        <v>45051.09837962963</v>
      </c>
      <c r="E4045" s="6">
        <v>45051.10254629629</v>
      </c>
      <c r="F4045" s="2" t="s">
        <v>71</v>
      </c>
      <c r="G4045" s="2" t="s">
        <v>73</v>
      </c>
      <c r="H4045" s="2">
        <v>49279.0</v>
      </c>
      <c r="I4045" s="2">
        <v>1134.0</v>
      </c>
    </row>
    <row r="4046" ht="22.5" customHeight="1">
      <c r="A4046" s="2">
        <v>4.817323453E9</v>
      </c>
      <c r="B4046" s="2">
        <v>7.5028268E7</v>
      </c>
      <c r="C4046" s="6">
        <v>45176.27814814815</v>
      </c>
      <c r="D4046" s="6">
        <v>45176.285787037035</v>
      </c>
      <c r="E4046" s="6">
        <v>45176.28717592593</v>
      </c>
      <c r="F4046" s="2" t="s">
        <v>44</v>
      </c>
      <c r="G4046" s="2" t="s">
        <v>45</v>
      </c>
      <c r="H4046" s="2">
        <v>73349.0</v>
      </c>
      <c r="I4046" s="2">
        <v>8512.0</v>
      </c>
    </row>
    <row r="4047" ht="22.5" customHeight="1">
      <c r="A4047" s="2">
        <v>1.163454835E9</v>
      </c>
      <c r="B4047" s="2">
        <v>5.0392139E7</v>
      </c>
      <c r="C4047" s="6">
        <v>45266.23678240741</v>
      </c>
      <c r="D4047" s="6">
        <v>45266.24789351852</v>
      </c>
      <c r="E4047" s="6">
        <v>45266.25136574074</v>
      </c>
      <c r="F4047" s="2" t="s">
        <v>44</v>
      </c>
      <c r="G4047" s="2" t="s">
        <v>50</v>
      </c>
      <c r="H4047" s="2">
        <v>53545.0</v>
      </c>
      <c r="I4047" s="2">
        <v>2931.0</v>
      </c>
    </row>
    <row r="4048" ht="22.5" customHeight="1">
      <c r="A4048" s="2">
        <v>5.236061455E9</v>
      </c>
      <c r="B4048" s="2">
        <v>4.8158494E7</v>
      </c>
      <c r="C4048" s="6">
        <v>45022.99327546296</v>
      </c>
      <c r="D4048" s="6">
        <v>45023.00369212963</v>
      </c>
      <c r="E4048" s="6">
        <v>45023.00646990741</v>
      </c>
      <c r="F4048" s="2" t="s">
        <v>44</v>
      </c>
      <c r="G4048" s="2" t="s">
        <v>45</v>
      </c>
      <c r="H4048" s="2">
        <v>14592.0</v>
      </c>
      <c r="I4048" s="2">
        <v>1802.0</v>
      </c>
    </row>
    <row r="4049" ht="22.5" customHeight="1">
      <c r="A4049" s="2">
        <v>5.982829268E9</v>
      </c>
      <c r="B4049" s="2">
        <v>9.0038364E7</v>
      </c>
      <c r="C4049" s="6">
        <v>45017.18934027778</v>
      </c>
      <c r="D4049" s="6">
        <v>45017.19697916666</v>
      </c>
      <c r="E4049" s="6">
        <v>45017.19697916666</v>
      </c>
      <c r="F4049" s="2" t="s">
        <v>44</v>
      </c>
      <c r="G4049" s="2" t="s">
        <v>45</v>
      </c>
      <c r="H4049" s="2">
        <v>97197.0</v>
      </c>
      <c r="I4049" s="2">
        <v>6399.0</v>
      </c>
    </row>
    <row r="4050" ht="22.5" customHeight="1">
      <c r="A4050" s="2">
        <v>1.901688056E9</v>
      </c>
      <c r="B4050" s="2">
        <v>1.6780752E7</v>
      </c>
      <c r="C4050" s="6">
        <v>45182.670902777776</v>
      </c>
      <c r="D4050" s="6">
        <v>45182.680625</v>
      </c>
      <c r="E4050" s="6">
        <v>45182.680625</v>
      </c>
      <c r="F4050" s="2" t="s">
        <v>44</v>
      </c>
      <c r="G4050" s="2" t="s">
        <v>55</v>
      </c>
      <c r="H4050" s="2">
        <v>13115.0</v>
      </c>
      <c r="I4050" s="2">
        <v>1188.0</v>
      </c>
    </row>
    <row r="4051" ht="22.5" customHeight="1">
      <c r="A4051" s="2">
        <v>5.936051107E9</v>
      </c>
      <c r="B4051" s="2">
        <v>8.3304462E7</v>
      </c>
      <c r="C4051" s="6">
        <v>45586.61615740741</v>
      </c>
      <c r="D4051" s="6">
        <v>45586.6237962963</v>
      </c>
      <c r="E4051" s="6">
        <v>45586.63212962963</v>
      </c>
      <c r="F4051" s="2" t="s">
        <v>71</v>
      </c>
      <c r="G4051" s="2" t="s">
        <v>73</v>
      </c>
      <c r="H4051" s="2">
        <v>63513.0</v>
      </c>
      <c r="I4051" s="2">
        <v>1813.0</v>
      </c>
    </row>
    <row r="4052" ht="22.5" customHeight="1">
      <c r="A4052" s="2">
        <v>3.018272105E9</v>
      </c>
      <c r="B4052" s="2">
        <v>1.8465047E7</v>
      </c>
      <c r="C4052" s="6">
        <v>45006.11685185185</v>
      </c>
      <c r="D4052" s="6">
        <v>45006.12449074074</v>
      </c>
      <c r="E4052" s="6">
        <v>45006.122407407405</v>
      </c>
      <c r="F4052" s="2" t="s">
        <v>44</v>
      </c>
      <c r="G4052" s="2" t="s">
        <v>50</v>
      </c>
      <c r="H4052" s="2">
        <v>51005.0</v>
      </c>
      <c r="I4052" s="2">
        <v>4858.0</v>
      </c>
    </row>
    <row r="4053" ht="22.5" customHeight="1">
      <c r="A4053" s="2">
        <v>3.656191983E9</v>
      </c>
      <c r="B4053" s="2">
        <v>5.9252433E7</v>
      </c>
      <c r="C4053" s="6">
        <v>45154.96171296296</v>
      </c>
      <c r="D4053" s="6">
        <v>45154.97351851852</v>
      </c>
      <c r="E4053" s="6">
        <v>45154.97282407407</v>
      </c>
      <c r="F4053" s="2" t="s">
        <v>44</v>
      </c>
      <c r="G4053" s="2" t="s">
        <v>55</v>
      </c>
      <c r="H4053" s="2">
        <v>4230.0</v>
      </c>
      <c r="I4053" s="2">
        <v>7180.0</v>
      </c>
    </row>
    <row r="4054" ht="22.5" customHeight="1">
      <c r="A4054" s="2">
        <v>5.186692805E9</v>
      </c>
      <c r="B4054" s="2">
        <v>9.7678578E7</v>
      </c>
      <c r="C4054" s="6">
        <v>45238.62310185185</v>
      </c>
      <c r="D4054" s="6">
        <v>45238.63699074074</v>
      </c>
      <c r="E4054" s="6">
        <v>45238.65087962963</v>
      </c>
      <c r="F4054" s="2" t="s">
        <v>124</v>
      </c>
      <c r="G4054" s="2" t="s">
        <v>55</v>
      </c>
      <c r="H4054" s="2">
        <v>12223.0</v>
      </c>
      <c r="I4054" s="2">
        <v>2224.0</v>
      </c>
    </row>
    <row r="4055" ht="22.5" customHeight="1">
      <c r="A4055" s="2">
        <v>7.281243151E9</v>
      </c>
      <c r="B4055" s="2">
        <v>1.3581527E7</v>
      </c>
      <c r="C4055" s="6">
        <v>45168.408530092594</v>
      </c>
      <c r="D4055" s="6">
        <v>45168.41894675926</v>
      </c>
      <c r="E4055" s="6">
        <v>45168.416863425926</v>
      </c>
      <c r="F4055" s="2" t="s">
        <v>44</v>
      </c>
      <c r="G4055" s="2" t="s">
        <v>73</v>
      </c>
      <c r="H4055" s="2">
        <v>3056.0</v>
      </c>
      <c r="I4055" s="2">
        <v>8730.0</v>
      </c>
    </row>
    <row r="4056" ht="22.5" customHeight="1">
      <c r="A4056" s="2">
        <v>7.90600494E9</v>
      </c>
      <c r="B4056" s="2">
        <v>6.5963876E7</v>
      </c>
      <c r="C4056" s="6">
        <v>45043.71524305556</v>
      </c>
      <c r="D4056" s="6">
        <v>45043.72913194444</v>
      </c>
      <c r="E4056" s="6">
        <v>45043.73121527778</v>
      </c>
      <c r="F4056" s="2" t="s">
        <v>44</v>
      </c>
      <c r="G4056" s="2" t="s">
        <v>73</v>
      </c>
      <c r="H4056" s="2">
        <v>47649.0</v>
      </c>
      <c r="I4056" s="2">
        <v>8508.0</v>
      </c>
    </row>
    <row r="4057" ht="22.5" customHeight="1">
      <c r="A4057" s="2">
        <v>6.354703603E9</v>
      </c>
      <c r="B4057" s="2">
        <v>6.3310076E7</v>
      </c>
      <c r="C4057" s="6">
        <v>45429.91050925926</v>
      </c>
      <c r="D4057" s="6">
        <v>45429.922314814816</v>
      </c>
      <c r="E4057" s="6">
        <v>45429.91884259259</v>
      </c>
      <c r="F4057" s="2" t="s">
        <v>44</v>
      </c>
      <c r="G4057" s="2" t="s">
        <v>73</v>
      </c>
      <c r="H4057" s="2">
        <v>3515.0</v>
      </c>
      <c r="I4057" s="2">
        <v>7913.0</v>
      </c>
    </row>
    <row r="4058" ht="22.5" customHeight="1">
      <c r="A4058" s="2">
        <v>6.444064733E9</v>
      </c>
      <c r="B4058" s="2">
        <v>8.0571942E7</v>
      </c>
      <c r="C4058" s="6">
        <v>45210.46408564815</v>
      </c>
      <c r="D4058" s="6">
        <v>45210.47311342593</v>
      </c>
      <c r="E4058" s="6">
        <v>45210.471030092594</v>
      </c>
      <c r="F4058" s="2" t="s">
        <v>44</v>
      </c>
      <c r="G4058" s="2" t="s">
        <v>73</v>
      </c>
      <c r="H4058" s="2">
        <v>17550.0</v>
      </c>
      <c r="I4058" s="2">
        <v>5172.0</v>
      </c>
    </row>
    <row r="4059" ht="22.5" customHeight="1">
      <c r="A4059" s="2">
        <v>2.405783093E9</v>
      </c>
      <c r="B4059" s="2">
        <v>3.6428139E7</v>
      </c>
      <c r="C4059" s="6">
        <v>45003.346342592595</v>
      </c>
      <c r="D4059" s="6">
        <v>45003.35606481481</v>
      </c>
      <c r="E4059" s="6">
        <v>45003.35606481481</v>
      </c>
      <c r="F4059" s="2" t="s">
        <v>44</v>
      </c>
      <c r="G4059" s="2" t="s">
        <v>50</v>
      </c>
      <c r="H4059" s="2">
        <v>70069.0</v>
      </c>
      <c r="I4059" s="2">
        <v>8243.0</v>
      </c>
    </row>
    <row r="4060" ht="22.5" customHeight="1">
      <c r="A4060" s="2">
        <v>6.3363146E7</v>
      </c>
      <c r="B4060" s="2">
        <v>1.6410155E7</v>
      </c>
      <c r="C4060" s="6">
        <v>45119.065104166664</v>
      </c>
      <c r="D4060" s="6">
        <v>45119.07690972222</v>
      </c>
      <c r="E4060" s="6">
        <v>45119.087326388886</v>
      </c>
      <c r="F4060" s="2" t="s">
        <v>71</v>
      </c>
      <c r="G4060" s="2" t="s">
        <v>45</v>
      </c>
      <c r="H4060" s="2">
        <v>89996.0</v>
      </c>
      <c r="I4060" s="2">
        <v>3833.0</v>
      </c>
    </row>
    <row r="4061" ht="22.5" customHeight="1">
      <c r="A4061" s="2">
        <v>7.0403135E9</v>
      </c>
      <c r="B4061" s="2">
        <v>9.0298394E7</v>
      </c>
      <c r="C4061" s="6">
        <v>45579.63653935185</v>
      </c>
      <c r="D4061" s="6">
        <v>45579.64834490741</v>
      </c>
      <c r="E4061" s="6">
        <v>45579.64556712963</v>
      </c>
      <c r="F4061" s="2" t="s">
        <v>44</v>
      </c>
      <c r="G4061" s="2" t="s">
        <v>73</v>
      </c>
      <c r="H4061" s="2">
        <v>22828.0</v>
      </c>
      <c r="I4061" s="2">
        <v>1440.0</v>
      </c>
    </row>
    <row r="4062" ht="22.5" customHeight="1">
      <c r="A4062" s="2">
        <v>5.844807259E9</v>
      </c>
      <c r="B4062" s="2">
        <v>4.5477575E7</v>
      </c>
      <c r="C4062" s="6">
        <v>45213.10581018519</v>
      </c>
      <c r="D4062" s="6">
        <v>45213.11969907407</v>
      </c>
      <c r="E4062" s="6">
        <v>45213.11622685185</v>
      </c>
      <c r="F4062" s="2" t="s">
        <v>44</v>
      </c>
      <c r="G4062" s="2" t="s">
        <v>45</v>
      </c>
      <c r="H4062" s="2">
        <v>56643.0</v>
      </c>
      <c r="I4062" s="2">
        <v>2024.0</v>
      </c>
    </row>
    <row r="4063" ht="22.5" customHeight="1">
      <c r="A4063" s="2">
        <v>1.931703221E9</v>
      </c>
      <c r="B4063" s="2">
        <v>6.2917794E7</v>
      </c>
      <c r="C4063" s="6">
        <v>45054.361238425925</v>
      </c>
      <c r="D4063" s="6">
        <v>45054.37304398148</v>
      </c>
      <c r="E4063" s="6">
        <v>45054.37443287037</v>
      </c>
      <c r="F4063" s="2" t="s">
        <v>44</v>
      </c>
      <c r="G4063" s="2" t="s">
        <v>55</v>
      </c>
      <c r="H4063" s="2">
        <v>60906.0</v>
      </c>
      <c r="I4063" s="2">
        <v>2023.0</v>
      </c>
    </row>
    <row r="4064" ht="22.5" customHeight="1">
      <c r="A4064" s="2">
        <v>3.52533603E9</v>
      </c>
      <c r="B4064" s="2">
        <v>8.9998489E7</v>
      </c>
      <c r="C4064" s="6">
        <v>45028.94861111111</v>
      </c>
      <c r="D4064" s="6">
        <v>45028.96041666667</v>
      </c>
      <c r="E4064" s="6">
        <v>45028.97083333333</v>
      </c>
      <c r="F4064" s="2" t="s">
        <v>71</v>
      </c>
      <c r="G4064" s="2" t="s">
        <v>45</v>
      </c>
      <c r="H4064" s="2">
        <v>2314.0</v>
      </c>
      <c r="I4064" s="2">
        <v>1348.0</v>
      </c>
    </row>
    <row r="4065" ht="22.5" customHeight="1">
      <c r="A4065" s="2">
        <v>4.359807852E9</v>
      </c>
      <c r="B4065" s="2">
        <v>8.1136091E7</v>
      </c>
      <c r="C4065" s="6">
        <v>45393.44306712963</v>
      </c>
      <c r="D4065" s="6">
        <v>45393.45417824074</v>
      </c>
      <c r="E4065" s="6">
        <v>45393.454872685186</v>
      </c>
      <c r="F4065" s="2" t="s">
        <v>44</v>
      </c>
      <c r="G4065" s="2" t="s">
        <v>45</v>
      </c>
      <c r="H4065" s="2">
        <v>82810.0</v>
      </c>
      <c r="I4065" s="2">
        <v>3639.0</v>
      </c>
    </row>
    <row r="4066" ht="22.5" customHeight="1">
      <c r="A4066" s="2">
        <v>6.946959356E9</v>
      </c>
      <c r="B4066" s="2">
        <v>1.396345E7</v>
      </c>
      <c r="C4066" s="6">
        <v>45275.90734953704</v>
      </c>
      <c r="D4066" s="6">
        <v>45275.92054398148</v>
      </c>
      <c r="E4066" s="6">
        <v>45275.925405092596</v>
      </c>
      <c r="F4066" s="2" t="s">
        <v>71</v>
      </c>
      <c r="G4066" s="2" t="s">
        <v>73</v>
      </c>
      <c r="H4066" s="2">
        <v>88906.0</v>
      </c>
      <c r="I4066" s="2">
        <v>7218.0</v>
      </c>
    </row>
    <row r="4067" ht="22.5" customHeight="1">
      <c r="A4067" s="2">
        <v>7.82338627E8</v>
      </c>
      <c r="B4067" s="2">
        <v>7.3639935E7</v>
      </c>
      <c r="C4067" s="6">
        <v>45543.24070601852</v>
      </c>
      <c r="D4067" s="6">
        <v>45543.254594907405</v>
      </c>
      <c r="E4067" s="6">
        <v>45543.27195601852</v>
      </c>
      <c r="F4067" s="2" t="s">
        <v>124</v>
      </c>
      <c r="G4067" s="2" t="s">
        <v>73</v>
      </c>
      <c r="H4067" s="2">
        <v>50557.0</v>
      </c>
      <c r="I4067" s="2">
        <v>5324.0</v>
      </c>
    </row>
    <row r="4068" ht="22.5" customHeight="1">
      <c r="A4068" s="2">
        <v>4.942714391E9</v>
      </c>
      <c r="B4068" s="2">
        <v>2.5294147E7</v>
      </c>
      <c r="C4068" s="6">
        <v>45310.952256944445</v>
      </c>
      <c r="D4068" s="6">
        <v>45310.96475694444</v>
      </c>
      <c r="E4068" s="6">
        <v>45310.966840277775</v>
      </c>
      <c r="F4068" s="2" t="s">
        <v>44</v>
      </c>
      <c r="G4068" s="2" t="s">
        <v>55</v>
      </c>
      <c r="H4068" s="2">
        <v>44975.0</v>
      </c>
      <c r="I4068" s="2">
        <v>9467.0</v>
      </c>
    </row>
    <row r="4069" ht="22.5" customHeight="1">
      <c r="A4069" s="2">
        <v>9.19307194E8</v>
      </c>
      <c r="B4069" s="2">
        <v>1.1928321E7</v>
      </c>
      <c r="C4069" s="6">
        <v>45298.64027777778</v>
      </c>
      <c r="D4069" s="6">
        <v>45298.65347222222</v>
      </c>
      <c r="E4069" s="6">
        <v>45298.665972222225</v>
      </c>
      <c r="F4069" s="2" t="s">
        <v>124</v>
      </c>
      <c r="G4069" s="2" t="s">
        <v>73</v>
      </c>
      <c r="H4069" s="2">
        <v>86545.0</v>
      </c>
      <c r="I4069" s="2">
        <v>6441.0</v>
      </c>
    </row>
    <row r="4070" ht="22.5" customHeight="1">
      <c r="A4070" s="2">
        <v>6.509263423E9</v>
      </c>
      <c r="B4070" s="2">
        <v>2.9324437E7</v>
      </c>
      <c r="C4070" s="6">
        <v>45311.50821759259</v>
      </c>
      <c r="D4070" s="6">
        <v>45311.52071759259</v>
      </c>
      <c r="E4070" s="6">
        <v>45311.51863425926</v>
      </c>
      <c r="F4070" s="2" t="s">
        <v>44</v>
      </c>
      <c r="G4070" s="2" t="s">
        <v>45</v>
      </c>
      <c r="H4070" s="2">
        <v>87487.0</v>
      </c>
      <c r="I4070" s="2">
        <v>8110.0</v>
      </c>
    </row>
    <row r="4071" ht="22.5" customHeight="1">
      <c r="A4071" s="2">
        <v>7.200105089E9</v>
      </c>
      <c r="B4071" s="2">
        <v>2.4845814E7</v>
      </c>
      <c r="C4071" s="6">
        <v>45259.30298611111</v>
      </c>
      <c r="D4071" s="6">
        <v>45259.31618055556</v>
      </c>
      <c r="E4071" s="6">
        <v>45259.325208333335</v>
      </c>
      <c r="F4071" s="2" t="s">
        <v>71</v>
      </c>
      <c r="G4071" s="2" t="s">
        <v>50</v>
      </c>
      <c r="H4071" s="2">
        <v>74324.0</v>
      </c>
      <c r="I4071" s="2">
        <v>9011.0</v>
      </c>
    </row>
    <row r="4072" ht="22.5" customHeight="1">
      <c r="A4072" s="2">
        <v>7.120372196E9</v>
      </c>
      <c r="B4072" s="2">
        <v>4.0727086E7</v>
      </c>
      <c r="C4072" s="6">
        <v>45514.72430555556</v>
      </c>
      <c r="D4072" s="6">
        <v>45514.73333333333</v>
      </c>
      <c r="E4072" s="6">
        <v>45514.74097222222</v>
      </c>
      <c r="F4072" s="2" t="s">
        <v>71</v>
      </c>
      <c r="G4072" s="2" t="s">
        <v>55</v>
      </c>
      <c r="H4072" s="2">
        <v>9785.0</v>
      </c>
      <c r="I4072" s="2">
        <v>3300.0</v>
      </c>
    </row>
    <row r="4073" ht="22.5" customHeight="1">
      <c r="A4073" s="2">
        <v>8.710393245E9</v>
      </c>
      <c r="B4073" s="2">
        <v>3.2564478E7</v>
      </c>
      <c r="C4073" s="6">
        <v>45494.46328703704</v>
      </c>
      <c r="D4073" s="6">
        <v>45494.473703703705</v>
      </c>
      <c r="E4073" s="6">
        <v>45494.47231481481</v>
      </c>
      <c r="F4073" s="2" t="s">
        <v>44</v>
      </c>
      <c r="G4073" s="2" t="s">
        <v>73</v>
      </c>
      <c r="H4073" s="2">
        <v>79417.0</v>
      </c>
      <c r="I4073" s="2">
        <v>6575.0</v>
      </c>
    </row>
    <row r="4074" ht="22.5" customHeight="1">
      <c r="A4074" s="2">
        <v>8.86203645E9</v>
      </c>
      <c r="B4074" s="2">
        <v>7228206.0</v>
      </c>
      <c r="C4074" s="6">
        <v>45294.51943287037</v>
      </c>
      <c r="D4074" s="6">
        <v>45294.52707175926</v>
      </c>
      <c r="E4074" s="6">
        <v>45294.52568287037</v>
      </c>
      <c r="F4074" s="2" t="s">
        <v>44</v>
      </c>
      <c r="G4074" s="2" t="s">
        <v>50</v>
      </c>
      <c r="H4074" s="2">
        <v>59711.0</v>
      </c>
      <c r="I4074" s="2">
        <v>8479.0</v>
      </c>
    </row>
    <row r="4075" ht="22.5" customHeight="1">
      <c r="A4075" s="2">
        <v>2.087769338E9</v>
      </c>
      <c r="B4075" s="2">
        <v>8536503.0</v>
      </c>
      <c r="C4075" s="6">
        <v>45451.26636574074</v>
      </c>
      <c r="D4075" s="6">
        <v>45451.27400462963</v>
      </c>
      <c r="E4075" s="6">
        <v>45451.27400462963</v>
      </c>
      <c r="F4075" s="2" t="s">
        <v>44</v>
      </c>
      <c r="G4075" s="2" t="s">
        <v>45</v>
      </c>
      <c r="H4075" s="2">
        <v>68170.0</v>
      </c>
      <c r="I4075" s="2">
        <v>529.0</v>
      </c>
    </row>
    <row r="4076" ht="22.5" customHeight="1">
      <c r="A4076" s="2">
        <v>3.349267712E9</v>
      </c>
      <c r="B4076" s="2">
        <v>8.5354059E7</v>
      </c>
      <c r="C4076" s="6">
        <v>45194.03774305555</v>
      </c>
      <c r="D4076" s="6">
        <v>45194.048854166664</v>
      </c>
      <c r="E4076" s="6">
        <v>45194.05579861111</v>
      </c>
      <c r="F4076" s="2" t="s">
        <v>71</v>
      </c>
      <c r="G4076" s="2" t="s">
        <v>45</v>
      </c>
      <c r="H4076" s="2">
        <v>58986.0</v>
      </c>
      <c r="I4076" s="2">
        <v>794.0</v>
      </c>
    </row>
    <row r="4077" ht="22.5" customHeight="1">
      <c r="A4077" s="2">
        <v>1.689937124E9</v>
      </c>
      <c r="B4077" s="2">
        <v>2.1701991E7</v>
      </c>
      <c r="C4077" s="6">
        <v>45308.24564814815</v>
      </c>
      <c r="D4077" s="6">
        <v>45308.25675925926</v>
      </c>
      <c r="E4077" s="6">
        <v>45308.25953703704</v>
      </c>
      <c r="F4077" s="2" t="s">
        <v>44</v>
      </c>
      <c r="G4077" s="2" t="s">
        <v>73</v>
      </c>
      <c r="H4077" s="2">
        <v>14563.0</v>
      </c>
      <c r="I4077" s="2">
        <v>4191.0</v>
      </c>
    </row>
    <row r="4078" ht="22.5" customHeight="1">
      <c r="A4078" s="2">
        <v>4.498769995E9</v>
      </c>
      <c r="B4078" s="2">
        <v>8.427545E7</v>
      </c>
      <c r="C4078" s="6">
        <v>45314.099641203706</v>
      </c>
      <c r="D4078" s="6">
        <v>45314.1121412037</v>
      </c>
      <c r="E4078" s="6">
        <v>45314.11561342593</v>
      </c>
      <c r="F4078" s="2" t="s">
        <v>44</v>
      </c>
      <c r="G4078" s="2" t="s">
        <v>55</v>
      </c>
      <c r="H4078" s="2">
        <v>38919.0</v>
      </c>
      <c r="I4078" s="2">
        <v>6666.0</v>
      </c>
    </row>
    <row r="4079" ht="22.5" customHeight="1">
      <c r="A4079" s="2">
        <v>3.729771871E9</v>
      </c>
      <c r="B4079" s="2">
        <v>7.9592021E7</v>
      </c>
      <c r="C4079" s="6">
        <v>45240.451875</v>
      </c>
      <c r="D4079" s="6">
        <v>45240.458819444444</v>
      </c>
      <c r="E4079" s="6">
        <v>45240.461597222224</v>
      </c>
      <c r="F4079" s="2" t="s">
        <v>44</v>
      </c>
      <c r="G4079" s="2" t="s">
        <v>50</v>
      </c>
      <c r="H4079" s="2">
        <v>32626.0</v>
      </c>
      <c r="I4079" s="2">
        <v>1728.0</v>
      </c>
    </row>
    <row r="4080" ht="22.5" customHeight="1">
      <c r="A4080" s="2">
        <v>9.065518834E9</v>
      </c>
      <c r="B4080" s="2">
        <v>6.1877649E7</v>
      </c>
      <c r="C4080" s="6">
        <v>45460.71716435185</v>
      </c>
      <c r="D4080" s="6">
        <v>45460.72619212963</v>
      </c>
      <c r="E4080" s="6">
        <v>45460.72758101852</v>
      </c>
      <c r="F4080" s="2" t="s">
        <v>44</v>
      </c>
      <c r="G4080" s="2" t="s">
        <v>55</v>
      </c>
      <c r="H4080" s="2">
        <v>93566.0</v>
      </c>
      <c r="I4080" s="2">
        <v>3593.0</v>
      </c>
    </row>
    <row r="4081" ht="22.5" customHeight="1">
      <c r="A4081" s="2">
        <v>7.52446529E9</v>
      </c>
      <c r="B4081" s="2">
        <v>2.2851478E7</v>
      </c>
      <c r="C4081" s="6">
        <v>45297.65420138889</v>
      </c>
      <c r="D4081" s="6">
        <v>45297.667395833334</v>
      </c>
      <c r="E4081" s="6">
        <v>45297.6715625</v>
      </c>
      <c r="F4081" s="2" t="s">
        <v>71</v>
      </c>
      <c r="G4081" s="2" t="s">
        <v>55</v>
      </c>
      <c r="H4081" s="2">
        <v>93477.0</v>
      </c>
      <c r="I4081" s="2">
        <v>1138.0</v>
      </c>
    </row>
    <row r="4082" ht="22.5" customHeight="1">
      <c r="A4082" s="2">
        <v>2.319921666E9</v>
      </c>
      <c r="B4082" s="2">
        <v>9.7150234E7</v>
      </c>
      <c r="C4082" s="6">
        <v>45413.48752314815</v>
      </c>
      <c r="D4082" s="6">
        <v>45413.49793981481</v>
      </c>
      <c r="E4082" s="6">
        <v>45413.49585648148</v>
      </c>
      <c r="F4082" s="2" t="s">
        <v>44</v>
      </c>
      <c r="G4082" s="2" t="s">
        <v>55</v>
      </c>
      <c r="H4082" s="2">
        <v>4851.0</v>
      </c>
      <c r="I4082" s="2">
        <v>9752.0</v>
      </c>
    </row>
    <row r="4083" ht="22.5" customHeight="1">
      <c r="A4083" s="2">
        <v>9.541612277E9</v>
      </c>
      <c r="B4083" s="2">
        <v>5001749.0</v>
      </c>
      <c r="C4083" s="6">
        <v>45382.27413194445</v>
      </c>
      <c r="D4083" s="6">
        <v>45382.283854166664</v>
      </c>
      <c r="E4083" s="6">
        <v>45382.28246527778</v>
      </c>
      <c r="F4083" s="2" t="s">
        <v>44</v>
      </c>
      <c r="G4083" s="2" t="s">
        <v>55</v>
      </c>
      <c r="H4083" s="2">
        <v>43452.0</v>
      </c>
      <c r="I4083" s="2">
        <v>9382.0</v>
      </c>
    </row>
    <row r="4084" ht="22.5" customHeight="1">
      <c r="A4084" s="2">
        <v>6.303548068E9</v>
      </c>
      <c r="B4084" s="2">
        <v>3.184619E7</v>
      </c>
      <c r="C4084" s="6">
        <v>45473.00871527778</v>
      </c>
      <c r="D4084" s="6">
        <v>45473.020520833335</v>
      </c>
      <c r="E4084" s="6">
        <v>45473.02815972222</v>
      </c>
      <c r="F4084" s="2" t="s">
        <v>71</v>
      </c>
      <c r="G4084" s="2" t="s">
        <v>55</v>
      </c>
      <c r="H4084" s="2">
        <v>40567.0</v>
      </c>
      <c r="I4084" s="2">
        <v>8411.0</v>
      </c>
    </row>
    <row r="4085" ht="22.5" customHeight="1">
      <c r="A4085" s="2">
        <v>5.867651793E9</v>
      </c>
      <c r="B4085" s="2">
        <v>6.4197854E7</v>
      </c>
      <c r="C4085" s="6">
        <v>45239.484247685185</v>
      </c>
      <c r="D4085" s="6">
        <v>45239.49396990741</v>
      </c>
      <c r="E4085" s="6">
        <v>45239.49327546296</v>
      </c>
      <c r="F4085" s="2" t="s">
        <v>44</v>
      </c>
      <c r="G4085" s="2" t="s">
        <v>73</v>
      </c>
      <c r="H4085" s="2">
        <v>84411.0</v>
      </c>
      <c r="I4085" s="2">
        <v>8491.0</v>
      </c>
    </row>
    <row r="4086" ht="22.5" customHeight="1">
      <c r="A4086" s="2">
        <v>6.405947025E9</v>
      </c>
      <c r="B4086" s="2">
        <v>1.9375332E7</v>
      </c>
      <c r="C4086" s="6">
        <v>45563.91657407407</v>
      </c>
      <c r="D4086" s="6">
        <v>45563.929768518516</v>
      </c>
      <c r="E4086" s="6">
        <v>45563.93115740741</v>
      </c>
      <c r="F4086" s="2" t="s">
        <v>44</v>
      </c>
      <c r="G4086" s="2" t="s">
        <v>45</v>
      </c>
      <c r="H4086" s="2">
        <v>29228.0</v>
      </c>
      <c r="I4086" s="2">
        <v>172.0</v>
      </c>
    </row>
    <row r="4087" ht="22.5" customHeight="1">
      <c r="A4087" s="2">
        <v>2.150790907E9</v>
      </c>
      <c r="B4087" s="2">
        <v>1.2655794E7</v>
      </c>
      <c r="C4087" s="6">
        <v>45154.54431712963</v>
      </c>
      <c r="D4087" s="6">
        <v>45154.55681712963</v>
      </c>
      <c r="E4087" s="6">
        <v>45154.565150462964</v>
      </c>
      <c r="F4087" s="2" t="s">
        <v>71</v>
      </c>
      <c r="G4087" s="2" t="s">
        <v>55</v>
      </c>
      <c r="H4087" s="2">
        <v>37465.0</v>
      </c>
      <c r="I4087" s="2">
        <v>2818.0</v>
      </c>
    </row>
    <row r="4088" ht="22.5" customHeight="1">
      <c r="A4088" s="2">
        <v>2.12856641E8</v>
      </c>
      <c r="B4088" s="2">
        <v>5.1994597E7</v>
      </c>
      <c r="C4088" s="6">
        <v>45598.45229166667</v>
      </c>
      <c r="D4088" s="6">
        <v>45598.45993055555</v>
      </c>
      <c r="E4088" s="6">
        <v>45598.456458333334</v>
      </c>
      <c r="F4088" s="2" t="s">
        <v>44</v>
      </c>
      <c r="G4088" s="2" t="s">
        <v>45</v>
      </c>
      <c r="H4088" s="2">
        <v>86373.0</v>
      </c>
      <c r="I4088" s="2">
        <v>5233.0</v>
      </c>
    </row>
    <row r="4089" ht="22.5" customHeight="1">
      <c r="A4089" s="2">
        <v>1.686508921E9</v>
      </c>
      <c r="B4089" s="2">
        <v>4.7215976E7</v>
      </c>
      <c r="C4089" s="6">
        <v>45495.9284837963</v>
      </c>
      <c r="D4089" s="6">
        <v>45495.93890046296</v>
      </c>
      <c r="E4089" s="6">
        <v>45495.935428240744</v>
      </c>
      <c r="F4089" s="2" t="s">
        <v>44</v>
      </c>
      <c r="G4089" s="2" t="s">
        <v>73</v>
      </c>
      <c r="H4089" s="2">
        <v>37806.0</v>
      </c>
      <c r="I4089" s="2">
        <v>1855.0</v>
      </c>
    </row>
    <row r="4090" ht="22.5" customHeight="1">
      <c r="A4090" s="2">
        <v>5.879579208E9</v>
      </c>
      <c r="B4090" s="2">
        <v>4.1261495E7</v>
      </c>
      <c r="C4090" s="6">
        <v>45545.45276620371</v>
      </c>
      <c r="D4090" s="6">
        <v>45545.46387731482</v>
      </c>
      <c r="E4090" s="6">
        <v>45545.468043981484</v>
      </c>
      <c r="F4090" s="2" t="s">
        <v>71</v>
      </c>
      <c r="G4090" s="2" t="s">
        <v>73</v>
      </c>
      <c r="H4090" s="2">
        <v>29566.0</v>
      </c>
      <c r="I4090" s="2">
        <v>5704.0</v>
      </c>
    </row>
    <row r="4091" ht="22.5" customHeight="1">
      <c r="A4091" s="2">
        <v>1.882682579E9</v>
      </c>
      <c r="B4091" s="2">
        <v>4.4050697E7</v>
      </c>
      <c r="C4091" s="6">
        <v>45059.96435185185</v>
      </c>
      <c r="D4091" s="6">
        <v>45059.97337962963</v>
      </c>
      <c r="E4091" s="6">
        <v>45059.97268518519</v>
      </c>
      <c r="F4091" s="2" t="s">
        <v>44</v>
      </c>
      <c r="G4091" s="2" t="s">
        <v>73</v>
      </c>
      <c r="H4091" s="2">
        <v>78512.0</v>
      </c>
      <c r="I4091" s="2">
        <v>9746.0</v>
      </c>
    </row>
    <row r="4092" ht="22.5" customHeight="1">
      <c r="A4092" s="2">
        <v>8.370410622E9</v>
      </c>
      <c r="B4092" s="2">
        <v>1.0663246E7</v>
      </c>
      <c r="C4092" s="6">
        <v>45444.54854166666</v>
      </c>
      <c r="D4092" s="6">
        <v>45444.55548611111</v>
      </c>
      <c r="E4092" s="6">
        <v>45444.556875</v>
      </c>
      <c r="F4092" s="2" t="s">
        <v>44</v>
      </c>
      <c r="G4092" s="2" t="s">
        <v>45</v>
      </c>
      <c r="H4092" s="2">
        <v>10210.0</v>
      </c>
      <c r="I4092" s="2">
        <v>2459.0</v>
      </c>
    </row>
    <row r="4093" ht="22.5" customHeight="1">
      <c r="A4093" s="2">
        <v>3.68599691E8</v>
      </c>
      <c r="B4093" s="2">
        <v>4.403013E7</v>
      </c>
      <c r="C4093" s="6">
        <v>45587.67831018518</v>
      </c>
      <c r="D4093" s="6">
        <v>45587.692199074074</v>
      </c>
      <c r="E4093" s="6">
        <v>45587.69289351852</v>
      </c>
      <c r="F4093" s="2" t="s">
        <v>44</v>
      </c>
      <c r="G4093" s="2" t="s">
        <v>73</v>
      </c>
      <c r="H4093" s="2">
        <v>57291.0</v>
      </c>
      <c r="I4093" s="2">
        <v>1885.0</v>
      </c>
    </row>
    <row r="4094" ht="22.5" customHeight="1">
      <c r="A4094" s="2">
        <v>9.282982332E9</v>
      </c>
      <c r="B4094" s="2">
        <v>9.7873848E7</v>
      </c>
      <c r="C4094" s="6">
        <v>45547.925787037035</v>
      </c>
      <c r="D4094" s="6">
        <v>45547.93898148148</v>
      </c>
      <c r="E4094" s="6">
        <v>45547.94037037037</v>
      </c>
      <c r="F4094" s="2" t="s">
        <v>44</v>
      </c>
      <c r="G4094" s="2" t="s">
        <v>55</v>
      </c>
      <c r="H4094" s="2">
        <v>21658.0</v>
      </c>
      <c r="I4094" s="2">
        <v>3609.0</v>
      </c>
    </row>
    <row r="4095" ht="22.5" customHeight="1">
      <c r="A4095" s="2">
        <v>4.8748801E9</v>
      </c>
      <c r="B4095" s="2">
        <v>6.7271824E7</v>
      </c>
      <c r="C4095" s="6">
        <v>45544.95585648148</v>
      </c>
      <c r="D4095" s="6">
        <v>45544.968356481484</v>
      </c>
      <c r="E4095" s="6">
        <v>45544.9718287037</v>
      </c>
      <c r="F4095" s="2" t="s">
        <v>44</v>
      </c>
      <c r="G4095" s="2" t="s">
        <v>50</v>
      </c>
      <c r="H4095" s="2">
        <v>81596.0</v>
      </c>
      <c r="I4095" s="2">
        <v>3824.0</v>
      </c>
    </row>
    <row r="4096" ht="22.5" customHeight="1">
      <c r="A4096" s="2">
        <v>1.02639985E8</v>
      </c>
      <c r="B4096" s="2">
        <v>4.0392019E7</v>
      </c>
      <c r="C4096" s="6">
        <v>45165.29052083333</v>
      </c>
      <c r="D4096" s="6">
        <v>45165.30024305556</v>
      </c>
      <c r="E4096" s="6">
        <v>45165.30232638889</v>
      </c>
      <c r="F4096" s="2" t="s">
        <v>44</v>
      </c>
      <c r="G4096" s="2" t="s">
        <v>73</v>
      </c>
      <c r="H4096" s="2">
        <v>25125.0</v>
      </c>
      <c r="I4096" s="2">
        <v>4639.0</v>
      </c>
    </row>
    <row r="4097" ht="22.5" customHeight="1">
      <c r="A4097" s="2">
        <v>5.288207551E9</v>
      </c>
      <c r="B4097" s="2">
        <v>5.3299455E7</v>
      </c>
      <c r="C4097" s="6">
        <v>45179.784224537034</v>
      </c>
      <c r="D4097" s="6">
        <v>45179.798113425924</v>
      </c>
      <c r="E4097" s="6">
        <v>45179.80783564815</v>
      </c>
      <c r="F4097" s="2" t="s">
        <v>71</v>
      </c>
      <c r="G4097" s="2" t="s">
        <v>73</v>
      </c>
      <c r="H4097" s="2">
        <v>64001.0</v>
      </c>
      <c r="I4097" s="2">
        <v>5001.0</v>
      </c>
    </row>
    <row r="4098" ht="22.5" customHeight="1">
      <c r="A4098" s="2">
        <v>6.93932743E8</v>
      </c>
      <c r="B4098" s="2">
        <v>5.7658033E7</v>
      </c>
      <c r="C4098" s="6">
        <v>45083.852951388886</v>
      </c>
      <c r="D4098" s="6">
        <v>45083.864756944444</v>
      </c>
      <c r="E4098" s="6">
        <v>45083.864756944444</v>
      </c>
      <c r="F4098" s="2" t="s">
        <v>44</v>
      </c>
      <c r="G4098" s="2" t="s">
        <v>55</v>
      </c>
      <c r="H4098" s="2">
        <v>34625.0</v>
      </c>
      <c r="I4098" s="2">
        <v>492.0</v>
      </c>
    </row>
    <row r="4099" ht="22.5" customHeight="1">
      <c r="A4099" s="2">
        <v>2.325405669E9</v>
      </c>
      <c r="B4099" s="2">
        <v>2.0834589E7</v>
      </c>
      <c r="C4099" s="6">
        <v>45359.971400462964</v>
      </c>
      <c r="D4099" s="6">
        <v>45359.97903935185</v>
      </c>
      <c r="E4099" s="6">
        <v>45359.97765046296</v>
      </c>
      <c r="F4099" s="2" t="s">
        <v>44</v>
      </c>
      <c r="G4099" s="2" t="s">
        <v>55</v>
      </c>
      <c r="H4099" s="2">
        <v>53132.0</v>
      </c>
      <c r="I4099" s="2">
        <v>2380.0</v>
      </c>
    </row>
    <row r="4100" ht="22.5" customHeight="1">
      <c r="A4100" s="2">
        <v>8.152364696E9</v>
      </c>
      <c r="B4100" s="2">
        <v>9.0665975E7</v>
      </c>
      <c r="C4100" s="6">
        <v>45284.551041666666</v>
      </c>
      <c r="D4100" s="6">
        <v>45284.56215277778</v>
      </c>
      <c r="E4100" s="6">
        <v>45284.56215277778</v>
      </c>
      <c r="F4100" s="2" t="s">
        <v>44</v>
      </c>
      <c r="G4100" s="2" t="s">
        <v>73</v>
      </c>
      <c r="H4100" s="2">
        <v>50040.0</v>
      </c>
      <c r="I4100" s="2">
        <v>1200.0</v>
      </c>
    </row>
    <row r="4101" ht="22.5" customHeight="1">
      <c r="A4101" s="2">
        <v>7.682359398E9</v>
      </c>
      <c r="B4101" s="2">
        <v>3.6833857E7</v>
      </c>
      <c r="C4101" s="6">
        <v>45550.20748842593</v>
      </c>
      <c r="D4101" s="6">
        <v>45550.219988425924</v>
      </c>
      <c r="E4101" s="6">
        <v>45550.22623842592</v>
      </c>
      <c r="F4101" s="2" t="s">
        <v>71</v>
      </c>
      <c r="G4101" s="2" t="s">
        <v>45</v>
      </c>
      <c r="H4101" s="2">
        <v>70975.0</v>
      </c>
      <c r="I4101" s="2">
        <v>4717.0</v>
      </c>
    </row>
    <row r="4102" ht="22.5" customHeight="1">
      <c r="A4102" s="2">
        <v>1.742951029E9</v>
      </c>
      <c r="B4102" s="2">
        <v>9.5371787E7</v>
      </c>
      <c r="C4102" s="6">
        <v>45053.96585648148</v>
      </c>
      <c r="D4102" s="6">
        <v>45053.97280092593</v>
      </c>
      <c r="E4102" s="6">
        <v>45053.98599537037</v>
      </c>
      <c r="F4102" s="2" t="s">
        <v>124</v>
      </c>
      <c r="G4102" s="2" t="s">
        <v>45</v>
      </c>
      <c r="H4102" s="2">
        <v>62055.0</v>
      </c>
      <c r="I4102" s="2">
        <v>9903.0</v>
      </c>
    </row>
    <row r="4103" ht="22.5" customHeight="1">
      <c r="A4103" s="2">
        <v>4.799787645E9</v>
      </c>
      <c r="B4103" s="2">
        <v>7.1905368E7</v>
      </c>
      <c r="C4103" s="6">
        <v>45206.299675925926</v>
      </c>
      <c r="D4103" s="6">
        <v>45206.308703703704</v>
      </c>
      <c r="E4103" s="6">
        <v>45206.32189814815</v>
      </c>
      <c r="F4103" s="2" t="s">
        <v>124</v>
      </c>
      <c r="G4103" s="2" t="s">
        <v>73</v>
      </c>
      <c r="H4103" s="2">
        <v>61740.0</v>
      </c>
      <c r="I4103" s="2">
        <v>9732.0</v>
      </c>
    </row>
    <row r="4104" ht="22.5" customHeight="1">
      <c r="A4104" s="2">
        <v>8.498666384E9</v>
      </c>
      <c r="B4104" s="2">
        <v>3.7556526E7</v>
      </c>
      <c r="C4104" s="6">
        <v>45359.749027777776</v>
      </c>
      <c r="D4104" s="6">
        <v>45359.75944444445</v>
      </c>
      <c r="E4104" s="6">
        <v>45359.76152777778</v>
      </c>
      <c r="F4104" s="2" t="s">
        <v>44</v>
      </c>
      <c r="G4104" s="2" t="s">
        <v>45</v>
      </c>
      <c r="H4104" s="2">
        <v>94061.0</v>
      </c>
      <c r="I4104" s="2">
        <v>3091.0</v>
      </c>
    </row>
    <row r="4105" ht="22.5" customHeight="1">
      <c r="A4105" s="2">
        <v>5.013572642E9</v>
      </c>
      <c r="B4105" s="2">
        <v>7.3363613E7</v>
      </c>
      <c r="C4105" s="6">
        <v>45054.805983796294</v>
      </c>
      <c r="D4105" s="6">
        <v>45054.81778935185</v>
      </c>
      <c r="E4105" s="6">
        <v>45054.82681712963</v>
      </c>
      <c r="F4105" s="2" t="s">
        <v>71</v>
      </c>
      <c r="G4105" s="2" t="s">
        <v>55</v>
      </c>
      <c r="H4105" s="2">
        <v>90675.0</v>
      </c>
      <c r="I4105" s="2">
        <v>2187.0</v>
      </c>
    </row>
    <row r="4106" ht="22.5" customHeight="1">
      <c r="A4106" s="2">
        <v>8.403006958E9</v>
      </c>
      <c r="B4106" s="2">
        <v>5.9398136E7</v>
      </c>
      <c r="C4106" s="6">
        <v>45257.23783564815</v>
      </c>
      <c r="D4106" s="6">
        <v>45257.245474537034</v>
      </c>
      <c r="E4106" s="6">
        <v>45257.242002314815</v>
      </c>
      <c r="F4106" s="2" t="s">
        <v>44</v>
      </c>
      <c r="G4106" s="2" t="s">
        <v>50</v>
      </c>
      <c r="H4106" s="2">
        <v>22292.0</v>
      </c>
      <c r="I4106" s="2">
        <v>9004.0</v>
      </c>
    </row>
    <row r="4107" ht="22.5" customHeight="1">
      <c r="A4107" s="2">
        <v>4.688831157E9</v>
      </c>
      <c r="B4107" s="2">
        <v>1.3071673E7</v>
      </c>
      <c r="C4107" s="6">
        <v>45476.98311342593</v>
      </c>
      <c r="D4107" s="6">
        <v>45476.99700231481</v>
      </c>
      <c r="E4107" s="6">
        <v>45476.99978009259</v>
      </c>
      <c r="F4107" s="2" t="s">
        <v>44</v>
      </c>
      <c r="G4107" s="2" t="s">
        <v>50</v>
      </c>
      <c r="H4107" s="2">
        <v>75752.0</v>
      </c>
      <c r="I4107" s="2">
        <v>6973.0</v>
      </c>
    </row>
    <row r="4108" ht="22.5" customHeight="1">
      <c r="A4108" s="2">
        <v>3.9457821E8</v>
      </c>
      <c r="B4108" s="2">
        <v>8.8067569E7</v>
      </c>
      <c r="C4108" s="6">
        <v>45195.21907407408</v>
      </c>
      <c r="D4108" s="6">
        <v>45195.231574074074</v>
      </c>
      <c r="E4108" s="6">
        <v>45195.23504629629</v>
      </c>
      <c r="F4108" s="2" t="s">
        <v>44</v>
      </c>
      <c r="G4108" s="2" t="s">
        <v>55</v>
      </c>
      <c r="H4108" s="2">
        <v>91958.0</v>
      </c>
      <c r="I4108" s="2">
        <v>8335.0</v>
      </c>
    </row>
    <row r="4109" ht="22.5" customHeight="1">
      <c r="A4109" s="2">
        <v>8.681711802E9</v>
      </c>
      <c r="B4109" s="2">
        <v>3.6833857E7</v>
      </c>
      <c r="C4109" s="6">
        <v>45206.29418981481</v>
      </c>
      <c r="D4109" s="6">
        <v>45206.30738425926</v>
      </c>
      <c r="E4109" s="6">
        <v>45206.30391203704</v>
      </c>
      <c r="F4109" s="2" t="s">
        <v>44</v>
      </c>
      <c r="G4109" s="2" t="s">
        <v>50</v>
      </c>
      <c r="H4109" s="2">
        <v>50.0</v>
      </c>
      <c r="I4109" s="2">
        <v>2940.0</v>
      </c>
    </row>
    <row r="4110" ht="22.5" customHeight="1">
      <c r="A4110" s="2">
        <v>9.311399064E9</v>
      </c>
      <c r="B4110" s="2">
        <v>2.0238921E7</v>
      </c>
      <c r="C4110" s="6">
        <v>45234.89314814815</v>
      </c>
      <c r="D4110" s="6">
        <v>45234.90425925926</v>
      </c>
      <c r="E4110" s="6">
        <v>45234.90634259259</v>
      </c>
      <c r="F4110" s="2" t="s">
        <v>44</v>
      </c>
      <c r="G4110" s="2" t="s">
        <v>73</v>
      </c>
      <c r="H4110" s="2">
        <v>91086.0</v>
      </c>
      <c r="I4110" s="2">
        <v>3093.0</v>
      </c>
    </row>
    <row r="4111" ht="22.5" customHeight="1">
      <c r="A4111" s="2">
        <v>2.620581496E9</v>
      </c>
      <c r="B4111" s="2">
        <v>6.3092485E7</v>
      </c>
      <c r="C4111" s="6">
        <v>45037.10637731481</v>
      </c>
      <c r="D4111" s="6">
        <v>45037.11540509259</v>
      </c>
      <c r="E4111" s="6">
        <v>45037.11471064815</v>
      </c>
      <c r="F4111" s="2" t="s">
        <v>44</v>
      </c>
      <c r="G4111" s="2" t="s">
        <v>73</v>
      </c>
      <c r="H4111" s="2">
        <v>38634.0</v>
      </c>
      <c r="I4111" s="2">
        <v>7441.0</v>
      </c>
    </row>
    <row r="4112" ht="22.5" customHeight="1">
      <c r="A4112" s="2">
        <v>5.116898322E9</v>
      </c>
      <c r="B4112" s="2">
        <v>7.3377004E7</v>
      </c>
      <c r="C4112" s="6">
        <v>45491.55982638889</v>
      </c>
      <c r="D4112" s="6">
        <v>45491.567465277774</v>
      </c>
      <c r="E4112" s="6">
        <v>45491.56607638889</v>
      </c>
      <c r="F4112" s="2" t="s">
        <v>44</v>
      </c>
      <c r="G4112" s="2" t="s">
        <v>50</v>
      </c>
      <c r="H4112" s="2">
        <v>93289.0</v>
      </c>
      <c r="I4112" s="2">
        <v>1820.0</v>
      </c>
    </row>
    <row r="4113" ht="22.5" customHeight="1">
      <c r="A4113" s="2">
        <v>5.995819849E9</v>
      </c>
      <c r="B4113" s="2">
        <v>3.4787383E7</v>
      </c>
      <c r="C4113" s="6">
        <v>45157.17787037037</v>
      </c>
      <c r="D4113" s="6">
        <v>45157.19106481481</v>
      </c>
      <c r="E4113" s="6">
        <v>45157.19731481482</v>
      </c>
      <c r="F4113" s="2" t="s">
        <v>71</v>
      </c>
      <c r="G4113" s="2" t="s">
        <v>73</v>
      </c>
      <c r="H4113" s="2">
        <v>2395.0</v>
      </c>
      <c r="I4113" s="2">
        <v>4317.0</v>
      </c>
    </row>
    <row r="4114" ht="22.5" customHeight="1">
      <c r="A4114" s="2">
        <v>7.690500286E9</v>
      </c>
      <c r="B4114" s="2">
        <v>3.5349582E7</v>
      </c>
      <c r="C4114" s="6">
        <v>45485.75650462963</v>
      </c>
      <c r="D4114" s="6">
        <v>45485.76900462963</v>
      </c>
      <c r="E4114" s="6">
        <v>45485.77386574074</v>
      </c>
      <c r="F4114" s="2" t="s">
        <v>71</v>
      </c>
      <c r="G4114" s="2" t="s">
        <v>73</v>
      </c>
      <c r="H4114" s="2">
        <v>39966.0</v>
      </c>
      <c r="I4114" s="2">
        <v>8296.0</v>
      </c>
    </row>
    <row r="4115" ht="22.5" customHeight="1">
      <c r="A4115" s="2">
        <v>6.107283203E9</v>
      </c>
      <c r="B4115" s="2">
        <v>8.7444738E7</v>
      </c>
      <c r="C4115" s="6">
        <v>45544.85255787037</v>
      </c>
      <c r="D4115" s="6">
        <v>45544.862280092595</v>
      </c>
      <c r="E4115" s="6">
        <v>45544.86366898148</v>
      </c>
      <c r="F4115" s="2" t="s">
        <v>44</v>
      </c>
      <c r="G4115" s="2" t="s">
        <v>55</v>
      </c>
      <c r="H4115" s="2">
        <v>21522.0</v>
      </c>
      <c r="I4115" s="2">
        <v>8551.0</v>
      </c>
    </row>
    <row r="4116" ht="22.5" customHeight="1">
      <c r="A4116" s="2">
        <v>3.170417508E9</v>
      </c>
      <c r="B4116" s="2">
        <v>8.5561151E7</v>
      </c>
      <c r="C4116" s="6">
        <v>45301.22505787037</v>
      </c>
      <c r="D4116" s="6">
        <v>45301.23825231481</v>
      </c>
      <c r="E4116" s="6">
        <v>45301.24728009259</v>
      </c>
      <c r="F4116" s="2" t="s">
        <v>71</v>
      </c>
      <c r="G4116" s="2" t="s">
        <v>45</v>
      </c>
      <c r="H4116" s="2">
        <v>30064.0</v>
      </c>
      <c r="I4116" s="2">
        <v>2288.0</v>
      </c>
    </row>
    <row r="4117" ht="22.5" customHeight="1">
      <c r="A4117" s="2">
        <v>8.05682701E8</v>
      </c>
      <c r="B4117" s="2">
        <v>3.3481252E7</v>
      </c>
      <c r="C4117" s="6">
        <v>45137.94599537037</v>
      </c>
      <c r="D4117" s="6">
        <v>45137.95988425926</v>
      </c>
      <c r="E4117" s="6">
        <v>45137.96821759259</v>
      </c>
      <c r="F4117" s="2" t="s">
        <v>71</v>
      </c>
      <c r="G4117" s="2" t="s">
        <v>50</v>
      </c>
      <c r="H4117" s="2">
        <v>84695.0</v>
      </c>
      <c r="I4117" s="2">
        <v>6430.0</v>
      </c>
    </row>
    <row r="4118" ht="22.5" customHeight="1">
      <c r="A4118" s="2">
        <v>8.960508625E9</v>
      </c>
      <c r="B4118" s="2">
        <v>2.0163931E7</v>
      </c>
      <c r="C4118" s="6">
        <v>45206.41237268518</v>
      </c>
      <c r="D4118" s="6">
        <v>45206.42626157407</v>
      </c>
      <c r="E4118" s="6">
        <v>45206.4297337963</v>
      </c>
      <c r="F4118" s="2" t="s">
        <v>44</v>
      </c>
      <c r="G4118" s="2" t="s">
        <v>45</v>
      </c>
      <c r="H4118" s="2">
        <v>57297.0</v>
      </c>
      <c r="I4118" s="2">
        <v>1057.0</v>
      </c>
    </row>
    <row r="4119" ht="22.5" customHeight="1">
      <c r="A4119" s="2">
        <v>5.580397726E9</v>
      </c>
      <c r="B4119" s="2">
        <v>6.2243869E7</v>
      </c>
      <c r="C4119" s="6">
        <v>45098.200891203705</v>
      </c>
      <c r="D4119" s="6">
        <v>45098.212002314816</v>
      </c>
      <c r="E4119" s="6">
        <v>45098.22519675926</v>
      </c>
      <c r="F4119" s="2" t="s">
        <v>124</v>
      </c>
      <c r="G4119" s="2" t="s">
        <v>45</v>
      </c>
      <c r="H4119" s="2">
        <v>64619.0</v>
      </c>
      <c r="I4119" s="2">
        <v>4351.0</v>
      </c>
    </row>
    <row r="4120" ht="22.5" customHeight="1">
      <c r="A4120" s="2">
        <v>1.506599381E9</v>
      </c>
      <c r="B4120" s="2">
        <v>7.7345018E7</v>
      </c>
      <c r="C4120" s="6">
        <v>45553.19217592593</v>
      </c>
      <c r="D4120" s="6">
        <v>45553.19981481481</v>
      </c>
      <c r="E4120" s="6">
        <v>45553.201898148145</v>
      </c>
      <c r="F4120" s="2" t="s">
        <v>44</v>
      </c>
      <c r="G4120" s="2" t="s">
        <v>45</v>
      </c>
      <c r="H4120" s="2">
        <v>19253.0</v>
      </c>
      <c r="I4120" s="2">
        <v>5615.0</v>
      </c>
    </row>
    <row r="4121" ht="22.5" customHeight="1">
      <c r="A4121" s="2">
        <v>8.424478165E9</v>
      </c>
      <c r="B4121" s="2">
        <v>2.7416314E7</v>
      </c>
      <c r="C4121" s="6">
        <v>45037.76645833333</v>
      </c>
      <c r="D4121" s="6">
        <v>45037.77548611111</v>
      </c>
      <c r="E4121" s="6">
        <v>45037.77548611111</v>
      </c>
      <c r="F4121" s="2" t="s">
        <v>44</v>
      </c>
      <c r="G4121" s="2" t="s">
        <v>45</v>
      </c>
      <c r="H4121" s="2">
        <v>37654.0</v>
      </c>
      <c r="I4121" s="2">
        <v>244.0</v>
      </c>
    </row>
    <row r="4122" ht="22.5" customHeight="1">
      <c r="A4122" s="2">
        <v>6.083333956E9</v>
      </c>
      <c r="B4122" s="2">
        <v>4.5028365E7</v>
      </c>
      <c r="C4122" s="6">
        <v>45012.27984953704</v>
      </c>
      <c r="D4122" s="6">
        <v>45012.28748842593</v>
      </c>
      <c r="E4122" s="6">
        <v>45012.29651620371</v>
      </c>
      <c r="F4122" s="2" t="s">
        <v>71</v>
      </c>
      <c r="G4122" s="2" t="s">
        <v>73</v>
      </c>
      <c r="H4122" s="2">
        <v>34580.0</v>
      </c>
      <c r="I4122" s="2">
        <v>4635.0</v>
      </c>
    </row>
    <row r="4123" ht="22.5" customHeight="1">
      <c r="A4123" s="2">
        <v>9.61132786E9</v>
      </c>
      <c r="B4123" s="2">
        <v>6335221.0</v>
      </c>
      <c r="C4123" s="6">
        <v>45389.736342592594</v>
      </c>
      <c r="D4123" s="6">
        <v>45389.748148148145</v>
      </c>
      <c r="E4123" s="6">
        <v>45389.74675925926</v>
      </c>
      <c r="F4123" s="2" t="s">
        <v>44</v>
      </c>
      <c r="G4123" s="2" t="s">
        <v>45</v>
      </c>
      <c r="H4123" s="2">
        <v>25443.0</v>
      </c>
      <c r="I4123" s="2">
        <v>3780.0</v>
      </c>
    </row>
    <row r="4124" ht="22.5" customHeight="1">
      <c r="A4124" s="2">
        <v>9.539444766E9</v>
      </c>
      <c r="B4124" s="2">
        <v>9.7873848E7</v>
      </c>
      <c r="C4124" s="6">
        <v>45234.33267361111</v>
      </c>
      <c r="D4124" s="6">
        <v>45234.34100694444</v>
      </c>
      <c r="E4124" s="6">
        <v>45234.34447916667</v>
      </c>
      <c r="F4124" s="2" t="s">
        <v>44</v>
      </c>
      <c r="G4124" s="2" t="s">
        <v>73</v>
      </c>
      <c r="H4124" s="2">
        <v>94753.0</v>
      </c>
      <c r="I4124" s="2">
        <v>7663.0</v>
      </c>
    </row>
    <row r="4125" ht="22.5" customHeight="1">
      <c r="A4125" s="2">
        <v>7.56168939E8</v>
      </c>
      <c r="B4125" s="2">
        <v>5.492364E7</v>
      </c>
      <c r="C4125" s="6">
        <v>45478.77337962963</v>
      </c>
      <c r="D4125" s="6">
        <v>45478.78449074074</v>
      </c>
      <c r="E4125" s="6">
        <v>45478.781018518515</v>
      </c>
      <c r="F4125" s="2" t="s">
        <v>44</v>
      </c>
      <c r="G4125" s="2" t="s">
        <v>45</v>
      </c>
      <c r="H4125" s="2">
        <v>69292.0</v>
      </c>
      <c r="I4125" s="2">
        <v>6050.0</v>
      </c>
    </row>
    <row r="4126" ht="22.5" customHeight="1">
      <c r="A4126" s="2">
        <v>7.762624518E9</v>
      </c>
      <c r="B4126" s="2">
        <v>2.2738465E7</v>
      </c>
      <c r="C4126" s="6">
        <v>45530.88836805556</v>
      </c>
      <c r="D4126" s="6">
        <v>45530.89739583333</v>
      </c>
      <c r="E4126" s="6">
        <v>45530.907118055555</v>
      </c>
      <c r="F4126" s="2" t="s">
        <v>71</v>
      </c>
      <c r="G4126" s="2" t="s">
        <v>55</v>
      </c>
      <c r="H4126" s="2">
        <v>56407.0</v>
      </c>
      <c r="I4126" s="2">
        <v>128.0</v>
      </c>
    </row>
    <row r="4127" ht="22.5" customHeight="1">
      <c r="A4127" s="2">
        <v>3.681781563E9</v>
      </c>
      <c r="B4127" s="2">
        <v>4940671.0</v>
      </c>
      <c r="C4127" s="6">
        <v>45248.43299768519</v>
      </c>
      <c r="D4127" s="6">
        <v>45248.44133101852</v>
      </c>
      <c r="E4127" s="6">
        <v>45248.43994212963</v>
      </c>
      <c r="F4127" s="2" t="s">
        <v>44</v>
      </c>
      <c r="G4127" s="2" t="s">
        <v>73</v>
      </c>
      <c r="H4127" s="2">
        <v>41664.0</v>
      </c>
      <c r="I4127" s="2">
        <v>8544.0</v>
      </c>
    </row>
    <row r="4128" ht="22.5" customHeight="1">
      <c r="A4128" s="2">
        <v>1.571085226E9</v>
      </c>
      <c r="B4128" s="2">
        <v>7.8961097E7</v>
      </c>
      <c r="C4128" s="6">
        <v>45389.02491898148</v>
      </c>
      <c r="D4128" s="6">
        <v>45389.03533564815</v>
      </c>
      <c r="E4128" s="6">
        <v>45389.04019675926</v>
      </c>
      <c r="F4128" s="2" t="s">
        <v>71</v>
      </c>
      <c r="G4128" s="2" t="s">
        <v>45</v>
      </c>
      <c r="H4128" s="2">
        <v>35840.0</v>
      </c>
      <c r="I4128" s="2">
        <v>8778.0</v>
      </c>
    </row>
    <row r="4129" ht="22.5" customHeight="1">
      <c r="A4129" s="2">
        <v>4.244306883E9</v>
      </c>
      <c r="B4129" s="2">
        <v>2584499.0</v>
      </c>
      <c r="C4129" s="6">
        <v>45354.434537037036</v>
      </c>
      <c r="D4129" s="6">
        <v>45354.44634259259</v>
      </c>
      <c r="E4129" s="6">
        <v>45354.45606481482</v>
      </c>
      <c r="F4129" s="2" t="s">
        <v>71</v>
      </c>
      <c r="G4129" s="2" t="s">
        <v>55</v>
      </c>
      <c r="H4129" s="2">
        <v>94771.0</v>
      </c>
      <c r="I4129" s="2">
        <v>2157.0</v>
      </c>
    </row>
    <row r="4130" ht="22.5" customHeight="1">
      <c r="A4130" s="2">
        <v>7.333141591E9</v>
      </c>
      <c r="B4130" s="2">
        <v>6.9415494E7</v>
      </c>
      <c r="C4130" s="6">
        <v>45366.69969907407</v>
      </c>
      <c r="D4130" s="6">
        <v>45366.71011574074</v>
      </c>
      <c r="E4130" s="6">
        <v>45366.72261574074</v>
      </c>
      <c r="F4130" s="2" t="s">
        <v>124</v>
      </c>
      <c r="G4130" s="2" t="s">
        <v>73</v>
      </c>
      <c r="H4130" s="2">
        <v>1610.0</v>
      </c>
      <c r="I4130" s="2">
        <v>9231.0</v>
      </c>
    </row>
    <row r="4131" ht="22.5" customHeight="1">
      <c r="A4131" s="2">
        <v>1.199945706E9</v>
      </c>
      <c r="B4131" s="2">
        <v>7.0867736E7</v>
      </c>
      <c r="C4131" s="6">
        <v>45299.813576388886</v>
      </c>
      <c r="D4131" s="6">
        <v>45299.82538194444</v>
      </c>
      <c r="E4131" s="6">
        <v>45299.8246875</v>
      </c>
      <c r="F4131" s="2" t="s">
        <v>44</v>
      </c>
      <c r="G4131" s="2" t="s">
        <v>50</v>
      </c>
      <c r="H4131" s="2">
        <v>30489.0</v>
      </c>
      <c r="I4131" s="2">
        <v>953.0</v>
      </c>
    </row>
    <row r="4132" ht="22.5" customHeight="1">
      <c r="A4132" s="2">
        <v>5.895644119E9</v>
      </c>
      <c r="B4132" s="2">
        <v>1603358.0</v>
      </c>
      <c r="C4132" s="6">
        <v>45088.592314814814</v>
      </c>
      <c r="D4132" s="6">
        <v>45088.60273148148</v>
      </c>
      <c r="E4132" s="6">
        <v>45088.60273148148</v>
      </c>
      <c r="F4132" s="2" t="s">
        <v>44</v>
      </c>
      <c r="G4132" s="2" t="s">
        <v>73</v>
      </c>
      <c r="H4132" s="2">
        <v>6452.0</v>
      </c>
      <c r="I4132" s="2">
        <v>8140.0</v>
      </c>
    </row>
    <row r="4133" ht="22.5" customHeight="1">
      <c r="A4133" s="2">
        <v>7.11291921E9</v>
      </c>
      <c r="B4133" s="2">
        <v>5.5693909E7</v>
      </c>
      <c r="C4133" s="6">
        <v>45323.91633101852</v>
      </c>
      <c r="D4133" s="6">
        <v>45323.92952546296</v>
      </c>
      <c r="E4133" s="6">
        <v>45323.92952546296</v>
      </c>
      <c r="F4133" s="2" t="s">
        <v>44</v>
      </c>
      <c r="G4133" s="2" t="s">
        <v>55</v>
      </c>
      <c r="H4133" s="2">
        <v>58625.0</v>
      </c>
      <c r="I4133" s="2">
        <v>9154.0</v>
      </c>
    </row>
    <row r="4134" ht="22.5" customHeight="1">
      <c r="A4134" s="2">
        <v>8.315937318E9</v>
      </c>
      <c r="B4134" s="2">
        <v>6.4497538E7</v>
      </c>
      <c r="C4134" s="6">
        <v>45420.732395833336</v>
      </c>
      <c r="D4134" s="6">
        <v>45420.74489583333</v>
      </c>
      <c r="E4134" s="6">
        <v>45420.75114583333</v>
      </c>
      <c r="F4134" s="2" t="s">
        <v>71</v>
      </c>
      <c r="G4134" s="2" t="s">
        <v>55</v>
      </c>
      <c r="H4134" s="2">
        <v>35071.0</v>
      </c>
      <c r="I4134" s="2">
        <v>7676.0</v>
      </c>
    </row>
    <row r="4135" ht="22.5" customHeight="1">
      <c r="A4135" s="2">
        <v>5.331800057E9</v>
      </c>
      <c r="B4135" s="2">
        <v>6.5488134E7</v>
      </c>
      <c r="C4135" s="6">
        <v>45014.05671296296</v>
      </c>
      <c r="D4135" s="6">
        <v>45014.070601851854</v>
      </c>
      <c r="E4135" s="6">
        <v>45014.07962962963</v>
      </c>
      <c r="F4135" s="2" t="s">
        <v>71</v>
      </c>
      <c r="G4135" s="2" t="s">
        <v>73</v>
      </c>
      <c r="H4135" s="2">
        <v>39782.0</v>
      </c>
      <c r="I4135" s="2">
        <v>220.0</v>
      </c>
    </row>
    <row r="4136" ht="22.5" customHeight="1">
      <c r="A4136" s="2">
        <v>5.989265505E9</v>
      </c>
      <c r="B4136" s="2">
        <v>6.2742797E7</v>
      </c>
      <c r="C4136" s="6">
        <v>45366.174722222226</v>
      </c>
      <c r="D4136" s="6">
        <v>45366.18583333334</v>
      </c>
      <c r="E4136" s="6">
        <v>45366.18236111111</v>
      </c>
      <c r="F4136" s="2" t="s">
        <v>44</v>
      </c>
      <c r="G4136" s="2" t="s">
        <v>55</v>
      </c>
      <c r="H4136" s="2">
        <v>11502.0</v>
      </c>
      <c r="I4136" s="2">
        <v>4556.0</v>
      </c>
    </row>
    <row r="4137" ht="22.5" customHeight="1">
      <c r="A4137" s="2">
        <v>7.906361274E9</v>
      </c>
      <c r="B4137" s="2">
        <v>9.6795047E7</v>
      </c>
      <c r="C4137" s="6">
        <v>45172.77284722222</v>
      </c>
      <c r="D4137" s="6">
        <v>45172.78673611111</v>
      </c>
      <c r="E4137" s="6">
        <v>45172.786041666666</v>
      </c>
      <c r="F4137" s="2" t="s">
        <v>44</v>
      </c>
      <c r="G4137" s="2" t="s">
        <v>45</v>
      </c>
      <c r="H4137" s="2">
        <v>44821.0</v>
      </c>
      <c r="I4137" s="2">
        <v>3646.0</v>
      </c>
    </row>
    <row r="4138" ht="22.5" customHeight="1">
      <c r="A4138" s="2">
        <v>6.312476146E9</v>
      </c>
      <c r="B4138" s="2">
        <v>3.5988028E7</v>
      </c>
      <c r="C4138" s="6">
        <v>45318.822858796295</v>
      </c>
      <c r="D4138" s="6">
        <v>45318.83188657407</v>
      </c>
      <c r="E4138" s="6">
        <v>45318.83813657407</v>
      </c>
      <c r="F4138" s="2" t="s">
        <v>71</v>
      </c>
      <c r="G4138" s="2" t="s">
        <v>55</v>
      </c>
      <c r="H4138" s="2">
        <v>87880.0</v>
      </c>
      <c r="I4138" s="2">
        <v>143.0</v>
      </c>
    </row>
    <row r="4139" ht="22.5" customHeight="1">
      <c r="A4139" s="2">
        <v>9.436272631E9</v>
      </c>
      <c r="B4139" s="2">
        <v>4.4410149E7</v>
      </c>
      <c r="C4139" s="6">
        <v>45430.112604166665</v>
      </c>
      <c r="D4139" s="6">
        <v>45430.123020833336</v>
      </c>
      <c r="E4139" s="6">
        <v>45430.12232638889</v>
      </c>
      <c r="F4139" s="2" t="s">
        <v>44</v>
      </c>
      <c r="G4139" s="2" t="s">
        <v>73</v>
      </c>
      <c r="H4139" s="2">
        <v>82287.0</v>
      </c>
      <c r="I4139" s="2">
        <v>8837.0</v>
      </c>
    </row>
    <row r="4140" ht="22.5" customHeight="1">
      <c r="A4140" s="2">
        <v>8.289791792E9</v>
      </c>
      <c r="B4140" s="2">
        <v>6.1516967E7</v>
      </c>
      <c r="C4140" s="6">
        <v>45317.614803240744</v>
      </c>
      <c r="D4140" s="6">
        <v>45317.62799768519</v>
      </c>
      <c r="E4140" s="6">
        <v>45317.62521990741</v>
      </c>
      <c r="F4140" s="2" t="s">
        <v>44</v>
      </c>
      <c r="G4140" s="2" t="s">
        <v>55</v>
      </c>
      <c r="H4140" s="2">
        <v>70314.0</v>
      </c>
      <c r="I4140" s="2">
        <v>2704.0</v>
      </c>
    </row>
    <row r="4141" ht="22.5" customHeight="1">
      <c r="A4141" s="2">
        <v>7.659532788E9</v>
      </c>
      <c r="B4141" s="2">
        <v>2.2112867E7</v>
      </c>
      <c r="C4141" s="6">
        <v>45323.87466435185</v>
      </c>
      <c r="D4141" s="6">
        <v>45323.886469907404</v>
      </c>
      <c r="E4141" s="6">
        <v>45323.888553240744</v>
      </c>
      <c r="F4141" s="2" t="s">
        <v>44</v>
      </c>
      <c r="G4141" s="2" t="s">
        <v>55</v>
      </c>
      <c r="H4141" s="2">
        <v>62888.0</v>
      </c>
      <c r="I4141" s="2">
        <v>5046.0</v>
      </c>
    </row>
    <row r="4142" ht="22.5" customHeight="1">
      <c r="A4142" s="2">
        <v>1.498157233E9</v>
      </c>
      <c r="B4142" s="2">
        <v>1.9180962E7</v>
      </c>
      <c r="C4142" s="6">
        <v>45330.26710648148</v>
      </c>
      <c r="D4142" s="6">
        <v>45330.28099537037</v>
      </c>
      <c r="E4142" s="6">
        <v>45330.28377314815</v>
      </c>
      <c r="F4142" s="2" t="s">
        <v>44</v>
      </c>
      <c r="G4142" s="2" t="s">
        <v>55</v>
      </c>
      <c r="H4142" s="2">
        <v>13716.0</v>
      </c>
      <c r="I4142" s="2">
        <v>8869.0</v>
      </c>
    </row>
    <row r="4143" ht="22.5" customHeight="1">
      <c r="A4143" s="2">
        <v>8.560951754E9</v>
      </c>
      <c r="B4143" s="2">
        <v>954629.0</v>
      </c>
      <c r="C4143" s="6">
        <v>45063.759050925924</v>
      </c>
      <c r="D4143" s="6">
        <v>45063.7680787037</v>
      </c>
      <c r="E4143" s="6">
        <v>45063.77224537037</v>
      </c>
      <c r="F4143" s="2" t="s">
        <v>71</v>
      </c>
      <c r="G4143" s="2" t="s">
        <v>55</v>
      </c>
      <c r="H4143" s="2">
        <v>55642.0</v>
      </c>
      <c r="I4143" s="2">
        <v>9337.0</v>
      </c>
    </row>
    <row r="4144" ht="22.5" customHeight="1">
      <c r="A4144" s="2">
        <v>8.764192824E9</v>
      </c>
      <c r="B4144" s="2">
        <v>6.4823226E7</v>
      </c>
      <c r="C4144" s="6">
        <v>45131.36804398148</v>
      </c>
      <c r="D4144" s="6">
        <v>45131.38123842593</v>
      </c>
      <c r="E4144" s="6">
        <v>45131.39165509259</v>
      </c>
      <c r="F4144" s="2" t="s">
        <v>71</v>
      </c>
      <c r="G4144" s="2" t="s">
        <v>73</v>
      </c>
      <c r="H4144" s="2">
        <v>34121.0</v>
      </c>
      <c r="I4144" s="2">
        <v>6935.0</v>
      </c>
    </row>
    <row r="4145" ht="22.5" customHeight="1">
      <c r="A4145" s="2">
        <v>1.900542981E9</v>
      </c>
      <c r="B4145" s="2">
        <v>1.1254582E7</v>
      </c>
      <c r="C4145" s="6">
        <v>45010.77171296296</v>
      </c>
      <c r="D4145" s="6">
        <v>45010.78212962963</v>
      </c>
      <c r="E4145" s="6">
        <v>45010.784907407404</v>
      </c>
      <c r="F4145" s="2" t="s">
        <v>44</v>
      </c>
      <c r="G4145" s="2" t="s">
        <v>55</v>
      </c>
      <c r="H4145" s="2">
        <v>82683.0</v>
      </c>
      <c r="I4145" s="2">
        <v>3727.0</v>
      </c>
    </row>
    <row r="4146" ht="22.5" customHeight="1">
      <c r="A4146" s="2">
        <v>9.445683691E9</v>
      </c>
      <c r="B4146" s="2">
        <v>4.1878908E7</v>
      </c>
      <c r="C4146" s="6">
        <v>45242.83556712963</v>
      </c>
      <c r="D4146" s="6">
        <v>45242.845289351855</v>
      </c>
      <c r="E4146" s="6">
        <v>45242.856400462966</v>
      </c>
      <c r="F4146" s="2" t="s">
        <v>124</v>
      </c>
      <c r="G4146" s="2" t="s">
        <v>50</v>
      </c>
      <c r="H4146" s="2">
        <v>70620.0</v>
      </c>
      <c r="I4146" s="2">
        <v>6404.0</v>
      </c>
    </row>
    <row r="4147" ht="22.5" customHeight="1">
      <c r="A4147" s="2">
        <v>7.719808335E9</v>
      </c>
      <c r="B4147" s="2">
        <v>4.8358028E7</v>
      </c>
      <c r="C4147" s="6">
        <v>45042.74019675926</v>
      </c>
      <c r="D4147" s="6">
        <v>45042.750613425924</v>
      </c>
      <c r="E4147" s="6">
        <v>45042.749918981484</v>
      </c>
      <c r="F4147" s="2" t="s">
        <v>44</v>
      </c>
      <c r="G4147" s="2" t="s">
        <v>73</v>
      </c>
      <c r="H4147" s="2">
        <v>80882.0</v>
      </c>
      <c r="I4147" s="2">
        <v>447.0</v>
      </c>
    </row>
    <row r="4148" ht="22.5" customHeight="1">
      <c r="A4148" s="2">
        <v>4.86564496E9</v>
      </c>
      <c r="B4148" s="2">
        <v>5.0484778E7</v>
      </c>
      <c r="C4148" s="6">
        <v>45180.36524305555</v>
      </c>
      <c r="D4148" s="6">
        <v>45180.37496527778</v>
      </c>
      <c r="E4148" s="6">
        <v>45180.380520833336</v>
      </c>
      <c r="F4148" s="2" t="s">
        <v>71</v>
      </c>
      <c r="G4148" s="2" t="s">
        <v>73</v>
      </c>
      <c r="H4148" s="2">
        <v>11250.0</v>
      </c>
      <c r="I4148" s="2">
        <v>5280.0</v>
      </c>
    </row>
    <row r="4149" ht="22.5" customHeight="1">
      <c r="A4149" s="2">
        <v>6.518276143E9</v>
      </c>
      <c r="B4149" s="2">
        <v>7.0965437E7</v>
      </c>
      <c r="C4149" s="6">
        <v>45316.96494212963</v>
      </c>
      <c r="D4149" s="6">
        <v>45316.97883101852</v>
      </c>
      <c r="E4149" s="6">
        <v>45316.9753587963</v>
      </c>
      <c r="F4149" s="2" t="s">
        <v>44</v>
      </c>
      <c r="G4149" s="2" t="s">
        <v>45</v>
      </c>
      <c r="H4149" s="2">
        <v>99506.0</v>
      </c>
      <c r="I4149" s="2">
        <v>7188.0</v>
      </c>
    </row>
    <row r="4150" ht="22.5" customHeight="1">
      <c r="A4150" s="2">
        <v>2.211459584E9</v>
      </c>
      <c r="B4150" s="2">
        <v>7.3869823E7</v>
      </c>
      <c r="C4150" s="6">
        <v>45285.59773148148</v>
      </c>
      <c r="D4150" s="6">
        <v>45285.607453703706</v>
      </c>
      <c r="E4150" s="6">
        <v>45285.607453703706</v>
      </c>
      <c r="F4150" s="2" t="s">
        <v>44</v>
      </c>
      <c r="G4150" s="2" t="s">
        <v>55</v>
      </c>
      <c r="H4150" s="2">
        <v>69281.0</v>
      </c>
      <c r="I4150" s="2">
        <v>8760.0</v>
      </c>
    </row>
    <row r="4151" ht="22.5" customHeight="1">
      <c r="A4151" s="2">
        <v>6.811633572E9</v>
      </c>
      <c r="B4151" s="2">
        <v>7728406.0</v>
      </c>
      <c r="C4151" s="6">
        <v>45469.60328703704</v>
      </c>
      <c r="D4151" s="6">
        <v>45469.61439814815</v>
      </c>
      <c r="E4151" s="6">
        <v>45469.61717592592</v>
      </c>
      <c r="F4151" s="2" t="s">
        <v>44</v>
      </c>
      <c r="G4151" s="2" t="s">
        <v>45</v>
      </c>
      <c r="H4151" s="2">
        <v>49915.0</v>
      </c>
      <c r="I4151" s="2">
        <v>45.0</v>
      </c>
    </row>
    <row r="4152" ht="22.5" customHeight="1">
      <c r="A4152" s="2">
        <v>1.82157324E9</v>
      </c>
      <c r="B4152" s="2">
        <v>3.2019725E7</v>
      </c>
      <c r="C4152" s="6">
        <v>45392.68615740741</v>
      </c>
      <c r="D4152" s="6">
        <v>45392.6937962963</v>
      </c>
      <c r="E4152" s="6">
        <v>45392.69587962963</v>
      </c>
      <c r="F4152" s="2" t="s">
        <v>44</v>
      </c>
      <c r="G4152" s="2" t="s">
        <v>55</v>
      </c>
      <c r="H4152" s="2">
        <v>45208.0</v>
      </c>
      <c r="I4152" s="2">
        <v>7802.0</v>
      </c>
    </row>
    <row r="4153" ht="22.5" customHeight="1">
      <c r="A4153" s="2">
        <v>8.848227434E9</v>
      </c>
      <c r="B4153" s="2">
        <v>1.2988801E7</v>
      </c>
      <c r="C4153" s="6">
        <v>45094.586493055554</v>
      </c>
      <c r="D4153" s="6">
        <v>45094.59621527778</v>
      </c>
      <c r="E4153" s="6">
        <v>45094.594826388886</v>
      </c>
      <c r="F4153" s="2" t="s">
        <v>44</v>
      </c>
      <c r="G4153" s="2" t="s">
        <v>45</v>
      </c>
      <c r="H4153" s="2">
        <v>74756.0</v>
      </c>
      <c r="I4153" s="2">
        <v>7795.0</v>
      </c>
    </row>
    <row r="4154" ht="22.5" customHeight="1">
      <c r="A4154" s="2">
        <v>7.812276711E9</v>
      </c>
      <c r="B4154" s="2">
        <v>6.7465084E7</v>
      </c>
      <c r="C4154" s="6">
        <v>45010.25670138889</v>
      </c>
      <c r="D4154" s="6">
        <v>45010.269895833335</v>
      </c>
      <c r="E4154" s="6">
        <v>45010.278229166666</v>
      </c>
      <c r="F4154" s="2" t="s">
        <v>71</v>
      </c>
      <c r="G4154" s="2" t="s">
        <v>45</v>
      </c>
      <c r="H4154" s="2">
        <v>60140.0</v>
      </c>
      <c r="I4154" s="2">
        <v>7898.0</v>
      </c>
    </row>
    <row r="4155" ht="22.5" customHeight="1">
      <c r="A4155" s="2">
        <v>9.39966106E8</v>
      </c>
      <c r="B4155" s="2">
        <v>4.2012717E7</v>
      </c>
      <c r="C4155" s="6">
        <v>45048.40640046296</v>
      </c>
      <c r="D4155" s="6">
        <v>45048.419594907406</v>
      </c>
      <c r="E4155" s="6">
        <v>45048.4209837963</v>
      </c>
      <c r="F4155" s="2" t="s">
        <v>44</v>
      </c>
      <c r="G4155" s="2" t="s">
        <v>50</v>
      </c>
      <c r="H4155" s="2">
        <v>267.0</v>
      </c>
      <c r="I4155" s="2">
        <v>2339.0</v>
      </c>
    </row>
    <row r="4156" ht="22.5" customHeight="1">
      <c r="A4156" s="2">
        <v>4.099108156E9</v>
      </c>
      <c r="B4156" s="2">
        <v>2.414424E7</v>
      </c>
      <c r="C4156" s="6">
        <v>45392.18126157407</v>
      </c>
      <c r="D4156" s="6">
        <v>45392.19445601852</v>
      </c>
      <c r="E4156" s="6">
        <v>45392.193761574075</v>
      </c>
      <c r="F4156" s="2" t="s">
        <v>44</v>
      </c>
      <c r="G4156" s="2" t="s">
        <v>55</v>
      </c>
      <c r="H4156" s="2">
        <v>21877.0</v>
      </c>
      <c r="I4156" s="2">
        <v>7032.0</v>
      </c>
    </row>
    <row r="4157" ht="22.5" customHeight="1">
      <c r="A4157" s="2">
        <v>5.684182622E9</v>
      </c>
      <c r="B4157" s="2">
        <v>2.9095552E7</v>
      </c>
      <c r="C4157" s="6">
        <v>45354.67863425926</v>
      </c>
      <c r="D4157" s="6">
        <v>45354.68835648148</v>
      </c>
      <c r="E4157" s="6">
        <v>45354.68835648148</v>
      </c>
      <c r="F4157" s="2" t="s">
        <v>44</v>
      </c>
      <c r="G4157" s="2" t="s">
        <v>50</v>
      </c>
      <c r="H4157" s="2">
        <v>6390.0</v>
      </c>
      <c r="I4157" s="2">
        <v>3490.0</v>
      </c>
    </row>
    <row r="4158" ht="22.5" customHeight="1">
      <c r="A4158" s="2">
        <v>4.916740946E9</v>
      </c>
      <c r="B4158" s="2">
        <v>6.9240186E7</v>
      </c>
      <c r="C4158" s="6">
        <v>45228.80244212963</v>
      </c>
      <c r="D4158" s="6">
        <v>45228.81285879629</v>
      </c>
      <c r="E4158" s="6">
        <v>45228.81563657407</v>
      </c>
      <c r="F4158" s="2" t="s">
        <v>44</v>
      </c>
      <c r="G4158" s="2" t="s">
        <v>50</v>
      </c>
      <c r="H4158" s="2">
        <v>11753.0</v>
      </c>
      <c r="I4158" s="2">
        <v>7658.0</v>
      </c>
    </row>
    <row r="4159" ht="22.5" customHeight="1">
      <c r="A4159" s="2">
        <v>9.7323076E9</v>
      </c>
      <c r="B4159" s="2">
        <v>8.1757554E7</v>
      </c>
      <c r="C4159" s="6">
        <v>45322.365428240744</v>
      </c>
      <c r="D4159" s="6">
        <v>45322.377233796295</v>
      </c>
      <c r="E4159" s="6">
        <v>45322.376539351855</v>
      </c>
      <c r="F4159" s="2" t="s">
        <v>44</v>
      </c>
      <c r="G4159" s="2" t="s">
        <v>73</v>
      </c>
      <c r="H4159" s="2">
        <v>91547.0</v>
      </c>
      <c r="I4159" s="2">
        <v>7816.0</v>
      </c>
    </row>
    <row r="4160" ht="22.5" customHeight="1">
      <c r="A4160" s="2">
        <v>9.280329883E9</v>
      </c>
      <c r="B4160" s="2">
        <v>6.0904312E7</v>
      </c>
      <c r="C4160" s="6">
        <v>45179.96175925926</v>
      </c>
      <c r="D4160" s="6">
        <v>45179.97217592593</v>
      </c>
      <c r="E4160" s="6">
        <v>45179.97773148148</v>
      </c>
      <c r="F4160" s="2" t="s">
        <v>71</v>
      </c>
      <c r="G4160" s="2" t="s">
        <v>50</v>
      </c>
      <c r="H4160" s="2">
        <v>44108.0</v>
      </c>
      <c r="I4160" s="2">
        <v>4975.0</v>
      </c>
    </row>
    <row r="4161" ht="22.5" customHeight="1">
      <c r="A4161" s="2">
        <v>4.284285927E9</v>
      </c>
      <c r="B4161" s="2">
        <v>9.2843141E7</v>
      </c>
      <c r="C4161" s="6">
        <v>45508.87567129629</v>
      </c>
      <c r="D4161" s="6">
        <v>45508.88400462963</v>
      </c>
      <c r="E4161" s="6">
        <v>45508.88539351852</v>
      </c>
      <c r="F4161" s="2" t="s">
        <v>44</v>
      </c>
      <c r="G4161" s="2" t="s">
        <v>50</v>
      </c>
      <c r="H4161" s="2">
        <v>29343.0</v>
      </c>
      <c r="I4161" s="2">
        <v>5374.0</v>
      </c>
    </row>
    <row r="4162" ht="22.5" customHeight="1">
      <c r="A4162" s="2">
        <v>8701796.0</v>
      </c>
      <c r="B4162" s="2">
        <v>1.4479168E7</v>
      </c>
      <c r="C4162" s="6">
        <v>45523.79287037037</v>
      </c>
      <c r="D4162" s="6">
        <v>45523.80189814815</v>
      </c>
      <c r="E4162" s="6">
        <v>45523.80814814815</v>
      </c>
      <c r="F4162" s="2" t="s">
        <v>71</v>
      </c>
      <c r="G4162" s="2" t="s">
        <v>45</v>
      </c>
      <c r="H4162" s="2">
        <v>41266.0</v>
      </c>
      <c r="I4162" s="2">
        <v>1925.0</v>
      </c>
    </row>
    <row r="4163" ht="22.5" customHeight="1">
      <c r="A4163" s="2">
        <v>6.834734512E9</v>
      </c>
      <c r="B4163" s="2">
        <v>4.0727086E7</v>
      </c>
      <c r="C4163" s="6">
        <v>45169.96800925926</v>
      </c>
      <c r="D4163" s="6">
        <v>45169.978425925925</v>
      </c>
      <c r="E4163" s="6">
        <v>45169.97912037037</v>
      </c>
      <c r="F4163" s="2" t="s">
        <v>44</v>
      </c>
      <c r="G4163" s="2" t="s">
        <v>50</v>
      </c>
      <c r="H4163" s="2">
        <v>76817.0</v>
      </c>
      <c r="I4163" s="2">
        <v>3945.0</v>
      </c>
    </row>
    <row r="4164" ht="22.5" customHeight="1">
      <c r="A4164" s="2">
        <v>7.127377458E9</v>
      </c>
      <c r="B4164" s="2">
        <v>9.9406165E7</v>
      </c>
      <c r="C4164" s="6">
        <v>45011.65091435185</v>
      </c>
      <c r="D4164" s="6">
        <v>45011.657858796294</v>
      </c>
      <c r="E4164" s="6">
        <v>45011.66341435185</v>
      </c>
      <c r="F4164" s="2" t="s">
        <v>71</v>
      </c>
      <c r="G4164" s="2" t="s">
        <v>73</v>
      </c>
      <c r="H4164" s="2">
        <v>9342.0</v>
      </c>
      <c r="I4164" s="2">
        <v>9661.0</v>
      </c>
    </row>
    <row r="4165" ht="22.5" customHeight="1">
      <c r="A4165" s="2">
        <v>4.754481356E9</v>
      </c>
      <c r="B4165" s="2">
        <v>8.4161531E7</v>
      </c>
      <c r="C4165" s="6">
        <v>45152.76604166667</v>
      </c>
      <c r="D4165" s="6">
        <v>45152.77506944445</v>
      </c>
      <c r="E4165" s="6">
        <v>45152.774375</v>
      </c>
      <c r="F4165" s="2" t="s">
        <v>44</v>
      </c>
      <c r="G4165" s="2" t="s">
        <v>55</v>
      </c>
      <c r="H4165" s="2">
        <v>49314.0</v>
      </c>
      <c r="I4165" s="2">
        <v>9517.0</v>
      </c>
    </row>
    <row r="4166" ht="22.5" customHeight="1">
      <c r="A4166" s="2">
        <v>4.726007482E9</v>
      </c>
      <c r="B4166" s="2">
        <v>9.3924203E7</v>
      </c>
      <c r="C4166" s="6">
        <v>45168.494479166664</v>
      </c>
      <c r="D4166" s="6">
        <v>45168.504895833335</v>
      </c>
      <c r="E4166" s="6">
        <v>45168.50767361111</v>
      </c>
      <c r="F4166" s="2" t="s">
        <v>44</v>
      </c>
      <c r="G4166" s="2" t="s">
        <v>45</v>
      </c>
      <c r="H4166" s="2">
        <v>36892.0</v>
      </c>
      <c r="I4166" s="2">
        <v>8402.0</v>
      </c>
    </row>
    <row r="4167" ht="22.5" customHeight="1">
      <c r="A4167" s="2">
        <v>2.320560482E9</v>
      </c>
      <c r="B4167" s="2">
        <v>2.7709218E7</v>
      </c>
      <c r="C4167" s="6">
        <v>45340.5468287037</v>
      </c>
      <c r="D4167" s="6">
        <v>45340.556550925925</v>
      </c>
      <c r="E4167" s="6">
        <v>45340.55516203704</v>
      </c>
      <c r="F4167" s="2" t="s">
        <v>44</v>
      </c>
      <c r="G4167" s="2" t="s">
        <v>55</v>
      </c>
      <c r="H4167" s="2">
        <v>7285.0</v>
      </c>
      <c r="I4167" s="2">
        <v>3307.0</v>
      </c>
    </row>
    <row r="4168" ht="22.5" customHeight="1">
      <c r="A4168" s="2">
        <v>1.456550348E9</v>
      </c>
      <c r="B4168" s="2">
        <v>3.9674723E7</v>
      </c>
      <c r="C4168" s="6">
        <v>45414.015601851854</v>
      </c>
      <c r="D4168" s="6">
        <v>45414.026712962965</v>
      </c>
      <c r="E4168" s="6">
        <v>45414.026712962965</v>
      </c>
      <c r="F4168" s="2" t="s">
        <v>44</v>
      </c>
      <c r="G4168" s="2" t="s">
        <v>50</v>
      </c>
      <c r="H4168" s="2">
        <v>97265.0</v>
      </c>
      <c r="I4168" s="2">
        <v>1166.0</v>
      </c>
    </row>
    <row r="4169" ht="22.5" customHeight="1">
      <c r="A4169" s="2">
        <v>5.370744569E9</v>
      </c>
      <c r="B4169" s="2">
        <v>6.1522288E7</v>
      </c>
      <c r="C4169" s="6">
        <v>45161.56627314815</v>
      </c>
      <c r="D4169" s="6">
        <v>45161.58016203704</v>
      </c>
      <c r="E4169" s="6">
        <v>45161.58918981482</v>
      </c>
      <c r="F4169" s="2" t="s">
        <v>71</v>
      </c>
      <c r="G4169" s="2" t="s">
        <v>45</v>
      </c>
      <c r="H4169" s="2">
        <v>32084.0</v>
      </c>
      <c r="I4169" s="2">
        <v>8394.0</v>
      </c>
    </row>
    <row r="4170" ht="22.5" customHeight="1">
      <c r="A4170" s="2">
        <v>5.819887962E9</v>
      </c>
      <c r="B4170" s="2">
        <v>4.943326E7</v>
      </c>
      <c r="C4170" s="6">
        <v>45354.02207175926</v>
      </c>
      <c r="D4170" s="6">
        <v>45354.032488425924</v>
      </c>
      <c r="E4170" s="6">
        <v>45354.0477662037</v>
      </c>
      <c r="F4170" s="2" t="s">
        <v>124</v>
      </c>
      <c r="G4170" s="2" t="s">
        <v>73</v>
      </c>
      <c r="H4170" s="2">
        <v>85744.0</v>
      </c>
      <c r="I4170" s="2">
        <v>4778.0</v>
      </c>
    </row>
    <row r="4171" ht="22.5" customHeight="1">
      <c r="A4171" s="2">
        <v>1.929465827E9</v>
      </c>
      <c r="B4171" s="2">
        <v>1.9556566E7</v>
      </c>
      <c r="C4171" s="6">
        <v>45273.530694444446</v>
      </c>
      <c r="D4171" s="6">
        <v>45273.5425</v>
      </c>
      <c r="E4171" s="6">
        <v>45273.54180555556</v>
      </c>
      <c r="F4171" s="2" t="s">
        <v>44</v>
      </c>
      <c r="G4171" s="2" t="s">
        <v>50</v>
      </c>
      <c r="H4171" s="2">
        <v>8263.0</v>
      </c>
      <c r="I4171" s="2">
        <v>3297.0</v>
      </c>
    </row>
    <row r="4172" ht="22.5" customHeight="1">
      <c r="A4172" s="2">
        <v>9.430139302E9</v>
      </c>
      <c r="B4172" s="2">
        <v>5.9329145E7</v>
      </c>
      <c r="C4172" s="6">
        <v>45331.328356481485</v>
      </c>
      <c r="D4172" s="6">
        <v>45331.336689814816</v>
      </c>
      <c r="E4172" s="6">
        <v>45331.33738425926</v>
      </c>
      <c r="F4172" s="2" t="s">
        <v>44</v>
      </c>
      <c r="G4172" s="2" t="s">
        <v>50</v>
      </c>
      <c r="H4172" s="2">
        <v>90056.0</v>
      </c>
      <c r="I4172" s="2">
        <v>801.0</v>
      </c>
    </row>
    <row r="4173" ht="22.5" customHeight="1">
      <c r="A4173" s="2">
        <v>3.632715912E9</v>
      </c>
      <c r="B4173" s="2">
        <v>6.613571E7</v>
      </c>
      <c r="C4173" s="6">
        <v>45522.71888888889</v>
      </c>
      <c r="D4173" s="6">
        <v>45522.732777777775</v>
      </c>
      <c r="E4173" s="6">
        <v>45522.73625</v>
      </c>
      <c r="F4173" s="2" t="s">
        <v>44</v>
      </c>
      <c r="G4173" s="2" t="s">
        <v>50</v>
      </c>
      <c r="H4173" s="2">
        <v>72130.0</v>
      </c>
      <c r="I4173" s="2">
        <v>2068.0</v>
      </c>
    </row>
    <row r="4174" ht="22.5" customHeight="1">
      <c r="A4174" s="2">
        <v>3.356214803E9</v>
      </c>
      <c r="B4174" s="2">
        <v>6.6655397E7</v>
      </c>
      <c r="C4174" s="6">
        <v>45451.91752314815</v>
      </c>
      <c r="D4174" s="6">
        <v>45451.924467592595</v>
      </c>
      <c r="E4174" s="6">
        <v>45451.92238425926</v>
      </c>
      <c r="F4174" s="2" t="s">
        <v>44</v>
      </c>
      <c r="G4174" s="2" t="s">
        <v>73</v>
      </c>
      <c r="H4174" s="2">
        <v>83239.0</v>
      </c>
      <c r="I4174" s="2">
        <v>8255.0</v>
      </c>
    </row>
    <row r="4175" ht="22.5" customHeight="1">
      <c r="A4175" s="2">
        <v>2.27786485E9</v>
      </c>
      <c r="B4175" s="2">
        <v>7.3377004E7</v>
      </c>
      <c r="C4175" s="6">
        <v>45595.17736111111</v>
      </c>
      <c r="D4175" s="6">
        <v>45595.19055555556</v>
      </c>
      <c r="E4175" s="6">
        <v>45595.18777777778</v>
      </c>
      <c r="F4175" s="2" t="s">
        <v>44</v>
      </c>
      <c r="G4175" s="2" t="s">
        <v>45</v>
      </c>
      <c r="H4175" s="2">
        <v>7967.0</v>
      </c>
      <c r="I4175" s="2">
        <v>1563.0</v>
      </c>
    </row>
    <row r="4176" ht="22.5" customHeight="1">
      <c r="A4176" s="2">
        <v>1.754472592E9</v>
      </c>
      <c r="B4176" s="2">
        <v>3.3331259E7</v>
      </c>
      <c r="C4176" s="6">
        <v>45454.07996527778</v>
      </c>
      <c r="D4176" s="6">
        <v>45454.091770833336</v>
      </c>
      <c r="E4176" s="6">
        <v>45454.092465277776</v>
      </c>
      <c r="F4176" s="2" t="s">
        <v>44</v>
      </c>
      <c r="G4176" s="2" t="s">
        <v>55</v>
      </c>
      <c r="H4176" s="2">
        <v>12994.0</v>
      </c>
      <c r="I4176" s="2">
        <v>7706.0</v>
      </c>
    </row>
    <row r="4177" ht="22.5" customHeight="1">
      <c r="A4177" s="2">
        <v>1.833208408E9</v>
      </c>
      <c r="B4177" s="2">
        <v>4.988154E7</v>
      </c>
      <c r="C4177" s="6">
        <v>45154.30792824074</v>
      </c>
      <c r="D4177" s="6">
        <v>45154.32181712963</v>
      </c>
      <c r="E4177" s="6">
        <v>45154.32181712963</v>
      </c>
      <c r="F4177" s="2" t="s">
        <v>44</v>
      </c>
      <c r="G4177" s="2" t="s">
        <v>45</v>
      </c>
      <c r="H4177" s="2">
        <v>91091.0</v>
      </c>
      <c r="I4177" s="2">
        <v>9548.0</v>
      </c>
    </row>
    <row r="4178" ht="22.5" customHeight="1">
      <c r="A4178" s="2">
        <v>6.567954047E9</v>
      </c>
      <c r="B4178" s="2">
        <v>2.1809858E7</v>
      </c>
      <c r="C4178" s="6">
        <v>45116.411828703705</v>
      </c>
      <c r="D4178" s="6">
        <v>45116.42085648148</v>
      </c>
      <c r="E4178" s="6">
        <v>45116.43613425926</v>
      </c>
      <c r="F4178" s="2" t="s">
        <v>124</v>
      </c>
      <c r="G4178" s="2" t="s">
        <v>45</v>
      </c>
      <c r="H4178" s="2">
        <v>7493.0</v>
      </c>
      <c r="I4178" s="2">
        <v>2606.0</v>
      </c>
    </row>
    <row r="4179" ht="22.5" customHeight="1">
      <c r="A4179" s="2">
        <v>9.409585531E9</v>
      </c>
      <c r="B4179" s="2">
        <v>2414265.0</v>
      </c>
      <c r="C4179" s="6">
        <v>45019.25829861111</v>
      </c>
      <c r="D4179" s="6">
        <v>45019.2659375</v>
      </c>
      <c r="E4179" s="6">
        <v>45019.27079861111</v>
      </c>
      <c r="F4179" s="2" t="s">
        <v>71</v>
      </c>
      <c r="G4179" s="2" t="s">
        <v>73</v>
      </c>
      <c r="H4179" s="2">
        <v>16318.0</v>
      </c>
      <c r="I4179" s="2">
        <v>8153.0</v>
      </c>
    </row>
    <row r="4180" ht="22.5" customHeight="1">
      <c r="A4180" s="2">
        <v>7.31371161E8</v>
      </c>
      <c r="B4180" s="2">
        <v>5.7566548E7</v>
      </c>
      <c r="C4180" s="6">
        <v>45560.413831018515</v>
      </c>
      <c r="D4180" s="6">
        <v>45560.42355324074</v>
      </c>
      <c r="E4180" s="6">
        <v>45560.43744212963</v>
      </c>
      <c r="F4180" s="2" t="s">
        <v>124</v>
      </c>
      <c r="G4180" s="2" t="s">
        <v>73</v>
      </c>
      <c r="H4180" s="2">
        <v>78728.0</v>
      </c>
      <c r="I4180" s="2">
        <v>968.0</v>
      </c>
    </row>
    <row r="4181" ht="22.5" customHeight="1">
      <c r="A4181" s="2">
        <v>7.863496069E9</v>
      </c>
      <c r="B4181" s="2">
        <v>6.380282E7</v>
      </c>
      <c r="C4181" s="6">
        <v>45331.78575231481</v>
      </c>
      <c r="D4181" s="6">
        <v>45331.79825231482</v>
      </c>
      <c r="E4181" s="6">
        <v>45331.80866898148</v>
      </c>
      <c r="F4181" s="2" t="s">
        <v>71</v>
      </c>
      <c r="G4181" s="2" t="s">
        <v>55</v>
      </c>
      <c r="H4181" s="2">
        <v>11754.0</v>
      </c>
      <c r="I4181" s="2">
        <v>8787.0</v>
      </c>
    </row>
    <row r="4182" ht="22.5" customHeight="1">
      <c r="A4182" s="2">
        <v>9.043955242E9</v>
      </c>
      <c r="B4182" s="2">
        <v>9.2123198E7</v>
      </c>
      <c r="C4182" s="6">
        <v>45395.212546296294</v>
      </c>
      <c r="D4182" s="6">
        <v>45395.22157407407</v>
      </c>
      <c r="E4182" s="6">
        <v>45395.23962962963</v>
      </c>
      <c r="F4182" s="2" t="s">
        <v>124</v>
      </c>
      <c r="G4182" s="2" t="s">
        <v>45</v>
      </c>
      <c r="H4182" s="2">
        <v>89325.0</v>
      </c>
      <c r="I4182" s="2">
        <v>3812.0</v>
      </c>
    </row>
    <row r="4183" ht="22.5" customHeight="1">
      <c r="A4183" s="2">
        <v>8.257564936E9</v>
      </c>
      <c r="B4183" s="2">
        <v>1.5897933E7</v>
      </c>
      <c r="C4183" s="6">
        <v>45382.33672453704</v>
      </c>
      <c r="D4183" s="6">
        <v>45382.349224537036</v>
      </c>
      <c r="E4183" s="6">
        <v>45382.349224537036</v>
      </c>
      <c r="F4183" s="2" t="s">
        <v>44</v>
      </c>
      <c r="G4183" s="2" t="s">
        <v>55</v>
      </c>
      <c r="H4183" s="2">
        <v>84555.0</v>
      </c>
      <c r="I4183" s="2">
        <v>3508.0</v>
      </c>
    </row>
    <row r="4184" ht="22.5" customHeight="1">
      <c r="A4184" s="2">
        <v>7.487631571E9</v>
      </c>
      <c r="B4184" s="2">
        <v>7.7397957E7</v>
      </c>
      <c r="C4184" s="6">
        <v>45394.71517361111</v>
      </c>
      <c r="D4184" s="6">
        <v>45394.72420138889</v>
      </c>
      <c r="E4184" s="6">
        <v>45394.73045138889</v>
      </c>
      <c r="F4184" s="2" t="s">
        <v>71</v>
      </c>
      <c r="G4184" s="2" t="s">
        <v>45</v>
      </c>
      <c r="H4184" s="2">
        <v>54412.0</v>
      </c>
      <c r="I4184" s="2">
        <v>5862.0</v>
      </c>
    </row>
    <row r="4185" ht="22.5" customHeight="1">
      <c r="A4185" s="2">
        <v>4.243307535E9</v>
      </c>
      <c r="B4185" s="2">
        <v>8886587.0</v>
      </c>
      <c r="C4185" s="6">
        <v>45477.90452546296</v>
      </c>
      <c r="D4185" s="6">
        <v>45477.91355324074</v>
      </c>
      <c r="E4185" s="6">
        <v>45477.9191087963</v>
      </c>
      <c r="F4185" s="2" t="s">
        <v>71</v>
      </c>
      <c r="G4185" s="2" t="s">
        <v>50</v>
      </c>
      <c r="H4185" s="2">
        <v>18181.0</v>
      </c>
      <c r="I4185" s="2">
        <v>7044.0</v>
      </c>
    </row>
    <row r="4186" ht="22.5" customHeight="1">
      <c r="A4186" s="2">
        <v>5.490221933E9</v>
      </c>
      <c r="B4186" s="2">
        <v>4.1155125E7</v>
      </c>
      <c r="C4186" s="6">
        <v>45098.532326388886</v>
      </c>
      <c r="D4186" s="6">
        <v>45098.54552083334</v>
      </c>
      <c r="E4186" s="6">
        <v>45098.54274305556</v>
      </c>
      <c r="F4186" s="2" t="s">
        <v>44</v>
      </c>
      <c r="G4186" s="2" t="s">
        <v>45</v>
      </c>
      <c r="H4186" s="2">
        <v>47119.0</v>
      </c>
      <c r="I4186" s="2">
        <v>6358.0</v>
      </c>
    </row>
    <row r="4187" ht="22.5" customHeight="1">
      <c r="A4187" s="2">
        <v>5.77600718E8</v>
      </c>
      <c r="B4187" s="2">
        <v>7.285729E7</v>
      </c>
      <c r="C4187" s="6">
        <v>45388.152592592596</v>
      </c>
      <c r="D4187" s="6">
        <v>45388.16439814815</v>
      </c>
      <c r="E4187" s="6">
        <v>45388.170648148145</v>
      </c>
      <c r="F4187" s="2" t="s">
        <v>71</v>
      </c>
      <c r="G4187" s="2" t="s">
        <v>55</v>
      </c>
      <c r="H4187" s="2">
        <v>15216.0</v>
      </c>
      <c r="I4187" s="2">
        <v>1520.0</v>
      </c>
    </row>
    <row r="4188" ht="22.5" customHeight="1">
      <c r="A4188" s="2">
        <v>1.815462789E9</v>
      </c>
      <c r="B4188" s="2">
        <v>4.761881E7</v>
      </c>
      <c r="C4188" s="6">
        <v>45178.19872685185</v>
      </c>
      <c r="D4188" s="6">
        <v>45178.21053240741</v>
      </c>
      <c r="E4188" s="6">
        <v>45178.21886574074</v>
      </c>
      <c r="F4188" s="2" t="s">
        <v>71</v>
      </c>
      <c r="G4188" s="2" t="s">
        <v>50</v>
      </c>
      <c r="H4188" s="2">
        <v>62423.0</v>
      </c>
      <c r="I4188" s="2">
        <v>9304.0</v>
      </c>
    </row>
    <row r="4189" ht="22.5" customHeight="1">
      <c r="A4189" s="2">
        <v>8.96786012E8</v>
      </c>
      <c r="B4189" s="2">
        <v>9.9156138E7</v>
      </c>
      <c r="C4189" s="6">
        <v>45156.23349537037</v>
      </c>
      <c r="D4189" s="6">
        <v>45156.24668981481</v>
      </c>
      <c r="E4189" s="6">
        <v>45156.25363425926</v>
      </c>
      <c r="F4189" s="2" t="s">
        <v>71</v>
      </c>
      <c r="G4189" s="2" t="s">
        <v>50</v>
      </c>
      <c r="H4189" s="2">
        <v>63700.0</v>
      </c>
      <c r="I4189" s="2">
        <v>6034.0</v>
      </c>
    </row>
    <row r="4190" ht="22.5" customHeight="1">
      <c r="A4190" s="2">
        <v>2.610552179E9</v>
      </c>
      <c r="B4190" s="2">
        <v>9.8225598E7</v>
      </c>
      <c r="C4190" s="6">
        <v>45469.4790162037</v>
      </c>
      <c r="D4190" s="6">
        <v>45469.486655092594</v>
      </c>
      <c r="E4190" s="6">
        <v>45469.48804398148</v>
      </c>
      <c r="F4190" s="2" t="s">
        <v>44</v>
      </c>
      <c r="G4190" s="2" t="s">
        <v>45</v>
      </c>
      <c r="H4190" s="2">
        <v>21304.0</v>
      </c>
      <c r="I4190" s="2">
        <v>1905.0</v>
      </c>
    </row>
    <row r="4191" ht="22.5" customHeight="1">
      <c r="A4191" s="2">
        <v>6.244718082E9</v>
      </c>
      <c r="B4191" s="2">
        <v>2400009.0</v>
      </c>
      <c r="C4191" s="6">
        <v>45434.590046296296</v>
      </c>
      <c r="D4191" s="6">
        <v>45434.60254629629</v>
      </c>
      <c r="E4191" s="6">
        <v>45434.59976851852</v>
      </c>
      <c r="F4191" s="2" t="s">
        <v>44</v>
      </c>
      <c r="G4191" s="2" t="s">
        <v>55</v>
      </c>
      <c r="H4191" s="2">
        <v>9658.0</v>
      </c>
      <c r="I4191" s="2">
        <v>9245.0</v>
      </c>
    </row>
    <row r="4192" ht="22.5" customHeight="1">
      <c r="A4192" s="2">
        <v>1.837634871E9</v>
      </c>
      <c r="B4192" s="2">
        <v>9.8241853E7</v>
      </c>
      <c r="C4192" s="6">
        <v>45052.567245370374</v>
      </c>
      <c r="D4192" s="6">
        <v>45052.57696759259</v>
      </c>
      <c r="E4192" s="6">
        <v>45052.58738425926</v>
      </c>
      <c r="F4192" s="2" t="s">
        <v>71</v>
      </c>
      <c r="G4192" s="2" t="s">
        <v>45</v>
      </c>
      <c r="H4192" s="2">
        <v>26621.0</v>
      </c>
      <c r="I4192" s="2">
        <v>3416.0</v>
      </c>
    </row>
    <row r="4193" ht="22.5" customHeight="1">
      <c r="A4193" s="2">
        <v>8.684571382E9</v>
      </c>
      <c r="B4193" s="2">
        <v>9.403333E7</v>
      </c>
      <c r="C4193" s="6">
        <v>45203.94037037037</v>
      </c>
      <c r="D4193" s="6">
        <v>45203.95217592592</v>
      </c>
      <c r="E4193" s="6">
        <v>45203.95148148148</v>
      </c>
      <c r="F4193" s="2" t="s">
        <v>44</v>
      </c>
      <c r="G4193" s="2" t="s">
        <v>45</v>
      </c>
      <c r="H4193" s="2">
        <v>19722.0</v>
      </c>
      <c r="I4193" s="2">
        <v>7399.0</v>
      </c>
    </row>
    <row r="4194" ht="22.5" customHeight="1">
      <c r="A4194" s="2">
        <v>1.659181364E9</v>
      </c>
      <c r="B4194" s="2">
        <v>2.7513158E7</v>
      </c>
      <c r="C4194" s="6">
        <v>45164.98609953704</v>
      </c>
      <c r="D4194" s="6">
        <v>45164.99304398148</v>
      </c>
      <c r="E4194" s="6">
        <v>45164.99998842592</v>
      </c>
      <c r="F4194" s="2" t="s">
        <v>71</v>
      </c>
      <c r="G4194" s="2" t="s">
        <v>50</v>
      </c>
      <c r="H4194" s="2">
        <v>4115.0</v>
      </c>
      <c r="I4194" s="2">
        <v>5139.0</v>
      </c>
    </row>
    <row r="4195" ht="22.5" customHeight="1">
      <c r="A4195" s="2">
        <v>5.626641031E9</v>
      </c>
      <c r="B4195" s="2">
        <v>6.5426878E7</v>
      </c>
      <c r="C4195" s="6">
        <v>45431.062523148146</v>
      </c>
      <c r="D4195" s="6">
        <v>45431.074328703704</v>
      </c>
      <c r="E4195" s="6">
        <v>45431.07571759259</v>
      </c>
      <c r="F4195" s="2" t="s">
        <v>44</v>
      </c>
      <c r="G4195" s="2" t="s">
        <v>55</v>
      </c>
      <c r="H4195" s="2">
        <v>65770.0</v>
      </c>
      <c r="I4195" s="2">
        <v>6408.0</v>
      </c>
    </row>
    <row r="4196" ht="22.5" customHeight="1">
      <c r="A4196" s="2">
        <v>1.589326447E9</v>
      </c>
      <c r="B4196" s="2">
        <v>7.7961205E7</v>
      </c>
      <c r="C4196" s="6">
        <v>45318.60696759259</v>
      </c>
      <c r="D4196" s="6">
        <v>45318.61599537037</v>
      </c>
      <c r="E4196" s="6">
        <v>45318.619467592594</v>
      </c>
      <c r="F4196" s="2" t="s">
        <v>44</v>
      </c>
      <c r="G4196" s="2" t="s">
        <v>55</v>
      </c>
      <c r="H4196" s="2">
        <v>83945.0</v>
      </c>
      <c r="I4196" s="2">
        <v>1871.0</v>
      </c>
    </row>
    <row r="4197" ht="22.5" customHeight="1">
      <c r="A4197" s="2">
        <v>5.018325783E9</v>
      </c>
      <c r="B4197" s="2">
        <v>5.2862822E7</v>
      </c>
      <c r="C4197" s="6">
        <v>45333.18256944444</v>
      </c>
      <c r="D4197" s="6">
        <v>45333.19298611111</v>
      </c>
      <c r="E4197" s="6">
        <v>45333.19159722222</v>
      </c>
      <c r="F4197" s="2" t="s">
        <v>44</v>
      </c>
      <c r="G4197" s="2" t="s">
        <v>45</v>
      </c>
      <c r="H4197" s="2">
        <v>41888.0</v>
      </c>
      <c r="I4197" s="2">
        <v>8523.0</v>
      </c>
    </row>
    <row r="4198" ht="22.5" customHeight="1">
      <c r="A4198" s="2">
        <v>5.111073873E9</v>
      </c>
      <c r="B4198" s="2">
        <v>7.5984768E7</v>
      </c>
      <c r="C4198" s="6">
        <v>45324.81712962963</v>
      </c>
      <c r="D4198" s="6">
        <v>45324.83101851852</v>
      </c>
      <c r="E4198" s="6">
        <v>45324.83101851852</v>
      </c>
      <c r="F4198" s="2" t="s">
        <v>44</v>
      </c>
      <c r="G4198" s="2" t="s">
        <v>45</v>
      </c>
      <c r="H4198" s="2">
        <v>77796.0</v>
      </c>
      <c r="I4198" s="2">
        <v>3765.0</v>
      </c>
    </row>
    <row r="4199" ht="22.5" customHeight="1">
      <c r="A4199" s="2">
        <v>5.953426781E9</v>
      </c>
      <c r="B4199" s="2">
        <v>7.9135318E7</v>
      </c>
      <c r="C4199" s="6">
        <v>45270.47646990741</v>
      </c>
      <c r="D4199" s="6">
        <v>45270.488969907405</v>
      </c>
      <c r="E4199" s="6">
        <v>45270.48758101852</v>
      </c>
      <c r="F4199" s="2" t="s">
        <v>44</v>
      </c>
      <c r="G4199" s="2" t="s">
        <v>50</v>
      </c>
      <c r="H4199" s="2">
        <v>21723.0</v>
      </c>
      <c r="I4199" s="2">
        <v>930.0</v>
      </c>
    </row>
    <row r="4200" ht="22.5" customHeight="1">
      <c r="A4200" s="2">
        <v>8.966870214E9</v>
      </c>
      <c r="B4200" s="2">
        <v>5.9518795E7</v>
      </c>
      <c r="C4200" s="6">
        <v>45349.89585648148</v>
      </c>
      <c r="D4200" s="6">
        <v>45349.90418981481</v>
      </c>
      <c r="E4200" s="6">
        <v>45349.90835648148</v>
      </c>
      <c r="F4200" s="2" t="s">
        <v>71</v>
      </c>
      <c r="G4200" s="2" t="s">
        <v>50</v>
      </c>
      <c r="H4200" s="2">
        <v>25007.0</v>
      </c>
      <c r="I4200" s="2">
        <v>6460.0</v>
      </c>
    </row>
    <row r="4201" ht="22.5" customHeight="1">
      <c r="A4201" s="2">
        <v>6.962915277E9</v>
      </c>
      <c r="B4201" s="2">
        <v>5.4748429E7</v>
      </c>
      <c r="C4201" s="6">
        <v>45549.44608796296</v>
      </c>
      <c r="D4201" s="6">
        <v>45549.45650462963</v>
      </c>
      <c r="E4201" s="6">
        <v>45549.45650462963</v>
      </c>
      <c r="F4201" s="2" t="s">
        <v>44</v>
      </c>
      <c r="G4201" s="2" t="s">
        <v>73</v>
      </c>
      <c r="H4201" s="2">
        <v>16407.0</v>
      </c>
      <c r="I4201" s="2">
        <v>2859.0</v>
      </c>
    </row>
    <row r="4202" ht="22.5" customHeight="1">
      <c r="A4202" s="2">
        <v>4.309308088E9</v>
      </c>
      <c r="B4202" s="2">
        <v>1.8642306E7</v>
      </c>
      <c r="C4202" s="6">
        <v>45262.853425925925</v>
      </c>
      <c r="D4202" s="6">
        <v>45262.864537037036</v>
      </c>
      <c r="E4202" s="6">
        <v>45262.867314814815</v>
      </c>
      <c r="F4202" s="2" t="s">
        <v>44</v>
      </c>
      <c r="G4202" s="2" t="s">
        <v>73</v>
      </c>
      <c r="H4202" s="2">
        <v>44969.0</v>
      </c>
      <c r="I4202" s="2">
        <v>8036.0</v>
      </c>
    </row>
    <row r="4203" ht="22.5" customHeight="1">
      <c r="A4203" s="2">
        <v>5.3910682E9</v>
      </c>
      <c r="B4203" s="2">
        <v>6.8159723E7</v>
      </c>
      <c r="C4203" s="6">
        <v>45250.16881944444</v>
      </c>
      <c r="D4203" s="6">
        <v>45250.17576388889</v>
      </c>
      <c r="E4203" s="6">
        <v>45250.17229166667</v>
      </c>
      <c r="F4203" s="2" t="s">
        <v>44</v>
      </c>
      <c r="G4203" s="2" t="s">
        <v>73</v>
      </c>
      <c r="H4203" s="2">
        <v>79700.0</v>
      </c>
      <c r="I4203" s="2">
        <v>3782.0</v>
      </c>
    </row>
    <row r="4204" ht="22.5" customHeight="1">
      <c r="A4204" s="2">
        <v>4.394681222E9</v>
      </c>
      <c r="B4204" s="2">
        <v>8.0517784E7</v>
      </c>
      <c r="C4204" s="6">
        <v>45379.969722222224</v>
      </c>
      <c r="D4204" s="6">
        <v>45379.97944444444</v>
      </c>
      <c r="E4204" s="6">
        <v>45379.98986111111</v>
      </c>
      <c r="F4204" s="2" t="s">
        <v>71</v>
      </c>
      <c r="G4204" s="2" t="s">
        <v>50</v>
      </c>
      <c r="H4204" s="2">
        <v>92464.0</v>
      </c>
      <c r="I4204" s="2">
        <v>8977.0</v>
      </c>
    </row>
    <row r="4205" ht="22.5" customHeight="1">
      <c r="A4205" s="2">
        <v>4.791895461E9</v>
      </c>
      <c r="B4205" s="2">
        <v>6.3793401E7</v>
      </c>
      <c r="C4205" s="6">
        <v>45514.98940972222</v>
      </c>
      <c r="D4205" s="6">
        <v>45515.00329861111</v>
      </c>
      <c r="E4205" s="6">
        <v>45515.01996527778</v>
      </c>
      <c r="F4205" s="2" t="s">
        <v>124</v>
      </c>
      <c r="G4205" s="2" t="s">
        <v>55</v>
      </c>
      <c r="H4205" s="2">
        <v>38858.0</v>
      </c>
      <c r="I4205" s="2">
        <v>2091.0</v>
      </c>
    </row>
    <row r="4206" ht="22.5" customHeight="1">
      <c r="A4206" s="2">
        <v>7.27201174E9</v>
      </c>
      <c r="B4206" s="2">
        <v>5.4139038E7</v>
      </c>
      <c r="C4206" s="6">
        <v>45551.52318287037</v>
      </c>
      <c r="D4206" s="6">
        <v>45551.53221064815</v>
      </c>
      <c r="E4206" s="6">
        <v>45551.53359953704</v>
      </c>
      <c r="F4206" s="2" t="s">
        <v>44</v>
      </c>
      <c r="G4206" s="2" t="s">
        <v>45</v>
      </c>
      <c r="H4206" s="2">
        <v>42857.0</v>
      </c>
      <c r="I4206" s="2">
        <v>9219.0</v>
      </c>
    </row>
    <row r="4207" ht="22.5" customHeight="1">
      <c r="A4207" s="2">
        <v>8.7784691E7</v>
      </c>
      <c r="B4207" s="2">
        <v>9.2583164E7</v>
      </c>
      <c r="C4207" s="6">
        <v>45564.03548611111</v>
      </c>
      <c r="D4207" s="6">
        <v>45564.048680555556</v>
      </c>
      <c r="E4207" s="6">
        <v>45564.05076388889</v>
      </c>
      <c r="F4207" s="2" t="s">
        <v>44</v>
      </c>
      <c r="G4207" s="2" t="s">
        <v>73</v>
      </c>
      <c r="H4207" s="2">
        <v>88685.0</v>
      </c>
      <c r="I4207" s="2">
        <v>3159.0</v>
      </c>
    </row>
    <row r="4208" ht="22.5" customHeight="1">
      <c r="A4208" s="2">
        <v>4.93910527E9</v>
      </c>
      <c r="B4208" s="2">
        <v>2164524.0</v>
      </c>
      <c r="C4208" s="6">
        <v>45232.1147337963</v>
      </c>
      <c r="D4208" s="6">
        <v>45232.12515046296</v>
      </c>
      <c r="E4208" s="6">
        <v>45232.123761574076</v>
      </c>
      <c r="F4208" s="2" t="s">
        <v>44</v>
      </c>
      <c r="G4208" s="2" t="s">
        <v>45</v>
      </c>
      <c r="H4208" s="2">
        <v>84293.0</v>
      </c>
      <c r="I4208" s="2">
        <v>4374.0</v>
      </c>
    </row>
    <row r="4209" ht="22.5" customHeight="1">
      <c r="A4209" s="2">
        <v>4.622303035E9</v>
      </c>
      <c r="B4209" s="2">
        <v>5.5060796E7</v>
      </c>
      <c r="C4209" s="6">
        <v>45141.46530092593</v>
      </c>
      <c r="D4209" s="6">
        <v>45141.47571759259</v>
      </c>
      <c r="E4209" s="6">
        <v>45141.474328703705</v>
      </c>
      <c r="F4209" s="2" t="s">
        <v>44</v>
      </c>
      <c r="G4209" s="2" t="s">
        <v>73</v>
      </c>
      <c r="H4209" s="2">
        <v>26126.0</v>
      </c>
      <c r="I4209" s="2">
        <v>7191.0</v>
      </c>
    </row>
    <row r="4210" ht="22.5" customHeight="1">
      <c r="A4210" s="2">
        <v>3.460208027E9</v>
      </c>
      <c r="B4210" s="2">
        <v>7.8725001E7</v>
      </c>
      <c r="C4210" s="6">
        <v>45401.90159722222</v>
      </c>
      <c r="D4210" s="6">
        <v>45401.91409722222</v>
      </c>
      <c r="E4210" s="6">
        <v>45401.91409722222</v>
      </c>
      <c r="F4210" s="2" t="s">
        <v>44</v>
      </c>
      <c r="G4210" s="2" t="s">
        <v>50</v>
      </c>
      <c r="H4210" s="2">
        <v>75868.0</v>
      </c>
      <c r="I4210" s="2">
        <v>4457.0</v>
      </c>
    </row>
    <row r="4211" ht="22.5" customHeight="1">
      <c r="A4211" s="2">
        <v>2.548125971E9</v>
      </c>
      <c r="B4211" s="2">
        <v>7228206.0</v>
      </c>
      <c r="C4211" s="6">
        <v>45235.91572916666</v>
      </c>
      <c r="D4211" s="6">
        <v>45235.929618055554</v>
      </c>
      <c r="E4211" s="6">
        <v>45235.926145833335</v>
      </c>
      <c r="F4211" s="2" t="s">
        <v>44</v>
      </c>
      <c r="G4211" s="2" t="s">
        <v>45</v>
      </c>
      <c r="H4211" s="2">
        <v>41755.0</v>
      </c>
      <c r="I4211" s="2">
        <v>9121.0</v>
      </c>
    </row>
    <row r="4212" ht="22.5" customHeight="1">
      <c r="A4212" s="2">
        <v>2.39011146E9</v>
      </c>
      <c r="B4212" s="2">
        <v>7.0608515E7</v>
      </c>
      <c r="C4212" s="6">
        <v>45178.890381944446</v>
      </c>
      <c r="D4212" s="6">
        <v>45178.90079861111</v>
      </c>
      <c r="E4212" s="6">
        <v>45178.904270833336</v>
      </c>
      <c r="F4212" s="2" t="s">
        <v>44</v>
      </c>
      <c r="G4212" s="2" t="s">
        <v>50</v>
      </c>
      <c r="H4212" s="2">
        <v>36389.0</v>
      </c>
      <c r="I4212" s="2">
        <v>9686.0</v>
      </c>
    </row>
    <row r="4213" ht="22.5" customHeight="1">
      <c r="A4213" s="2">
        <v>8.309485249E9</v>
      </c>
      <c r="B4213" s="2">
        <v>8.7200291E7</v>
      </c>
      <c r="C4213" s="6">
        <v>45262.857523148145</v>
      </c>
      <c r="D4213" s="6">
        <v>45262.86585648148</v>
      </c>
      <c r="E4213" s="6">
        <v>45262.8693287037</v>
      </c>
      <c r="F4213" s="2" t="s">
        <v>44</v>
      </c>
      <c r="G4213" s="2" t="s">
        <v>50</v>
      </c>
      <c r="H4213" s="2">
        <v>3729.0</v>
      </c>
      <c r="I4213" s="2">
        <v>9772.0</v>
      </c>
    </row>
    <row r="4214" ht="22.5" customHeight="1">
      <c r="A4214" s="2">
        <v>8.32254348E9</v>
      </c>
      <c r="B4214" s="2">
        <v>3.4668988E7</v>
      </c>
      <c r="C4214" s="6">
        <v>45562.096087962964</v>
      </c>
      <c r="D4214" s="6">
        <v>45562.109976851854</v>
      </c>
      <c r="E4214" s="6">
        <v>45562.12664351852</v>
      </c>
      <c r="F4214" s="2" t="s">
        <v>124</v>
      </c>
      <c r="G4214" s="2" t="s">
        <v>73</v>
      </c>
      <c r="H4214" s="2">
        <v>94614.0</v>
      </c>
      <c r="I4214" s="2">
        <v>4197.0</v>
      </c>
    </row>
    <row r="4215" ht="22.5" customHeight="1">
      <c r="A4215" s="2">
        <v>2.819200158E9</v>
      </c>
      <c r="B4215" s="2">
        <v>6.4497538E7</v>
      </c>
      <c r="C4215" s="6">
        <v>45130.61299768519</v>
      </c>
      <c r="D4215" s="6">
        <v>45130.62133101852</v>
      </c>
      <c r="E4215" s="6">
        <v>45130.622719907406</v>
      </c>
      <c r="F4215" s="2" t="s">
        <v>44</v>
      </c>
      <c r="G4215" s="2" t="s">
        <v>45</v>
      </c>
      <c r="H4215" s="2">
        <v>58827.0</v>
      </c>
      <c r="I4215" s="2">
        <v>8084.0</v>
      </c>
    </row>
    <row r="4216" ht="22.5" customHeight="1">
      <c r="A4216" s="2">
        <v>7.087151227E9</v>
      </c>
      <c r="B4216" s="2">
        <v>4.9795571E7</v>
      </c>
      <c r="C4216" s="6">
        <v>45256.03693287037</v>
      </c>
      <c r="D4216" s="6">
        <v>45256.048738425925</v>
      </c>
      <c r="E4216" s="6">
        <v>45256.045960648145</v>
      </c>
      <c r="F4216" s="2" t="s">
        <v>44</v>
      </c>
      <c r="G4216" s="2" t="s">
        <v>50</v>
      </c>
      <c r="H4216" s="2">
        <v>25423.0</v>
      </c>
      <c r="I4216" s="2">
        <v>7783.0</v>
      </c>
    </row>
    <row r="4217" ht="22.5" customHeight="1">
      <c r="A4217" s="2">
        <v>6.704234561E9</v>
      </c>
      <c r="B4217" s="2">
        <v>5.1833636E7</v>
      </c>
      <c r="C4217" s="6">
        <v>45294.312789351854</v>
      </c>
      <c r="D4217" s="6">
        <v>45294.3197337963</v>
      </c>
      <c r="E4217" s="6">
        <v>45294.34056712963</v>
      </c>
      <c r="F4217" s="2" t="s">
        <v>124</v>
      </c>
      <c r="G4217" s="2" t="s">
        <v>45</v>
      </c>
      <c r="H4217" s="2">
        <v>91747.0</v>
      </c>
      <c r="I4217" s="2">
        <v>8838.0</v>
      </c>
    </row>
    <row r="4218" ht="22.5" customHeight="1">
      <c r="A4218" s="2">
        <v>6.998410196E9</v>
      </c>
      <c r="B4218" s="2">
        <v>7.8748184E7</v>
      </c>
      <c r="C4218" s="6">
        <v>45132.648460648146</v>
      </c>
      <c r="D4218" s="6">
        <v>45132.66096064815</v>
      </c>
      <c r="E4218" s="6">
        <v>45132.66998842593</v>
      </c>
      <c r="F4218" s="2" t="s">
        <v>71</v>
      </c>
      <c r="G4218" s="2" t="s">
        <v>73</v>
      </c>
      <c r="H4218" s="2">
        <v>97976.0</v>
      </c>
      <c r="I4218" s="2">
        <v>7979.0</v>
      </c>
    </row>
    <row r="4219" ht="22.5" customHeight="1">
      <c r="A4219" s="2">
        <v>7.07035635E8</v>
      </c>
      <c r="B4219" s="2">
        <v>6.1618079E7</v>
      </c>
      <c r="C4219" s="6">
        <v>45564.39642361111</v>
      </c>
      <c r="D4219" s="6">
        <v>45564.408229166664</v>
      </c>
      <c r="E4219" s="6">
        <v>45564.40545138889</v>
      </c>
      <c r="F4219" s="2" t="s">
        <v>44</v>
      </c>
      <c r="G4219" s="2" t="s">
        <v>73</v>
      </c>
      <c r="H4219" s="2">
        <v>71996.0</v>
      </c>
      <c r="I4219" s="2">
        <v>7875.0</v>
      </c>
    </row>
    <row r="4220" ht="22.5" customHeight="1">
      <c r="A4220" s="2">
        <v>5.43400704E8</v>
      </c>
      <c r="B4220" s="2">
        <v>6.0300263E7</v>
      </c>
      <c r="C4220" s="6">
        <v>45226.02873842593</v>
      </c>
      <c r="D4220" s="6">
        <v>45226.037766203706</v>
      </c>
      <c r="E4220" s="6">
        <v>45226.03429398148</v>
      </c>
      <c r="F4220" s="2" t="s">
        <v>44</v>
      </c>
      <c r="G4220" s="2" t="s">
        <v>55</v>
      </c>
      <c r="H4220" s="2">
        <v>60474.0</v>
      </c>
      <c r="I4220" s="2">
        <v>9098.0</v>
      </c>
    </row>
    <row r="4221" ht="22.5" customHeight="1">
      <c r="A4221" s="2">
        <v>3.604694195E9</v>
      </c>
      <c r="B4221" s="2">
        <v>3.4713143E7</v>
      </c>
      <c r="C4221" s="6">
        <v>45172.68148148148</v>
      </c>
      <c r="D4221" s="6">
        <v>45172.69537037037</v>
      </c>
      <c r="E4221" s="6">
        <v>45172.69189814815</v>
      </c>
      <c r="F4221" s="2" t="s">
        <v>44</v>
      </c>
      <c r="G4221" s="2" t="s">
        <v>50</v>
      </c>
      <c r="H4221" s="2">
        <v>6583.0</v>
      </c>
      <c r="I4221" s="2">
        <v>5553.0</v>
      </c>
    </row>
    <row r="4222" ht="22.5" customHeight="1">
      <c r="A4222" s="2">
        <v>3.560549947E9</v>
      </c>
      <c r="B4222" s="2">
        <v>4.2465414E7</v>
      </c>
      <c r="C4222" s="6">
        <v>45494.09878472222</v>
      </c>
      <c r="D4222" s="6">
        <v>45494.11059027778</v>
      </c>
      <c r="E4222" s="6">
        <v>45494.11614583333</v>
      </c>
      <c r="F4222" s="2" t="s">
        <v>71</v>
      </c>
      <c r="G4222" s="2" t="s">
        <v>55</v>
      </c>
      <c r="H4222" s="2">
        <v>87552.0</v>
      </c>
      <c r="I4222" s="2">
        <v>9599.0</v>
      </c>
    </row>
    <row r="4223" ht="22.5" customHeight="1">
      <c r="A4223" s="2">
        <v>9.982178143E9</v>
      </c>
      <c r="B4223" s="2">
        <v>8.9968482E7</v>
      </c>
      <c r="C4223" s="6">
        <v>45268.58868055556</v>
      </c>
      <c r="D4223" s="6">
        <v>45268.595625</v>
      </c>
      <c r="E4223" s="6">
        <v>45268.61090277778</v>
      </c>
      <c r="F4223" s="2" t="s">
        <v>124</v>
      </c>
      <c r="G4223" s="2" t="s">
        <v>55</v>
      </c>
      <c r="H4223" s="2">
        <v>53810.0</v>
      </c>
      <c r="I4223" s="2">
        <v>2963.0</v>
      </c>
    </row>
    <row r="4224" ht="22.5" customHeight="1">
      <c r="A4224" s="2">
        <v>1.423646541E9</v>
      </c>
      <c r="B4224" s="2">
        <v>4.8730063E7</v>
      </c>
      <c r="C4224" s="6">
        <v>45270.44039351852</v>
      </c>
      <c r="D4224" s="6">
        <v>45270.44803240741</v>
      </c>
      <c r="E4224" s="6">
        <v>45270.44733796296</v>
      </c>
      <c r="F4224" s="2" t="s">
        <v>44</v>
      </c>
      <c r="G4224" s="2" t="s">
        <v>50</v>
      </c>
      <c r="H4224" s="2">
        <v>19293.0</v>
      </c>
      <c r="I4224" s="2">
        <v>2522.0</v>
      </c>
    </row>
    <row r="4225" ht="22.5" customHeight="1">
      <c r="A4225" s="2">
        <v>7.441941402E9</v>
      </c>
      <c r="B4225" s="2">
        <v>1.6785724E7</v>
      </c>
      <c r="C4225" s="6">
        <v>45282.926724537036</v>
      </c>
      <c r="D4225" s="6">
        <v>45282.93991898148</v>
      </c>
      <c r="E4225" s="6">
        <v>45282.93853009259</v>
      </c>
      <c r="F4225" s="2" t="s">
        <v>44</v>
      </c>
      <c r="G4225" s="2" t="s">
        <v>50</v>
      </c>
      <c r="H4225" s="2">
        <v>79767.0</v>
      </c>
      <c r="I4225" s="2">
        <v>8585.0</v>
      </c>
    </row>
    <row r="4226" ht="22.5" customHeight="1">
      <c r="A4226" s="2">
        <v>8.395661807E9</v>
      </c>
      <c r="B4226" s="2">
        <v>4386273.0</v>
      </c>
      <c r="C4226" s="6">
        <v>45523.32648148148</v>
      </c>
      <c r="D4226" s="6">
        <v>45523.33967592593</v>
      </c>
      <c r="E4226" s="6">
        <v>45523.34106481481</v>
      </c>
      <c r="F4226" s="2" t="s">
        <v>44</v>
      </c>
      <c r="G4226" s="2" t="s">
        <v>55</v>
      </c>
      <c r="H4226" s="2">
        <v>9665.0</v>
      </c>
      <c r="I4226" s="2">
        <v>5198.0</v>
      </c>
    </row>
    <row r="4227" ht="22.5" customHeight="1">
      <c r="A4227" s="2">
        <v>5.480656353E9</v>
      </c>
      <c r="B4227" s="2">
        <v>1.1446157E7</v>
      </c>
      <c r="C4227" s="6">
        <v>45356.80771990741</v>
      </c>
      <c r="D4227" s="6">
        <v>45356.81466435185</v>
      </c>
      <c r="E4227" s="6">
        <v>45356.81119212963</v>
      </c>
      <c r="F4227" s="2" t="s">
        <v>44</v>
      </c>
      <c r="G4227" s="2" t="s">
        <v>55</v>
      </c>
      <c r="H4227" s="2">
        <v>34982.0</v>
      </c>
      <c r="I4227" s="2">
        <v>6864.0</v>
      </c>
    </row>
    <row r="4228" ht="22.5" customHeight="1">
      <c r="A4228" s="2">
        <v>4.561602092E9</v>
      </c>
      <c r="B4228" s="2">
        <v>5.3624677E7</v>
      </c>
      <c r="C4228" s="6">
        <v>45553.393854166665</v>
      </c>
      <c r="D4228" s="6">
        <v>45553.40635416667</v>
      </c>
      <c r="E4228" s="6">
        <v>45553.40565972222</v>
      </c>
      <c r="F4228" s="2" t="s">
        <v>44</v>
      </c>
      <c r="G4228" s="2" t="s">
        <v>45</v>
      </c>
      <c r="H4228" s="2">
        <v>28344.0</v>
      </c>
      <c r="I4228" s="2">
        <v>7622.0</v>
      </c>
    </row>
    <row r="4229" ht="22.5" customHeight="1">
      <c r="A4229" s="2">
        <v>1.695982633E9</v>
      </c>
      <c r="B4229" s="2">
        <v>8.1382213E7</v>
      </c>
      <c r="C4229" s="6">
        <v>45304.78252314815</v>
      </c>
      <c r="D4229" s="6">
        <v>45304.791550925926</v>
      </c>
      <c r="E4229" s="6">
        <v>45304.788773148146</v>
      </c>
      <c r="F4229" s="2" t="s">
        <v>44</v>
      </c>
      <c r="G4229" s="2" t="s">
        <v>73</v>
      </c>
      <c r="H4229" s="2">
        <v>44739.0</v>
      </c>
      <c r="I4229" s="2">
        <v>2381.0</v>
      </c>
    </row>
    <row r="4230" ht="22.5" customHeight="1">
      <c r="A4230" s="2">
        <v>6.309447153E9</v>
      </c>
      <c r="B4230" s="2">
        <v>7.4212242E7</v>
      </c>
      <c r="C4230" s="6">
        <v>45064.88789351852</v>
      </c>
      <c r="D4230" s="6">
        <v>45064.90178240741</v>
      </c>
      <c r="E4230" s="6">
        <v>45064.90178240741</v>
      </c>
      <c r="F4230" s="2" t="s">
        <v>44</v>
      </c>
      <c r="G4230" s="2" t="s">
        <v>45</v>
      </c>
      <c r="H4230" s="2">
        <v>52804.0</v>
      </c>
      <c r="I4230" s="2">
        <v>4937.0</v>
      </c>
    </row>
    <row r="4231" ht="22.5" customHeight="1">
      <c r="A4231" s="2">
        <v>4.796733514E9</v>
      </c>
      <c r="B4231" s="2">
        <v>8.7251489E7</v>
      </c>
      <c r="C4231" s="6">
        <v>45019.771585648145</v>
      </c>
      <c r="D4231" s="6">
        <v>45019.7833912037</v>
      </c>
      <c r="E4231" s="6">
        <v>45019.80353009259</v>
      </c>
      <c r="F4231" s="2" t="s">
        <v>124</v>
      </c>
      <c r="G4231" s="2" t="s">
        <v>55</v>
      </c>
      <c r="H4231" s="2">
        <v>22316.0</v>
      </c>
      <c r="I4231" s="2">
        <v>7680.0</v>
      </c>
    </row>
    <row r="4232" ht="22.5" customHeight="1">
      <c r="A4232" s="2">
        <v>2.858966982E9</v>
      </c>
      <c r="B4232" s="2">
        <v>7.7214094E7</v>
      </c>
      <c r="C4232" s="6">
        <v>45407.43167824074</v>
      </c>
      <c r="D4232" s="6">
        <v>45407.44070601852</v>
      </c>
      <c r="E4232" s="6">
        <v>45407.4372337963</v>
      </c>
      <c r="F4232" s="2" t="s">
        <v>44</v>
      </c>
      <c r="G4232" s="2" t="s">
        <v>55</v>
      </c>
      <c r="H4232" s="2">
        <v>5328.0</v>
      </c>
      <c r="I4232" s="2">
        <v>4073.0</v>
      </c>
    </row>
    <row r="4233" ht="22.5" customHeight="1">
      <c r="A4233" s="2">
        <v>6.948607495E9</v>
      </c>
      <c r="B4233" s="2">
        <v>1.8259715E7</v>
      </c>
      <c r="C4233" s="6">
        <v>45532.401550925926</v>
      </c>
      <c r="D4233" s="6">
        <v>45532.41405092592</v>
      </c>
      <c r="E4233" s="6">
        <v>45532.41752314815</v>
      </c>
      <c r="F4233" s="2" t="s">
        <v>44</v>
      </c>
      <c r="G4233" s="2" t="s">
        <v>50</v>
      </c>
      <c r="H4233" s="2">
        <v>47202.0</v>
      </c>
      <c r="I4233" s="2">
        <v>49.0</v>
      </c>
    </row>
    <row r="4234" ht="22.5" customHeight="1">
      <c r="A4234" s="2">
        <v>4.959271803E9</v>
      </c>
      <c r="B4234" s="2">
        <v>1.1082181E7</v>
      </c>
      <c r="C4234" s="6">
        <v>45344.050844907404</v>
      </c>
      <c r="D4234" s="6">
        <v>45344.06334490741</v>
      </c>
      <c r="E4234" s="6">
        <v>45344.07237268519</v>
      </c>
      <c r="F4234" s="2" t="s">
        <v>71</v>
      </c>
      <c r="G4234" s="2" t="s">
        <v>73</v>
      </c>
      <c r="H4234" s="2">
        <v>52469.0</v>
      </c>
      <c r="I4234" s="2">
        <v>1339.0</v>
      </c>
    </row>
    <row r="4235" ht="22.5" customHeight="1">
      <c r="A4235" s="2">
        <v>5.669689881E9</v>
      </c>
      <c r="B4235" s="2">
        <v>7728406.0</v>
      </c>
      <c r="C4235" s="6">
        <v>45118.88931712963</v>
      </c>
      <c r="D4235" s="6">
        <v>45118.89765046296</v>
      </c>
      <c r="E4235" s="6">
        <v>45118.90528935185</v>
      </c>
      <c r="F4235" s="2" t="s">
        <v>71</v>
      </c>
      <c r="G4235" s="2" t="s">
        <v>45</v>
      </c>
      <c r="H4235" s="2">
        <v>17862.0</v>
      </c>
      <c r="I4235" s="2">
        <v>8583.0</v>
      </c>
    </row>
    <row r="4236" ht="22.5" customHeight="1">
      <c r="A4236" s="2">
        <v>5.352265711E9</v>
      </c>
      <c r="B4236" s="2">
        <v>7.5928073E7</v>
      </c>
      <c r="C4236" s="6">
        <v>45351.81518518519</v>
      </c>
      <c r="D4236" s="6">
        <v>45351.82560185185</v>
      </c>
      <c r="E4236" s="6">
        <v>45351.83462962963</v>
      </c>
      <c r="F4236" s="2" t="s">
        <v>71</v>
      </c>
      <c r="G4236" s="2" t="s">
        <v>73</v>
      </c>
      <c r="H4236" s="2">
        <v>73582.0</v>
      </c>
      <c r="I4236" s="2">
        <v>4884.0</v>
      </c>
    </row>
    <row r="4237" ht="22.5" customHeight="1">
      <c r="A4237" s="2">
        <v>5.498551836E9</v>
      </c>
      <c r="B4237" s="2">
        <v>6.2243869E7</v>
      </c>
      <c r="C4237" s="6">
        <v>45232.559953703705</v>
      </c>
      <c r="D4237" s="6">
        <v>45232.57314814815</v>
      </c>
      <c r="E4237" s="6">
        <v>45232.574537037035</v>
      </c>
      <c r="F4237" s="2" t="s">
        <v>44</v>
      </c>
      <c r="G4237" s="2" t="s">
        <v>50</v>
      </c>
      <c r="H4237" s="2">
        <v>65877.0</v>
      </c>
      <c r="I4237" s="2">
        <v>5957.0</v>
      </c>
    </row>
    <row r="4238" ht="22.5" customHeight="1">
      <c r="A4238" s="2">
        <v>6.556845822E9</v>
      </c>
      <c r="B4238" s="2">
        <v>6.8692574E7</v>
      </c>
      <c r="C4238" s="6">
        <v>45059.79671296296</v>
      </c>
      <c r="D4238" s="6">
        <v>45059.80782407407</v>
      </c>
      <c r="E4238" s="6">
        <v>45059.8112962963</v>
      </c>
      <c r="F4238" s="2" t="s">
        <v>44</v>
      </c>
      <c r="G4238" s="2" t="s">
        <v>50</v>
      </c>
      <c r="H4238" s="2">
        <v>47070.0</v>
      </c>
      <c r="I4238" s="2">
        <v>5294.0</v>
      </c>
    </row>
    <row r="4239" ht="22.5" customHeight="1">
      <c r="A4239" s="2">
        <v>5.167008199E9</v>
      </c>
      <c r="B4239" s="2">
        <v>7.6359458E7</v>
      </c>
      <c r="C4239" s="6">
        <v>45443.88974537037</v>
      </c>
      <c r="D4239" s="6">
        <v>45443.90363425926</v>
      </c>
      <c r="E4239" s="6">
        <v>45443.90016203704</v>
      </c>
      <c r="F4239" s="2" t="s">
        <v>44</v>
      </c>
      <c r="G4239" s="2" t="s">
        <v>50</v>
      </c>
      <c r="H4239" s="2">
        <v>26989.0</v>
      </c>
      <c r="I4239" s="2">
        <v>262.0</v>
      </c>
    </row>
    <row r="4240" ht="22.5" customHeight="1">
      <c r="A4240" s="2">
        <v>9.66294309E8</v>
      </c>
      <c r="B4240" s="2">
        <v>8.9619421E7</v>
      </c>
      <c r="C4240" s="6">
        <v>45414.24109953704</v>
      </c>
      <c r="D4240" s="6">
        <v>45414.25221064815</v>
      </c>
      <c r="E4240" s="6">
        <v>45414.25429398148</v>
      </c>
      <c r="F4240" s="2" t="s">
        <v>44</v>
      </c>
      <c r="G4240" s="2" t="s">
        <v>55</v>
      </c>
      <c r="H4240" s="2">
        <v>92606.0</v>
      </c>
      <c r="I4240" s="2">
        <v>1506.0</v>
      </c>
    </row>
    <row r="4241" ht="22.5" customHeight="1">
      <c r="A4241" s="2">
        <v>3.163611427E9</v>
      </c>
      <c r="B4241" s="2">
        <v>8.507481E7</v>
      </c>
      <c r="C4241" s="6">
        <v>45308.26766203704</v>
      </c>
      <c r="D4241" s="6">
        <v>45308.27599537037</v>
      </c>
      <c r="E4241" s="6">
        <v>45308.27946759259</v>
      </c>
      <c r="F4241" s="2" t="s">
        <v>44</v>
      </c>
      <c r="G4241" s="2" t="s">
        <v>45</v>
      </c>
      <c r="H4241" s="2">
        <v>67659.0</v>
      </c>
      <c r="I4241" s="2">
        <v>9445.0</v>
      </c>
    </row>
    <row r="4242" ht="22.5" customHeight="1">
      <c r="A4242" s="2">
        <v>2.03136866E8</v>
      </c>
      <c r="B4242" s="2">
        <v>9.1320466E7</v>
      </c>
      <c r="C4242" s="6">
        <v>45454.518599537034</v>
      </c>
      <c r="D4242" s="6">
        <v>45454.526238425926</v>
      </c>
      <c r="E4242" s="6">
        <v>45454.52554398148</v>
      </c>
      <c r="F4242" s="2" t="s">
        <v>44</v>
      </c>
      <c r="G4242" s="2" t="s">
        <v>73</v>
      </c>
      <c r="H4242" s="2">
        <v>676.0</v>
      </c>
      <c r="I4242" s="2">
        <v>6082.0</v>
      </c>
    </row>
    <row r="4243" ht="22.5" customHeight="1">
      <c r="A4243" s="2">
        <v>1.815555165E9</v>
      </c>
      <c r="B4243" s="2">
        <v>5.8085779E7</v>
      </c>
      <c r="C4243" s="6">
        <v>45180.491643518515</v>
      </c>
      <c r="D4243" s="6">
        <v>45180.50136574074</v>
      </c>
      <c r="E4243" s="6">
        <v>45180.50136574074</v>
      </c>
      <c r="F4243" s="2" t="s">
        <v>44</v>
      </c>
      <c r="G4243" s="2" t="s">
        <v>55</v>
      </c>
      <c r="H4243" s="2">
        <v>3304.0</v>
      </c>
      <c r="I4243" s="2">
        <v>3386.0</v>
      </c>
    </row>
    <row r="4244" ht="22.5" customHeight="1">
      <c r="A4244" s="2">
        <v>1.874499212E9</v>
      </c>
      <c r="B4244" s="2">
        <v>6.4162093E7</v>
      </c>
      <c r="C4244" s="6">
        <v>45442.006261574075</v>
      </c>
      <c r="D4244" s="6">
        <v>45442.01598379629</v>
      </c>
      <c r="E4244" s="6">
        <v>45442.017372685186</v>
      </c>
      <c r="F4244" s="2" t="s">
        <v>44</v>
      </c>
      <c r="G4244" s="2" t="s">
        <v>45</v>
      </c>
      <c r="H4244" s="2">
        <v>88852.0</v>
      </c>
      <c r="I4244" s="2">
        <v>2609.0</v>
      </c>
    </row>
    <row r="4245" ht="22.5" customHeight="1">
      <c r="A4245" s="2">
        <v>4.012779165E9</v>
      </c>
      <c r="B4245" s="2">
        <v>8.4641682E7</v>
      </c>
      <c r="C4245" s="6">
        <v>45551.39361111111</v>
      </c>
      <c r="D4245" s="6">
        <v>45551.40611111111</v>
      </c>
      <c r="E4245" s="6">
        <v>45551.40819444445</v>
      </c>
      <c r="F4245" s="2" t="s">
        <v>44</v>
      </c>
      <c r="G4245" s="2" t="s">
        <v>73</v>
      </c>
      <c r="H4245" s="2">
        <v>59519.0</v>
      </c>
      <c r="I4245" s="2">
        <v>7146.0</v>
      </c>
    </row>
    <row r="4246" ht="22.5" customHeight="1">
      <c r="A4246" s="2">
        <v>3.669023899E9</v>
      </c>
      <c r="B4246" s="2">
        <v>8.1183415E7</v>
      </c>
      <c r="C4246" s="6">
        <v>45424.39891203704</v>
      </c>
      <c r="D4246" s="6">
        <v>45424.41210648148</v>
      </c>
      <c r="E4246" s="6">
        <v>45424.41974537037</v>
      </c>
      <c r="F4246" s="2" t="s">
        <v>71</v>
      </c>
      <c r="G4246" s="2" t="s">
        <v>55</v>
      </c>
      <c r="H4246" s="2">
        <v>289.0</v>
      </c>
      <c r="I4246" s="2">
        <v>8930.0</v>
      </c>
    </row>
    <row r="4247" ht="22.5" customHeight="1">
      <c r="A4247" s="2">
        <v>9.29638162E9</v>
      </c>
      <c r="B4247" s="2">
        <v>5.0630016E7</v>
      </c>
      <c r="C4247" s="6">
        <v>45410.06471064815</v>
      </c>
      <c r="D4247" s="6">
        <v>45410.07234953704</v>
      </c>
      <c r="E4247" s="6">
        <v>45410.07165509259</v>
      </c>
      <c r="F4247" s="2" t="s">
        <v>44</v>
      </c>
      <c r="G4247" s="2" t="s">
        <v>55</v>
      </c>
      <c r="H4247" s="2">
        <v>93839.0</v>
      </c>
      <c r="I4247" s="2">
        <v>4885.0</v>
      </c>
    </row>
    <row r="4248" ht="22.5" customHeight="1">
      <c r="A4248" s="2">
        <v>2.725513934E9</v>
      </c>
      <c r="B4248" s="2">
        <v>5.4799731E7</v>
      </c>
      <c r="C4248" s="6">
        <v>45206.264814814815</v>
      </c>
      <c r="D4248" s="6">
        <v>45206.275925925926</v>
      </c>
      <c r="E4248" s="6">
        <v>45206.27731481481</v>
      </c>
      <c r="F4248" s="2" t="s">
        <v>44</v>
      </c>
      <c r="G4248" s="2" t="s">
        <v>73</v>
      </c>
      <c r="H4248" s="2">
        <v>27735.0</v>
      </c>
      <c r="I4248" s="2">
        <v>1213.0</v>
      </c>
    </row>
    <row r="4249" ht="22.5" customHeight="1">
      <c r="A4249" s="2">
        <v>5.564338561E9</v>
      </c>
      <c r="B4249" s="2">
        <v>6.1226563E7</v>
      </c>
      <c r="C4249" s="6">
        <v>45382.95788194444</v>
      </c>
      <c r="D4249" s="6">
        <v>45382.9696875</v>
      </c>
      <c r="E4249" s="6">
        <v>45382.968298611115</v>
      </c>
      <c r="F4249" s="2" t="s">
        <v>44</v>
      </c>
      <c r="G4249" s="2" t="s">
        <v>50</v>
      </c>
      <c r="H4249" s="2">
        <v>99128.0</v>
      </c>
      <c r="I4249" s="2">
        <v>2964.0</v>
      </c>
    </row>
    <row r="4250" ht="22.5" customHeight="1">
      <c r="A4250" s="2">
        <v>4.701778121E9</v>
      </c>
      <c r="B4250" s="2">
        <v>2.3348269E7</v>
      </c>
      <c r="C4250" s="6">
        <v>45449.89564814815</v>
      </c>
      <c r="D4250" s="6">
        <v>45449.903287037036</v>
      </c>
      <c r="E4250" s="6">
        <v>45449.906064814815</v>
      </c>
      <c r="F4250" s="2" t="s">
        <v>44</v>
      </c>
      <c r="G4250" s="2" t="s">
        <v>73</v>
      </c>
      <c r="H4250" s="2">
        <v>18398.0</v>
      </c>
      <c r="I4250" s="2">
        <v>1314.0</v>
      </c>
    </row>
    <row r="4251" ht="22.5" customHeight="1">
      <c r="A4251" s="2">
        <v>9.529272337E9</v>
      </c>
      <c r="B4251" s="2">
        <v>2.9973346E7</v>
      </c>
      <c r="C4251" s="6">
        <v>45271.002754629626</v>
      </c>
      <c r="D4251" s="6">
        <v>45271.01247685185</v>
      </c>
      <c r="E4251" s="6">
        <v>45271.01247685185</v>
      </c>
      <c r="F4251" s="2" t="s">
        <v>44</v>
      </c>
      <c r="G4251" s="2" t="s">
        <v>50</v>
      </c>
      <c r="H4251" s="2">
        <v>34837.0</v>
      </c>
      <c r="I4251" s="2">
        <v>2872.0</v>
      </c>
    </row>
    <row r="4252" ht="22.5" customHeight="1">
      <c r="A4252" s="2">
        <v>8.6991065E8</v>
      </c>
      <c r="B4252" s="2">
        <v>3.4755436E7</v>
      </c>
      <c r="C4252" s="6">
        <v>45439.02976851852</v>
      </c>
      <c r="D4252" s="6">
        <v>45439.040185185186</v>
      </c>
      <c r="E4252" s="6">
        <v>45439.03671296296</v>
      </c>
      <c r="F4252" s="2" t="s">
        <v>44</v>
      </c>
      <c r="G4252" s="2" t="s">
        <v>50</v>
      </c>
      <c r="H4252" s="2">
        <v>45055.0</v>
      </c>
      <c r="I4252" s="2">
        <v>8521.0</v>
      </c>
    </row>
    <row r="4253" ht="22.5" customHeight="1">
      <c r="A4253" s="2">
        <v>2.127080399E9</v>
      </c>
      <c r="B4253" s="2">
        <v>8.4468124E7</v>
      </c>
      <c r="C4253" s="6">
        <v>45551.62380787037</v>
      </c>
      <c r="D4253" s="6">
        <v>45551.63700231481</v>
      </c>
      <c r="E4253" s="6">
        <v>45551.64255787037</v>
      </c>
      <c r="F4253" s="2" t="s">
        <v>71</v>
      </c>
      <c r="G4253" s="2" t="s">
        <v>55</v>
      </c>
      <c r="H4253" s="2">
        <v>55501.0</v>
      </c>
      <c r="I4253" s="2">
        <v>3298.0</v>
      </c>
    </row>
    <row r="4254" ht="22.5" customHeight="1">
      <c r="A4254" s="2">
        <v>3.547439109E9</v>
      </c>
      <c r="B4254" s="2">
        <v>3.3481252E7</v>
      </c>
      <c r="C4254" s="6">
        <v>45029.01579861111</v>
      </c>
      <c r="D4254" s="6">
        <v>45029.02899305556</v>
      </c>
      <c r="E4254" s="6">
        <v>45029.027604166666</v>
      </c>
      <c r="F4254" s="2" t="s">
        <v>44</v>
      </c>
      <c r="G4254" s="2" t="s">
        <v>45</v>
      </c>
      <c r="H4254" s="2">
        <v>91588.0</v>
      </c>
      <c r="I4254" s="2">
        <v>7552.0</v>
      </c>
    </row>
    <row r="4255" ht="22.5" customHeight="1">
      <c r="A4255" s="2">
        <v>9.97535715E8</v>
      </c>
      <c r="B4255" s="2">
        <v>2.1409946E7</v>
      </c>
      <c r="C4255" s="6">
        <v>45012.470925925925</v>
      </c>
      <c r="D4255" s="6">
        <v>45012.48273148148</v>
      </c>
      <c r="E4255" s="6">
        <v>45012.48412037037</v>
      </c>
      <c r="F4255" s="2" t="s">
        <v>44</v>
      </c>
      <c r="G4255" s="2" t="s">
        <v>73</v>
      </c>
      <c r="H4255" s="2">
        <v>35602.0</v>
      </c>
      <c r="I4255" s="2">
        <v>5326.0</v>
      </c>
    </row>
    <row r="4256" ht="22.5" customHeight="1">
      <c r="A4256" s="2">
        <v>2.442453181E9</v>
      </c>
      <c r="B4256" s="2">
        <v>1.6543242E7</v>
      </c>
      <c r="C4256" s="6">
        <v>45011.30886574074</v>
      </c>
      <c r="D4256" s="6">
        <v>45011.31997685185</v>
      </c>
      <c r="E4256" s="6">
        <v>45011.32344907407</v>
      </c>
      <c r="F4256" s="2" t="s">
        <v>44</v>
      </c>
      <c r="G4256" s="2" t="s">
        <v>55</v>
      </c>
      <c r="H4256" s="2">
        <v>21860.0</v>
      </c>
      <c r="I4256" s="2">
        <v>4137.0</v>
      </c>
    </row>
    <row r="4257" ht="22.5" customHeight="1">
      <c r="A4257" s="2">
        <v>1.182120536E9</v>
      </c>
      <c r="B4257" s="2">
        <v>4386273.0</v>
      </c>
      <c r="C4257" s="6">
        <v>45438.65314814815</v>
      </c>
      <c r="D4257" s="6">
        <v>45438.660787037035</v>
      </c>
      <c r="E4257" s="6">
        <v>45438.66217592593</v>
      </c>
      <c r="F4257" s="2" t="s">
        <v>44</v>
      </c>
      <c r="G4257" s="2" t="s">
        <v>45</v>
      </c>
      <c r="H4257" s="2">
        <v>6560.0</v>
      </c>
      <c r="I4257" s="2">
        <v>1836.0</v>
      </c>
    </row>
    <row r="4258" ht="22.5" customHeight="1">
      <c r="A4258" s="2">
        <v>2.819297954E9</v>
      </c>
      <c r="B4258" s="2">
        <v>5540556.0</v>
      </c>
      <c r="C4258" s="6">
        <v>45389.66210648148</v>
      </c>
      <c r="D4258" s="6">
        <v>45389.670439814814</v>
      </c>
      <c r="E4258" s="6">
        <v>45389.67252314815</v>
      </c>
      <c r="F4258" s="2" t="s">
        <v>44</v>
      </c>
      <c r="G4258" s="2" t="s">
        <v>45</v>
      </c>
      <c r="H4258" s="2">
        <v>93978.0</v>
      </c>
      <c r="I4258" s="2">
        <v>3250.0</v>
      </c>
    </row>
    <row r="4259" ht="22.5" customHeight="1">
      <c r="A4259" s="2">
        <v>9.870956079E9</v>
      </c>
      <c r="B4259" s="2">
        <v>3.9423691E7</v>
      </c>
      <c r="C4259" s="6">
        <v>45225.3100462963</v>
      </c>
      <c r="D4259" s="6">
        <v>45225.321851851855</v>
      </c>
      <c r="E4259" s="6">
        <v>45225.32324074074</v>
      </c>
      <c r="F4259" s="2" t="s">
        <v>44</v>
      </c>
      <c r="G4259" s="2" t="s">
        <v>55</v>
      </c>
      <c r="H4259" s="2">
        <v>42784.0</v>
      </c>
      <c r="I4259" s="2">
        <v>9124.0</v>
      </c>
    </row>
    <row r="4260" ht="22.5" customHeight="1">
      <c r="A4260" s="2">
        <v>6.032675432E9</v>
      </c>
      <c r="B4260" s="2">
        <v>6.3368244E7</v>
      </c>
      <c r="C4260" s="6">
        <v>45564.21445601852</v>
      </c>
      <c r="D4260" s="6">
        <v>45564.224178240744</v>
      </c>
      <c r="E4260" s="6">
        <v>45564.22209490741</v>
      </c>
      <c r="F4260" s="2" t="s">
        <v>44</v>
      </c>
      <c r="G4260" s="2" t="s">
        <v>73</v>
      </c>
      <c r="H4260" s="2">
        <v>29641.0</v>
      </c>
      <c r="I4260" s="2">
        <v>371.0</v>
      </c>
    </row>
    <row r="4261" ht="22.5" customHeight="1">
      <c r="A4261" s="2">
        <v>3.29790912E8</v>
      </c>
      <c r="B4261" s="2">
        <v>7.692546E7</v>
      </c>
      <c r="C4261" s="6">
        <v>45508.43380787037</v>
      </c>
      <c r="D4261" s="6">
        <v>45508.44353009259</v>
      </c>
      <c r="E4261" s="6">
        <v>45508.44075231482</v>
      </c>
      <c r="F4261" s="2" t="s">
        <v>44</v>
      </c>
      <c r="G4261" s="2" t="s">
        <v>45</v>
      </c>
      <c r="H4261" s="2">
        <v>43584.0</v>
      </c>
      <c r="I4261" s="2">
        <v>6949.0</v>
      </c>
    </row>
    <row r="4262" ht="22.5" customHeight="1">
      <c r="A4262" s="2">
        <v>6.459815532E9</v>
      </c>
      <c r="B4262" s="2">
        <v>4.3295656E7</v>
      </c>
      <c r="C4262" s="6">
        <v>45062.902337962965</v>
      </c>
      <c r="D4262" s="6">
        <v>45062.91483796296</v>
      </c>
      <c r="E4262" s="6">
        <v>45062.923171296294</v>
      </c>
      <c r="F4262" s="2" t="s">
        <v>71</v>
      </c>
      <c r="G4262" s="2" t="s">
        <v>55</v>
      </c>
      <c r="H4262" s="2">
        <v>10758.0</v>
      </c>
      <c r="I4262" s="2">
        <v>1615.0</v>
      </c>
    </row>
    <row r="4263" ht="22.5" customHeight="1">
      <c r="A4263" s="2">
        <v>9.214523757E9</v>
      </c>
      <c r="B4263" s="2">
        <v>5.9619739E7</v>
      </c>
      <c r="C4263" s="6">
        <v>45219.89635416667</v>
      </c>
      <c r="D4263" s="6">
        <v>45219.90399305556</v>
      </c>
      <c r="E4263" s="6">
        <v>45219.90121527778</v>
      </c>
      <c r="F4263" s="2" t="s">
        <v>44</v>
      </c>
      <c r="G4263" s="2" t="s">
        <v>55</v>
      </c>
      <c r="H4263" s="2">
        <v>45153.0</v>
      </c>
      <c r="I4263" s="2">
        <v>8949.0</v>
      </c>
    </row>
    <row r="4264" ht="22.5" customHeight="1">
      <c r="A4264" s="2">
        <v>9.450279027E9</v>
      </c>
      <c r="B4264" s="2">
        <v>3.8694209E7</v>
      </c>
      <c r="C4264" s="6">
        <v>45199.19097222222</v>
      </c>
      <c r="D4264" s="6">
        <v>45199.20208333333</v>
      </c>
      <c r="E4264" s="6">
        <v>45199.19930555556</v>
      </c>
      <c r="F4264" s="2" t="s">
        <v>44</v>
      </c>
      <c r="G4264" s="2" t="s">
        <v>55</v>
      </c>
      <c r="H4264" s="2">
        <v>31584.0</v>
      </c>
      <c r="I4264" s="2">
        <v>4578.0</v>
      </c>
    </row>
    <row r="4265" ht="22.5" customHeight="1">
      <c r="A4265" s="2">
        <v>6.265551101E9</v>
      </c>
      <c r="B4265" s="2">
        <v>3.8568692E7</v>
      </c>
      <c r="C4265" s="6">
        <v>45243.911631944444</v>
      </c>
      <c r="D4265" s="6">
        <v>45243.91857638889</v>
      </c>
      <c r="E4265" s="6">
        <v>45243.91579861111</v>
      </c>
      <c r="F4265" s="2" t="s">
        <v>44</v>
      </c>
      <c r="G4265" s="2" t="s">
        <v>45</v>
      </c>
      <c r="H4265" s="2">
        <v>43283.0</v>
      </c>
      <c r="I4265" s="2">
        <v>9840.0</v>
      </c>
    </row>
    <row r="4266" ht="22.5" customHeight="1">
      <c r="A4266" s="2">
        <v>4.138526838E9</v>
      </c>
      <c r="B4266" s="2">
        <v>3.3871107E7</v>
      </c>
      <c r="C4266" s="6">
        <v>45224.00769675926</v>
      </c>
      <c r="D4266" s="6">
        <v>45224.015335648146</v>
      </c>
      <c r="E4266" s="6">
        <v>45224.024363425924</v>
      </c>
      <c r="F4266" s="2" t="s">
        <v>71</v>
      </c>
      <c r="G4266" s="2" t="s">
        <v>45</v>
      </c>
      <c r="H4266" s="2">
        <v>24981.0</v>
      </c>
      <c r="I4266" s="2">
        <v>6282.0</v>
      </c>
    </row>
    <row r="4267" ht="22.5" customHeight="1">
      <c r="A4267" s="2">
        <v>8.005579633E9</v>
      </c>
      <c r="B4267" s="2">
        <v>8.9617089E7</v>
      </c>
      <c r="C4267" s="6">
        <v>45154.225949074076</v>
      </c>
      <c r="D4267" s="6">
        <v>45154.23428240741</v>
      </c>
      <c r="E4267" s="6">
        <v>45154.25094907408</v>
      </c>
      <c r="F4267" s="2" t="s">
        <v>124</v>
      </c>
      <c r="G4267" s="2" t="s">
        <v>50</v>
      </c>
      <c r="H4267" s="2">
        <v>98172.0</v>
      </c>
      <c r="I4267" s="2">
        <v>2829.0</v>
      </c>
    </row>
    <row r="4268" ht="22.5" customHeight="1">
      <c r="A4268" s="2">
        <v>3.44298417E9</v>
      </c>
      <c r="B4268" s="2">
        <v>5.5472026E7</v>
      </c>
      <c r="C4268" s="6">
        <v>45551.98173611111</v>
      </c>
      <c r="D4268" s="6">
        <v>45551.99215277778</v>
      </c>
      <c r="E4268" s="6">
        <v>45551.992847222224</v>
      </c>
      <c r="F4268" s="2" t="s">
        <v>44</v>
      </c>
      <c r="G4268" s="2" t="s">
        <v>50</v>
      </c>
      <c r="H4268" s="2">
        <v>52151.0</v>
      </c>
      <c r="I4268" s="2">
        <v>7510.0</v>
      </c>
    </row>
    <row r="4269" ht="22.5" customHeight="1">
      <c r="A4269" s="2">
        <v>8.711550413E9</v>
      </c>
      <c r="B4269" s="2">
        <v>6.894195E7</v>
      </c>
      <c r="C4269" s="6">
        <v>45076.59706018519</v>
      </c>
      <c r="D4269" s="6">
        <v>45076.606087962966</v>
      </c>
      <c r="E4269" s="6">
        <v>45076.62136574074</v>
      </c>
      <c r="F4269" s="2" t="s">
        <v>124</v>
      </c>
      <c r="G4269" s="2" t="s">
        <v>55</v>
      </c>
      <c r="H4269" s="2">
        <v>15340.0</v>
      </c>
      <c r="I4269" s="2">
        <v>241.0</v>
      </c>
    </row>
    <row r="4270" ht="22.5" customHeight="1">
      <c r="A4270" s="2">
        <v>2.509593585E9</v>
      </c>
      <c r="B4270" s="2">
        <v>5.8111297E7</v>
      </c>
      <c r="C4270" s="6">
        <v>45051.07084490741</v>
      </c>
      <c r="D4270" s="6">
        <v>45051.0847337963</v>
      </c>
      <c r="E4270" s="6">
        <v>45051.082650462966</v>
      </c>
      <c r="F4270" s="2" t="s">
        <v>44</v>
      </c>
      <c r="G4270" s="2" t="s">
        <v>45</v>
      </c>
      <c r="H4270" s="2">
        <v>87829.0</v>
      </c>
      <c r="I4270" s="2">
        <v>7710.0</v>
      </c>
    </row>
    <row r="4271" ht="22.5" customHeight="1">
      <c r="A4271" s="2">
        <v>6.12655737E9</v>
      </c>
      <c r="B4271" s="2">
        <v>6.1982521E7</v>
      </c>
      <c r="C4271" s="6">
        <v>45402.320601851854</v>
      </c>
      <c r="D4271" s="6">
        <v>45402.3337962963</v>
      </c>
      <c r="E4271" s="6">
        <v>45402.33726851852</v>
      </c>
      <c r="F4271" s="2" t="s">
        <v>44</v>
      </c>
      <c r="G4271" s="2" t="s">
        <v>55</v>
      </c>
      <c r="H4271" s="2">
        <v>37656.0</v>
      </c>
      <c r="I4271" s="2">
        <v>4133.0</v>
      </c>
    </row>
    <row r="4272" ht="22.5" customHeight="1">
      <c r="A4272" s="2">
        <v>9.876119035E9</v>
      </c>
      <c r="B4272" s="2">
        <v>2.9095552E7</v>
      </c>
      <c r="C4272" s="6">
        <v>45031.04693287037</v>
      </c>
      <c r="D4272" s="6">
        <v>45031.05734953703</v>
      </c>
      <c r="E4272" s="6">
        <v>45031.06637731481</v>
      </c>
      <c r="F4272" s="2" t="s">
        <v>71</v>
      </c>
      <c r="G4272" s="2" t="s">
        <v>55</v>
      </c>
      <c r="H4272" s="2">
        <v>83597.0</v>
      </c>
      <c r="I4272" s="2">
        <v>5558.0</v>
      </c>
    </row>
    <row r="4273" ht="22.5" customHeight="1">
      <c r="A4273" s="2">
        <v>3.739042166E9</v>
      </c>
      <c r="B4273" s="2">
        <v>9.2416428E7</v>
      </c>
      <c r="C4273" s="6">
        <v>45496.0340625</v>
      </c>
      <c r="D4273" s="6">
        <v>45496.04309027778</v>
      </c>
      <c r="E4273" s="6">
        <v>45496.0465625</v>
      </c>
      <c r="F4273" s="2" t="s">
        <v>44</v>
      </c>
      <c r="G4273" s="2" t="s">
        <v>50</v>
      </c>
      <c r="H4273" s="2">
        <v>52760.0</v>
      </c>
      <c r="I4273" s="2">
        <v>4722.0</v>
      </c>
    </row>
    <row r="4274" ht="22.5" customHeight="1">
      <c r="A4274" s="2">
        <v>7.938944124E9</v>
      </c>
      <c r="B4274" s="2">
        <v>8.507481E7</v>
      </c>
      <c r="C4274" s="6">
        <v>45381.07949074074</v>
      </c>
      <c r="D4274" s="6">
        <v>45381.092685185184</v>
      </c>
      <c r="E4274" s="6">
        <v>45381.09615740741</v>
      </c>
      <c r="F4274" s="2" t="s">
        <v>44</v>
      </c>
      <c r="G4274" s="2" t="s">
        <v>50</v>
      </c>
      <c r="H4274" s="2">
        <v>43293.0</v>
      </c>
      <c r="I4274" s="2">
        <v>7894.0</v>
      </c>
    </row>
    <row r="4275" ht="22.5" customHeight="1">
      <c r="A4275" s="2">
        <v>5.06804807E8</v>
      </c>
      <c r="B4275" s="2">
        <v>9107360.0</v>
      </c>
      <c r="C4275" s="6">
        <v>45483.197743055556</v>
      </c>
      <c r="D4275" s="6">
        <v>45483.21024305555</v>
      </c>
      <c r="E4275" s="6">
        <v>45483.206770833334</v>
      </c>
      <c r="F4275" s="2" t="s">
        <v>44</v>
      </c>
      <c r="G4275" s="2" t="s">
        <v>50</v>
      </c>
      <c r="H4275" s="2">
        <v>29740.0</v>
      </c>
      <c r="I4275" s="2">
        <v>9702.0</v>
      </c>
    </row>
    <row r="4276" ht="22.5" customHeight="1">
      <c r="A4276" s="2">
        <v>3.577900599E9</v>
      </c>
      <c r="B4276" s="2">
        <v>2.8286754E7</v>
      </c>
      <c r="C4276" s="6">
        <v>45324.342210648145</v>
      </c>
      <c r="D4276" s="6">
        <v>45324.352627314816</v>
      </c>
      <c r="E4276" s="6">
        <v>45324.34915509259</v>
      </c>
      <c r="F4276" s="2" t="s">
        <v>44</v>
      </c>
      <c r="G4276" s="2" t="s">
        <v>50</v>
      </c>
      <c r="H4276" s="2">
        <v>32303.0</v>
      </c>
      <c r="I4276" s="2">
        <v>2011.0</v>
      </c>
    </row>
    <row r="4277" ht="22.5" customHeight="1">
      <c r="A4277" s="2">
        <v>8.337599633E9</v>
      </c>
      <c r="B4277" s="2">
        <v>4.1073776E7</v>
      </c>
      <c r="C4277" s="6">
        <v>45251.533541666664</v>
      </c>
      <c r="D4277" s="6">
        <v>45251.547430555554</v>
      </c>
      <c r="E4277" s="6">
        <v>45251.54673611111</v>
      </c>
      <c r="F4277" s="2" t="s">
        <v>44</v>
      </c>
      <c r="G4277" s="2" t="s">
        <v>55</v>
      </c>
      <c r="H4277" s="2">
        <v>23191.0</v>
      </c>
      <c r="I4277" s="2">
        <v>5487.0</v>
      </c>
    </row>
    <row r="4278" ht="22.5" customHeight="1">
      <c r="A4278" s="2">
        <v>8.611745429E9</v>
      </c>
      <c r="B4278" s="2">
        <v>8.8045094E7</v>
      </c>
      <c r="C4278" s="6">
        <v>45424.140185185184</v>
      </c>
      <c r="D4278" s="6">
        <v>45424.154074074075</v>
      </c>
      <c r="E4278" s="6">
        <v>45424.15337962963</v>
      </c>
      <c r="F4278" s="2" t="s">
        <v>44</v>
      </c>
      <c r="G4278" s="2" t="s">
        <v>55</v>
      </c>
      <c r="H4278" s="2">
        <v>97499.0</v>
      </c>
      <c r="I4278" s="2">
        <v>924.0</v>
      </c>
    </row>
    <row r="4279" ht="22.5" customHeight="1">
      <c r="A4279" s="2">
        <v>2.990223879E9</v>
      </c>
      <c r="B4279" s="2">
        <v>7.2359843E7</v>
      </c>
      <c r="C4279" s="6">
        <v>45149.75965277778</v>
      </c>
      <c r="D4279" s="6">
        <v>45149.76798611111</v>
      </c>
      <c r="E4279" s="6">
        <v>45149.774930555555</v>
      </c>
      <c r="F4279" s="2" t="s">
        <v>71</v>
      </c>
      <c r="G4279" s="2" t="s">
        <v>45</v>
      </c>
      <c r="H4279" s="2">
        <v>2555.0</v>
      </c>
      <c r="I4279" s="2">
        <v>174.0</v>
      </c>
    </row>
    <row r="4280" ht="22.5" customHeight="1">
      <c r="A4280" s="2">
        <v>5.2324496E7</v>
      </c>
      <c r="B4280" s="2">
        <v>8.1605722E7</v>
      </c>
      <c r="C4280" s="6">
        <v>45345.73118055556</v>
      </c>
      <c r="D4280" s="6">
        <v>45345.74159722222</v>
      </c>
      <c r="E4280" s="6">
        <v>45345.74506944444</v>
      </c>
      <c r="F4280" s="2" t="s">
        <v>44</v>
      </c>
      <c r="G4280" s="2" t="s">
        <v>55</v>
      </c>
      <c r="H4280" s="2">
        <v>54293.0</v>
      </c>
      <c r="I4280" s="2">
        <v>4009.0</v>
      </c>
    </row>
    <row r="4281" ht="22.5" customHeight="1">
      <c r="A4281" s="2">
        <v>6.594929133E9</v>
      </c>
      <c r="B4281" s="2">
        <v>4.58683E7</v>
      </c>
      <c r="C4281" s="6">
        <v>45030.40923611111</v>
      </c>
      <c r="D4281" s="6">
        <v>45030.41826388889</v>
      </c>
      <c r="E4281" s="6">
        <v>45030.41756944444</v>
      </c>
      <c r="F4281" s="2" t="s">
        <v>44</v>
      </c>
      <c r="G4281" s="2" t="s">
        <v>73</v>
      </c>
      <c r="H4281" s="2">
        <v>30251.0</v>
      </c>
      <c r="I4281" s="2">
        <v>4519.0</v>
      </c>
    </row>
    <row r="4282" ht="22.5" customHeight="1">
      <c r="A4282" s="2">
        <v>2.48023583E9</v>
      </c>
      <c r="B4282" s="2">
        <v>3.1324823E7</v>
      </c>
      <c r="C4282" s="6">
        <v>45188.23652777778</v>
      </c>
      <c r="D4282" s="6">
        <v>45188.24625</v>
      </c>
      <c r="E4282" s="6">
        <v>45188.249027777776</v>
      </c>
      <c r="F4282" s="2" t="s">
        <v>44</v>
      </c>
      <c r="G4282" s="2" t="s">
        <v>45</v>
      </c>
      <c r="H4282" s="2">
        <v>58919.0</v>
      </c>
      <c r="I4282" s="2">
        <v>5418.0</v>
      </c>
    </row>
    <row r="4283" ht="22.5" customHeight="1">
      <c r="A4283" s="2">
        <v>9.667072962E9</v>
      </c>
      <c r="B4283" s="2">
        <v>5.0781611E7</v>
      </c>
      <c r="C4283" s="6">
        <v>45027.87394675926</v>
      </c>
      <c r="D4283" s="6">
        <v>45027.881585648145</v>
      </c>
      <c r="E4283" s="6">
        <v>45027.88575231482</v>
      </c>
      <c r="F4283" s="2" t="s">
        <v>71</v>
      </c>
      <c r="G4283" s="2" t="s">
        <v>45</v>
      </c>
      <c r="H4283" s="2">
        <v>31515.0</v>
      </c>
      <c r="I4283" s="2">
        <v>8751.0</v>
      </c>
    </row>
    <row r="4284" ht="22.5" customHeight="1">
      <c r="A4284" s="2">
        <v>2.77700053E8</v>
      </c>
      <c r="B4284" s="2">
        <v>1174162.0</v>
      </c>
      <c r="C4284" s="6">
        <v>45153.80237268518</v>
      </c>
      <c r="D4284" s="6">
        <v>45153.810011574074</v>
      </c>
      <c r="E4284" s="6">
        <v>45153.81209490741</v>
      </c>
      <c r="F4284" s="2" t="s">
        <v>44</v>
      </c>
      <c r="G4284" s="2" t="s">
        <v>50</v>
      </c>
      <c r="H4284" s="2">
        <v>29553.0</v>
      </c>
      <c r="I4284" s="2">
        <v>3796.0</v>
      </c>
    </row>
    <row r="4285" ht="22.5" customHeight="1">
      <c r="A4285" s="2">
        <v>5.691623788E9</v>
      </c>
      <c r="B4285" s="2">
        <v>6.0757351E7</v>
      </c>
      <c r="C4285" s="6">
        <v>45367.79027777778</v>
      </c>
      <c r="D4285" s="6">
        <v>45367.80347222222</v>
      </c>
      <c r="E4285" s="6">
        <v>45367.80347222222</v>
      </c>
      <c r="F4285" s="2" t="s">
        <v>44</v>
      </c>
      <c r="G4285" s="2" t="s">
        <v>45</v>
      </c>
      <c r="H4285" s="2">
        <v>3949.0</v>
      </c>
      <c r="I4285" s="2">
        <v>6867.0</v>
      </c>
    </row>
    <row r="4286" ht="22.5" customHeight="1">
      <c r="A4286" s="2">
        <v>6.845696161E9</v>
      </c>
      <c r="B4286" s="2">
        <v>3.7759707E7</v>
      </c>
      <c r="C4286" s="6">
        <v>45121.31768518518</v>
      </c>
      <c r="D4286" s="6">
        <v>45121.32601851852</v>
      </c>
      <c r="E4286" s="6">
        <v>45121.33574074074</v>
      </c>
      <c r="F4286" s="2" t="s">
        <v>71</v>
      </c>
      <c r="G4286" s="2" t="s">
        <v>45</v>
      </c>
      <c r="H4286" s="2">
        <v>77587.0</v>
      </c>
      <c r="I4286" s="2">
        <v>5816.0</v>
      </c>
    </row>
    <row r="4287" ht="22.5" customHeight="1">
      <c r="A4287" s="2">
        <v>4.098488449E9</v>
      </c>
      <c r="B4287" s="2">
        <v>6.004916E7</v>
      </c>
      <c r="C4287" s="6">
        <v>45016.56512731482</v>
      </c>
      <c r="D4287" s="6">
        <v>45016.57554398148</v>
      </c>
      <c r="E4287" s="6">
        <v>45016.57554398148</v>
      </c>
      <c r="F4287" s="2" t="s">
        <v>44</v>
      </c>
      <c r="G4287" s="2" t="s">
        <v>55</v>
      </c>
      <c r="H4287" s="2">
        <v>5718.0</v>
      </c>
      <c r="I4287" s="2">
        <v>6824.0</v>
      </c>
    </row>
    <row r="4288" ht="22.5" customHeight="1">
      <c r="A4288" s="2">
        <v>5.653623743E9</v>
      </c>
      <c r="B4288" s="2">
        <v>9.6461062E7</v>
      </c>
      <c r="C4288" s="6">
        <v>45015.363599537035</v>
      </c>
      <c r="D4288" s="6">
        <v>45015.37054398148</v>
      </c>
      <c r="E4288" s="6">
        <v>45015.38859953704</v>
      </c>
      <c r="F4288" s="2" t="s">
        <v>124</v>
      </c>
      <c r="G4288" s="2" t="s">
        <v>73</v>
      </c>
      <c r="H4288" s="2">
        <v>59281.0</v>
      </c>
      <c r="I4288" s="2">
        <v>2740.0</v>
      </c>
    </row>
    <row r="4289" ht="22.5" customHeight="1">
      <c r="A4289" s="2">
        <v>6.416399784E9</v>
      </c>
      <c r="B4289" s="2">
        <v>3.4156884E7</v>
      </c>
      <c r="C4289" s="6">
        <v>45145.1078125</v>
      </c>
      <c r="D4289" s="6">
        <v>45145.114756944444</v>
      </c>
      <c r="E4289" s="6">
        <v>45145.12100694444</v>
      </c>
      <c r="F4289" s="2" t="s">
        <v>71</v>
      </c>
      <c r="G4289" s="2" t="s">
        <v>50</v>
      </c>
      <c r="H4289" s="2">
        <v>31405.0</v>
      </c>
      <c r="I4289" s="2">
        <v>5155.0</v>
      </c>
    </row>
    <row r="4290" ht="22.5" customHeight="1">
      <c r="A4290" s="2">
        <v>4.365565386E9</v>
      </c>
      <c r="B4290" s="2">
        <v>5.4145987E7</v>
      </c>
      <c r="C4290" s="6">
        <v>45107.177256944444</v>
      </c>
      <c r="D4290" s="6">
        <v>45107.18420138889</v>
      </c>
      <c r="E4290" s="6">
        <v>45107.18142361111</v>
      </c>
      <c r="F4290" s="2" t="s">
        <v>44</v>
      </c>
      <c r="G4290" s="2" t="s">
        <v>55</v>
      </c>
      <c r="H4290" s="2">
        <v>24899.0</v>
      </c>
      <c r="I4290" s="2">
        <v>6311.0</v>
      </c>
    </row>
    <row r="4291" ht="22.5" customHeight="1">
      <c r="A4291" s="2">
        <v>6.423269418E9</v>
      </c>
      <c r="B4291" s="2">
        <v>3.0643619E7</v>
      </c>
      <c r="C4291" s="6">
        <v>45527.414375</v>
      </c>
      <c r="D4291" s="6">
        <v>45527.42618055556</v>
      </c>
      <c r="E4291" s="6">
        <v>45527.435902777775</v>
      </c>
      <c r="F4291" s="2" t="s">
        <v>71</v>
      </c>
      <c r="G4291" s="2" t="s">
        <v>50</v>
      </c>
      <c r="H4291" s="2">
        <v>67311.0</v>
      </c>
      <c r="I4291" s="2">
        <v>4027.0</v>
      </c>
    </row>
    <row r="4292" ht="22.5" customHeight="1">
      <c r="A4292" s="2">
        <v>1.02053459E9</v>
      </c>
      <c r="B4292" s="2">
        <v>4.8150243E7</v>
      </c>
      <c r="C4292" s="6">
        <v>45272.41326388889</v>
      </c>
      <c r="D4292" s="6">
        <v>45272.42576388889</v>
      </c>
      <c r="E4292" s="6">
        <v>45272.43131944445</v>
      </c>
      <c r="F4292" s="2" t="s">
        <v>71</v>
      </c>
      <c r="G4292" s="2" t="s">
        <v>73</v>
      </c>
      <c r="H4292" s="2">
        <v>16201.0</v>
      </c>
      <c r="I4292" s="2">
        <v>6353.0</v>
      </c>
    </row>
    <row r="4293" ht="22.5" customHeight="1">
      <c r="A4293" s="2">
        <v>4.015289878E9</v>
      </c>
      <c r="B4293" s="2">
        <v>7.2489544E7</v>
      </c>
      <c r="C4293" s="6">
        <v>45373.28915509259</v>
      </c>
      <c r="D4293" s="6">
        <v>45373.29818287037</v>
      </c>
      <c r="E4293" s="6">
        <v>45373.305127314816</v>
      </c>
      <c r="F4293" s="2" t="s">
        <v>71</v>
      </c>
      <c r="G4293" s="2" t="s">
        <v>73</v>
      </c>
      <c r="H4293" s="2">
        <v>53358.0</v>
      </c>
      <c r="I4293" s="2">
        <v>6661.0</v>
      </c>
    </row>
    <row r="4294" ht="22.5" customHeight="1">
      <c r="A4294" s="2">
        <v>9.959668334E9</v>
      </c>
      <c r="B4294" s="2">
        <v>8.093511E7</v>
      </c>
      <c r="C4294" s="6">
        <v>45298.341631944444</v>
      </c>
      <c r="D4294" s="6">
        <v>45298.3534375</v>
      </c>
      <c r="E4294" s="6">
        <v>45298.35135416667</v>
      </c>
      <c r="F4294" s="2" t="s">
        <v>44</v>
      </c>
      <c r="G4294" s="2" t="s">
        <v>73</v>
      </c>
      <c r="H4294" s="2">
        <v>81433.0</v>
      </c>
      <c r="I4294" s="2">
        <v>94.0</v>
      </c>
    </row>
    <row r="4295" ht="22.5" customHeight="1">
      <c r="A4295" s="2">
        <v>8.05438779E9</v>
      </c>
      <c r="B4295" s="2">
        <v>8.4953008E7</v>
      </c>
      <c r="C4295" s="6">
        <v>45054.773194444446</v>
      </c>
      <c r="D4295" s="6">
        <v>45054.78083333333</v>
      </c>
      <c r="E4295" s="6">
        <v>45054.77805555556</v>
      </c>
      <c r="F4295" s="2" t="s">
        <v>44</v>
      </c>
      <c r="G4295" s="2" t="s">
        <v>55</v>
      </c>
      <c r="H4295" s="2">
        <v>66757.0</v>
      </c>
      <c r="I4295" s="2">
        <v>2442.0</v>
      </c>
    </row>
    <row r="4296" ht="22.5" customHeight="1">
      <c r="A4296" s="2">
        <v>4.79534431E9</v>
      </c>
      <c r="B4296" s="2">
        <v>9.1562028E7</v>
      </c>
      <c r="C4296" s="6">
        <v>45394.66226851852</v>
      </c>
      <c r="D4296" s="6">
        <v>45394.67199074074</v>
      </c>
      <c r="E4296" s="6">
        <v>45394.692824074074</v>
      </c>
      <c r="F4296" s="2" t="s">
        <v>124</v>
      </c>
      <c r="G4296" s="2" t="s">
        <v>73</v>
      </c>
      <c r="H4296" s="2">
        <v>34016.0</v>
      </c>
      <c r="I4296" s="2">
        <v>6505.0</v>
      </c>
    </row>
    <row r="4297" ht="22.5" customHeight="1">
      <c r="A4297" s="2">
        <v>2.205862234E9</v>
      </c>
      <c r="B4297" s="2">
        <v>5.2001314E7</v>
      </c>
      <c r="C4297" s="6">
        <v>45201.57194444445</v>
      </c>
      <c r="D4297" s="6">
        <v>45201.584444444445</v>
      </c>
      <c r="E4297" s="6">
        <v>45201.581666666665</v>
      </c>
      <c r="F4297" s="2" t="s">
        <v>44</v>
      </c>
      <c r="G4297" s="2" t="s">
        <v>45</v>
      </c>
      <c r="H4297" s="2">
        <v>68306.0</v>
      </c>
      <c r="I4297" s="2">
        <v>738.0</v>
      </c>
    </row>
    <row r="4298" ht="22.5" customHeight="1">
      <c r="A4298" s="2">
        <v>4.686249863E9</v>
      </c>
      <c r="B4298" s="2">
        <v>2.1701991E7</v>
      </c>
      <c r="C4298" s="6">
        <v>45535.14334490741</v>
      </c>
      <c r="D4298" s="6">
        <v>45535.153761574074</v>
      </c>
      <c r="E4298" s="6">
        <v>45535.15167824074</v>
      </c>
      <c r="F4298" s="2" t="s">
        <v>44</v>
      </c>
      <c r="G4298" s="2" t="s">
        <v>50</v>
      </c>
      <c r="H4298" s="2">
        <v>34524.0</v>
      </c>
      <c r="I4298" s="2">
        <v>9362.0</v>
      </c>
    </row>
    <row r="4299" ht="22.5" customHeight="1">
      <c r="A4299" s="2">
        <v>1.27052477E9</v>
      </c>
      <c r="B4299" s="2">
        <v>1.1478478E7</v>
      </c>
      <c r="C4299" s="6">
        <v>45210.30462962963</v>
      </c>
      <c r="D4299" s="6">
        <v>45210.315046296295</v>
      </c>
      <c r="E4299" s="6">
        <v>45210.31643518519</v>
      </c>
      <c r="F4299" s="2" t="s">
        <v>44</v>
      </c>
      <c r="G4299" s="2" t="s">
        <v>73</v>
      </c>
      <c r="H4299" s="2">
        <v>95994.0</v>
      </c>
      <c r="I4299" s="2">
        <v>2800.0</v>
      </c>
    </row>
    <row r="4300" ht="22.5" customHeight="1">
      <c r="A4300" s="2">
        <v>5.743550453E9</v>
      </c>
      <c r="B4300" s="2">
        <v>9.3699264E7</v>
      </c>
      <c r="C4300" s="6">
        <v>45431.21150462963</v>
      </c>
      <c r="D4300" s="6">
        <v>45431.22539351852</v>
      </c>
      <c r="E4300" s="6">
        <v>45431.22886574074</v>
      </c>
      <c r="F4300" s="2" t="s">
        <v>44</v>
      </c>
      <c r="G4300" s="2" t="s">
        <v>55</v>
      </c>
      <c r="H4300" s="2">
        <v>95126.0</v>
      </c>
      <c r="I4300" s="2">
        <v>5655.0</v>
      </c>
    </row>
    <row r="4301" ht="22.5" customHeight="1">
      <c r="A4301" s="2">
        <v>5.309699078E9</v>
      </c>
      <c r="B4301" s="2">
        <v>8.1584486E7</v>
      </c>
      <c r="C4301" s="6">
        <v>45140.73266203704</v>
      </c>
      <c r="D4301" s="6">
        <v>45140.745162037034</v>
      </c>
      <c r="E4301" s="6">
        <v>45140.75488425926</v>
      </c>
      <c r="F4301" s="2" t="s">
        <v>71</v>
      </c>
      <c r="G4301" s="2" t="s">
        <v>55</v>
      </c>
      <c r="H4301" s="2">
        <v>65578.0</v>
      </c>
      <c r="I4301" s="2">
        <v>6106.0</v>
      </c>
    </row>
    <row r="4302" ht="22.5" customHeight="1">
      <c r="A4302" s="2">
        <v>7.56576803E9</v>
      </c>
      <c r="B4302" s="2">
        <v>1.5830066E7</v>
      </c>
      <c r="C4302" s="6">
        <v>45332.11834490741</v>
      </c>
      <c r="D4302" s="6">
        <v>45332.130844907406</v>
      </c>
      <c r="E4302" s="6">
        <v>45332.13015046297</v>
      </c>
      <c r="F4302" s="2" t="s">
        <v>44</v>
      </c>
      <c r="G4302" s="2" t="s">
        <v>50</v>
      </c>
      <c r="H4302" s="2">
        <v>54027.0</v>
      </c>
      <c r="I4302" s="2">
        <v>7035.0</v>
      </c>
    </row>
    <row r="4303" ht="22.5" customHeight="1">
      <c r="A4303" s="2">
        <v>3.210260715E9</v>
      </c>
      <c r="B4303" s="2">
        <v>6.893935E7</v>
      </c>
      <c r="C4303" s="6">
        <v>45022.62849537037</v>
      </c>
      <c r="D4303" s="6">
        <v>45022.63960648148</v>
      </c>
      <c r="E4303" s="6">
        <v>45022.63613425926</v>
      </c>
      <c r="F4303" s="2" t="s">
        <v>44</v>
      </c>
      <c r="G4303" s="2" t="s">
        <v>55</v>
      </c>
      <c r="H4303" s="2">
        <v>12745.0</v>
      </c>
      <c r="I4303" s="2">
        <v>8705.0</v>
      </c>
    </row>
    <row r="4304" ht="22.5" customHeight="1">
      <c r="A4304" s="2">
        <v>6.657245289E9</v>
      </c>
      <c r="B4304" s="2">
        <v>820740.0</v>
      </c>
      <c r="C4304" s="6">
        <v>45432.079201388886</v>
      </c>
      <c r="D4304" s="6">
        <v>45432.093090277776</v>
      </c>
      <c r="E4304" s="6">
        <v>45432.10628472222</v>
      </c>
      <c r="F4304" s="2" t="s">
        <v>124</v>
      </c>
      <c r="G4304" s="2" t="s">
        <v>55</v>
      </c>
      <c r="H4304" s="2">
        <v>45050.0</v>
      </c>
      <c r="I4304" s="2">
        <v>391.0</v>
      </c>
    </row>
    <row r="4305" ht="22.5" customHeight="1">
      <c r="A4305" s="2">
        <v>7.854526965E9</v>
      </c>
      <c r="B4305" s="2">
        <v>4.8228547E7</v>
      </c>
      <c r="C4305" s="6">
        <v>45156.324849537035</v>
      </c>
      <c r="D4305" s="6">
        <v>45156.33804398148</v>
      </c>
      <c r="E4305" s="6">
        <v>45156.344293981485</v>
      </c>
      <c r="F4305" s="2" t="s">
        <v>71</v>
      </c>
      <c r="G4305" s="2" t="s">
        <v>45</v>
      </c>
      <c r="H4305" s="2">
        <v>53207.0</v>
      </c>
      <c r="I4305" s="2">
        <v>1046.0</v>
      </c>
    </row>
    <row r="4306" ht="22.5" customHeight="1">
      <c r="A4306" s="2">
        <v>2.770948451E9</v>
      </c>
      <c r="B4306" s="2">
        <v>2.2077605E7</v>
      </c>
      <c r="C4306" s="6">
        <v>45043.32271990741</v>
      </c>
      <c r="D4306" s="6">
        <v>45043.335914351854</v>
      </c>
      <c r="E4306" s="6">
        <v>45043.3491087963</v>
      </c>
      <c r="F4306" s="2" t="s">
        <v>124</v>
      </c>
      <c r="G4306" s="2" t="s">
        <v>73</v>
      </c>
      <c r="H4306" s="2">
        <v>81011.0</v>
      </c>
      <c r="I4306" s="2">
        <v>2637.0</v>
      </c>
    </row>
    <row r="4307" ht="22.5" customHeight="1">
      <c r="A4307" s="2">
        <v>6.24070426E8</v>
      </c>
      <c r="B4307" s="2">
        <v>4.1640262E7</v>
      </c>
      <c r="C4307" s="6">
        <v>45206.69994212963</v>
      </c>
      <c r="D4307" s="6">
        <v>45206.71244212963</v>
      </c>
      <c r="E4307" s="6">
        <v>45206.7103587963</v>
      </c>
      <c r="F4307" s="2" t="s">
        <v>44</v>
      </c>
      <c r="G4307" s="2" t="s">
        <v>45</v>
      </c>
      <c r="H4307" s="2">
        <v>343.0</v>
      </c>
      <c r="I4307" s="2">
        <v>7732.0</v>
      </c>
    </row>
    <row r="4308" ht="22.5" customHeight="1">
      <c r="A4308" s="2">
        <v>8.91583492E8</v>
      </c>
      <c r="B4308" s="2">
        <v>1.365198E7</v>
      </c>
      <c r="C4308" s="6">
        <v>45389.20082175926</v>
      </c>
      <c r="D4308" s="6">
        <v>45389.20915509259</v>
      </c>
      <c r="E4308" s="6">
        <v>45389.20984953704</v>
      </c>
      <c r="F4308" s="2" t="s">
        <v>44</v>
      </c>
      <c r="G4308" s="2" t="s">
        <v>55</v>
      </c>
      <c r="H4308" s="2">
        <v>98655.0</v>
      </c>
      <c r="I4308" s="2">
        <v>4623.0</v>
      </c>
    </row>
    <row r="4309" ht="22.5" customHeight="1">
      <c r="A4309" s="2">
        <v>5.811206654E9</v>
      </c>
      <c r="B4309" s="2">
        <v>7.0391758E7</v>
      </c>
      <c r="C4309" s="6">
        <v>45063.220358796294</v>
      </c>
      <c r="D4309" s="6">
        <v>45063.23216435185</v>
      </c>
      <c r="E4309" s="6">
        <v>45063.24188657408</v>
      </c>
      <c r="F4309" s="2" t="s">
        <v>71</v>
      </c>
      <c r="G4309" s="2" t="s">
        <v>45</v>
      </c>
      <c r="H4309" s="2">
        <v>71923.0</v>
      </c>
      <c r="I4309" s="2">
        <v>4685.0</v>
      </c>
    </row>
    <row r="4310" ht="22.5" customHeight="1">
      <c r="A4310" s="2">
        <v>8.09894905E8</v>
      </c>
      <c r="B4310" s="2">
        <v>8.2374625E7</v>
      </c>
      <c r="C4310" s="6">
        <v>45288.69304398148</v>
      </c>
      <c r="D4310" s="6">
        <v>45288.70276620371</v>
      </c>
      <c r="E4310" s="6">
        <v>45288.706238425926</v>
      </c>
      <c r="F4310" s="2" t="s">
        <v>44</v>
      </c>
      <c r="G4310" s="2" t="s">
        <v>55</v>
      </c>
      <c r="H4310" s="2">
        <v>86857.0</v>
      </c>
      <c r="I4310" s="2">
        <v>274.0</v>
      </c>
    </row>
    <row r="4311" ht="22.5" customHeight="1">
      <c r="A4311" s="2">
        <v>8.209000496E9</v>
      </c>
      <c r="B4311" s="2">
        <v>6.3948546E7</v>
      </c>
      <c r="C4311" s="6">
        <v>45013.829560185186</v>
      </c>
      <c r="D4311" s="6">
        <v>45013.8406712963</v>
      </c>
      <c r="E4311" s="6">
        <v>45013.85108796296</v>
      </c>
      <c r="F4311" s="2" t="s">
        <v>71</v>
      </c>
      <c r="G4311" s="2" t="s">
        <v>50</v>
      </c>
      <c r="H4311" s="2">
        <v>15353.0</v>
      </c>
      <c r="I4311" s="2">
        <v>255.0</v>
      </c>
    </row>
    <row r="4312" ht="22.5" customHeight="1">
      <c r="A4312" s="2">
        <v>4.901288364E9</v>
      </c>
      <c r="B4312" s="2">
        <v>4.4723662E7</v>
      </c>
      <c r="C4312" s="6">
        <v>45138.92320601852</v>
      </c>
      <c r="D4312" s="6">
        <v>45138.935011574074</v>
      </c>
      <c r="E4312" s="6">
        <v>45138.943344907406</v>
      </c>
      <c r="F4312" s="2" t="s">
        <v>71</v>
      </c>
      <c r="G4312" s="2" t="s">
        <v>73</v>
      </c>
      <c r="H4312" s="2">
        <v>36597.0</v>
      </c>
      <c r="I4312" s="2">
        <v>9585.0</v>
      </c>
    </row>
    <row r="4313" ht="22.5" customHeight="1">
      <c r="A4313" s="2">
        <v>5.890338566E9</v>
      </c>
      <c r="B4313" s="2">
        <v>8.1337068E7</v>
      </c>
      <c r="C4313" s="6">
        <v>45045.12155092593</v>
      </c>
      <c r="D4313" s="6">
        <v>45045.13266203704</v>
      </c>
      <c r="E4313" s="6">
        <v>45045.133356481485</v>
      </c>
      <c r="F4313" s="2" t="s">
        <v>44</v>
      </c>
      <c r="G4313" s="2" t="s">
        <v>45</v>
      </c>
      <c r="H4313" s="2">
        <v>58543.0</v>
      </c>
      <c r="I4313" s="2">
        <v>2886.0</v>
      </c>
    </row>
    <row r="4314" ht="22.5" customHeight="1">
      <c r="A4314" s="2">
        <v>2.745295248E9</v>
      </c>
      <c r="B4314" s="2">
        <v>4.0643232E7</v>
      </c>
      <c r="C4314" s="6">
        <v>45440.888703703706</v>
      </c>
      <c r="D4314" s="6">
        <v>45440.89912037037</v>
      </c>
      <c r="E4314" s="6">
        <v>45440.89842592592</v>
      </c>
      <c r="F4314" s="2" t="s">
        <v>44</v>
      </c>
      <c r="G4314" s="2" t="s">
        <v>73</v>
      </c>
      <c r="H4314" s="2">
        <v>85960.0</v>
      </c>
      <c r="I4314" s="2">
        <v>1080.0</v>
      </c>
    </row>
    <row r="4315" ht="22.5" customHeight="1">
      <c r="A4315" s="2">
        <v>5.708700204E9</v>
      </c>
      <c r="B4315" s="2">
        <v>4.0387944E7</v>
      </c>
      <c r="C4315" s="6">
        <v>45051.742106481484</v>
      </c>
      <c r="D4315" s="6">
        <v>45051.75599537037</v>
      </c>
      <c r="E4315" s="6">
        <v>45051.75530092593</v>
      </c>
      <c r="F4315" s="2" t="s">
        <v>44</v>
      </c>
      <c r="G4315" s="2" t="s">
        <v>50</v>
      </c>
      <c r="H4315" s="2">
        <v>4397.0</v>
      </c>
      <c r="I4315" s="2">
        <v>276.0</v>
      </c>
    </row>
    <row r="4316" ht="22.5" customHeight="1">
      <c r="A4316" s="2">
        <v>8.643851643E9</v>
      </c>
      <c r="B4316" s="2">
        <v>5.7360162E7</v>
      </c>
      <c r="C4316" s="6">
        <v>45037.063622685186</v>
      </c>
      <c r="D4316" s="6">
        <v>45037.07056712963</v>
      </c>
      <c r="E4316" s="6">
        <v>45037.09140046296</v>
      </c>
      <c r="F4316" s="2" t="s">
        <v>124</v>
      </c>
      <c r="G4316" s="2" t="s">
        <v>45</v>
      </c>
      <c r="H4316" s="2">
        <v>17189.0</v>
      </c>
      <c r="I4316" s="2">
        <v>8413.0</v>
      </c>
    </row>
    <row r="4317" ht="22.5" customHeight="1">
      <c r="A4317" s="2">
        <v>4.525287277E9</v>
      </c>
      <c r="B4317" s="2">
        <v>7.4174956E7</v>
      </c>
      <c r="C4317" s="6">
        <v>45106.00577546296</v>
      </c>
      <c r="D4317" s="6">
        <v>45106.0141087963</v>
      </c>
      <c r="E4317" s="6">
        <v>45106.01619212963</v>
      </c>
      <c r="F4317" s="2" t="s">
        <v>44</v>
      </c>
      <c r="G4317" s="2" t="s">
        <v>73</v>
      </c>
      <c r="H4317" s="2">
        <v>72834.0</v>
      </c>
      <c r="I4317" s="2">
        <v>4189.0</v>
      </c>
    </row>
    <row r="4318" ht="22.5" customHeight="1">
      <c r="A4318" s="2">
        <v>6.154459753E9</v>
      </c>
      <c r="B4318" s="2">
        <v>8.2179338E7</v>
      </c>
      <c r="C4318" s="6">
        <v>45455.3846875</v>
      </c>
      <c r="D4318" s="6">
        <v>45455.395104166666</v>
      </c>
      <c r="E4318" s="6">
        <v>45455.40274305556</v>
      </c>
      <c r="F4318" s="2" t="s">
        <v>71</v>
      </c>
      <c r="G4318" s="2" t="s">
        <v>45</v>
      </c>
      <c r="H4318" s="2">
        <v>16231.0</v>
      </c>
      <c r="I4318" s="2">
        <v>7935.0</v>
      </c>
    </row>
    <row r="4319" ht="22.5" customHeight="1">
      <c r="A4319" s="2">
        <v>2.587790388E9</v>
      </c>
      <c r="B4319" s="2">
        <v>4.5586151E7</v>
      </c>
      <c r="C4319" s="6">
        <v>45452.75137731482</v>
      </c>
      <c r="D4319" s="6">
        <v>45452.76318287037</v>
      </c>
      <c r="E4319" s="6">
        <v>45452.76179398148</v>
      </c>
      <c r="F4319" s="2" t="s">
        <v>44</v>
      </c>
      <c r="G4319" s="2" t="s">
        <v>45</v>
      </c>
      <c r="H4319" s="2">
        <v>60426.0</v>
      </c>
      <c r="I4319" s="2">
        <v>9279.0</v>
      </c>
    </row>
    <row r="4320" ht="22.5" customHeight="1">
      <c r="A4320" s="2">
        <v>2.665891587E9</v>
      </c>
      <c r="B4320" s="2">
        <v>8.6636273E7</v>
      </c>
      <c r="C4320" s="6">
        <v>45369.662199074075</v>
      </c>
      <c r="D4320" s="6">
        <v>45369.67400462963</v>
      </c>
      <c r="E4320" s="6">
        <v>45369.67053240741</v>
      </c>
      <c r="F4320" s="2" t="s">
        <v>44</v>
      </c>
      <c r="G4320" s="2" t="s">
        <v>45</v>
      </c>
      <c r="H4320" s="2">
        <v>40904.0</v>
      </c>
      <c r="I4320" s="2">
        <v>1766.0</v>
      </c>
    </row>
    <row r="4321" ht="22.5" customHeight="1">
      <c r="A4321" s="2">
        <v>6.996561687E9</v>
      </c>
      <c r="B4321" s="2">
        <v>3844290.0</v>
      </c>
      <c r="C4321" s="6">
        <v>45472.19230324074</v>
      </c>
      <c r="D4321" s="6">
        <v>45472.203414351854</v>
      </c>
      <c r="E4321" s="6">
        <v>45472.20410879629</v>
      </c>
      <c r="F4321" s="2" t="s">
        <v>44</v>
      </c>
      <c r="G4321" s="2" t="s">
        <v>73</v>
      </c>
      <c r="H4321" s="2">
        <v>75938.0</v>
      </c>
      <c r="I4321" s="2">
        <v>2480.0</v>
      </c>
    </row>
    <row r="4322" ht="22.5" customHeight="1">
      <c r="A4322" s="2">
        <v>9.61607638E8</v>
      </c>
      <c r="B4322" s="2">
        <v>5.5170753E7</v>
      </c>
      <c r="C4322" s="6">
        <v>45141.987025462964</v>
      </c>
      <c r="D4322" s="6">
        <v>45141.998136574075</v>
      </c>
      <c r="E4322" s="6">
        <v>45142.01758101852</v>
      </c>
      <c r="F4322" s="2" t="s">
        <v>124</v>
      </c>
      <c r="G4322" s="2" t="s">
        <v>73</v>
      </c>
      <c r="H4322" s="2">
        <v>23890.0</v>
      </c>
      <c r="I4322" s="2">
        <v>5325.0</v>
      </c>
    </row>
    <row r="4323" ht="22.5" customHeight="1">
      <c r="A4323" s="2">
        <v>4.385491839E9</v>
      </c>
      <c r="B4323" s="2">
        <v>7228206.0</v>
      </c>
      <c r="C4323" s="6">
        <v>45450.851319444446</v>
      </c>
      <c r="D4323" s="6">
        <v>45450.85826388889</v>
      </c>
      <c r="E4323" s="6">
        <v>45450.854791666665</v>
      </c>
      <c r="F4323" s="2" t="s">
        <v>44</v>
      </c>
      <c r="G4323" s="2" t="s">
        <v>45</v>
      </c>
      <c r="H4323" s="2">
        <v>48535.0</v>
      </c>
      <c r="I4323" s="2">
        <v>3074.0</v>
      </c>
    </row>
    <row r="4324" ht="22.5" customHeight="1">
      <c r="A4324" s="2">
        <v>1.27920019E9</v>
      </c>
      <c r="B4324" s="2">
        <v>8.4468124E7</v>
      </c>
      <c r="C4324" s="6">
        <v>45483.25047453704</v>
      </c>
      <c r="D4324" s="6">
        <v>45483.262974537036</v>
      </c>
      <c r="E4324" s="6">
        <v>45483.26783564815</v>
      </c>
      <c r="F4324" s="2" t="s">
        <v>71</v>
      </c>
      <c r="G4324" s="2" t="s">
        <v>73</v>
      </c>
      <c r="H4324" s="2">
        <v>63446.0</v>
      </c>
      <c r="I4324" s="2">
        <v>7654.0</v>
      </c>
    </row>
    <row r="4325" ht="22.5" customHeight="1">
      <c r="A4325" s="2">
        <v>9.668698616E9</v>
      </c>
      <c r="B4325" s="2">
        <v>7.6441843E7</v>
      </c>
      <c r="C4325" s="6">
        <v>45231.590520833335</v>
      </c>
      <c r="D4325" s="6">
        <v>45231.60024305555</v>
      </c>
      <c r="E4325" s="6">
        <v>45231.60024305555</v>
      </c>
      <c r="F4325" s="2" t="s">
        <v>44</v>
      </c>
      <c r="G4325" s="2" t="s">
        <v>50</v>
      </c>
      <c r="H4325" s="2">
        <v>23600.0</v>
      </c>
      <c r="I4325" s="2">
        <v>7782.0</v>
      </c>
    </row>
    <row r="4326" ht="22.5" customHeight="1">
      <c r="A4326" s="2">
        <v>4.813038298E9</v>
      </c>
      <c r="B4326" s="2">
        <v>2.7304827E7</v>
      </c>
      <c r="C4326" s="6">
        <v>45435.56104166667</v>
      </c>
      <c r="D4326" s="6">
        <v>45435.57215277778</v>
      </c>
      <c r="E4326" s="6">
        <v>45435.579097222224</v>
      </c>
      <c r="F4326" s="2" t="s">
        <v>71</v>
      </c>
      <c r="G4326" s="2" t="s">
        <v>50</v>
      </c>
      <c r="H4326" s="2">
        <v>69529.0</v>
      </c>
      <c r="I4326" s="2">
        <v>6741.0</v>
      </c>
    </row>
    <row r="4327" ht="22.5" customHeight="1">
      <c r="A4327" s="2">
        <v>2.030125421E9</v>
      </c>
      <c r="B4327" s="2">
        <v>4.4477365E7</v>
      </c>
      <c r="C4327" s="6">
        <v>45415.618368055555</v>
      </c>
      <c r="D4327" s="6">
        <v>45415.629479166666</v>
      </c>
      <c r="E4327" s="6">
        <v>45415.632256944446</v>
      </c>
      <c r="F4327" s="2" t="s">
        <v>44</v>
      </c>
      <c r="G4327" s="2" t="s">
        <v>45</v>
      </c>
      <c r="H4327" s="2">
        <v>88936.0</v>
      </c>
      <c r="I4327" s="2">
        <v>1901.0</v>
      </c>
    </row>
    <row r="4328" ht="22.5" customHeight="1">
      <c r="A4328" s="2">
        <v>6.997235339E9</v>
      </c>
      <c r="B4328" s="2">
        <v>8.7669943E7</v>
      </c>
      <c r="C4328" s="6">
        <v>45303.37173611111</v>
      </c>
      <c r="D4328" s="6">
        <v>45303.37868055556</v>
      </c>
      <c r="E4328" s="6">
        <v>45303.37798611111</v>
      </c>
      <c r="F4328" s="2" t="s">
        <v>44</v>
      </c>
      <c r="G4328" s="2" t="s">
        <v>73</v>
      </c>
      <c r="H4328" s="2">
        <v>98293.0</v>
      </c>
      <c r="I4328" s="2">
        <v>1768.0</v>
      </c>
    </row>
    <row r="4329" ht="22.5" customHeight="1">
      <c r="A4329" s="2">
        <v>7.438342576E9</v>
      </c>
      <c r="B4329" s="2">
        <v>8.2585664E7</v>
      </c>
      <c r="C4329" s="6">
        <v>45055.915821759256</v>
      </c>
      <c r="D4329" s="6">
        <v>45055.924849537034</v>
      </c>
      <c r="E4329" s="6">
        <v>45055.92832175926</v>
      </c>
      <c r="F4329" s="2" t="s">
        <v>44</v>
      </c>
      <c r="G4329" s="2" t="s">
        <v>55</v>
      </c>
      <c r="H4329" s="2">
        <v>25965.0</v>
      </c>
      <c r="I4329" s="2">
        <v>568.0</v>
      </c>
    </row>
    <row r="4330" ht="22.5" customHeight="1">
      <c r="A4330" s="2">
        <v>9.958423263E9</v>
      </c>
      <c r="B4330" s="2">
        <v>4.7503133E7</v>
      </c>
      <c r="C4330" s="6">
        <v>45366.2471875</v>
      </c>
      <c r="D4330" s="6">
        <v>45366.25760416667</v>
      </c>
      <c r="E4330" s="6">
        <v>45366.255520833336</v>
      </c>
      <c r="F4330" s="2" t="s">
        <v>44</v>
      </c>
      <c r="G4330" s="2" t="s">
        <v>55</v>
      </c>
      <c r="H4330" s="2">
        <v>97375.0</v>
      </c>
      <c r="I4330" s="2">
        <v>2105.0</v>
      </c>
    </row>
    <row r="4331" ht="22.5" customHeight="1">
      <c r="A4331" s="2">
        <v>3.416693628E9</v>
      </c>
      <c r="B4331" s="2">
        <v>5.242825E7</v>
      </c>
      <c r="C4331" s="6">
        <v>45568.01563657408</v>
      </c>
      <c r="D4331" s="6">
        <v>45568.02674768519</v>
      </c>
      <c r="E4331" s="6">
        <v>45568.02744212963</v>
      </c>
      <c r="F4331" s="2" t="s">
        <v>44</v>
      </c>
      <c r="G4331" s="2" t="s">
        <v>55</v>
      </c>
      <c r="H4331" s="2">
        <v>93184.0</v>
      </c>
      <c r="I4331" s="2">
        <v>9611.0</v>
      </c>
    </row>
    <row r="4332" ht="22.5" customHeight="1">
      <c r="A4332" s="2">
        <v>3.440579647E9</v>
      </c>
      <c r="B4332" s="2">
        <v>8.9950235E7</v>
      </c>
      <c r="C4332" s="6">
        <v>45509.64444444444</v>
      </c>
      <c r="D4332" s="6">
        <v>45509.65833333333</v>
      </c>
      <c r="E4332" s="6">
        <v>45509.65833333333</v>
      </c>
      <c r="F4332" s="2" t="s">
        <v>44</v>
      </c>
      <c r="G4332" s="2" t="s">
        <v>50</v>
      </c>
      <c r="H4332" s="2">
        <v>76028.0</v>
      </c>
      <c r="I4332" s="2">
        <v>5470.0</v>
      </c>
    </row>
    <row r="4333" ht="22.5" customHeight="1">
      <c r="A4333" s="2">
        <v>5.307231496E9</v>
      </c>
      <c r="B4333" s="2">
        <v>1.4330483E7</v>
      </c>
      <c r="C4333" s="6">
        <v>45405.26148148148</v>
      </c>
      <c r="D4333" s="6">
        <v>45405.27537037037</v>
      </c>
      <c r="E4333" s="6">
        <v>45405.274675925924</v>
      </c>
      <c r="F4333" s="2" t="s">
        <v>44</v>
      </c>
      <c r="G4333" s="2" t="s">
        <v>55</v>
      </c>
      <c r="H4333" s="2">
        <v>84740.0</v>
      </c>
      <c r="I4333" s="2">
        <v>4723.0</v>
      </c>
    </row>
    <row r="4334" ht="22.5" customHeight="1">
      <c r="A4334" s="2">
        <v>4.779055734E9</v>
      </c>
      <c r="B4334" s="2">
        <v>3.6587003E7</v>
      </c>
      <c r="C4334" s="6">
        <v>45107.24</v>
      </c>
      <c r="D4334" s="6">
        <v>45107.25319444444</v>
      </c>
      <c r="E4334" s="6">
        <v>45107.26013888889</v>
      </c>
      <c r="F4334" s="2" t="s">
        <v>71</v>
      </c>
      <c r="G4334" s="2" t="s">
        <v>50</v>
      </c>
      <c r="H4334" s="2">
        <v>49398.0</v>
      </c>
      <c r="I4334" s="2">
        <v>2993.0</v>
      </c>
    </row>
    <row r="4335" ht="22.5" customHeight="1">
      <c r="A4335" s="2">
        <v>3.834705841E9</v>
      </c>
      <c r="B4335" s="2">
        <v>5.4375571E7</v>
      </c>
      <c r="C4335" s="6">
        <v>45178.304756944446</v>
      </c>
      <c r="D4335" s="6">
        <v>45178.31864583334</v>
      </c>
      <c r="E4335" s="6">
        <v>45178.33461805555</v>
      </c>
      <c r="F4335" s="2" t="s">
        <v>124</v>
      </c>
      <c r="G4335" s="2" t="s">
        <v>55</v>
      </c>
      <c r="H4335" s="2">
        <v>78388.0</v>
      </c>
      <c r="I4335" s="2">
        <v>7102.0</v>
      </c>
    </row>
    <row r="4336" ht="22.5" customHeight="1">
      <c r="A4336" s="2">
        <v>9.080324081E9</v>
      </c>
      <c r="B4336" s="2">
        <v>4.855444E7</v>
      </c>
      <c r="C4336" s="6">
        <v>45073.38490740741</v>
      </c>
      <c r="D4336" s="6">
        <v>45073.39879629629</v>
      </c>
      <c r="E4336" s="6">
        <v>45073.39810185185</v>
      </c>
      <c r="F4336" s="2" t="s">
        <v>44</v>
      </c>
      <c r="G4336" s="2" t="s">
        <v>55</v>
      </c>
      <c r="H4336" s="2">
        <v>88838.0</v>
      </c>
      <c r="I4336" s="2">
        <v>1583.0</v>
      </c>
    </row>
    <row r="4337" ht="22.5" customHeight="1">
      <c r="A4337" s="2">
        <v>2.500757555E9</v>
      </c>
      <c r="B4337" s="2">
        <v>6.5488134E7</v>
      </c>
      <c r="C4337" s="6">
        <v>45592.45326388889</v>
      </c>
      <c r="D4337" s="6">
        <v>45592.46090277778</v>
      </c>
      <c r="E4337" s="6">
        <v>45592.458819444444</v>
      </c>
      <c r="F4337" s="2" t="s">
        <v>44</v>
      </c>
      <c r="G4337" s="2" t="s">
        <v>50</v>
      </c>
      <c r="H4337" s="2">
        <v>52455.0</v>
      </c>
      <c r="I4337" s="2">
        <v>665.0</v>
      </c>
    </row>
    <row r="4338" ht="22.5" customHeight="1">
      <c r="A4338" s="2">
        <v>1.292986566E9</v>
      </c>
      <c r="B4338" s="2">
        <v>4.7503133E7</v>
      </c>
      <c r="C4338" s="6">
        <v>45119.16646990741</v>
      </c>
      <c r="D4338" s="6">
        <v>45119.176886574074</v>
      </c>
      <c r="E4338" s="6">
        <v>45119.174108796295</v>
      </c>
      <c r="F4338" s="2" t="s">
        <v>44</v>
      </c>
      <c r="G4338" s="2" t="s">
        <v>73</v>
      </c>
      <c r="H4338" s="2">
        <v>28341.0</v>
      </c>
      <c r="I4338" s="2">
        <v>9316.0</v>
      </c>
    </row>
    <row r="4339" ht="22.5" customHeight="1">
      <c r="A4339" s="2">
        <v>6.602362287E9</v>
      </c>
      <c r="B4339" s="2">
        <v>5961261.0</v>
      </c>
      <c r="C4339" s="6">
        <v>45323.87912037037</v>
      </c>
      <c r="D4339" s="6">
        <v>45323.88814814815</v>
      </c>
      <c r="E4339" s="6">
        <v>45323.89162037037</v>
      </c>
      <c r="F4339" s="2" t="s">
        <v>44</v>
      </c>
      <c r="G4339" s="2" t="s">
        <v>45</v>
      </c>
      <c r="H4339" s="2">
        <v>89221.0</v>
      </c>
      <c r="I4339" s="2">
        <v>8022.0</v>
      </c>
    </row>
    <row r="4340" ht="22.5" customHeight="1">
      <c r="A4340" s="2">
        <v>1.84844043E8</v>
      </c>
      <c r="B4340" s="2">
        <v>3.3331259E7</v>
      </c>
      <c r="C4340" s="6">
        <v>45267.20841435185</v>
      </c>
      <c r="D4340" s="6">
        <v>45267.21744212963</v>
      </c>
      <c r="E4340" s="6">
        <v>45267.21396990741</v>
      </c>
      <c r="F4340" s="2" t="s">
        <v>44</v>
      </c>
      <c r="G4340" s="2" t="s">
        <v>55</v>
      </c>
      <c r="H4340" s="2">
        <v>18845.0</v>
      </c>
      <c r="I4340" s="2">
        <v>6656.0</v>
      </c>
    </row>
    <row r="4341" ht="22.5" customHeight="1">
      <c r="A4341" s="2">
        <v>9.36587253E8</v>
      </c>
      <c r="B4341" s="2">
        <v>9.3699264E7</v>
      </c>
      <c r="C4341" s="6">
        <v>45125.4046875</v>
      </c>
      <c r="D4341" s="6">
        <v>45125.4171875</v>
      </c>
      <c r="E4341" s="6">
        <v>45125.419965277775</v>
      </c>
      <c r="F4341" s="2" t="s">
        <v>44</v>
      </c>
      <c r="G4341" s="2" t="s">
        <v>55</v>
      </c>
      <c r="H4341" s="2">
        <v>93251.0</v>
      </c>
      <c r="I4341" s="2">
        <v>9864.0</v>
      </c>
    </row>
    <row r="4342" ht="22.5" customHeight="1">
      <c r="A4342" s="2">
        <v>2.834429147E9</v>
      </c>
      <c r="B4342" s="2">
        <v>6.6742602E7</v>
      </c>
      <c r="C4342" s="6">
        <v>45203.20333333333</v>
      </c>
      <c r="D4342" s="6">
        <v>45203.21444444444</v>
      </c>
      <c r="E4342" s="6">
        <v>45203.219305555554</v>
      </c>
      <c r="F4342" s="2" t="s">
        <v>71</v>
      </c>
      <c r="G4342" s="2" t="s">
        <v>73</v>
      </c>
      <c r="H4342" s="2">
        <v>62176.0</v>
      </c>
      <c r="I4342" s="2">
        <v>4363.0</v>
      </c>
    </row>
    <row r="4343" ht="22.5" customHeight="1">
      <c r="A4343" s="2">
        <v>1.14306835E8</v>
      </c>
      <c r="B4343" s="2">
        <v>1.3251137E7</v>
      </c>
      <c r="C4343" s="6">
        <v>45328.85574074074</v>
      </c>
      <c r="D4343" s="6">
        <v>45328.86615740741</v>
      </c>
      <c r="E4343" s="6">
        <v>45328.86962962963</v>
      </c>
      <c r="F4343" s="2" t="s">
        <v>44</v>
      </c>
      <c r="G4343" s="2" t="s">
        <v>73</v>
      </c>
      <c r="H4343" s="2">
        <v>60947.0</v>
      </c>
      <c r="I4343" s="2">
        <v>3692.0</v>
      </c>
    </row>
    <row r="4344" ht="22.5" customHeight="1">
      <c r="A4344" s="2">
        <v>1.675849477E9</v>
      </c>
      <c r="B4344" s="2">
        <v>3.6998375E7</v>
      </c>
      <c r="C4344" s="6">
        <v>45454.83459490741</v>
      </c>
      <c r="D4344" s="6">
        <v>45454.84292824074</v>
      </c>
      <c r="E4344" s="6">
        <v>45454.846400462964</v>
      </c>
      <c r="F4344" s="2" t="s">
        <v>44</v>
      </c>
      <c r="G4344" s="2" t="s">
        <v>50</v>
      </c>
      <c r="H4344" s="2">
        <v>70336.0</v>
      </c>
      <c r="I4344" s="2">
        <v>5579.0</v>
      </c>
    </row>
    <row r="4345" ht="22.5" customHeight="1">
      <c r="A4345" s="2">
        <v>5.191052705E9</v>
      </c>
      <c r="B4345" s="2">
        <v>6579892.0</v>
      </c>
      <c r="C4345" s="6">
        <v>45096.23090277778</v>
      </c>
      <c r="D4345" s="6">
        <v>45096.24270833333</v>
      </c>
      <c r="E4345" s="6">
        <v>45096.24548611111</v>
      </c>
      <c r="F4345" s="2" t="s">
        <v>44</v>
      </c>
      <c r="G4345" s="2" t="s">
        <v>45</v>
      </c>
      <c r="H4345" s="2">
        <v>97676.0</v>
      </c>
      <c r="I4345" s="2">
        <v>4116.0</v>
      </c>
    </row>
    <row r="4346" ht="22.5" customHeight="1">
      <c r="A4346" s="2">
        <v>7.068834722E9</v>
      </c>
      <c r="B4346" s="2">
        <v>4.5314389E7</v>
      </c>
      <c r="C4346" s="6">
        <v>45249.35107638889</v>
      </c>
      <c r="D4346" s="6">
        <v>45249.36357638889</v>
      </c>
      <c r="E4346" s="6">
        <v>45249.36704861111</v>
      </c>
      <c r="F4346" s="2" t="s">
        <v>44</v>
      </c>
      <c r="G4346" s="2" t="s">
        <v>45</v>
      </c>
      <c r="H4346" s="2">
        <v>97953.0</v>
      </c>
      <c r="I4346" s="2">
        <v>4564.0</v>
      </c>
    </row>
    <row r="4347" ht="22.5" customHeight="1">
      <c r="A4347" s="2">
        <v>5.051330893E9</v>
      </c>
      <c r="B4347" s="2">
        <v>7.423042E7</v>
      </c>
      <c r="C4347" s="6">
        <v>45477.10787037037</v>
      </c>
      <c r="D4347" s="6">
        <v>45477.11620370371</v>
      </c>
      <c r="E4347" s="6">
        <v>45477.125925925924</v>
      </c>
      <c r="F4347" s="2" t="s">
        <v>71</v>
      </c>
      <c r="G4347" s="2" t="s">
        <v>45</v>
      </c>
      <c r="H4347" s="2">
        <v>49311.0</v>
      </c>
      <c r="I4347" s="2">
        <v>1706.0</v>
      </c>
    </row>
    <row r="4348" ht="22.5" customHeight="1">
      <c r="A4348" s="2">
        <v>6.06549642E9</v>
      </c>
      <c r="B4348" s="2">
        <v>1.2277039E7</v>
      </c>
      <c r="C4348" s="6">
        <v>45062.68880787037</v>
      </c>
      <c r="D4348" s="6">
        <v>45062.69783564815</v>
      </c>
      <c r="E4348" s="6">
        <v>45062.70547453704</v>
      </c>
      <c r="F4348" s="2" t="s">
        <v>71</v>
      </c>
      <c r="G4348" s="2" t="s">
        <v>45</v>
      </c>
      <c r="H4348" s="2">
        <v>49744.0</v>
      </c>
      <c r="I4348" s="2">
        <v>4918.0</v>
      </c>
    </row>
    <row r="4349" ht="22.5" customHeight="1">
      <c r="A4349" s="2">
        <v>7.574848635E9</v>
      </c>
      <c r="B4349" s="2">
        <v>7.9206969E7</v>
      </c>
      <c r="C4349" s="6">
        <v>45105.09615740741</v>
      </c>
      <c r="D4349" s="6">
        <v>45105.10518518519</v>
      </c>
      <c r="E4349" s="6">
        <v>45105.11351851852</v>
      </c>
      <c r="F4349" s="2" t="s">
        <v>71</v>
      </c>
      <c r="G4349" s="2" t="s">
        <v>50</v>
      </c>
      <c r="H4349" s="2">
        <v>74349.0</v>
      </c>
      <c r="I4349" s="2">
        <v>349.0</v>
      </c>
    </row>
    <row r="4350" ht="22.5" customHeight="1">
      <c r="A4350" s="2">
        <v>8.793868975E9</v>
      </c>
      <c r="B4350" s="2">
        <v>1.6256136E7</v>
      </c>
      <c r="C4350" s="6">
        <v>45323.72414351852</v>
      </c>
      <c r="D4350" s="6">
        <v>45323.731087962966</v>
      </c>
      <c r="E4350" s="6">
        <v>45323.73386574074</v>
      </c>
      <c r="F4350" s="2" t="s">
        <v>44</v>
      </c>
      <c r="G4350" s="2" t="s">
        <v>50</v>
      </c>
      <c r="H4350" s="2">
        <v>47869.0</v>
      </c>
      <c r="I4350" s="2">
        <v>8383.0</v>
      </c>
    </row>
    <row r="4351" ht="22.5" customHeight="1">
      <c r="A4351" s="2">
        <v>5.381466176E9</v>
      </c>
      <c r="B4351" s="2">
        <v>6.4106072E7</v>
      </c>
      <c r="C4351" s="6">
        <v>45078.870717592596</v>
      </c>
      <c r="D4351" s="6">
        <v>45078.87905092593</v>
      </c>
      <c r="E4351" s="6">
        <v>45078.88113425926</v>
      </c>
      <c r="F4351" s="2" t="s">
        <v>44</v>
      </c>
      <c r="G4351" s="2" t="s">
        <v>50</v>
      </c>
      <c r="H4351" s="2">
        <v>48307.0</v>
      </c>
      <c r="I4351" s="2">
        <v>3043.0</v>
      </c>
    </row>
    <row r="4352" ht="22.5" customHeight="1">
      <c r="A4352" s="2">
        <v>7.70936648E9</v>
      </c>
      <c r="B4352" s="2">
        <v>9.1024604E7</v>
      </c>
      <c r="C4352" s="6">
        <v>45532.098807870374</v>
      </c>
      <c r="D4352" s="6">
        <v>45532.109918981485</v>
      </c>
      <c r="E4352" s="6">
        <v>45532.109918981485</v>
      </c>
      <c r="F4352" s="2" t="s">
        <v>44</v>
      </c>
      <c r="G4352" s="2" t="s">
        <v>50</v>
      </c>
      <c r="H4352" s="2">
        <v>92788.0</v>
      </c>
      <c r="I4352" s="2">
        <v>9961.0</v>
      </c>
    </row>
    <row r="4353" ht="22.5" customHeight="1">
      <c r="A4353" s="2">
        <v>4.93666793E9</v>
      </c>
      <c r="B4353" s="2">
        <v>1.856776E7</v>
      </c>
      <c r="C4353" s="6">
        <v>45097.40928240741</v>
      </c>
      <c r="D4353" s="6">
        <v>45097.422476851854</v>
      </c>
      <c r="E4353" s="6">
        <v>45097.423171296294</v>
      </c>
      <c r="F4353" s="2" t="s">
        <v>44</v>
      </c>
      <c r="G4353" s="2" t="s">
        <v>73</v>
      </c>
      <c r="H4353" s="2">
        <v>36661.0</v>
      </c>
      <c r="I4353" s="2">
        <v>3426.0</v>
      </c>
    </row>
    <row r="4354" ht="22.5" customHeight="1">
      <c r="A4354" s="2">
        <v>6.860925755E9</v>
      </c>
      <c r="B4354" s="2">
        <v>1.427205E7</v>
      </c>
      <c r="C4354" s="6">
        <v>45198.379212962966</v>
      </c>
      <c r="D4354" s="6">
        <v>45198.38893518518</v>
      </c>
      <c r="E4354" s="6">
        <v>45198.388240740744</v>
      </c>
      <c r="F4354" s="2" t="s">
        <v>44</v>
      </c>
      <c r="G4354" s="2" t="s">
        <v>50</v>
      </c>
      <c r="H4354" s="2">
        <v>7299.0</v>
      </c>
      <c r="I4354" s="2">
        <v>5226.0</v>
      </c>
    </row>
    <row r="4355" ht="22.5" customHeight="1">
      <c r="A4355" s="2">
        <v>5.486433396E9</v>
      </c>
      <c r="B4355" s="2">
        <v>9278983.0</v>
      </c>
      <c r="C4355" s="6">
        <v>45311.7556712963</v>
      </c>
      <c r="D4355" s="6">
        <v>45311.76886574074</v>
      </c>
      <c r="E4355" s="6">
        <v>45311.77233796296</v>
      </c>
      <c r="F4355" s="2" t="s">
        <v>44</v>
      </c>
      <c r="G4355" s="2" t="s">
        <v>45</v>
      </c>
      <c r="H4355" s="2">
        <v>87165.0</v>
      </c>
      <c r="I4355" s="2">
        <v>4581.0</v>
      </c>
    </row>
    <row r="4356" ht="22.5" customHeight="1">
      <c r="A4356" s="2">
        <v>7.089292009E9</v>
      </c>
      <c r="B4356" s="2">
        <v>8791577.0</v>
      </c>
      <c r="C4356" s="6">
        <v>45021.965474537035</v>
      </c>
      <c r="D4356" s="6">
        <v>45021.97866898148</v>
      </c>
      <c r="E4356" s="6">
        <v>45021.979363425926</v>
      </c>
      <c r="F4356" s="2" t="s">
        <v>44</v>
      </c>
      <c r="G4356" s="2" t="s">
        <v>50</v>
      </c>
      <c r="H4356" s="2">
        <v>70015.0</v>
      </c>
      <c r="I4356" s="2">
        <v>5111.0</v>
      </c>
    </row>
    <row r="4357" ht="22.5" customHeight="1">
      <c r="A4357" s="2">
        <v>5.350760367E9</v>
      </c>
      <c r="B4357" s="2">
        <v>2.5587553E7</v>
      </c>
      <c r="C4357" s="6">
        <v>45151.254375</v>
      </c>
      <c r="D4357" s="6">
        <v>45151.26548611111</v>
      </c>
      <c r="E4357" s="6">
        <v>45151.26826388889</v>
      </c>
      <c r="F4357" s="2" t="s">
        <v>44</v>
      </c>
      <c r="G4357" s="2" t="s">
        <v>55</v>
      </c>
      <c r="H4357" s="2">
        <v>56321.0</v>
      </c>
      <c r="I4357" s="2">
        <v>7299.0</v>
      </c>
    </row>
    <row r="4358" ht="22.5" customHeight="1">
      <c r="A4358" s="2">
        <v>5.581769906E9</v>
      </c>
      <c r="B4358" s="2">
        <v>4.1164215E7</v>
      </c>
      <c r="C4358" s="6">
        <v>45396.169641203705</v>
      </c>
      <c r="D4358" s="6">
        <v>45396.17866898148</v>
      </c>
      <c r="E4358" s="6">
        <v>45396.18769675926</v>
      </c>
      <c r="F4358" s="2" t="s">
        <v>71</v>
      </c>
      <c r="G4358" s="2" t="s">
        <v>73</v>
      </c>
      <c r="H4358" s="2">
        <v>80281.0</v>
      </c>
      <c r="I4358" s="2">
        <v>1538.0</v>
      </c>
    </row>
    <row r="4359" ht="22.5" customHeight="1">
      <c r="A4359" s="2">
        <v>6.256637306E9</v>
      </c>
      <c r="B4359" s="2">
        <v>3096845.0</v>
      </c>
      <c r="C4359" s="6">
        <v>45237.472592592596</v>
      </c>
      <c r="D4359" s="6">
        <v>45237.484398148146</v>
      </c>
      <c r="E4359" s="6">
        <v>45237.490648148145</v>
      </c>
      <c r="F4359" s="2" t="s">
        <v>71</v>
      </c>
      <c r="G4359" s="2" t="s">
        <v>45</v>
      </c>
      <c r="H4359" s="2">
        <v>57954.0</v>
      </c>
      <c r="I4359" s="2">
        <v>2218.0</v>
      </c>
    </row>
    <row r="4360" ht="22.5" customHeight="1">
      <c r="A4360" s="2">
        <v>2.999946056E9</v>
      </c>
      <c r="B4360" s="2">
        <v>9.2306841E7</v>
      </c>
      <c r="C4360" s="6">
        <v>45471.44451388889</v>
      </c>
      <c r="D4360" s="6">
        <v>45471.45145833334</v>
      </c>
      <c r="E4360" s="6">
        <v>45471.45145833334</v>
      </c>
      <c r="F4360" s="2" t="s">
        <v>44</v>
      </c>
      <c r="G4360" s="2" t="s">
        <v>73</v>
      </c>
      <c r="H4360" s="2">
        <v>6882.0</v>
      </c>
      <c r="I4360" s="2">
        <v>5591.0</v>
      </c>
    </row>
    <row r="4361" ht="22.5" customHeight="1">
      <c r="A4361" s="2">
        <v>5.218488175E9</v>
      </c>
      <c r="B4361" s="2">
        <v>5.7833505E7</v>
      </c>
      <c r="C4361" s="6">
        <v>45294.853483796294</v>
      </c>
      <c r="D4361" s="6">
        <v>45294.86042824074</v>
      </c>
      <c r="E4361" s="6">
        <v>45294.86042824074</v>
      </c>
      <c r="F4361" s="2" t="s">
        <v>44</v>
      </c>
      <c r="G4361" s="2" t="s">
        <v>50</v>
      </c>
      <c r="H4361" s="2">
        <v>38184.0</v>
      </c>
      <c r="I4361" s="2">
        <v>4232.0</v>
      </c>
    </row>
    <row r="4362" ht="22.5" customHeight="1">
      <c r="A4362" s="2">
        <v>8.297436592E9</v>
      </c>
      <c r="B4362" s="2">
        <v>4.6802633E7</v>
      </c>
      <c r="C4362" s="6">
        <v>45585.35738425926</v>
      </c>
      <c r="D4362" s="6">
        <v>45585.36571759259</v>
      </c>
      <c r="E4362" s="6">
        <v>45585.36224537037</v>
      </c>
      <c r="F4362" s="2" t="s">
        <v>44</v>
      </c>
      <c r="G4362" s="2" t="s">
        <v>50</v>
      </c>
      <c r="H4362" s="2">
        <v>20223.0</v>
      </c>
      <c r="I4362" s="2">
        <v>1536.0</v>
      </c>
    </row>
    <row r="4363" ht="22.5" customHeight="1">
      <c r="A4363" s="2">
        <v>1.806118907E9</v>
      </c>
      <c r="B4363" s="2">
        <v>7.5752515E7</v>
      </c>
      <c r="C4363" s="6">
        <v>45285.22583333333</v>
      </c>
      <c r="D4363" s="6">
        <v>45285.238333333335</v>
      </c>
      <c r="E4363" s="6">
        <v>45285.23972222222</v>
      </c>
      <c r="F4363" s="2" t="s">
        <v>44</v>
      </c>
      <c r="G4363" s="2" t="s">
        <v>73</v>
      </c>
      <c r="H4363" s="2">
        <v>22727.0</v>
      </c>
      <c r="I4363" s="2">
        <v>1154.0</v>
      </c>
    </row>
    <row r="4364" ht="22.5" customHeight="1">
      <c r="A4364" s="2">
        <v>6.999224625E9</v>
      </c>
      <c r="B4364" s="2">
        <v>4.9806393E7</v>
      </c>
      <c r="C4364" s="6">
        <v>45032.01409722222</v>
      </c>
      <c r="D4364" s="6">
        <v>45032.02659722222</v>
      </c>
      <c r="E4364" s="6">
        <v>45032.027291666665</v>
      </c>
      <c r="F4364" s="2" t="s">
        <v>44</v>
      </c>
      <c r="G4364" s="2" t="s">
        <v>55</v>
      </c>
      <c r="H4364" s="2">
        <v>29986.0</v>
      </c>
      <c r="I4364" s="2">
        <v>6931.0</v>
      </c>
    </row>
    <row r="4365" ht="22.5" customHeight="1">
      <c r="A4365" s="2">
        <v>1.809997641E9</v>
      </c>
      <c r="B4365" s="2">
        <v>4.8281892E7</v>
      </c>
      <c r="C4365" s="6">
        <v>45240.43208333333</v>
      </c>
      <c r="D4365" s="6">
        <v>45240.439722222225</v>
      </c>
      <c r="E4365" s="6">
        <v>45240.45569444444</v>
      </c>
      <c r="F4365" s="2" t="s">
        <v>124</v>
      </c>
      <c r="G4365" s="2" t="s">
        <v>50</v>
      </c>
      <c r="H4365" s="2">
        <v>56471.0</v>
      </c>
      <c r="I4365" s="2">
        <v>8985.0</v>
      </c>
    </row>
    <row r="4366" ht="22.5" customHeight="1">
      <c r="A4366" s="2">
        <v>7.528090614E9</v>
      </c>
      <c r="B4366" s="2">
        <v>7.3639935E7</v>
      </c>
      <c r="C4366" s="6">
        <v>45472.7478587963</v>
      </c>
      <c r="D4366" s="6">
        <v>45472.75549768518</v>
      </c>
      <c r="E4366" s="6">
        <v>45472.757581018515</v>
      </c>
      <c r="F4366" s="2" t="s">
        <v>44</v>
      </c>
      <c r="G4366" s="2" t="s">
        <v>55</v>
      </c>
      <c r="H4366" s="2">
        <v>91659.0</v>
      </c>
      <c r="I4366" s="2">
        <v>2377.0</v>
      </c>
    </row>
    <row r="4367" ht="22.5" customHeight="1">
      <c r="A4367" s="2">
        <v>4.884904912E9</v>
      </c>
      <c r="B4367" s="2">
        <v>3.6737539E7</v>
      </c>
      <c r="C4367" s="6">
        <v>45162.58216435185</v>
      </c>
      <c r="D4367" s="6">
        <v>45162.59258101852</v>
      </c>
      <c r="E4367" s="6">
        <v>45162.589108796295</v>
      </c>
      <c r="F4367" s="2" t="s">
        <v>44</v>
      </c>
      <c r="G4367" s="2" t="s">
        <v>50</v>
      </c>
      <c r="H4367" s="2">
        <v>45668.0</v>
      </c>
      <c r="I4367" s="2">
        <v>8629.0</v>
      </c>
    </row>
    <row r="4368" ht="22.5" customHeight="1">
      <c r="A4368" s="2">
        <v>9.811235698E9</v>
      </c>
      <c r="B4368" s="2">
        <v>5.8929595E7</v>
      </c>
      <c r="C4368" s="6">
        <v>45353.45958333334</v>
      </c>
      <c r="D4368" s="6">
        <v>45353.47347222222</v>
      </c>
      <c r="E4368" s="6">
        <v>45353.48180555556</v>
      </c>
      <c r="F4368" s="2" t="s">
        <v>71</v>
      </c>
      <c r="G4368" s="2" t="s">
        <v>50</v>
      </c>
      <c r="H4368" s="2">
        <v>50768.0</v>
      </c>
      <c r="I4368" s="2">
        <v>3395.0</v>
      </c>
    </row>
    <row r="4369" ht="22.5" customHeight="1">
      <c r="A4369" s="2">
        <v>5.616653529E9</v>
      </c>
      <c r="B4369" s="2">
        <v>5.2001314E7</v>
      </c>
      <c r="C4369" s="6">
        <v>45283.139027777775</v>
      </c>
      <c r="D4369" s="6">
        <v>45283.147361111114</v>
      </c>
      <c r="E4369" s="6">
        <v>45283.15083333333</v>
      </c>
      <c r="F4369" s="2" t="s">
        <v>44</v>
      </c>
      <c r="G4369" s="2" t="s">
        <v>55</v>
      </c>
      <c r="H4369" s="2">
        <v>34530.0</v>
      </c>
      <c r="I4369" s="2">
        <v>1499.0</v>
      </c>
    </row>
    <row r="4370" ht="22.5" customHeight="1">
      <c r="A4370" s="2">
        <v>7.188183056E9</v>
      </c>
      <c r="B4370" s="2">
        <v>8.4953008E7</v>
      </c>
      <c r="C4370" s="6">
        <v>45144.56622685185</v>
      </c>
      <c r="D4370" s="6">
        <v>45144.57803240741</v>
      </c>
      <c r="E4370" s="6">
        <v>45144.57803240741</v>
      </c>
      <c r="F4370" s="2" t="s">
        <v>44</v>
      </c>
      <c r="G4370" s="2" t="s">
        <v>73</v>
      </c>
      <c r="H4370" s="2">
        <v>84857.0</v>
      </c>
      <c r="I4370" s="2">
        <v>6024.0</v>
      </c>
    </row>
    <row r="4371" ht="22.5" customHeight="1">
      <c r="A4371" s="2">
        <v>7.898301143E9</v>
      </c>
      <c r="B4371" s="2">
        <v>7.3660582E7</v>
      </c>
      <c r="C4371" s="6">
        <v>45148.88322916667</v>
      </c>
      <c r="D4371" s="6">
        <v>45148.89503472222</v>
      </c>
      <c r="E4371" s="6">
        <v>45148.89711805555</v>
      </c>
      <c r="F4371" s="2" t="s">
        <v>44</v>
      </c>
      <c r="G4371" s="2" t="s">
        <v>50</v>
      </c>
      <c r="H4371" s="2">
        <v>68227.0</v>
      </c>
      <c r="I4371" s="2">
        <v>5413.0</v>
      </c>
    </row>
    <row r="4372" ht="22.5" customHeight="1">
      <c r="A4372" s="2">
        <v>5.222677885E9</v>
      </c>
      <c r="B4372" s="2">
        <v>3.158295E7</v>
      </c>
      <c r="C4372" s="6">
        <v>45488.44732638889</v>
      </c>
      <c r="D4372" s="6">
        <v>45488.46052083333</v>
      </c>
      <c r="E4372" s="6">
        <v>45488.46538194444</v>
      </c>
      <c r="F4372" s="2" t="s">
        <v>71</v>
      </c>
      <c r="G4372" s="2" t="s">
        <v>73</v>
      </c>
      <c r="H4372" s="2">
        <v>53731.0</v>
      </c>
      <c r="I4372" s="2">
        <v>340.0</v>
      </c>
    </row>
    <row r="4373" ht="22.5" customHeight="1">
      <c r="A4373" s="2">
        <v>8.544952346E9</v>
      </c>
      <c r="B4373" s="2">
        <v>6.1618079E7</v>
      </c>
      <c r="C4373" s="6">
        <v>45253.202060185184</v>
      </c>
      <c r="D4373" s="6">
        <v>45253.210393518515</v>
      </c>
      <c r="E4373" s="6">
        <v>45253.21108796296</v>
      </c>
      <c r="F4373" s="2" t="s">
        <v>44</v>
      </c>
      <c r="G4373" s="2" t="s">
        <v>50</v>
      </c>
      <c r="H4373" s="2">
        <v>2103.0</v>
      </c>
      <c r="I4373" s="2">
        <v>4150.0</v>
      </c>
    </row>
    <row r="4374" ht="22.5" customHeight="1">
      <c r="A4374" s="2">
        <v>9.403371764E9</v>
      </c>
      <c r="B4374" s="2">
        <v>3096845.0</v>
      </c>
      <c r="C4374" s="6">
        <v>45085.13182870371</v>
      </c>
      <c r="D4374" s="6">
        <v>45085.14571759259</v>
      </c>
      <c r="E4374" s="6">
        <v>45085.15474537037</v>
      </c>
      <c r="F4374" s="2" t="s">
        <v>71</v>
      </c>
      <c r="G4374" s="2" t="s">
        <v>45</v>
      </c>
      <c r="H4374" s="2">
        <v>20589.0</v>
      </c>
      <c r="I4374" s="2">
        <v>8873.0</v>
      </c>
    </row>
    <row r="4375" ht="22.5" customHeight="1">
      <c r="A4375" s="2">
        <v>3.956205476E9</v>
      </c>
      <c r="B4375" s="2">
        <v>5.7892837E7</v>
      </c>
      <c r="C4375" s="6">
        <v>45089.042233796295</v>
      </c>
      <c r="D4375" s="6">
        <v>45089.0547337963</v>
      </c>
      <c r="E4375" s="6">
        <v>45089.05403935185</v>
      </c>
      <c r="F4375" s="2" t="s">
        <v>44</v>
      </c>
      <c r="G4375" s="2" t="s">
        <v>73</v>
      </c>
      <c r="H4375" s="2">
        <v>30143.0</v>
      </c>
      <c r="I4375" s="2">
        <v>546.0</v>
      </c>
    </row>
    <row r="4376" ht="22.5" customHeight="1">
      <c r="A4376" s="2">
        <v>5.678362658E9</v>
      </c>
      <c r="B4376" s="2">
        <v>5.85133E7</v>
      </c>
      <c r="C4376" s="6">
        <v>45495.20049768518</v>
      </c>
      <c r="D4376" s="6">
        <v>45495.21299768519</v>
      </c>
      <c r="E4376" s="6">
        <v>45495.21299768519</v>
      </c>
      <c r="F4376" s="2" t="s">
        <v>44</v>
      </c>
      <c r="G4376" s="2" t="s">
        <v>45</v>
      </c>
      <c r="H4376" s="2">
        <v>90700.0</v>
      </c>
      <c r="I4376" s="2">
        <v>792.0</v>
      </c>
    </row>
    <row r="4377" ht="22.5" customHeight="1">
      <c r="A4377" s="2">
        <v>8.131610255E9</v>
      </c>
      <c r="B4377" s="2">
        <v>9.0448312E7</v>
      </c>
      <c r="C4377" s="6">
        <v>45373.66431712963</v>
      </c>
      <c r="D4377" s="6">
        <v>45373.677511574075</v>
      </c>
      <c r="E4377" s="6">
        <v>45373.67542824074</v>
      </c>
      <c r="F4377" s="2" t="s">
        <v>44</v>
      </c>
      <c r="G4377" s="2" t="s">
        <v>55</v>
      </c>
      <c r="H4377" s="2">
        <v>56625.0</v>
      </c>
      <c r="I4377" s="2">
        <v>289.0</v>
      </c>
    </row>
    <row r="4378" ht="22.5" customHeight="1">
      <c r="A4378" s="2">
        <v>4.72265399E9</v>
      </c>
      <c r="B4378" s="2">
        <v>9.5428692E7</v>
      </c>
      <c r="C4378" s="6">
        <v>45126.66652777778</v>
      </c>
      <c r="D4378" s="6">
        <v>45126.68041666667</v>
      </c>
      <c r="E4378" s="6">
        <v>45126.68319444444</v>
      </c>
      <c r="F4378" s="2" t="s">
        <v>44</v>
      </c>
      <c r="G4378" s="2" t="s">
        <v>45</v>
      </c>
      <c r="H4378" s="2">
        <v>35362.0</v>
      </c>
      <c r="I4378" s="2">
        <v>6595.0</v>
      </c>
    </row>
    <row r="4379" ht="22.5" customHeight="1">
      <c r="A4379" s="2">
        <v>6.613853662E9</v>
      </c>
      <c r="B4379" s="2">
        <v>7.547492E7</v>
      </c>
      <c r="C4379" s="6">
        <v>45317.58484953704</v>
      </c>
      <c r="D4379" s="6">
        <v>45317.5952662037</v>
      </c>
      <c r="E4379" s="6">
        <v>45317.60221064815</v>
      </c>
      <c r="F4379" s="2" t="s">
        <v>71</v>
      </c>
      <c r="G4379" s="2" t="s">
        <v>45</v>
      </c>
      <c r="H4379" s="2">
        <v>57477.0</v>
      </c>
      <c r="I4379" s="2">
        <v>3473.0</v>
      </c>
    </row>
    <row r="4380" ht="22.5" customHeight="1">
      <c r="A4380" s="2">
        <v>8.274987671E9</v>
      </c>
      <c r="B4380" s="2">
        <v>1.9523014E7</v>
      </c>
      <c r="C4380" s="6">
        <v>45568.325902777775</v>
      </c>
      <c r="D4380" s="6">
        <v>45568.33493055555</v>
      </c>
      <c r="E4380" s="6">
        <v>45568.33631944445</v>
      </c>
      <c r="F4380" s="2" t="s">
        <v>44</v>
      </c>
      <c r="G4380" s="2" t="s">
        <v>50</v>
      </c>
      <c r="H4380" s="2">
        <v>25394.0</v>
      </c>
      <c r="I4380" s="2">
        <v>3696.0</v>
      </c>
    </row>
    <row r="4381" ht="22.5" customHeight="1">
      <c r="A4381" s="2">
        <v>5.519983123E9</v>
      </c>
      <c r="B4381" s="2">
        <v>7.8678612E7</v>
      </c>
      <c r="C4381" s="6">
        <v>45393.59469907408</v>
      </c>
      <c r="D4381" s="6">
        <v>45393.60303240741</v>
      </c>
      <c r="E4381" s="6">
        <v>45393.601643518516</v>
      </c>
      <c r="F4381" s="2" t="s">
        <v>44</v>
      </c>
      <c r="G4381" s="2" t="s">
        <v>73</v>
      </c>
      <c r="H4381" s="2">
        <v>16320.0</v>
      </c>
      <c r="I4381" s="2">
        <v>1336.0</v>
      </c>
    </row>
    <row r="4382" ht="22.5" customHeight="1">
      <c r="A4382" s="2">
        <v>2.746329488E9</v>
      </c>
      <c r="B4382" s="2">
        <v>3.5156679E7</v>
      </c>
      <c r="C4382" s="6">
        <v>45164.66538194445</v>
      </c>
      <c r="D4382" s="6">
        <v>45164.67302083333</v>
      </c>
      <c r="E4382" s="6">
        <v>45164.672326388885</v>
      </c>
      <c r="F4382" s="2" t="s">
        <v>44</v>
      </c>
      <c r="G4382" s="2" t="s">
        <v>45</v>
      </c>
      <c r="H4382" s="2">
        <v>91841.0</v>
      </c>
      <c r="I4382" s="2">
        <v>7686.0</v>
      </c>
    </row>
    <row r="4383" ht="22.5" customHeight="1">
      <c r="A4383" s="2">
        <v>6.443285614E9</v>
      </c>
      <c r="B4383" s="2">
        <v>2400009.0</v>
      </c>
      <c r="C4383" s="6">
        <v>45167.14440972222</v>
      </c>
      <c r="D4383" s="6">
        <v>45167.15829861111</v>
      </c>
      <c r="E4383" s="6">
        <v>45167.15899305556</v>
      </c>
      <c r="F4383" s="2" t="s">
        <v>44</v>
      </c>
      <c r="G4383" s="2" t="s">
        <v>50</v>
      </c>
      <c r="H4383" s="2">
        <v>51921.0</v>
      </c>
      <c r="I4383" s="2">
        <v>9814.0</v>
      </c>
    </row>
    <row r="4384" ht="22.5" customHeight="1">
      <c r="A4384" s="2">
        <v>6.932426427E9</v>
      </c>
      <c r="B4384" s="2">
        <v>3.1384626E7</v>
      </c>
      <c r="C4384" s="6">
        <v>45139.82365740741</v>
      </c>
      <c r="D4384" s="6">
        <v>45139.83060185185</v>
      </c>
      <c r="E4384" s="6">
        <v>45139.82712962963</v>
      </c>
      <c r="F4384" s="2" t="s">
        <v>44</v>
      </c>
      <c r="G4384" s="2" t="s">
        <v>45</v>
      </c>
      <c r="H4384" s="2">
        <v>24784.0</v>
      </c>
      <c r="I4384" s="2">
        <v>3017.0</v>
      </c>
    </row>
    <row r="4385" ht="22.5" customHeight="1">
      <c r="A4385" s="2">
        <v>1.796512004E9</v>
      </c>
      <c r="B4385" s="2">
        <v>1.9741509E7</v>
      </c>
      <c r="C4385" s="6">
        <v>45090.56784722222</v>
      </c>
      <c r="D4385" s="6">
        <v>45090.581041666665</v>
      </c>
      <c r="E4385" s="6">
        <v>45090.583125</v>
      </c>
      <c r="F4385" s="2" t="s">
        <v>44</v>
      </c>
      <c r="G4385" s="2" t="s">
        <v>45</v>
      </c>
      <c r="H4385" s="2">
        <v>6966.0</v>
      </c>
      <c r="I4385" s="2">
        <v>2927.0</v>
      </c>
    </row>
    <row r="4386" ht="22.5" customHeight="1">
      <c r="A4386" s="2">
        <v>1.464518253E9</v>
      </c>
      <c r="B4386" s="2">
        <v>1.269567E7</v>
      </c>
      <c r="C4386" s="6">
        <v>45111.09438657408</v>
      </c>
      <c r="D4386" s="6">
        <v>45111.10202546296</v>
      </c>
      <c r="E4386" s="6">
        <v>45111.10480324074</v>
      </c>
      <c r="F4386" s="2" t="s">
        <v>44</v>
      </c>
      <c r="G4386" s="2" t="s">
        <v>73</v>
      </c>
      <c r="H4386" s="2">
        <v>86453.0</v>
      </c>
      <c r="I4386" s="2">
        <v>1047.0</v>
      </c>
    </row>
    <row r="4387" ht="22.5" customHeight="1">
      <c r="A4387" s="2">
        <v>3.585105627E9</v>
      </c>
      <c r="B4387" s="2">
        <v>4.1168392E7</v>
      </c>
      <c r="C4387" s="6">
        <v>45575.15491898148</v>
      </c>
      <c r="D4387" s="6">
        <v>45575.16394675926</v>
      </c>
      <c r="E4387" s="6">
        <v>45575.16186342593</v>
      </c>
      <c r="F4387" s="2" t="s">
        <v>44</v>
      </c>
      <c r="G4387" s="2" t="s">
        <v>55</v>
      </c>
      <c r="H4387" s="2">
        <v>68268.0</v>
      </c>
      <c r="I4387" s="2">
        <v>9598.0</v>
      </c>
    </row>
    <row r="4388" ht="22.5" customHeight="1">
      <c r="A4388" s="2">
        <v>5.387247994E9</v>
      </c>
      <c r="B4388" s="2">
        <v>1.9182548E7</v>
      </c>
      <c r="C4388" s="6">
        <v>45410.84890046297</v>
      </c>
      <c r="D4388" s="6">
        <v>45410.86070601852</v>
      </c>
      <c r="E4388" s="6">
        <v>45410.86278935185</v>
      </c>
      <c r="F4388" s="2" t="s">
        <v>44</v>
      </c>
      <c r="G4388" s="2" t="s">
        <v>55</v>
      </c>
      <c r="H4388" s="2">
        <v>13031.0</v>
      </c>
      <c r="I4388" s="2">
        <v>5876.0</v>
      </c>
    </row>
    <row r="4389" ht="22.5" customHeight="1">
      <c r="A4389" s="2">
        <v>7.568171531E9</v>
      </c>
      <c r="B4389" s="2">
        <v>4.6504355E7</v>
      </c>
      <c r="C4389" s="6">
        <v>45262.53273148148</v>
      </c>
      <c r="D4389" s="6">
        <v>45262.539675925924</v>
      </c>
      <c r="E4389" s="6">
        <v>45262.54175925926</v>
      </c>
      <c r="F4389" s="2" t="s">
        <v>44</v>
      </c>
      <c r="G4389" s="2" t="s">
        <v>73</v>
      </c>
      <c r="H4389" s="2">
        <v>71881.0</v>
      </c>
      <c r="I4389" s="2">
        <v>5675.0</v>
      </c>
    </row>
    <row r="4390" ht="22.5" customHeight="1">
      <c r="A4390" s="2">
        <v>4.111193446E9</v>
      </c>
      <c r="B4390" s="2">
        <v>8.5020453E7</v>
      </c>
      <c r="C4390" s="6">
        <v>45313.38070601852</v>
      </c>
      <c r="D4390" s="6">
        <v>45313.39251157407</v>
      </c>
      <c r="E4390" s="6">
        <v>45313.39251157407</v>
      </c>
      <c r="F4390" s="2" t="s">
        <v>44</v>
      </c>
      <c r="G4390" s="2" t="s">
        <v>55</v>
      </c>
      <c r="H4390" s="2">
        <v>84313.0</v>
      </c>
      <c r="I4390" s="2">
        <v>2683.0</v>
      </c>
    </row>
    <row r="4391" ht="22.5" customHeight="1">
      <c r="A4391" s="2">
        <v>8.683154153E9</v>
      </c>
      <c r="B4391" s="2">
        <v>8.9986926E7</v>
      </c>
      <c r="C4391" s="6">
        <v>45542.27826388889</v>
      </c>
      <c r="D4391" s="6">
        <v>45542.285208333335</v>
      </c>
      <c r="E4391" s="6">
        <v>45542.28659722222</v>
      </c>
      <c r="F4391" s="2" t="s">
        <v>44</v>
      </c>
      <c r="G4391" s="2" t="s">
        <v>55</v>
      </c>
      <c r="H4391" s="2">
        <v>95782.0</v>
      </c>
      <c r="I4391" s="2">
        <v>1197.0</v>
      </c>
    </row>
    <row r="4392" ht="22.5" customHeight="1">
      <c r="A4392" s="2">
        <v>5.712367183E9</v>
      </c>
      <c r="B4392" s="2">
        <v>8.5763665E7</v>
      </c>
      <c r="C4392" s="6">
        <v>45456.802303240744</v>
      </c>
      <c r="D4392" s="6">
        <v>45456.813414351855</v>
      </c>
      <c r="E4392" s="6">
        <v>45456.82313657407</v>
      </c>
      <c r="F4392" s="2" t="s">
        <v>71</v>
      </c>
      <c r="G4392" s="2" t="s">
        <v>45</v>
      </c>
      <c r="H4392" s="2">
        <v>92876.0</v>
      </c>
      <c r="I4392" s="2">
        <v>6570.0</v>
      </c>
    </row>
    <row r="4393" ht="22.5" customHeight="1">
      <c r="A4393" s="2">
        <v>3.952854723E9</v>
      </c>
      <c r="B4393" s="2">
        <v>8.8739922E7</v>
      </c>
      <c r="C4393" s="6">
        <v>45184.10717592593</v>
      </c>
      <c r="D4393" s="6">
        <v>45184.12106481481</v>
      </c>
      <c r="E4393" s="6">
        <v>45184.11828703704</v>
      </c>
      <c r="F4393" s="2" t="s">
        <v>44</v>
      </c>
      <c r="G4393" s="2" t="s">
        <v>55</v>
      </c>
      <c r="H4393" s="2">
        <v>76903.0</v>
      </c>
      <c r="I4393" s="2">
        <v>2560.0</v>
      </c>
    </row>
    <row r="4394" ht="22.5" customHeight="1">
      <c r="A4394" s="2">
        <v>4.631387671E9</v>
      </c>
      <c r="B4394" s="2">
        <v>8.6704661E7</v>
      </c>
      <c r="C4394" s="6">
        <v>45573.364224537036</v>
      </c>
      <c r="D4394" s="6">
        <v>45573.37533564815</v>
      </c>
      <c r="E4394" s="6">
        <v>45573.39130787037</v>
      </c>
      <c r="F4394" s="2" t="s">
        <v>124</v>
      </c>
      <c r="G4394" s="2" t="s">
        <v>50</v>
      </c>
      <c r="H4394" s="2">
        <v>79609.0</v>
      </c>
      <c r="I4394" s="2">
        <v>4904.0</v>
      </c>
    </row>
    <row r="4395" ht="22.5" customHeight="1">
      <c r="A4395" s="2">
        <v>2.145309969E9</v>
      </c>
      <c r="B4395" s="2">
        <v>3.5988028E7</v>
      </c>
      <c r="C4395" s="6">
        <v>45186.69744212963</v>
      </c>
      <c r="D4395" s="6">
        <v>45186.70924768518</v>
      </c>
      <c r="E4395" s="6">
        <v>45186.70924768518</v>
      </c>
      <c r="F4395" s="2" t="s">
        <v>44</v>
      </c>
      <c r="G4395" s="2" t="s">
        <v>50</v>
      </c>
      <c r="H4395" s="2">
        <v>30573.0</v>
      </c>
      <c r="I4395" s="2">
        <v>4375.0</v>
      </c>
    </row>
    <row r="4396" ht="22.5" customHeight="1">
      <c r="A4396" s="2">
        <v>4.314762741E9</v>
      </c>
      <c r="B4396" s="2">
        <v>6.1516967E7</v>
      </c>
      <c r="C4396" s="6">
        <v>45094.40011574074</v>
      </c>
      <c r="D4396" s="6">
        <v>45094.407060185185</v>
      </c>
      <c r="E4396" s="6">
        <v>45094.404282407406</v>
      </c>
      <c r="F4396" s="2" t="s">
        <v>44</v>
      </c>
      <c r="G4396" s="2" t="s">
        <v>73</v>
      </c>
      <c r="H4396" s="2">
        <v>5623.0</v>
      </c>
      <c r="I4396" s="2">
        <v>638.0</v>
      </c>
    </row>
    <row r="4397" ht="22.5" customHeight="1">
      <c r="A4397" s="2">
        <v>7.401889152E9</v>
      </c>
      <c r="B4397" s="2">
        <v>1.5733078E7</v>
      </c>
      <c r="C4397" s="6">
        <v>45555.07189814815</v>
      </c>
      <c r="D4397" s="6">
        <v>45555.084398148145</v>
      </c>
      <c r="E4397" s="6">
        <v>45555.08162037037</v>
      </c>
      <c r="F4397" s="2" t="s">
        <v>44</v>
      </c>
      <c r="G4397" s="2" t="s">
        <v>45</v>
      </c>
      <c r="H4397" s="2">
        <v>91633.0</v>
      </c>
      <c r="I4397" s="2">
        <v>6657.0</v>
      </c>
    </row>
    <row r="4398" ht="22.5" customHeight="1">
      <c r="A4398" s="2">
        <v>1.932040824E9</v>
      </c>
      <c r="B4398" s="2">
        <v>3.2987624E7</v>
      </c>
      <c r="C4398" s="6">
        <v>45366.86158564815</v>
      </c>
      <c r="D4398" s="6">
        <v>45366.87478009259</v>
      </c>
      <c r="E4398" s="6">
        <v>45366.87825231482</v>
      </c>
      <c r="F4398" s="2" t="s">
        <v>44</v>
      </c>
      <c r="G4398" s="2" t="s">
        <v>50</v>
      </c>
      <c r="H4398" s="2">
        <v>54078.0</v>
      </c>
      <c r="I4398" s="2">
        <v>9248.0</v>
      </c>
    </row>
    <row r="4399" ht="22.5" customHeight="1">
      <c r="A4399" s="2">
        <v>9.836424713E9</v>
      </c>
      <c r="B4399" s="2">
        <v>5.3815931E7</v>
      </c>
      <c r="C4399" s="6">
        <v>45249.14059027778</v>
      </c>
      <c r="D4399" s="6">
        <v>45249.15170138889</v>
      </c>
      <c r="E4399" s="6">
        <v>45249.15447916667</v>
      </c>
      <c r="F4399" s="2" t="s">
        <v>44</v>
      </c>
      <c r="G4399" s="2" t="s">
        <v>45</v>
      </c>
      <c r="H4399" s="2">
        <v>1086.0</v>
      </c>
      <c r="I4399" s="2">
        <v>6418.0</v>
      </c>
    </row>
    <row r="4400" ht="22.5" customHeight="1">
      <c r="A4400" s="2">
        <v>9.882312203E9</v>
      </c>
      <c r="B4400" s="2">
        <v>6.5134271E7</v>
      </c>
      <c r="C4400" s="6">
        <v>45427.23305555555</v>
      </c>
      <c r="D4400" s="6">
        <v>45427.24555555556</v>
      </c>
      <c r="E4400" s="6">
        <v>45427.266388888886</v>
      </c>
      <c r="F4400" s="2" t="s">
        <v>124</v>
      </c>
      <c r="G4400" s="2" t="s">
        <v>73</v>
      </c>
      <c r="H4400" s="2">
        <v>65591.0</v>
      </c>
      <c r="I4400" s="2">
        <v>9384.0</v>
      </c>
    </row>
    <row r="4401" ht="22.5" customHeight="1">
      <c r="A4401" s="2">
        <v>3.082649585E9</v>
      </c>
      <c r="B4401" s="2">
        <v>9.2409489E7</v>
      </c>
      <c r="C4401" s="6">
        <v>45195.751226851855</v>
      </c>
      <c r="D4401" s="6">
        <v>45195.7644212963</v>
      </c>
      <c r="E4401" s="6">
        <v>45195.765810185185</v>
      </c>
      <c r="F4401" s="2" t="s">
        <v>44</v>
      </c>
      <c r="G4401" s="2" t="s">
        <v>45</v>
      </c>
      <c r="H4401" s="2">
        <v>79821.0</v>
      </c>
      <c r="I4401" s="2">
        <v>5968.0</v>
      </c>
    </row>
    <row r="4402" ht="22.5" customHeight="1">
      <c r="A4402" s="2">
        <v>6.033878151E9</v>
      </c>
      <c r="B4402" s="2">
        <v>6.1226563E7</v>
      </c>
      <c r="C4402" s="6">
        <v>45241.77244212963</v>
      </c>
      <c r="D4402" s="6">
        <v>45241.779386574075</v>
      </c>
      <c r="E4402" s="6">
        <v>45241.77591435185</v>
      </c>
      <c r="F4402" s="2" t="s">
        <v>44</v>
      </c>
      <c r="G4402" s="2" t="s">
        <v>55</v>
      </c>
      <c r="H4402" s="2">
        <v>5041.0</v>
      </c>
      <c r="I4402" s="2">
        <v>6219.0</v>
      </c>
    </row>
    <row r="4403" ht="22.5" customHeight="1">
      <c r="A4403" s="2">
        <v>6.395547592E9</v>
      </c>
      <c r="B4403" s="2">
        <v>4.3799224E7</v>
      </c>
      <c r="C4403" s="6">
        <v>45588.44241898148</v>
      </c>
      <c r="D4403" s="6">
        <v>45588.45353009259</v>
      </c>
      <c r="E4403" s="6">
        <v>45588.47436342593</v>
      </c>
      <c r="F4403" s="2" t="s">
        <v>124</v>
      </c>
      <c r="G4403" s="2" t="s">
        <v>50</v>
      </c>
      <c r="H4403" s="2">
        <v>94212.0</v>
      </c>
      <c r="I4403" s="2">
        <v>7196.0</v>
      </c>
    </row>
    <row r="4404" ht="22.5" customHeight="1">
      <c r="A4404" s="2">
        <v>3.72962997E8</v>
      </c>
      <c r="B4404" s="2">
        <v>4.3799224E7</v>
      </c>
      <c r="C4404" s="6">
        <v>45400.00822916667</v>
      </c>
      <c r="D4404" s="6">
        <v>45400.02003472222</v>
      </c>
      <c r="E4404" s="6">
        <v>45400.0290625</v>
      </c>
      <c r="F4404" s="2" t="s">
        <v>71</v>
      </c>
      <c r="G4404" s="2" t="s">
        <v>50</v>
      </c>
      <c r="H4404" s="2">
        <v>46745.0</v>
      </c>
      <c r="I4404" s="2">
        <v>8437.0</v>
      </c>
    </row>
    <row r="4405" ht="22.5" customHeight="1">
      <c r="A4405" s="2">
        <v>2.988215377E9</v>
      </c>
      <c r="B4405" s="2">
        <v>4.6802633E7</v>
      </c>
      <c r="C4405" s="6">
        <v>45522.63197916667</v>
      </c>
      <c r="D4405" s="6">
        <v>45522.64100694445</v>
      </c>
      <c r="E4405" s="6">
        <v>45522.6403125</v>
      </c>
      <c r="F4405" s="2" t="s">
        <v>44</v>
      </c>
      <c r="G4405" s="2" t="s">
        <v>50</v>
      </c>
      <c r="H4405" s="2">
        <v>20480.0</v>
      </c>
      <c r="I4405" s="2">
        <v>9744.0</v>
      </c>
    </row>
    <row r="4406" ht="22.5" customHeight="1">
      <c r="A4406" s="2">
        <v>7.081583361E9</v>
      </c>
      <c r="B4406" s="2">
        <v>3.9093069E7</v>
      </c>
      <c r="C4406" s="6">
        <v>45505.854780092595</v>
      </c>
      <c r="D4406" s="6">
        <v>45505.86519675926</v>
      </c>
      <c r="E4406" s="6">
        <v>45505.86866898148</v>
      </c>
      <c r="F4406" s="2" t="s">
        <v>44</v>
      </c>
      <c r="G4406" s="2" t="s">
        <v>55</v>
      </c>
      <c r="H4406" s="2">
        <v>8253.0</v>
      </c>
      <c r="I4406" s="2">
        <v>9532.0</v>
      </c>
    </row>
    <row r="4407" ht="22.5" customHeight="1">
      <c r="A4407" s="2">
        <v>1.860491452E9</v>
      </c>
      <c r="B4407" s="2">
        <v>9.9893898E7</v>
      </c>
      <c r="C4407" s="6">
        <v>45400.488900462966</v>
      </c>
      <c r="D4407" s="6">
        <v>45400.49931712963</v>
      </c>
      <c r="E4407" s="6">
        <v>45400.50834490741</v>
      </c>
      <c r="F4407" s="2" t="s">
        <v>71</v>
      </c>
      <c r="G4407" s="2" t="s">
        <v>45</v>
      </c>
      <c r="H4407" s="2">
        <v>12552.0</v>
      </c>
      <c r="I4407" s="2">
        <v>9865.0</v>
      </c>
    </row>
    <row r="4408" ht="22.5" customHeight="1">
      <c r="A4408" s="2">
        <v>7.499656197E9</v>
      </c>
      <c r="B4408" s="2">
        <v>1.2469338E7</v>
      </c>
      <c r="C4408" s="6">
        <v>45378.39362268519</v>
      </c>
      <c r="D4408" s="6">
        <v>45378.40751157407</v>
      </c>
      <c r="E4408" s="6">
        <v>45378.41792824074</v>
      </c>
      <c r="F4408" s="2" t="s">
        <v>71</v>
      </c>
      <c r="G4408" s="2" t="s">
        <v>55</v>
      </c>
      <c r="H4408" s="2">
        <v>28004.0</v>
      </c>
      <c r="I4408" s="2">
        <v>8833.0</v>
      </c>
    </row>
    <row r="4409" ht="22.5" customHeight="1">
      <c r="A4409" s="2">
        <v>4.507112412E9</v>
      </c>
      <c r="B4409" s="2">
        <v>4.7577193E7</v>
      </c>
      <c r="C4409" s="6">
        <v>45199.922326388885</v>
      </c>
      <c r="D4409" s="6">
        <v>45199.935520833336</v>
      </c>
      <c r="E4409" s="6">
        <v>45199.93204861111</v>
      </c>
      <c r="F4409" s="2" t="s">
        <v>44</v>
      </c>
      <c r="G4409" s="2" t="s">
        <v>55</v>
      </c>
      <c r="H4409" s="2">
        <v>49476.0</v>
      </c>
      <c r="I4409" s="2">
        <v>5193.0</v>
      </c>
    </row>
    <row r="4410" ht="22.5" customHeight="1">
      <c r="A4410" s="2">
        <v>9.214595868E9</v>
      </c>
      <c r="B4410" s="2">
        <v>9.8211325E7</v>
      </c>
      <c r="C4410" s="6">
        <v>45474.98767361111</v>
      </c>
      <c r="D4410" s="6">
        <v>45474.99670138889</v>
      </c>
      <c r="E4410" s="6">
        <v>45475.00572916667</v>
      </c>
      <c r="F4410" s="2" t="s">
        <v>71</v>
      </c>
      <c r="G4410" s="2" t="s">
        <v>73</v>
      </c>
      <c r="H4410" s="2">
        <v>34254.0</v>
      </c>
      <c r="I4410" s="2">
        <v>8256.0</v>
      </c>
    </row>
    <row r="4411" ht="22.5" customHeight="1">
      <c r="A4411" s="2">
        <v>2.53430904E8</v>
      </c>
      <c r="B4411" s="2">
        <v>1.6543242E7</v>
      </c>
      <c r="C4411" s="6">
        <v>45115.03870370371</v>
      </c>
      <c r="D4411" s="6">
        <v>45115.051203703704</v>
      </c>
      <c r="E4411" s="6">
        <v>45115.048425925925</v>
      </c>
      <c r="F4411" s="2" t="s">
        <v>44</v>
      </c>
      <c r="G4411" s="2" t="s">
        <v>50</v>
      </c>
      <c r="H4411" s="2">
        <v>65198.0</v>
      </c>
      <c r="I4411" s="2">
        <v>5277.0</v>
      </c>
    </row>
    <row r="4412" ht="22.5" customHeight="1">
      <c r="A4412" s="2">
        <v>5.574588218E9</v>
      </c>
      <c r="B4412" s="2">
        <v>4.8281892E7</v>
      </c>
      <c r="C4412" s="6">
        <v>45471.37311342593</v>
      </c>
      <c r="D4412" s="6">
        <v>45471.380057870374</v>
      </c>
      <c r="E4412" s="6">
        <v>45471.38491898148</v>
      </c>
      <c r="F4412" s="2" t="s">
        <v>71</v>
      </c>
      <c r="G4412" s="2" t="s">
        <v>45</v>
      </c>
      <c r="H4412" s="2">
        <v>98523.0</v>
      </c>
      <c r="I4412" s="2">
        <v>2154.0</v>
      </c>
    </row>
    <row r="4413" ht="22.5" customHeight="1">
      <c r="A4413" s="2">
        <v>2.817281674E9</v>
      </c>
      <c r="B4413" s="2">
        <v>7.3869823E7</v>
      </c>
      <c r="C4413" s="6">
        <v>45185.561006944445</v>
      </c>
      <c r="D4413" s="6">
        <v>45185.569340277776</v>
      </c>
      <c r="E4413" s="6">
        <v>45185.57003472222</v>
      </c>
      <c r="F4413" s="2" t="s">
        <v>44</v>
      </c>
      <c r="G4413" s="2" t="s">
        <v>50</v>
      </c>
      <c r="H4413" s="2">
        <v>83817.0</v>
      </c>
      <c r="I4413" s="2">
        <v>5058.0</v>
      </c>
    </row>
    <row r="4414" ht="22.5" customHeight="1">
      <c r="A4414" s="2">
        <v>4.932779616E9</v>
      </c>
      <c r="B4414" s="2">
        <v>9.0021871E7</v>
      </c>
      <c r="C4414" s="6">
        <v>45499.21612268518</v>
      </c>
      <c r="D4414" s="6">
        <v>45499.22515046296</v>
      </c>
      <c r="E4414" s="6">
        <v>45499.22862268519</v>
      </c>
      <c r="F4414" s="2" t="s">
        <v>44</v>
      </c>
      <c r="G4414" s="2" t="s">
        <v>50</v>
      </c>
      <c r="H4414" s="2">
        <v>72875.0</v>
      </c>
      <c r="I4414" s="2">
        <v>7930.0</v>
      </c>
    </row>
    <row r="4415" ht="22.5" customHeight="1">
      <c r="A4415" s="2">
        <v>7.93287965E9</v>
      </c>
      <c r="B4415" s="2">
        <v>8.1088747E7</v>
      </c>
      <c r="C4415" s="6">
        <v>45053.784953703704</v>
      </c>
      <c r="D4415" s="6">
        <v>45053.79814814815</v>
      </c>
      <c r="E4415" s="6">
        <v>45053.816203703704</v>
      </c>
      <c r="F4415" s="2" t="s">
        <v>124</v>
      </c>
      <c r="G4415" s="2" t="s">
        <v>45</v>
      </c>
      <c r="H4415" s="2">
        <v>77996.0</v>
      </c>
      <c r="I4415" s="2">
        <v>1758.0</v>
      </c>
    </row>
    <row r="4416" ht="22.5" customHeight="1">
      <c r="A4416" s="2">
        <v>9.97698125E8</v>
      </c>
      <c r="B4416" s="2">
        <v>9.7492493E7</v>
      </c>
      <c r="C4416" s="6">
        <v>45259.244097222225</v>
      </c>
      <c r="D4416" s="6">
        <v>45259.253125</v>
      </c>
      <c r="E4416" s="6">
        <v>45259.253125</v>
      </c>
      <c r="F4416" s="2" t="s">
        <v>44</v>
      </c>
      <c r="G4416" s="2" t="s">
        <v>55</v>
      </c>
      <c r="H4416" s="2">
        <v>83779.0</v>
      </c>
      <c r="I4416" s="2">
        <v>1694.0</v>
      </c>
    </row>
    <row r="4417" ht="22.5" customHeight="1">
      <c r="A4417" s="2">
        <v>2.403547563E9</v>
      </c>
      <c r="B4417" s="2">
        <v>5.9677346E7</v>
      </c>
      <c r="C4417" s="6">
        <v>45432.706145833334</v>
      </c>
      <c r="D4417" s="6">
        <v>45432.714479166665</v>
      </c>
      <c r="E4417" s="6">
        <v>45432.711701388886</v>
      </c>
      <c r="F4417" s="2" t="s">
        <v>44</v>
      </c>
      <c r="G4417" s="2" t="s">
        <v>73</v>
      </c>
      <c r="H4417" s="2">
        <v>38539.0</v>
      </c>
      <c r="I4417" s="2">
        <v>3595.0</v>
      </c>
    </row>
    <row r="4418" ht="22.5" customHeight="1">
      <c r="A4418" s="2">
        <v>8.875483494E9</v>
      </c>
      <c r="B4418" s="2">
        <v>3.4787383E7</v>
      </c>
      <c r="C4418" s="6">
        <v>45363.226493055554</v>
      </c>
      <c r="D4418" s="6">
        <v>45363.234826388885</v>
      </c>
      <c r="E4418" s="6">
        <v>45363.23899305556</v>
      </c>
      <c r="F4418" s="2" t="s">
        <v>71</v>
      </c>
      <c r="G4418" s="2" t="s">
        <v>50</v>
      </c>
      <c r="H4418" s="2">
        <v>43097.0</v>
      </c>
      <c r="I4418" s="2">
        <v>8225.0</v>
      </c>
    </row>
    <row r="4419" ht="22.5" customHeight="1">
      <c r="A4419" s="2">
        <v>8.83548284E8</v>
      </c>
      <c r="B4419" s="2">
        <v>3408982.0</v>
      </c>
      <c r="C4419" s="6">
        <v>45435.18140046296</v>
      </c>
      <c r="D4419" s="6">
        <v>45435.19181712963</v>
      </c>
      <c r="E4419" s="6">
        <v>45435.19598379629</v>
      </c>
      <c r="F4419" s="2" t="s">
        <v>71</v>
      </c>
      <c r="G4419" s="2" t="s">
        <v>73</v>
      </c>
      <c r="H4419" s="2">
        <v>16742.0</v>
      </c>
      <c r="I4419" s="2">
        <v>2475.0</v>
      </c>
    </row>
    <row r="4420" ht="22.5" customHeight="1">
      <c r="A4420" s="2">
        <v>2.364229435E9</v>
      </c>
      <c r="B4420" s="2">
        <v>6.9339331E7</v>
      </c>
      <c r="C4420" s="6">
        <v>45486.230405092596</v>
      </c>
      <c r="D4420" s="6">
        <v>45486.24429398148</v>
      </c>
      <c r="E4420" s="6">
        <v>45486.24151620371</v>
      </c>
      <c r="F4420" s="2" t="s">
        <v>44</v>
      </c>
      <c r="G4420" s="2" t="s">
        <v>73</v>
      </c>
      <c r="H4420" s="2">
        <v>23696.0</v>
      </c>
      <c r="I4420" s="2">
        <v>2832.0</v>
      </c>
    </row>
    <row r="4421" ht="22.5" customHeight="1">
      <c r="A4421" s="2">
        <v>6.845869445E9</v>
      </c>
      <c r="B4421" s="2">
        <v>5.473027E7</v>
      </c>
      <c r="C4421" s="6">
        <v>45439.724594907406</v>
      </c>
      <c r="D4421" s="6">
        <v>45439.73570601852</v>
      </c>
      <c r="E4421" s="6">
        <v>45439.74959490741</v>
      </c>
      <c r="F4421" s="2" t="s">
        <v>124</v>
      </c>
      <c r="G4421" s="2" t="s">
        <v>50</v>
      </c>
      <c r="H4421" s="2">
        <v>73284.0</v>
      </c>
      <c r="I4421" s="2">
        <v>6222.0</v>
      </c>
    </row>
    <row r="4422" ht="22.5" customHeight="1">
      <c r="A4422" s="2">
        <v>3.97818832E8</v>
      </c>
      <c r="B4422" s="2">
        <v>7.5467328E7</v>
      </c>
      <c r="C4422" s="6">
        <v>45282.541608796295</v>
      </c>
      <c r="D4422" s="6">
        <v>45282.55480324074</v>
      </c>
      <c r="E4422" s="6">
        <v>45282.57355324074</v>
      </c>
      <c r="F4422" s="2" t="s">
        <v>124</v>
      </c>
      <c r="G4422" s="2" t="s">
        <v>55</v>
      </c>
      <c r="H4422" s="2">
        <v>89520.0</v>
      </c>
      <c r="I4422" s="2">
        <v>4358.0</v>
      </c>
    </row>
    <row r="4423" ht="22.5" customHeight="1">
      <c r="A4423" s="2">
        <v>3.04166272E8</v>
      </c>
      <c r="B4423" s="2">
        <v>3.4835738E7</v>
      </c>
      <c r="C4423" s="6">
        <v>45228.06039351852</v>
      </c>
      <c r="D4423" s="6">
        <v>45228.068032407406</v>
      </c>
      <c r="E4423" s="6">
        <v>45228.07150462963</v>
      </c>
      <c r="F4423" s="2" t="s">
        <v>44</v>
      </c>
      <c r="G4423" s="2" t="s">
        <v>50</v>
      </c>
      <c r="H4423" s="2">
        <v>14802.0</v>
      </c>
      <c r="I4423" s="2">
        <v>2812.0</v>
      </c>
    </row>
    <row r="4424" ht="22.5" customHeight="1">
      <c r="A4424" s="2">
        <v>1.575626085E9</v>
      </c>
      <c r="B4424" s="2">
        <v>7.815736E7</v>
      </c>
      <c r="C4424" s="6">
        <v>45065.55850694444</v>
      </c>
      <c r="D4424" s="6">
        <v>45065.571701388886</v>
      </c>
      <c r="E4424" s="6">
        <v>45065.568923611114</v>
      </c>
      <c r="F4424" s="2" t="s">
        <v>44</v>
      </c>
      <c r="G4424" s="2" t="s">
        <v>55</v>
      </c>
      <c r="H4424" s="2">
        <v>36728.0</v>
      </c>
      <c r="I4424" s="2">
        <v>9143.0</v>
      </c>
    </row>
    <row r="4425" ht="22.5" customHeight="1">
      <c r="A4425" s="2">
        <v>3.945644714E9</v>
      </c>
      <c r="B4425" s="2">
        <v>9.2356639E7</v>
      </c>
      <c r="C4425" s="6">
        <v>45062.587685185186</v>
      </c>
      <c r="D4425" s="6">
        <v>45062.599490740744</v>
      </c>
      <c r="E4425" s="6">
        <v>45062.60157407408</v>
      </c>
      <c r="F4425" s="2" t="s">
        <v>44</v>
      </c>
      <c r="G4425" s="2" t="s">
        <v>50</v>
      </c>
      <c r="H4425" s="2">
        <v>74071.0</v>
      </c>
      <c r="I4425" s="2">
        <v>3084.0</v>
      </c>
    </row>
    <row r="4426" ht="22.5" customHeight="1">
      <c r="A4426" s="2">
        <v>8.370213291E9</v>
      </c>
      <c r="B4426" s="2">
        <v>1.085563E7</v>
      </c>
      <c r="C4426" s="6">
        <v>45066.587013888886</v>
      </c>
      <c r="D4426" s="6">
        <v>45066.59465277778</v>
      </c>
      <c r="E4426" s="6">
        <v>45066.604375</v>
      </c>
      <c r="F4426" s="2" t="s">
        <v>71</v>
      </c>
      <c r="G4426" s="2" t="s">
        <v>73</v>
      </c>
      <c r="H4426" s="2">
        <v>40650.0</v>
      </c>
      <c r="I4426" s="2">
        <v>3852.0</v>
      </c>
    </row>
    <row r="4427" ht="22.5" customHeight="1">
      <c r="A4427" s="2">
        <v>2.185375786E9</v>
      </c>
      <c r="B4427" s="2">
        <v>4.6313756E7</v>
      </c>
      <c r="C4427" s="6">
        <v>45407.44369212963</v>
      </c>
      <c r="D4427" s="6">
        <v>45407.45758101852</v>
      </c>
      <c r="E4427" s="6">
        <v>45407.467997685184</v>
      </c>
      <c r="F4427" s="2" t="s">
        <v>71</v>
      </c>
      <c r="G4427" s="2" t="s">
        <v>55</v>
      </c>
      <c r="H4427" s="2">
        <v>10502.0</v>
      </c>
      <c r="I4427" s="2">
        <v>1639.0</v>
      </c>
    </row>
    <row r="4428" ht="22.5" customHeight="1">
      <c r="A4428" s="2">
        <v>1.828975788E9</v>
      </c>
      <c r="B4428" s="2">
        <v>4.1155125E7</v>
      </c>
      <c r="C4428" s="6">
        <v>45321.552303240744</v>
      </c>
      <c r="D4428" s="6">
        <v>45321.55924768518</v>
      </c>
      <c r="E4428" s="6">
        <v>45321.564108796294</v>
      </c>
      <c r="F4428" s="2" t="s">
        <v>71</v>
      </c>
      <c r="G4428" s="2" t="s">
        <v>55</v>
      </c>
      <c r="H4428" s="2">
        <v>39589.0</v>
      </c>
      <c r="I4428" s="2">
        <v>995.0</v>
      </c>
    </row>
    <row r="4429" ht="22.5" customHeight="1">
      <c r="A4429" s="2">
        <v>4.319450104E9</v>
      </c>
      <c r="B4429" s="2">
        <v>7288562.0</v>
      </c>
      <c r="C4429" s="6">
        <v>45551.41474537037</v>
      </c>
      <c r="D4429" s="6">
        <v>45551.42724537037</v>
      </c>
      <c r="E4429" s="6">
        <v>45551.43141203704</v>
      </c>
      <c r="F4429" s="2" t="s">
        <v>71</v>
      </c>
      <c r="G4429" s="2" t="s">
        <v>55</v>
      </c>
      <c r="H4429" s="2">
        <v>58079.0</v>
      </c>
      <c r="I4429" s="2">
        <v>7352.0</v>
      </c>
    </row>
    <row r="4430" ht="22.5" customHeight="1">
      <c r="A4430" s="2">
        <v>5.059765199E9</v>
      </c>
      <c r="B4430" s="2">
        <v>9.1562028E7</v>
      </c>
      <c r="C4430" s="6">
        <v>45218.24921296296</v>
      </c>
      <c r="D4430" s="6">
        <v>45218.25685185185</v>
      </c>
      <c r="E4430" s="6">
        <v>45218.26101851852</v>
      </c>
      <c r="F4430" s="2" t="s">
        <v>71</v>
      </c>
      <c r="G4430" s="2" t="s">
        <v>45</v>
      </c>
      <c r="H4430" s="2">
        <v>10225.0</v>
      </c>
      <c r="I4430" s="2">
        <v>2988.0</v>
      </c>
    </row>
    <row r="4431" ht="22.5" customHeight="1">
      <c r="A4431" s="2">
        <v>5.360089735E9</v>
      </c>
      <c r="B4431" s="2">
        <v>2.1425168E7</v>
      </c>
      <c r="C4431" s="6">
        <v>45050.21894675926</v>
      </c>
      <c r="D4431" s="6">
        <v>45050.22589120371</v>
      </c>
      <c r="E4431" s="6">
        <v>45050.22797453704</v>
      </c>
      <c r="F4431" s="2" t="s">
        <v>44</v>
      </c>
      <c r="G4431" s="2" t="s">
        <v>73</v>
      </c>
      <c r="H4431" s="2">
        <v>11907.0</v>
      </c>
      <c r="I4431" s="2">
        <v>1189.0</v>
      </c>
    </row>
    <row r="4432" ht="22.5" customHeight="1">
      <c r="A4432" s="2">
        <v>8.008211695E9</v>
      </c>
      <c r="B4432" s="2">
        <v>7.7397957E7</v>
      </c>
      <c r="C4432" s="6">
        <v>45176.68288194444</v>
      </c>
      <c r="D4432" s="6">
        <v>45176.69399305555</v>
      </c>
      <c r="E4432" s="6">
        <v>45176.695381944446</v>
      </c>
      <c r="F4432" s="2" t="s">
        <v>44</v>
      </c>
      <c r="G4432" s="2" t="s">
        <v>45</v>
      </c>
      <c r="H4432" s="2">
        <v>5891.0</v>
      </c>
      <c r="I4432" s="2">
        <v>8657.0</v>
      </c>
    </row>
    <row r="4433" ht="22.5" customHeight="1">
      <c r="A4433" s="2">
        <v>4.400031082E9</v>
      </c>
      <c r="B4433" s="2">
        <v>4.6682777E7</v>
      </c>
      <c r="C4433" s="6">
        <v>45115.86287037037</v>
      </c>
      <c r="D4433" s="6">
        <v>45115.87398148148</v>
      </c>
      <c r="E4433" s="6">
        <v>45115.87189814815</v>
      </c>
      <c r="F4433" s="2" t="s">
        <v>44</v>
      </c>
      <c r="G4433" s="2" t="s">
        <v>45</v>
      </c>
      <c r="H4433" s="2">
        <v>85402.0</v>
      </c>
      <c r="I4433" s="2">
        <v>4314.0</v>
      </c>
    </row>
    <row r="4434" ht="22.5" customHeight="1">
      <c r="A4434" s="2">
        <v>9.582738204E9</v>
      </c>
      <c r="B4434" s="2">
        <v>8.8312515E7</v>
      </c>
      <c r="C4434" s="6">
        <v>45155.11846064815</v>
      </c>
      <c r="D4434" s="6">
        <v>45155.13234953704</v>
      </c>
      <c r="E4434" s="6">
        <v>45155.14554398148</v>
      </c>
      <c r="F4434" s="2" t="s">
        <v>124</v>
      </c>
      <c r="G4434" s="2" t="s">
        <v>45</v>
      </c>
      <c r="H4434" s="2">
        <v>35952.0</v>
      </c>
      <c r="I4434" s="2">
        <v>7696.0</v>
      </c>
    </row>
    <row r="4435" ht="22.5" customHeight="1">
      <c r="A4435" s="2">
        <v>1.368450162E9</v>
      </c>
      <c r="B4435" s="2">
        <v>1.4974554E7</v>
      </c>
      <c r="C4435" s="6">
        <v>45180.003287037034</v>
      </c>
      <c r="D4435" s="6">
        <v>45180.01162037037</v>
      </c>
      <c r="E4435" s="6">
        <v>45180.00953703704</v>
      </c>
      <c r="F4435" s="2" t="s">
        <v>44</v>
      </c>
      <c r="G4435" s="2" t="s">
        <v>55</v>
      </c>
      <c r="H4435" s="2">
        <v>96642.0</v>
      </c>
      <c r="I4435" s="2">
        <v>5455.0</v>
      </c>
    </row>
    <row r="4436" ht="22.5" customHeight="1">
      <c r="A4436" s="2">
        <v>5.6705032E7</v>
      </c>
      <c r="B4436" s="2">
        <v>6.3060947E7</v>
      </c>
      <c r="C4436" s="6">
        <v>45246.187789351854</v>
      </c>
      <c r="D4436" s="6">
        <v>45246.1947337963</v>
      </c>
      <c r="E4436" s="6">
        <v>45246.20445601852</v>
      </c>
      <c r="F4436" s="2" t="s">
        <v>71</v>
      </c>
      <c r="G4436" s="2" t="s">
        <v>50</v>
      </c>
      <c r="H4436" s="2">
        <v>77287.0</v>
      </c>
      <c r="I4436" s="2">
        <v>8706.0</v>
      </c>
    </row>
    <row r="4437" ht="22.5" customHeight="1">
      <c r="A4437" s="2">
        <v>2.40716864E9</v>
      </c>
      <c r="B4437" s="2">
        <v>7.8254569E7</v>
      </c>
      <c r="C4437" s="6">
        <v>45498.41048611111</v>
      </c>
      <c r="D4437" s="6">
        <v>45498.41951388889</v>
      </c>
      <c r="E4437" s="6">
        <v>45498.42854166667</v>
      </c>
      <c r="F4437" s="2" t="s">
        <v>71</v>
      </c>
      <c r="G4437" s="2" t="s">
        <v>45</v>
      </c>
      <c r="H4437" s="2">
        <v>31314.0</v>
      </c>
      <c r="I4437" s="2">
        <v>1449.0</v>
      </c>
    </row>
    <row r="4438" ht="22.5" customHeight="1">
      <c r="A4438" s="2">
        <v>5.30588807E8</v>
      </c>
      <c r="B4438" s="2">
        <v>2.572299E7</v>
      </c>
      <c r="C4438" s="6">
        <v>45323.57005787037</v>
      </c>
      <c r="D4438" s="6">
        <v>45323.577002314814</v>
      </c>
      <c r="E4438" s="6">
        <v>45323.59228009259</v>
      </c>
      <c r="F4438" s="2" t="s">
        <v>124</v>
      </c>
      <c r="G4438" s="2" t="s">
        <v>73</v>
      </c>
      <c r="H4438" s="2">
        <v>97484.0</v>
      </c>
      <c r="I4438" s="2">
        <v>831.0</v>
      </c>
    </row>
    <row r="4439" ht="22.5" customHeight="1">
      <c r="A4439" s="2">
        <v>9.975541696E9</v>
      </c>
      <c r="B4439" s="2">
        <v>5.9890331E7</v>
      </c>
      <c r="C4439" s="6">
        <v>45089.94553240741</v>
      </c>
      <c r="D4439" s="6">
        <v>45089.9594212963</v>
      </c>
      <c r="E4439" s="6">
        <v>45089.9656712963</v>
      </c>
      <c r="F4439" s="2" t="s">
        <v>71</v>
      </c>
      <c r="G4439" s="2" t="s">
        <v>50</v>
      </c>
      <c r="H4439" s="2">
        <v>65401.0</v>
      </c>
      <c r="I4439" s="2">
        <v>9000.0</v>
      </c>
    </row>
    <row r="4440" ht="22.5" customHeight="1">
      <c r="A4440" s="2">
        <v>8.602707005E9</v>
      </c>
      <c r="B4440" s="2">
        <v>7.767329E7</v>
      </c>
      <c r="C4440" s="6">
        <v>45384.54070601852</v>
      </c>
      <c r="D4440" s="6">
        <v>45384.552511574075</v>
      </c>
      <c r="E4440" s="6">
        <v>45384.555983796294</v>
      </c>
      <c r="F4440" s="2" t="s">
        <v>44</v>
      </c>
      <c r="G4440" s="2" t="s">
        <v>55</v>
      </c>
      <c r="H4440" s="2">
        <v>18347.0</v>
      </c>
      <c r="I4440" s="2">
        <v>6189.0</v>
      </c>
    </row>
    <row r="4441" ht="22.5" customHeight="1">
      <c r="A4441" s="2">
        <v>2.382595056E9</v>
      </c>
      <c r="B4441" s="2">
        <v>7.6377003E7</v>
      </c>
      <c r="C4441" s="6">
        <v>45269.52108796296</v>
      </c>
      <c r="D4441" s="6">
        <v>45269.5294212963</v>
      </c>
      <c r="E4441" s="6">
        <v>45269.52872685185</v>
      </c>
      <c r="F4441" s="2" t="s">
        <v>44</v>
      </c>
      <c r="G4441" s="2" t="s">
        <v>73</v>
      </c>
      <c r="H4441" s="2">
        <v>12155.0</v>
      </c>
      <c r="I4441" s="2">
        <v>2710.0</v>
      </c>
    </row>
    <row r="4442" ht="22.5" customHeight="1">
      <c r="A4442" s="2">
        <v>8.056162498E9</v>
      </c>
      <c r="B4442" s="2">
        <v>1.1446157E7</v>
      </c>
      <c r="C4442" s="6">
        <v>45054.92663194444</v>
      </c>
      <c r="D4442" s="6">
        <v>45054.93565972222</v>
      </c>
      <c r="E4442" s="6">
        <v>45054.95024305556</v>
      </c>
      <c r="F4442" s="2" t="s">
        <v>124</v>
      </c>
      <c r="G4442" s="2" t="s">
        <v>55</v>
      </c>
      <c r="H4442" s="2">
        <v>21033.0</v>
      </c>
      <c r="I4442" s="2">
        <v>9691.0</v>
      </c>
    </row>
    <row r="4443" ht="22.5" customHeight="1">
      <c r="A4443" s="2">
        <v>4.593039089E9</v>
      </c>
      <c r="B4443" s="2">
        <v>5.0015282E7</v>
      </c>
      <c r="C4443" s="6">
        <v>45549.29189814815</v>
      </c>
      <c r="D4443" s="6">
        <v>45549.30231481481</v>
      </c>
      <c r="E4443" s="6">
        <v>45549.30578703704</v>
      </c>
      <c r="F4443" s="2" t="s">
        <v>44</v>
      </c>
      <c r="G4443" s="2" t="s">
        <v>55</v>
      </c>
      <c r="H4443" s="2">
        <v>58970.0</v>
      </c>
      <c r="I4443" s="2">
        <v>2768.0</v>
      </c>
    </row>
    <row r="4444" ht="22.5" customHeight="1">
      <c r="A4444" s="2">
        <v>7.311288658E9</v>
      </c>
      <c r="B4444" s="2">
        <v>4.8358028E7</v>
      </c>
      <c r="C4444" s="6">
        <v>45519.65049768519</v>
      </c>
      <c r="D4444" s="6">
        <v>45519.66091435185</v>
      </c>
      <c r="E4444" s="6">
        <v>45519.66091435185</v>
      </c>
      <c r="F4444" s="2" t="s">
        <v>44</v>
      </c>
      <c r="G4444" s="2" t="s">
        <v>50</v>
      </c>
      <c r="H4444" s="2">
        <v>96125.0</v>
      </c>
      <c r="I4444" s="2">
        <v>8806.0</v>
      </c>
    </row>
    <row r="4445" ht="22.5" customHeight="1">
      <c r="A4445" s="2">
        <v>9.15721713E9</v>
      </c>
      <c r="B4445" s="2">
        <v>8073518.0</v>
      </c>
      <c r="C4445" s="6">
        <v>45095.83300925926</v>
      </c>
      <c r="D4445" s="6">
        <v>45095.84203703704</v>
      </c>
      <c r="E4445" s="6">
        <v>45095.83856481482</v>
      </c>
      <c r="F4445" s="2" t="s">
        <v>44</v>
      </c>
      <c r="G4445" s="2" t="s">
        <v>73</v>
      </c>
      <c r="H4445" s="2">
        <v>22520.0</v>
      </c>
      <c r="I4445" s="2">
        <v>8340.0</v>
      </c>
    </row>
    <row r="4446" ht="22.5" customHeight="1">
      <c r="A4446" s="2">
        <v>9.328094731E9</v>
      </c>
      <c r="B4446" s="2">
        <v>7.7086539E7</v>
      </c>
      <c r="C4446" s="6">
        <v>45525.188206018516</v>
      </c>
      <c r="D4446" s="6">
        <v>45525.196539351855</v>
      </c>
      <c r="E4446" s="6">
        <v>45525.19515046296</v>
      </c>
      <c r="F4446" s="2" t="s">
        <v>44</v>
      </c>
      <c r="G4446" s="2" t="s">
        <v>55</v>
      </c>
      <c r="H4446" s="2">
        <v>87082.0</v>
      </c>
      <c r="I4446" s="2">
        <v>8300.0</v>
      </c>
    </row>
    <row r="4447" ht="22.5" customHeight="1">
      <c r="A4447" s="2">
        <v>3.25926612E9</v>
      </c>
      <c r="B4447" s="2">
        <v>3.504942E7</v>
      </c>
      <c r="C4447" s="6">
        <v>45481.528125</v>
      </c>
      <c r="D4447" s="6">
        <v>45481.54201388889</v>
      </c>
      <c r="E4447" s="6">
        <v>45481.55173611111</v>
      </c>
      <c r="F4447" s="2" t="s">
        <v>71</v>
      </c>
      <c r="G4447" s="2" t="s">
        <v>45</v>
      </c>
      <c r="H4447" s="2">
        <v>98390.0</v>
      </c>
      <c r="I4447" s="2">
        <v>8069.0</v>
      </c>
    </row>
    <row r="4448" ht="22.5" customHeight="1">
      <c r="A4448" s="2">
        <v>4.656541041E9</v>
      </c>
      <c r="B4448" s="2">
        <v>8.4572019E7</v>
      </c>
      <c r="C4448" s="6">
        <v>45595.795648148145</v>
      </c>
      <c r="D4448" s="6">
        <v>45595.808842592596</v>
      </c>
      <c r="E4448" s="6">
        <v>45595.826203703706</v>
      </c>
      <c r="F4448" s="2" t="s">
        <v>124</v>
      </c>
      <c r="G4448" s="2" t="s">
        <v>55</v>
      </c>
      <c r="H4448" s="2">
        <v>12258.0</v>
      </c>
      <c r="I4448" s="2">
        <v>4751.0</v>
      </c>
    </row>
    <row r="4449" ht="22.5" customHeight="1">
      <c r="A4449" s="2">
        <v>7.30839483E8</v>
      </c>
      <c r="B4449" s="2">
        <v>2.0148223E7</v>
      </c>
      <c r="C4449" s="6">
        <v>45130.99957175926</v>
      </c>
      <c r="D4449" s="6">
        <v>45131.00859953704</v>
      </c>
      <c r="E4449" s="6">
        <v>45131.00582175926</v>
      </c>
      <c r="F4449" s="2" t="s">
        <v>44</v>
      </c>
      <c r="G4449" s="2" t="s">
        <v>45</v>
      </c>
      <c r="H4449" s="2">
        <v>56532.0</v>
      </c>
      <c r="I4449" s="2">
        <v>8077.0</v>
      </c>
    </row>
    <row r="4450" ht="22.5" customHeight="1">
      <c r="A4450" s="2">
        <v>6.185824257E9</v>
      </c>
      <c r="B4450" s="2">
        <v>1816969.0</v>
      </c>
      <c r="C4450" s="6">
        <v>45509.29293981481</v>
      </c>
      <c r="D4450" s="6">
        <v>45509.30266203704</v>
      </c>
      <c r="E4450" s="6">
        <v>45509.30266203704</v>
      </c>
      <c r="F4450" s="2" t="s">
        <v>44</v>
      </c>
      <c r="G4450" s="2" t="s">
        <v>50</v>
      </c>
      <c r="H4450" s="2">
        <v>1663.0</v>
      </c>
      <c r="I4450" s="2">
        <v>9890.0</v>
      </c>
    </row>
    <row r="4451" ht="22.5" customHeight="1">
      <c r="A4451" s="2">
        <v>2.25195662E8</v>
      </c>
      <c r="B4451" s="2">
        <v>7.6202036E7</v>
      </c>
      <c r="C4451" s="6">
        <v>45534.80671296296</v>
      </c>
      <c r="D4451" s="6">
        <v>45534.820601851854</v>
      </c>
      <c r="E4451" s="6">
        <v>45534.82546296297</v>
      </c>
      <c r="F4451" s="2" t="s">
        <v>71</v>
      </c>
      <c r="G4451" s="2" t="s">
        <v>55</v>
      </c>
      <c r="H4451" s="2">
        <v>41237.0</v>
      </c>
      <c r="I4451" s="2">
        <v>4605.0</v>
      </c>
    </row>
    <row r="4452" ht="22.5" customHeight="1">
      <c r="A4452" s="2">
        <v>6.771104541E9</v>
      </c>
      <c r="B4452" s="2">
        <v>6.1618079E7</v>
      </c>
      <c r="C4452" s="6">
        <v>45056.444710648146</v>
      </c>
      <c r="D4452" s="6">
        <v>45056.45790509259</v>
      </c>
      <c r="E4452" s="6">
        <v>45056.45721064815</v>
      </c>
      <c r="F4452" s="2" t="s">
        <v>44</v>
      </c>
      <c r="G4452" s="2" t="s">
        <v>45</v>
      </c>
      <c r="H4452" s="2">
        <v>57250.0</v>
      </c>
      <c r="I4452" s="2">
        <v>9739.0</v>
      </c>
    </row>
    <row r="4453" ht="22.5" customHeight="1">
      <c r="A4453" s="2">
        <v>6.146830622E9</v>
      </c>
      <c r="B4453" s="2">
        <v>1.436727E7</v>
      </c>
      <c r="C4453" s="6">
        <v>45569.552708333336</v>
      </c>
      <c r="D4453" s="6">
        <v>45569.56381944445</v>
      </c>
      <c r="E4453" s="6">
        <v>45569.56104166667</v>
      </c>
      <c r="F4453" s="2" t="s">
        <v>44</v>
      </c>
      <c r="G4453" s="2" t="s">
        <v>45</v>
      </c>
      <c r="H4453" s="2">
        <v>47626.0</v>
      </c>
      <c r="I4453" s="2">
        <v>3967.0</v>
      </c>
    </row>
    <row r="4454" ht="22.5" customHeight="1">
      <c r="A4454" s="2">
        <v>1.380326453E9</v>
      </c>
      <c r="B4454" s="2">
        <v>6.8159723E7</v>
      </c>
      <c r="C4454" s="6">
        <v>45167.869155092594</v>
      </c>
      <c r="D4454" s="6">
        <v>45167.883043981485</v>
      </c>
      <c r="E4454" s="6">
        <v>45167.88512731482</v>
      </c>
      <c r="F4454" s="2" t="s">
        <v>44</v>
      </c>
      <c r="G4454" s="2" t="s">
        <v>45</v>
      </c>
      <c r="H4454" s="2">
        <v>81223.0</v>
      </c>
      <c r="I4454" s="2">
        <v>5301.0</v>
      </c>
    </row>
    <row r="4455" ht="22.5" customHeight="1">
      <c r="A4455" s="2">
        <v>7.2852362E8</v>
      </c>
      <c r="B4455" s="2">
        <v>4.6699982E7</v>
      </c>
      <c r="C4455" s="6">
        <v>45169.80116898148</v>
      </c>
      <c r="D4455" s="6">
        <v>45169.81297453704</v>
      </c>
      <c r="E4455" s="6">
        <v>45169.81505787037</v>
      </c>
      <c r="F4455" s="2" t="s">
        <v>44</v>
      </c>
      <c r="G4455" s="2" t="s">
        <v>73</v>
      </c>
      <c r="H4455" s="2">
        <v>56472.0</v>
      </c>
      <c r="I4455" s="2">
        <v>4697.0</v>
      </c>
    </row>
    <row r="4456" ht="22.5" customHeight="1">
      <c r="A4456" s="2">
        <v>2.7296314E7</v>
      </c>
      <c r="B4456" s="2">
        <v>6.4562786E7</v>
      </c>
      <c r="C4456" s="6">
        <v>45582.676041666666</v>
      </c>
      <c r="D4456" s="6">
        <v>45582.68368055556</v>
      </c>
      <c r="E4456" s="6">
        <v>45582.698958333334</v>
      </c>
      <c r="F4456" s="2" t="s">
        <v>124</v>
      </c>
      <c r="G4456" s="2" t="s">
        <v>50</v>
      </c>
      <c r="H4456" s="2">
        <v>97704.0</v>
      </c>
      <c r="I4456" s="2">
        <v>3986.0</v>
      </c>
    </row>
    <row r="4457" ht="22.5" customHeight="1">
      <c r="A4457" s="2">
        <v>2.608278705E9</v>
      </c>
      <c r="B4457" s="2">
        <v>5.194542E7</v>
      </c>
      <c r="C4457" s="6">
        <v>45221.103171296294</v>
      </c>
      <c r="D4457" s="6">
        <v>45221.11150462963</v>
      </c>
      <c r="E4457" s="6">
        <v>45221.1156712963</v>
      </c>
      <c r="F4457" s="2" t="s">
        <v>71</v>
      </c>
      <c r="G4457" s="2" t="s">
        <v>45</v>
      </c>
      <c r="H4457" s="2">
        <v>47002.0</v>
      </c>
      <c r="I4457" s="2">
        <v>6359.0</v>
      </c>
    </row>
    <row r="4458" ht="22.5" customHeight="1">
      <c r="A4458" s="2">
        <v>6.786366774E9</v>
      </c>
      <c r="B4458" s="2">
        <v>5716817.0</v>
      </c>
      <c r="C4458" s="6">
        <v>45372.10254629629</v>
      </c>
      <c r="D4458" s="6">
        <v>45372.110185185185</v>
      </c>
      <c r="E4458" s="6">
        <v>45372.10810185185</v>
      </c>
      <c r="F4458" s="2" t="s">
        <v>44</v>
      </c>
      <c r="G4458" s="2" t="s">
        <v>55</v>
      </c>
      <c r="H4458" s="2">
        <v>24511.0</v>
      </c>
      <c r="I4458" s="2">
        <v>7573.0</v>
      </c>
    </row>
    <row r="4459" ht="22.5" customHeight="1">
      <c r="A4459" s="2">
        <v>5.57247575E9</v>
      </c>
      <c r="B4459" s="2">
        <v>4.0563029E7</v>
      </c>
      <c r="C4459" s="6">
        <v>45041.40530092592</v>
      </c>
      <c r="D4459" s="6">
        <v>45041.412939814814</v>
      </c>
      <c r="E4459" s="6">
        <v>45041.41363425926</v>
      </c>
      <c r="F4459" s="2" t="s">
        <v>44</v>
      </c>
      <c r="G4459" s="2" t="s">
        <v>50</v>
      </c>
      <c r="H4459" s="2">
        <v>40263.0</v>
      </c>
      <c r="I4459" s="2">
        <v>3548.0</v>
      </c>
    </row>
    <row r="4460" ht="22.5" customHeight="1">
      <c r="A4460" s="2">
        <v>8.276417383E9</v>
      </c>
      <c r="B4460" s="2">
        <v>3.9976965E7</v>
      </c>
      <c r="C4460" s="6">
        <v>45461.0937962963</v>
      </c>
      <c r="D4460" s="6">
        <v>45461.1062962963</v>
      </c>
      <c r="E4460" s="6">
        <v>45461.10837962963</v>
      </c>
      <c r="F4460" s="2" t="s">
        <v>44</v>
      </c>
      <c r="G4460" s="2" t="s">
        <v>45</v>
      </c>
      <c r="H4460" s="2">
        <v>12207.0</v>
      </c>
      <c r="I4460" s="2">
        <v>5288.0</v>
      </c>
    </row>
    <row r="4461" ht="22.5" customHeight="1">
      <c r="A4461" s="2">
        <v>7.84435014E8</v>
      </c>
      <c r="B4461" s="2">
        <v>2684440.0</v>
      </c>
      <c r="C4461" s="6">
        <v>45210.61565972222</v>
      </c>
      <c r="D4461" s="6">
        <v>45210.62399305555</v>
      </c>
      <c r="E4461" s="6">
        <v>45210.62260416667</v>
      </c>
      <c r="F4461" s="2" t="s">
        <v>44</v>
      </c>
      <c r="G4461" s="2" t="s">
        <v>45</v>
      </c>
      <c r="H4461" s="2">
        <v>92792.0</v>
      </c>
      <c r="I4461" s="2">
        <v>7308.0</v>
      </c>
    </row>
    <row r="4462" ht="22.5" customHeight="1">
      <c r="A4462" s="2">
        <v>9.442274046E9</v>
      </c>
      <c r="B4462" s="2">
        <v>9.3617659E7</v>
      </c>
      <c r="C4462" s="6">
        <v>45170.45547453704</v>
      </c>
      <c r="D4462" s="6">
        <v>45170.46450231481</v>
      </c>
      <c r="E4462" s="6">
        <v>45170.468668981484</v>
      </c>
      <c r="F4462" s="2" t="s">
        <v>71</v>
      </c>
      <c r="G4462" s="2" t="s">
        <v>50</v>
      </c>
      <c r="H4462" s="2">
        <v>54659.0</v>
      </c>
      <c r="I4462" s="2">
        <v>4120.0</v>
      </c>
    </row>
    <row r="4463" ht="22.5" customHeight="1">
      <c r="A4463" s="2">
        <v>2.470025903E9</v>
      </c>
      <c r="B4463" s="2">
        <v>8.142096E7</v>
      </c>
      <c r="C4463" s="6">
        <v>45449.33173611111</v>
      </c>
      <c r="D4463" s="6">
        <v>45449.33868055556</v>
      </c>
      <c r="E4463" s="6">
        <v>45449.33520833333</v>
      </c>
      <c r="F4463" s="2" t="s">
        <v>44</v>
      </c>
      <c r="G4463" s="2" t="s">
        <v>45</v>
      </c>
      <c r="H4463" s="2">
        <v>86113.0</v>
      </c>
      <c r="I4463" s="2">
        <v>5295.0</v>
      </c>
    </row>
    <row r="4464" ht="22.5" customHeight="1">
      <c r="A4464" s="2">
        <v>6.774241153E9</v>
      </c>
      <c r="B4464" s="2">
        <v>2.9272253E7</v>
      </c>
      <c r="C4464" s="6">
        <v>45558.2284375</v>
      </c>
      <c r="D4464" s="6">
        <v>45558.2409375</v>
      </c>
      <c r="E4464" s="6">
        <v>45558.23954861111</v>
      </c>
      <c r="F4464" s="2" t="s">
        <v>44</v>
      </c>
      <c r="G4464" s="2" t="s">
        <v>50</v>
      </c>
      <c r="H4464" s="2">
        <v>43384.0</v>
      </c>
      <c r="I4464" s="2">
        <v>1503.0</v>
      </c>
    </row>
    <row r="4465" ht="22.5" customHeight="1">
      <c r="A4465" s="2">
        <v>3.874644184E9</v>
      </c>
      <c r="B4465" s="2">
        <v>4.9152878E7</v>
      </c>
      <c r="C4465" s="6">
        <v>45466.97857638889</v>
      </c>
      <c r="D4465" s="6">
        <v>45466.98829861111</v>
      </c>
      <c r="E4465" s="6">
        <v>45466.99177083333</v>
      </c>
      <c r="F4465" s="2" t="s">
        <v>44</v>
      </c>
      <c r="G4465" s="2" t="s">
        <v>45</v>
      </c>
      <c r="H4465" s="2">
        <v>94851.0</v>
      </c>
      <c r="I4465" s="2">
        <v>7620.0</v>
      </c>
    </row>
    <row r="4466" ht="22.5" customHeight="1">
      <c r="A4466" s="2">
        <v>8.078065454E9</v>
      </c>
      <c r="B4466" s="2">
        <v>9.7033691E7</v>
      </c>
      <c r="C4466" s="6">
        <v>45431.468935185185</v>
      </c>
      <c r="D4466" s="6">
        <v>45431.480046296296</v>
      </c>
      <c r="E4466" s="6">
        <v>45431.50087962963</v>
      </c>
      <c r="F4466" s="2" t="s">
        <v>124</v>
      </c>
      <c r="G4466" s="2" t="s">
        <v>45</v>
      </c>
      <c r="H4466" s="2">
        <v>61678.0</v>
      </c>
      <c r="I4466" s="2">
        <v>4145.0</v>
      </c>
    </row>
    <row r="4467" ht="22.5" customHeight="1">
      <c r="A4467" s="2">
        <v>3.4011326E8</v>
      </c>
      <c r="B4467" s="2">
        <v>8.3039559E7</v>
      </c>
      <c r="C4467" s="6">
        <v>45349.64267361111</v>
      </c>
      <c r="D4467" s="6">
        <v>45349.65170138889</v>
      </c>
      <c r="E4467" s="6">
        <v>45349.660729166666</v>
      </c>
      <c r="F4467" s="2" t="s">
        <v>71</v>
      </c>
      <c r="G4467" s="2" t="s">
        <v>55</v>
      </c>
      <c r="H4467" s="2">
        <v>75601.0</v>
      </c>
      <c r="I4467" s="2">
        <v>2430.0</v>
      </c>
    </row>
    <row r="4468" ht="22.5" customHeight="1">
      <c r="A4468" s="2">
        <v>2.978839318E9</v>
      </c>
      <c r="B4468" s="2">
        <v>5.9436131E7</v>
      </c>
      <c r="C4468" s="6">
        <v>45302.67204861111</v>
      </c>
      <c r="D4468" s="6">
        <v>45302.6796875</v>
      </c>
      <c r="E4468" s="6">
        <v>45302.6796875</v>
      </c>
      <c r="F4468" s="2" t="s">
        <v>44</v>
      </c>
      <c r="G4468" s="2" t="s">
        <v>55</v>
      </c>
      <c r="H4468" s="2">
        <v>28270.0</v>
      </c>
      <c r="I4468" s="2">
        <v>2089.0</v>
      </c>
    </row>
    <row r="4469" ht="22.5" customHeight="1">
      <c r="A4469" s="2">
        <v>3.896922017E9</v>
      </c>
      <c r="B4469" s="2">
        <v>9274874.0</v>
      </c>
      <c r="C4469" s="6">
        <v>45529.735451388886</v>
      </c>
      <c r="D4469" s="6">
        <v>45529.7465625</v>
      </c>
      <c r="E4469" s="6">
        <v>45529.749340277776</v>
      </c>
      <c r="F4469" s="2" t="s">
        <v>44</v>
      </c>
      <c r="G4469" s="2" t="s">
        <v>55</v>
      </c>
      <c r="H4469" s="2">
        <v>65400.0</v>
      </c>
      <c r="I4469" s="2">
        <v>6459.0</v>
      </c>
    </row>
    <row r="4470" ht="22.5" customHeight="1">
      <c r="A4470" s="2">
        <v>7.621954956E9</v>
      </c>
      <c r="B4470" s="2">
        <v>3.2797235E7</v>
      </c>
      <c r="C4470" s="6">
        <v>45114.16643518519</v>
      </c>
      <c r="D4470" s="6">
        <v>45114.17685185185</v>
      </c>
      <c r="E4470" s="6">
        <v>45114.17407407407</v>
      </c>
      <c r="F4470" s="2" t="s">
        <v>44</v>
      </c>
      <c r="G4470" s="2" t="s">
        <v>50</v>
      </c>
      <c r="H4470" s="2">
        <v>54741.0</v>
      </c>
      <c r="I4470" s="2">
        <v>2156.0</v>
      </c>
    </row>
    <row r="4471" ht="22.5" customHeight="1">
      <c r="A4471" s="2">
        <v>5.81178324E8</v>
      </c>
      <c r="B4471" s="2">
        <v>1.2277039E7</v>
      </c>
      <c r="C4471" s="6">
        <v>45339.17018518518</v>
      </c>
      <c r="D4471" s="6">
        <v>45339.18199074074</v>
      </c>
      <c r="E4471" s="6">
        <v>45339.17990740741</v>
      </c>
      <c r="F4471" s="2" t="s">
        <v>44</v>
      </c>
      <c r="G4471" s="2" t="s">
        <v>45</v>
      </c>
      <c r="H4471" s="2">
        <v>47464.0</v>
      </c>
      <c r="I4471" s="2">
        <v>2226.0</v>
      </c>
    </row>
    <row r="4472" ht="22.5" customHeight="1">
      <c r="A4472" s="2">
        <v>8.46917068E9</v>
      </c>
      <c r="B4472" s="2">
        <v>5901440.0</v>
      </c>
      <c r="C4472" s="6">
        <v>45001.788506944446</v>
      </c>
      <c r="D4472" s="6">
        <v>45001.80170138889</v>
      </c>
      <c r="E4472" s="6">
        <v>45001.80447916667</v>
      </c>
      <c r="F4472" s="2" t="s">
        <v>44</v>
      </c>
      <c r="G4472" s="2" t="s">
        <v>50</v>
      </c>
      <c r="H4472" s="2">
        <v>63716.0</v>
      </c>
      <c r="I4472" s="2">
        <v>1928.0</v>
      </c>
    </row>
    <row r="4473" ht="22.5" customHeight="1">
      <c r="A4473" s="2">
        <v>6.779626333E9</v>
      </c>
      <c r="B4473" s="2">
        <v>5.5404382E7</v>
      </c>
      <c r="C4473" s="6">
        <v>45423.05605324074</v>
      </c>
      <c r="D4473" s="6">
        <v>45423.06369212963</v>
      </c>
      <c r="E4473" s="6">
        <v>45423.07133101852</v>
      </c>
      <c r="F4473" s="2" t="s">
        <v>71</v>
      </c>
      <c r="G4473" s="2" t="s">
        <v>55</v>
      </c>
      <c r="H4473" s="2">
        <v>76974.0</v>
      </c>
      <c r="I4473" s="2">
        <v>8218.0</v>
      </c>
    </row>
    <row r="4474" ht="22.5" customHeight="1">
      <c r="A4474" s="2">
        <v>6.335704206E9</v>
      </c>
      <c r="B4474" s="2">
        <v>3.8327793E7</v>
      </c>
      <c r="C4474" s="6">
        <v>45434.526238425926</v>
      </c>
      <c r="D4474" s="6">
        <v>45434.53387731482</v>
      </c>
      <c r="E4474" s="6">
        <v>45434.53457175926</v>
      </c>
      <c r="F4474" s="2" t="s">
        <v>44</v>
      </c>
      <c r="G4474" s="2" t="s">
        <v>55</v>
      </c>
      <c r="H4474" s="2">
        <v>20524.0</v>
      </c>
      <c r="I4474" s="2">
        <v>7314.0</v>
      </c>
    </row>
    <row r="4475" ht="22.5" customHeight="1">
      <c r="A4475" s="2">
        <v>8.31434249E9</v>
      </c>
      <c r="B4475" s="2">
        <v>2.1677923E7</v>
      </c>
      <c r="C4475" s="6">
        <v>45021.0441087963</v>
      </c>
      <c r="D4475" s="6">
        <v>45021.05799768519</v>
      </c>
      <c r="E4475" s="6">
        <v>45021.05799768519</v>
      </c>
      <c r="F4475" s="2" t="s">
        <v>44</v>
      </c>
      <c r="G4475" s="2" t="s">
        <v>73</v>
      </c>
      <c r="H4475" s="2">
        <v>66981.0</v>
      </c>
      <c r="I4475" s="2">
        <v>8209.0</v>
      </c>
    </row>
    <row r="4476" ht="22.5" customHeight="1">
      <c r="A4476" s="2">
        <v>1.948795658E9</v>
      </c>
      <c r="B4476" s="2">
        <v>4.9833888E7</v>
      </c>
      <c r="C4476" s="6">
        <v>45222.32361111111</v>
      </c>
      <c r="D4476" s="6">
        <v>45222.33125</v>
      </c>
      <c r="E4476" s="6">
        <v>45222.32986111111</v>
      </c>
      <c r="F4476" s="2" t="s">
        <v>44</v>
      </c>
      <c r="G4476" s="2" t="s">
        <v>55</v>
      </c>
      <c r="H4476" s="2">
        <v>77748.0</v>
      </c>
      <c r="I4476" s="2">
        <v>4485.0</v>
      </c>
    </row>
    <row r="4477" ht="22.5" customHeight="1">
      <c r="A4477" s="2">
        <v>9.187864807E9</v>
      </c>
      <c r="B4477" s="2">
        <v>4.4776601E7</v>
      </c>
      <c r="C4477" s="6">
        <v>45465.416921296295</v>
      </c>
      <c r="D4477" s="6">
        <v>45465.42872685185</v>
      </c>
      <c r="E4477" s="6">
        <v>45465.428032407406</v>
      </c>
      <c r="F4477" s="2" t="s">
        <v>44</v>
      </c>
      <c r="G4477" s="2" t="s">
        <v>73</v>
      </c>
      <c r="H4477" s="2">
        <v>69796.0</v>
      </c>
      <c r="I4477" s="2">
        <v>5814.0</v>
      </c>
    </row>
    <row r="4478" ht="22.5" customHeight="1">
      <c r="A4478" s="2">
        <v>8.399666962E9</v>
      </c>
      <c r="B4478" s="2">
        <v>2.1573815E7</v>
      </c>
      <c r="C4478" s="6">
        <v>45024.40660879629</v>
      </c>
      <c r="D4478" s="6">
        <v>45024.419803240744</v>
      </c>
      <c r="E4478" s="6">
        <v>45024.41633101852</v>
      </c>
      <c r="F4478" s="2" t="s">
        <v>44</v>
      </c>
      <c r="G4478" s="2" t="s">
        <v>50</v>
      </c>
      <c r="H4478" s="2">
        <v>970.0</v>
      </c>
      <c r="I4478" s="2">
        <v>6255.0</v>
      </c>
    </row>
    <row r="4479" ht="22.5" customHeight="1">
      <c r="A4479" s="2">
        <v>6.196321055E9</v>
      </c>
      <c r="B4479" s="2">
        <v>3.0788486E7</v>
      </c>
      <c r="C4479" s="6">
        <v>45429.767534722225</v>
      </c>
      <c r="D4479" s="6">
        <v>45429.7765625</v>
      </c>
      <c r="E4479" s="6">
        <v>45429.775868055556</v>
      </c>
      <c r="F4479" s="2" t="s">
        <v>44</v>
      </c>
      <c r="G4479" s="2" t="s">
        <v>45</v>
      </c>
      <c r="H4479" s="2">
        <v>42302.0</v>
      </c>
      <c r="I4479" s="2">
        <v>4893.0</v>
      </c>
    </row>
    <row r="4480" ht="22.5" customHeight="1">
      <c r="A4480" s="2">
        <v>8.128518434E9</v>
      </c>
      <c r="B4480" s="2">
        <v>9.4486311E7</v>
      </c>
      <c r="C4480" s="6">
        <v>45150.70208333333</v>
      </c>
      <c r="D4480" s="6">
        <v>45150.7125</v>
      </c>
      <c r="E4480" s="6">
        <v>45150.71041666667</v>
      </c>
      <c r="F4480" s="2" t="s">
        <v>44</v>
      </c>
      <c r="G4480" s="2" t="s">
        <v>55</v>
      </c>
      <c r="H4480" s="2">
        <v>69854.0</v>
      </c>
      <c r="I4480" s="2">
        <v>5160.0</v>
      </c>
    </row>
    <row r="4481" ht="22.5" customHeight="1">
      <c r="A4481" s="2">
        <v>9.854897999E9</v>
      </c>
      <c r="B4481" s="2">
        <v>7.2415263E7</v>
      </c>
      <c r="C4481" s="6">
        <v>45203.744837962964</v>
      </c>
      <c r="D4481" s="6">
        <v>45203.75803240741</v>
      </c>
      <c r="E4481" s="6">
        <v>45203.75733796296</v>
      </c>
      <c r="F4481" s="2" t="s">
        <v>44</v>
      </c>
      <c r="G4481" s="2" t="s">
        <v>55</v>
      </c>
      <c r="H4481" s="2">
        <v>91060.0</v>
      </c>
      <c r="I4481" s="2">
        <v>2982.0</v>
      </c>
    </row>
    <row r="4482" ht="22.5" customHeight="1">
      <c r="A4482" s="2">
        <v>2.603584546E9</v>
      </c>
      <c r="B4482" s="2">
        <v>4.18118E7</v>
      </c>
      <c r="C4482" s="6">
        <v>45433.91207175926</v>
      </c>
      <c r="D4482" s="6">
        <v>45433.92040509259</v>
      </c>
      <c r="E4482" s="6">
        <v>45433.92318287037</v>
      </c>
      <c r="F4482" s="2" t="s">
        <v>44</v>
      </c>
      <c r="G4482" s="2" t="s">
        <v>73</v>
      </c>
      <c r="H4482" s="2">
        <v>65439.0</v>
      </c>
      <c r="I4482" s="2">
        <v>3672.0</v>
      </c>
    </row>
    <row r="4483" ht="22.5" customHeight="1">
      <c r="A4483" s="2">
        <v>1.295119665E9</v>
      </c>
      <c r="B4483" s="2">
        <v>9.9695529E7</v>
      </c>
      <c r="C4483" s="6">
        <v>45370.33924768519</v>
      </c>
      <c r="D4483" s="6">
        <v>45370.351747685185</v>
      </c>
      <c r="E4483" s="6">
        <v>45370.348275462966</v>
      </c>
      <c r="F4483" s="2" t="s">
        <v>44</v>
      </c>
      <c r="G4483" s="2" t="s">
        <v>50</v>
      </c>
      <c r="H4483" s="2">
        <v>2255.0</v>
      </c>
      <c r="I4483" s="2">
        <v>8775.0</v>
      </c>
    </row>
    <row r="4484" ht="22.5" customHeight="1">
      <c r="A4484" s="2">
        <v>5.99975885E8</v>
      </c>
      <c r="B4484" s="2">
        <v>4.5708879E7</v>
      </c>
      <c r="C4484" s="6">
        <v>45084.247025462966</v>
      </c>
      <c r="D4484" s="6">
        <v>45084.25952546296</v>
      </c>
      <c r="E4484" s="6">
        <v>45084.25813657408</v>
      </c>
      <c r="F4484" s="2" t="s">
        <v>44</v>
      </c>
      <c r="G4484" s="2" t="s">
        <v>55</v>
      </c>
      <c r="H4484" s="2">
        <v>71620.0</v>
      </c>
      <c r="I4484" s="2">
        <v>2050.0</v>
      </c>
    </row>
    <row r="4485" ht="22.5" customHeight="1">
      <c r="A4485" s="2">
        <v>5.834861324E9</v>
      </c>
      <c r="B4485" s="2">
        <v>8.4826389E7</v>
      </c>
      <c r="C4485" s="6">
        <v>45111.51212962963</v>
      </c>
      <c r="D4485" s="6">
        <v>45111.520462962966</v>
      </c>
      <c r="E4485" s="6">
        <v>45111.535046296296</v>
      </c>
      <c r="F4485" s="2" t="s">
        <v>124</v>
      </c>
      <c r="G4485" s="2" t="s">
        <v>50</v>
      </c>
      <c r="H4485" s="2">
        <v>35944.0</v>
      </c>
      <c r="I4485" s="2">
        <v>3985.0</v>
      </c>
    </row>
    <row r="4486" ht="22.5" customHeight="1">
      <c r="A4486" s="2">
        <v>2.032005162E9</v>
      </c>
      <c r="B4486" s="2">
        <v>1.8791381E7</v>
      </c>
      <c r="C4486" s="6">
        <v>45586.29820601852</v>
      </c>
      <c r="D4486" s="6">
        <v>45586.30515046296</v>
      </c>
      <c r="E4486" s="6">
        <v>45586.30792824074</v>
      </c>
      <c r="F4486" s="2" t="s">
        <v>44</v>
      </c>
      <c r="G4486" s="2" t="s">
        <v>73</v>
      </c>
      <c r="H4486" s="2">
        <v>34670.0</v>
      </c>
      <c r="I4486" s="2">
        <v>2241.0</v>
      </c>
    </row>
    <row r="4487" ht="22.5" customHeight="1">
      <c r="A4487" s="2">
        <v>8.391900458E9</v>
      </c>
      <c r="B4487" s="2">
        <v>4.3518622E7</v>
      </c>
      <c r="C4487" s="6">
        <v>45063.23673611111</v>
      </c>
      <c r="D4487" s="6">
        <v>45063.244375</v>
      </c>
      <c r="E4487" s="6">
        <v>45063.24229166667</v>
      </c>
      <c r="F4487" s="2" t="s">
        <v>44</v>
      </c>
      <c r="G4487" s="2" t="s">
        <v>73</v>
      </c>
      <c r="H4487" s="2">
        <v>24889.0</v>
      </c>
      <c r="I4487" s="2">
        <v>2375.0</v>
      </c>
    </row>
    <row r="4488" ht="22.5" customHeight="1">
      <c r="A4488" s="2">
        <v>1.887687323E9</v>
      </c>
      <c r="B4488" s="2">
        <v>8.5518832E7</v>
      </c>
      <c r="C4488" s="6">
        <v>45330.11861111111</v>
      </c>
      <c r="D4488" s="6">
        <v>45330.13180555555</v>
      </c>
      <c r="E4488" s="6">
        <v>45330.13041666667</v>
      </c>
      <c r="F4488" s="2" t="s">
        <v>44</v>
      </c>
      <c r="G4488" s="2" t="s">
        <v>45</v>
      </c>
      <c r="H4488" s="2">
        <v>33348.0</v>
      </c>
      <c r="I4488" s="2">
        <v>384.0</v>
      </c>
    </row>
    <row r="4489" ht="22.5" customHeight="1">
      <c r="A4489" s="2">
        <v>2.120411967E9</v>
      </c>
      <c r="B4489" s="2">
        <v>6867315.0</v>
      </c>
      <c r="C4489" s="6">
        <v>45281.0616087963</v>
      </c>
      <c r="D4489" s="6">
        <v>45281.068553240744</v>
      </c>
      <c r="E4489" s="6">
        <v>45281.08383101852</v>
      </c>
      <c r="F4489" s="2" t="s">
        <v>124</v>
      </c>
      <c r="G4489" s="2" t="s">
        <v>73</v>
      </c>
      <c r="H4489" s="2">
        <v>57032.0</v>
      </c>
      <c r="I4489" s="2">
        <v>5498.0</v>
      </c>
    </row>
    <row r="4490" ht="22.5" customHeight="1">
      <c r="A4490" s="2">
        <v>3.158340906E9</v>
      </c>
      <c r="B4490" s="2">
        <v>4.8002829E7</v>
      </c>
      <c r="C4490" s="6">
        <v>45492.06082175926</v>
      </c>
      <c r="D4490" s="6">
        <v>45492.070543981485</v>
      </c>
      <c r="E4490" s="6">
        <v>45492.07540509259</v>
      </c>
      <c r="F4490" s="2" t="s">
        <v>71</v>
      </c>
      <c r="G4490" s="2" t="s">
        <v>73</v>
      </c>
      <c r="H4490" s="2">
        <v>87614.0</v>
      </c>
      <c r="I4490" s="2">
        <v>7547.0</v>
      </c>
    </row>
    <row r="4491" ht="22.5" customHeight="1">
      <c r="A4491" s="2">
        <v>2.387343456E9</v>
      </c>
      <c r="B4491" s="2">
        <v>1.7749347E7</v>
      </c>
      <c r="C4491" s="6">
        <v>45584.13196759259</v>
      </c>
      <c r="D4491" s="6">
        <v>45584.14030092592</v>
      </c>
      <c r="E4491" s="6">
        <v>45584.14863425926</v>
      </c>
      <c r="F4491" s="2" t="s">
        <v>71</v>
      </c>
      <c r="G4491" s="2" t="s">
        <v>73</v>
      </c>
      <c r="H4491" s="2">
        <v>95322.0</v>
      </c>
      <c r="I4491" s="2">
        <v>7943.0</v>
      </c>
    </row>
    <row r="4492" ht="22.5" customHeight="1">
      <c r="A4492" s="2">
        <v>3.38609144E8</v>
      </c>
      <c r="B4492" s="2">
        <v>1.2574626E7</v>
      </c>
      <c r="C4492" s="6">
        <v>45591.239641203705</v>
      </c>
      <c r="D4492" s="6">
        <v>45591.24658564815</v>
      </c>
      <c r="E4492" s="6">
        <v>45591.24450231482</v>
      </c>
      <c r="F4492" s="2" t="s">
        <v>44</v>
      </c>
      <c r="G4492" s="2" t="s">
        <v>45</v>
      </c>
      <c r="H4492" s="2">
        <v>30432.0</v>
      </c>
      <c r="I4492" s="2">
        <v>6708.0</v>
      </c>
    </row>
    <row r="4493" ht="22.5" customHeight="1">
      <c r="A4493" s="2">
        <v>9.056190831E9</v>
      </c>
      <c r="B4493" s="2">
        <v>3100301.0</v>
      </c>
      <c r="C4493" s="6">
        <v>45124.2896875</v>
      </c>
      <c r="D4493" s="6">
        <v>45124.297326388885</v>
      </c>
      <c r="E4493" s="6">
        <v>45124.297326388885</v>
      </c>
      <c r="F4493" s="2" t="s">
        <v>44</v>
      </c>
      <c r="G4493" s="2" t="s">
        <v>73</v>
      </c>
      <c r="H4493" s="2">
        <v>80716.0</v>
      </c>
      <c r="I4493" s="2">
        <v>7951.0</v>
      </c>
    </row>
    <row r="4494" ht="22.5" customHeight="1">
      <c r="A4494" s="2">
        <v>2.803081135E9</v>
      </c>
      <c r="B4494" s="2">
        <v>4.2262168E7</v>
      </c>
      <c r="C4494" s="6">
        <v>45087.91386574074</v>
      </c>
      <c r="D4494" s="6">
        <v>45087.92150462963</v>
      </c>
      <c r="E4494" s="6">
        <v>45087.92219907408</v>
      </c>
      <c r="F4494" s="2" t="s">
        <v>44</v>
      </c>
      <c r="G4494" s="2" t="s">
        <v>73</v>
      </c>
      <c r="H4494" s="2">
        <v>91761.0</v>
      </c>
      <c r="I4494" s="2">
        <v>9047.0</v>
      </c>
    </row>
    <row r="4495" ht="22.5" customHeight="1">
      <c r="A4495" s="2">
        <v>5.970759669E9</v>
      </c>
      <c r="B4495" s="2">
        <v>2.6285589E7</v>
      </c>
      <c r="C4495" s="6">
        <v>45370.43800925926</v>
      </c>
      <c r="D4495" s="6">
        <v>45370.44634259259</v>
      </c>
      <c r="E4495" s="6">
        <v>45370.44564814815</v>
      </c>
      <c r="F4495" s="2" t="s">
        <v>44</v>
      </c>
      <c r="G4495" s="2" t="s">
        <v>50</v>
      </c>
      <c r="H4495" s="2">
        <v>77115.0</v>
      </c>
      <c r="I4495" s="2">
        <v>3868.0</v>
      </c>
    </row>
    <row r="4496" ht="22.5" customHeight="1">
      <c r="A4496" s="2">
        <v>3.226693729E9</v>
      </c>
      <c r="B4496" s="2">
        <v>6.2629494E7</v>
      </c>
      <c r="C4496" s="6">
        <v>45144.55997685185</v>
      </c>
      <c r="D4496" s="6">
        <v>45144.57386574074</v>
      </c>
      <c r="E4496" s="6">
        <v>45144.573171296295</v>
      </c>
      <c r="F4496" s="2" t="s">
        <v>44</v>
      </c>
      <c r="G4496" s="2" t="s">
        <v>50</v>
      </c>
      <c r="H4496" s="2">
        <v>63788.0</v>
      </c>
      <c r="I4496" s="2">
        <v>3892.0</v>
      </c>
    </row>
    <row r="4497" ht="22.5" customHeight="1">
      <c r="A4497" s="2">
        <v>8.132845656E9</v>
      </c>
      <c r="B4497" s="2">
        <v>4597433.0</v>
      </c>
      <c r="C4497" s="6">
        <v>45483.495474537034</v>
      </c>
      <c r="D4497" s="6">
        <v>45483.50866898148</v>
      </c>
      <c r="E4497" s="6">
        <v>45483.52533564815</v>
      </c>
      <c r="F4497" s="2" t="s">
        <v>124</v>
      </c>
      <c r="G4497" s="2" t="s">
        <v>50</v>
      </c>
      <c r="H4497" s="2">
        <v>59176.0</v>
      </c>
      <c r="I4497" s="2">
        <v>8266.0</v>
      </c>
    </row>
    <row r="4498" ht="22.5" customHeight="1">
      <c r="A4498" s="2">
        <v>7.850550725E9</v>
      </c>
      <c r="B4498" s="2">
        <v>1.6424635E7</v>
      </c>
      <c r="C4498" s="6">
        <v>45291.23982638889</v>
      </c>
      <c r="D4498" s="6">
        <v>45291.250243055554</v>
      </c>
      <c r="E4498" s="6">
        <v>45291.253020833334</v>
      </c>
      <c r="F4498" s="2" t="s">
        <v>44</v>
      </c>
      <c r="G4498" s="2" t="s">
        <v>73</v>
      </c>
      <c r="H4498" s="2">
        <v>95256.0</v>
      </c>
      <c r="I4498" s="2">
        <v>9018.0</v>
      </c>
    </row>
    <row r="4499" ht="22.5" customHeight="1">
      <c r="A4499" s="2">
        <v>2.934547619E9</v>
      </c>
      <c r="B4499" s="2">
        <v>7.7161976E7</v>
      </c>
      <c r="C4499" s="6">
        <v>45444.87435185185</v>
      </c>
      <c r="D4499" s="6">
        <v>45444.882685185185</v>
      </c>
      <c r="E4499" s="6">
        <v>45444.88337962963</v>
      </c>
      <c r="F4499" s="2" t="s">
        <v>44</v>
      </c>
      <c r="G4499" s="2" t="s">
        <v>55</v>
      </c>
      <c r="H4499" s="2">
        <v>93096.0</v>
      </c>
      <c r="I4499" s="2">
        <v>1442.0</v>
      </c>
    </row>
    <row r="4500" ht="22.5" customHeight="1">
      <c r="A4500" s="2">
        <v>6.08179182E8</v>
      </c>
      <c r="B4500" s="2">
        <v>8.722086E7</v>
      </c>
      <c r="C4500" s="6">
        <v>45505.35333333333</v>
      </c>
      <c r="D4500" s="6">
        <v>45505.36236111111</v>
      </c>
      <c r="E4500" s="6">
        <v>45505.37347222222</v>
      </c>
      <c r="F4500" s="2" t="s">
        <v>124</v>
      </c>
      <c r="G4500" s="2" t="s">
        <v>55</v>
      </c>
      <c r="H4500" s="2">
        <v>62860.0</v>
      </c>
      <c r="I4500" s="2">
        <v>7107.0</v>
      </c>
    </row>
    <row r="4501" ht="22.5" customHeight="1">
      <c r="A4501" s="2">
        <v>5.191326847E9</v>
      </c>
      <c r="B4501" s="2">
        <v>4.8158494E7</v>
      </c>
      <c r="C4501" s="6">
        <v>45059.899305555555</v>
      </c>
      <c r="D4501" s="6">
        <v>45059.90625</v>
      </c>
      <c r="E4501" s="6">
        <v>45059.90277777778</v>
      </c>
      <c r="F4501" s="2" t="s">
        <v>44</v>
      </c>
      <c r="G4501" s="2" t="s">
        <v>50</v>
      </c>
      <c r="H4501" s="2">
        <v>18931.0</v>
      </c>
      <c r="I4501" s="2">
        <v>7651.0</v>
      </c>
    </row>
    <row r="4502" ht="22.5" customHeight="1">
      <c r="A4502" s="2">
        <v>7.614561036E9</v>
      </c>
      <c r="B4502" s="2">
        <v>9.1853589E7</v>
      </c>
      <c r="C4502" s="6">
        <v>45179.24775462963</v>
      </c>
      <c r="D4502" s="6">
        <v>45179.259560185186</v>
      </c>
      <c r="E4502" s="6">
        <v>45179.25678240741</v>
      </c>
      <c r="F4502" s="2" t="s">
        <v>44</v>
      </c>
      <c r="G4502" s="2" t="s">
        <v>73</v>
      </c>
      <c r="H4502" s="2">
        <v>12416.0</v>
      </c>
      <c r="I4502" s="2">
        <v>4853.0</v>
      </c>
    </row>
    <row r="4503" ht="22.5" customHeight="1">
      <c r="A4503" s="2">
        <v>2.947791133E9</v>
      </c>
      <c r="B4503" s="2">
        <v>1.9741509E7</v>
      </c>
      <c r="C4503" s="6">
        <v>45258.30297453704</v>
      </c>
      <c r="D4503" s="6">
        <v>45258.312002314815</v>
      </c>
      <c r="E4503" s="6">
        <v>45258.309224537035</v>
      </c>
      <c r="F4503" s="2" t="s">
        <v>44</v>
      </c>
      <c r="G4503" s="2" t="s">
        <v>73</v>
      </c>
      <c r="H4503" s="2">
        <v>27180.0</v>
      </c>
      <c r="I4503" s="2">
        <v>2712.0</v>
      </c>
    </row>
    <row r="4504" ht="22.5" customHeight="1">
      <c r="A4504" s="2">
        <v>6.538760883E9</v>
      </c>
      <c r="B4504" s="2">
        <v>119099.0</v>
      </c>
      <c r="C4504" s="6">
        <v>45401.574270833335</v>
      </c>
      <c r="D4504" s="6">
        <v>45401.588159722225</v>
      </c>
      <c r="E4504" s="6">
        <v>45401.588159722225</v>
      </c>
      <c r="F4504" s="2" t="s">
        <v>44</v>
      </c>
      <c r="G4504" s="2" t="s">
        <v>50</v>
      </c>
      <c r="H4504" s="2">
        <v>6246.0</v>
      </c>
      <c r="I4504" s="2">
        <v>3096.0</v>
      </c>
    </row>
    <row r="4505" ht="22.5" customHeight="1">
      <c r="A4505" s="2">
        <v>8.872250952E9</v>
      </c>
      <c r="B4505" s="2">
        <v>4.3243913E7</v>
      </c>
      <c r="C4505" s="6">
        <v>45203.20607638889</v>
      </c>
      <c r="D4505" s="6">
        <v>45203.215104166666</v>
      </c>
      <c r="E4505" s="6">
        <v>45203.22621527778</v>
      </c>
      <c r="F4505" s="2" t="s">
        <v>124</v>
      </c>
      <c r="G4505" s="2" t="s">
        <v>50</v>
      </c>
      <c r="H4505" s="2">
        <v>56371.0</v>
      </c>
      <c r="I4505" s="2">
        <v>8902.0</v>
      </c>
    </row>
    <row r="4506" ht="22.5" customHeight="1">
      <c r="A4506" s="2">
        <v>8.173258734E9</v>
      </c>
      <c r="B4506" s="2">
        <v>2.0835909E7</v>
      </c>
      <c r="C4506" s="6">
        <v>45233.147361111114</v>
      </c>
      <c r="D4506" s="6">
        <v>45233.16055555556</v>
      </c>
      <c r="E4506" s="6">
        <v>45233.16611111111</v>
      </c>
      <c r="F4506" s="2" t="s">
        <v>71</v>
      </c>
      <c r="G4506" s="2" t="s">
        <v>73</v>
      </c>
      <c r="H4506" s="2">
        <v>65288.0</v>
      </c>
      <c r="I4506" s="2">
        <v>5758.0</v>
      </c>
    </row>
    <row r="4507" ht="22.5" customHeight="1">
      <c r="A4507" s="2">
        <v>5.465833352E9</v>
      </c>
      <c r="B4507" s="2">
        <v>1.1047835E7</v>
      </c>
      <c r="C4507" s="6">
        <v>45013.831354166665</v>
      </c>
      <c r="D4507" s="6">
        <v>45013.84038194444</v>
      </c>
      <c r="E4507" s="6">
        <v>45013.841770833336</v>
      </c>
      <c r="F4507" s="2" t="s">
        <v>44</v>
      </c>
      <c r="G4507" s="2" t="s">
        <v>50</v>
      </c>
      <c r="H4507" s="2">
        <v>43563.0</v>
      </c>
      <c r="I4507" s="2">
        <v>8457.0</v>
      </c>
    </row>
    <row r="4508" ht="22.5" customHeight="1">
      <c r="A4508" s="2">
        <v>2.106569369E9</v>
      </c>
      <c r="B4508" s="2">
        <v>2.7513158E7</v>
      </c>
      <c r="C4508" s="6">
        <v>45293.47613425926</v>
      </c>
      <c r="D4508" s="6">
        <v>45293.49002314815</v>
      </c>
      <c r="E4508" s="6">
        <v>45293.49002314815</v>
      </c>
      <c r="F4508" s="2" t="s">
        <v>44</v>
      </c>
      <c r="G4508" s="2" t="s">
        <v>50</v>
      </c>
      <c r="H4508" s="2">
        <v>6531.0</v>
      </c>
      <c r="I4508" s="2">
        <v>9675.0</v>
      </c>
    </row>
    <row r="4509" ht="22.5" customHeight="1">
      <c r="A4509" s="2">
        <v>9.0394405E9</v>
      </c>
      <c r="B4509" s="2">
        <v>6.4298209E7</v>
      </c>
      <c r="C4509" s="6">
        <v>45485.2334375</v>
      </c>
      <c r="D4509" s="6">
        <v>45485.24524305556</v>
      </c>
      <c r="E4509" s="6">
        <v>45485.2459375</v>
      </c>
      <c r="F4509" s="2" t="s">
        <v>44</v>
      </c>
      <c r="G4509" s="2" t="s">
        <v>55</v>
      </c>
      <c r="H4509" s="2">
        <v>30254.0</v>
      </c>
      <c r="I4509" s="2">
        <v>3169.0</v>
      </c>
    </row>
    <row r="4510" ht="22.5" customHeight="1">
      <c r="A4510" s="2">
        <v>8.281482042E9</v>
      </c>
      <c r="B4510" s="2">
        <v>7.2889295E7</v>
      </c>
      <c r="C4510" s="6">
        <v>45105.63959490741</v>
      </c>
      <c r="D4510" s="6">
        <v>45105.651400462964</v>
      </c>
      <c r="E4510" s="6">
        <v>45105.654178240744</v>
      </c>
      <c r="F4510" s="2" t="s">
        <v>44</v>
      </c>
      <c r="G4510" s="2" t="s">
        <v>55</v>
      </c>
      <c r="H4510" s="2">
        <v>42297.0</v>
      </c>
      <c r="I4510" s="2">
        <v>5598.0</v>
      </c>
    </row>
    <row r="4511" ht="22.5" customHeight="1">
      <c r="A4511" s="2">
        <v>4.79528548E8</v>
      </c>
      <c r="B4511" s="2">
        <v>2.1786873E7</v>
      </c>
      <c r="C4511" s="6">
        <v>45124.98247685185</v>
      </c>
      <c r="D4511" s="6">
        <v>45124.990115740744</v>
      </c>
      <c r="E4511" s="6">
        <v>45124.99150462963</v>
      </c>
      <c r="F4511" s="2" t="s">
        <v>44</v>
      </c>
      <c r="G4511" s="2" t="s">
        <v>55</v>
      </c>
      <c r="H4511" s="2">
        <v>48749.0</v>
      </c>
      <c r="I4511" s="2">
        <v>8068.0</v>
      </c>
    </row>
    <row r="4512" ht="22.5" customHeight="1">
      <c r="A4512" s="2">
        <v>8.087519921E9</v>
      </c>
      <c r="B4512" s="2">
        <v>9.0246977E7</v>
      </c>
      <c r="C4512" s="6">
        <v>45218.357199074075</v>
      </c>
      <c r="D4512" s="6">
        <v>45218.36761574074</v>
      </c>
      <c r="E4512" s="6">
        <v>45218.36483796296</v>
      </c>
      <c r="F4512" s="2" t="s">
        <v>44</v>
      </c>
      <c r="G4512" s="2" t="s">
        <v>50</v>
      </c>
      <c r="H4512" s="2">
        <v>45580.0</v>
      </c>
      <c r="I4512" s="2">
        <v>566.0</v>
      </c>
    </row>
    <row r="4513" ht="22.5" customHeight="1">
      <c r="A4513" s="2">
        <v>4.869691623E9</v>
      </c>
      <c r="B4513" s="2">
        <v>9401406.0</v>
      </c>
      <c r="C4513" s="6">
        <v>45051.17836805555</v>
      </c>
      <c r="D4513" s="6">
        <v>45051.18739583333</v>
      </c>
      <c r="E4513" s="6">
        <v>45051.18392361111</v>
      </c>
      <c r="F4513" s="2" t="s">
        <v>44</v>
      </c>
      <c r="G4513" s="2" t="s">
        <v>55</v>
      </c>
      <c r="H4513" s="2">
        <v>83043.0</v>
      </c>
      <c r="I4513" s="2">
        <v>1385.0</v>
      </c>
    </row>
    <row r="4514" ht="22.5" customHeight="1">
      <c r="A4514" s="2">
        <v>7.155177625E9</v>
      </c>
      <c r="B4514" s="2">
        <v>2566268.0</v>
      </c>
      <c r="C4514" s="6">
        <v>45529.990578703706</v>
      </c>
      <c r="D4514" s="6">
        <v>45529.999606481484</v>
      </c>
      <c r="E4514" s="6">
        <v>45530.0030787037</v>
      </c>
      <c r="F4514" s="2" t="s">
        <v>44</v>
      </c>
      <c r="G4514" s="2" t="s">
        <v>50</v>
      </c>
      <c r="H4514" s="2">
        <v>30422.0</v>
      </c>
      <c r="I4514" s="2">
        <v>309.0</v>
      </c>
    </row>
    <row r="4515" ht="22.5" customHeight="1">
      <c r="A4515" s="2">
        <v>7.25449939E9</v>
      </c>
      <c r="B4515" s="2">
        <v>9.3563435E7</v>
      </c>
      <c r="C4515" s="6">
        <v>45259.55972222222</v>
      </c>
      <c r="D4515" s="6">
        <v>45259.57361111111</v>
      </c>
      <c r="E4515" s="6">
        <v>45259.57361111111</v>
      </c>
      <c r="F4515" s="2" t="s">
        <v>44</v>
      </c>
      <c r="G4515" s="2" t="s">
        <v>45</v>
      </c>
      <c r="H4515" s="2">
        <v>86803.0</v>
      </c>
      <c r="I4515" s="2">
        <v>6757.0</v>
      </c>
    </row>
    <row r="4516" ht="22.5" customHeight="1">
      <c r="A4516" s="2">
        <v>7.39443926E9</v>
      </c>
      <c r="B4516" s="2">
        <v>2.2358567E7</v>
      </c>
      <c r="C4516" s="6">
        <v>45586.26943287037</v>
      </c>
      <c r="D4516" s="6">
        <v>45586.28123842592</v>
      </c>
      <c r="E4516" s="6">
        <v>45586.299988425926</v>
      </c>
      <c r="F4516" s="2" t="s">
        <v>124</v>
      </c>
      <c r="G4516" s="2" t="s">
        <v>45</v>
      </c>
      <c r="H4516" s="2">
        <v>12528.0</v>
      </c>
      <c r="I4516" s="2">
        <v>8221.0</v>
      </c>
    </row>
    <row r="4517" ht="22.5" customHeight="1">
      <c r="A4517" s="2">
        <v>6.581715589E9</v>
      </c>
      <c r="B4517" s="2">
        <v>8375298.0</v>
      </c>
      <c r="C4517" s="6">
        <v>45055.02483796296</v>
      </c>
      <c r="D4517" s="6">
        <v>45055.03803240741</v>
      </c>
      <c r="E4517" s="6">
        <v>45055.03733796296</v>
      </c>
      <c r="F4517" s="2" t="s">
        <v>44</v>
      </c>
      <c r="G4517" s="2" t="s">
        <v>50</v>
      </c>
      <c r="H4517" s="2">
        <v>58622.0</v>
      </c>
      <c r="I4517" s="2">
        <v>7415.0</v>
      </c>
    </row>
    <row r="4518" ht="22.5" customHeight="1">
      <c r="A4518" s="2">
        <v>9.45700901E9</v>
      </c>
      <c r="B4518" s="2">
        <v>8.0858127E7</v>
      </c>
      <c r="C4518" s="6">
        <v>45328.003125</v>
      </c>
      <c r="D4518" s="6">
        <v>45328.01631944445</v>
      </c>
      <c r="E4518" s="6">
        <v>45328.026041666664</v>
      </c>
      <c r="F4518" s="2" t="s">
        <v>71</v>
      </c>
      <c r="G4518" s="2" t="s">
        <v>45</v>
      </c>
      <c r="H4518" s="2">
        <v>2554.0</v>
      </c>
      <c r="I4518" s="2">
        <v>6240.0</v>
      </c>
    </row>
    <row r="4519" ht="22.5" customHeight="1">
      <c r="A4519" s="2">
        <v>2.859660695E9</v>
      </c>
      <c r="B4519" s="2">
        <v>3.3685414E7</v>
      </c>
      <c r="C4519" s="6">
        <v>45140.19174768519</v>
      </c>
      <c r="D4519" s="6">
        <v>45140.20355324074</v>
      </c>
      <c r="E4519" s="6">
        <v>45140.21258101852</v>
      </c>
      <c r="F4519" s="2" t="s">
        <v>71</v>
      </c>
      <c r="G4519" s="2" t="s">
        <v>50</v>
      </c>
      <c r="H4519" s="2">
        <v>16252.0</v>
      </c>
      <c r="I4519" s="2">
        <v>9876.0</v>
      </c>
    </row>
    <row r="4520" ht="22.5" customHeight="1">
      <c r="A4520" s="2">
        <v>6.392348668E9</v>
      </c>
      <c r="B4520" s="2">
        <v>1697604.0</v>
      </c>
      <c r="C4520" s="6">
        <v>45320.82606481481</v>
      </c>
      <c r="D4520" s="6">
        <v>45320.83787037037</v>
      </c>
      <c r="E4520" s="6">
        <v>45320.84134259259</v>
      </c>
      <c r="F4520" s="2" t="s">
        <v>44</v>
      </c>
      <c r="G4520" s="2" t="s">
        <v>50</v>
      </c>
      <c r="H4520" s="2">
        <v>45949.0</v>
      </c>
      <c r="I4520" s="2">
        <v>3200.0</v>
      </c>
    </row>
    <row r="4521" ht="22.5" customHeight="1">
      <c r="A4521" s="2">
        <v>6.93301159E9</v>
      </c>
      <c r="B4521" s="2">
        <v>2.1658322E7</v>
      </c>
      <c r="C4521" s="6">
        <v>45139.973912037036</v>
      </c>
      <c r="D4521" s="6">
        <v>45139.98224537037</v>
      </c>
      <c r="E4521" s="6">
        <v>45139.97877314815</v>
      </c>
      <c r="F4521" s="2" t="s">
        <v>44</v>
      </c>
      <c r="G4521" s="2" t="s">
        <v>55</v>
      </c>
      <c r="H4521" s="2">
        <v>61242.0</v>
      </c>
      <c r="I4521" s="2">
        <v>3239.0</v>
      </c>
    </row>
    <row r="4522" ht="22.5" customHeight="1">
      <c r="A4522" s="2">
        <v>5.809441378E9</v>
      </c>
      <c r="B4522" s="2">
        <v>5.1872499E7</v>
      </c>
      <c r="C4522" s="6">
        <v>45502.87231481481</v>
      </c>
      <c r="D4522" s="6">
        <v>45502.882731481484</v>
      </c>
      <c r="E4522" s="6">
        <v>45502.89939814815</v>
      </c>
      <c r="F4522" s="2" t="s">
        <v>124</v>
      </c>
      <c r="G4522" s="2" t="s">
        <v>55</v>
      </c>
      <c r="H4522" s="2">
        <v>5755.0</v>
      </c>
      <c r="I4522" s="2">
        <v>776.0</v>
      </c>
    </row>
    <row r="4523" ht="22.5" customHeight="1">
      <c r="A4523" s="2">
        <v>4.1111302E8</v>
      </c>
      <c r="B4523" s="2">
        <v>8.4953008E7</v>
      </c>
      <c r="C4523" s="6">
        <v>45472.06784722222</v>
      </c>
      <c r="D4523" s="6">
        <v>45472.07548611111</v>
      </c>
      <c r="E4523" s="6">
        <v>45472.077569444446</v>
      </c>
      <c r="F4523" s="2" t="s">
        <v>44</v>
      </c>
      <c r="G4523" s="2" t="s">
        <v>73</v>
      </c>
      <c r="H4523" s="2">
        <v>67832.0</v>
      </c>
      <c r="I4523" s="2">
        <v>4880.0</v>
      </c>
    </row>
    <row r="4524" ht="22.5" customHeight="1">
      <c r="A4524" s="2">
        <v>5.512796364E9</v>
      </c>
      <c r="B4524" s="2">
        <v>1.2507907E7</v>
      </c>
      <c r="C4524" s="6">
        <v>45098.64140046296</v>
      </c>
      <c r="D4524" s="6">
        <v>45098.65181712963</v>
      </c>
      <c r="E4524" s="6">
        <v>45098.65181712963</v>
      </c>
      <c r="F4524" s="2" t="s">
        <v>44</v>
      </c>
      <c r="G4524" s="2" t="s">
        <v>55</v>
      </c>
      <c r="H4524" s="2">
        <v>26740.0</v>
      </c>
      <c r="I4524" s="2">
        <v>1341.0</v>
      </c>
    </row>
    <row r="4525" ht="22.5" customHeight="1">
      <c r="A4525" s="2">
        <v>2.610813239E9</v>
      </c>
      <c r="B4525" s="2">
        <v>6.2917794E7</v>
      </c>
      <c r="C4525" s="6">
        <v>45256.171261574076</v>
      </c>
      <c r="D4525" s="6">
        <v>45256.18167824074</v>
      </c>
      <c r="E4525" s="6">
        <v>45256.180983796294</v>
      </c>
      <c r="F4525" s="2" t="s">
        <v>44</v>
      </c>
      <c r="G4525" s="2" t="s">
        <v>50</v>
      </c>
      <c r="H4525" s="2">
        <v>70178.0</v>
      </c>
      <c r="I4525" s="2">
        <v>9191.0</v>
      </c>
    </row>
    <row r="4526" ht="22.5" customHeight="1">
      <c r="A4526" s="2">
        <v>3.236748462E9</v>
      </c>
      <c r="B4526" s="2">
        <v>5.8111297E7</v>
      </c>
      <c r="C4526" s="6">
        <v>45469.42591435185</v>
      </c>
      <c r="D4526" s="6">
        <v>45469.43771990741</v>
      </c>
      <c r="E4526" s="6">
        <v>45469.44049768519</v>
      </c>
      <c r="F4526" s="2" t="s">
        <v>44</v>
      </c>
      <c r="G4526" s="2" t="s">
        <v>50</v>
      </c>
      <c r="H4526" s="2">
        <v>22715.0</v>
      </c>
      <c r="I4526" s="2">
        <v>6982.0</v>
      </c>
    </row>
    <row r="4527" ht="22.5" customHeight="1">
      <c r="A4527" s="2">
        <v>6.652395897E9</v>
      </c>
      <c r="B4527" s="2">
        <v>6.0904312E7</v>
      </c>
      <c r="C4527" s="6">
        <v>45484.15351851852</v>
      </c>
      <c r="D4527" s="6">
        <v>45484.161157407405</v>
      </c>
      <c r="E4527" s="6">
        <v>45484.15907407407</v>
      </c>
      <c r="F4527" s="2" t="s">
        <v>44</v>
      </c>
      <c r="G4527" s="2" t="s">
        <v>50</v>
      </c>
      <c r="H4527" s="2">
        <v>9118.0</v>
      </c>
      <c r="I4527" s="2">
        <v>163.0</v>
      </c>
    </row>
    <row r="4528" ht="22.5" customHeight="1">
      <c r="A4528" s="2">
        <v>5.517901926E9</v>
      </c>
      <c r="B4528" s="2">
        <v>4.0593638E7</v>
      </c>
      <c r="C4528" s="6">
        <v>45101.99349537037</v>
      </c>
      <c r="D4528" s="6">
        <v>45102.00113425926</v>
      </c>
      <c r="E4528" s="6">
        <v>45102.003912037035</v>
      </c>
      <c r="F4528" s="2" t="s">
        <v>44</v>
      </c>
      <c r="G4528" s="2" t="s">
        <v>45</v>
      </c>
      <c r="H4528" s="2">
        <v>44062.0</v>
      </c>
      <c r="I4528" s="2">
        <v>6183.0</v>
      </c>
    </row>
    <row r="4529" ht="22.5" customHeight="1">
      <c r="A4529" s="2">
        <v>2.174753933E9</v>
      </c>
      <c r="B4529" s="2">
        <v>3.8780509E7</v>
      </c>
      <c r="C4529" s="6">
        <v>45577.2169212963</v>
      </c>
      <c r="D4529" s="6">
        <v>45577.22872685185</v>
      </c>
      <c r="E4529" s="6">
        <v>45577.226643518516</v>
      </c>
      <c r="F4529" s="2" t="s">
        <v>44</v>
      </c>
      <c r="G4529" s="2" t="s">
        <v>55</v>
      </c>
      <c r="H4529" s="2">
        <v>24246.0</v>
      </c>
      <c r="I4529" s="2">
        <v>8817.0</v>
      </c>
    </row>
    <row r="4530" ht="22.5" customHeight="1">
      <c r="A4530" s="2">
        <v>1.525700767E9</v>
      </c>
      <c r="B4530" s="2">
        <v>6.1320989E7</v>
      </c>
      <c r="C4530" s="6">
        <v>45075.00564814815</v>
      </c>
      <c r="D4530" s="6">
        <v>45075.01537037037</v>
      </c>
      <c r="E4530" s="6">
        <v>45075.02578703704</v>
      </c>
      <c r="F4530" s="2" t="s">
        <v>71</v>
      </c>
      <c r="G4530" s="2" t="s">
        <v>45</v>
      </c>
      <c r="H4530" s="2">
        <v>84226.0</v>
      </c>
      <c r="I4530" s="2">
        <v>5999.0</v>
      </c>
    </row>
    <row r="4531" ht="22.5" customHeight="1">
      <c r="A4531" s="2">
        <v>7.232692149E9</v>
      </c>
      <c r="B4531" s="2">
        <v>899941.0</v>
      </c>
      <c r="C4531" s="6">
        <v>45261.853368055556</v>
      </c>
      <c r="D4531" s="6">
        <v>45261.86309027778</v>
      </c>
      <c r="E4531" s="6">
        <v>45261.86586805555</v>
      </c>
      <c r="F4531" s="2" t="s">
        <v>44</v>
      </c>
      <c r="G4531" s="2" t="s">
        <v>73</v>
      </c>
      <c r="H4531" s="2">
        <v>77791.0</v>
      </c>
      <c r="I4531" s="2">
        <v>3715.0</v>
      </c>
    </row>
    <row r="4532" ht="22.5" customHeight="1">
      <c r="A4532" s="2">
        <v>8.556607504E9</v>
      </c>
      <c r="B4532" s="2">
        <v>6.8703613E7</v>
      </c>
      <c r="C4532" s="6">
        <v>45342.27434027778</v>
      </c>
      <c r="D4532" s="6">
        <v>45342.28267361111</v>
      </c>
      <c r="E4532" s="6">
        <v>45342.283368055556</v>
      </c>
      <c r="F4532" s="2" t="s">
        <v>44</v>
      </c>
      <c r="G4532" s="2" t="s">
        <v>55</v>
      </c>
      <c r="H4532" s="2">
        <v>26730.0</v>
      </c>
      <c r="I4532" s="2">
        <v>3778.0</v>
      </c>
    </row>
    <row r="4533" ht="22.5" customHeight="1">
      <c r="A4533" s="2">
        <v>5.841260317E9</v>
      </c>
      <c r="B4533" s="2">
        <v>6.5426878E7</v>
      </c>
      <c r="C4533" s="6">
        <v>45044.811840277776</v>
      </c>
      <c r="D4533" s="6">
        <v>45044.82225694445</v>
      </c>
      <c r="E4533" s="6">
        <v>45044.831979166665</v>
      </c>
      <c r="F4533" s="2" t="s">
        <v>71</v>
      </c>
      <c r="G4533" s="2" t="s">
        <v>45</v>
      </c>
      <c r="H4533" s="2">
        <v>46790.0</v>
      </c>
      <c r="I4533" s="2">
        <v>7582.0</v>
      </c>
    </row>
    <row r="4534" ht="22.5" customHeight="1">
      <c r="A4534" s="2">
        <v>9.47142784E9</v>
      </c>
      <c r="B4534" s="2">
        <v>1.8935489E7</v>
      </c>
      <c r="C4534" s="6">
        <v>45115.275358796294</v>
      </c>
      <c r="D4534" s="6">
        <v>45115.28855324074</v>
      </c>
      <c r="E4534" s="6">
        <v>45115.29896990741</v>
      </c>
      <c r="F4534" s="2" t="s">
        <v>71</v>
      </c>
      <c r="G4534" s="2" t="s">
        <v>55</v>
      </c>
      <c r="H4534" s="2">
        <v>3518.0</v>
      </c>
      <c r="I4534" s="2">
        <v>7378.0</v>
      </c>
    </row>
    <row r="4535" ht="22.5" customHeight="1">
      <c r="A4535" s="2">
        <v>2.070610257E9</v>
      </c>
      <c r="B4535" s="2">
        <v>4386273.0</v>
      </c>
      <c r="C4535" s="6">
        <v>45127.2000462963</v>
      </c>
      <c r="D4535" s="6">
        <v>45127.21393518519</v>
      </c>
      <c r="E4535" s="6">
        <v>45127.21393518519</v>
      </c>
      <c r="F4535" s="2" t="s">
        <v>44</v>
      </c>
      <c r="G4535" s="2" t="s">
        <v>55</v>
      </c>
      <c r="H4535" s="2">
        <v>79253.0</v>
      </c>
      <c r="I4535" s="2">
        <v>1523.0</v>
      </c>
    </row>
    <row r="4536" ht="22.5" customHeight="1">
      <c r="A4536" s="2">
        <v>1.884811437E9</v>
      </c>
      <c r="B4536" s="2">
        <v>2.4988999E7</v>
      </c>
      <c r="C4536" s="6">
        <v>45006.83863425926</v>
      </c>
      <c r="D4536" s="6">
        <v>45006.84835648148</v>
      </c>
      <c r="E4536" s="6">
        <v>45006.84488425926</v>
      </c>
      <c r="F4536" s="2" t="s">
        <v>44</v>
      </c>
      <c r="G4536" s="2" t="s">
        <v>55</v>
      </c>
      <c r="H4536" s="2">
        <v>85987.0</v>
      </c>
      <c r="I4536" s="2">
        <v>4546.0</v>
      </c>
    </row>
    <row r="4537" ht="22.5" customHeight="1">
      <c r="A4537" s="2">
        <v>5.331747573E9</v>
      </c>
      <c r="B4537" s="2">
        <v>3588443.0</v>
      </c>
      <c r="C4537" s="6">
        <v>45565.698599537034</v>
      </c>
      <c r="D4537" s="6">
        <v>45565.70762731481</v>
      </c>
      <c r="E4537" s="6">
        <v>45565.70554398148</v>
      </c>
      <c r="F4537" s="2" t="s">
        <v>44</v>
      </c>
      <c r="G4537" s="2" t="s">
        <v>55</v>
      </c>
      <c r="H4537" s="2">
        <v>21022.0</v>
      </c>
      <c r="I4537" s="2">
        <v>8840.0</v>
      </c>
    </row>
    <row r="4538" ht="22.5" customHeight="1">
      <c r="A4538" s="2">
        <v>9.977285985E9</v>
      </c>
      <c r="B4538" s="2">
        <v>2.2321208E7</v>
      </c>
      <c r="C4538" s="6">
        <v>45149.62826388889</v>
      </c>
      <c r="D4538" s="6">
        <v>45149.63798611111</v>
      </c>
      <c r="E4538" s="6">
        <v>45149.639375</v>
      </c>
      <c r="F4538" s="2" t="s">
        <v>44</v>
      </c>
      <c r="G4538" s="2" t="s">
        <v>45</v>
      </c>
      <c r="H4538" s="2">
        <v>9310.0</v>
      </c>
      <c r="I4538" s="2">
        <v>5920.0</v>
      </c>
    </row>
    <row r="4539" ht="22.5" customHeight="1">
      <c r="A4539" s="2">
        <v>1.71517507E9</v>
      </c>
      <c r="B4539" s="2">
        <v>3.3706378E7</v>
      </c>
      <c r="C4539" s="6">
        <v>45196.19829861111</v>
      </c>
      <c r="D4539" s="6">
        <v>45196.21079861111</v>
      </c>
      <c r="E4539" s="6">
        <v>45196.22607638889</v>
      </c>
      <c r="F4539" s="2" t="s">
        <v>124</v>
      </c>
      <c r="G4539" s="2" t="s">
        <v>45</v>
      </c>
      <c r="H4539" s="2">
        <v>81041.0</v>
      </c>
      <c r="I4539" s="2">
        <v>514.0</v>
      </c>
    </row>
    <row r="4540" ht="22.5" customHeight="1">
      <c r="A4540" s="2">
        <v>4.117790162E9</v>
      </c>
      <c r="B4540" s="2">
        <v>5.2770036E7</v>
      </c>
      <c r="C4540" s="6">
        <v>45057.97688657408</v>
      </c>
      <c r="D4540" s="6">
        <v>45057.983831018515</v>
      </c>
      <c r="E4540" s="6">
        <v>45057.985914351855</v>
      </c>
      <c r="F4540" s="2" t="s">
        <v>44</v>
      </c>
      <c r="G4540" s="2" t="s">
        <v>50</v>
      </c>
      <c r="H4540" s="2">
        <v>67561.0</v>
      </c>
      <c r="I4540" s="2">
        <v>6341.0</v>
      </c>
    </row>
    <row r="4541" ht="22.5" customHeight="1">
      <c r="A4541" s="2">
        <v>9.051644316E9</v>
      </c>
      <c r="B4541" s="2">
        <v>3.0447453E7</v>
      </c>
      <c r="C4541" s="6">
        <v>45496.71649305556</v>
      </c>
      <c r="D4541" s="6">
        <v>45496.73038194444</v>
      </c>
      <c r="E4541" s="6">
        <v>45496.735243055555</v>
      </c>
      <c r="F4541" s="2" t="s">
        <v>71</v>
      </c>
      <c r="G4541" s="2" t="s">
        <v>73</v>
      </c>
      <c r="H4541" s="2">
        <v>3338.0</v>
      </c>
      <c r="I4541" s="2">
        <v>3116.0</v>
      </c>
    </row>
    <row r="4542" ht="22.5" customHeight="1">
      <c r="A4542" s="2">
        <v>4.903335316E9</v>
      </c>
      <c r="B4542" s="2">
        <v>4.7822591E7</v>
      </c>
      <c r="C4542" s="6">
        <v>45046.81616898148</v>
      </c>
      <c r="D4542" s="6">
        <v>45046.82728009259</v>
      </c>
      <c r="E4542" s="6">
        <v>45046.83422453704</v>
      </c>
      <c r="F4542" s="2" t="s">
        <v>71</v>
      </c>
      <c r="G4542" s="2" t="s">
        <v>50</v>
      </c>
      <c r="H4542" s="2">
        <v>78579.0</v>
      </c>
      <c r="I4542" s="2">
        <v>3917.0</v>
      </c>
    </row>
    <row r="4543" ht="22.5" customHeight="1">
      <c r="A4543" s="2">
        <v>3.341481363E9</v>
      </c>
      <c r="B4543" s="2">
        <v>4.3066953E7</v>
      </c>
      <c r="C4543" s="6">
        <v>45252.09422453704</v>
      </c>
      <c r="D4543" s="6">
        <v>45252.106724537036</v>
      </c>
      <c r="E4543" s="6">
        <v>45252.11783564815</v>
      </c>
      <c r="F4543" s="2" t="s">
        <v>124</v>
      </c>
      <c r="G4543" s="2" t="s">
        <v>45</v>
      </c>
      <c r="H4543" s="2">
        <v>5676.0</v>
      </c>
      <c r="I4543" s="2">
        <v>982.0</v>
      </c>
    </row>
    <row r="4544" ht="22.5" customHeight="1">
      <c r="A4544" s="2">
        <v>4.07453777E9</v>
      </c>
      <c r="B4544" s="2">
        <v>2400009.0</v>
      </c>
      <c r="C4544" s="6">
        <v>45412.291979166665</v>
      </c>
      <c r="D4544" s="6">
        <v>45412.3003125</v>
      </c>
      <c r="E4544" s="6">
        <v>45412.303090277775</v>
      </c>
      <c r="F4544" s="2" t="s">
        <v>44</v>
      </c>
      <c r="G4544" s="2" t="s">
        <v>55</v>
      </c>
      <c r="H4544" s="2">
        <v>35318.0</v>
      </c>
      <c r="I4544" s="2">
        <v>9861.0</v>
      </c>
    </row>
    <row r="4545" ht="22.5" customHeight="1">
      <c r="A4545" s="2">
        <v>5.374589112E9</v>
      </c>
      <c r="B4545" s="2">
        <v>5.2409516E7</v>
      </c>
      <c r="C4545" s="6">
        <v>45225.59349537037</v>
      </c>
      <c r="D4545" s="6">
        <v>45225.60530092593</v>
      </c>
      <c r="E4545" s="6">
        <v>45225.62196759259</v>
      </c>
      <c r="F4545" s="2" t="s">
        <v>124</v>
      </c>
      <c r="G4545" s="2" t="s">
        <v>45</v>
      </c>
      <c r="H4545" s="2">
        <v>5005.0</v>
      </c>
      <c r="I4545" s="2">
        <v>7583.0</v>
      </c>
    </row>
    <row r="4546" ht="22.5" customHeight="1">
      <c r="A4546" s="2">
        <v>6.401406847E9</v>
      </c>
      <c r="B4546" s="2">
        <v>5.8152923E7</v>
      </c>
      <c r="C4546" s="6">
        <v>45234.585</v>
      </c>
      <c r="D4546" s="6">
        <v>45234.59333333333</v>
      </c>
      <c r="E4546" s="6">
        <v>45234.60097222222</v>
      </c>
      <c r="F4546" s="2" t="s">
        <v>71</v>
      </c>
      <c r="G4546" s="2" t="s">
        <v>55</v>
      </c>
      <c r="H4546" s="2">
        <v>73083.0</v>
      </c>
      <c r="I4546" s="2">
        <v>1286.0</v>
      </c>
    </row>
    <row r="4547" ht="22.5" customHeight="1">
      <c r="A4547" s="2">
        <v>6.98439139E8</v>
      </c>
      <c r="B4547" s="2">
        <v>7.5038062E7</v>
      </c>
      <c r="C4547" s="6">
        <v>45542.29618055555</v>
      </c>
      <c r="D4547" s="6">
        <v>45542.309375</v>
      </c>
      <c r="E4547" s="6">
        <v>45542.30798611111</v>
      </c>
      <c r="F4547" s="2" t="s">
        <v>44</v>
      </c>
      <c r="G4547" s="2" t="s">
        <v>55</v>
      </c>
      <c r="H4547" s="2">
        <v>11532.0</v>
      </c>
      <c r="I4547" s="2">
        <v>5480.0</v>
      </c>
    </row>
    <row r="4548" ht="22.5" customHeight="1">
      <c r="A4548" s="2">
        <v>8.81367843E8</v>
      </c>
      <c r="B4548" s="2">
        <v>2.5221501E7</v>
      </c>
      <c r="C4548" s="6">
        <v>45579.34168981481</v>
      </c>
      <c r="D4548" s="6">
        <v>45579.34863425926</v>
      </c>
      <c r="E4548" s="6">
        <v>45579.34585648148</v>
      </c>
      <c r="F4548" s="2" t="s">
        <v>44</v>
      </c>
      <c r="G4548" s="2" t="s">
        <v>45</v>
      </c>
      <c r="H4548" s="2">
        <v>44968.0</v>
      </c>
      <c r="I4548" s="2">
        <v>4552.0</v>
      </c>
    </row>
    <row r="4549" ht="22.5" customHeight="1">
      <c r="A4549" s="2">
        <v>6.438115781E9</v>
      </c>
      <c r="B4549" s="2">
        <v>4.3431724E7</v>
      </c>
      <c r="C4549" s="6">
        <v>45228.56085648148</v>
      </c>
      <c r="D4549" s="6">
        <v>45228.57405092593</v>
      </c>
      <c r="E4549" s="6">
        <v>45228.57405092593</v>
      </c>
      <c r="F4549" s="2" t="s">
        <v>44</v>
      </c>
      <c r="G4549" s="2" t="s">
        <v>50</v>
      </c>
      <c r="H4549" s="2">
        <v>4344.0</v>
      </c>
      <c r="I4549" s="2">
        <v>9657.0</v>
      </c>
    </row>
    <row r="4550" ht="22.5" customHeight="1">
      <c r="A4550" s="2">
        <v>1.706198744E9</v>
      </c>
      <c r="B4550" s="2">
        <v>1.9425804E7</v>
      </c>
      <c r="C4550" s="6">
        <v>45446.75876157408</v>
      </c>
      <c r="D4550" s="6">
        <v>45446.771261574075</v>
      </c>
      <c r="E4550" s="6">
        <v>45446.77056712963</v>
      </c>
      <c r="F4550" s="2" t="s">
        <v>44</v>
      </c>
      <c r="G4550" s="2" t="s">
        <v>50</v>
      </c>
      <c r="H4550" s="2">
        <v>71880.0</v>
      </c>
      <c r="I4550" s="2">
        <v>8416.0</v>
      </c>
    </row>
    <row r="4551" ht="22.5" customHeight="1">
      <c r="A4551" s="2">
        <v>3.115167739E9</v>
      </c>
      <c r="B4551" s="2">
        <v>8.3304571E7</v>
      </c>
      <c r="C4551" s="6">
        <v>45498.77162037037</v>
      </c>
      <c r="D4551" s="6">
        <v>45498.779953703706</v>
      </c>
      <c r="E4551" s="6">
        <v>45498.779953703706</v>
      </c>
      <c r="F4551" s="2" t="s">
        <v>44</v>
      </c>
      <c r="G4551" s="2" t="s">
        <v>55</v>
      </c>
      <c r="H4551" s="2">
        <v>72022.0</v>
      </c>
      <c r="I4551" s="2">
        <v>8592.0</v>
      </c>
    </row>
    <row r="4552" ht="22.5" customHeight="1">
      <c r="A4552" s="2">
        <v>8.608111158E9</v>
      </c>
      <c r="B4552" s="2">
        <v>7.5244116E7</v>
      </c>
      <c r="C4552" s="6">
        <v>45030.11104166666</v>
      </c>
      <c r="D4552" s="6">
        <v>45030.12354166667</v>
      </c>
      <c r="E4552" s="6">
        <v>45030.129791666666</v>
      </c>
      <c r="F4552" s="2" t="s">
        <v>71</v>
      </c>
      <c r="G4552" s="2" t="s">
        <v>45</v>
      </c>
      <c r="H4552" s="2">
        <v>12818.0</v>
      </c>
      <c r="I4552" s="2">
        <v>1407.0</v>
      </c>
    </row>
    <row r="4553" ht="22.5" customHeight="1">
      <c r="A4553" s="2">
        <v>8.167540645E9</v>
      </c>
      <c r="B4553" s="2">
        <v>6.9925688E7</v>
      </c>
      <c r="C4553" s="6">
        <v>45130.557962962965</v>
      </c>
      <c r="D4553" s="6">
        <v>45130.566296296296</v>
      </c>
      <c r="E4553" s="6">
        <v>45130.569074074076</v>
      </c>
      <c r="F4553" s="2" t="s">
        <v>44</v>
      </c>
      <c r="G4553" s="2" t="s">
        <v>73</v>
      </c>
      <c r="H4553" s="2">
        <v>58084.0</v>
      </c>
      <c r="I4553" s="2">
        <v>3251.0</v>
      </c>
    </row>
    <row r="4554" ht="22.5" customHeight="1">
      <c r="A4554" s="2">
        <v>8.98210033E8</v>
      </c>
      <c r="B4554" s="2">
        <v>2.8111842E7</v>
      </c>
      <c r="C4554" s="6">
        <v>45456.154340277775</v>
      </c>
      <c r="D4554" s="6">
        <v>45456.16475694445</v>
      </c>
      <c r="E4554" s="6">
        <v>45456.16336805555</v>
      </c>
      <c r="F4554" s="2" t="s">
        <v>44</v>
      </c>
      <c r="G4554" s="2" t="s">
        <v>45</v>
      </c>
      <c r="H4554" s="2">
        <v>12413.0</v>
      </c>
      <c r="I4554" s="2">
        <v>3478.0</v>
      </c>
    </row>
    <row r="4555" ht="22.5" customHeight="1">
      <c r="A4555" s="2">
        <v>5.415454466E9</v>
      </c>
      <c r="B4555" s="2">
        <v>7.936966E7</v>
      </c>
      <c r="C4555" s="6">
        <v>45482.505474537036</v>
      </c>
      <c r="D4555" s="6">
        <v>45482.51380787037</v>
      </c>
      <c r="E4555" s="6">
        <v>45482.514502314814</v>
      </c>
      <c r="F4555" s="2" t="s">
        <v>44</v>
      </c>
      <c r="G4555" s="2" t="s">
        <v>73</v>
      </c>
      <c r="H4555" s="2">
        <v>34853.0</v>
      </c>
      <c r="I4555" s="2">
        <v>7347.0</v>
      </c>
    </row>
    <row r="4556" ht="22.5" customHeight="1">
      <c r="A4556" s="2">
        <v>9.240312177E9</v>
      </c>
      <c r="B4556" s="2">
        <v>8.0862136E7</v>
      </c>
      <c r="C4556" s="6">
        <v>45022.515625</v>
      </c>
      <c r="D4556" s="6">
        <v>45022.528819444444</v>
      </c>
      <c r="E4556" s="6">
        <v>45022.533680555556</v>
      </c>
      <c r="F4556" s="2" t="s">
        <v>71</v>
      </c>
      <c r="G4556" s="2" t="s">
        <v>73</v>
      </c>
      <c r="H4556" s="2">
        <v>95973.0</v>
      </c>
      <c r="I4556" s="2">
        <v>2892.0</v>
      </c>
    </row>
    <row r="4557" ht="22.5" customHeight="1">
      <c r="A4557" s="2">
        <v>4.880265969E9</v>
      </c>
      <c r="B4557" s="2">
        <v>2.0163931E7</v>
      </c>
      <c r="C4557" s="6">
        <v>45068.05013888889</v>
      </c>
      <c r="D4557" s="6">
        <v>45068.06402777778</v>
      </c>
      <c r="E4557" s="6">
        <v>45068.06402777778</v>
      </c>
      <c r="F4557" s="2" t="s">
        <v>44</v>
      </c>
      <c r="G4557" s="2" t="s">
        <v>50</v>
      </c>
      <c r="H4557" s="2">
        <v>27914.0</v>
      </c>
      <c r="I4557" s="2">
        <v>1617.0</v>
      </c>
    </row>
    <row r="4558" ht="22.5" customHeight="1">
      <c r="A4558" s="2">
        <v>5.056583192E9</v>
      </c>
      <c r="B4558" s="2">
        <v>2.7336589E7</v>
      </c>
      <c r="C4558" s="6">
        <v>45260.21364583333</v>
      </c>
      <c r="D4558" s="6">
        <v>45260.22267361111</v>
      </c>
      <c r="E4558" s="6">
        <v>45260.21989583333</v>
      </c>
      <c r="F4558" s="2" t="s">
        <v>44</v>
      </c>
      <c r="G4558" s="2" t="s">
        <v>73</v>
      </c>
      <c r="H4558" s="2">
        <v>92613.0</v>
      </c>
      <c r="I4558" s="2">
        <v>1035.0</v>
      </c>
    </row>
    <row r="4559" ht="22.5" customHeight="1">
      <c r="A4559" s="2">
        <v>1.921412688E9</v>
      </c>
      <c r="B4559" s="2">
        <v>1.2338529E7</v>
      </c>
      <c r="C4559" s="6">
        <v>45203.60590277778</v>
      </c>
      <c r="D4559" s="6">
        <v>45203.61701388889</v>
      </c>
      <c r="E4559" s="6">
        <v>45203.619097222225</v>
      </c>
      <c r="F4559" s="2" t="s">
        <v>44</v>
      </c>
      <c r="G4559" s="2" t="s">
        <v>45</v>
      </c>
      <c r="H4559" s="2">
        <v>73146.0</v>
      </c>
      <c r="I4559" s="2">
        <v>5163.0</v>
      </c>
    </row>
    <row r="4560" ht="22.5" customHeight="1">
      <c r="A4560" s="2">
        <v>5.829741995E9</v>
      </c>
      <c r="B4560" s="2">
        <v>4.0434527E7</v>
      </c>
      <c r="C4560" s="6">
        <v>45285.9587962963</v>
      </c>
      <c r="D4560" s="6">
        <v>45285.96574074074</v>
      </c>
      <c r="E4560" s="6">
        <v>45285.97268518519</v>
      </c>
      <c r="F4560" s="2" t="s">
        <v>71</v>
      </c>
      <c r="G4560" s="2" t="s">
        <v>55</v>
      </c>
      <c r="H4560" s="2">
        <v>19670.0</v>
      </c>
      <c r="I4560" s="2">
        <v>7172.0</v>
      </c>
    </row>
    <row r="4561" ht="22.5" customHeight="1">
      <c r="A4561" s="2">
        <v>9.83074237E9</v>
      </c>
      <c r="B4561" s="2">
        <v>4.9806393E7</v>
      </c>
      <c r="C4561" s="6">
        <v>45331.68241898148</v>
      </c>
      <c r="D4561" s="6">
        <v>45331.689363425925</v>
      </c>
      <c r="E4561" s="6">
        <v>45331.69353009259</v>
      </c>
      <c r="F4561" s="2" t="s">
        <v>71</v>
      </c>
      <c r="G4561" s="2" t="s">
        <v>73</v>
      </c>
      <c r="H4561" s="2">
        <v>76449.0</v>
      </c>
      <c r="I4561" s="2">
        <v>6927.0</v>
      </c>
    </row>
    <row r="4562" ht="22.5" customHeight="1">
      <c r="A4562" s="2">
        <v>5.09041342E8</v>
      </c>
      <c r="B4562" s="2">
        <v>9.1243571E7</v>
      </c>
      <c r="C4562" s="6">
        <v>45296.63185185185</v>
      </c>
      <c r="D4562" s="6">
        <v>45296.640185185184</v>
      </c>
      <c r="E4562" s="6">
        <v>45296.640185185184</v>
      </c>
      <c r="F4562" s="2" t="s">
        <v>44</v>
      </c>
      <c r="G4562" s="2" t="s">
        <v>45</v>
      </c>
      <c r="H4562" s="2">
        <v>46033.0</v>
      </c>
      <c r="I4562" s="2">
        <v>3455.0</v>
      </c>
    </row>
    <row r="4563" ht="22.5" customHeight="1">
      <c r="A4563" s="2">
        <v>8.420144998E9</v>
      </c>
      <c r="B4563" s="2">
        <v>7.2164737E7</v>
      </c>
      <c r="C4563" s="6">
        <v>45255.820069444446</v>
      </c>
      <c r="D4563" s="6">
        <v>45255.82701388889</v>
      </c>
      <c r="E4563" s="6">
        <v>45255.82493055556</v>
      </c>
      <c r="F4563" s="2" t="s">
        <v>44</v>
      </c>
      <c r="G4563" s="2" t="s">
        <v>55</v>
      </c>
      <c r="H4563" s="2">
        <v>23389.0</v>
      </c>
      <c r="I4563" s="2">
        <v>2908.0</v>
      </c>
    </row>
    <row r="4564" ht="22.5" customHeight="1">
      <c r="A4564" s="2">
        <v>7.353766541E9</v>
      </c>
      <c r="B4564" s="2">
        <v>4.8418662E7</v>
      </c>
      <c r="C4564" s="6">
        <v>45105.89549768518</v>
      </c>
      <c r="D4564" s="6">
        <v>45105.90521990741</v>
      </c>
      <c r="E4564" s="6">
        <v>45105.90521990741</v>
      </c>
      <c r="F4564" s="2" t="s">
        <v>44</v>
      </c>
      <c r="G4564" s="2" t="s">
        <v>45</v>
      </c>
      <c r="H4564" s="2">
        <v>31980.0</v>
      </c>
      <c r="I4564" s="2">
        <v>3214.0</v>
      </c>
    </row>
    <row r="4565" ht="22.5" customHeight="1">
      <c r="A4565" s="2">
        <v>8.61797944E9</v>
      </c>
      <c r="B4565" s="2">
        <v>1.3604883E7</v>
      </c>
      <c r="C4565" s="6">
        <v>45179.4928125</v>
      </c>
      <c r="D4565" s="6">
        <v>45179.499756944446</v>
      </c>
      <c r="E4565" s="6">
        <v>45179.51225694444</v>
      </c>
      <c r="F4565" s="2" t="s">
        <v>124</v>
      </c>
      <c r="G4565" s="2" t="s">
        <v>45</v>
      </c>
      <c r="H4565" s="2">
        <v>58649.0</v>
      </c>
      <c r="I4565" s="2">
        <v>5221.0</v>
      </c>
    </row>
    <row r="4566" ht="22.5" customHeight="1">
      <c r="A4566" s="2">
        <v>6.80476823E8</v>
      </c>
      <c r="B4566" s="2">
        <v>7.5739462E7</v>
      </c>
      <c r="C4566" s="6">
        <v>45558.58883101852</v>
      </c>
      <c r="D4566" s="6">
        <v>45558.59994212963</v>
      </c>
      <c r="E4566" s="6">
        <v>45558.60271990741</v>
      </c>
      <c r="F4566" s="2" t="s">
        <v>44</v>
      </c>
      <c r="G4566" s="2" t="s">
        <v>45</v>
      </c>
      <c r="H4566" s="2">
        <v>57248.0</v>
      </c>
      <c r="I4566" s="2">
        <v>7056.0</v>
      </c>
    </row>
    <row r="4567" ht="22.5" customHeight="1">
      <c r="A4567" s="2">
        <v>5.424536852E9</v>
      </c>
      <c r="B4567" s="2">
        <v>1.803501E7</v>
      </c>
      <c r="C4567" s="6">
        <v>45522.51274305556</v>
      </c>
      <c r="D4567" s="6">
        <v>45522.52454861111</v>
      </c>
      <c r="E4567" s="6">
        <v>45522.5259375</v>
      </c>
      <c r="F4567" s="2" t="s">
        <v>44</v>
      </c>
      <c r="G4567" s="2" t="s">
        <v>50</v>
      </c>
      <c r="H4567" s="2">
        <v>62091.0</v>
      </c>
      <c r="I4567" s="2">
        <v>4945.0</v>
      </c>
    </row>
    <row r="4568" ht="22.5" customHeight="1">
      <c r="A4568" s="2">
        <v>1.142004448E9</v>
      </c>
      <c r="B4568" s="2">
        <v>7.3735548E7</v>
      </c>
      <c r="C4568" s="6">
        <v>45448.31857638889</v>
      </c>
      <c r="D4568" s="6">
        <v>45448.3296875</v>
      </c>
      <c r="E4568" s="6">
        <v>45448.32690972222</v>
      </c>
      <c r="F4568" s="2" t="s">
        <v>44</v>
      </c>
      <c r="G4568" s="2" t="s">
        <v>45</v>
      </c>
      <c r="H4568" s="2">
        <v>26520.0</v>
      </c>
      <c r="I4568" s="2">
        <v>9370.0</v>
      </c>
    </row>
    <row r="4569" ht="22.5" customHeight="1">
      <c r="A4569" s="2">
        <v>1.814491335E9</v>
      </c>
      <c r="B4569" s="2">
        <v>2.7336589E7</v>
      </c>
      <c r="C4569" s="6">
        <v>45346.32310185185</v>
      </c>
      <c r="D4569" s="6">
        <v>45346.33143518519</v>
      </c>
      <c r="E4569" s="6">
        <v>45346.340462962966</v>
      </c>
      <c r="F4569" s="2" t="s">
        <v>71</v>
      </c>
      <c r="G4569" s="2" t="s">
        <v>73</v>
      </c>
      <c r="H4569" s="2">
        <v>88279.0</v>
      </c>
      <c r="I4569" s="2">
        <v>2298.0</v>
      </c>
    </row>
    <row r="4570" ht="22.5" customHeight="1">
      <c r="A4570" s="2">
        <v>4.45929405E8</v>
      </c>
      <c r="B4570" s="2">
        <v>3.6885115E7</v>
      </c>
      <c r="C4570" s="6">
        <v>45125.70949074074</v>
      </c>
      <c r="D4570" s="6">
        <v>45125.72199074074</v>
      </c>
      <c r="E4570" s="6">
        <v>45125.724074074074</v>
      </c>
      <c r="F4570" s="2" t="s">
        <v>44</v>
      </c>
      <c r="G4570" s="2" t="s">
        <v>55</v>
      </c>
      <c r="H4570" s="2">
        <v>56215.0</v>
      </c>
      <c r="I4570" s="2">
        <v>4644.0</v>
      </c>
    </row>
    <row r="4571" ht="22.5" customHeight="1">
      <c r="A4571" s="2">
        <v>3.849003596E9</v>
      </c>
      <c r="B4571" s="2">
        <v>6.0300263E7</v>
      </c>
      <c r="C4571" s="6">
        <v>45206.72357638889</v>
      </c>
      <c r="D4571" s="6">
        <v>45206.730520833335</v>
      </c>
      <c r="E4571" s="6">
        <v>45206.74857638889</v>
      </c>
      <c r="F4571" s="2" t="s">
        <v>124</v>
      </c>
      <c r="G4571" s="2" t="s">
        <v>55</v>
      </c>
      <c r="H4571" s="2">
        <v>32753.0</v>
      </c>
      <c r="I4571" s="2">
        <v>3531.0</v>
      </c>
    </row>
    <row r="4572" ht="22.5" customHeight="1">
      <c r="A4572" s="2">
        <v>6.36775767E9</v>
      </c>
      <c r="B4572" s="2">
        <v>3.3617546E7</v>
      </c>
      <c r="C4572" s="6">
        <v>45543.69322916667</v>
      </c>
      <c r="D4572" s="6">
        <v>45543.70017361111</v>
      </c>
      <c r="E4572" s="6">
        <v>45543.69739583333</v>
      </c>
      <c r="F4572" s="2" t="s">
        <v>44</v>
      </c>
      <c r="G4572" s="2" t="s">
        <v>45</v>
      </c>
      <c r="H4572" s="2">
        <v>87431.0</v>
      </c>
      <c r="I4572" s="2">
        <v>3103.0</v>
      </c>
    </row>
    <row r="4573" ht="22.5" customHeight="1">
      <c r="A4573" s="2">
        <v>4.925321106E9</v>
      </c>
      <c r="B4573" s="2">
        <v>7.7214094E7</v>
      </c>
      <c r="C4573" s="6">
        <v>45326.26766203704</v>
      </c>
      <c r="D4573" s="6">
        <v>45326.27738425926</v>
      </c>
      <c r="E4573" s="6">
        <v>45326.278078703705</v>
      </c>
      <c r="F4573" s="2" t="s">
        <v>44</v>
      </c>
      <c r="G4573" s="2" t="s">
        <v>73</v>
      </c>
      <c r="H4573" s="2">
        <v>88488.0</v>
      </c>
      <c r="I4573" s="2">
        <v>6684.0</v>
      </c>
    </row>
    <row r="4574" ht="22.5" customHeight="1">
      <c r="A4574" s="2">
        <v>4.463294381E9</v>
      </c>
      <c r="B4574" s="2">
        <v>4.4409533E7</v>
      </c>
      <c r="C4574" s="6">
        <v>45291.95193287037</v>
      </c>
      <c r="D4574" s="6">
        <v>45291.96304398148</v>
      </c>
      <c r="E4574" s="6">
        <v>45291.97346064815</v>
      </c>
      <c r="F4574" s="2" t="s">
        <v>71</v>
      </c>
      <c r="G4574" s="2" t="s">
        <v>73</v>
      </c>
      <c r="H4574" s="2">
        <v>53108.0</v>
      </c>
      <c r="I4574" s="2">
        <v>5698.0</v>
      </c>
    </row>
    <row r="4575" ht="22.5" customHeight="1">
      <c r="A4575" s="2">
        <v>9.077946933E9</v>
      </c>
      <c r="B4575" s="2">
        <v>8.180819E7</v>
      </c>
      <c r="C4575" s="6">
        <v>45401.64712962963</v>
      </c>
      <c r="D4575" s="6">
        <v>45401.654074074075</v>
      </c>
      <c r="E4575" s="6">
        <v>45401.66032407407</v>
      </c>
      <c r="F4575" s="2" t="s">
        <v>71</v>
      </c>
      <c r="G4575" s="2" t="s">
        <v>73</v>
      </c>
      <c r="H4575" s="2">
        <v>36570.0</v>
      </c>
      <c r="I4575" s="2">
        <v>7046.0</v>
      </c>
    </row>
    <row r="4576" ht="22.5" customHeight="1">
      <c r="A4576" s="2">
        <v>6.688079478E9</v>
      </c>
      <c r="B4576" s="2">
        <v>5.7392064E7</v>
      </c>
      <c r="C4576" s="6">
        <v>45400.50885416667</v>
      </c>
      <c r="D4576" s="6">
        <v>45400.51788194444</v>
      </c>
      <c r="E4576" s="6">
        <v>45400.516493055555</v>
      </c>
      <c r="F4576" s="2" t="s">
        <v>44</v>
      </c>
      <c r="G4576" s="2" t="s">
        <v>45</v>
      </c>
      <c r="H4576" s="2">
        <v>94088.0</v>
      </c>
      <c r="I4576" s="2">
        <v>4812.0</v>
      </c>
    </row>
    <row r="4577" ht="22.5" customHeight="1">
      <c r="A4577" s="2">
        <v>8.712304346E9</v>
      </c>
      <c r="B4577" s="2">
        <v>4.0085705E7</v>
      </c>
      <c r="C4577" s="6">
        <v>45087.11237268519</v>
      </c>
      <c r="D4577" s="6">
        <v>45087.1234837963</v>
      </c>
      <c r="E4577" s="6">
        <v>45087.12001157407</v>
      </c>
      <c r="F4577" s="2" t="s">
        <v>44</v>
      </c>
      <c r="G4577" s="2" t="s">
        <v>50</v>
      </c>
      <c r="H4577" s="2">
        <v>62302.0</v>
      </c>
      <c r="I4577" s="2">
        <v>8169.0</v>
      </c>
    </row>
    <row r="4578" ht="22.5" customHeight="1">
      <c r="A4578" s="2">
        <v>3.748957111E9</v>
      </c>
      <c r="B4578" s="2">
        <v>9.8088303E7</v>
      </c>
      <c r="C4578" s="6">
        <v>45046.61931712963</v>
      </c>
      <c r="D4578" s="6">
        <v>45046.63181712963</v>
      </c>
      <c r="E4578" s="6">
        <v>45046.63737268518</v>
      </c>
      <c r="F4578" s="2" t="s">
        <v>71</v>
      </c>
      <c r="G4578" s="2" t="s">
        <v>73</v>
      </c>
      <c r="H4578" s="2">
        <v>90798.0</v>
      </c>
      <c r="I4578" s="2">
        <v>8507.0</v>
      </c>
    </row>
    <row r="4579" ht="22.5" customHeight="1">
      <c r="A4579" s="2">
        <v>2.388792163E9</v>
      </c>
      <c r="B4579" s="2">
        <v>8.1160474E7</v>
      </c>
      <c r="C4579" s="6">
        <v>45342.71549768518</v>
      </c>
      <c r="D4579" s="6">
        <v>45342.72730324074</v>
      </c>
      <c r="E4579" s="6">
        <v>45342.73633101852</v>
      </c>
      <c r="F4579" s="2" t="s">
        <v>71</v>
      </c>
      <c r="G4579" s="2" t="s">
        <v>73</v>
      </c>
      <c r="H4579" s="2">
        <v>16233.0</v>
      </c>
      <c r="I4579" s="2">
        <v>380.0</v>
      </c>
    </row>
    <row r="4580" ht="22.5" customHeight="1">
      <c r="A4580" s="2">
        <v>2.583035857E9</v>
      </c>
      <c r="B4580" s="2">
        <v>7.7220027E7</v>
      </c>
      <c r="C4580" s="6">
        <v>45245.90893518519</v>
      </c>
      <c r="D4580" s="6">
        <v>45245.91657407407</v>
      </c>
      <c r="E4580" s="6">
        <v>45245.918657407405</v>
      </c>
      <c r="F4580" s="2" t="s">
        <v>44</v>
      </c>
      <c r="G4580" s="2" t="s">
        <v>73</v>
      </c>
      <c r="H4580" s="2">
        <v>94223.0</v>
      </c>
      <c r="I4580" s="2">
        <v>2902.0</v>
      </c>
    </row>
    <row r="4581" ht="22.5" customHeight="1">
      <c r="A4581" s="2">
        <v>2.649487718E9</v>
      </c>
      <c r="B4581" s="2">
        <v>8.1346291E7</v>
      </c>
      <c r="C4581" s="6">
        <v>45352.58357638889</v>
      </c>
      <c r="D4581" s="6">
        <v>45352.591215277775</v>
      </c>
      <c r="E4581" s="6">
        <v>45352.593993055554</v>
      </c>
      <c r="F4581" s="2" t="s">
        <v>44</v>
      </c>
      <c r="G4581" s="2" t="s">
        <v>45</v>
      </c>
      <c r="H4581" s="2">
        <v>74371.0</v>
      </c>
      <c r="I4581" s="2">
        <v>4840.0</v>
      </c>
    </row>
    <row r="4582" ht="22.5" customHeight="1">
      <c r="A4582" s="2">
        <v>5.936628691E9</v>
      </c>
      <c r="B4582" s="2">
        <v>4.7387512E7</v>
      </c>
      <c r="C4582" s="6">
        <v>45200.47246527778</v>
      </c>
      <c r="D4582" s="6">
        <v>45200.48427083333</v>
      </c>
      <c r="E4582" s="6">
        <v>45200.49260416667</v>
      </c>
      <c r="F4582" s="2" t="s">
        <v>71</v>
      </c>
      <c r="G4582" s="2" t="s">
        <v>50</v>
      </c>
      <c r="H4582" s="2">
        <v>50066.0</v>
      </c>
      <c r="I4582" s="2">
        <v>5691.0</v>
      </c>
    </row>
    <row r="4583" ht="22.5" customHeight="1">
      <c r="A4583" s="2">
        <v>7.662682121E9</v>
      </c>
      <c r="B4583" s="2">
        <v>1562083.0</v>
      </c>
      <c r="C4583" s="6">
        <v>45547.1784375</v>
      </c>
      <c r="D4583" s="6">
        <v>45547.18746527778</v>
      </c>
      <c r="E4583" s="6">
        <v>45547.188159722224</v>
      </c>
      <c r="F4583" s="2" t="s">
        <v>44</v>
      </c>
      <c r="G4583" s="2" t="s">
        <v>45</v>
      </c>
      <c r="H4583" s="2">
        <v>67053.0</v>
      </c>
      <c r="I4583" s="2">
        <v>1332.0</v>
      </c>
    </row>
    <row r="4584" ht="22.5" customHeight="1">
      <c r="A4584" s="2">
        <v>7.36115661E8</v>
      </c>
      <c r="B4584" s="2">
        <v>5.5971849E7</v>
      </c>
      <c r="C4584" s="6">
        <v>45068.057222222225</v>
      </c>
      <c r="D4584" s="6">
        <v>45068.06972222222</v>
      </c>
      <c r="E4584" s="6">
        <v>45068.07666666667</v>
      </c>
      <c r="F4584" s="2" t="s">
        <v>71</v>
      </c>
      <c r="G4584" s="2" t="s">
        <v>55</v>
      </c>
      <c r="H4584" s="2">
        <v>29600.0</v>
      </c>
      <c r="I4584" s="2">
        <v>8347.0</v>
      </c>
    </row>
    <row r="4585" ht="22.5" customHeight="1">
      <c r="A4585" s="2">
        <v>2.44874195E9</v>
      </c>
      <c r="B4585" s="2">
        <v>6.0757351E7</v>
      </c>
      <c r="C4585" s="6">
        <v>45256.81008101852</v>
      </c>
      <c r="D4585" s="6">
        <v>45256.82119212963</v>
      </c>
      <c r="E4585" s="6">
        <v>45256.823275462964</v>
      </c>
      <c r="F4585" s="2" t="s">
        <v>44</v>
      </c>
      <c r="G4585" s="2" t="s">
        <v>45</v>
      </c>
      <c r="H4585" s="2">
        <v>91140.0</v>
      </c>
      <c r="I4585" s="2">
        <v>202.0</v>
      </c>
    </row>
    <row r="4586" ht="22.5" customHeight="1">
      <c r="A4586" s="2">
        <v>9.321629905E9</v>
      </c>
      <c r="B4586" s="2">
        <v>7.9206969E7</v>
      </c>
      <c r="C4586" s="6">
        <v>45330.85084490741</v>
      </c>
      <c r="D4586" s="6">
        <v>45330.8584837963</v>
      </c>
      <c r="E4586" s="6">
        <v>45330.86126157407</v>
      </c>
      <c r="F4586" s="2" t="s">
        <v>44</v>
      </c>
      <c r="G4586" s="2" t="s">
        <v>50</v>
      </c>
      <c r="H4586" s="2">
        <v>93938.0</v>
      </c>
      <c r="I4586" s="2">
        <v>2273.0</v>
      </c>
    </row>
    <row r="4587" ht="22.5" customHeight="1">
      <c r="A4587" s="2">
        <v>9.020583379E9</v>
      </c>
      <c r="B4587" s="2">
        <v>9573071.0</v>
      </c>
      <c r="C4587" s="6">
        <v>45097.75556712963</v>
      </c>
      <c r="D4587" s="6">
        <v>45097.76876157407</v>
      </c>
      <c r="E4587" s="6">
        <v>45097.770150462966</v>
      </c>
      <c r="F4587" s="2" t="s">
        <v>44</v>
      </c>
      <c r="G4587" s="2" t="s">
        <v>45</v>
      </c>
      <c r="H4587" s="2">
        <v>45361.0</v>
      </c>
      <c r="I4587" s="2">
        <v>4382.0</v>
      </c>
    </row>
    <row r="4588" ht="22.5" customHeight="1">
      <c r="A4588" s="2">
        <v>2.642275862E9</v>
      </c>
      <c r="B4588" s="2">
        <v>9.7419742E7</v>
      </c>
      <c r="C4588" s="6">
        <v>45278.26082175926</v>
      </c>
      <c r="D4588" s="6">
        <v>45278.269849537035</v>
      </c>
      <c r="E4588" s="6">
        <v>45278.287210648145</v>
      </c>
      <c r="F4588" s="2" t="s">
        <v>124</v>
      </c>
      <c r="G4588" s="2" t="s">
        <v>50</v>
      </c>
      <c r="H4588" s="2">
        <v>13165.0</v>
      </c>
      <c r="I4588" s="2">
        <v>542.0</v>
      </c>
    </row>
    <row r="4589" ht="22.5" customHeight="1">
      <c r="A4589" s="2">
        <v>6.932431317E9</v>
      </c>
      <c r="B4589" s="2">
        <v>7.9206969E7</v>
      </c>
      <c r="C4589" s="6">
        <v>45489.17023148148</v>
      </c>
      <c r="D4589" s="6">
        <v>45489.18203703704</v>
      </c>
      <c r="E4589" s="6">
        <v>45489.18064814815</v>
      </c>
      <c r="F4589" s="2" t="s">
        <v>44</v>
      </c>
      <c r="G4589" s="2" t="s">
        <v>73</v>
      </c>
      <c r="H4589" s="2">
        <v>17468.0</v>
      </c>
      <c r="I4589" s="2">
        <v>3199.0</v>
      </c>
    </row>
    <row r="4590" ht="22.5" customHeight="1">
      <c r="A4590" s="2">
        <v>9.126871366E9</v>
      </c>
      <c r="B4590" s="2">
        <v>6.7696145E7</v>
      </c>
      <c r="C4590" s="6">
        <v>45064.36451388889</v>
      </c>
      <c r="D4590" s="6">
        <v>45064.37840277778</v>
      </c>
      <c r="E4590" s="6">
        <v>45064.38951388889</v>
      </c>
      <c r="F4590" s="2" t="s">
        <v>124</v>
      </c>
      <c r="G4590" s="2" t="s">
        <v>55</v>
      </c>
      <c r="H4590" s="2">
        <v>52905.0</v>
      </c>
      <c r="I4590" s="2">
        <v>2921.0</v>
      </c>
    </row>
    <row r="4591" ht="22.5" customHeight="1">
      <c r="A4591" s="2">
        <v>3.244572785E9</v>
      </c>
      <c r="B4591" s="2">
        <v>6.0732869E7</v>
      </c>
      <c r="C4591" s="6">
        <v>45307.890914351854</v>
      </c>
      <c r="D4591" s="6">
        <v>45307.8978587963</v>
      </c>
      <c r="E4591" s="6">
        <v>45307.91521990741</v>
      </c>
      <c r="F4591" s="2" t="s">
        <v>124</v>
      </c>
      <c r="G4591" s="2" t="s">
        <v>55</v>
      </c>
      <c r="H4591" s="2">
        <v>94129.0</v>
      </c>
      <c r="I4591" s="2">
        <v>1991.0</v>
      </c>
    </row>
    <row r="4592" ht="22.5" customHeight="1">
      <c r="A4592" s="2">
        <v>6.485432691E9</v>
      </c>
      <c r="B4592" s="2">
        <v>1.808204E7</v>
      </c>
      <c r="C4592" s="6">
        <v>45059.89356481482</v>
      </c>
      <c r="D4592" s="6">
        <v>45059.90189814815</v>
      </c>
      <c r="E4592" s="6">
        <v>45059.903287037036</v>
      </c>
      <c r="F4592" s="2" t="s">
        <v>44</v>
      </c>
      <c r="G4592" s="2" t="s">
        <v>50</v>
      </c>
      <c r="H4592" s="2">
        <v>89800.0</v>
      </c>
      <c r="I4592" s="2">
        <v>9974.0</v>
      </c>
    </row>
    <row r="4593" ht="22.5" customHeight="1">
      <c r="A4593" s="2">
        <v>6.047222755E9</v>
      </c>
      <c r="B4593" s="2">
        <v>7.8394303E7</v>
      </c>
      <c r="C4593" s="6">
        <v>45192.28160879629</v>
      </c>
      <c r="D4593" s="6">
        <v>45192.29133101852</v>
      </c>
      <c r="E4593" s="6">
        <v>45192.29063657407</v>
      </c>
      <c r="F4593" s="2" t="s">
        <v>44</v>
      </c>
      <c r="G4593" s="2" t="s">
        <v>55</v>
      </c>
      <c r="H4593" s="2">
        <v>19111.0</v>
      </c>
      <c r="I4593" s="2">
        <v>9177.0</v>
      </c>
    </row>
    <row r="4594" ht="22.5" customHeight="1">
      <c r="A4594" s="2">
        <v>6.167501412E9</v>
      </c>
      <c r="B4594" s="2">
        <v>2.0940403E7</v>
      </c>
      <c r="C4594" s="6">
        <v>45315.98835648148</v>
      </c>
      <c r="D4594" s="6">
        <v>45315.99738425926</v>
      </c>
      <c r="E4594" s="6">
        <v>45316.01613425926</v>
      </c>
      <c r="F4594" s="2" t="s">
        <v>124</v>
      </c>
      <c r="G4594" s="2" t="s">
        <v>73</v>
      </c>
      <c r="H4594" s="2">
        <v>16808.0</v>
      </c>
      <c r="I4594" s="2">
        <v>1014.0</v>
      </c>
    </row>
    <row r="4595" ht="22.5" customHeight="1">
      <c r="A4595" s="2">
        <v>2.052163872E9</v>
      </c>
      <c r="B4595" s="2">
        <v>2.0634789E7</v>
      </c>
      <c r="C4595" s="6">
        <v>45098.93775462963</v>
      </c>
      <c r="D4595" s="6">
        <v>45098.94678240741</v>
      </c>
      <c r="E4595" s="6">
        <v>45098.94678240741</v>
      </c>
      <c r="F4595" s="2" t="s">
        <v>44</v>
      </c>
      <c r="G4595" s="2" t="s">
        <v>55</v>
      </c>
      <c r="H4595" s="2">
        <v>36843.0</v>
      </c>
      <c r="I4595" s="2">
        <v>2177.0</v>
      </c>
    </row>
    <row r="4596" ht="22.5" customHeight="1">
      <c r="A4596" s="2">
        <v>7.740339645E9</v>
      </c>
      <c r="B4596" s="2">
        <v>7.0170606E7</v>
      </c>
      <c r="C4596" s="6">
        <v>45264.053125</v>
      </c>
      <c r="D4596" s="6">
        <v>45264.06423611111</v>
      </c>
      <c r="E4596" s="6">
        <v>45264.07048611111</v>
      </c>
      <c r="F4596" s="2" t="s">
        <v>71</v>
      </c>
      <c r="G4596" s="2" t="s">
        <v>55</v>
      </c>
      <c r="H4596" s="2">
        <v>8704.0</v>
      </c>
      <c r="I4596" s="2">
        <v>2146.0</v>
      </c>
    </row>
    <row r="4597" ht="22.5" customHeight="1">
      <c r="A4597" s="2">
        <v>2.761855959E9</v>
      </c>
      <c r="B4597" s="2">
        <v>8.1541985E7</v>
      </c>
      <c r="C4597" s="6">
        <v>45223.29645833333</v>
      </c>
      <c r="D4597" s="6">
        <v>45223.30409722222</v>
      </c>
      <c r="E4597" s="6">
        <v>45223.300625</v>
      </c>
      <c r="F4597" s="2" t="s">
        <v>44</v>
      </c>
      <c r="G4597" s="2" t="s">
        <v>73</v>
      </c>
      <c r="H4597" s="2">
        <v>21232.0</v>
      </c>
      <c r="I4597" s="2">
        <v>5899.0</v>
      </c>
    </row>
    <row r="4598" ht="22.5" customHeight="1">
      <c r="A4598" s="2">
        <v>8.010347195E9</v>
      </c>
      <c r="B4598" s="2">
        <v>1.8935489E7</v>
      </c>
      <c r="C4598" s="6">
        <v>45274.84953703704</v>
      </c>
      <c r="D4598" s="6">
        <v>45274.85787037037</v>
      </c>
      <c r="E4598" s="6">
        <v>45274.8599537037</v>
      </c>
      <c r="F4598" s="2" t="s">
        <v>44</v>
      </c>
      <c r="G4598" s="2" t="s">
        <v>50</v>
      </c>
      <c r="H4598" s="2">
        <v>37264.0</v>
      </c>
      <c r="I4598" s="2">
        <v>6055.0</v>
      </c>
    </row>
    <row r="4599" ht="22.5" customHeight="1">
      <c r="A4599" s="2">
        <v>2.384153985E9</v>
      </c>
      <c r="B4599" s="2">
        <v>3.0285217E7</v>
      </c>
      <c r="C4599" s="6">
        <v>45208.508368055554</v>
      </c>
      <c r="D4599" s="6">
        <v>45208.5153125</v>
      </c>
      <c r="E4599" s="6">
        <v>45208.522256944445</v>
      </c>
      <c r="F4599" s="2" t="s">
        <v>71</v>
      </c>
      <c r="G4599" s="2" t="s">
        <v>73</v>
      </c>
      <c r="H4599" s="2">
        <v>57668.0</v>
      </c>
      <c r="I4599" s="2">
        <v>5184.0</v>
      </c>
    </row>
    <row r="4600" ht="22.5" customHeight="1">
      <c r="A4600" s="2">
        <v>3.584794157E9</v>
      </c>
      <c r="B4600" s="2">
        <v>9.6253172E7</v>
      </c>
      <c r="C4600" s="6">
        <v>45386.21025462963</v>
      </c>
      <c r="D4600" s="6">
        <v>45386.22275462963</v>
      </c>
      <c r="E4600" s="6">
        <v>45386.22136574074</v>
      </c>
      <c r="F4600" s="2" t="s">
        <v>44</v>
      </c>
      <c r="G4600" s="2" t="s">
        <v>73</v>
      </c>
      <c r="H4600" s="2">
        <v>9727.0</v>
      </c>
      <c r="I4600" s="2">
        <v>3719.0</v>
      </c>
    </row>
    <row r="4601" ht="22.5" customHeight="1">
      <c r="A4601" s="2">
        <v>8.186709947E9</v>
      </c>
      <c r="B4601" s="2">
        <v>2.7604184E7</v>
      </c>
      <c r="C4601" s="6">
        <v>45248.37326388889</v>
      </c>
      <c r="D4601" s="6">
        <v>45248.386458333334</v>
      </c>
      <c r="E4601" s="6">
        <v>45248.40173611111</v>
      </c>
      <c r="F4601" s="2" t="s">
        <v>124</v>
      </c>
      <c r="G4601" s="2" t="s">
        <v>73</v>
      </c>
      <c r="H4601" s="2">
        <v>23823.0</v>
      </c>
      <c r="I4601" s="2">
        <v>6943.0</v>
      </c>
    </row>
    <row r="4602" ht="22.5" customHeight="1">
      <c r="A4602" s="2">
        <v>6.027355216E9</v>
      </c>
      <c r="B4602" s="2">
        <v>1.7929886E7</v>
      </c>
      <c r="C4602" s="6">
        <v>45104.867997685185</v>
      </c>
      <c r="D4602" s="6">
        <v>45104.88049768518</v>
      </c>
      <c r="E4602" s="6">
        <v>45104.88119212963</v>
      </c>
      <c r="F4602" s="2" t="s">
        <v>44</v>
      </c>
      <c r="G4602" s="2" t="s">
        <v>55</v>
      </c>
      <c r="H4602" s="2">
        <v>89884.0</v>
      </c>
      <c r="I4602" s="2">
        <v>8534.0</v>
      </c>
    </row>
    <row r="4603" ht="22.5" customHeight="1">
      <c r="A4603" s="2">
        <v>9.823160533E9</v>
      </c>
      <c r="B4603" s="2">
        <v>5.1119088E7</v>
      </c>
      <c r="C4603" s="6">
        <v>45448.21947916667</v>
      </c>
      <c r="D4603" s="6">
        <v>45448.22920138889</v>
      </c>
      <c r="E4603" s="6">
        <v>45448.23267361111</v>
      </c>
      <c r="F4603" s="2" t="s">
        <v>44</v>
      </c>
      <c r="G4603" s="2" t="s">
        <v>73</v>
      </c>
      <c r="H4603" s="2">
        <v>80889.0</v>
      </c>
      <c r="I4603" s="2">
        <v>3975.0</v>
      </c>
    </row>
    <row r="4604" ht="22.5" customHeight="1">
      <c r="A4604" s="2">
        <v>8.694663463E9</v>
      </c>
      <c r="B4604" s="2">
        <v>1.285161E7</v>
      </c>
      <c r="C4604" s="6">
        <v>45307.049780092595</v>
      </c>
      <c r="D4604" s="6">
        <v>45307.05950231481</v>
      </c>
      <c r="E4604" s="6">
        <v>45307.05811342593</v>
      </c>
      <c r="F4604" s="2" t="s">
        <v>44</v>
      </c>
      <c r="G4604" s="2" t="s">
        <v>50</v>
      </c>
      <c r="H4604" s="2">
        <v>42844.0</v>
      </c>
      <c r="I4604" s="2">
        <v>1316.0</v>
      </c>
    </row>
    <row r="4605" ht="22.5" customHeight="1">
      <c r="A4605" s="2">
        <v>1.296772969E9</v>
      </c>
      <c r="B4605" s="2">
        <v>6.8703613E7</v>
      </c>
      <c r="C4605" s="6">
        <v>45445.08587962963</v>
      </c>
      <c r="D4605" s="6">
        <v>45445.092824074076</v>
      </c>
      <c r="E4605" s="6">
        <v>45445.093518518515</v>
      </c>
      <c r="F4605" s="2" t="s">
        <v>44</v>
      </c>
      <c r="G4605" s="2" t="s">
        <v>50</v>
      </c>
      <c r="H4605" s="2">
        <v>61392.0</v>
      </c>
      <c r="I4605" s="2">
        <v>5047.0</v>
      </c>
    </row>
    <row r="4606" ht="22.5" customHeight="1">
      <c r="A4606" s="2">
        <v>5.856838171E9</v>
      </c>
      <c r="B4606" s="2">
        <v>5.5971849E7</v>
      </c>
      <c r="C4606" s="6">
        <v>45280.76782407407</v>
      </c>
      <c r="D4606" s="6">
        <v>45280.781018518515</v>
      </c>
      <c r="E4606" s="6">
        <v>45280.79837962963</v>
      </c>
      <c r="F4606" s="2" t="s">
        <v>124</v>
      </c>
      <c r="G4606" s="2" t="s">
        <v>73</v>
      </c>
      <c r="H4606" s="2">
        <v>7117.0</v>
      </c>
      <c r="I4606" s="2">
        <v>1390.0</v>
      </c>
    </row>
    <row r="4607" ht="22.5" customHeight="1">
      <c r="A4607" s="2">
        <v>9.15473142E8</v>
      </c>
      <c r="B4607" s="2">
        <v>5.3636086E7</v>
      </c>
      <c r="C4607" s="6">
        <v>45442.09006944444</v>
      </c>
      <c r="D4607" s="6">
        <v>45442.100486111114</v>
      </c>
      <c r="E4607" s="6">
        <v>45442.11090277778</v>
      </c>
      <c r="F4607" s="2" t="s">
        <v>71</v>
      </c>
      <c r="G4607" s="2" t="s">
        <v>50</v>
      </c>
      <c r="H4607" s="2">
        <v>93166.0</v>
      </c>
      <c r="I4607" s="2">
        <v>4295.0</v>
      </c>
    </row>
    <row r="4608" ht="22.5" customHeight="1">
      <c r="A4608" s="2">
        <v>6.99209768E9</v>
      </c>
      <c r="B4608" s="2">
        <v>9450435.0</v>
      </c>
      <c r="C4608" s="6">
        <v>45243.92361111111</v>
      </c>
      <c r="D4608" s="6">
        <v>45243.93125</v>
      </c>
      <c r="E4608" s="6">
        <v>45243.94027777778</v>
      </c>
      <c r="F4608" s="2" t="s">
        <v>71</v>
      </c>
      <c r="G4608" s="2" t="s">
        <v>73</v>
      </c>
      <c r="H4608" s="2">
        <v>74334.0</v>
      </c>
      <c r="I4608" s="2">
        <v>4273.0</v>
      </c>
    </row>
    <row r="4609" ht="22.5" customHeight="1">
      <c r="A4609" s="2">
        <v>6.870670122E9</v>
      </c>
      <c r="B4609" s="2">
        <v>7.0529459E7</v>
      </c>
      <c r="C4609" s="6">
        <v>45254.50303240741</v>
      </c>
      <c r="D4609" s="6">
        <v>45254.510671296295</v>
      </c>
      <c r="E4609" s="6">
        <v>45254.51136574074</v>
      </c>
      <c r="F4609" s="2" t="s">
        <v>44</v>
      </c>
      <c r="G4609" s="2" t="s">
        <v>50</v>
      </c>
      <c r="H4609" s="2">
        <v>89533.0</v>
      </c>
      <c r="I4609" s="2">
        <v>9539.0</v>
      </c>
    </row>
    <row r="4610" ht="22.5" customHeight="1">
      <c r="A4610" s="2">
        <v>6.626994121E9</v>
      </c>
      <c r="B4610" s="2">
        <v>4.4223796E7</v>
      </c>
      <c r="C4610" s="6">
        <v>45489.031701388885</v>
      </c>
      <c r="D4610" s="6">
        <v>45489.040034722224</v>
      </c>
      <c r="E4610" s="6">
        <v>45489.0490625</v>
      </c>
      <c r="F4610" s="2" t="s">
        <v>71</v>
      </c>
      <c r="G4610" s="2" t="s">
        <v>45</v>
      </c>
      <c r="H4610" s="2">
        <v>18323.0</v>
      </c>
      <c r="I4610" s="2">
        <v>8212.0</v>
      </c>
    </row>
    <row r="4611" ht="22.5" customHeight="1">
      <c r="A4611" s="2">
        <v>6.1258135E9</v>
      </c>
      <c r="B4611" s="2">
        <v>4.456231E7</v>
      </c>
      <c r="C4611" s="6">
        <v>45130.72078703704</v>
      </c>
      <c r="D4611" s="6">
        <v>45130.72912037037</v>
      </c>
      <c r="E4611" s="6">
        <v>45130.7374537037</v>
      </c>
      <c r="F4611" s="2" t="s">
        <v>71</v>
      </c>
      <c r="G4611" s="2" t="s">
        <v>45</v>
      </c>
      <c r="H4611" s="2">
        <v>31926.0</v>
      </c>
      <c r="I4611" s="2">
        <v>441.0</v>
      </c>
    </row>
    <row r="4612" ht="22.5" customHeight="1">
      <c r="A4612" s="2">
        <v>6.899859775E9</v>
      </c>
      <c r="B4612" s="2">
        <v>3.3706378E7</v>
      </c>
      <c r="C4612" s="6">
        <v>45412.69118055556</v>
      </c>
      <c r="D4612" s="6">
        <v>45412.700208333335</v>
      </c>
      <c r="E4612" s="6">
        <v>45412.70229166667</v>
      </c>
      <c r="F4612" s="2" t="s">
        <v>44</v>
      </c>
      <c r="G4612" s="2" t="s">
        <v>73</v>
      </c>
      <c r="H4612" s="2">
        <v>12202.0</v>
      </c>
      <c r="I4612" s="2">
        <v>9252.0</v>
      </c>
    </row>
    <row r="4613" ht="22.5" customHeight="1">
      <c r="A4613" s="2">
        <v>1.825560091E9</v>
      </c>
      <c r="B4613" s="2">
        <v>4.1494867E7</v>
      </c>
      <c r="C4613" s="6">
        <v>45322.87332175926</v>
      </c>
      <c r="D4613" s="6">
        <v>45322.880960648145</v>
      </c>
      <c r="E4613" s="6">
        <v>45322.88443287037</v>
      </c>
      <c r="F4613" s="2" t="s">
        <v>44</v>
      </c>
      <c r="G4613" s="2" t="s">
        <v>45</v>
      </c>
      <c r="H4613" s="2">
        <v>1440.0</v>
      </c>
      <c r="I4613" s="2">
        <v>2114.0</v>
      </c>
    </row>
    <row r="4614" ht="22.5" customHeight="1">
      <c r="A4614" s="2">
        <v>1.320638425E9</v>
      </c>
      <c r="B4614" s="2">
        <v>3.6833857E7</v>
      </c>
      <c r="C4614" s="6">
        <v>45042.91247685185</v>
      </c>
      <c r="D4614" s="6">
        <v>45042.92497685185</v>
      </c>
      <c r="E4614" s="6">
        <v>45042.92497685185</v>
      </c>
      <c r="F4614" s="2" t="s">
        <v>44</v>
      </c>
      <c r="G4614" s="2" t="s">
        <v>55</v>
      </c>
      <c r="H4614" s="2">
        <v>38512.0</v>
      </c>
      <c r="I4614" s="2">
        <v>4392.0</v>
      </c>
    </row>
    <row r="4615" ht="22.5" customHeight="1">
      <c r="A4615" s="2">
        <v>5.320995509E9</v>
      </c>
      <c r="B4615" s="2">
        <v>8.1932548E7</v>
      </c>
      <c r="C4615" s="6">
        <v>45089.38625</v>
      </c>
      <c r="D4615" s="6">
        <v>45089.39388888889</v>
      </c>
      <c r="E4615" s="6">
        <v>45089.397361111114</v>
      </c>
      <c r="F4615" s="2" t="s">
        <v>44</v>
      </c>
      <c r="G4615" s="2" t="s">
        <v>73</v>
      </c>
      <c r="H4615" s="2">
        <v>63710.0</v>
      </c>
      <c r="I4615" s="2">
        <v>9308.0</v>
      </c>
    </row>
    <row r="4616" ht="22.5" customHeight="1">
      <c r="A4616" s="2">
        <v>4.249535395E9</v>
      </c>
      <c r="B4616" s="2">
        <v>5.0953418E7</v>
      </c>
      <c r="C4616" s="6">
        <v>45010.47325231481</v>
      </c>
      <c r="D4616" s="6">
        <v>45010.48019675926</v>
      </c>
      <c r="E4616" s="6">
        <v>45010.47672453704</v>
      </c>
      <c r="F4616" s="2" t="s">
        <v>44</v>
      </c>
      <c r="G4616" s="2" t="s">
        <v>55</v>
      </c>
      <c r="H4616" s="2">
        <v>45901.0</v>
      </c>
      <c r="I4616" s="2">
        <v>6866.0</v>
      </c>
    </row>
    <row r="4617" ht="22.5" customHeight="1">
      <c r="A4617" s="2">
        <v>8.04881381E8</v>
      </c>
      <c r="B4617" s="2">
        <v>4.4269569E7</v>
      </c>
      <c r="C4617" s="6">
        <v>45438.41721064815</v>
      </c>
      <c r="D4617" s="6">
        <v>45438.429710648146</v>
      </c>
      <c r="E4617" s="6">
        <v>45438.426932870374</v>
      </c>
      <c r="F4617" s="2" t="s">
        <v>44</v>
      </c>
      <c r="G4617" s="2" t="s">
        <v>50</v>
      </c>
      <c r="H4617" s="2">
        <v>61383.0</v>
      </c>
      <c r="I4617" s="2">
        <v>6978.0</v>
      </c>
    </row>
    <row r="4618" ht="22.5" customHeight="1">
      <c r="A4618" s="2">
        <v>4.858560187E9</v>
      </c>
      <c r="B4618" s="2">
        <v>5.5028958E7</v>
      </c>
      <c r="C4618" s="6">
        <v>45220.8494212963</v>
      </c>
      <c r="D4618" s="6">
        <v>45220.86331018519</v>
      </c>
      <c r="E4618" s="6">
        <v>45220.86608796296</v>
      </c>
      <c r="F4618" s="2" t="s">
        <v>44</v>
      </c>
      <c r="G4618" s="2" t="s">
        <v>45</v>
      </c>
      <c r="H4618" s="2">
        <v>16416.0</v>
      </c>
      <c r="I4618" s="2">
        <v>7344.0</v>
      </c>
    </row>
    <row r="4619" ht="22.5" customHeight="1">
      <c r="A4619" s="2">
        <v>6.425666148E9</v>
      </c>
      <c r="B4619" s="2">
        <v>2.414424E7</v>
      </c>
      <c r="C4619" s="6">
        <v>45145.87126157407</v>
      </c>
      <c r="D4619" s="6">
        <v>45145.878900462965</v>
      </c>
      <c r="E4619" s="6">
        <v>45145.876122685186</v>
      </c>
      <c r="F4619" s="2" t="s">
        <v>44</v>
      </c>
      <c r="G4619" s="2" t="s">
        <v>73</v>
      </c>
      <c r="H4619" s="2">
        <v>19912.0</v>
      </c>
      <c r="I4619" s="2">
        <v>8114.0</v>
      </c>
    </row>
    <row r="4620" ht="22.5" customHeight="1">
      <c r="A4620" s="2">
        <v>9.021754099E9</v>
      </c>
      <c r="B4620" s="2">
        <v>2.3844919E7</v>
      </c>
      <c r="C4620" s="6">
        <v>45505.10244212963</v>
      </c>
      <c r="D4620" s="6">
        <v>45505.110081018516</v>
      </c>
      <c r="E4620" s="6">
        <v>45505.11146990741</v>
      </c>
      <c r="F4620" s="2" t="s">
        <v>44</v>
      </c>
      <c r="G4620" s="2" t="s">
        <v>73</v>
      </c>
      <c r="H4620" s="2">
        <v>54647.0</v>
      </c>
      <c r="I4620" s="2">
        <v>3228.0</v>
      </c>
    </row>
    <row r="4621" ht="22.5" customHeight="1">
      <c r="A4621" s="2">
        <v>7.72820568E9</v>
      </c>
      <c r="B4621" s="2">
        <v>4.6023497E7</v>
      </c>
      <c r="C4621" s="6">
        <v>45458.89604166667</v>
      </c>
      <c r="D4621" s="6">
        <v>45458.908541666664</v>
      </c>
      <c r="E4621" s="6">
        <v>45458.908541666664</v>
      </c>
      <c r="F4621" s="2" t="s">
        <v>44</v>
      </c>
      <c r="G4621" s="2" t="s">
        <v>45</v>
      </c>
      <c r="H4621" s="2">
        <v>63693.0</v>
      </c>
      <c r="I4621" s="2">
        <v>5959.0</v>
      </c>
    </row>
    <row r="4622" ht="22.5" customHeight="1">
      <c r="A4622" s="2">
        <v>9.346166799E9</v>
      </c>
      <c r="B4622" s="2">
        <v>6.2416456E7</v>
      </c>
      <c r="C4622" s="6">
        <v>45588.01424768518</v>
      </c>
      <c r="D4622" s="6">
        <v>45588.02674768519</v>
      </c>
      <c r="E4622" s="6">
        <v>45588.03160879629</v>
      </c>
      <c r="F4622" s="2" t="s">
        <v>71</v>
      </c>
      <c r="G4622" s="2" t="s">
        <v>55</v>
      </c>
      <c r="H4622" s="2">
        <v>40234.0</v>
      </c>
      <c r="I4622" s="2">
        <v>781.0</v>
      </c>
    </row>
    <row r="4623" ht="22.5" customHeight="1">
      <c r="A4623" s="2">
        <v>3.377313085E9</v>
      </c>
      <c r="B4623" s="2">
        <v>8.9036169E7</v>
      </c>
      <c r="C4623" s="6">
        <v>45192.97011574074</v>
      </c>
      <c r="D4623" s="6">
        <v>45192.982615740744</v>
      </c>
      <c r="E4623" s="6">
        <v>45192.98747685185</v>
      </c>
      <c r="F4623" s="2" t="s">
        <v>71</v>
      </c>
      <c r="G4623" s="2" t="s">
        <v>50</v>
      </c>
      <c r="H4623" s="2">
        <v>83445.0</v>
      </c>
      <c r="I4623" s="2">
        <v>2496.0</v>
      </c>
    </row>
    <row r="4624" ht="22.5" customHeight="1">
      <c r="A4624" s="2">
        <v>8.167716321E9</v>
      </c>
      <c r="B4624" s="2">
        <v>7.3392739E7</v>
      </c>
      <c r="C4624" s="6">
        <v>45414.133564814816</v>
      </c>
      <c r="D4624" s="6">
        <v>45414.1412037037</v>
      </c>
      <c r="E4624" s="6">
        <v>45414.1412037037</v>
      </c>
      <c r="F4624" s="2" t="s">
        <v>44</v>
      </c>
      <c r="G4624" s="2" t="s">
        <v>45</v>
      </c>
      <c r="H4624" s="2">
        <v>69644.0</v>
      </c>
      <c r="I4624" s="2">
        <v>5231.0</v>
      </c>
    </row>
    <row r="4625" ht="22.5" customHeight="1">
      <c r="A4625" s="2">
        <v>2.024637181E9</v>
      </c>
      <c r="B4625" s="2">
        <v>2.94516E7</v>
      </c>
      <c r="C4625" s="6">
        <v>45081.893171296295</v>
      </c>
      <c r="D4625" s="6">
        <v>45081.90219907407</v>
      </c>
      <c r="E4625" s="6">
        <v>45081.90289351852</v>
      </c>
      <c r="F4625" s="2" t="s">
        <v>44</v>
      </c>
      <c r="G4625" s="2" t="s">
        <v>45</v>
      </c>
      <c r="H4625" s="2">
        <v>3368.0</v>
      </c>
      <c r="I4625" s="2">
        <v>9002.0</v>
      </c>
    </row>
    <row r="4626" ht="22.5" customHeight="1">
      <c r="A4626" s="2">
        <v>9.31063029E9</v>
      </c>
      <c r="B4626" s="2">
        <v>6.4162093E7</v>
      </c>
      <c r="C4626" s="6">
        <v>45203.27431712963</v>
      </c>
      <c r="D4626" s="6">
        <v>45203.287511574075</v>
      </c>
      <c r="E4626" s="6">
        <v>45203.28612268518</v>
      </c>
      <c r="F4626" s="2" t="s">
        <v>44</v>
      </c>
      <c r="G4626" s="2" t="s">
        <v>45</v>
      </c>
      <c r="H4626" s="2">
        <v>47069.0</v>
      </c>
      <c r="I4626" s="2">
        <v>4115.0</v>
      </c>
    </row>
    <row r="4627" ht="22.5" customHeight="1">
      <c r="A4627" s="2">
        <v>2.276505075E9</v>
      </c>
      <c r="B4627" s="2">
        <v>1.2769552E7</v>
      </c>
      <c r="C4627" s="6">
        <v>45478.570763888885</v>
      </c>
      <c r="D4627" s="6">
        <v>45478.57770833333</v>
      </c>
      <c r="E4627" s="6">
        <v>45478.57770833333</v>
      </c>
      <c r="F4627" s="2" t="s">
        <v>44</v>
      </c>
      <c r="G4627" s="2" t="s">
        <v>50</v>
      </c>
      <c r="H4627" s="2">
        <v>40432.0</v>
      </c>
      <c r="I4627" s="2">
        <v>28.0</v>
      </c>
    </row>
    <row r="4628" ht="22.5" customHeight="1">
      <c r="A4628" s="2">
        <v>6.615188116E9</v>
      </c>
      <c r="B4628" s="2">
        <v>4.9529811E7</v>
      </c>
      <c r="C4628" s="6">
        <v>45168.54423611111</v>
      </c>
      <c r="D4628" s="6">
        <v>45168.55743055556</v>
      </c>
      <c r="E4628" s="6">
        <v>45168.560902777775</v>
      </c>
      <c r="F4628" s="2" t="s">
        <v>44</v>
      </c>
      <c r="G4628" s="2" t="s">
        <v>73</v>
      </c>
      <c r="H4628" s="2">
        <v>42073.0</v>
      </c>
      <c r="I4628" s="2">
        <v>9663.0</v>
      </c>
    </row>
    <row r="4629" ht="22.5" customHeight="1">
      <c r="A4629" s="2">
        <v>6.858336318E9</v>
      </c>
      <c r="B4629" s="2">
        <v>9.2027021E7</v>
      </c>
      <c r="C4629" s="6">
        <v>45472.314259259256</v>
      </c>
      <c r="D4629" s="6">
        <v>45472.325370370374</v>
      </c>
      <c r="E4629" s="6">
        <v>45472.32398148148</v>
      </c>
      <c r="F4629" s="2" t="s">
        <v>44</v>
      </c>
      <c r="G4629" s="2" t="s">
        <v>45</v>
      </c>
      <c r="H4629" s="2">
        <v>18825.0</v>
      </c>
      <c r="I4629" s="2">
        <v>5222.0</v>
      </c>
    </row>
    <row r="4630" ht="22.5" customHeight="1">
      <c r="A4630" s="2">
        <v>7.601638642E9</v>
      </c>
      <c r="B4630" s="2">
        <v>3.2426778E7</v>
      </c>
      <c r="C4630" s="6">
        <v>45545.255219907405</v>
      </c>
      <c r="D4630" s="6">
        <v>45545.266331018516</v>
      </c>
      <c r="E4630" s="6">
        <v>45545.27744212963</v>
      </c>
      <c r="F4630" s="2" t="s">
        <v>124</v>
      </c>
      <c r="G4630" s="2" t="s">
        <v>55</v>
      </c>
      <c r="H4630" s="2">
        <v>8313.0</v>
      </c>
      <c r="I4630" s="2">
        <v>6401.0</v>
      </c>
    </row>
    <row r="4631" ht="22.5" customHeight="1">
      <c r="A4631" s="2">
        <v>1.191565627E9</v>
      </c>
      <c r="B4631" s="2">
        <v>5.1661209E7</v>
      </c>
      <c r="C4631" s="6">
        <v>45234.50111111111</v>
      </c>
      <c r="D4631" s="6">
        <v>45234.51430555555</v>
      </c>
      <c r="E4631" s="6">
        <v>45234.51152777778</v>
      </c>
      <c r="F4631" s="2" t="s">
        <v>44</v>
      </c>
      <c r="G4631" s="2" t="s">
        <v>50</v>
      </c>
      <c r="H4631" s="2">
        <v>13574.0</v>
      </c>
      <c r="I4631" s="2">
        <v>8835.0</v>
      </c>
    </row>
    <row r="4632" ht="22.5" customHeight="1">
      <c r="A4632" s="2">
        <v>4.785021992E9</v>
      </c>
      <c r="B4632" s="2">
        <v>9.1144803E7</v>
      </c>
      <c r="C4632" s="6">
        <v>45280.50806712963</v>
      </c>
      <c r="D4632" s="6">
        <v>45280.521261574075</v>
      </c>
      <c r="E4632" s="6">
        <v>45280.524733796294</v>
      </c>
      <c r="F4632" s="2" t="s">
        <v>44</v>
      </c>
      <c r="G4632" s="2" t="s">
        <v>73</v>
      </c>
      <c r="H4632" s="2">
        <v>14692.0</v>
      </c>
      <c r="I4632" s="2">
        <v>7921.0</v>
      </c>
    </row>
    <row r="4633" ht="22.5" customHeight="1">
      <c r="A4633" s="2">
        <v>3.452964753E9</v>
      </c>
      <c r="B4633" s="2">
        <v>4.9449238E7</v>
      </c>
      <c r="C4633" s="6">
        <v>45458.787314814814</v>
      </c>
      <c r="D4633" s="6">
        <v>45458.798425925925</v>
      </c>
      <c r="E4633" s="6">
        <v>45458.801203703704</v>
      </c>
      <c r="F4633" s="2" t="s">
        <v>44</v>
      </c>
      <c r="G4633" s="2" t="s">
        <v>55</v>
      </c>
      <c r="H4633" s="2">
        <v>56030.0</v>
      </c>
      <c r="I4633" s="2">
        <v>4866.0</v>
      </c>
    </row>
    <row r="4634" ht="22.5" customHeight="1">
      <c r="A4634" s="2">
        <v>3.490919801E9</v>
      </c>
      <c r="B4634" s="2">
        <v>8.5198177E7</v>
      </c>
      <c r="C4634" s="6">
        <v>45217.285891203705</v>
      </c>
      <c r="D4634" s="6">
        <v>45217.29769675926</v>
      </c>
      <c r="E4634" s="6">
        <v>45217.29630787037</v>
      </c>
      <c r="F4634" s="2" t="s">
        <v>44</v>
      </c>
      <c r="G4634" s="2" t="s">
        <v>45</v>
      </c>
      <c r="H4634" s="2">
        <v>59239.0</v>
      </c>
      <c r="I4634" s="2">
        <v>8709.0</v>
      </c>
    </row>
    <row r="4635" ht="22.5" customHeight="1">
      <c r="A4635" s="2">
        <v>1.05578518E8</v>
      </c>
      <c r="B4635" s="2">
        <v>3.8615653E7</v>
      </c>
      <c r="C4635" s="6">
        <v>45354.08322916667</v>
      </c>
      <c r="D4635" s="6">
        <v>45354.09295138889</v>
      </c>
      <c r="E4635" s="6">
        <v>45354.10267361111</v>
      </c>
      <c r="F4635" s="2" t="s">
        <v>71</v>
      </c>
      <c r="G4635" s="2" t="s">
        <v>45</v>
      </c>
      <c r="H4635" s="2">
        <v>97558.0</v>
      </c>
      <c r="I4635" s="2">
        <v>3362.0</v>
      </c>
    </row>
    <row r="4636" ht="22.5" customHeight="1">
      <c r="A4636" s="2">
        <v>2.978719561E9</v>
      </c>
      <c r="B4636" s="2">
        <v>1.1478478E7</v>
      </c>
      <c r="C4636" s="6">
        <v>45239.39849537037</v>
      </c>
      <c r="D4636" s="6">
        <v>45239.41238425926</v>
      </c>
      <c r="E4636" s="6">
        <v>45239.41724537037</v>
      </c>
      <c r="F4636" s="2" t="s">
        <v>71</v>
      </c>
      <c r="G4636" s="2" t="s">
        <v>55</v>
      </c>
      <c r="H4636" s="2">
        <v>39241.0</v>
      </c>
      <c r="I4636" s="2">
        <v>7396.0</v>
      </c>
    </row>
    <row r="4637" ht="22.5" customHeight="1">
      <c r="A4637" s="2">
        <v>9.97901079E9</v>
      </c>
      <c r="B4637" s="2">
        <v>1.346585E7</v>
      </c>
      <c r="C4637" s="6">
        <v>45335.05913194444</v>
      </c>
      <c r="D4637" s="6">
        <v>45335.066770833335</v>
      </c>
      <c r="E4637" s="6">
        <v>45335.07371527778</v>
      </c>
      <c r="F4637" s="2" t="s">
        <v>71</v>
      </c>
      <c r="G4637" s="2" t="s">
        <v>50</v>
      </c>
      <c r="H4637" s="2">
        <v>41655.0</v>
      </c>
      <c r="I4637" s="2">
        <v>6979.0</v>
      </c>
    </row>
    <row r="4638" ht="22.5" customHeight="1">
      <c r="A4638" s="2">
        <v>4.435636116E9</v>
      </c>
      <c r="B4638" s="2">
        <v>9.3018527E7</v>
      </c>
      <c r="C4638" s="6">
        <v>45023.58525462963</v>
      </c>
      <c r="D4638" s="6">
        <v>45023.59914351852</v>
      </c>
      <c r="E4638" s="6">
        <v>45023.59775462963</v>
      </c>
      <c r="F4638" s="2" t="s">
        <v>44</v>
      </c>
      <c r="G4638" s="2" t="s">
        <v>73</v>
      </c>
      <c r="H4638" s="2">
        <v>45294.0</v>
      </c>
      <c r="I4638" s="2">
        <v>1997.0</v>
      </c>
    </row>
    <row r="4639" ht="22.5" customHeight="1">
      <c r="A4639" s="2">
        <v>5.909879259E9</v>
      </c>
      <c r="B4639" s="2">
        <v>8.2594354E7</v>
      </c>
      <c r="C4639" s="6">
        <v>45510.803506944445</v>
      </c>
      <c r="D4639" s="6">
        <v>45510.81322916667</v>
      </c>
      <c r="E4639" s="6">
        <v>45510.820868055554</v>
      </c>
      <c r="F4639" s="2" t="s">
        <v>71</v>
      </c>
      <c r="G4639" s="2" t="s">
        <v>55</v>
      </c>
      <c r="H4639" s="2">
        <v>48039.0</v>
      </c>
      <c r="I4639" s="2">
        <v>4123.0</v>
      </c>
    </row>
    <row r="4640" ht="22.5" customHeight="1">
      <c r="A4640" s="2">
        <v>2.686390867E9</v>
      </c>
      <c r="B4640" s="2">
        <v>4.5071436E7</v>
      </c>
      <c r="C4640" s="6">
        <v>45326.708599537036</v>
      </c>
      <c r="D4640" s="6">
        <v>45326.720405092594</v>
      </c>
      <c r="E4640" s="6">
        <v>45326.7190162037</v>
      </c>
      <c r="F4640" s="2" t="s">
        <v>44</v>
      </c>
      <c r="G4640" s="2" t="s">
        <v>55</v>
      </c>
      <c r="H4640" s="2">
        <v>21025.0</v>
      </c>
      <c r="I4640" s="2">
        <v>6752.0</v>
      </c>
    </row>
    <row r="4641" ht="22.5" customHeight="1">
      <c r="A4641" s="2">
        <v>6.698537E9</v>
      </c>
      <c r="B4641" s="2">
        <v>5.2770036E7</v>
      </c>
      <c r="C4641" s="6">
        <v>45307.23347222222</v>
      </c>
      <c r="D4641" s="6">
        <v>45307.246666666666</v>
      </c>
      <c r="E4641" s="6">
        <v>45307.24597222222</v>
      </c>
      <c r="F4641" s="2" t="s">
        <v>44</v>
      </c>
      <c r="G4641" s="2" t="s">
        <v>55</v>
      </c>
      <c r="H4641" s="2">
        <v>50375.0</v>
      </c>
      <c r="I4641" s="2">
        <v>9810.0</v>
      </c>
    </row>
    <row r="4642" ht="22.5" customHeight="1">
      <c r="A4642" s="2">
        <v>4.395604675E9</v>
      </c>
      <c r="B4642" s="2">
        <v>5.3076417E7</v>
      </c>
      <c r="C4642" s="6">
        <v>45241.455196759256</v>
      </c>
      <c r="D4642" s="6">
        <v>45241.46630787037</v>
      </c>
      <c r="E4642" s="6">
        <v>45241.47116898148</v>
      </c>
      <c r="F4642" s="2" t="s">
        <v>71</v>
      </c>
      <c r="G4642" s="2" t="s">
        <v>50</v>
      </c>
      <c r="H4642" s="2">
        <v>608.0</v>
      </c>
      <c r="I4642" s="2">
        <v>3185.0</v>
      </c>
    </row>
    <row r="4643" ht="22.5" customHeight="1">
      <c r="A4643" s="2">
        <v>3.475041787E9</v>
      </c>
      <c r="B4643" s="2">
        <v>3.4425723E7</v>
      </c>
      <c r="C4643" s="6">
        <v>45500.53239583333</v>
      </c>
      <c r="D4643" s="6">
        <v>45500.54211805556</v>
      </c>
      <c r="E4643" s="6">
        <v>45500.551840277774</v>
      </c>
      <c r="F4643" s="2" t="s">
        <v>71</v>
      </c>
      <c r="G4643" s="2" t="s">
        <v>50</v>
      </c>
      <c r="H4643" s="2">
        <v>93068.0</v>
      </c>
      <c r="I4643" s="2">
        <v>2344.0</v>
      </c>
    </row>
    <row r="4644" ht="22.5" customHeight="1">
      <c r="A4644" s="2">
        <v>5.817989751E9</v>
      </c>
      <c r="B4644" s="2">
        <v>7.2366758E7</v>
      </c>
      <c r="C4644" s="6">
        <v>45252.48395833333</v>
      </c>
      <c r="D4644" s="6">
        <v>45252.49229166667</v>
      </c>
      <c r="E4644" s="6">
        <v>45252.49298611111</v>
      </c>
      <c r="F4644" s="2" t="s">
        <v>44</v>
      </c>
      <c r="G4644" s="2" t="s">
        <v>73</v>
      </c>
      <c r="H4644" s="2">
        <v>53533.0</v>
      </c>
      <c r="I4644" s="2">
        <v>2507.0</v>
      </c>
    </row>
    <row r="4645" ht="22.5" customHeight="1">
      <c r="A4645" s="2">
        <v>1.433129858E9</v>
      </c>
      <c r="B4645" s="2">
        <v>4.3256928E7</v>
      </c>
      <c r="C4645" s="6">
        <v>45439.61512731481</v>
      </c>
      <c r="D4645" s="6">
        <v>45439.623460648145</v>
      </c>
      <c r="E4645" s="6">
        <v>45439.619988425926</v>
      </c>
      <c r="F4645" s="2" t="s">
        <v>44</v>
      </c>
      <c r="G4645" s="2" t="s">
        <v>50</v>
      </c>
      <c r="H4645" s="2">
        <v>25333.0</v>
      </c>
      <c r="I4645" s="2">
        <v>8177.0</v>
      </c>
    </row>
    <row r="4646" ht="22.5" customHeight="1">
      <c r="A4646" s="2">
        <v>3.571922553E9</v>
      </c>
      <c r="B4646" s="2">
        <v>6.9364309E7</v>
      </c>
      <c r="C4646" s="6">
        <v>45295.590162037035</v>
      </c>
      <c r="D4646" s="6">
        <v>45295.59918981481</v>
      </c>
      <c r="E4646" s="6">
        <v>45295.60196759259</v>
      </c>
      <c r="F4646" s="2" t="s">
        <v>44</v>
      </c>
      <c r="G4646" s="2" t="s">
        <v>45</v>
      </c>
      <c r="H4646" s="2">
        <v>84788.0</v>
      </c>
      <c r="I4646" s="2">
        <v>6288.0</v>
      </c>
    </row>
    <row r="4647" ht="22.5" customHeight="1">
      <c r="A4647" s="2">
        <v>7.940229189E9</v>
      </c>
      <c r="B4647" s="2">
        <v>5.0632192E7</v>
      </c>
      <c r="C4647" s="6">
        <v>45371.90149305556</v>
      </c>
      <c r="D4647" s="6">
        <v>45371.90913194444</v>
      </c>
      <c r="E4647" s="6">
        <v>45371.9209375</v>
      </c>
      <c r="F4647" s="2" t="s">
        <v>124</v>
      </c>
      <c r="G4647" s="2" t="s">
        <v>73</v>
      </c>
      <c r="H4647" s="2">
        <v>40127.0</v>
      </c>
      <c r="I4647" s="2">
        <v>6133.0</v>
      </c>
    </row>
    <row r="4648" ht="22.5" customHeight="1">
      <c r="A4648" s="2">
        <v>3.801240688E9</v>
      </c>
      <c r="B4648" s="2">
        <v>1.8256339E7</v>
      </c>
      <c r="C4648" s="6">
        <v>45530.03203703704</v>
      </c>
      <c r="D4648" s="6">
        <v>45530.04314814815</v>
      </c>
      <c r="E4648" s="6">
        <v>45530.04314814815</v>
      </c>
      <c r="F4648" s="2" t="s">
        <v>44</v>
      </c>
      <c r="G4648" s="2" t="s">
        <v>55</v>
      </c>
      <c r="H4648" s="2">
        <v>82311.0</v>
      </c>
      <c r="I4648" s="2">
        <v>123.0</v>
      </c>
    </row>
    <row r="4649" ht="22.5" customHeight="1">
      <c r="A4649" s="2">
        <v>1.29526829E9</v>
      </c>
      <c r="B4649" s="2">
        <v>7.0168151E7</v>
      </c>
      <c r="C4649" s="6">
        <v>45338.94048611111</v>
      </c>
      <c r="D4649" s="6">
        <v>45338.953680555554</v>
      </c>
      <c r="E4649" s="6">
        <v>45338.95159722222</v>
      </c>
      <c r="F4649" s="2" t="s">
        <v>44</v>
      </c>
      <c r="G4649" s="2" t="s">
        <v>45</v>
      </c>
      <c r="H4649" s="2">
        <v>30358.0</v>
      </c>
      <c r="I4649" s="2">
        <v>3039.0</v>
      </c>
    </row>
    <row r="4650" ht="22.5" customHeight="1">
      <c r="A4650" s="2">
        <v>4.55263667E9</v>
      </c>
      <c r="B4650" s="2">
        <v>7.4313592E7</v>
      </c>
      <c r="C4650" s="6">
        <v>45516.74780092593</v>
      </c>
      <c r="D4650" s="6">
        <v>45516.76168981481</v>
      </c>
      <c r="E4650" s="6">
        <v>45516.763773148145</v>
      </c>
      <c r="F4650" s="2" t="s">
        <v>44</v>
      </c>
      <c r="G4650" s="2" t="s">
        <v>50</v>
      </c>
      <c r="H4650" s="2">
        <v>32309.0</v>
      </c>
      <c r="I4650" s="2">
        <v>5564.0</v>
      </c>
    </row>
    <row r="4651" ht="22.5" customHeight="1">
      <c r="A4651" s="2">
        <v>6.805071689E9</v>
      </c>
      <c r="B4651" s="2">
        <v>8.7266309E7</v>
      </c>
      <c r="C4651" s="6">
        <v>45381.201840277776</v>
      </c>
      <c r="D4651" s="6">
        <v>45381.21295138889</v>
      </c>
      <c r="E4651" s="6">
        <v>45381.22892361111</v>
      </c>
      <c r="F4651" s="2" t="s">
        <v>124</v>
      </c>
      <c r="G4651" s="2" t="s">
        <v>50</v>
      </c>
      <c r="H4651" s="2">
        <v>85430.0</v>
      </c>
      <c r="I4651" s="2">
        <v>1183.0</v>
      </c>
    </row>
    <row r="4652" ht="22.5" customHeight="1">
      <c r="A4652" s="2">
        <v>8.026827967E9</v>
      </c>
      <c r="B4652" s="2">
        <v>4.9371494E7</v>
      </c>
      <c r="C4652" s="6">
        <v>45094.936747685184</v>
      </c>
      <c r="D4652" s="6">
        <v>45094.94577546296</v>
      </c>
      <c r="E4652" s="6">
        <v>45094.94577546296</v>
      </c>
      <c r="F4652" s="2" t="s">
        <v>44</v>
      </c>
      <c r="G4652" s="2" t="s">
        <v>73</v>
      </c>
      <c r="H4652" s="2">
        <v>72056.0</v>
      </c>
      <c r="I4652" s="2">
        <v>9216.0</v>
      </c>
    </row>
    <row r="4653" ht="22.5" customHeight="1">
      <c r="A4653" s="2">
        <v>6.417774057E9</v>
      </c>
      <c r="B4653" s="2">
        <v>2.2800586E7</v>
      </c>
      <c r="C4653" s="6">
        <v>45357.79054398148</v>
      </c>
      <c r="D4653" s="6">
        <v>45357.80165509259</v>
      </c>
      <c r="E4653" s="6">
        <v>45357.80582175926</v>
      </c>
      <c r="F4653" s="2" t="s">
        <v>71</v>
      </c>
      <c r="G4653" s="2" t="s">
        <v>73</v>
      </c>
      <c r="H4653" s="2">
        <v>96532.0</v>
      </c>
      <c r="I4653" s="2">
        <v>9385.0</v>
      </c>
    </row>
    <row r="4654" ht="22.5" customHeight="1">
      <c r="A4654" s="2">
        <v>7.877665931E9</v>
      </c>
      <c r="B4654" s="2">
        <v>3.5434373E7</v>
      </c>
      <c r="C4654" s="6">
        <v>45284.38912037037</v>
      </c>
      <c r="D4654" s="6">
        <v>45284.39884259259</v>
      </c>
      <c r="E4654" s="6">
        <v>45284.40231481481</v>
      </c>
      <c r="F4654" s="2" t="s">
        <v>44</v>
      </c>
      <c r="G4654" s="2" t="s">
        <v>55</v>
      </c>
      <c r="H4654" s="2">
        <v>72800.0</v>
      </c>
      <c r="I4654" s="2">
        <v>6726.0</v>
      </c>
    </row>
    <row r="4655" ht="22.5" customHeight="1">
      <c r="A4655" s="2">
        <v>7.754237266E9</v>
      </c>
      <c r="B4655" s="2">
        <v>7.5836905E7</v>
      </c>
      <c r="C4655" s="6">
        <v>45055.562106481484</v>
      </c>
      <c r="D4655" s="6">
        <v>45055.57530092593</v>
      </c>
      <c r="E4655" s="6">
        <v>45055.573912037034</v>
      </c>
      <c r="F4655" s="2" t="s">
        <v>44</v>
      </c>
      <c r="G4655" s="2" t="s">
        <v>55</v>
      </c>
      <c r="H4655" s="2">
        <v>9779.0</v>
      </c>
      <c r="I4655" s="2">
        <v>5897.0</v>
      </c>
    </row>
    <row r="4656" ht="22.5" customHeight="1">
      <c r="A4656" s="2">
        <v>7.985418058E9</v>
      </c>
      <c r="B4656" s="2">
        <v>3.5302195E7</v>
      </c>
      <c r="C4656" s="6">
        <v>45545.16204861111</v>
      </c>
      <c r="D4656" s="6">
        <v>45545.173854166664</v>
      </c>
      <c r="E4656" s="6">
        <v>45545.173854166664</v>
      </c>
      <c r="F4656" s="2" t="s">
        <v>44</v>
      </c>
      <c r="G4656" s="2" t="s">
        <v>55</v>
      </c>
      <c r="H4656" s="2">
        <v>72721.0</v>
      </c>
      <c r="I4656" s="2">
        <v>184.0</v>
      </c>
    </row>
    <row r="4657" ht="22.5" customHeight="1">
      <c r="A4657" s="2">
        <v>5.287733777E9</v>
      </c>
      <c r="B4657" s="2">
        <v>8.4066402E7</v>
      </c>
      <c r="C4657" s="6">
        <v>45589.67668981481</v>
      </c>
      <c r="D4657" s="6">
        <v>45589.68780092592</v>
      </c>
      <c r="E4657" s="6">
        <v>45589.68641203704</v>
      </c>
      <c r="F4657" s="2" t="s">
        <v>44</v>
      </c>
      <c r="G4657" s="2" t="s">
        <v>55</v>
      </c>
      <c r="H4657" s="2">
        <v>40327.0</v>
      </c>
      <c r="I4657" s="2">
        <v>1389.0</v>
      </c>
    </row>
    <row r="4658" ht="22.5" customHeight="1">
      <c r="A4658" s="2">
        <v>7.112725384E9</v>
      </c>
      <c r="B4658" s="2">
        <v>2.1658322E7</v>
      </c>
      <c r="C4658" s="6">
        <v>45332.32664351852</v>
      </c>
      <c r="D4658" s="6">
        <v>45332.3356712963</v>
      </c>
      <c r="E4658" s="6">
        <v>45332.3356712963</v>
      </c>
      <c r="F4658" s="2" t="s">
        <v>44</v>
      </c>
      <c r="G4658" s="2" t="s">
        <v>73</v>
      </c>
      <c r="H4658" s="2">
        <v>18999.0</v>
      </c>
      <c r="I4658" s="2">
        <v>5956.0</v>
      </c>
    </row>
    <row r="4659" ht="22.5" customHeight="1">
      <c r="A4659" s="2">
        <v>6.261926473E9</v>
      </c>
      <c r="B4659" s="2">
        <v>5.0760752E7</v>
      </c>
      <c r="C4659" s="6">
        <v>45459.795277777775</v>
      </c>
      <c r="D4659" s="6">
        <v>45459.803611111114</v>
      </c>
      <c r="E4659" s="6">
        <v>45459.800833333335</v>
      </c>
      <c r="F4659" s="2" t="s">
        <v>44</v>
      </c>
      <c r="G4659" s="2" t="s">
        <v>55</v>
      </c>
      <c r="H4659" s="2">
        <v>21242.0</v>
      </c>
      <c r="I4659" s="2">
        <v>1195.0</v>
      </c>
    </row>
    <row r="4660" ht="22.5" customHeight="1">
      <c r="A4660" s="2">
        <v>1.495465938E9</v>
      </c>
      <c r="B4660" s="2">
        <v>5607734.0</v>
      </c>
      <c r="C4660" s="6">
        <v>45214.30662037037</v>
      </c>
      <c r="D4660" s="6">
        <v>45214.31842592593</v>
      </c>
      <c r="E4660" s="6">
        <v>45214.32189814815</v>
      </c>
      <c r="F4660" s="2" t="s">
        <v>44</v>
      </c>
      <c r="G4660" s="2" t="s">
        <v>50</v>
      </c>
      <c r="H4660" s="2">
        <v>53172.0</v>
      </c>
      <c r="I4660" s="2">
        <v>4249.0</v>
      </c>
    </row>
    <row r="4661" ht="22.5" customHeight="1">
      <c r="A4661" s="2">
        <v>7.891205593E9</v>
      </c>
      <c r="B4661" s="2">
        <v>1.0562528E7</v>
      </c>
      <c r="C4661" s="6">
        <v>45487.73693287037</v>
      </c>
      <c r="D4661" s="6">
        <v>45487.750127314815</v>
      </c>
      <c r="E4661" s="6">
        <v>45487.747349537036</v>
      </c>
      <c r="F4661" s="2" t="s">
        <v>44</v>
      </c>
      <c r="G4661" s="2" t="s">
        <v>73</v>
      </c>
      <c r="H4661" s="2">
        <v>43532.0</v>
      </c>
      <c r="I4661" s="2">
        <v>5316.0</v>
      </c>
    </row>
    <row r="4662" ht="22.5" customHeight="1">
      <c r="A4662" s="2">
        <v>9.24888012E8</v>
      </c>
      <c r="B4662" s="2">
        <v>7.9298972E7</v>
      </c>
      <c r="C4662" s="6">
        <v>45361.35209490741</v>
      </c>
      <c r="D4662" s="6">
        <v>45361.3659837963</v>
      </c>
      <c r="E4662" s="6">
        <v>45361.372928240744</v>
      </c>
      <c r="F4662" s="2" t="s">
        <v>71</v>
      </c>
      <c r="G4662" s="2" t="s">
        <v>50</v>
      </c>
      <c r="H4662" s="2">
        <v>28336.0</v>
      </c>
      <c r="I4662" s="2">
        <v>9609.0</v>
      </c>
    </row>
    <row r="4663" ht="22.5" customHeight="1">
      <c r="A4663" s="2">
        <v>9.43278538E8</v>
      </c>
      <c r="B4663" s="2">
        <v>2.2227829E7</v>
      </c>
      <c r="C4663" s="6">
        <v>45388.22554398148</v>
      </c>
      <c r="D4663" s="6">
        <v>45388.23457175926</v>
      </c>
      <c r="E4663" s="6">
        <v>45388.25332175926</v>
      </c>
      <c r="F4663" s="2" t="s">
        <v>124</v>
      </c>
      <c r="G4663" s="2" t="s">
        <v>73</v>
      </c>
      <c r="H4663" s="2">
        <v>84473.0</v>
      </c>
      <c r="I4663" s="2">
        <v>5145.0</v>
      </c>
    </row>
    <row r="4664" ht="22.5" customHeight="1">
      <c r="A4664" s="2">
        <v>9.981950902E9</v>
      </c>
      <c r="B4664" s="2">
        <v>3.9153585E7</v>
      </c>
      <c r="C4664" s="6">
        <v>45501.24047453704</v>
      </c>
      <c r="D4664" s="6">
        <v>45501.249502314815</v>
      </c>
      <c r="E4664" s="6">
        <v>45501.252974537034</v>
      </c>
      <c r="F4664" s="2" t="s">
        <v>44</v>
      </c>
      <c r="G4664" s="2" t="s">
        <v>50</v>
      </c>
      <c r="H4664" s="2">
        <v>74591.0</v>
      </c>
      <c r="I4664" s="2">
        <v>7848.0</v>
      </c>
    </row>
    <row r="4665" ht="22.5" customHeight="1">
      <c r="A4665" s="2">
        <v>7.769253886E9</v>
      </c>
      <c r="B4665" s="2">
        <v>8351747.0</v>
      </c>
      <c r="C4665" s="6">
        <v>45194.97930555556</v>
      </c>
      <c r="D4665" s="6">
        <v>45194.99319444445</v>
      </c>
      <c r="E4665" s="6">
        <v>45194.996666666666</v>
      </c>
      <c r="F4665" s="2" t="s">
        <v>44</v>
      </c>
      <c r="G4665" s="2" t="s">
        <v>50</v>
      </c>
      <c r="H4665" s="2">
        <v>34392.0</v>
      </c>
      <c r="I4665" s="2">
        <v>6028.0</v>
      </c>
    </row>
    <row r="4666" ht="22.5" customHeight="1">
      <c r="A4666" s="2">
        <v>9.350977708E9</v>
      </c>
      <c r="B4666" s="2">
        <v>4.1874489E7</v>
      </c>
      <c r="C4666" s="6">
        <v>45156.22467592593</v>
      </c>
      <c r="D4666" s="6">
        <v>45156.231620370374</v>
      </c>
      <c r="E4666" s="6">
        <v>45156.23092592593</v>
      </c>
      <c r="F4666" s="2" t="s">
        <v>44</v>
      </c>
      <c r="G4666" s="2" t="s">
        <v>50</v>
      </c>
      <c r="H4666" s="2">
        <v>93092.0</v>
      </c>
      <c r="I4666" s="2">
        <v>6351.0</v>
      </c>
    </row>
    <row r="4667" ht="22.5" customHeight="1">
      <c r="A4667" s="2">
        <v>4.525211942E9</v>
      </c>
      <c r="B4667" s="2">
        <v>3.0317733E7</v>
      </c>
      <c r="C4667" s="6">
        <v>45467.980833333335</v>
      </c>
      <c r="D4667" s="6">
        <v>45467.99402777778</v>
      </c>
      <c r="E4667" s="6">
        <v>45467.99333333333</v>
      </c>
      <c r="F4667" s="2" t="s">
        <v>44</v>
      </c>
      <c r="G4667" s="2" t="s">
        <v>45</v>
      </c>
      <c r="H4667" s="2">
        <v>33706.0</v>
      </c>
      <c r="I4667" s="2">
        <v>7393.0</v>
      </c>
    </row>
    <row r="4668" ht="22.5" customHeight="1">
      <c r="A4668" s="2">
        <v>7.232049635E9</v>
      </c>
      <c r="B4668" s="2">
        <v>7.9916464E7</v>
      </c>
      <c r="C4668" s="6">
        <v>45010.65935185185</v>
      </c>
      <c r="D4668" s="6">
        <v>45010.671851851854</v>
      </c>
      <c r="E4668" s="6">
        <v>45010.66837962963</v>
      </c>
      <c r="F4668" s="2" t="s">
        <v>44</v>
      </c>
      <c r="G4668" s="2" t="s">
        <v>55</v>
      </c>
      <c r="H4668" s="2">
        <v>86311.0</v>
      </c>
      <c r="I4668" s="2">
        <v>5119.0</v>
      </c>
    </row>
    <row r="4669" ht="22.5" customHeight="1">
      <c r="A4669" s="2">
        <v>6.79546532E8</v>
      </c>
      <c r="B4669" s="2">
        <v>7.2942753E7</v>
      </c>
      <c r="C4669" s="6">
        <v>45440.707233796296</v>
      </c>
      <c r="D4669" s="6">
        <v>45440.72042824074</v>
      </c>
      <c r="E4669" s="6">
        <v>45440.72667824074</v>
      </c>
      <c r="F4669" s="2" t="s">
        <v>71</v>
      </c>
      <c r="G4669" s="2" t="s">
        <v>50</v>
      </c>
      <c r="H4669" s="2">
        <v>40781.0</v>
      </c>
      <c r="I4669" s="2">
        <v>8974.0</v>
      </c>
    </row>
    <row r="4670" ht="22.5" customHeight="1">
      <c r="A4670" s="2">
        <v>4.665187954E9</v>
      </c>
      <c r="B4670" s="2">
        <v>9.7739583E7</v>
      </c>
      <c r="C4670" s="6">
        <v>45385.21790509259</v>
      </c>
      <c r="D4670" s="6">
        <v>45385.23179398148</v>
      </c>
      <c r="E4670" s="6">
        <v>45385.22971064815</v>
      </c>
      <c r="F4670" s="2" t="s">
        <v>44</v>
      </c>
      <c r="G4670" s="2" t="s">
        <v>73</v>
      </c>
      <c r="H4670" s="2">
        <v>39743.0</v>
      </c>
      <c r="I4670" s="2">
        <v>2639.0</v>
      </c>
    </row>
    <row r="4671" ht="22.5" customHeight="1">
      <c r="A4671" s="2">
        <v>3.914760118E9</v>
      </c>
      <c r="B4671" s="2">
        <v>6.1877649E7</v>
      </c>
      <c r="C4671" s="6">
        <v>45006.84609953704</v>
      </c>
      <c r="D4671" s="6">
        <v>45006.853738425925</v>
      </c>
      <c r="E4671" s="6">
        <v>45006.85443287037</v>
      </c>
      <c r="F4671" s="2" t="s">
        <v>44</v>
      </c>
      <c r="G4671" s="2" t="s">
        <v>73</v>
      </c>
      <c r="H4671" s="2">
        <v>52436.0</v>
      </c>
      <c r="I4671" s="2">
        <v>1101.0</v>
      </c>
    </row>
    <row r="4672" ht="22.5" customHeight="1">
      <c r="A4672" s="2">
        <v>1.55568486E8</v>
      </c>
      <c r="B4672" s="2">
        <v>3.6517334E7</v>
      </c>
      <c r="C4672" s="6">
        <v>45286.205671296295</v>
      </c>
      <c r="D4672" s="6">
        <v>45286.21331018519</v>
      </c>
      <c r="E4672" s="6">
        <v>45286.21469907407</v>
      </c>
      <c r="F4672" s="2" t="s">
        <v>44</v>
      </c>
      <c r="G4672" s="2" t="s">
        <v>50</v>
      </c>
      <c r="H4672" s="2">
        <v>59769.0</v>
      </c>
      <c r="I4672" s="2">
        <v>3309.0</v>
      </c>
    </row>
    <row r="4673" ht="22.5" customHeight="1">
      <c r="A4673" s="2">
        <v>3.773972929E9</v>
      </c>
      <c r="B4673" s="2">
        <v>2.675263E7</v>
      </c>
      <c r="C4673" s="6">
        <v>45218.472708333335</v>
      </c>
      <c r="D4673" s="6">
        <v>45218.483125</v>
      </c>
      <c r="E4673" s="6">
        <v>45218.48243055555</v>
      </c>
      <c r="F4673" s="2" t="s">
        <v>44</v>
      </c>
      <c r="G4673" s="2" t="s">
        <v>55</v>
      </c>
      <c r="H4673" s="2">
        <v>42110.0</v>
      </c>
      <c r="I4673" s="2">
        <v>263.0</v>
      </c>
    </row>
    <row r="4674" ht="22.5" customHeight="1">
      <c r="A4674" s="2">
        <v>2.168808412E9</v>
      </c>
      <c r="B4674" s="2">
        <v>9.1382237E7</v>
      </c>
      <c r="C4674" s="6">
        <v>45069.42826388889</v>
      </c>
      <c r="D4674" s="6">
        <v>45069.44215277778</v>
      </c>
      <c r="E4674" s="6">
        <v>45069.451875</v>
      </c>
      <c r="F4674" s="2" t="s">
        <v>71</v>
      </c>
      <c r="G4674" s="2" t="s">
        <v>50</v>
      </c>
      <c r="H4674" s="2">
        <v>23293.0</v>
      </c>
      <c r="I4674" s="2">
        <v>9712.0</v>
      </c>
    </row>
    <row r="4675" ht="22.5" customHeight="1">
      <c r="A4675" s="2">
        <v>7.697315553E9</v>
      </c>
      <c r="B4675" s="2">
        <v>4.9769532E7</v>
      </c>
      <c r="C4675" s="6">
        <v>45270.12096064815</v>
      </c>
      <c r="D4675" s="6">
        <v>45270.13415509259</v>
      </c>
      <c r="E4675" s="6">
        <v>45270.13623842593</v>
      </c>
      <c r="F4675" s="2" t="s">
        <v>44</v>
      </c>
      <c r="G4675" s="2" t="s">
        <v>50</v>
      </c>
      <c r="H4675" s="2">
        <v>74363.0</v>
      </c>
      <c r="I4675" s="2">
        <v>4656.0</v>
      </c>
    </row>
    <row r="4676" ht="22.5" customHeight="1">
      <c r="A4676" s="2">
        <v>8.04414742E8</v>
      </c>
      <c r="B4676" s="2">
        <v>4.2781544E7</v>
      </c>
      <c r="C4676" s="6">
        <v>45488.8881712963</v>
      </c>
      <c r="D4676" s="6">
        <v>45488.89928240741</v>
      </c>
      <c r="E4676" s="6">
        <v>45488.90761574074</v>
      </c>
      <c r="F4676" s="2" t="s">
        <v>71</v>
      </c>
      <c r="G4676" s="2" t="s">
        <v>45</v>
      </c>
      <c r="H4676" s="2">
        <v>98191.0</v>
      </c>
      <c r="I4676" s="2">
        <v>8163.0</v>
      </c>
    </row>
    <row r="4677" ht="22.5" customHeight="1">
      <c r="A4677" s="2">
        <v>9.18328199E8</v>
      </c>
      <c r="B4677" s="2">
        <v>6.0656482E7</v>
      </c>
      <c r="C4677" s="6">
        <v>45278.079872685186</v>
      </c>
      <c r="D4677" s="6">
        <v>45278.08681712963</v>
      </c>
      <c r="E4677" s="6">
        <v>45278.094456018516</v>
      </c>
      <c r="F4677" s="2" t="s">
        <v>71</v>
      </c>
      <c r="G4677" s="2" t="s">
        <v>55</v>
      </c>
      <c r="H4677" s="2">
        <v>20173.0</v>
      </c>
      <c r="I4677" s="2">
        <v>9479.0</v>
      </c>
    </row>
    <row r="4678" ht="22.5" customHeight="1">
      <c r="A4678" s="2">
        <v>3.084493525E9</v>
      </c>
      <c r="B4678" s="2">
        <v>3.2527479E7</v>
      </c>
      <c r="C4678" s="6">
        <v>45027.782372685186</v>
      </c>
      <c r="D4678" s="6">
        <v>45027.796261574076</v>
      </c>
      <c r="E4678" s="6">
        <v>45027.79765046296</v>
      </c>
      <c r="F4678" s="2" t="s">
        <v>44</v>
      </c>
      <c r="G4678" s="2" t="s">
        <v>45</v>
      </c>
      <c r="H4678" s="2">
        <v>89201.0</v>
      </c>
      <c r="I4678" s="2">
        <v>8205.0</v>
      </c>
    </row>
    <row r="4679" ht="22.5" customHeight="1">
      <c r="A4679" s="2">
        <v>8.047256E9</v>
      </c>
      <c r="B4679" s="2">
        <v>1.7805991E7</v>
      </c>
      <c r="C4679" s="6">
        <v>45512.83361111111</v>
      </c>
      <c r="D4679" s="6">
        <v>45512.841944444444</v>
      </c>
      <c r="E4679" s="6">
        <v>45512.849583333336</v>
      </c>
      <c r="F4679" s="2" t="s">
        <v>71</v>
      </c>
      <c r="G4679" s="2" t="s">
        <v>55</v>
      </c>
      <c r="H4679" s="2">
        <v>73002.0</v>
      </c>
      <c r="I4679" s="2">
        <v>8179.0</v>
      </c>
    </row>
    <row r="4680" ht="22.5" customHeight="1">
      <c r="A4680" s="2">
        <v>5.176597414E9</v>
      </c>
      <c r="B4680" s="2">
        <v>8.0875034E7</v>
      </c>
      <c r="C4680" s="6">
        <v>45316.19032407407</v>
      </c>
      <c r="D4680" s="6">
        <v>45316.19865740741</v>
      </c>
      <c r="E4680" s="6">
        <v>45316.20421296296</v>
      </c>
      <c r="F4680" s="2" t="s">
        <v>71</v>
      </c>
      <c r="G4680" s="2" t="s">
        <v>73</v>
      </c>
      <c r="H4680" s="2">
        <v>41701.0</v>
      </c>
      <c r="I4680" s="2">
        <v>7307.0</v>
      </c>
    </row>
    <row r="4681" ht="22.5" customHeight="1">
      <c r="A4681" s="2">
        <v>1.10303417E8</v>
      </c>
      <c r="B4681" s="2">
        <v>5.7566548E7</v>
      </c>
      <c r="C4681" s="6">
        <v>45436.07508101852</v>
      </c>
      <c r="D4681" s="6">
        <v>45436.08896990741</v>
      </c>
      <c r="E4681" s="6">
        <v>45436.08896990741</v>
      </c>
      <c r="F4681" s="2" t="s">
        <v>44</v>
      </c>
      <c r="G4681" s="2" t="s">
        <v>73</v>
      </c>
      <c r="H4681" s="2">
        <v>66500.0</v>
      </c>
      <c r="I4681" s="2">
        <v>7725.0</v>
      </c>
    </row>
    <row r="4682" ht="22.5" customHeight="1">
      <c r="A4682" s="2">
        <v>1.809212176E9</v>
      </c>
      <c r="B4682" s="2">
        <v>5.0105174E7</v>
      </c>
      <c r="C4682" s="6">
        <v>45024.38712962963</v>
      </c>
      <c r="D4682" s="6">
        <v>45024.40032407407</v>
      </c>
      <c r="E4682" s="6">
        <v>45024.3975462963</v>
      </c>
      <c r="F4682" s="2" t="s">
        <v>44</v>
      </c>
      <c r="G4682" s="2" t="s">
        <v>55</v>
      </c>
      <c r="H4682" s="2">
        <v>68256.0</v>
      </c>
      <c r="I4682" s="2">
        <v>133.0</v>
      </c>
    </row>
    <row r="4683" ht="22.5" customHeight="1">
      <c r="A4683" s="2">
        <v>1.765001264E9</v>
      </c>
      <c r="B4683" s="2">
        <v>1697604.0</v>
      </c>
      <c r="C4683" s="6">
        <v>45113.460127314815</v>
      </c>
      <c r="D4683" s="6">
        <v>45113.46776620371</v>
      </c>
      <c r="E4683" s="6">
        <v>45113.4865162037</v>
      </c>
      <c r="F4683" s="2" t="s">
        <v>124</v>
      </c>
      <c r="G4683" s="2" t="s">
        <v>50</v>
      </c>
      <c r="H4683" s="2">
        <v>16034.0</v>
      </c>
      <c r="I4683" s="2">
        <v>3190.0</v>
      </c>
    </row>
    <row r="4684" ht="22.5" customHeight="1">
      <c r="A4684" s="2">
        <v>4.220306391E9</v>
      </c>
      <c r="B4684" s="2">
        <v>4.4139071E7</v>
      </c>
      <c r="C4684" s="6">
        <v>45299.19390046296</v>
      </c>
      <c r="D4684" s="6">
        <v>45299.2022337963</v>
      </c>
      <c r="E4684" s="6">
        <v>45299.21056712963</v>
      </c>
      <c r="F4684" s="2" t="s">
        <v>71</v>
      </c>
      <c r="G4684" s="2" t="s">
        <v>50</v>
      </c>
      <c r="H4684" s="2">
        <v>74233.0</v>
      </c>
      <c r="I4684" s="2">
        <v>377.0</v>
      </c>
    </row>
    <row r="4685" ht="22.5" customHeight="1">
      <c r="A4685" s="2">
        <v>1.275637731E9</v>
      </c>
      <c r="B4685" s="2">
        <v>2.0148223E7</v>
      </c>
      <c r="C4685" s="6">
        <v>45281.44532407408</v>
      </c>
      <c r="D4685" s="6">
        <v>45281.45365740741</v>
      </c>
      <c r="E4685" s="6">
        <v>45281.46824074074</v>
      </c>
      <c r="F4685" s="2" t="s">
        <v>124</v>
      </c>
      <c r="G4685" s="2" t="s">
        <v>50</v>
      </c>
      <c r="H4685" s="2">
        <v>29837.0</v>
      </c>
      <c r="I4685" s="2">
        <v>9107.0</v>
      </c>
    </row>
    <row r="4686" ht="22.5" customHeight="1">
      <c r="A4686" s="2">
        <v>7.729557529E9</v>
      </c>
      <c r="B4686" s="2">
        <v>5.9252433E7</v>
      </c>
      <c r="C4686" s="6">
        <v>45559.45096064815</v>
      </c>
      <c r="D4686" s="6">
        <v>45559.464155092595</v>
      </c>
      <c r="E4686" s="6">
        <v>45559.46623842593</v>
      </c>
      <c r="F4686" s="2" t="s">
        <v>44</v>
      </c>
      <c r="G4686" s="2" t="s">
        <v>73</v>
      </c>
      <c r="H4686" s="2">
        <v>14931.0</v>
      </c>
      <c r="I4686" s="2">
        <v>5486.0</v>
      </c>
    </row>
    <row r="4687" ht="22.5" customHeight="1">
      <c r="A4687" s="2">
        <v>9.279017414E9</v>
      </c>
      <c r="B4687" s="2">
        <v>6.0495351E7</v>
      </c>
      <c r="C4687" s="6">
        <v>45075.62486111111</v>
      </c>
      <c r="D4687" s="6">
        <v>45075.63180555555</v>
      </c>
      <c r="E4687" s="6">
        <v>45075.6325</v>
      </c>
      <c r="F4687" s="2" t="s">
        <v>44</v>
      </c>
      <c r="G4687" s="2" t="s">
        <v>50</v>
      </c>
      <c r="H4687" s="2">
        <v>72785.0</v>
      </c>
      <c r="I4687" s="2">
        <v>8954.0</v>
      </c>
    </row>
    <row r="4688" ht="22.5" customHeight="1">
      <c r="A4688" s="2">
        <v>8.726185624E9</v>
      </c>
      <c r="B4688" s="2">
        <v>5.7505804E7</v>
      </c>
      <c r="C4688" s="6">
        <v>45560.84480324074</v>
      </c>
      <c r="D4688" s="6">
        <v>45560.851747685185</v>
      </c>
      <c r="E4688" s="6">
        <v>45560.855219907404</v>
      </c>
      <c r="F4688" s="2" t="s">
        <v>44</v>
      </c>
      <c r="G4688" s="2" t="s">
        <v>55</v>
      </c>
      <c r="H4688" s="2">
        <v>8736.0</v>
      </c>
      <c r="I4688" s="2">
        <v>9750.0</v>
      </c>
    </row>
    <row r="4689" ht="22.5" customHeight="1">
      <c r="A4689" s="2">
        <v>3.192177869E9</v>
      </c>
      <c r="B4689" s="2">
        <v>5.9252433E7</v>
      </c>
      <c r="C4689" s="6">
        <v>45514.18173611111</v>
      </c>
      <c r="D4689" s="6">
        <v>45514.194236111114</v>
      </c>
      <c r="E4689" s="6">
        <v>45514.19215277778</v>
      </c>
      <c r="F4689" s="2" t="s">
        <v>44</v>
      </c>
      <c r="G4689" s="2" t="s">
        <v>45</v>
      </c>
      <c r="H4689" s="2">
        <v>2439.0</v>
      </c>
      <c r="I4689" s="2">
        <v>9579.0</v>
      </c>
    </row>
    <row r="4690" ht="22.5" customHeight="1">
      <c r="A4690" s="2">
        <v>5.033541164E9</v>
      </c>
      <c r="B4690" s="2">
        <v>3.2987624E7</v>
      </c>
      <c r="C4690" s="6">
        <v>45438.1866087963</v>
      </c>
      <c r="D4690" s="6">
        <v>45438.194247685184</v>
      </c>
      <c r="E4690" s="6">
        <v>45438.20674768519</v>
      </c>
      <c r="F4690" s="2" t="s">
        <v>124</v>
      </c>
      <c r="G4690" s="2" t="s">
        <v>45</v>
      </c>
      <c r="H4690" s="2">
        <v>78526.0</v>
      </c>
      <c r="I4690" s="2">
        <v>194.0</v>
      </c>
    </row>
    <row r="4691" ht="22.5" customHeight="1">
      <c r="A4691" s="2">
        <v>4.495977117E9</v>
      </c>
      <c r="B4691" s="2">
        <v>6.1753272E7</v>
      </c>
      <c r="C4691" s="6">
        <v>45048.42387731482</v>
      </c>
      <c r="D4691" s="6">
        <v>45048.432905092595</v>
      </c>
      <c r="E4691" s="6">
        <v>45048.44123842593</v>
      </c>
      <c r="F4691" s="2" t="s">
        <v>71</v>
      </c>
      <c r="G4691" s="2" t="s">
        <v>55</v>
      </c>
      <c r="H4691" s="2">
        <v>30929.0</v>
      </c>
      <c r="I4691" s="2">
        <v>8009.0</v>
      </c>
    </row>
    <row r="4692" ht="22.5" customHeight="1">
      <c r="A4692" s="2">
        <v>8.86697745E9</v>
      </c>
      <c r="B4692" s="2">
        <v>9.7509888E7</v>
      </c>
      <c r="C4692" s="6">
        <v>45538.38599537037</v>
      </c>
      <c r="D4692" s="6">
        <v>45538.39710648148</v>
      </c>
      <c r="E4692" s="6">
        <v>45538.39780092592</v>
      </c>
      <c r="F4692" s="2" t="s">
        <v>44</v>
      </c>
      <c r="G4692" s="2" t="s">
        <v>73</v>
      </c>
      <c r="H4692" s="2">
        <v>60421.0</v>
      </c>
      <c r="I4692" s="2">
        <v>2841.0</v>
      </c>
    </row>
    <row r="4693" ht="22.5" customHeight="1">
      <c r="A4693" s="2">
        <v>7.54203017E9</v>
      </c>
      <c r="B4693" s="2">
        <v>4.9371494E7</v>
      </c>
      <c r="C4693" s="6">
        <v>45281.02138888889</v>
      </c>
      <c r="D4693" s="6">
        <v>45281.031805555554</v>
      </c>
      <c r="E4693" s="6">
        <v>45281.031805555554</v>
      </c>
      <c r="F4693" s="2" t="s">
        <v>44</v>
      </c>
      <c r="G4693" s="2" t="s">
        <v>45</v>
      </c>
      <c r="H4693" s="2">
        <v>157.0</v>
      </c>
      <c r="I4693" s="2">
        <v>8206.0</v>
      </c>
    </row>
    <row r="4694" ht="22.5" customHeight="1">
      <c r="A4694" s="2">
        <v>8.782031586E9</v>
      </c>
      <c r="B4694" s="2">
        <v>2.3982977E7</v>
      </c>
      <c r="C4694" s="6">
        <v>45462.79746527778</v>
      </c>
      <c r="D4694" s="6">
        <v>45462.806493055556</v>
      </c>
      <c r="E4694" s="6">
        <v>45462.81135416667</v>
      </c>
      <c r="F4694" s="2" t="s">
        <v>71</v>
      </c>
      <c r="G4694" s="2" t="s">
        <v>73</v>
      </c>
      <c r="H4694" s="2">
        <v>89181.0</v>
      </c>
      <c r="I4694" s="2">
        <v>1796.0</v>
      </c>
    </row>
    <row r="4695" ht="22.5" customHeight="1">
      <c r="A4695" s="2">
        <v>7.177553918E9</v>
      </c>
      <c r="B4695" s="2">
        <v>1.004891E7</v>
      </c>
      <c r="C4695" s="6">
        <v>45016.92046296296</v>
      </c>
      <c r="D4695" s="6">
        <v>45016.9287962963</v>
      </c>
      <c r="E4695" s="6">
        <v>45016.93851851852</v>
      </c>
      <c r="F4695" s="2" t="s">
        <v>71</v>
      </c>
      <c r="G4695" s="2" t="s">
        <v>55</v>
      </c>
      <c r="H4695" s="2">
        <v>13012.0</v>
      </c>
      <c r="I4695" s="2">
        <v>9833.0</v>
      </c>
    </row>
    <row r="4696" ht="22.5" customHeight="1">
      <c r="A4696" s="2">
        <v>9.157563215E9</v>
      </c>
      <c r="B4696" s="2">
        <v>8.9142848E7</v>
      </c>
      <c r="C4696" s="6">
        <v>45077.85726851852</v>
      </c>
      <c r="D4696" s="6">
        <v>45077.86560185185</v>
      </c>
      <c r="E4696" s="6">
        <v>45077.864907407406</v>
      </c>
      <c r="F4696" s="2" t="s">
        <v>44</v>
      </c>
      <c r="G4696" s="2" t="s">
        <v>55</v>
      </c>
      <c r="H4696" s="2">
        <v>20285.0</v>
      </c>
      <c r="I4696" s="2">
        <v>7019.0</v>
      </c>
    </row>
    <row r="4697" ht="22.5" customHeight="1">
      <c r="A4697" s="2">
        <v>9.89452284E8</v>
      </c>
      <c r="B4697" s="2">
        <v>7.9773912E7</v>
      </c>
      <c r="C4697" s="6">
        <v>45480.92616898148</v>
      </c>
      <c r="D4697" s="6">
        <v>45480.93311342593</v>
      </c>
      <c r="E4697" s="6">
        <v>45480.93450231481</v>
      </c>
      <c r="F4697" s="2" t="s">
        <v>44</v>
      </c>
      <c r="G4697" s="2" t="s">
        <v>73</v>
      </c>
      <c r="H4697" s="2">
        <v>34208.0</v>
      </c>
      <c r="I4697" s="2">
        <v>9884.0</v>
      </c>
    </row>
    <row r="4698" ht="22.5" customHeight="1">
      <c r="A4698" s="2">
        <v>9.972678893E9</v>
      </c>
      <c r="B4698" s="2">
        <v>4.503327E7</v>
      </c>
      <c r="C4698" s="6">
        <v>45517.307754629626</v>
      </c>
      <c r="D4698" s="6">
        <v>45517.32094907408</v>
      </c>
      <c r="E4698" s="6">
        <v>45517.32094907408</v>
      </c>
      <c r="F4698" s="2" t="s">
        <v>44</v>
      </c>
      <c r="G4698" s="2" t="s">
        <v>73</v>
      </c>
      <c r="H4698" s="2">
        <v>56834.0</v>
      </c>
      <c r="I4698" s="2">
        <v>7171.0</v>
      </c>
    </row>
    <row r="4699" ht="22.5" customHeight="1">
      <c r="A4699" s="2">
        <v>8.561203503E9</v>
      </c>
      <c r="B4699" s="2">
        <v>6390687.0</v>
      </c>
      <c r="C4699" s="6">
        <v>45396.21744212963</v>
      </c>
      <c r="D4699" s="6">
        <v>45396.224386574075</v>
      </c>
      <c r="E4699" s="6">
        <v>45396.22230324074</v>
      </c>
      <c r="F4699" s="2" t="s">
        <v>44</v>
      </c>
      <c r="G4699" s="2" t="s">
        <v>73</v>
      </c>
      <c r="H4699" s="2">
        <v>70087.0</v>
      </c>
      <c r="I4699" s="2">
        <v>2325.0</v>
      </c>
    </row>
    <row r="4700" ht="22.5" customHeight="1">
      <c r="A4700" s="2">
        <v>1.388300707E9</v>
      </c>
      <c r="B4700" s="2">
        <v>8.482428E7</v>
      </c>
      <c r="C4700" s="6">
        <v>45390.91186342593</v>
      </c>
      <c r="D4700" s="6">
        <v>45390.92505787037</v>
      </c>
      <c r="E4700" s="6">
        <v>45390.927835648145</v>
      </c>
      <c r="F4700" s="2" t="s">
        <v>44</v>
      </c>
      <c r="G4700" s="2" t="s">
        <v>50</v>
      </c>
      <c r="H4700" s="2">
        <v>48870.0</v>
      </c>
      <c r="I4700" s="2">
        <v>6018.0</v>
      </c>
    </row>
    <row r="4701" ht="22.5" customHeight="1">
      <c r="A4701" s="2">
        <v>4.054816025E9</v>
      </c>
      <c r="B4701" s="2">
        <v>2.9584848E7</v>
      </c>
      <c r="C4701" s="6">
        <v>45492.60377314815</v>
      </c>
      <c r="D4701" s="6">
        <v>45492.61766203704</v>
      </c>
      <c r="E4701" s="6">
        <v>45492.619050925925</v>
      </c>
      <c r="F4701" s="2" t="s">
        <v>44</v>
      </c>
      <c r="G4701" s="2" t="s">
        <v>50</v>
      </c>
      <c r="H4701" s="2">
        <v>2786.0</v>
      </c>
      <c r="I4701" s="2">
        <v>4274.0</v>
      </c>
    </row>
    <row r="4702" ht="22.5" customHeight="1">
      <c r="A4702" s="2">
        <v>9.943206333E9</v>
      </c>
      <c r="B4702" s="2">
        <v>1.285161E7</v>
      </c>
      <c r="C4702" s="6">
        <v>45007.40783564815</v>
      </c>
      <c r="D4702" s="6">
        <v>45007.41478009259</v>
      </c>
      <c r="E4702" s="6">
        <v>45007.41755787037</v>
      </c>
      <c r="F4702" s="2" t="s">
        <v>44</v>
      </c>
      <c r="G4702" s="2" t="s">
        <v>73</v>
      </c>
      <c r="H4702" s="2">
        <v>86716.0</v>
      </c>
      <c r="I4702" s="2">
        <v>2694.0</v>
      </c>
    </row>
    <row r="4703" ht="22.5" customHeight="1">
      <c r="A4703" s="2">
        <v>3.948498236E9</v>
      </c>
      <c r="B4703" s="2">
        <v>3.5402531E7</v>
      </c>
      <c r="C4703" s="6">
        <v>45534.21878472222</v>
      </c>
      <c r="D4703" s="6">
        <v>45534.23197916667</v>
      </c>
      <c r="E4703" s="6">
        <v>45534.238229166665</v>
      </c>
      <c r="F4703" s="2" t="s">
        <v>71</v>
      </c>
      <c r="G4703" s="2" t="s">
        <v>55</v>
      </c>
      <c r="H4703" s="2">
        <v>71487.0</v>
      </c>
      <c r="I4703" s="2">
        <v>3973.0</v>
      </c>
    </row>
    <row r="4704" ht="22.5" customHeight="1">
      <c r="A4704" s="2">
        <v>8.096169523E9</v>
      </c>
      <c r="B4704" s="2">
        <v>6.6768157E7</v>
      </c>
      <c r="C4704" s="6">
        <v>45550.234664351854</v>
      </c>
      <c r="D4704" s="6">
        <v>45550.24508101852</v>
      </c>
      <c r="E4704" s="6">
        <v>45550.24716435185</v>
      </c>
      <c r="F4704" s="2" t="s">
        <v>44</v>
      </c>
      <c r="G4704" s="2" t="s">
        <v>50</v>
      </c>
      <c r="H4704" s="2">
        <v>24856.0</v>
      </c>
      <c r="I4704" s="2">
        <v>9286.0</v>
      </c>
    </row>
    <row r="4705" ht="22.5" customHeight="1">
      <c r="A4705" s="2">
        <v>8.803091944E9</v>
      </c>
      <c r="B4705" s="2">
        <v>1.1228463E7</v>
      </c>
      <c r="C4705" s="6">
        <v>45430.13298611111</v>
      </c>
      <c r="D4705" s="6">
        <v>45430.142013888886</v>
      </c>
      <c r="E4705" s="6">
        <v>45430.13854166667</v>
      </c>
      <c r="F4705" s="2" t="s">
        <v>44</v>
      </c>
      <c r="G4705" s="2" t="s">
        <v>50</v>
      </c>
      <c r="H4705" s="2">
        <v>70237.0</v>
      </c>
      <c r="I4705" s="2">
        <v>1496.0</v>
      </c>
    </row>
    <row r="4706" ht="22.5" customHeight="1">
      <c r="A4706" s="2">
        <v>7.409519974E9</v>
      </c>
      <c r="B4706" s="2">
        <v>6.08345E7</v>
      </c>
      <c r="C4706" s="6">
        <v>45307.89256944445</v>
      </c>
      <c r="D4706" s="6">
        <v>45307.90368055556</v>
      </c>
      <c r="E4706" s="6">
        <v>45307.904375</v>
      </c>
      <c r="F4706" s="2" t="s">
        <v>44</v>
      </c>
      <c r="G4706" s="2" t="s">
        <v>73</v>
      </c>
      <c r="H4706" s="2">
        <v>63789.0</v>
      </c>
      <c r="I4706" s="2">
        <v>3913.0</v>
      </c>
    </row>
    <row r="4707" ht="22.5" customHeight="1">
      <c r="A4707" s="2">
        <v>4.562785E8</v>
      </c>
      <c r="B4707" s="2">
        <v>6.2526567E7</v>
      </c>
      <c r="C4707" s="6">
        <v>45418.67586805556</v>
      </c>
      <c r="D4707" s="6">
        <v>45418.685590277775</v>
      </c>
      <c r="E4707" s="6">
        <v>45418.693923611114</v>
      </c>
      <c r="F4707" s="2" t="s">
        <v>71</v>
      </c>
      <c r="G4707" s="2" t="s">
        <v>45</v>
      </c>
      <c r="H4707" s="2">
        <v>70639.0</v>
      </c>
      <c r="I4707" s="2">
        <v>9627.0</v>
      </c>
    </row>
    <row r="4708" ht="22.5" customHeight="1">
      <c r="A4708" s="2">
        <v>9.91296534E9</v>
      </c>
      <c r="B4708" s="2">
        <v>9.5309983E7</v>
      </c>
      <c r="C4708" s="6">
        <v>45158.71975694445</v>
      </c>
      <c r="D4708" s="6">
        <v>45158.73017361111</v>
      </c>
      <c r="E4708" s="6">
        <v>45158.74961805555</v>
      </c>
      <c r="F4708" s="2" t="s">
        <v>124</v>
      </c>
      <c r="G4708" s="2" t="s">
        <v>73</v>
      </c>
      <c r="H4708" s="2">
        <v>38348.0</v>
      </c>
      <c r="I4708" s="2">
        <v>7496.0</v>
      </c>
    </row>
    <row r="4709" ht="22.5" customHeight="1">
      <c r="A4709" s="2">
        <v>2.802653261E9</v>
      </c>
      <c r="B4709" s="2">
        <v>9987182.0</v>
      </c>
      <c r="C4709" s="6">
        <v>45572.69019675926</v>
      </c>
      <c r="D4709" s="6">
        <v>45572.69991898148</v>
      </c>
      <c r="E4709" s="6">
        <v>45572.6971412037</v>
      </c>
      <c r="F4709" s="2" t="s">
        <v>44</v>
      </c>
      <c r="G4709" s="2" t="s">
        <v>50</v>
      </c>
      <c r="H4709" s="2">
        <v>8096.0</v>
      </c>
      <c r="I4709" s="2">
        <v>1650.0</v>
      </c>
    </row>
    <row r="4710" ht="22.5" customHeight="1">
      <c r="A4710" s="2">
        <v>8.629948751E9</v>
      </c>
      <c r="B4710" s="2">
        <v>9.7678578E7</v>
      </c>
      <c r="C4710" s="6">
        <v>45169.62259259259</v>
      </c>
      <c r="D4710" s="6">
        <v>45169.63092592593</v>
      </c>
      <c r="E4710" s="6">
        <v>45169.635092592594</v>
      </c>
      <c r="F4710" s="2" t="s">
        <v>71</v>
      </c>
      <c r="G4710" s="2" t="s">
        <v>55</v>
      </c>
      <c r="H4710" s="2">
        <v>57001.0</v>
      </c>
      <c r="I4710" s="2">
        <v>2313.0</v>
      </c>
    </row>
    <row r="4711" ht="22.5" customHeight="1">
      <c r="A4711" s="2">
        <v>9.169008097E9</v>
      </c>
      <c r="B4711" s="2">
        <v>9.8625898E7</v>
      </c>
      <c r="C4711" s="6">
        <v>45430.391064814816</v>
      </c>
      <c r="D4711" s="6">
        <v>45430.40078703704</v>
      </c>
      <c r="E4711" s="6">
        <v>45430.40425925926</v>
      </c>
      <c r="F4711" s="2" t="s">
        <v>44</v>
      </c>
      <c r="G4711" s="2" t="s">
        <v>73</v>
      </c>
      <c r="H4711" s="2">
        <v>11475.0</v>
      </c>
      <c r="I4711" s="2">
        <v>4039.0</v>
      </c>
    </row>
    <row r="4712" ht="22.5" customHeight="1">
      <c r="A4712" s="2">
        <v>3.186513319E9</v>
      </c>
      <c r="B4712" s="2">
        <v>3730316.0</v>
      </c>
      <c r="C4712" s="6">
        <v>45030.00599537037</v>
      </c>
      <c r="D4712" s="6">
        <v>45030.01363425926</v>
      </c>
      <c r="E4712" s="6">
        <v>45030.01988425926</v>
      </c>
      <c r="F4712" s="2" t="s">
        <v>71</v>
      </c>
      <c r="G4712" s="2" t="s">
        <v>50</v>
      </c>
      <c r="H4712" s="2">
        <v>2924.0</v>
      </c>
      <c r="I4712" s="2">
        <v>4043.0</v>
      </c>
    </row>
    <row r="4713" ht="22.5" customHeight="1">
      <c r="A4713" s="2">
        <v>8.837578937E9</v>
      </c>
      <c r="B4713" s="2">
        <v>2.8663279E7</v>
      </c>
      <c r="C4713" s="6">
        <v>45152.37174768518</v>
      </c>
      <c r="D4713" s="6">
        <v>45152.37938657407</v>
      </c>
      <c r="E4713" s="6">
        <v>45152.38008101852</v>
      </c>
      <c r="F4713" s="2" t="s">
        <v>44</v>
      </c>
      <c r="G4713" s="2" t="s">
        <v>45</v>
      </c>
      <c r="H4713" s="2">
        <v>59526.0</v>
      </c>
      <c r="I4713" s="2">
        <v>2219.0</v>
      </c>
    </row>
    <row r="4714" ht="22.5" customHeight="1">
      <c r="A4714" s="2">
        <v>1.468095888E9</v>
      </c>
      <c r="B4714" s="2">
        <v>3.7691544E7</v>
      </c>
      <c r="C4714" s="6">
        <v>45094.2562962963</v>
      </c>
      <c r="D4714" s="6">
        <v>45094.26671296296</v>
      </c>
      <c r="E4714" s="6">
        <v>45094.263240740744</v>
      </c>
      <c r="F4714" s="2" t="s">
        <v>44</v>
      </c>
      <c r="G4714" s="2" t="s">
        <v>45</v>
      </c>
      <c r="H4714" s="2">
        <v>73298.0</v>
      </c>
      <c r="I4714" s="2">
        <v>5684.0</v>
      </c>
    </row>
    <row r="4715" ht="22.5" customHeight="1">
      <c r="A4715" s="2">
        <v>3.055120492E9</v>
      </c>
      <c r="B4715" s="2">
        <v>408590.0</v>
      </c>
      <c r="C4715" s="6">
        <v>45279.69012731482</v>
      </c>
      <c r="D4715" s="6">
        <v>45279.7040162037</v>
      </c>
      <c r="E4715" s="6">
        <v>45279.710960648146</v>
      </c>
      <c r="F4715" s="2" t="s">
        <v>71</v>
      </c>
      <c r="G4715" s="2" t="s">
        <v>73</v>
      </c>
      <c r="H4715" s="2">
        <v>10184.0</v>
      </c>
      <c r="I4715" s="2">
        <v>5237.0</v>
      </c>
    </row>
    <row r="4716" ht="22.5" customHeight="1">
      <c r="A4716" s="2">
        <v>6.083457185E9</v>
      </c>
      <c r="B4716" s="2">
        <v>8.0571942E7</v>
      </c>
      <c r="C4716" s="6">
        <v>45523.856990740744</v>
      </c>
      <c r="D4716" s="6">
        <v>45523.87087962963</v>
      </c>
      <c r="E4716" s="6">
        <v>45523.87365740741</v>
      </c>
      <c r="F4716" s="2" t="s">
        <v>44</v>
      </c>
      <c r="G4716" s="2" t="s">
        <v>73</v>
      </c>
      <c r="H4716" s="2">
        <v>5319.0</v>
      </c>
      <c r="I4716" s="2">
        <v>6370.0</v>
      </c>
    </row>
    <row r="4717" ht="22.5" customHeight="1">
      <c r="A4717" s="2">
        <v>7.154956248E9</v>
      </c>
      <c r="B4717" s="2">
        <v>2.2112867E7</v>
      </c>
      <c r="C4717" s="6">
        <v>45124.82568287037</v>
      </c>
      <c r="D4717" s="6">
        <v>45124.83540509259</v>
      </c>
      <c r="E4717" s="6">
        <v>45124.83262731481</v>
      </c>
      <c r="F4717" s="2" t="s">
        <v>44</v>
      </c>
      <c r="G4717" s="2" t="s">
        <v>73</v>
      </c>
      <c r="H4717" s="2">
        <v>38167.0</v>
      </c>
      <c r="I4717" s="2">
        <v>4761.0</v>
      </c>
    </row>
    <row r="4718" ht="22.5" customHeight="1">
      <c r="A4718" s="2">
        <v>2.46971181E8</v>
      </c>
      <c r="B4718" s="2">
        <v>376144.0</v>
      </c>
      <c r="C4718" s="6">
        <v>45137.59190972222</v>
      </c>
      <c r="D4718" s="6">
        <v>45137.60579861111</v>
      </c>
      <c r="E4718" s="6">
        <v>45137.6071875</v>
      </c>
      <c r="F4718" s="2" t="s">
        <v>44</v>
      </c>
      <c r="G4718" s="2" t="s">
        <v>50</v>
      </c>
      <c r="H4718" s="2">
        <v>10315.0</v>
      </c>
      <c r="I4718" s="2">
        <v>3131.0</v>
      </c>
    </row>
    <row r="4719" ht="22.5" customHeight="1">
      <c r="A4719" s="2">
        <v>2.452915406E9</v>
      </c>
      <c r="B4719" s="2">
        <v>9.6806748E7</v>
      </c>
      <c r="C4719" s="6">
        <v>45490.52027777778</v>
      </c>
      <c r="D4719" s="6">
        <v>45490.53</v>
      </c>
      <c r="E4719" s="6">
        <v>45490.53208333333</v>
      </c>
      <c r="F4719" s="2" t="s">
        <v>44</v>
      </c>
      <c r="G4719" s="2" t="s">
        <v>45</v>
      </c>
      <c r="H4719" s="2">
        <v>59616.0</v>
      </c>
      <c r="I4719" s="2">
        <v>1892.0</v>
      </c>
    </row>
    <row r="4720" ht="22.5" customHeight="1">
      <c r="A4720" s="2">
        <v>9.45818339E9</v>
      </c>
      <c r="B4720" s="2">
        <v>8.8203688E7</v>
      </c>
      <c r="C4720" s="6">
        <v>45002.055451388886</v>
      </c>
      <c r="D4720" s="6">
        <v>45002.069340277776</v>
      </c>
      <c r="E4720" s="6">
        <v>45002.06795138889</v>
      </c>
      <c r="F4720" s="2" t="s">
        <v>44</v>
      </c>
      <c r="G4720" s="2" t="s">
        <v>73</v>
      </c>
      <c r="H4720" s="2">
        <v>9443.0</v>
      </c>
      <c r="I4720" s="2">
        <v>5900.0</v>
      </c>
    </row>
    <row r="4721" ht="22.5" customHeight="1">
      <c r="A4721" s="2">
        <v>5.76571858E8</v>
      </c>
      <c r="B4721" s="2">
        <v>2.6285589E7</v>
      </c>
      <c r="C4721" s="6">
        <v>45558.21466435185</v>
      </c>
      <c r="D4721" s="6">
        <v>45558.22577546296</v>
      </c>
      <c r="E4721" s="6">
        <v>45558.22646990741</v>
      </c>
      <c r="F4721" s="2" t="s">
        <v>44</v>
      </c>
      <c r="G4721" s="2" t="s">
        <v>55</v>
      </c>
      <c r="H4721" s="2">
        <v>3179.0</v>
      </c>
      <c r="I4721" s="2">
        <v>137.0</v>
      </c>
    </row>
    <row r="4722" ht="22.5" customHeight="1">
      <c r="A4722" s="2">
        <v>9.544803182E9</v>
      </c>
      <c r="B4722" s="2">
        <v>3.1410886E7</v>
      </c>
      <c r="C4722" s="6">
        <v>45378.107881944445</v>
      </c>
      <c r="D4722" s="6">
        <v>45378.12038194444</v>
      </c>
      <c r="E4722" s="6">
        <v>45378.121770833335</v>
      </c>
      <c r="F4722" s="2" t="s">
        <v>44</v>
      </c>
      <c r="G4722" s="2" t="s">
        <v>45</v>
      </c>
      <c r="H4722" s="2">
        <v>13919.0</v>
      </c>
      <c r="I4722" s="2">
        <v>7922.0</v>
      </c>
    </row>
    <row r="4723" ht="22.5" customHeight="1">
      <c r="A4723" s="2">
        <v>2.121652047E9</v>
      </c>
      <c r="B4723" s="2">
        <v>6.5815155E7</v>
      </c>
      <c r="C4723" s="6">
        <v>45325.75125</v>
      </c>
      <c r="D4723" s="6">
        <v>45325.75958333333</v>
      </c>
      <c r="E4723" s="6">
        <v>45325.77138888889</v>
      </c>
      <c r="F4723" s="2" t="s">
        <v>124</v>
      </c>
      <c r="G4723" s="2" t="s">
        <v>50</v>
      </c>
      <c r="H4723" s="2">
        <v>63262.0</v>
      </c>
      <c r="I4723" s="2">
        <v>7863.0</v>
      </c>
    </row>
    <row r="4724" ht="22.5" customHeight="1">
      <c r="A4724" s="2">
        <v>8.891725854E9</v>
      </c>
      <c r="B4724" s="2">
        <v>1.3871547E7</v>
      </c>
      <c r="C4724" s="6">
        <v>45062.88076388889</v>
      </c>
      <c r="D4724" s="6">
        <v>45062.891180555554</v>
      </c>
      <c r="E4724" s="6">
        <v>45062.89048611111</v>
      </c>
      <c r="F4724" s="2" t="s">
        <v>44</v>
      </c>
      <c r="G4724" s="2" t="s">
        <v>73</v>
      </c>
      <c r="H4724" s="2">
        <v>16971.0</v>
      </c>
      <c r="I4724" s="2">
        <v>1423.0</v>
      </c>
    </row>
    <row r="4725" ht="22.5" customHeight="1">
      <c r="A4725" s="2">
        <v>4.870772869E9</v>
      </c>
      <c r="B4725" s="2">
        <v>7.8903046E7</v>
      </c>
      <c r="C4725" s="6">
        <v>45382.34334490741</v>
      </c>
      <c r="D4725" s="6">
        <v>45382.3509837963</v>
      </c>
      <c r="E4725" s="6">
        <v>45382.35167824074</v>
      </c>
      <c r="F4725" s="2" t="s">
        <v>44</v>
      </c>
      <c r="G4725" s="2" t="s">
        <v>73</v>
      </c>
      <c r="H4725" s="2">
        <v>4732.0</v>
      </c>
      <c r="I4725" s="2">
        <v>75.0</v>
      </c>
    </row>
    <row r="4726" ht="22.5" customHeight="1">
      <c r="A4726" s="2">
        <v>2.62562615E8</v>
      </c>
      <c r="B4726" s="2">
        <v>1.2059049E7</v>
      </c>
      <c r="C4726" s="6">
        <v>45025.19663194445</v>
      </c>
      <c r="D4726" s="6">
        <v>45025.20496527778</v>
      </c>
      <c r="E4726" s="6">
        <v>45025.20774305556</v>
      </c>
      <c r="F4726" s="2" t="s">
        <v>44</v>
      </c>
      <c r="G4726" s="2" t="s">
        <v>73</v>
      </c>
      <c r="H4726" s="2">
        <v>4045.0</v>
      </c>
      <c r="I4726" s="2">
        <v>4716.0</v>
      </c>
    </row>
    <row r="4727" ht="22.5" customHeight="1">
      <c r="A4727" s="2">
        <v>5.142912812E9</v>
      </c>
      <c r="B4727" s="2">
        <v>5.7642258E7</v>
      </c>
      <c r="C4727" s="6">
        <v>45246.924108796295</v>
      </c>
      <c r="D4727" s="6">
        <v>45246.9366087963</v>
      </c>
      <c r="E4727" s="6">
        <v>45246.95049768518</v>
      </c>
      <c r="F4727" s="2" t="s">
        <v>124</v>
      </c>
      <c r="G4727" s="2" t="s">
        <v>45</v>
      </c>
      <c r="H4727" s="2">
        <v>90866.0</v>
      </c>
      <c r="I4727" s="2">
        <v>6494.0</v>
      </c>
    </row>
    <row r="4728" ht="22.5" customHeight="1">
      <c r="A4728" s="2">
        <v>1.2252895E9</v>
      </c>
      <c r="B4728" s="2">
        <v>7.0529459E7</v>
      </c>
      <c r="C4728" s="6">
        <v>45382.91059027778</v>
      </c>
      <c r="D4728" s="6">
        <v>45382.91961805556</v>
      </c>
      <c r="E4728" s="6">
        <v>45382.92170138889</v>
      </c>
      <c r="F4728" s="2" t="s">
        <v>44</v>
      </c>
      <c r="G4728" s="2" t="s">
        <v>73</v>
      </c>
      <c r="H4728" s="2">
        <v>77780.0</v>
      </c>
      <c r="I4728" s="2">
        <v>8199.0</v>
      </c>
    </row>
    <row r="4729" ht="22.5" customHeight="1">
      <c r="A4729" s="2">
        <v>7.337555525E9</v>
      </c>
      <c r="B4729" s="2">
        <v>4.4223796E7</v>
      </c>
      <c r="C4729" s="6">
        <v>45360.81178240741</v>
      </c>
      <c r="D4729" s="6">
        <v>45360.8256712963</v>
      </c>
      <c r="E4729" s="6">
        <v>45360.826365740744</v>
      </c>
      <c r="F4729" s="2" t="s">
        <v>44</v>
      </c>
      <c r="G4729" s="2" t="s">
        <v>55</v>
      </c>
      <c r="H4729" s="2">
        <v>99482.0</v>
      </c>
      <c r="I4729" s="2">
        <v>5013.0</v>
      </c>
    </row>
    <row r="4730" ht="22.5" customHeight="1">
      <c r="A4730" s="2">
        <v>5.719806088E9</v>
      </c>
      <c r="B4730" s="2">
        <v>4.2012717E7</v>
      </c>
      <c r="C4730" s="6">
        <v>45299.56290509259</v>
      </c>
      <c r="D4730" s="6">
        <v>45299.57679398148</v>
      </c>
      <c r="E4730" s="6">
        <v>45299.5802662037</v>
      </c>
      <c r="F4730" s="2" t="s">
        <v>44</v>
      </c>
      <c r="G4730" s="2" t="s">
        <v>55</v>
      </c>
      <c r="H4730" s="2">
        <v>88036.0</v>
      </c>
      <c r="I4730" s="2">
        <v>1096.0</v>
      </c>
    </row>
    <row r="4731" ht="22.5" customHeight="1">
      <c r="A4731" s="2">
        <v>6.890191424E9</v>
      </c>
      <c r="B4731" s="2">
        <v>5.7360162E7</v>
      </c>
      <c r="C4731" s="6">
        <v>45456.030439814815</v>
      </c>
      <c r="D4731" s="6">
        <v>45456.04016203704</v>
      </c>
      <c r="E4731" s="6">
        <v>45456.044328703705</v>
      </c>
      <c r="F4731" s="2" t="s">
        <v>71</v>
      </c>
      <c r="G4731" s="2" t="s">
        <v>73</v>
      </c>
      <c r="H4731" s="2">
        <v>28164.0</v>
      </c>
      <c r="I4731" s="2">
        <v>5646.0</v>
      </c>
    </row>
    <row r="4732" ht="22.5" customHeight="1">
      <c r="A4732" s="2">
        <v>5.695198653E9</v>
      </c>
      <c r="B4732" s="2">
        <v>2.9562254E7</v>
      </c>
      <c r="C4732" s="6">
        <v>45555.05409722222</v>
      </c>
      <c r="D4732" s="6">
        <v>45555.067291666666</v>
      </c>
      <c r="E4732" s="6">
        <v>45555.06868055555</v>
      </c>
      <c r="F4732" s="2" t="s">
        <v>44</v>
      </c>
      <c r="G4732" s="2" t="s">
        <v>50</v>
      </c>
      <c r="H4732" s="2">
        <v>29646.0</v>
      </c>
      <c r="I4732" s="2">
        <v>5437.0</v>
      </c>
    </row>
    <row r="4733" ht="22.5" customHeight="1">
      <c r="A4733" s="2">
        <v>4.82670263E8</v>
      </c>
      <c r="B4733" s="2">
        <v>9641623.0</v>
      </c>
      <c r="C4733" s="6">
        <v>45448.19458333333</v>
      </c>
      <c r="D4733" s="6">
        <v>45448.20847222222</v>
      </c>
      <c r="E4733" s="6">
        <v>45448.20777777778</v>
      </c>
      <c r="F4733" s="2" t="s">
        <v>44</v>
      </c>
      <c r="G4733" s="2" t="s">
        <v>45</v>
      </c>
      <c r="H4733" s="2">
        <v>90648.0</v>
      </c>
      <c r="I4733" s="2">
        <v>459.0</v>
      </c>
    </row>
    <row r="4734" ht="22.5" customHeight="1">
      <c r="A4734" s="2">
        <v>7.857904467E9</v>
      </c>
      <c r="B4734" s="2">
        <v>9.7286925E7</v>
      </c>
      <c r="C4734" s="6">
        <v>45041.528344907405</v>
      </c>
      <c r="D4734" s="6">
        <v>45041.53876157408</v>
      </c>
      <c r="E4734" s="6">
        <v>45041.539456018516</v>
      </c>
      <c r="F4734" s="2" t="s">
        <v>44</v>
      </c>
      <c r="G4734" s="2" t="s">
        <v>50</v>
      </c>
      <c r="H4734" s="2">
        <v>83539.0</v>
      </c>
      <c r="I4734" s="2">
        <v>3956.0</v>
      </c>
    </row>
    <row r="4735" ht="22.5" customHeight="1">
      <c r="A4735" s="2">
        <v>6.14435661E8</v>
      </c>
      <c r="B4735" s="2">
        <v>7.3586244E7</v>
      </c>
      <c r="C4735" s="6">
        <v>45139.892905092594</v>
      </c>
      <c r="D4735" s="6">
        <v>45139.90609953704</v>
      </c>
      <c r="E4735" s="6">
        <v>45139.90887731482</v>
      </c>
      <c r="F4735" s="2" t="s">
        <v>44</v>
      </c>
      <c r="G4735" s="2" t="s">
        <v>45</v>
      </c>
      <c r="H4735" s="2">
        <v>34007.0</v>
      </c>
      <c r="I4735" s="2">
        <v>8306.0</v>
      </c>
    </row>
    <row r="4736" ht="22.5" customHeight="1">
      <c r="A4736" s="2">
        <v>2.284551326E9</v>
      </c>
      <c r="B4736" s="2">
        <v>6.8063317E7</v>
      </c>
      <c r="C4736" s="6">
        <v>45206.192199074074</v>
      </c>
      <c r="D4736" s="6">
        <v>45206.20539351852</v>
      </c>
      <c r="E4736" s="6">
        <v>45206.206782407404</v>
      </c>
      <c r="F4736" s="2" t="s">
        <v>44</v>
      </c>
      <c r="G4736" s="2" t="s">
        <v>45</v>
      </c>
      <c r="H4736" s="2">
        <v>48499.0</v>
      </c>
      <c r="I4736" s="2">
        <v>6910.0</v>
      </c>
    </row>
    <row r="4737" ht="22.5" customHeight="1">
      <c r="A4737" s="2">
        <v>8.61499129E9</v>
      </c>
      <c r="B4737" s="2">
        <v>5.7566548E7</v>
      </c>
      <c r="C4737" s="6">
        <v>45582.55096064815</v>
      </c>
      <c r="D4737" s="6">
        <v>45582.56484953704</v>
      </c>
      <c r="E4737" s="6">
        <v>45582.57943287037</v>
      </c>
      <c r="F4737" s="2" t="s">
        <v>124</v>
      </c>
      <c r="G4737" s="2" t="s">
        <v>73</v>
      </c>
      <c r="H4737" s="2">
        <v>85862.0</v>
      </c>
      <c r="I4737" s="2">
        <v>1674.0</v>
      </c>
    </row>
    <row r="4738" ht="22.5" customHeight="1">
      <c r="A4738" s="2">
        <v>9.8655663E9</v>
      </c>
      <c r="B4738" s="2">
        <v>6.1753272E7</v>
      </c>
      <c r="C4738" s="6">
        <v>45258.10806712963</v>
      </c>
      <c r="D4738" s="6">
        <v>45258.11570601852</v>
      </c>
      <c r="E4738" s="6">
        <v>45258.12056712963</v>
      </c>
      <c r="F4738" s="2" t="s">
        <v>71</v>
      </c>
      <c r="G4738" s="2" t="s">
        <v>50</v>
      </c>
      <c r="H4738" s="2">
        <v>66125.0</v>
      </c>
      <c r="I4738" s="2">
        <v>7265.0</v>
      </c>
    </row>
    <row r="4739" ht="22.5" customHeight="1">
      <c r="A4739" s="2">
        <v>6.672582413E9</v>
      </c>
      <c r="B4739" s="2">
        <v>8.2359623E7</v>
      </c>
      <c r="C4739" s="6">
        <v>45456.91946759259</v>
      </c>
      <c r="D4739" s="6">
        <v>45456.931967592594</v>
      </c>
      <c r="E4739" s="6">
        <v>45456.94168981481</v>
      </c>
      <c r="F4739" s="2" t="s">
        <v>71</v>
      </c>
      <c r="G4739" s="2" t="s">
        <v>50</v>
      </c>
      <c r="H4739" s="2">
        <v>18435.0</v>
      </c>
      <c r="I4739" s="2">
        <v>636.0</v>
      </c>
    </row>
    <row r="4740" ht="22.5" customHeight="1">
      <c r="A4740" s="2">
        <v>3.004834987E9</v>
      </c>
      <c r="B4740" s="2">
        <v>9.1590001E7</v>
      </c>
      <c r="C4740" s="6">
        <v>45211.09793981481</v>
      </c>
      <c r="D4740" s="6">
        <v>45211.10835648148</v>
      </c>
      <c r="E4740" s="6">
        <v>45211.10488425926</v>
      </c>
      <c r="F4740" s="2" t="s">
        <v>44</v>
      </c>
      <c r="G4740" s="2" t="s">
        <v>55</v>
      </c>
      <c r="H4740" s="2">
        <v>1554.0</v>
      </c>
      <c r="I4740" s="2">
        <v>1413.0</v>
      </c>
    </row>
    <row r="4741" ht="22.5" customHeight="1">
      <c r="A4741" s="2">
        <v>4.486349175E9</v>
      </c>
      <c r="B4741" s="2">
        <v>4.5481936E7</v>
      </c>
      <c r="C4741" s="6">
        <v>45402.0487037037</v>
      </c>
      <c r="D4741" s="6">
        <v>45402.061898148146</v>
      </c>
      <c r="E4741" s="6">
        <v>45402.06537037037</v>
      </c>
      <c r="F4741" s="2" t="s">
        <v>44</v>
      </c>
      <c r="G4741" s="2" t="s">
        <v>45</v>
      </c>
      <c r="H4741" s="2">
        <v>93191.0</v>
      </c>
      <c r="I4741" s="2">
        <v>6903.0</v>
      </c>
    </row>
    <row r="4742" ht="22.5" customHeight="1">
      <c r="A4742" s="2">
        <v>3.098655541E9</v>
      </c>
      <c r="B4742" s="2">
        <v>6.9908484E7</v>
      </c>
      <c r="C4742" s="6">
        <v>45052.2809837963</v>
      </c>
      <c r="D4742" s="6">
        <v>45052.29417824074</v>
      </c>
      <c r="E4742" s="6">
        <v>45052.296956018516</v>
      </c>
      <c r="F4742" s="2" t="s">
        <v>44</v>
      </c>
      <c r="G4742" s="2" t="s">
        <v>73</v>
      </c>
      <c r="H4742" s="2">
        <v>58041.0</v>
      </c>
      <c r="I4742" s="2">
        <v>2969.0</v>
      </c>
    </row>
    <row r="4743" ht="22.5" customHeight="1">
      <c r="A4743" s="2">
        <v>1.912293606E9</v>
      </c>
      <c r="B4743" s="2">
        <v>4.943326E7</v>
      </c>
      <c r="C4743" s="6">
        <v>45490.816099537034</v>
      </c>
      <c r="D4743" s="6">
        <v>45490.82443287037</v>
      </c>
      <c r="E4743" s="6">
        <v>45490.82582175926</v>
      </c>
      <c r="F4743" s="2" t="s">
        <v>44</v>
      </c>
      <c r="G4743" s="2" t="s">
        <v>55</v>
      </c>
      <c r="H4743" s="2">
        <v>72857.0</v>
      </c>
      <c r="I4743" s="2">
        <v>8233.0</v>
      </c>
    </row>
    <row r="4744" ht="22.5" customHeight="1">
      <c r="A4744" s="2">
        <v>7.465280557E9</v>
      </c>
      <c r="B4744" s="2">
        <v>2.686328E7</v>
      </c>
      <c r="C4744" s="6">
        <v>45364.55708333333</v>
      </c>
      <c r="D4744" s="6">
        <v>45364.56611111111</v>
      </c>
      <c r="E4744" s="6">
        <v>45364.56958333333</v>
      </c>
      <c r="F4744" s="2" t="s">
        <v>44</v>
      </c>
      <c r="G4744" s="2" t="s">
        <v>45</v>
      </c>
      <c r="H4744" s="2">
        <v>44449.0</v>
      </c>
      <c r="I4744" s="2">
        <v>327.0</v>
      </c>
    </row>
    <row r="4745" ht="22.5" customHeight="1">
      <c r="A4745" s="2">
        <v>3.43050015E8</v>
      </c>
      <c r="B4745" s="2">
        <v>7.2263318E7</v>
      </c>
      <c r="C4745" s="6">
        <v>45037.26409722222</v>
      </c>
      <c r="D4745" s="6">
        <v>45037.27798611111</v>
      </c>
      <c r="E4745" s="6">
        <v>45037.29256944444</v>
      </c>
      <c r="F4745" s="2" t="s">
        <v>124</v>
      </c>
      <c r="G4745" s="2" t="s">
        <v>45</v>
      </c>
      <c r="H4745" s="2">
        <v>72401.0</v>
      </c>
      <c r="I4745" s="2">
        <v>3952.0</v>
      </c>
    </row>
    <row r="4746" ht="22.5" customHeight="1">
      <c r="A4746" s="2">
        <v>6.414606364E9</v>
      </c>
      <c r="B4746" s="2">
        <v>7.0867736E7</v>
      </c>
      <c r="C4746" s="6">
        <v>45317.20009259259</v>
      </c>
      <c r="D4746" s="6">
        <v>45317.21189814815</v>
      </c>
      <c r="E4746" s="6">
        <v>45317.212592592594</v>
      </c>
      <c r="F4746" s="2" t="s">
        <v>44</v>
      </c>
      <c r="G4746" s="2" t="s">
        <v>45</v>
      </c>
      <c r="H4746" s="2">
        <v>32432.0</v>
      </c>
      <c r="I4746" s="2">
        <v>5693.0</v>
      </c>
    </row>
    <row r="4747" ht="22.5" customHeight="1">
      <c r="A4747" s="2">
        <v>4.092550629E9</v>
      </c>
      <c r="B4747" s="2">
        <v>5.0572914E7</v>
      </c>
      <c r="C4747" s="6">
        <v>45025.680243055554</v>
      </c>
      <c r="D4747" s="6">
        <v>45025.68788194445</v>
      </c>
      <c r="E4747" s="6">
        <v>45025.68788194445</v>
      </c>
      <c r="F4747" s="2" t="s">
        <v>44</v>
      </c>
      <c r="G4747" s="2" t="s">
        <v>73</v>
      </c>
      <c r="H4747" s="2">
        <v>73303.0</v>
      </c>
      <c r="I4747" s="2">
        <v>6204.0</v>
      </c>
    </row>
    <row r="4748" ht="22.5" customHeight="1">
      <c r="A4748" s="2">
        <v>9.810964144E9</v>
      </c>
      <c r="B4748" s="2">
        <v>5.1476157E7</v>
      </c>
      <c r="C4748" s="6">
        <v>45330.831400462965</v>
      </c>
      <c r="D4748" s="6">
        <v>45330.84112268518</v>
      </c>
      <c r="E4748" s="6">
        <v>45330.84042824074</v>
      </c>
      <c r="F4748" s="2" t="s">
        <v>44</v>
      </c>
      <c r="G4748" s="2" t="s">
        <v>73</v>
      </c>
      <c r="H4748" s="2">
        <v>28405.0</v>
      </c>
      <c r="I4748" s="2">
        <v>6274.0</v>
      </c>
    </row>
    <row r="4749" ht="22.5" customHeight="1">
      <c r="A4749" s="2">
        <v>6.513851276E9</v>
      </c>
      <c r="B4749" s="2">
        <v>9.9160348E7</v>
      </c>
      <c r="C4749" s="6">
        <v>45162.654953703706</v>
      </c>
      <c r="D4749" s="6">
        <v>45162.66537037037</v>
      </c>
      <c r="E4749" s="6">
        <v>45162.6737037037</v>
      </c>
      <c r="F4749" s="2" t="s">
        <v>71</v>
      </c>
      <c r="G4749" s="2" t="s">
        <v>73</v>
      </c>
      <c r="H4749" s="2">
        <v>36145.0</v>
      </c>
      <c r="I4749" s="2">
        <v>4078.0</v>
      </c>
    </row>
    <row r="4750" ht="22.5" customHeight="1">
      <c r="A4750" s="2">
        <v>6.080784069E9</v>
      </c>
      <c r="B4750" s="2">
        <v>3.9418109E7</v>
      </c>
      <c r="C4750" s="6">
        <v>45126.487650462965</v>
      </c>
      <c r="D4750" s="6">
        <v>45126.498761574076</v>
      </c>
      <c r="E4750" s="6">
        <v>45126.505011574074</v>
      </c>
      <c r="F4750" s="2" t="s">
        <v>71</v>
      </c>
      <c r="G4750" s="2" t="s">
        <v>73</v>
      </c>
      <c r="H4750" s="2">
        <v>78499.0</v>
      </c>
      <c r="I4750" s="2">
        <v>2830.0</v>
      </c>
    </row>
    <row r="4751" ht="22.5" customHeight="1">
      <c r="A4751" s="2">
        <v>1.967283733E9</v>
      </c>
      <c r="B4751" s="2">
        <v>1.5796277E7</v>
      </c>
      <c r="C4751" s="6">
        <v>45139.29800925926</v>
      </c>
      <c r="D4751" s="6">
        <v>45139.30564814815</v>
      </c>
      <c r="E4751" s="6">
        <v>45139.31606481481</v>
      </c>
      <c r="F4751" s="2" t="s">
        <v>71</v>
      </c>
      <c r="G4751" s="2" t="s">
        <v>45</v>
      </c>
      <c r="H4751" s="2">
        <v>37938.0</v>
      </c>
      <c r="I4751" s="2">
        <v>4047.0</v>
      </c>
    </row>
    <row r="4752" ht="22.5" customHeight="1">
      <c r="A4752" s="2">
        <v>2.683672396E9</v>
      </c>
      <c r="B4752" s="2">
        <v>8.9617089E7</v>
      </c>
      <c r="C4752" s="6">
        <v>45165.20107638889</v>
      </c>
      <c r="D4752" s="6">
        <v>45165.21010416667</v>
      </c>
      <c r="E4752" s="6">
        <v>45165.20732638889</v>
      </c>
      <c r="F4752" s="2" t="s">
        <v>44</v>
      </c>
      <c r="G4752" s="2" t="s">
        <v>55</v>
      </c>
      <c r="H4752" s="2">
        <v>18256.0</v>
      </c>
      <c r="I4752" s="2">
        <v>6550.0</v>
      </c>
    </row>
    <row r="4753" ht="22.5" customHeight="1">
      <c r="A4753" s="2">
        <v>1.464736195E9</v>
      </c>
      <c r="B4753" s="2">
        <v>1.5830066E7</v>
      </c>
      <c r="C4753" s="6">
        <v>45527.67013888889</v>
      </c>
      <c r="D4753" s="6">
        <v>45527.67847222222</v>
      </c>
      <c r="E4753" s="6">
        <v>45527.68541666667</v>
      </c>
      <c r="F4753" s="2" t="s">
        <v>71</v>
      </c>
      <c r="G4753" s="2" t="s">
        <v>73</v>
      </c>
      <c r="H4753" s="2">
        <v>21637.0</v>
      </c>
      <c r="I4753" s="2">
        <v>1345.0</v>
      </c>
    </row>
    <row r="4754" ht="22.5" customHeight="1">
      <c r="A4754" s="2">
        <v>3.258963661E9</v>
      </c>
      <c r="B4754" s="2">
        <v>2.0343501E7</v>
      </c>
      <c r="C4754" s="6">
        <v>45429.33372685185</v>
      </c>
      <c r="D4754" s="6">
        <v>45429.34344907408</v>
      </c>
      <c r="E4754" s="6">
        <v>45429.341365740744</v>
      </c>
      <c r="F4754" s="2" t="s">
        <v>44</v>
      </c>
      <c r="G4754" s="2" t="s">
        <v>73</v>
      </c>
      <c r="H4754" s="2">
        <v>53738.0</v>
      </c>
      <c r="I4754" s="2">
        <v>8685.0</v>
      </c>
    </row>
    <row r="4755" ht="22.5" customHeight="1">
      <c r="A4755" s="2">
        <v>9.956872454E9</v>
      </c>
      <c r="B4755" s="2">
        <v>4.1874489E7</v>
      </c>
      <c r="C4755" s="6">
        <v>45250.21640046296</v>
      </c>
      <c r="D4755" s="6">
        <v>45250.2247337963</v>
      </c>
      <c r="E4755" s="6">
        <v>45250.23515046296</v>
      </c>
      <c r="F4755" s="2" t="s">
        <v>71</v>
      </c>
      <c r="G4755" s="2" t="s">
        <v>55</v>
      </c>
      <c r="H4755" s="2">
        <v>31304.0</v>
      </c>
      <c r="I4755" s="2">
        <v>1949.0</v>
      </c>
    </row>
    <row r="4756" ht="22.5" customHeight="1">
      <c r="A4756" s="2">
        <v>8.67630114E8</v>
      </c>
      <c r="B4756" s="2">
        <v>3.037314E7</v>
      </c>
      <c r="C4756" s="6">
        <v>45103.76708333333</v>
      </c>
      <c r="D4756" s="6">
        <v>45103.77680555556</v>
      </c>
      <c r="E4756" s="6">
        <v>45103.77680555556</v>
      </c>
      <c r="F4756" s="2" t="s">
        <v>44</v>
      </c>
      <c r="G4756" s="2" t="s">
        <v>73</v>
      </c>
      <c r="H4756" s="2">
        <v>49041.0</v>
      </c>
      <c r="I4756" s="2">
        <v>6095.0</v>
      </c>
    </row>
    <row r="4757" ht="22.5" customHeight="1">
      <c r="A4757" s="2">
        <v>3.33375274E9</v>
      </c>
      <c r="B4757" s="2">
        <v>8.4862161E7</v>
      </c>
      <c r="C4757" s="6">
        <v>45117.70755787037</v>
      </c>
      <c r="D4757" s="6">
        <v>45117.718668981484</v>
      </c>
      <c r="E4757" s="6">
        <v>45117.71519675926</v>
      </c>
      <c r="F4757" s="2" t="s">
        <v>44</v>
      </c>
      <c r="G4757" s="2" t="s">
        <v>50</v>
      </c>
      <c r="H4757" s="2">
        <v>84844.0</v>
      </c>
      <c r="I4757" s="2">
        <v>3006.0</v>
      </c>
    </row>
    <row r="4758" ht="22.5" customHeight="1">
      <c r="A4758" s="2">
        <v>4.835197446E9</v>
      </c>
      <c r="B4758" s="2">
        <v>7.2889295E7</v>
      </c>
      <c r="C4758" s="6">
        <v>45293.33914351852</v>
      </c>
      <c r="D4758" s="6">
        <v>45293.351643518516</v>
      </c>
      <c r="E4758" s="6">
        <v>45293.35372685185</v>
      </c>
      <c r="F4758" s="2" t="s">
        <v>44</v>
      </c>
      <c r="G4758" s="2" t="s">
        <v>73</v>
      </c>
      <c r="H4758" s="2">
        <v>20579.0</v>
      </c>
      <c r="I4758" s="2">
        <v>7618.0</v>
      </c>
    </row>
    <row r="4759" ht="22.5" customHeight="1">
      <c r="A4759" s="2">
        <v>1.888517793E9</v>
      </c>
      <c r="B4759" s="2">
        <v>4.2514124E7</v>
      </c>
      <c r="C4759" s="6">
        <v>45201.27681712963</v>
      </c>
      <c r="D4759" s="6">
        <v>45201.288622685184</v>
      </c>
      <c r="E4759" s="6">
        <v>45201.29070601852</v>
      </c>
      <c r="F4759" s="2" t="s">
        <v>44</v>
      </c>
      <c r="G4759" s="2" t="s">
        <v>73</v>
      </c>
      <c r="H4759" s="2">
        <v>3529.0</v>
      </c>
      <c r="I4759" s="2">
        <v>7834.0</v>
      </c>
    </row>
    <row r="4760" ht="22.5" customHeight="1">
      <c r="A4760" s="2">
        <v>5.148599328E9</v>
      </c>
      <c r="B4760" s="2">
        <v>2.8350645E7</v>
      </c>
      <c r="C4760" s="6">
        <v>45419.56688657407</v>
      </c>
      <c r="D4760" s="6">
        <v>45419.574525462966</v>
      </c>
      <c r="E4760" s="6">
        <v>45419.58216435185</v>
      </c>
      <c r="F4760" s="2" t="s">
        <v>71</v>
      </c>
      <c r="G4760" s="2" t="s">
        <v>50</v>
      </c>
      <c r="H4760" s="2">
        <v>57593.0</v>
      </c>
      <c r="I4760" s="2">
        <v>8401.0</v>
      </c>
    </row>
    <row r="4761" ht="22.5" customHeight="1">
      <c r="A4761" s="2">
        <v>3.405089431E9</v>
      </c>
      <c r="B4761" s="2">
        <v>9.6629034E7</v>
      </c>
      <c r="C4761" s="6">
        <v>45345.6446875</v>
      </c>
      <c r="D4761" s="6">
        <v>45345.656493055554</v>
      </c>
      <c r="E4761" s="6">
        <v>45345.66552083333</v>
      </c>
      <c r="F4761" s="2" t="s">
        <v>71</v>
      </c>
      <c r="G4761" s="2" t="s">
        <v>55</v>
      </c>
      <c r="H4761" s="2">
        <v>66223.0</v>
      </c>
      <c r="I4761" s="2">
        <v>2300.0</v>
      </c>
    </row>
    <row r="4762" ht="22.5" customHeight="1">
      <c r="A4762" s="2">
        <v>9.286199495E9</v>
      </c>
      <c r="B4762" s="2">
        <v>5751638.0</v>
      </c>
      <c r="C4762" s="6">
        <v>45179.87355324074</v>
      </c>
      <c r="D4762" s="6">
        <v>45179.88119212963</v>
      </c>
      <c r="E4762" s="6">
        <v>45179.882581018515</v>
      </c>
      <c r="F4762" s="2" t="s">
        <v>44</v>
      </c>
      <c r="G4762" s="2" t="s">
        <v>73</v>
      </c>
      <c r="H4762" s="2">
        <v>61907.0</v>
      </c>
      <c r="I4762" s="2">
        <v>5262.0</v>
      </c>
    </row>
    <row r="4763" ht="22.5" customHeight="1">
      <c r="A4763" s="2">
        <v>6.418255337E9</v>
      </c>
      <c r="B4763" s="2">
        <v>6.3948546E7</v>
      </c>
      <c r="C4763" s="6">
        <v>45335.74553240741</v>
      </c>
      <c r="D4763" s="6">
        <v>45335.75456018518</v>
      </c>
      <c r="E4763" s="6">
        <v>45335.75456018518</v>
      </c>
      <c r="F4763" s="2" t="s">
        <v>44</v>
      </c>
      <c r="G4763" s="2" t="s">
        <v>73</v>
      </c>
      <c r="H4763" s="2">
        <v>34687.0</v>
      </c>
      <c r="I4763" s="2">
        <v>6584.0</v>
      </c>
    </row>
    <row r="4764" ht="22.5" customHeight="1">
      <c r="A4764" s="2">
        <v>7.442478777E9</v>
      </c>
      <c r="B4764" s="2">
        <v>2.828903E7</v>
      </c>
      <c r="C4764" s="6">
        <v>45216.342997685184</v>
      </c>
      <c r="D4764" s="6">
        <v>45216.351331018515</v>
      </c>
      <c r="E4764" s="6">
        <v>45216.34924768518</v>
      </c>
      <c r="F4764" s="2" t="s">
        <v>44</v>
      </c>
      <c r="G4764" s="2" t="s">
        <v>45</v>
      </c>
      <c r="H4764" s="2">
        <v>81710.0</v>
      </c>
      <c r="I4764" s="2">
        <v>4607.0</v>
      </c>
    </row>
    <row r="4765" ht="22.5" customHeight="1">
      <c r="A4765" s="2">
        <v>5.170777528E9</v>
      </c>
      <c r="B4765" s="2">
        <v>3.15371E7</v>
      </c>
      <c r="C4765" s="6">
        <v>45047.40357638889</v>
      </c>
      <c r="D4765" s="6">
        <v>45047.41607638889</v>
      </c>
      <c r="E4765" s="6">
        <v>45047.41815972222</v>
      </c>
      <c r="F4765" s="2" t="s">
        <v>44</v>
      </c>
      <c r="G4765" s="2" t="s">
        <v>50</v>
      </c>
      <c r="H4765" s="2">
        <v>48906.0</v>
      </c>
      <c r="I4765" s="2">
        <v>5244.0</v>
      </c>
    </row>
    <row r="4766" ht="22.5" customHeight="1">
      <c r="A4766" s="2">
        <v>1.255941187E9</v>
      </c>
      <c r="B4766" s="2">
        <v>3.8420886E7</v>
      </c>
      <c r="C4766" s="6">
        <v>45332.25003472222</v>
      </c>
      <c r="D4766" s="6">
        <v>45332.25975694445</v>
      </c>
      <c r="E4766" s="6">
        <v>45332.26878472222</v>
      </c>
      <c r="F4766" s="2" t="s">
        <v>71</v>
      </c>
      <c r="G4766" s="2" t="s">
        <v>73</v>
      </c>
      <c r="H4766" s="2">
        <v>75245.0</v>
      </c>
      <c r="I4766" s="2">
        <v>5839.0</v>
      </c>
    </row>
    <row r="4767" ht="22.5" customHeight="1">
      <c r="A4767" s="2">
        <v>4.704980993E9</v>
      </c>
      <c r="B4767" s="2">
        <v>119099.0</v>
      </c>
      <c r="C4767" s="6">
        <v>45436.174409722225</v>
      </c>
      <c r="D4767" s="6">
        <v>45436.18204861111</v>
      </c>
      <c r="E4767" s="6">
        <v>45436.19038194444</v>
      </c>
      <c r="F4767" s="2" t="s">
        <v>71</v>
      </c>
      <c r="G4767" s="2" t="s">
        <v>73</v>
      </c>
      <c r="H4767" s="2">
        <v>56079.0</v>
      </c>
      <c r="I4767" s="2">
        <v>4325.0</v>
      </c>
    </row>
    <row r="4768" ht="22.5" customHeight="1">
      <c r="A4768" s="2">
        <v>7.310604669E9</v>
      </c>
      <c r="B4768" s="2">
        <v>9.3617659E7</v>
      </c>
      <c r="C4768" s="6">
        <v>45116.25895833333</v>
      </c>
      <c r="D4768" s="6">
        <v>45116.27006944444</v>
      </c>
      <c r="E4768" s="6">
        <v>45116.27631944444</v>
      </c>
      <c r="F4768" s="2" t="s">
        <v>71</v>
      </c>
      <c r="G4768" s="2" t="s">
        <v>55</v>
      </c>
      <c r="H4768" s="2">
        <v>44693.0</v>
      </c>
      <c r="I4768" s="2">
        <v>8079.0</v>
      </c>
    </row>
    <row r="4769" ht="22.5" customHeight="1">
      <c r="A4769" s="2">
        <v>7.970608721E9</v>
      </c>
      <c r="B4769" s="2">
        <v>6.0385293E7</v>
      </c>
      <c r="C4769" s="6">
        <v>45322.280173611114</v>
      </c>
      <c r="D4769" s="6">
        <v>45322.291979166665</v>
      </c>
      <c r="E4769" s="6">
        <v>45322.30170138889</v>
      </c>
      <c r="F4769" s="2" t="s">
        <v>71</v>
      </c>
      <c r="G4769" s="2" t="s">
        <v>50</v>
      </c>
      <c r="H4769" s="2">
        <v>23409.0</v>
      </c>
      <c r="I4769" s="2">
        <v>7364.0</v>
      </c>
    </row>
    <row r="4770" ht="22.5" customHeight="1">
      <c r="A4770" s="2">
        <v>3.164727163E9</v>
      </c>
      <c r="B4770" s="2">
        <v>2.0956158E7</v>
      </c>
      <c r="C4770" s="6">
        <v>45055.35444444444</v>
      </c>
      <c r="D4770" s="6">
        <v>45055.366944444446</v>
      </c>
      <c r="E4770" s="6">
        <v>45055.37111111111</v>
      </c>
      <c r="F4770" s="2" t="s">
        <v>71</v>
      </c>
      <c r="G4770" s="2" t="s">
        <v>45</v>
      </c>
      <c r="H4770" s="2">
        <v>99751.0</v>
      </c>
      <c r="I4770" s="2">
        <v>8379.0</v>
      </c>
    </row>
    <row r="4771" ht="22.5" customHeight="1">
      <c r="A4771" s="2">
        <v>2.388064449E9</v>
      </c>
      <c r="B4771" s="2">
        <v>3.4237583E7</v>
      </c>
      <c r="C4771" s="6">
        <v>45438.25716435185</v>
      </c>
      <c r="D4771" s="6">
        <v>45438.265497685185</v>
      </c>
      <c r="E4771" s="6">
        <v>45438.26896990741</v>
      </c>
      <c r="F4771" s="2" t="s">
        <v>44</v>
      </c>
      <c r="G4771" s="2" t="s">
        <v>55</v>
      </c>
      <c r="H4771" s="2">
        <v>30915.0</v>
      </c>
      <c r="I4771" s="2">
        <v>4671.0</v>
      </c>
    </row>
    <row r="4772" ht="22.5" customHeight="1">
      <c r="A4772" s="2">
        <v>7.57816226E8</v>
      </c>
      <c r="B4772" s="2">
        <v>2.2571994E7</v>
      </c>
      <c r="C4772" s="6">
        <v>45001.58868055556</v>
      </c>
      <c r="D4772" s="6">
        <v>45001.600486111114</v>
      </c>
      <c r="E4772" s="6">
        <v>45001.61298611111</v>
      </c>
      <c r="F4772" s="2" t="s">
        <v>124</v>
      </c>
      <c r="G4772" s="2" t="s">
        <v>73</v>
      </c>
      <c r="H4772" s="2">
        <v>62043.0</v>
      </c>
      <c r="I4772" s="2">
        <v>3870.0</v>
      </c>
    </row>
    <row r="4773" ht="22.5" customHeight="1">
      <c r="A4773" s="2">
        <v>2.59772553E8</v>
      </c>
      <c r="B4773" s="2">
        <v>2566268.0</v>
      </c>
      <c r="C4773" s="6">
        <v>45196.08975694444</v>
      </c>
      <c r="D4773" s="6">
        <v>45196.10086805555</v>
      </c>
      <c r="E4773" s="6">
        <v>45196.09947916667</v>
      </c>
      <c r="F4773" s="2" t="s">
        <v>44</v>
      </c>
      <c r="G4773" s="2" t="s">
        <v>55</v>
      </c>
      <c r="H4773" s="2">
        <v>96120.0</v>
      </c>
      <c r="I4773" s="2">
        <v>7872.0</v>
      </c>
    </row>
    <row r="4774" ht="22.5" customHeight="1">
      <c r="A4774" s="2">
        <v>8.388644219E9</v>
      </c>
      <c r="B4774" s="2">
        <v>4444673.0</v>
      </c>
      <c r="C4774" s="6">
        <v>45403.41019675926</v>
      </c>
      <c r="D4774" s="6">
        <v>45403.42061342593</v>
      </c>
      <c r="E4774" s="6">
        <v>45403.41853009259</v>
      </c>
      <c r="F4774" s="2" t="s">
        <v>44</v>
      </c>
      <c r="G4774" s="2" t="s">
        <v>55</v>
      </c>
      <c r="H4774" s="2">
        <v>29917.0</v>
      </c>
      <c r="I4774" s="2">
        <v>3927.0</v>
      </c>
    </row>
    <row r="4775" ht="22.5" customHeight="1">
      <c r="A4775" s="2">
        <v>1.545044936E9</v>
      </c>
      <c r="B4775" s="2">
        <v>7.7921718E7</v>
      </c>
      <c r="C4775" s="6">
        <v>45162.98386574074</v>
      </c>
      <c r="D4775" s="6">
        <v>45162.99358796296</v>
      </c>
      <c r="E4775" s="6">
        <v>45162.99636574074</v>
      </c>
      <c r="F4775" s="2" t="s">
        <v>44</v>
      </c>
      <c r="G4775" s="2" t="s">
        <v>45</v>
      </c>
      <c r="H4775" s="2">
        <v>95370.0</v>
      </c>
      <c r="I4775" s="2">
        <v>975.0</v>
      </c>
    </row>
    <row r="4776" ht="22.5" customHeight="1">
      <c r="A4776" s="2">
        <v>6.99557131E9</v>
      </c>
      <c r="B4776" s="2">
        <v>8.1200164E7</v>
      </c>
      <c r="C4776" s="6">
        <v>45375.30207175926</v>
      </c>
      <c r="D4776" s="6">
        <v>45375.309016203704</v>
      </c>
      <c r="E4776" s="6">
        <v>45375.30762731482</v>
      </c>
      <c r="F4776" s="2" t="s">
        <v>44</v>
      </c>
      <c r="G4776" s="2" t="s">
        <v>50</v>
      </c>
      <c r="H4776" s="2">
        <v>35644.0</v>
      </c>
      <c r="I4776" s="2">
        <v>8811.0</v>
      </c>
    </row>
    <row r="4777" ht="22.5" customHeight="1">
      <c r="A4777" s="2">
        <v>8.801161214E9</v>
      </c>
      <c r="B4777" s="2">
        <v>9107360.0</v>
      </c>
      <c r="C4777" s="6">
        <v>45393.08113425926</v>
      </c>
      <c r="D4777" s="6">
        <v>45393.0943287037</v>
      </c>
      <c r="E4777" s="6">
        <v>45393.09710648148</v>
      </c>
      <c r="F4777" s="2" t="s">
        <v>44</v>
      </c>
      <c r="G4777" s="2" t="s">
        <v>50</v>
      </c>
      <c r="H4777" s="2">
        <v>16061.0</v>
      </c>
      <c r="I4777" s="2">
        <v>9278.0</v>
      </c>
    </row>
    <row r="4778" ht="22.5" customHeight="1">
      <c r="A4778" s="2">
        <v>1.7513194E9</v>
      </c>
      <c r="B4778" s="2">
        <v>9.8307019E7</v>
      </c>
      <c r="C4778" s="6">
        <v>45468.45421296296</v>
      </c>
      <c r="D4778" s="6">
        <v>45468.46462962963</v>
      </c>
      <c r="E4778" s="6">
        <v>45468.46462962963</v>
      </c>
      <c r="F4778" s="2" t="s">
        <v>44</v>
      </c>
      <c r="G4778" s="2" t="s">
        <v>55</v>
      </c>
      <c r="H4778" s="2">
        <v>13729.0</v>
      </c>
      <c r="I4778" s="2">
        <v>1178.0</v>
      </c>
    </row>
    <row r="4779" ht="22.5" customHeight="1">
      <c r="A4779" s="2">
        <v>1.0448052E7</v>
      </c>
      <c r="B4779" s="2">
        <v>9.0021871E7</v>
      </c>
      <c r="C4779" s="6">
        <v>45143.41741898148</v>
      </c>
      <c r="D4779" s="6">
        <v>45143.43130787037</v>
      </c>
      <c r="E4779" s="6">
        <v>45143.43478009259</v>
      </c>
      <c r="F4779" s="2" t="s">
        <v>44</v>
      </c>
      <c r="G4779" s="2" t="s">
        <v>50</v>
      </c>
      <c r="H4779" s="2">
        <v>47308.0</v>
      </c>
      <c r="I4779" s="2">
        <v>1064.0</v>
      </c>
    </row>
    <row r="4780" ht="22.5" customHeight="1">
      <c r="A4780" s="2">
        <v>3.047076079E9</v>
      </c>
      <c r="B4780" s="2">
        <v>6.5895091E7</v>
      </c>
      <c r="C4780" s="6">
        <v>45068.353796296295</v>
      </c>
      <c r="D4780" s="6">
        <v>45068.3662962963</v>
      </c>
      <c r="E4780" s="6">
        <v>45068.36351851852</v>
      </c>
      <c r="F4780" s="2" t="s">
        <v>44</v>
      </c>
      <c r="G4780" s="2" t="s">
        <v>55</v>
      </c>
      <c r="H4780" s="2">
        <v>19052.0</v>
      </c>
      <c r="I4780" s="2">
        <v>559.0</v>
      </c>
    </row>
    <row r="4781" ht="22.5" customHeight="1">
      <c r="A4781" s="2">
        <v>5.08586078E9</v>
      </c>
      <c r="B4781" s="2">
        <v>6.4316806E7</v>
      </c>
      <c r="C4781" s="6">
        <v>45273.763194444444</v>
      </c>
      <c r="D4781" s="6">
        <v>45273.777083333334</v>
      </c>
      <c r="E4781" s="6">
        <v>45273.77361111111</v>
      </c>
      <c r="F4781" s="2" t="s">
        <v>44</v>
      </c>
      <c r="G4781" s="2" t="s">
        <v>45</v>
      </c>
      <c r="H4781" s="2">
        <v>38853.0</v>
      </c>
      <c r="I4781" s="2">
        <v>1364.0</v>
      </c>
    </row>
    <row r="4782" ht="22.5" customHeight="1">
      <c r="A4782" s="2">
        <v>6.213909425E9</v>
      </c>
      <c r="B4782" s="2">
        <v>4.2208242E7</v>
      </c>
      <c r="C4782" s="6">
        <v>45265.879270833335</v>
      </c>
      <c r="D4782" s="6">
        <v>45265.8896875</v>
      </c>
      <c r="E4782" s="6">
        <v>45265.891076388885</v>
      </c>
      <c r="F4782" s="2" t="s">
        <v>44</v>
      </c>
      <c r="G4782" s="2" t="s">
        <v>45</v>
      </c>
      <c r="H4782" s="2">
        <v>28346.0</v>
      </c>
      <c r="I4782" s="2">
        <v>2757.0</v>
      </c>
    </row>
    <row r="4783" ht="22.5" customHeight="1">
      <c r="A4783" s="2">
        <v>3.712789789E9</v>
      </c>
      <c r="B4783" s="2">
        <v>2.0634789E7</v>
      </c>
      <c r="C4783" s="6">
        <v>45324.8278125</v>
      </c>
      <c r="D4783" s="6">
        <v>45324.83545138889</v>
      </c>
      <c r="E4783" s="6">
        <v>45324.83684027778</v>
      </c>
      <c r="F4783" s="2" t="s">
        <v>44</v>
      </c>
      <c r="G4783" s="2" t="s">
        <v>73</v>
      </c>
      <c r="H4783" s="2">
        <v>67269.0</v>
      </c>
      <c r="I4783" s="2">
        <v>2443.0</v>
      </c>
    </row>
    <row r="4784" ht="22.5" customHeight="1">
      <c r="A4784" s="2">
        <v>2.78794976E8</v>
      </c>
      <c r="B4784" s="2">
        <v>9.4137242E7</v>
      </c>
      <c r="C4784" s="6">
        <v>45003.478634259256</v>
      </c>
      <c r="D4784" s="6">
        <v>45003.490439814814</v>
      </c>
      <c r="E4784" s="6">
        <v>45003.49321759259</v>
      </c>
      <c r="F4784" s="2" t="s">
        <v>44</v>
      </c>
      <c r="G4784" s="2" t="s">
        <v>45</v>
      </c>
      <c r="H4784" s="2">
        <v>56515.0</v>
      </c>
      <c r="I4784" s="2">
        <v>109.0</v>
      </c>
    </row>
    <row r="4785" ht="22.5" customHeight="1">
      <c r="A4785" s="2">
        <v>3.420357591E9</v>
      </c>
      <c r="B4785" s="2">
        <v>8.6444757E7</v>
      </c>
      <c r="C4785" s="6">
        <v>45483.91753472222</v>
      </c>
      <c r="D4785" s="6">
        <v>45483.9265625</v>
      </c>
      <c r="E4785" s="6">
        <v>45483.924479166664</v>
      </c>
      <c r="F4785" s="2" t="s">
        <v>44</v>
      </c>
      <c r="G4785" s="2" t="s">
        <v>55</v>
      </c>
      <c r="H4785" s="2">
        <v>49383.0</v>
      </c>
      <c r="I4785" s="2">
        <v>4085.0</v>
      </c>
    </row>
    <row r="4786" ht="22.5" customHeight="1">
      <c r="A4786" s="2">
        <v>4.551386734E9</v>
      </c>
      <c r="B4786" s="2">
        <v>6.2807542E7</v>
      </c>
      <c r="C4786" s="6">
        <v>45003.02081018518</v>
      </c>
      <c r="D4786" s="6">
        <v>45003.03261574074</v>
      </c>
      <c r="E4786" s="6">
        <v>45003.04164351852</v>
      </c>
      <c r="F4786" s="2" t="s">
        <v>71</v>
      </c>
      <c r="G4786" s="2" t="s">
        <v>55</v>
      </c>
      <c r="H4786" s="2">
        <v>92089.0</v>
      </c>
      <c r="I4786" s="2">
        <v>6471.0</v>
      </c>
    </row>
    <row r="4787" ht="22.5" customHeight="1">
      <c r="A4787" s="2">
        <v>7.609681987E9</v>
      </c>
      <c r="B4787" s="2">
        <v>2.2076522E7</v>
      </c>
      <c r="C4787" s="6">
        <v>45215.62715277778</v>
      </c>
      <c r="D4787" s="6">
        <v>45215.634791666664</v>
      </c>
      <c r="E4787" s="6">
        <v>45215.63756944444</v>
      </c>
      <c r="F4787" s="2" t="s">
        <v>44</v>
      </c>
      <c r="G4787" s="2" t="s">
        <v>55</v>
      </c>
      <c r="H4787" s="2">
        <v>97077.0</v>
      </c>
      <c r="I4787" s="2">
        <v>827.0</v>
      </c>
    </row>
    <row r="4788" ht="22.5" customHeight="1">
      <c r="A4788" s="2">
        <v>1.721655048E9</v>
      </c>
      <c r="B4788" s="2">
        <v>7.9742293E7</v>
      </c>
      <c r="C4788" s="6">
        <v>45397.564618055556</v>
      </c>
      <c r="D4788" s="6">
        <v>45397.57295138889</v>
      </c>
      <c r="E4788" s="6">
        <v>45397.57850694445</v>
      </c>
      <c r="F4788" s="2" t="s">
        <v>71</v>
      </c>
      <c r="G4788" s="2" t="s">
        <v>73</v>
      </c>
      <c r="H4788" s="2">
        <v>44050.0</v>
      </c>
      <c r="I4788" s="2">
        <v>1036.0</v>
      </c>
    </row>
    <row r="4789" ht="22.5" customHeight="1">
      <c r="A4789" s="2">
        <v>7.040151151E9</v>
      </c>
      <c r="B4789" s="2">
        <v>5540556.0</v>
      </c>
      <c r="C4789" s="6">
        <v>45013.70445601852</v>
      </c>
      <c r="D4789" s="6">
        <v>45013.713483796295</v>
      </c>
      <c r="E4789" s="6">
        <v>45013.713483796295</v>
      </c>
      <c r="F4789" s="2" t="s">
        <v>44</v>
      </c>
      <c r="G4789" s="2" t="s">
        <v>45</v>
      </c>
      <c r="H4789" s="2">
        <v>55045.0</v>
      </c>
      <c r="I4789" s="2">
        <v>8992.0</v>
      </c>
    </row>
    <row r="4790" ht="22.5" customHeight="1">
      <c r="A4790" s="2">
        <v>6.719661881E9</v>
      </c>
      <c r="B4790" s="2">
        <v>4.8716374E7</v>
      </c>
      <c r="C4790" s="6">
        <v>45059.20719907407</v>
      </c>
      <c r="D4790" s="6">
        <v>45059.21761574074</v>
      </c>
      <c r="E4790" s="6">
        <v>45059.21761574074</v>
      </c>
      <c r="F4790" s="2" t="s">
        <v>44</v>
      </c>
      <c r="G4790" s="2" t="s">
        <v>73</v>
      </c>
      <c r="H4790" s="2">
        <v>74581.0</v>
      </c>
      <c r="I4790" s="2">
        <v>5692.0</v>
      </c>
    </row>
    <row r="4791" ht="22.5" customHeight="1">
      <c r="A4791" s="2">
        <v>5.195004299E9</v>
      </c>
      <c r="B4791" s="2">
        <v>5.0632192E7</v>
      </c>
      <c r="C4791" s="6">
        <v>45300.275775462964</v>
      </c>
      <c r="D4791" s="6">
        <v>45300.289664351854</v>
      </c>
      <c r="E4791" s="6">
        <v>45300.29313657407</v>
      </c>
      <c r="F4791" s="2" t="s">
        <v>44</v>
      </c>
      <c r="G4791" s="2" t="s">
        <v>55</v>
      </c>
      <c r="H4791" s="2">
        <v>52894.0</v>
      </c>
      <c r="I4791" s="2">
        <v>3246.0</v>
      </c>
    </row>
    <row r="4792" ht="22.5" customHeight="1">
      <c r="A4792" s="2">
        <v>5.441946621E9</v>
      </c>
      <c r="B4792" s="2">
        <v>4.0256341E7</v>
      </c>
      <c r="C4792" s="6">
        <v>45323.32760416667</v>
      </c>
      <c r="D4792" s="6">
        <v>45323.33940972222</v>
      </c>
      <c r="E4792" s="6">
        <v>45323.35260416667</v>
      </c>
      <c r="F4792" s="2" t="s">
        <v>124</v>
      </c>
      <c r="G4792" s="2" t="s">
        <v>55</v>
      </c>
      <c r="H4792" s="2">
        <v>4469.0</v>
      </c>
      <c r="I4792" s="2">
        <v>4464.0</v>
      </c>
    </row>
    <row r="4793" ht="22.5" customHeight="1">
      <c r="A4793" s="2">
        <v>3.508992095E9</v>
      </c>
      <c r="B4793" s="2">
        <v>3.2293017E7</v>
      </c>
      <c r="C4793" s="6">
        <v>45269.417962962965</v>
      </c>
      <c r="D4793" s="6">
        <v>45269.429074074076</v>
      </c>
      <c r="E4793" s="6">
        <v>45269.44782407407</v>
      </c>
      <c r="F4793" s="2" t="s">
        <v>124</v>
      </c>
      <c r="G4793" s="2" t="s">
        <v>55</v>
      </c>
      <c r="H4793" s="2">
        <v>32093.0</v>
      </c>
      <c r="I4793" s="2">
        <v>3494.0</v>
      </c>
    </row>
    <row r="4794" ht="22.5" customHeight="1">
      <c r="A4794" s="2">
        <v>8.45444918E9</v>
      </c>
      <c r="B4794" s="2">
        <v>7.9672044E7</v>
      </c>
      <c r="C4794" s="6">
        <v>45340.869108796294</v>
      </c>
      <c r="D4794" s="6">
        <v>45340.88230324074</v>
      </c>
      <c r="E4794" s="6">
        <v>45340.8878587963</v>
      </c>
      <c r="F4794" s="2" t="s">
        <v>71</v>
      </c>
      <c r="G4794" s="2" t="s">
        <v>45</v>
      </c>
      <c r="H4794" s="2">
        <v>2578.0</v>
      </c>
      <c r="I4794" s="2">
        <v>5571.0</v>
      </c>
    </row>
    <row r="4795" ht="22.5" customHeight="1">
      <c r="A4795" s="2">
        <v>9.251851237E9</v>
      </c>
      <c r="B4795" s="2">
        <v>9.4453274E7</v>
      </c>
      <c r="C4795" s="6">
        <v>45255.5715625</v>
      </c>
      <c r="D4795" s="6">
        <v>45255.581979166665</v>
      </c>
      <c r="E4795" s="6">
        <v>45255.584756944445</v>
      </c>
      <c r="F4795" s="2" t="s">
        <v>44</v>
      </c>
      <c r="G4795" s="2" t="s">
        <v>45</v>
      </c>
      <c r="H4795" s="2">
        <v>94666.0</v>
      </c>
      <c r="I4795" s="2">
        <v>9301.0</v>
      </c>
    </row>
    <row r="4796" ht="22.5" customHeight="1">
      <c r="A4796" s="2">
        <v>6.739811103E9</v>
      </c>
      <c r="B4796" s="2">
        <v>9981089.0</v>
      </c>
      <c r="C4796" s="6">
        <v>45292.95340277778</v>
      </c>
      <c r="D4796" s="6">
        <v>45292.965902777774</v>
      </c>
      <c r="E4796" s="6">
        <v>45292.968680555554</v>
      </c>
      <c r="F4796" s="2" t="s">
        <v>44</v>
      </c>
      <c r="G4796" s="2" t="s">
        <v>55</v>
      </c>
      <c r="H4796" s="2">
        <v>93027.0</v>
      </c>
      <c r="I4796" s="2">
        <v>6544.0</v>
      </c>
    </row>
    <row r="4797" ht="22.5" customHeight="1">
      <c r="A4797" s="2">
        <v>7.590827828E9</v>
      </c>
      <c r="B4797" s="2">
        <v>4.0703374E7</v>
      </c>
      <c r="C4797" s="6">
        <v>45235.99265046296</v>
      </c>
      <c r="D4797" s="6">
        <v>45236.000289351854</v>
      </c>
      <c r="E4797" s="6">
        <v>45235.99959490741</v>
      </c>
      <c r="F4797" s="2" t="s">
        <v>44</v>
      </c>
      <c r="G4797" s="2" t="s">
        <v>50</v>
      </c>
      <c r="H4797" s="2">
        <v>14664.0</v>
      </c>
      <c r="I4797" s="2">
        <v>8893.0</v>
      </c>
    </row>
    <row r="4798" ht="22.5" customHeight="1">
      <c r="A4798" s="2">
        <v>3.10213322E8</v>
      </c>
      <c r="B4798" s="2">
        <v>1.2077371E7</v>
      </c>
      <c r="C4798" s="6">
        <v>45199.18555555555</v>
      </c>
      <c r="D4798" s="6">
        <v>45199.193194444444</v>
      </c>
      <c r="E4798" s="6">
        <v>45199.19875</v>
      </c>
      <c r="F4798" s="2" t="s">
        <v>71</v>
      </c>
      <c r="G4798" s="2" t="s">
        <v>50</v>
      </c>
      <c r="H4798" s="2">
        <v>13885.0</v>
      </c>
      <c r="I4798" s="2">
        <v>4253.0</v>
      </c>
    </row>
    <row r="4799" ht="22.5" customHeight="1">
      <c r="A4799" s="2">
        <v>9.34908369E8</v>
      </c>
      <c r="B4799" s="2">
        <v>5.3299455E7</v>
      </c>
      <c r="C4799" s="6">
        <v>45519.52296296296</v>
      </c>
      <c r="D4799" s="6">
        <v>45519.53476851852</v>
      </c>
      <c r="E4799" s="6">
        <v>45519.5375462963</v>
      </c>
      <c r="F4799" s="2" t="s">
        <v>44</v>
      </c>
      <c r="G4799" s="2" t="s">
        <v>55</v>
      </c>
      <c r="H4799" s="2">
        <v>90844.0</v>
      </c>
      <c r="I4799" s="2">
        <v>9234.0</v>
      </c>
    </row>
    <row r="4800" ht="22.5" customHeight="1">
      <c r="A4800" s="2">
        <v>3.817617199E9</v>
      </c>
      <c r="B4800" s="2">
        <v>2.9525287E7</v>
      </c>
      <c r="C4800" s="6">
        <v>45532.01368055555</v>
      </c>
      <c r="D4800" s="6">
        <v>45532.02340277778</v>
      </c>
      <c r="E4800" s="6">
        <v>45532.04215277778</v>
      </c>
      <c r="F4800" s="2" t="s">
        <v>124</v>
      </c>
      <c r="G4800" s="2" t="s">
        <v>50</v>
      </c>
      <c r="H4800" s="2">
        <v>37598.0</v>
      </c>
      <c r="I4800" s="2">
        <v>3597.0</v>
      </c>
    </row>
    <row r="4801" ht="22.5" customHeight="1">
      <c r="A4801" s="2">
        <v>2.62270903E9</v>
      </c>
      <c r="B4801" s="2">
        <v>5.0781611E7</v>
      </c>
      <c r="C4801" s="6">
        <v>45484.53181712963</v>
      </c>
      <c r="D4801" s="6">
        <v>45484.545011574075</v>
      </c>
      <c r="E4801" s="6">
        <v>45484.56167824074</v>
      </c>
      <c r="F4801" s="2" t="s">
        <v>124</v>
      </c>
      <c r="G4801" s="2" t="s">
        <v>45</v>
      </c>
      <c r="H4801" s="2">
        <v>10007.0</v>
      </c>
      <c r="I4801" s="2">
        <v>3256.0</v>
      </c>
    </row>
    <row r="4802" ht="22.5" customHeight="1">
      <c r="A4802" s="2">
        <v>3.843689992E9</v>
      </c>
      <c r="B4802" s="2">
        <v>3730316.0</v>
      </c>
      <c r="C4802" s="6">
        <v>45578.578356481485</v>
      </c>
      <c r="D4802" s="6">
        <v>45578.5880787037</v>
      </c>
      <c r="E4802" s="6">
        <v>45578.590162037035</v>
      </c>
      <c r="F4802" s="2" t="s">
        <v>44</v>
      </c>
      <c r="G4802" s="2" t="s">
        <v>50</v>
      </c>
      <c r="H4802" s="2">
        <v>11827.0</v>
      </c>
      <c r="I4802" s="2">
        <v>8575.0</v>
      </c>
    </row>
    <row r="4803" ht="22.5" customHeight="1">
      <c r="A4803" s="2">
        <v>8.73239564E9</v>
      </c>
      <c r="B4803" s="2">
        <v>2.6285589E7</v>
      </c>
      <c r="C4803" s="6">
        <v>45368.57266203704</v>
      </c>
      <c r="D4803" s="6">
        <v>45368.58168981481</v>
      </c>
      <c r="E4803" s="6">
        <v>45368.57960648148</v>
      </c>
      <c r="F4803" s="2" t="s">
        <v>44</v>
      </c>
      <c r="G4803" s="2" t="s">
        <v>55</v>
      </c>
      <c r="H4803" s="2">
        <v>24839.0</v>
      </c>
      <c r="I4803" s="2">
        <v>7998.0</v>
      </c>
    </row>
    <row r="4804" ht="22.5" customHeight="1">
      <c r="A4804" s="2">
        <v>3.88972133E9</v>
      </c>
      <c r="B4804" s="2">
        <v>4.4269569E7</v>
      </c>
      <c r="C4804" s="6">
        <v>45428.41677083333</v>
      </c>
      <c r="D4804" s="6">
        <v>45428.42579861111</v>
      </c>
      <c r="E4804" s="6">
        <v>45428.445243055554</v>
      </c>
      <c r="F4804" s="2" t="s">
        <v>124</v>
      </c>
      <c r="G4804" s="2" t="s">
        <v>55</v>
      </c>
      <c r="H4804" s="2">
        <v>36020.0</v>
      </c>
      <c r="I4804" s="2">
        <v>3101.0</v>
      </c>
    </row>
    <row r="4805" ht="22.5" customHeight="1">
      <c r="A4805" s="2">
        <v>7.064093619E9</v>
      </c>
      <c r="B4805" s="2">
        <v>9.0665975E7</v>
      </c>
      <c r="C4805" s="6">
        <v>45069.23275462963</v>
      </c>
      <c r="D4805" s="6">
        <v>45069.242476851854</v>
      </c>
      <c r="E4805" s="6">
        <v>45069.242476851854</v>
      </c>
      <c r="F4805" s="2" t="s">
        <v>44</v>
      </c>
      <c r="G4805" s="2" t="s">
        <v>73</v>
      </c>
      <c r="H4805" s="2">
        <v>12886.0</v>
      </c>
      <c r="I4805" s="2">
        <v>3209.0</v>
      </c>
    </row>
    <row r="4806" ht="22.5" customHeight="1">
      <c r="A4806" s="2">
        <v>6.798661163E9</v>
      </c>
      <c r="B4806" s="2">
        <v>3730316.0</v>
      </c>
      <c r="C4806" s="6">
        <v>45496.42726851852</v>
      </c>
      <c r="D4806" s="6">
        <v>45496.440462962964</v>
      </c>
      <c r="E4806" s="6">
        <v>45496.44185185185</v>
      </c>
      <c r="F4806" s="2" t="s">
        <v>44</v>
      </c>
      <c r="G4806" s="2" t="s">
        <v>50</v>
      </c>
      <c r="H4806" s="2">
        <v>29752.0</v>
      </c>
      <c r="I4806" s="2">
        <v>8237.0</v>
      </c>
    </row>
    <row r="4807" ht="22.5" customHeight="1">
      <c r="A4807" s="2">
        <v>2.87830783E9</v>
      </c>
      <c r="B4807" s="2">
        <v>9.7150234E7</v>
      </c>
      <c r="C4807" s="6">
        <v>45413.62835648148</v>
      </c>
      <c r="D4807" s="6">
        <v>45413.640856481485</v>
      </c>
      <c r="E4807" s="6">
        <v>45413.65127314815</v>
      </c>
      <c r="F4807" s="2" t="s">
        <v>71</v>
      </c>
      <c r="G4807" s="2" t="s">
        <v>50</v>
      </c>
      <c r="H4807" s="2">
        <v>56966.0</v>
      </c>
      <c r="I4807" s="2">
        <v>8518.0</v>
      </c>
    </row>
    <row r="4808" ht="22.5" customHeight="1">
      <c r="A4808" s="2">
        <v>4.133369643E9</v>
      </c>
      <c r="B4808" s="2">
        <v>9.5971469E7</v>
      </c>
      <c r="C4808" s="6">
        <v>45110.945543981485</v>
      </c>
      <c r="D4808" s="6">
        <v>45110.9552662037</v>
      </c>
      <c r="E4808" s="6">
        <v>45110.95943287037</v>
      </c>
      <c r="F4808" s="2" t="s">
        <v>71</v>
      </c>
      <c r="G4808" s="2" t="s">
        <v>50</v>
      </c>
      <c r="H4808" s="2">
        <v>76053.0</v>
      </c>
      <c r="I4808" s="2">
        <v>8673.0</v>
      </c>
    </row>
    <row r="4809" ht="22.5" customHeight="1">
      <c r="A4809" s="2">
        <v>3.394787348E9</v>
      </c>
      <c r="B4809" s="2">
        <v>4.0841791E7</v>
      </c>
      <c r="C4809" s="6">
        <v>45466.2055787037</v>
      </c>
      <c r="D4809" s="6">
        <v>45466.21460648148</v>
      </c>
      <c r="E4809" s="6">
        <v>45466.224328703705</v>
      </c>
      <c r="F4809" s="2" t="s">
        <v>71</v>
      </c>
      <c r="G4809" s="2" t="s">
        <v>45</v>
      </c>
      <c r="H4809" s="2">
        <v>74478.0</v>
      </c>
      <c r="I4809" s="2">
        <v>6609.0</v>
      </c>
    </row>
    <row r="4810" ht="22.5" customHeight="1">
      <c r="A4810" s="2">
        <v>4.830380663E9</v>
      </c>
      <c r="B4810" s="2">
        <v>1.9259955E7</v>
      </c>
      <c r="C4810" s="6">
        <v>45284.4284837963</v>
      </c>
      <c r="D4810" s="6">
        <v>45284.43681712963</v>
      </c>
      <c r="E4810" s="6">
        <v>45284.43751157408</v>
      </c>
      <c r="F4810" s="2" t="s">
        <v>44</v>
      </c>
      <c r="G4810" s="2" t="s">
        <v>73</v>
      </c>
      <c r="H4810" s="2">
        <v>41847.0</v>
      </c>
      <c r="I4810" s="2">
        <v>9819.0</v>
      </c>
    </row>
    <row r="4811" ht="22.5" customHeight="1">
      <c r="A4811" s="2">
        <v>3.441042301E9</v>
      </c>
      <c r="B4811" s="2">
        <v>4.3052303E7</v>
      </c>
      <c r="C4811" s="6">
        <v>45143.40453703704</v>
      </c>
      <c r="D4811" s="6">
        <v>45143.417037037034</v>
      </c>
      <c r="E4811" s="6">
        <v>45143.41425925926</v>
      </c>
      <c r="F4811" s="2" t="s">
        <v>44</v>
      </c>
      <c r="G4811" s="2" t="s">
        <v>50</v>
      </c>
      <c r="H4811" s="2">
        <v>80455.0</v>
      </c>
      <c r="I4811" s="2">
        <v>353.0</v>
      </c>
    </row>
    <row r="4812" ht="22.5" customHeight="1">
      <c r="A4812" s="2">
        <v>3.984353474E9</v>
      </c>
      <c r="B4812" s="2">
        <v>1.7681645E7</v>
      </c>
      <c r="C4812" s="6">
        <v>45431.28346064815</v>
      </c>
      <c r="D4812" s="6">
        <v>45431.29318287037</v>
      </c>
      <c r="E4812" s="6">
        <v>45431.30915509259</v>
      </c>
      <c r="F4812" s="2" t="s">
        <v>124</v>
      </c>
      <c r="G4812" s="2" t="s">
        <v>55</v>
      </c>
      <c r="H4812" s="2">
        <v>94156.0</v>
      </c>
      <c r="I4812" s="2">
        <v>512.0</v>
      </c>
    </row>
    <row r="4813" ht="22.5" customHeight="1">
      <c r="A4813" s="2">
        <v>4.495916529E9</v>
      </c>
      <c r="B4813" s="2">
        <v>5.7662767E7</v>
      </c>
      <c r="C4813" s="6">
        <v>45017.48111111111</v>
      </c>
      <c r="D4813" s="6">
        <v>45017.494305555556</v>
      </c>
      <c r="E4813" s="6">
        <v>45017.49638888889</v>
      </c>
      <c r="F4813" s="2" t="s">
        <v>44</v>
      </c>
      <c r="G4813" s="2" t="s">
        <v>50</v>
      </c>
      <c r="H4813" s="2">
        <v>63656.0</v>
      </c>
      <c r="I4813" s="2">
        <v>7592.0</v>
      </c>
    </row>
    <row r="4814" ht="22.5" customHeight="1">
      <c r="A4814" s="2">
        <v>5.075205264E9</v>
      </c>
      <c r="B4814" s="2">
        <v>5.10346E7</v>
      </c>
      <c r="C4814" s="6">
        <v>45404.57152777778</v>
      </c>
      <c r="D4814" s="6">
        <v>45404.57916666667</v>
      </c>
      <c r="E4814" s="6">
        <v>45404.583333333336</v>
      </c>
      <c r="F4814" s="2" t="s">
        <v>71</v>
      </c>
      <c r="G4814" s="2" t="s">
        <v>55</v>
      </c>
      <c r="H4814" s="2">
        <v>21123.0</v>
      </c>
      <c r="I4814" s="2">
        <v>9169.0</v>
      </c>
    </row>
    <row r="4815" ht="22.5" customHeight="1">
      <c r="A4815" s="2">
        <v>6.129180304E9</v>
      </c>
      <c r="B4815" s="2">
        <v>8.6499778E7</v>
      </c>
      <c r="C4815" s="6">
        <v>45308.91027777778</v>
      </c>
      <c r="D4815" s="6">
        <v>45308.920694444445</v>
      </c>
      <c r="E4815" s="6">
        <v>45308.92138888889</v>
      </c>
      <c r="F4815" s="2" t="s">
        <v>44</v>
      </c>
      <c r="G4815" s="2" t="s">
        <v>73</v>
      </c>
      <c r="H4815" s="2">
        <v>41630.0</v>
      </c>
      <c r="I4815" s="2">
        <v>9307.0</v>
      </c>
    </row>
    <row r="4816" ht="22.5" customHeight="1">
      <c r="A4816" s="2">
        <v>3.311686914E9</v>
      </c>
      <c r="B4816" s="2">
        <v>6.3310076E7</v>
      </c>
      <c r="C4816" s="6">
        <v>45418.86733796296</v>
      </c>
      <c r="D4816" s="6">
        <v>45418.87706018519</v>
      </c>
      <c r="E4816" s="6">
        <v>45418.87914351852</v>
      </c>
      <c r="F4816" s="2" t="s">
        <v>44</v>
      </c>
      <c r="G4816" s="2" t="s">
        <v>45</v>
      </c>
      <c r="H4816" s="2">
        <v>95107.0</v>
      </c>
      <c r="I4816" s="2">
        <v>8048.0</v>
      </c>
    </row>
    <row r="4817" ht="22.5" customHeight="1">
      <c r="A4817" s="2">
        <v>3.907403745E9</v>
      </c>
      <c r="B4817" s="2">
        <v>9.9490786E7</v>
      </c>
      <c r="C4817" s="6">
        <v>45096.69299768518</v>
      </c>
      <c r="D4817" s="6">
        <v>45096.70271990741</v>
      </c>
      <c r="E4817" s="6">
        <v>45096.69924768519</v>
      </c>
      <c r="F4817" s="2" t="s">
        <v>44</v>
      </c>
      <c r="G4817" s="2" t="s">
        <v>73</v>
      </c>
      <c r="H4817" s="2">
        <v>767.0</v>
      </c>
      <c r="I4817" s="2">
        <v>3088.0</v>
      </c>
    </row>
    <row r="4818" ht="22.5" customHeight="1">
      <c r="A4818" s="2">
        <v>9.924696305E9</v>
      </c>
      <c r="B4818" s="2">
        <v>4.3367112E7</v>
      </c>
      <c r="C4818" s="6">
        <v>45046.611597222225</v>
      </c>
      <c r="D4818" s="6">
        <v>45046.620625</v>
      </c>
      <c r="E4818" s="6">
        <v>45046.62201388889</v>
      </c>
      <c r="F4818" s="2" t="s">
        <v>44</v>
      </c>
      <c r="G4818" s="2" t="s">
        <v>45</v>
      </c>
      <c r="H4818" s="2">
        <v>93204.0</v>
      </c>
      <c r="I4818" s="2">
        <v>5581.0</v>
      </c>
    </row>
    <row r="4819" ht="22.5" customHeight="1">
      <c r="A4819" s="2">
        <v>7.348508805E9</v>
      </c>
      <c r="B4819" s="2">
        <v>4.5052594E7</v>
      </c>
      <c r="C4819" s="6">
        <v>45435.93053240741</v>
      </c>
      <c r="D4819" s="6">
        <v>45435.9444212963</v>
      </c>
      <c r="E4819" s="6">
        <v>45435.951365740744</v>
      </c>
      <c r="F4819" s="2" t="s">
        <v>71</v>
      </c>
      <c r="G4819" s="2" t="s">
        <v>45</v>
      </c>
      <c r="H4819" s="2">
        <v>67512.0</v>
      </c>
      <c r="I4819" s="2">
        <v>19.0</v>
      </c>
    </row>
    <row r="4820" ht="22.5" customHeight="1">
      <c r="A4820" s="2">
        <v>1.665004352E9</v>
      </c>
      <c r="B4820" s="2">
        <v>5226128.0</v>
      </c>
      <c r="C4820" s="6">
        <v>45139.23679398148</v>
      </c>
      <c r="D4820" s="6">
        <v>45139.24512731482</v>
      </c>
      <c r="E4820" s="6">
        <v>45139.243738425925</v>
      </c>
      <c r="F4820" s="2" t="s">
        <v>44</v>
      </c>
      <c r="G4820" s="2" t="s">
        <v>45</v>
      </c>
      <c r="H4820" s="2">
        <v>75219.0</v>
      </c>
      <c r="I4820" s="2">
        <v>3040.0</v>
      </c>
    </row>
    <row r="4821" ht="22.5" customHeight="1">
      <c r="A4821" s="2">
        <v>1.049800958E9</v>
      </c>
      <c r="B4821" s="2">
        <v>4.4139071E7</v>
      </c>
      <c r="C4821" s="6">
        <v>45109.37887731481</v>
      </c>
      <c r="D4821" s="6">
        <v>45109.386516203704</v>
      </c>
      <c r="E4821" s="6">
        <v>45109.386516203704</v>
      </c>
      <c r="F4821" s="2" t="s">
        <v>44</v>
      </c>
      <c r="G4821" s="2" t="s">
        <v>45</v>
      </c>
      <c r="H4821" s="2">
        <v>95346.0</v>
      </c>
      <c r="I4821" s="2">
        <v>1098.0</v>
      </c>
    </row>
    <row r="4822" ht="22.5" customHeight="1">
      <c r="A4822" s="2">
        <v>2.937550786E9</v>
      </c>
      <c r="B4822" s="2">
        <v>7.2946405E7</v>
      </c>
      <c r="C4822" s="6">
        <v>45144.33582175926</v>
      </c>
      <c r="D4822" s="6">
        <v>45144.346238425926</v>
      </c>
      <c r="E4822" s="6">
        <v>45144.343460648146</v>
      </c>
      <c r="F4822" s="2" t="s">
        <v>44</v>
      </c>
      <c r="G4822" s="2" t="s">
        <v>55</v>
      </c>
      <c r="H4822" s="2">
        <v>59192.0</v>
      </c>
      <c r="I4822" s="2">
        <v>2083.0</v>
      </c>
    </row>
    <row r="4823" ht="22.5" customHeight="1">
      <c r="A4823" s="2">
        <v>4.86724008E8</v>
      </c>
      <c r="B4823" s="2">
        <v>1.2415659E7</v>
      </c>
      <c r="C4823" s="6">
        <v>45485.191145833334</v>
      </c>
      <c r="D4823" s="6">
        <v>45485.20295138889</v>
      </c>
      <c r="E4823" s="6">
        <v>45485.21128472222</v>
      </c>
      <c r="F4823" s="2" t="s">
        <v>71</v>
      </c>
      <c r="G4823" s="2" t="s">
        <v>73</v>
      </c>
      <c r="H4823" s="2">
        <v>50502.0</v>
      </c>
      <c r="I4823" s="2">
        <v>8143.0</v>
      </c>
    </row>
    <row r="4824" ht="22.5" customHeight="1">
      <c r="A4824" s="2">
        <v>9.361578823E9</v>
      </c>
      <c r="B4824" s="2">
        <v>8.1373608E7</v>
      </c>
      <c r="C4824" s="6">
        <v>45156.56690972222</v>
      </c>
      <c r="D4824" s="6">
        <v>45156.57871527778</v>
      </c>
      <c r="E4824" s="6">
        <v>45156.580104166664</v>
      </c>
      <c r="F4824" s="2" t="s">
        <v>44</v>
      </c>
      <c r="G4824" s="2" t="s">
        <v>50</v>
      </c>
      <c r="H4824" s="2">
        <v>83234.0</v>
      </c>
      <c r="I4824" s="2">
        <v>8665.0</v>
      </c>
    </row>
    <row r="4825" ht="22.5" customHeight="1">
      <c r="A4825" s="2">
        <v>6.249585672E9</v>
      </c>
      <c r="B4825" s="2">
        <v>2.0940403E7</v>
      </c>
      <c r="C4825" s="6">
        <v>45116.35969907408</v>
      </c>
      <c r="D4825" s="6">
        <v>45116.368726851855</v>
      </c>
      <c r="E4825" s="6">
        <v>45116.37150462963</v>
      </c>
      <c r="F4825" s="2" t="s">
        <v>44</v>
      </c>
      <c r="G4825" s="2" t="s">
        <v>55</v>
      </c>
      <c r="H4825" s="2">
        <v>56043.0</v>
      </c>
      <c r="I4825" s="2">
        <v>6218.0</v>
      </c>
    </row>
    <row r="4826" ht="22.5" customHeight="1">
      <c r="A4826" s="2">
        <v>2.111712383E9</v>
      </c>
      <c r="B4826" s="2">
        <v>6.7465084E7</v>
      </c>
      <c r="C4826" s="6">
        <v>45314.755578703705</v>
      </c>
      <c r="D4826" s="6">
        <v>45314.76599537037</v>
      </c>
      <c r="E4826" s="6">
        <v>45314.7680787037</v>
      </c>
      <c r="F4826" s="2" t="s">
        <v>44</v>
      </c>
      <c r="G4826" s="2" t="s">
        <v>55</v>
      </c>
      <c r="H4826" s="2">
        <v>19726.0</v>
      </c>
      <c r="I4826" s="2">
        <v>9806.0</v>
      </c>
    </row>
    <row r="4827" ht="22.5" customHeight="1">
      <c r="A4827" s="2">
        <v>2.962076108E9</v>
      </c>
      <c r="B4827" s="2">
        <v>9.9824171E7</v>
      </c>
      <c r="C4827" s="6">
        <v>45456.196122685185</v>
      </c>
      <c r="D4827" s="6">
        <v>45456.210011574076</v>
      </c>
      <c r="E4827" s="6">
        <v>45456.210011574076</v>
      </c>
      <c r="F4827" s="2" t="s">
        <v>44</v>
      </c>
      <c r="G4827" s="2" t="s">
        <v>50</v>
      </c>
      <c r="H4827" s="2">
        <v>54302.0</v>
      </c>
      <c r="I4827" s="2">
        <v>978.0</v>
      </c>
    </row>
    <row r="4828" ht="22.5" customHeight="1">
      <c r="A4828" s="2">
        <v>7.509638056E9</v>
      </c>
      <c r="B4828" s="2">
        <v>3.5912599E7</v>
      </c>
      <c r="C4828" s="6">
        <v>45335.03724537037</v>
      </c>
      <c r="D4828" s="6">
        <v>45335.04418981481</v>
      </c>
      <c r="E4828" s="6">
        <v>45335.04766203704</v>
      </c>
      <c r="F4828" s="2" t="s">
        <v>44</v>
      </c>
      <c r="G4828" s="2" t="s">
        <v>73</v>
      </c>
      <c r="H4828" s="2">
        <v>75144.0</v>
      </c>
      <c r="I4828" s="2">
        <v>6064.0</v>
      </c>
    </row>
    <row r="4829" ht="22.5" customHeight="1">
      <c r="A4829" s="2">
        <v>6.074743537E9</v>
      </c>
      <c r="B4829" s="2">
        <v>3.2797235E7</v>
      </c>
      <c r="C4829" s="6">
        <v>45547.27300925926</v>
      </c>
      <c r="D4829" s="6">
        <v>45547.279953703706</v>
      </c>
      <c r="E4829" s="6">
        <v>45547.280648148146</v>
      </c>
      <c r="F4829" s="2" t="s">
        <v>44</v>
      </c>
      <c r="G4829" s="2" t="s">
        <v>73</v>
      </c>
      <c r="H4829" s="2">
        <v>91918.0</v>
      </c>
      <c r="I4829" s="2">
        <v>2135.0</v>
      </c>
    </row>
    <row r="4830" ht="22.5" customHeight="1">
      <c r="A4830" s="2">
        <v>3.560026527E9</v>
      </c>
      <c r="B4830" s="2">
        <v>9.7174235E7</v>
      </c>
      <c r="C4830" s="6">
        <v>45452.76792824074</v>
      </c>
      <c r="D4830" s="6">
        <v>45452.78042824074</v>
      </c>
      <c r="E4830" s="6">
        <v>45452.79709490741</v>
      </c>
      <c r="F4830" s="2" t="s">
        <v>124</v>
      </c>
      <c r="G4830" s="2" t="s">
        <v>73</v>
      </c>
      <c r="H4830" s="2">
        <v>56514.0</v>
      </c>
      <c r="I4830" s="2">
        <v>2364.0</v>
      </c>
    </row>
    <row r="4831" ht="22.5" customHeight="1">
      <c r="A4831" s="2">
        <v>7.005103077E9</v>
      </c>
      <c r="B4831" s="2">
        <v>7.6850859E7</v>
      </c>
      <c r="C4831" s="6">
        <v>45426.124027777776</v>
      </c>
      <c r="D4831" s="6">
        <v>45426.133055555554</v>
      </c>
      <c r="E4831" s="6">
        <v>45426.133055555554</v>
      </c>
      <c r="F4831" s="2" t="s">
        <v>44</v>
      </c>
      <c r="G4831" s="2" t="s">
        <v>55</v>
      </c>
      <c r="H4831" s="2">
        <v>2513.0</v>
      </c>
      <c r="I4831" s="2">
        <v>6699.0</v>
      </c>
    </row>
    <row r="4832" ht="22.5" customHeight="1">
      <c r="A4832" s="2">
        <v>8.17582675E9</v>
      </c>
      <c r="B4832" s="2">
        <v>2.2076522E7</v>
      </c>
      <c r="C4832" s="6">
        <v>45552.84042824074</v>
      </c>
      <c r="D4832" s="6">
        <v>45552.85015046296</v>
      </c>
      <c r="E4832" s="6">
        <v>45552.85223379629</v>
      </c>
      <c r="F4832" s="2" t="s">
        <v>44</v>
      </c>
      <c r="G4832" s="2" t="s">
        <v>45</v>
      </c>
      <c r="H4832" s="2">
        <v>45838.0</v>
      </c>
      <c r="I4832" s="2">
        <v>1879.0</v>
      </c>
    </row>
    <row r="4833" ht="22.5" customHeight="1">
      <c r="A4833" s="2">
        <v>8.57294602E9</v>
      </c>
      <c r="B4833" s="2">
        <v>4.1168392E7</v>
      </c>
      <c r="C4833" s="6">
        <v>45408.188206018516</v>
      </c>
      <c r="D4833" s="6">
        <v>45408.19584490741</v>
      </c>
      <c r="E4833" s="6">
        <v>45408.19584490741</v>
      </c>
      <c r="F4833" s="2" t="s">
        <v>44</v>
      </c>
      <c r="G4833" s="2" t="s">
        <v>55</v>
      </c>
      <c r="H4833" s="2">
        <v>36711.0</v>
      </c>
      <c r="I4833" s="2">
        <v>3449.0</v>
      </c>
    </row>
    <row r="4834" ht="22.5" customHeight="1">
      <c r="A4834" s="2">
        <v>2.936701883E9</v>
      </c>
      <c r="B4834" s="2">
        <v>2.8286754E7</v>
      </c>
      <c r="C4834" s="6">
        <v>45353.375601851854</v>
      </c>
      <c r="D4834" s="6">
        <v>45353.3825462963</v>
      </c>
      <c r="E4834" s="6">
        <v>45353.38462962963</v>
      </c>
      <c r="F4834" s="2" t="s">
        <v>44</v>
      </c>
      <c r="G4834" s="2" t="s">
        <v>50</v>
      </c>
      <c r="H4834" s="2">
        <v>69765.0</v>
      </c>
      <c r="I4834" s="2">
        <v>688.0</v>
      </c>
    </row>
    <row r="4835" ht="22.5" customHeight="1">
      <c r="A4835" s="2">
        <v>9.94832464E9</v>
      </c>
      <c r="B4835" s="2">
        <v>2.2054087E7</v>
      </c>
      <c r="C4835" s="6">
        <v>45230.170625</v>
      </c>
      <c r="D4835" s="6">
        <v>45230.18173611111</v>
      </c>
      <c r="E4835" s="6">
        <v>45230.18451388889</v>
      </c>
      <c r="F4835" s="2" t="s">
        <v>44</v>
      </c>
      <c r="G4835" s="2" t="s">
        <v>45</v>
      </c>
      <c r="H4835" s="2">
        <v>17187.0</v>
      </c>
      <c r="I4835" s="2">
        <v>3268.0</v>
      </c>
    </row>
    <row r="4836" ht="22.5" customHeight="1">
      <c r="A4836" s="2">
        <v>2.865872281E9</v>
      </c>
      <c r="B4836" s="2">
        <v>4.997056E7</v>
      </c>
      <c r="C4836" s="6">
        <v>45548.993796296294</v>
      </c>
      <c r="D4836" s="6">
        <v>45549.001435185186</v>
      </c>
      <c r="E4836" s="6">
        <v>45549.00907407407</v>
      </c>
      <c r="F4836" s="2" t="s">
        <v>71</v>
      </c>
      <c r="G4836" s="2" t="s">
        <v>73</v>
      </c>
      <c r="H4836" s="2">
        <v>62950.0</v>
      </c>
      <c r="I4836" s="2">
        <v>2005.0</v>
      </c>
    </row>
    <row r="4837" ht="22.5" customHeight="1">
      <c r="A4837" s="2">
        <v>5.785351358E9</v>
      </c>
      <c r="B4837" s="2">
        <v>6.4795608E7</v>
      </c>
      <c r="C4837" s="6">
        <v>45599.60322916666</v>
      </c>
      <c r="D4837" s="6">
        <v>45599.61225694444</v>
      </c>
      <c r="E4837" s="6">
        <v>45599.61017361111</v>
      </c>
      <c r="F4837" s="2" t="s">
        <v>44</v>
      </c>
      <c r="G4837" s="2" t="s">
        <v>50</v>
      </c>
      <c r="H4837" s="2">
        <v>31077.0</v>
      </c>
      <c r="I4837" s="2">
        <v>6926.0</v>
      </c>
    </row>
    <row r="4838" ht="22.5" customHeight="1">
      <c r="A4838" s="2">
        <v>5.204776107E9</v>
      </c>
      <c r="B4838" s="2">
        <v>6.5514005E7</v>
      </c>
      <c r="C4838" s="6">
        <v>45162.98068287037</v>
      </c>
      <c r="D4838" s="6">
        <v>45162.99109953704</v>
      </c>
      <c r="E4838" s="6">
        <v>45162.98971064815</v>
      </c>
      <c r="F4838" s="2" t="s">
        <v>44</v>
      </c>
      <c r="G4838" s="2" t="s">
        <v>45</v>
      </c>
      <c r="H4838" s="2">
        <v>66003.0</v>
      </c>
      <c r="I4838" s="2">
        <v>1691.0</v>
      </c>
    </row>
    <row r="4839" ht="22.5" customHeight="1">
      <c r="A4839" s="2">
        <v>8.689865723E9</v>
      </c>
      <c r="B4839" s="2">
        <v>6.2526567E7</v>
      </c>
      <c r="C4839" s="6">
        <v>45379.639918981484</v>
      </c>
      <c r="D4839" s="6">
        <v>45379.64686342593</v>
      </c>
      <c r="E4839" s="6">
        <v>45379.64408564815</v>
      </c>
      <c r="F4839" s="2" t="s">
        <v>44</v>
      </c>
      <c r="G4839" s="2" t="s">
        <v>45</v>
      </c>
      <c r="H4839" s="2">
        <v>15816.0</v>
      </c>
      <c r="I4839" s="2">
        <v>4414.0</v>
      </c>
    </row>
    <row r="4840" ht="22.5" customHeight="1">
      <c r="A4840" s="2">
        <v>7.822329516E9</v>
      </c>
      <c r="B4840" s="2">
        <v>7.9742293E7</v>
      </c>
      <c r="C4840" s="6">
        <v>45249.954872685186</v>
      </c>
      <c r="D4840" s="6">
        <v>45249.966678240744</v>
      </c>
      <c r="E4840" s="6">
        <v>45249.97084490741</v>
      </c>
      <c r="F4840" s="2" t="s">
        <v>71</v>
      </c>
      <c r="G4840" s="2" t="s">
        <v>55</v>
      </c>
      <c r="H4840" s="2">
        <v>16858.0</v>
      </c>
      <c r="I4840" s="2">
        <v>2461.0</v>
      </c>
    </row>
    <row r="4841" ht="22.5" customHeight="1">
      <c r="A4841" s="2">
        <v>5.99539395E9</v>
      </c>
      <c r="B4841" s="2">
        <v>6.4535602E7</v>
      </c>
      <c r="C4841" s="6">
        <v>45144.328935185185</v>
      </c>
      <c r="D4841" s="6">
        <v>45144.340046296296</v>
      </c>
      <c r="E4841" s="6">
        <v>45144.33865740741</v>
      </c>
      <c r="F4841" s="2" t="s">
        <v>44</v>
      </c>
      <c r="G4841" s="2" t="s">
        <v>55</v>
      </c>
      <c r="H4841" s="2">
        <v>47824.0</v>
      </c>
      <c r="I4841" s="2">
        <v>3722.0</v>
      </c>
    </row>
    <row r="4842" ht="22.5" customHeight="1">
      <c r="A4842" s="2">
        <v>5.458784818E9</v>
      </c>
      <c r="B4842" s="2">
        <v>7.9672044E7</v>
      </c>
      <c r="C4842" s="6">
        <v>45497.124340277776</v>
      </c>
      <c r="D4842" s="6">
        <v>45497.136145833334</v>
      </c>
      <c r="E4842" s="6">
        <v>45497.13475694445</v>
      </c>
      <c r="F4842" s="2" t="s">
        <v>44</v>
      </c>
      <c r="G4842" s="2" t="s">
        <v>45</v>
      </c>
      <c r="H4842" s="2">
        <v>23513.0</v>
      </c>
      <c r="I4842" s="2">
        <v>5867.0</v>
      </c>
    </row>
    <row r="4843" ht="22.5" customHeight="1">
      <c r="A4843" s="2">
        <v>5.611686165E9</v>
      </c>
      <c r="B4843" s="2">
        <v>8.3660688E7</v>
      </c>
      <c r="C4843" s="6">
        <v>45109.34380787037</v>
      </c>
      <c r="D4843" s="6">
        <v>45109.3521412037</v>
      </c>
      <c r="E4843" s="6">
        <v>45109.350752314815</v>
      </c>
      <c r="F4843" s="2" t="s">
        <v>44</v>
      </c>
      <c r="G4843" s="2" t="s">
        <v>73</v>
      </c>
      <c r="H4843" s="2">
        <v>61000.0</v>
      </c>
      <c r="I4843" s="2">
        <v>8172.0</v>
      </c>
    </row>
    <row r="4844" ht="22.5" customHeight="1">
      <c r="A4844" s="2">
        <v>6.390653932E9</v>
      </c>
      <c r="B4844" s="2">
        <v>8.3597876E7</v>
      </c>
      <c r="C4844" s="6">
        <v>45065.33615740741</v>
      </c>
      <c r="D4844" s="6">
        <v>45065.34587962963</v>
      </c>
      <c r="E4844" s="6">
        <v>45065.34240740741</v>
      </c>
      <c r="F4844" s="2" t="s">
        <v>44</v>
      </c>
      <c r="G4844" s="2" t="s">
        <v>55</v>
      </c>
      <c r="H4844" s="2">
        <v>54208.0</v>
      </c>
      <c r="I4844" s="2">
        <v>3905.0</v>
      </c>
    </row>
    <row r="4845" ht="22.5" customHeight="1">
      <c r="A4845" s="2">
        <v>1.215008706E9</v>
      </c>
      <c r="B4845" s="2">
        <v>6.8219091E7</v>
      </c>
      <c r="C4845" s="6">
        <v>45355.95584490741</v>
      </c>
      <c r="D4845" s="6">
        <v>45355.969039351854</v>
      </c>
      <c r="E4845" s="6">
        <v>45355.966261574074</v>
      </c>
      <c r="F4845" s="2" t="s">
        <v>44</v>
      </c>
      <c r="G4845" s="2" t="s">
        <v>45</v>
      </c>
      <c r="H4845" s="2">
        <v>6321.0</v>
      </c>
      <c r="I4845" s="2">
        <v>8245.0</v>
      </c>
    </row>
    <row r="4846" ht="22.5" customHeight="1">
      <c r="A4846" s="2">
        <v>7.357727116E9</v>
      </c>
      <c r="B4846" s="2">
        <v>6617417.0</v>
      </c>
      <c r="C4846" s="6">
        <v>45458.396053240744</v>
      </c>
      <c r="D4846" s="6">
        <v>45458.40646990741</v>
      </c>
      <c r="E4846" s="6">
        <v>45458.40299768518</v>
      </c>
      <c r="F4846" s="2" t="s">
        <v>44</v>
      </c>
      <c r="G4846" s="2" t="s">
        <v>50</v>
      </c>
      <c r="H4846" s="2">
        <v>10076.0</v>
      </c>
      <c r="I4846" s="2">
        <v>6704.0</v>
      </c>
    </row>
    <row r="4847" ht="22.5" customHeight="1">
      <c r="A4847" s="2">
        <v>7.562975685E9</v>
      </c>
      <c r="B4847" s="2">
        <v>8.9910157E7</v>
      </c>
      <c r="C4847" s="6">
        <v>45109.197222222225</v>
      </c>
      <c r="D4847" s="6">
        <v>45109.20763888889</v>
      </c>
      <c r="E4847" s="6">
        <v>45109.21527777778</v>
      </c>
      <c r="F4847" s="2" t="s">
        <v>71</v>
      </c>
      <c r="G4847" s="2" t="s">
        <v>55</v>
      </c>
      <c r="H4847" s="2">
        <v>7822.0</v>
      </c>
      <c r="I4847" s="2">
        <v>1002.0</v>
      </c>
    </row>
    <row r="4848" ht="22.5" customHeight="1">
      <c r="A4848" s="2">
        <v>3.118070064E9</v>
      </c>
      <c r="B4848" s="2">
        <v>5.0518311E7</v>
      </c>
      <c r="C4848" s="6">
        <v>45082.18480324074</v>
      </c>
      <c r="D4848" s="6">
        <v>45082.19521990741</v>
      </c>
      <c r="E4848" s="6">
        <v>45082.19244212963</v>
      </c>
      <c r="F4848" s="2" t="s">
        <v>44</v>
      </c>
      <c r="G4848" s="2" t="s">
        <v>50</v>
      </c>
      <c r="H4848" s="2">
        <v>84527.0</v>
      </c>
      <c r="I4848" s="2">
        <v>8287.0</v>
      </c>
    </row>
    <row r="4849" ht="22.5" customHeight="1">
      <c r="A4849" s="2">
        <v>8.25575387E9</v>
      </c>
      <c r="B4849" s="2">
        <v>7.266714E7</v>
      </c>
      <c r="C4849" s="6">
        <v>45178.35071759259</v>
      </c>
      <c r="D4849" s="6">
        <v>45178.35766203704</v>
      </c>
      <c r="E4849" s="6">
        <v>45178.35835648148</v>
      </c>
      <c r="F4849" s="2" t="s">
        <v>44</v>
      </c>
      <c r="G4849" s="2" t="s">
        <v>55</v>
      </c>
      <c r="H4849" s="2">
        <v>87331.0</v>
      </c>
      <c r="I4849" s="2">
        <v>3023.0</v>
      </c>
    </row>
    <row r="4850" ht="22.5" customHeight="1">
      <c r="A4850" s="2">
        <v>5.924715529E9</v>
      </c>
      <c r="B4850" s="2">
        <v>7.991916E7</v>
      </c>
      <c r="C4850" s="6">
        <v>45375.173726851855</v>
      </c>
      <c r="D4850" s="6">
        <v>45375.18483796297</v>
      </c>
      <c r="E4850" s="6">
        <v>45375.1869212963</v>
      </c>
      <c r="F4850" s="2" t="s">
        <v>44</v>
      </c>
      <c r="G4850" s="2" t="s">
        <v>50</v>
      </c>
      <c r="H4850" s="2">
        <v>96349.0</v>
      </c>
      <c r="I4850" s="2">
        <v>8803.0</v>
      </c>
    </row>
    <row r="4851" ht="22.5" customHeight="1">
      <c r="A4851" s="2">
        <v>9.593816617E9</v>
      </c>
      <c r="B4851" s="2">
        <v>4.4589829E7</v>
      </c>
      <c r="C4851" s="6">
        <v>45074.06744212963</v>
      </c>
      <c r="D4851" s="6">
        <v>45074.08063657407</v>
      </c>
      <c r="E4851" s="6">
        <v>45074.07716435185</v>
      </c>
      <c r="F4851" s="2" t="s">
        <v>44</v>
      </c>
      <c r="G4851" s="2" t="s">
        <v>55</v>
      </c>
      <c r="H4851" s="2">
        <v>39095.0</v>
      </c>
      <c r="I4851" s="2">
        <v>119.0</v>
      </c>
    </row>
    <row r="4852" ht="22.5" customHeight="1">
      <c r="A4852" s="2">
        <v>6.143213997E9</v>
      </c>
      <c r="B4852" s="2">
        <v>7.1643758E7</v>
      </c>
      <c r="C4852" s="6">
        <v>45372.42025462963</v>
      </c>
      <c r="D4852" s="6">
        <v>45372.427199074074</v>
      </c>
      <c r="E4852" s="6">
        <v>45372.42858796296</v>
      </c>
      <c r="F4852" s="2" t="s">
        <v>44</v>
      </c>
      <c r="G4852" s="2" t="s">
        <v>55</v>
      </c>
      <c r="H4852" s="2">
        <v>11720.0</v>
      </c>
      <c r="I4852" s="2">
        <v>5651.0</v>
      </c>
    </row>
    <row r="4853" ht="22.5" customHeight="1">
      <c r="A4853" s="2">
        <v>4.516009647E9</v>
      </c>
      <c r="B4853" s="2">
        <v>9.9361865E7</v>
      </c>
      <c r="C4853" s="6">
        <v>45492.05165509259</v>
      </c>
      <c r="D4853" s="6">
        <v>45492.06554398148</v>
      </c>
      <c r="E4853" s="6">
        <v>45492.06693287037</v>
      </c>
      <c r="F4853" s="2" t="s">
        <v>44</v>
      </c>
      <c r="G4853" s="2" t="s">
        <v>73</v>
      </c>
      <c r="H4853" s="2">
        <v>41620.0</v>
      </c>
      <c r="I4853" s="2">
        <v>4099.0</v>
      </c>
    </row>
    <row r="4854" ht="22.5" customHeight="1">
      <c r="A4854" s="2">
        <v>2.91900074E8</v>
      </c>
      <c r="B4854" s="2">
        <v>625395.0</v>
      </c>
      <c r="C4854" s="6">
        <v>45567.72074074074</v>
      </c>
      <c r="D4854" s="6">
        <v>45567.727685185186</v>
      </c>
      <c r="E4854" s="6">
        <v>45567.72421296296</v>
      </c>
      <c r="F4854" s="2" t="s">
        <v>44</v>
      </c>
      <c r="G4854" s="2" t="s">
        <v>55</v>
      </c>
      <c r="H4854" s="2">
        <v>5023.0</v>
      </c>
      <c r="I4854" s="2">
        <v>2983.0</v>
      </c>
    </row>
    <row r="4855" ht="22.5" customHeight="1">
      <c r="A4855" s="2">
        <v>3.178700341E9</v>
      </c>
      <c r="B4855" s="2">
        <v>4.8033969E7</v>
      </c>
      <c r="C4855" s="6">
        <v>45453.198159722226</v>
      </c>
      <c r="D4855" s="6">
        <v>45453.2071875</v>
      </c>
      <c r="E4855" s="6">
        <v>45453.20371527778</v>
      </c>
      <c r="F4855" s="2" t="s">
        <v>44</v>
      </c>
      <c r="G4855" s="2" t="s">
        <v>45</v>
      </c>
      <c r="H4855" s="2">
        <v>3879.0</v>
      </c>
      <c r="I4855" s="2">
        <v>1093.0</v>
      </c>
    </row>
    <row r="4856" ht="22.5" customHeight="1">
      <c r="A4856" s="2">
        <v>4.231742059E9</v>
      </c>
      <c r="B4856" s="2">
        <v>4439806.0</v>
      </c>
      <c r="C4856" s="6">
        <v>45251.32846064815</v>
      </c>
      <c r="D4856" s="6">
        <v>45251.34234953704</v>
      </c>
      <c r="E4856" s="6">
        <v>45251.35207175926</v>
      </c>
      <c r="F4856" s="2" t="s">
        <v>71</v>
      </c>
      <c r="G4856" s="2" t="s">
        <v>50</v>
      </c>
      <c r="H4856" s="2">
        <v>98347.0</v>
      </c>
      <c r="I4856" s="2">
        <v>3792.0</v>
      </c>
    </row>
    <row r="4857" ht="22.5" customHeight="1">
      <c r="A4857" s="2">
        <v>7.437613292E9</v>
      </c>
      <c r="B4857" s="2">
        <v>3.158295E7</v>
      </c>
      <c r="C4857" s="6">
        <v>45290.06097222222</v>
      </c>
      <c r="D4857" s="6">
        <v>45290.07208333333</v>
      </c>
      <c r="E4857" s="6">
        <v>45290.07833333333</v>
      </c>
      <c r="F4857" s="2" t="s">
        <v>71</v>
      </c>
      <c r="G4857" s="2" t="s">
        <v>55</v>
      </c>
      <c r="H4857" s="2">
        <v>59329.0</v>
      </c>
      <c r="I4857" s="2">
        <v>3072.0</v>
      </c>
    </row>
    <row r="4858" ht="22.5" customHeight="1">
      <c r="A4858" s="2">
        <v>5.609346062E9</v>
      </c>
      <c r="B4858" s="2">
        <v>8.2169898E7</v>
      </c>
      <c r="C4858" s="6">
        <v>45146.84581018519</v>
      </c>
      <c r="D4858" s="6">
        <v>45146.8569212963</v>
      </c>
      <c r="E4858" s="6">
        <v>45146.85622685185</v>
      </c>
      <c r="F4858" s="2" t="s">
        <v>44</v>
      </c>
      <c r="G4858" s="2" t="s">
        <v>55</v>
      </c>
      <c r="H4858" s="2">
        <v>24295.0</v>
      </c>
      <c r="I4858" s="2">
        <v>8189.0</v>
      </c>
    </row>
    <row r="4859" ht="22.5" customHeight="1">
      <c r="A4859" s="2">
        <v>9.0903382E8</v>
      </c>
      <c r="B4859" s="2">
        <v>9.3924203E7</v>
      </c>
      <c r="C4859" s="6">
        <v>45210.42953703704</v>
      </c>
      <c r="D4859" s="6">
        <v>45210.442037037035</v>
      </c>
      <c r="E4859" s="6">
        <v>45210.45245370371</v>
      </c>
      <c r="F4859" s="2" t="s">
        <v>71</v>
      </c>
      <c r="G4859" s="2" t="s">
        <v>50</v>
      </c>
      <c r="H4859" s="2">
        <v>51543.0</v>
      </c>
      <c r="I4859" s="2">
        <v>6165.0</v>
      </c>
    </row>
    <row r="4860" ht="22.5" customHeight="1">
      <c r="A4860" s="2">
        <v>4.70624828E8</v>
      </c>
      <c r="B4860" s="2">
        <v>5.9545278E7</v>
      </c>
      <c r="C4860" s="6">
        <v>45159.13899305555</v>
      </c>
      <c r="D4860" s="6">
        <v>45159.1521875</v>
      </c>
      <c r="E4860" s="6">
        <v>45159.15288194444</v>
      </c>
      <c r="F4860" s="2" t="s">
        <v>44</v>
      </c>
      <c r="G4860" s="2" t="s">
        <v>50</v>
      </c>
      <c r="H4860" s="2">
        <v>51227.0</v>
      </c>
      <c r="I4860" s="2">
        <v>9388.0</v>
      </c>
    </row>
    <row r="4861" ht="22.5" customHeight="1">
      <c r="A4861" s="2">
        <v>9.608676386E9</v>
      </c>
      <c r="B4861" s="2">
        <v>9.9714944E7</v>
      </c>
      <c r="C4861" s="6">
        <v>45152.8112962963</v>
      </c>
      <c r="D4861" s="6">
        <v>45152.82171296296</v>
      </c>
      <c r="E4861" s="6">
        <v>45152.81962962963</v>
      </c>
      <c r="F4861" s="2" t="s">
        <v>44</v>
      </c>
      <c r="G4861" s="2" t="s">
        <v>50</v>
      </c>
      <c r="H4861" s="2">
        <v>71226.0</v>
      </c>
      <c r="I4861" s="2">
        <v>6017.0</v>
      </c>
    </row>
    <row r="4862" ht="22.5" customHeight="1">
      <c r="A4862" s="2">
        <v>6.846160702E9</v>
      </c>
      <c r="B4862" s="2">
        <v>7.7661491E7</v>
      </c>
      <c r="C4862" s="6">
        <v>45127.66532407407</v>
      </c>
      <c r="D4862" s="6">
        <v>45127.67851851852</v>
      </c>
      <c r="E4862" s="6">
        <v>45127.67574074074</v>
      </c>
      <c r="F4862" s="2" t="s">
        <v>44</v>
      </c>
      <c r="G4862" s="2" t="s">
        <v>55</v>
      </c>
      <c r="H4862" s="2">
        <v>89788.0</v>
      </c>
      <c r="I4862" s="2">
        <v>3237.0</v>
      </c>
    </row>
    <row r="4863" ht="22.5" customHeight="1">
      <c r="A4863" s="2">
        <v>4.248168019E9</v>
      </c>
      <c r="B4863" s="2">
        <v>2.9973346E7</v>
      </c>
      <c r="C4863" s="6">
        <v>45377.60407407407</v>
      </c>
      <c r="D4863" s="6">
        <v>45377.6137962963</v>
      </c>
      <c r="E4863" s="6">
        <v>45377.61101851852</v>
      </c>
      <c r="F4863" s="2" t="s">
        <v>44</v>
      </c>
      <c r="G4863" s="2" t="s">
        <v>55</v>
      </c>
      <c r="H4863" s="2">
        <v>30671.0</v>
      </c>
      <c r="I4863" s="2">
        <v>8134.0</v>
      </c>
    </row>
    <row r="4864" ht="22.5" customHeight="1">
      <c r="A4864" s="2">
        <v>9.0579093E9</v>
      </c>
      <c r="B4864" s="2">
        <v>9738801.0</v>
      </c>
      <c r="C4864" s="6">
        <v>45308.681759259256</v>
      </c>
      <c r="D4864" s="6">
        <v>45308.693564814814</v>
      </c>
      <c r="E4864" s="6">
        <v>45308.69287037037</v>
      </c>
      <c r="F4864" s="2" t="s">
        <v>44</v>
      </c>
      <c r="G4864" s="2" t="s">
        <v>45</v>
      </c>
      <c r="H4864" s="2">
        <v>74314.0</v>
      </c>
      <c r="I4864" s="2">
        <v>697.0</v>
      </c>
    </row>
    <row r="4865" ht="22.5" customHeight="1">
      <c r="A4865" s="2">
        <v>2.171816966E9</v>
      </c>
      <c r="B4865" s="2">
        <v>9.2404798E7</v>
      </c>
      <c r="C4865" s="6">
        <v>45321.79756944445</v>
      </c>
      <c r="D4865" s="6">
        <v>45321.810069444444</v>
      </c>
      <c r="E4865" s="6">
        <v>45321.807291666664</v>
      </c>
      <c r="F4865" s="2" t="s">
        <v>44</v>
      </c>
      <c r="G4865" s="2" t="s">
        <v>45</v>
      </c>
      <c r="H4865" s="2">
        <v>6125.0</v>
      </c>
      <c r="I4865" s="2">
        <v>6332.0</v>
      </c>
    </row>
    <row r="4866" ht="22.5" customHeight="1">
      <c r="A4866" s="2">
        <v>1.387025817E9</v>
      </c>
      <c r="B4866" s="2">
        <v>5.2417972E7</v>
      </c>
      <c r="C4866" s="6">
        <v>45458.85465277778</v>
      </c>
      <c r="D4866" s="6">
        <v>45458.86576388889</v>
      </c>
      <c r="E4866" s="6">
        <v>45458.86854166666</v>
      </c>
      <c r="F4866" s="2" t="s">
        <v>44</v>
      </c>
      <c r="G4866" s="2" t="s">
        <v>55</v>
      </c>
      <c r="H4866" s="2">
        <v>5633.0</v>
      </c>
      <c r="I4866" s="2">
        <v>4735.0</v>
      </c>
    </row>
    <row r="4867" ht="22.5" customHeight="1">
      <c r="A4867" s="2">
        <v>6.801124715E9</v>
      </c>
      <c r="B4867" s="2">
        <v>2.6912171E7</v>
      </c>
      <c r="C4867" s="6">
        <v>45392.273680555554</v>
      </c>
      <c r="D4867" s="6">
        <v>45392.282013888886</v>
      </c>
      <c r="E4867" s="6">
        <v>45392.280625</v>
      </c>
      <c r="F4867" s="2" t="s">
        <v>44</v>
      </c>
      <c r="G4867" s="2" t="s">
        <v>55</v>
      </c>
      <c r="H4867" s="2">
        <v>15655.0</v>
      </c>
      <c r="I4867" s="2">
        <v>9037.0</v>
      </c>
    </row>
    <row r="4868" ht="22.5" customHeight="1">
      <c r="A4868" s="2">
        <v>6.117979297E9</v>
      </c>
      <c r="B4868" s="2">
        <v>7.9206969E7</v>
      </c>
      <c r="C4868" s="6">
        <v>45283.22375</v>
      </c>
      <c r="D4868" s="6">
        <v>45283.23069444444</v>
      </c>
      <c r="E4868" s="6">
        <v>45283.23069444444</v>
      </c>
      <c r="F4868" s="2" t="s">
        <v>44</v>
      </c>
      <c r="G4868" s="2" t="s">
        <v>45</v>
      </c>
      <c r="H4868" s="2">
        <v>69314.0</v>
      </c>
      <c r="I4868" s="2">
        <v>1734.0</v>
      </c>
    </row>
    <row r="4869" ht="22.5" customHeight="1">
      <c r="A4869" s="2">
        <v>4.902314626E9</v>
      </c>
      <c r="B4869" s="2">
        <v>9.8307019E7</v>
      </c>
      <c r="C4869" s="6">
        <v>45437.6550462963</v>
      </c>
      <c r="D4869" s="6">
        <v>45437.667546296296</v>
      </c>
      <c r="E4869" s="6">
        <v>45437.66546296296</v>
      </c>
      <c r="F4869" s="2" t="s">
        <v>44</v>
      </c>
      <c r="G4869" s="2" t="s">
        <v>45</v>
      </c>
      <c r="H4869" s="2">
        <v>35281.0</v>
      </c>
      <c r="I4869" s="2">
        <v>4018.0</v>
      </c>
    </row>
    <row r="4870" ht="22.5" customHeight="1">
      <c r="A4870" s="2">
        <v>3.61595059E8</v>
      </c>
      <c r="B4870" s="2">
        <v>7.0966268E7</v>
      </c>
      <c r="C4870" s="6">
        <v>45220.25864583333</v>
      </c>
      <c r="D4870" s="6">
        <v>45220.26767361111</v>
      </c>
      <c r="E4870" s="6">
        <v>45220.26489583333</v>
      </c>
      <c r="F4870" s="2" t="s">
        <v>44</v>
      </c>
      <c r="G4870" s="2" t="s">
        <v>45</v>
      </c>
      <c r="H4870" s="2">
        <v>12549.0</v>
      </c>
      <c r="I4870" s="2">
        <v>8346.0</v>
      </c>
    </row>
    <row r="4871" ht="22.5" customHeight="1">
      <c r="A4871" s="2">
        <v>5.309683159E9</v>
      </c>
      <c r="B4871" s="2">
        <v>2.4153726E7</v>
      </c>
      <c r="C4871" s="6">
        <v>45037.211122685185</v>
      </c>
      <c r="D4871" s="6">
        <v>45037.22153935185</v>
      </c>
      <c r="E4871" s="6">
        <v>45037.23334490741</v>
      </c>
      <c r="F4871" s="2" t="s">
        <v>124</v>
      </c>
      <c r="G4871" s="2" t="s">
        <v>73</v>
      </c>
      <c r="H4871" s="2">
        <v>90567.0</v>
      </c>
      <c r="I4871" s="2">
        <v>4677.0</v>
      </c>
    </row>
    <row r="4872" ht="22.5" customHeight="1">
      <c r="A4872" s="2">
        <v>2.300265337E9</v>
      </c>
      <c r="B4872" s="2">
        <v>9.0246977E7</v>
      </c>
      <c r="C4872" s="6">
        <v>45292.04880787037</v>
      </c>
      <c r="D4872" s="6">
        <v>45292.05783564815</v>
      </c>
      <c r="E4872" s="6">
        <v>45292.05991898148</v>
      </c>
      <c r="F4872" s="2" t="s">
        <v>44</v>
      </c>
      <c r="G4872" s="2" t="s">
        <v>45</v>
      </c>
      <c r="H4872" s="2">
        <v>48275.0</v>
      </c>
      <c r="I4872" s="2">
        <v>6444.0</v>
      </c>
    </row>
    <row r="4873" ht="22.5" customHeight="1">
      <c r="A4873" s="2">
        <v>1.99903168E8</v>
      </c>
      <c r="B4873" s="2">
        <v>9.9627097E7</v>
      </c>
      <c r="C4873" s="6">
        <v>45032.457870370374</v>
      </c>
      <c r="D4873" s="6">
        <v>45032.46828703704</v>
      </c>
      <c r="E4873" s="6">
        <v>45032.466203703705</v>
      </c>
      <c r="F4873" s="2" t="s">
        <v>44</v>
      </c>
      <c r="G4873" s="2" t="s">
        <v>50</v>
      </c>
      <c r="H4873" s="2">
        <v>93719.0</v>
      </c>
      <c r="I4873" s="2">
        <v>2391.0</v>
      </c>
    </row>
    <row r="4874" ht="22.5" customHeight="1">
      <c r="A4874" s="2">
        <v>4.923840119E9</v>
      </c>
      <c r="B4874" s="2">
        <v>6.004916E7</v>
      </c>
      <c r="C4874" s="6">
        <v>45539.236446759256</v>
      </c>
      <c r="D4874" s="6">
        <v>45539.24755787037</v>
      </c>
      <c r="E4874" s="6">
        <v>45539.245474537034</v>
      </c>
      <c r="F4874" s="2" t="s">
        <v>44</v>
      </c>
      <c r="G4874" s="2" t="s">
        <v>50</v>
      </c>
      <c r="H4874" s="2">
        <v>27171.0</v>
      </c>
      <c r="I4874" s="2">
        <v>5293.0</v>
      </c>
    </row>
    <row r="4875" ht="22.5" customHeight="1">
      <c r="A4875" s="2">
        <v>2.209550085E9</v>
      </c>
      <c r="B4875" s="2">
        <v>5.6457995E7</v>
      </c>
      <c r="C4875" s="6">
        <v>45542.55710648148</v>
      </c>
      <c r="D4875" s="6">
        <v>45542.57099537037</v>
      </c>
      <c r="E4875" s="6">
        <v>45542.57030092592</v>
      </c>
      <c r="F4875" s="2" t="s">
        <v>44</v>
      </c>
      <c r="G4875" s="2" t="s">
        <v>45</v>
      </c>
      <c r="H4875" s="2">
        <v>80992.0</v>
      </c>
      <c r="I4875" s="2">
        <v>9844.0</v>
      </c>
    </row>
    <row r="4876" ht="22.5" customHeight="1">
      <c r="A4876" s="2">
        <v>1.2017811E8</v>
      </c>
      <c r="B4876" s="2">
        <v>6.529434E7</v>
      </c>
      <c r="C4876" s="6">
        <v>45312.05579861111</v>
      </c>
      <c r="D4876" s="6">
        <v>45312.06760416667</v>
      </c>
      <c r="E4876" s="6">
        <v>45312.07454861111</v>
      </c>
      <c r="F4876" s="2" t="s">
        <v>71</v>
      </c>
      <c r="G4876" s="2" t="s">
        <v>73</v>
      </c>
      <c r="H4876" s="2">
        <v>73380.0</v>
      </c>
      <c r="I4876" s="2">
        <v>6099.0</v>
      </c>
    </row>
    <row r="4877" ht="22.5" customHeight="1">
      <c r="A4877" s="2">
        <v>6.647259959E9</v>
      </c>
      <c r="B4877" s="2">
        <v>8.3660688E7</v>
      </c>
      <c r="C4877" s="6">
        <v>45097.937581018516</v>
      </c>
      <c r="D4877" s="6">
        <v>45097.945914351854</v>
      </c>
      <c r="E4877" s="6">
        <v>45097.96188657408</v>
      </c>
      <c r="F4877" s="2" t="s">
        <v>124</v>
      </c>
      <c r="G4877" s="2" t="s">
        <v>55</v>
      </c>
      <c r="H4877" s="2">
        <v>45832.0</v>
      </c>
      <c r="I4877" s="2">
        <v>9451.0</v>
      </c>
    </row>
    <row r="4878" ht="22.5" customHeight="1">
      <c r="A4878" s="2">
        <v>3.859980017E9</v>
      </c>
      <c r="B4878" s="2">
        <v>7.7015367E7</v>
      </c>
      <c r="C4878" s="6">
        <v>45061.218831018516</v>
      </c>
      <c r="D4878" s="6">
        <v>45061.227164351854</v>
      </c>
      <c r="E4878" s="6">
        <v>45061.22855324074</v>
      </c>
      <c r="F4878" s="2" t="s">
        <v>44</v>
      </c>
      <c r="G4878" s="2" t="s">
        <v>55</v>
      </c>
      <c r="H4878" s="2">
        <v>15085.0</v>
      </c>
      <c r="I4878" s="2">
        <v>1716.0</v>
      </c>
    </row>
    <row r="4879" ht="22.5" customHeight="1">
      <c r="A4879" s="2">
        <v>9.196827234E9</v>
      </c>
      <c r="B4879" s="2">
        <v>5.1669263E7</v>
      </c>
      <c r="C4879" s="6">
        <v>45230.203831018516</v>
      </c>
      <c r="D4879" s="6">
        <v>45230.212164351855</v>
      </c>
      <c r="E4879" s="6">
        <v>45230.220497685186</v>
      </c>
      <c r="F4879" s="2" t="s">
        <v>71</v>
      </c>
      <c r="G4879" s="2" t="s">
        <v>73</v>
      </c>
      <c r="H4879" s="2">
        <v>96615.0</v>
      </c>
      <c r="I4879" s="2">
        <v>7484.0</v>
      </c>
    </row>
    <row r="4880" ht="22.5" customHeight="1">
      <c r="A4880" s="2">
        <v>3.499440849E9</v>
      </c>
      <c r="B4880" s="2">
        <v>3638834.0</v>
      </c>
      <c r="C4880" s="6">
        <v>45209.90042824074</v>
      </c>
      <c r="D4880" s="6">
        <v>45209.90806712963</v>
      </c>
      <c r="E4880" s="6">
        <v>45209.90528935185</v>
      </c>
      <c r="F4880" s="2" t="s">
        <v>44</v>
      </c>
      <c r="G4880" s="2" t="s">
        <v>55</v>
      </c>
      <c r="H4880" s="2">
        <v>72321.0</v>
      </c>
      <c r="I4880" s="2">
        <v>2816.0</v>
      </c>
    </row>
    <row r="4881" ht="22.5" customHeight="1">
      <c r="A4881" s="2">
        <v>7.114775833E9</v>
      </c>
      <c r="B4881" s="2">
        <v>6.8965787E7</v>
      </c>
      <c r="C4881" s="6">
        <v>45481.53679398148</v>
      </c>
      <c r="D4881" s="6">
        <v>45481.54859953704</v>
      </c>
      <c r="E4881" s="6">
        <v>45481.545127314814</v>
      </c>
      <c r="F4881" s="2" t="s">
        <v>44</v>
      </c>
      <c r="G4881" s="2" t="s">
        <v>45</v>
      </c>
      <c r="H4881" s="2">
        <v>84672.0</v>
      </c>
      <c r="I4881" s="2">
        <v>491.0</v>
      </c>
    </row>
    <row r="4882" ht="22.5" customHeight="1">
      <c r="A4882" s="2">
        <v>7.812364366E9</v>
      </c>
      <c r="B4882" s="2">
        <v>2.5081012E7</v>
      </c>
      <c r="C4882" s="6">
        <v>45164.98753472222</v>
      </c>
      <c r="D4882" s="6">
        <v>45164.99517361111</v>
      </c>
      <c r="E4882" s="6">
        <v>45164.99309027778</v>
      </c>
      <c r="F4882" s="2" t="s">
        <v>44</v>
      </c>
      <c r="G4882" s="2" t="s">
        <v>45</v>
      </c>
      <c r="H4882" s="2">
        <v>82685.0</v>
      </c>
      <c r="I4882" s="2">
        <v>2342.0</v>
      </c>
    </row>
    <row r="4883" ht="22.5" customHeight="1">
      <c r="A4883" s="2">
        <v>7.525899857E9</v>
      </c>
      <c r="B4883" s="2">
        <v>5.242825E7</v>
      </c>
      <c r="C4883" s="6">
        <v>45173.175578703704</v>
      </c>
      <c r="D4883" s="6">
        <v>45173.18877314815</v>
      </c>
      <c r="E4883" s="6">
        <v>45173.18530092593</v>
      </c>
      <c r="F4883" s="2" t="s">
        <v>44</v>
      </c>
      <c r="G4883" s="2" t="s">
        <v>73</v>
      </c>
      <c r="H4883" s="2">
        <v>98968.0</v>
      </c>
      <c r="I4883" s="2">
        <v>1081.0</v>
      </c>
    </row>
    <row r="4884" ht="22.5" customHeight="1">
      <c r="A4884" s="2">
        <v>3.917847107E9</v>
      </c>
      <c r="B4884" s="2">
        <v>9.0665975E7</v>
      </c>
      <c r="C4884" s="6">
        <v>45517.931284722225</v>
      </c>
      <c r="D4884" s="6">
        <v>45517.942395833335</v>
      </c>
      <c r="E4884" s="6">
        <v>45517.943090277775</v>
      </c>
      <c r="F4884" s="2" t="s">
        <v>44</v>
      </c>
      <c r="G4884" s="2" t="s">
        <v>50</v>
      </c>
      <c r="H4884" s="2">
        <v>17488.0</v>
      </c>
      <c r="I4884" s="2">
        <v>4390.0</v>
      </c>
    </row>
    <row r="4885" ht="22.5" customHeight="1">
      <c r="A4885" s="2">
        <v>1.229828587E9</v>
      </c>
      <c r="B4885" s="2">
        <v>4.2989999E7</v>
      </c>
      <c r="C4885" s="6">
        <v>45226.05569444445</v>
      </c>
      <c r="D4885" s="6">
        <v>45226.06888888889</v>
      </c>
      <c r="E4885" s="6">
        <v>45226.07166666666</v>
      </c>
      <c r="F4885" s="2" t="s">
        <v>44</v>
      </c>
      <c r="G4885" s="2" t="s">
        <v>50</v>
      </c>
      <c r="H4885" s="2">
        <v>1392.0</v>
      </c>
      <c r="I4885" s="2">
        <v>9576.0</v>
      </c>
    </row>
    <row r="4886" ht="22.5" customHeight="1">
      <c r="A4886" s="2">
        <v>4.249345096E9</v>
      </c>
      <c r="B4886" s="2">
        <v>8.1346291E7</v>
      </c>
      <c r="C4886" s="6">
        <v>45077.78366898148</v>
      </c>
      <c r="D4886" s="6">
        <v>45077.79200231482</v>
      </c>
      <c r="E4886" s="6">
        <v>45077.79200231482</v>
      </c>
      <c r="F4886" s="2" t="s">
        <v>44</v>
      </c>
      <c r="G4886" s="2" t="s">
        <v>50</v>
      </c>
      <c r="H4886" s="2">
        <v>31425.0</v>
      </c>
      <c r="I4886" s="2">
        <v>5759.0</v>
      </c>
    </row>
    <row r="4887" ht="22.5" customHeight="1">
      <c r="A4887" s="2">
        <v>4.00240758E9</v>
      </c>
      <c r="B4887" s="2">
        <v>5.9398136E7</v>
      </c>
      <c r="C4887" s="6">
        <v>45247.71696759259</v>
      </c>
      <c r="D4887" s="6">
        <v>45247.729467592595</v>
      </c>
      <c r="E4887" s="6">
        <v>45247.732939814814</v>
      </c>
      <c r="F4887" s="2" t="s">
        <v>44</v>
      </c>
      <c r="G4887" s="2" t="s">
        <v>45</v>
      </c>
      <c r="H4887" s="2">
        <v>96978.0</v>
      </c>
      <c r="I4887" s="2">
        <v>9460.0</v>
      </c>
    </row>
    <row r="4888" ht="22.5" customHeight="1">
      <c r="A4888" s="2">
        <v>5.982122427E9</v>
      </c>
      <c r="B4888" s="2">
        <v>6398761.0</v>
      </c>
      <c r="C4888" s="6">
        <v>45039.83311342593</v>
      </c>
      <c r="D4888" s="6">
        <v>45039.84422453704</v>
      </c>
      <c r="E4888" s="6">
        <v>45039.84630787037</v>
      </c>
      <c r="F4888" s="2" t="s">
        <v>44</v>
      </c>
      <c r="G4888" s="2" t="s">
        <v>55</v>
      </c>
      <c r="H4888" s="2">
        <v>58401.0</v>
      </c>
      <c r="I4888" s="2">
        <v>1333.0</v>
      </c>
    </row>
    <row r="4889" ht="22.5" customHeight="1">
      <c r="A4889" s="2">
        <v>3.280431261E9</v>
      </c>
      <c r="B4889" s="2">
        <v>4.8268435E7</v>
      </c>
      <c r="C4889" s="6">
        <v>45364.91744212963</v>
      </c>
      <c r="D4889" s="6">
        <v>45364.92716435185</v>
      </c>
      <c r="E4889" s="6">
        <v>45364.92369212963</v>
      </c>
      <c r="F4889" s="2" t="s">
        <v>44</v>
      </c>
      <c r="G4889" s="2" t="s">
        <v>45</v>
      </c>
      <c r="H4889" s="2">
        <v>26604.0</v>
      </c>
      <c r="I4889" s="2">
        <v>3799.0</v>
      </c>
    </row>
    <row r="4890" ht="22.5" customHeight="1">
      <c r="A4890" s="2">
        <v>5.066338759E9</v>
      </c>
      <c r="B4890" s="2">
        <v>4.8284116E7</v>
      </c>
      <c r="C4890" s="6">
        <v>45251.20068287037</v>
      </c>
      <c r="D4890" s="6">
        <v>45251.212488425925</v>
      </c>
      <c r="E4890" s="6">
        <v>45251.209016203706</v>
      </c>
      <c r="F4890" s="2" t="s">
        <v>44</v>
      </c>
      <c r="G4890" s="2" t="s">
        <v>50</v>
      </c>
      <c r="H4890" s="2">
        <v>62785.0</v>
      </c>
      <c r="I4890" s="2">
        <v>3897.0</v>
      </c>
    </row>
    <row r="4891" ht="22.5" customHeight="1">
      <c r="A4891" s="2">
        <v>9.087426355E9</v>
      </c>
      <c r="B4891" s="2">
        <v>6.6932104E7</v>
      </c>
      <c r="C4891" s="6">
        <v>45233.71234953704</v>
      </c>
      <c r="D4891" s="6">
        <v>45233.72623842592</v>
      </c>
      <c r="E4891" s="6">
        <v>45233.72554398148</v>
      </c>
      <c r="F4891" s="2" t="s">
        <v>44</v>
      </c>
      <c r="G4891" s="2" t="s">
        <v>73</v>
      </c>
      <c r="H4891" s="2">
        <v>34521.0</v>
      </c>
      <c r="I4891" s="2">
        <v>6566.0</v>
      </c>
    </row>
    <row r="4892" ht="22.5" customHeight="1">
      <c r="A4892" s="2">
        <v>5512907.0</v>
      </c>
      <c r="B4892" s="2">
        <v>5.1476157E7</v>
      </c>
      <c r="C4892" s="6">
        <v>45046.8696875</v>
      </c>
      <c r="D4892" s="6">
        <v>45046.882881944446</v>
      </c>
      <c r="E4892" s="6">
        <v>45046.89329861111</v>
      </c>
      <c r="F4892" s="2" t="s">
        <v>71</v>
      </c>
      <c r="G4892" s="2" t="s">
        <v>73</v>
      </c>
      <c r="H4892" s="2">
        <v>44545.0</v>
      </c>
      <c r="I4892" s="2">
        <v>419.0</v>
      </c>
    </row>
    <row r="4893" ht="22.5" customHeight="1">
      <c r="A4893" s="2">
        <v>4.174741467E9</v>
      </c>
      <c r="B4893" s="2">
        <v>3.4074184E7</v>
      </c>
      <c r="C4893" s="6">
        <v>45277.083391203705</v>
      </c>
      <c r="D4893" s="6">
        <v>45277.09033564815</v>
      </c>
      <c r="E4893" s="6">
        <v>45277.09866898148</v>
      </c>
      <c r="F4893" s="2" t="s">
        <v>71</v>
      </c>
      <c r="G4893" s="2" t="s">
        <v>50</v>
      </c>
      <c r="H4893" s="2">
        <v>13853.0</v>
      </c>
      <c r="I4893" s="2">
        <v>7942.0</v>
      </c>
    </row>
    <row r="4894" ht="22.5" customHeight="1">
      <c r="A4894" s="2">
        <v>6.270463968E9</v>
      </c>
      <c r="B4894" s="2">
        <v>3.5434373E7</v>
      </c>
      <c r="C4894" s="6">
        <v>45202.151342592595</v>
      </c>
      <c r="D4894" s="6">
        <v>45202.16523148148</v>
      </c>
      <c r="E4894" s="6">
        <v>45202.162453703706</v>
      </c>
      <c r="F4894" s="2" t="s">
        <v>44</v>
      </c>
      <c r="G4894" s="2" t="s">
        <v>73</v>
      </c>
      <c r="H4894" s="2">
        <v>66084.0</v>
      </c>
      <c r="I4894" s="2">
        <v>4408.0</v>
      </c>
    </row>
    <row r="4895" ht="22.5" customHeight="1">
      <c r="A4895" s="2">
        <v>1.239385001E9</v>
      </c>
      <c r="B4895" s="2">
        <v>8.2359623E7</v>
      </c>
      <c r="C4895" s="6">
        <v>45196.58584490741</v>
      </c>
      <c r="D4895" s="6">
        <v>45196.59417824074</v>
      </c>
      <c r="E4895" s="6">
        <v>45196.59556712963</v>
      </c>
      <c r="F4895" s="2" t="s">
        <v>44</v>
      </c>
      <c r="G4895" s="2" t="s">
        <v>50</v>
      </c>
      <c r="H4895" s="2">
        <v>73973.0</v>
      </c>
      <c r="I4895" s="2">
        <v>4114.0</v>
      </c>
    </row>
    <row r="4896" ht="22.5" customHeight="1">
      <c r="A4896" s="2">
        <v>5.250202756E9</v>
      </c>
      <c r="B4896" s="2">
        <v>4.0871915E7</v>
      </c>
      <c r="C4896" s="6">
        <v>45179.491006944445</v>
      </c>
      <c r="D4896" s="6">
        <v>45179.504895833335</v>
      </c>
      <c r="E4896" s="6">
        <v>45179.51878472222</v>
      </c>
      <c r="F4896" s="2" t="s">
        <v>124</v>
      </c>
      <c r="G4896" s="2" t="s">
        <v>55</v>
      </c>
      <c r="H4896" s="2">
        <v>20751.0</v>
      </c>
      <c r="I4896" s="2">
        <v>2042.0</v>
      </c>
    </row>
    <row r="4897" ht="22.5" customHeight="1">
      <c r="A4897" s="2">
        <v>4.099185509E9</v>
      </c>
      <c r="B4897" s="2">
        <v>2.2047134E7</v>
      </c>
      <c r="C4897" s="6">
        <v>45315.84730324074</v>
      </c>
      <c r="D4897" s="6">
        <v>45315.85980324074</v>
      </c>
      <c r="E4897" s="6">
        <v>45315.8591087963</v>
      </c>
      <c r="F4897" s="2" t="s">
        <v>44</v>
      </c>
      <c r="G4897" s="2" t="s">
        <v>45</v>
      </c>
      <c r="H4897" s="2">
        <v>58500.0</v>
      </c>
      <c r="I4897" s="2">
        <v>4179.0</v>
      </c>
    </row>
    <row r="4898" ht="22.5" customHeight="1">
      <c r="A4898" s="2">
        <v>7.87590345E9</v>
      </c>
      <c r="B4898" s="2">
        <v>1.7805991E7</v>
      </c>
      <c r="C4898" s="6">
        <v>45365.19321759259</v>
      </c>
      <c r="D4898" s="6">
        <v>45365.20224537037</v>
      </c>
      <c r="E4898" s="6">
        <v>45365.20224537037</v>
      </c>
      <c r="F4898" s="2" t="s">
        <v>44</v>
      </c>
      <c r="G4898" s="2" t="s">
        <v>73</v>
      </c>
      <c r="H4898" s="2">
        <v>58175.0</v>
      </c>
      <c r="I4898" s="2">
        <v>6653.0</v>
      </c>
    </row>
    <row r="4899" ht="22.5" customHeight="1">
      <c r="A4899" s="2">
        <v>7.561642939E9</v>
      </c>
      <c r="B4899" s="2">
        <v>7.5739462E7</v>
      </c>
      <c r="C4899" s="6">
        <v>45497.844872685186</v>
      </c>
      <c r="D4899" s="6">
        <v>45497.853900462964</v>
      </c>
      <c r="E4899" s="6">
        <v>45497.851122685184</v>
      </c>
      <c r="F4899" s="2" t="s">
        <v>44</v>
      </c>
      <c r="G4899" s="2" t="s">
        <v>50</v>
      </c>
      <c r="H4899" s="2">
        <v>2481.0</v>
      </c>
      <c r="I4899" s="2">
        <v>6438.0</v>
      </c>
    </row>
    <row r="4900" ht="22.5" customHeight="1">
      <c r="A4900" s="2">
        <v>5.438908316E9</v>
      </c>
      <c r="B4900" s="2">
        <v>5.9815512E7</v>
      </c>
      <c r="C4900" s="6">
        <v>45385.031180555554</v>
      </c>
      <c r="D4900" s="6">
        <v>45385.04090277778</v>
      </c>
      <c r="E4900" s="6">
        <v>45385.04090277778</v>
      </c>
      <c r="F4900" s="2" t="s">
        <v>44</v>
      </c>
      <c r="G4900" s="2" t="s">
        <v>55</v>
      </c>
      <c r="H4900" s="2">
        <v>72583.0</v>
      </c>
      <c r="I4900" s="2">
        <v>1533.0</v>
      </c>
    </row>
    <row r="4901" ht="22.5" customHeight="1">
      <c r="A4901" s="2">
        <v>3.57437373E8</v>
      </c>
      <c r="B4901" s="2">
        <v>2.3126657E7</v>
      </c>
      <c r="C4901" s="6">
        <v>45056.25025462963</v>
      </c>
      <c r="D4901" s="6">
        <v>45056.26414351852</v>
      </c>
      <c r="E4901" s="6">
        <v>45056.26761574074</v>
      </c>
      <c r="F4901" s="2" t="s">
        <v>44</v>
      </c>
      <c r="G4901" s="2" t="s">
        <v>50</v>
      </c>
      <c r="H4901" s="2">
        <v>18049.0</v>
      </c>
      <c r="I4901" s="2">
        <v>2372.0</v>
      </c>
    </row>
    <row r="4902" ht="22.5" customHeight="1">
      <c r="A4902" s="2">
        <v>8.972877222E9</v>
      </c>
      <c r="B4902" s="2">
        <v>5.7291761E7</v>
      </c>
      <c r="C4902" s="6">
        <v>45591.20829861111</v>
      </c>
      <c r="D4902" s="6">
        <v>45591.21732638889</v>
      </c>
      <c r="E4902" s="6">
        <v>45591.21802083333</v>
      </c>
      <c r="F4902" s="2" t="s">
        <v>44</v>
      </c>
      <c r="G4902" s="2" t="s">
        <v>45</v>
      </c>
      <c r="H4902" s="2">
        <v>33125.0</v>
      </c>
      <c r="I4902" s="2">
        <v>3754.0</v>
      </c>
    </row>
    <row r="4903" ht="22.5" customHeight="1">
      <c r="A4903" s="2">
        <v>1.163798451E9</v>
      </c>
      <c r="B4903" s="2">
        <v>2.56415E7</v>
      </c>
      <c r="C4903" s="6">
        <v>45203.13162037037</v>
      </c>
      <c r="D4903" s="6">
        <v>45203.13925925926</v>
      </c>
      <c r="E4903" s="6">
        <v>45203.158009259256</v>
      </c>
      <c r="F4903" s="2" t="s">
        <v>124</v>
      </c>
      <c r="G4903" s="2" t="s">
        <v>45</v>
      </c>
      <c r="H4903" s="2">
        <v>42721.0</v>
      </c>
      <c r="I4903" s="2">
        <v>8660.0</v>
      </c>
    </row>
    <row r="4904" ht="22.5" customHeight="1">
      <c r="A4904" s="2">
        <v>3.588229485E9</v>
      </c>
      <c r="B4904" s="2">
        <v>2.9973346E7</v>
      </c>
      <c r="C4904" s="6">
        <v>45505.023368055554</v>
      </c>
      <c r="D4904" s="6">
        <v>45505.033784722225</v>
      </c>
      <c r="E4904" s="6">
        <v>45505.048368055555</v>
      </c>
      <c r="F4904" s="2" t="s">
        <v>124</v>
      </c>
      <c r="G4904" s="2" t="s">
        <v>73</v>
      </c>
      <c r="H4904" s="2">
        <v>49352.0</v>
      </c>
      <c r="I4904" s="2">
        <v>254.0</v>
      </c>
    </row>
    <row r="4905" ht="22.5" customHeight="1">
      <c r="A4905" s="2">
        <v>1.205823348E9</v>
      </c>
      <c r="B4905" s="2">
        <v>7.9478655E7</v>
      </c>
      <c r="C4905" s="6">
        <v>45502.42633101852</v>
      </c>
      <c r="D4905" s="6">
        <v>45502.43952546296</v>
      </c>
      <c r="E4905" s="6">
        <v>45502.44577546296</v>
      </c>
      <c r="F4905" s="2" t="s">
        <v>71</v>
      </c>
      <c r="G4905" s="2" t="s">
        <v>50</v>
      </c>
      <c r="H4905" s="2">
        <v>49614.0</v>
      </c>
      <c r="I4905" s="2">
        <v>9924.0</v>
      </c>
    </row>
    <row r="4906" ht="22.5" customHeight="1">
      <c r="A4906" s="2">
        <v>2.867008541E9</v>
      </c>
      <c r="B4906" s="2">
        <v>9.959496E7</v>
      </c>
      <c r="C4906" s="6">
        <v>45280.73771990741</v>
      </c>
      <c r="D4906" s="6">
        <v>45280.74952546296</v>
      </c>
      <c r="E4906" s="6">
        <v>45280.7578587963</v>
      </c>
      <c r="F4906" s="2" t="s">
        <v>71</v>
      </c>
      <c r="G4906" s="2" t="s">
        <v>55</v>
      </c>
      <c r="H4906" s="2">
        <v>91284.0</v>
      </c>
      <c r="I4906" s="2">
        <v>8989.0</v>
      </c>
    </row>
    <row r="4907" ht="22.5" customHeight="1">
      <c r="A4907" s="2">
        <v>5.794917332E9</v>
      </c>
      <c r="B4907" s="2">
        <v>1.2574626E7</v>
      </c>
      <c r="C4907" s="6">
        <v>45338.57408564815</v>
      </c>
      <c r="D4907" s="6">
        <v>45338.58519675926</v>
      </c>
      <c r="E4907" s="6">
        <v>45338.581724537034</v>
      </c>
      <c r="F4907" s="2" t="s">
        <v>44</v>
      </c>
      <c r="G4907" s="2" t="s">
        <v>45</v>
      </c>
      <c r="H4907" s="2">
        <v>49073.0</v>
      </c>
      <c r="I4907" s="2">
        <v>1119.0</v>
      </c>
    </row>
    <row r="4908" ht="22.5" customHeight="1">
      <c r="A4908" s="2">
        <v>4.726520098E9</v>
      </c>
      <c r="B4908" s="2">
        <v>4.8284116E7</v>
      </c>
      <c r="C4908" s="6">
        <v>45035.90052083333</v>
      </c>
      <c r="D4908" s="6">
        <v>45035.90954861111</v>
      </c>
      <c r="E4908" s="6">
        <v>45035.90746527778</v>
      </c>
      <c r="F4908" s="2" t="s">
        <v>44</v>
      </c>
      <c r="G4908" s="2" t="s">
        <v>45</v>
      </c>
      <c r="H4908" s="2">
        <v>78911.0</v>
      </c>
      <c r="I4908" s="2">
        <v>5762.0</v>
      </c>
    </row>
    <row r="4909" ht="22.5" customHeight="1">
      <c r="A4909" s="2">
        <v>6.251716165E9</v>
      </c>
      <c r="B4909" s="2">
        <v>9.3723634E7</v>
      </c>
      <c r="C4909" s="6">
        <v>45196.89644675926</v>
      </c>
      <c r="D4909" s="6">
        <v>45196.91033564815</v>
      </c>
      <c r="E4909" s="6">
        <v>45196.917974537035</v>
      </c>
      <c r="F4909" s="2" t="s">
        <v>71</v>
      </c>
      <c r="G4909" s="2" t="s">
        <v>55</v>
      </c>
      <c r="H4909" s="2">
        <v>11366.0</v>
      </c>
      <c r="I4909" s="2">
        <v>2728.0</v>
      </c>
    </row>
    <row r="4910" ht="22.5" customHeight="1">
      <c r="A4910" s="2">
        <v>5.991829458E9</v>
      </c>
      <c r="B4910" s="2">
        <v>8.0850753E7</v>
      </c>
      <c r="C4910" s="6">
        <v>45150.293078703704</v>
      </c>
      <c r="D4910" s="6">
        <v>45150.30349537037</v>
      </c>
      <c r="E4910" s="6">
        <v>45150.301412037035</v>
      </c>
      <c r="F4910" s="2" t="s">
        <v>44</v>
      </c>
      <c r="G4910" s="2" t="s">
        <v>50</v>
      </c>
      <c r="H4910" s="2">
        <v>38043.0</v>
      </c>
      <c r="I4910" s="2">
        <v>7607.0</v>
      </c>
    </row>
    <row r="4911" ht="22.5" customHeight="1">
      <c r="A4911" s="2">
        <v>1.142626566E9</v>
      </c>
      <c r="B4911" s="2">
        <v>2.7304827E7</v>
      </c>
      <c r="C4911" s="6">
        <v>45443.21875</v>
      </c>
      <c r="D4911" s="6">
        <v>45443.22986111111</v>
      </c>
      <c r="E4911" s="6">
        <v>45443.22777777778</v>
      </c>
      <c r="F4911" s="2" t="s">
        <v>44</v>
      </c>
      <c r="G4911" s="2" t="s">
        <v>45</v>
      </c>
      <c r="H4911" s="2">
        <v>96797.0</v>
      </c>
      <c r="I4911" s="2">
        <v>208.0</v>
      </c>
    </row>
    <row r="4912" ht="22.5" customHeight="1">
      <c r="A4912" s="2">
        <v>2.595161999E9</v>
      </c>
      <c r="B4912" s="2">
        <v>4.5586151E7</v>
      </c>
      <c r="C4912" s="6">
        <v>45150.09721064815</v>
      </c>
      <c r="D4912" s="6">
        <v>45150.104155092595</v>
      </c>
      <c r="E4912" s="6">
        <v>45150.10207175926</v>
      </c>
      <c r="F4912" s="2" t="s">
        <v>44</v>
      </c>
      <c r="G4912" s="2" t="s">
        <v>55</v>
      </c>
      <c r="H4912" s="2">
        <v>55560.0</v>
      </c>
      <c r="I4912" s="2">
        <v>1665.0</v>
      </c>
    </row>
    <row r="4913" ht="22.5" customHeight="1">
      <c r="A4913" s="2">
        <v>8.865698939E9</v>
      </c>
      <c r="B4913" s="2">
        <v>3897936.0</v>
      </c>
      <c r="C4913" s="6">
        <v>45178.80443287037</v>
      </c>
      <c r="D4913" s="6">
        <v>45178.81346064815</v>
      </c>
      <c r="E4913" s="6">
        <v>45178.81484953704</v>
      </c>
      <c r="F4913" s="2" t="s">
        <v>44</v>
      </c>
      <c r="G4913" s="2" t="s">
        <v>50</v>
      </c>
      <c r="H4913" s="2">
        <v>63903.0</v>
      </c>
      <c r="I4913" s="2">
        <v>8382.0</v>
      </c>
    </row>
    <row r="4914" ht="22.5" customHeight="1">
      <c r="A4914" s="2">
        <v>1.776582175E9</v>
      </c>
      <c r="B4914" s="2">
        <v>1.230504E7</v>
      </c>
      <c r="C4914" s="6">
        <v>45380.990798611114</v>
      </c>
      <c r="D4914" s="6">
        <v>45380.99774305556</v>
      </c>
      <c r="E4914" s="6">
        <v>45381.00121527778</v>
      </c>
      <c r="F4914" s="2" t="s">
        <v>44</v>
      </c>
      <c r="G4914" s="2" t="s">
        <v>73</v>
      </c>
      <c r="H4914" s="2">
        <v>24098.0</v>
      </c>
      <c r="I4914" s="2">
        <v>1810.0</v>
      </c>
    </row>
    <row r="4915" ht="22.5" customHeight="1">
      <c r="A4915" s="2">
        <v>7.323157341E9</v>
      </c>
      <c r="B4915" s="2">
        <v>1.6543242E7</v>
      </c>
      <c r="C4915" s="6">
        <v>45474.94956018519</v>
      </c>
      <c r="D4915" s="6">
        <v>45474.95650462963</v>
      </c>
      <c r="E4915" s="6">
        <v>45474.95997685185</v>
      </c>
      <c r="F4915" s="2" t="s">
        <v>44</v>
      </c>
      <c r="G4915" s="2" t="s">
        <v>73</v>
      </c>
      <c r="H4915" s="2">
        <v>62964.0</v>
      </c>
      <c r="I4915" s="2">
        <v>2571.0</v>
      </c>
    </row>
    <row r="4916" ht="22.5" customHeight="1">
      <c r="A4916" s="2">
        <v>8.997413283E9</v>
      </c>
      <c r="B4916" s="2">
        <v>4.5314389E7</v>
      </c>
      <c r="C4916" s="6">
        <v>45567.43417824074</v>
      </c>
      <c r="D4916" s="6">
        <v>45567.44390046296</v>
      </c>
      <c r="E4916" s="6">
        <v>45567.44667824074</v>
      </c>
      <c r="F4916" s="2" t="s">
        <v>44</v>
      </c>
      <c r="G4916" s="2" t="s">
        <v>55</v>
      </c>
      <c r="H4916" s="2">
        <v>66681.0</v>
      </c>
      <c r="I4916" s="2">
        <v>1840.0</v>
      </c>
    </row>
    <row r="4917" ht="22.5" customHeight="1">
      <c r="A4917" s="2">
        <v>2.548452255E9</v>
      </c>
      <c r="B4917" s="2">
        <v>4.4776601E7</v>
      </c>
      <c r="C4917" s="6">
        <v>45187.08988425926</v>
      </c>
      <c r="D4917" s="6">
        <v>45187.10030092593</v>
      </c>
      <c r="E4917" s="6">
        <v>45187.11488425926</v>
      </c>
      <c r="F4917" s="2" t="s">
        <v>124</v>
      </c>
      <c r="G4917" s="2" t="s">
        <v>73</v>
      </c>
      <c r="H4917" s="2">
        <v>24605.0</v>
      </c>
      <c r="I4917" s="2">
        <v>4072.0</v>
      </c>
    </row>
    <row r="4918" ht="22.5" customHeight="1">
      <c r="A4918" s="2">
        <v>7.906839225E9</v>
      </c>
      <c r="B4918" s="2">
        <v>5.6548063E7</v>
      </c>
      <c r="C4918" s="6">
        <v>45227.6565162037</v>
      </c>
      <c r="D4918" s="6">
        <v>45227.663460648146</v>
      </c>
      <c r="E4918" s="6">
        <v>45227.662766203706</v>
      </c>
      <c r="F4918" s="2" t="s">
        <v>44</v>
      </c>
      <c r="G4918" s="2" t="s">
        <v>73</v>
      </c>
      <c r="H4918" s="2">
        <v>60479.0</v>
      </c>
      <c r="I4918" s="2">
        <v>8047.0</v>
      </c>
    </row>
    <row r="4919" ht="22.5" customHeight="1">
      <c r="A4919" s="2">
        <v>4.1139272E9</v>
      </c>
      <c r="B4919" s="2">
        <v>5.3782978E7</v>
      </c>
      <c r="C4919" s="6">
        <v>45065.223645833335</v>
      </c>
      <c r="D4919" s="6">
        <v>45065.23059027778</v>
      </c>
      <c r="E4919" s="6">
        <v>45065.22850694445</v>
      </c>
      <c r="F4919" s="2" t="s">
        <v>44</v>
      </c>
      <c r="G4919" s="2" t="s">
        <v>45</v>
      </c>
      <c r="H4919" s="2">
        <v>27208.0</v>
      </c>
      <c r="I4919" s="2">
        <v>1186.0</v>
      </c>
    </row>
    <row r="4920" ht="22.5" customHeight="1">
      <c r="A4920" s="2">
        <v>4.233626614E9</v>
      </c>
      <c r="B4920" s="2">
        <v>2.4043135E7</v>
      </c>
      <c r="C4920" s="6">
        <v>45501.21565972222</v>
      </c>
      <c r="D4920" s="6">
        <v>45501.22954861111</v>
      </c>
      <c r="E4920" s="6">
        <v>45501.23302083334</v>
      </c>
      <c r="F4920" s="2" t="s">
        <v>44</v>
      </c>
      <c r="G4920" s="2" t="s">
        <v>55</v>
      </c>
      <c r="H4920" s="2">
        <v>92251.0</v>
      </c>
      <c r="I4920" s="2">
        <v>4855.0</v>
      </c>
    </row>
    <row r="4921" ht="22.5" customHeight="1">
      <c r="A4921" s="2">
        <v>2.886463378E9</v>
      </c>
      <c r="B4921" s="2">
        <v>6853981.0</v>
      </c>
      <c r="C4921" s="6">
        <v>45284.8040625</v>
      </c>
      <c r="D4921" s="6">
        <v>45284.813784722224</v>
      </c>
      <c r="E4921" s="6">
        <v>45284.82975694445</v>
      </c>
      <c r="F4921" s="2" t="s">
        <v>124</v>
      </c>
      <c r="G4921" s="2" t="s">
        <v>50</v>
      </c>
      <c r="H4921" s="2">
        <v>84279.0</v>
      </c>
      <c r="I4921" s="2">
        <v>2329.0</v>
      </c>
    </row>
    <row r="4922" ht="22.5" customHeight="1">
      <c r="A4922" s="2">
        <v>1.823348306E9</v>
      </c>
      <c r="B4922" s="2">
        <v>9.2604392E7</v>
      </c>
      <c r="C4922" s="6">
        <v>45104.40981481481</v>
      </c>
      <c r="D4922" s="6">
        <v>45104.422314814816</v>
      </c>
      <c r="E4922" s="6">
        <v>45104.42162037037</v>
      </c>
      <c r="F4922" s="2" t="s">
        <v>44</v>
      </c>
      <c r="G4922" s="2" t="s">
        <v>50</v>
      </c>
      <c r="H4922" s="2">
        <v>67696.0</v>
      </c>
      <c r="I4922" s="2">
        <v>146.0</v>
      </c>
    </row>
    <row r="4923" ht="22.5" customHeight="1">
      <c r="A4923" s="2">
        <v>8.706556166E9</v>
      </c>
      <c r="B4923" s="2">
        <v>8.4953008E7</v>
      </c>
      <c r="C4923" s="6">
        <v>45546.966099537036</v>
      </c>
      <c r="D4923" s="6">
        <v>45546.97721064815</v>
      </c>
      <c r="E4923" s="6">
        <v>45546.98484953704</v>
      </c>
      <c r="F4923" s="2" t="s">
        <v>71</v>
      </c>
      <c r="G4923" s="2" t="s">
        <v>73</v>
      </c>
      <c r="H4923" s="2">
        <v>62877.0</v>
      </c>
      <c r="I4923" s="2">
        <v>462.0</v>
      </c>
    </row>
    <row r="4924" ht="22.5" customHeight="1">
      <c r="A4924" s="2">
        <v>5.13943384E9</v>
      </c>
      <c r="B4924" s="2">
        <v>7.761451E7</v>
      </c>
      <c r="C4924" s="6">
        <v>45071.86851851852</v>
      </c>
      <c r="D4924" s="6">
        <v>45071.876851851855</v>
      </c>
      <c r="E4924" s="6">
        <v>45071.87893518519</v>
      </c>
      <c r="F4924" s="2" t="s">
        <v>44</v>
      </c>
      <c r="G4924" s="2" t="s">
        <v>73</v>
      </c>
      <c r="H4924" s="2">
        <v>51831.0</v>
      </c>
      <c r="I4924" s="2">
        <v>1611.0</v>
      </c>
    </row>
    <row r="4925" ht="22.5" customHeight="1">
      <c r="A4925" s="2">
        <v>7.69731596E8</v>
      </c>
      <c r="B4925" s="2">
        <v>9.7825663E7</v>
      </c>
      <c r="C4925" s="6">
        <v>45575.27825231481</v>
      </c>
      <c r="D4925" s="6">
        <v>45575.288668981484</v>
      </c>
      <c r="E4925" s="6">
        <v>45575.291446759256</v>
      </c>
      <c r="F4925" s="2" t="s">
        <v>44</v>
      </c>
      <c r="G4925" s="2" t="s">
        <v>55</v>
      </c>
      <c r="H4925" s="2">
        <v>68989.0</v>
      </c>
      <c r="I4925" s="2">
        <v>2471.0</v>
      </c>
    </row>
    <row r="4926" ht="22.5" customHeight="1">
      <c r="A4926" s="2">
        <v>1.346090496E9</v>
      </c>
      <c r="B4926" s="2">
        <v>8.8202341E7</v>
      </c>
      <c r="C4926" s="6">
        <v>45156.325532407405</v>
      </c>
      <c r="D4926" s="6">
        <v>45156.33594907408</v>
      </c>
      <c r="E4926" s="6">
        <v>45156.339421296296</v>
      </c>
      <c r="F4926" s="2" t="s">
        <v>44</v>
      </c>
      <c r="G4926" s="2" t="s">
        <v>45</v>
      </c>
      <c r="H4926" s="2">
        <v>12853.0</v>
      </c>
      <c r="I4926" s="2">
        <v>30.0</v>
      </c>
    </row>
    <row r="4927" ht="22.5" customHeight="1">
      <c r="A4927" s="2">
        <v>9.339629293E9</v>
      </c>
      <c r="B4927" s="2">
        <v>7.9478655E7</v>
      </c>
      <c r="C4927" s="6">
        <v>45074.10414351852</v>
      </c>
      <c r="D4927" s="6">
        <v>45074.11525462963</v>
      </c>
      <c r="E4927" s="6">
        <v>45074.12289351852</v>
      </c>
      <c r="F4927" s="2" t="s">
        <v>71</v>
      </c>
      <c r="G4927" s="2" t="s">
        <v>50</v>
      </c>
      <c r="H4927" s="2">
        <v>84873.0</v>
      </c>
      <c r="I4927" s="2">
        <v>8161.0</v>
      </c>
    </row>
    <row r="4928" ht="22.5" customHeight="1">
      <c r="A4928" s="2">
        <v>3.043993017E9</v>
      </c>
      <c r="B4928" s="2">
        <v>1.345553E7</v>
      </c>
      <c r="C4928" s="6">
        <v>45255.02706018519</v>
      </c>
      <c r="D4928" s="6">
        <v>45255.036087962966</v>
      </c>
      <c r="E4928" s="6">
        <v>45255.042337962965</v>
      </c>
      <c r="F4928" s="2" t="s">
        <v>71</v>
      </c>
      <c r="G4928" s="2" t="s">
        <v>73</v>
      </c>
      <c r="H4928" s="2">
        <v>17792.0</v>
      </c>
      <c r="I4928" s="2">
        <v>1757.0</v>
      </c>
    </row>
    <row r="4929" ht="22.5" customHeight="1">
      <c r="A4929" s="2">
        <v>2.74863669E8</v>
      </c>
      <c r="B4929" s="2">
        <v>3.9140039E7</v>
      </c>
      <c r="C4929" s="6">
        <v>45393.73443287037</v>
      </c>
      <c r="D4929" s="6">
        <v>45393.74346064815</v>
      </c>
      <c r="E4929" s="6">
        <v>45393.74207175926</v>
      </c>
      <c r="F4929" s="2" t="s">
        <v>44</v>
      </c>
      <c r="G4929" s="2" t="s">
        <v>73</v>
      </c>
      <c r="H4929" s="2">
        <v>28216.0</v>
      </c>
      <c r="I4929" s="2">
        <v>1959.0</v>
      </c>
    </row>
    <row r="4930" ht="22.5" customHeight="1">
      <c r="A4930" s="2">
        <v>3.736611791E9</v>
      </c>
      <c r="B4930" s="2">
        <v>6959437.0</v>
      </c>
      <c r="C4930" s="6">
        <v>45570.325520833336</v>
      </c>
      <c r="D4930" s="6">
        <v>45570.337326388886</v>
      </c>
      <c r="E4930" s="6">
        <v>45570.334548611114</v>
      </c>
      <c r="F4930" s="2" t="s">
        <v>44</v>
      </c>
      <c r="G4930" s="2" t="s">
        <v>55</v>
      </c>
      <c r="H4930" s="2">
        <v>74097.0</v>
      </c>
      <c r="I4930" s="2">
        <v>4071.0</v>
      </c>
    </row>
    <row r="4931" ht="22.5" customHeight="1">
      <c r="A4931" s="2">
        <v>9.628875555E9</v>
      </c>
      <c r="B4931" s="2">
        <v>1.1470681E7</v>
      </c>
      <c r="C4931" s="6">
        <v>45360.16542824074</v>
      </c>
      <c r="D4931" s="6">
        <v>45360.17306712963</v>
      </c>
      <c r="E4931" s="6">
        <v>45360.17167824074</v>
      </c>
      <c r="F4931" s="2" t="s">
        <v>44</v>
      </c>
      <c r="G4931" s="2" t="s">
        <v>45</v>
      </c>
      <c r="H4931" s="2">
        <v>41405.0</v>
      </c>
      <c r="I4931" s="2">
        <v>17.0</v>
      </c>
    </row>
    <row r="4932" ht="22.5" customHeight="1">
      <c r="A4932" s="2">
        <v>6.367306297E9</v>
      </c>
      <c r="B4932" s="2">
        <v>1.7201639E7</v>
      </c>
      <c r="C4932" s="6">
        <v>45194.467361111114</v>
      </c>
      <c r="D4932" s="6">
        <v>45194.48125</v>
      </c>
      <c r="E4932" s="6">
        <v>45194.478472222225</v>
      </c>
      <c r="F4932" s="2" t="s">
        <v>44</v>
      </c>
      <c r="G4932" s="2" t="s">
        <v>45</v>
      </c>
      <c r="H4932" s="2">
        <v>66042.0</v>
      </c>
      <c r="I4932" s="2">
        <v>4611.0</v>
      </c>
    </row>
    <row r="4933" ht="22.5" customHeight="1">
      <c r="A4933" s="2">
        <v>4.393113152E9</v>
      </c>
      <c r="B4933" s="2">
        <v>7.9695653E7</v>
      </c>
      <c r="C4933" s="6">
        <v>45445.342210648145</v>
      </c>
      <c r="D4933" s="6">
        <v>45445.35054398148</v>
      </c>
      <c r="E4933" s="6">
        <v>45445.36096064815</v>
      </c>
      <c r="F4933" s="2" t="s">
        <v>71</v>
      </c>
      <c r="G4933" s="2" t="s">
        <v>45</v>
      </c>
      <c r="H4933" s="2">
        <v>65563.0</v>
      </c>
      <c r="I4933" s="2">
        <v>1903.0</v>
      </c>
    </row>
    <row r="4934" ht="22.5" customHeight="1">
      <c r="A4934" s="2">
        <v>1.239928207E9</v>
      </c>
      <c r="B4934" s="2">
        <v>7.9591237E7</v>
      </c>
      <c r="C4934" s="6">
        <v>45180.02584490741</v>
      </c>
      <c r="D4934" s="6">
        <v>45180.032789351855</v>
      </c>
      <c r="E4934" s="6">
        <v>45180.03209490741</v>
      </c>
      <c r="F4934" s="2" t="s">
        <v>44</v>
      </c>
      <c r="G4934" s="2" t="s">
        <v>50</v>
      </c>
      <c r="H4934" s="2">
        <v>32011.0</v>
      </c>
      <c r="I4934" s="2">
        <v>1041.0</v>
      </c>
    </row>
    <row r="4935" ht="22.5" customHeight="1">
      <c r="A4935" s="2">
        <v>5.473002872E9</v>
      </c>
      <c r="B4935" s="2">
        <v>4.403013E7</v>
      </c>
      <c r="C4935" s="6">
        <v>45480.69380787037</v>
      </c>
      <c r="D4935" s="6">
        <v>45480.70353009259</v>
      </c>
      <c r="E4935" s="6">
        <v>45480.70214120371</v>
      </c>
      <c r="F4935" s="2" t="s">
        <v>44</v>
      </c>
      <c r="G4935" s="2" t="s">
        <v>55</v>
      </c>
      <c r="H4935" s="2">
        <v>32746.0</v>
      </c>
      <c r="I4935" s="2">
        <v>5382.0</v>
      </c>
    </row>
    <row r="4936" ht="22.5" customHeight="1">
      <c r="A4936" s="2">
        <v>6.536847919E9</v>
      </c>
      <c r="B4936" s="2">
        <v>8.1822935E7</v>
      </c>
      <c r="C4936" s="6">
        <v>45087.81586805556</v>
      </c>
      <c r="D4936" s="6">
        <v>45087.825590277775</v>
      </c>
      <c r="E4936" s="6">
        <v>45087.825590277775</v>
      </c>
      <c r="F4936" s="2" t="s">
        <v>44</v>
      </c>
      <c r="G4936" s="2" t="s">
        <v>73</v>
      </c>
      <c r="H4936" s="2">
        <v>94795.0</v>
      </c>
      <c r="I4936" s="2">
        <v>5403.0</v>
      </c>
    </row>
    <row r="4937" ht="22.5" customHeight="1">
      <c r="A4937" s="2">
        <v>5.480709564E9</v>
      </c>
      <c r="B4937" s="2">
        <v>1.8140588E7</v>
      </c>
      <c r="C4937" s="6">
        <v>45276.95951388889</v>
      </c>
      <c r="D4937" s="6">
        <v>45276.972708333335</v>
      </c>
      <c r="E4937" s="6">
        <v>45276.970625</v>
      </c>
      <c r="F4937" s="2" t="s">
        <v>44</v>
      </c>
      <c r="G4937" s="2" t="s">
        <v>55</v>
      </c>
      <c r="H4937" s="2">
        <v>12013.0</v>
      </c>
      <c r="I4937" s="2">
        <v>9426.0</v>
      </c>
    </row>
    <row r="4938" ht="22.5" customHeight="1">
      <c r="A4938" s="2">
        <v>1.393100618E9</v>
      </c>
      <c r="B4938" s="2">
        <v>3.3295496E7</v>
      </c>
      <c r="C4938" s="6">
        <v>45560.06789351852</v>
      </c>
      <c r="D4938" s="6">
        <v>45560.074837962966</v>
      </c>
      <c r="E4938" s="6">
        <v>45560.07275462963</v>
      </c>
      <c r="F4938" s="2" t="s">
        <v>44</v>
      </c>
      <c r="G4938" s="2" t="s">
        <v>45</v>
      </c>
      <c r="H4938" s="2">
        <v>29783.0</v>
      </c>
      <c r="I4938" s="2">
        <v>8686.0</v>
      </c>
    </row>
    <row r="4939" ht="22.5" customHeight="1">
      <c r="A4939" s="2">
        <v>6.999330116E9</v>
      </c>
      <c r="B4939" s="2">
        <v>8.1605722E7</v>
      </c>
      <c r="C4939" s="6">
        <v>45029.00423611111</v>
      </c>
      <c r="D4939" s="6">
        <v>45029.01673611111</v>
      </c>
      <c r="E4939" s="6">
        <v>45029.03270833333</v>
      </c>
      <c r="F4939" s="2" t="s">
        <v>124</v>
      </c>
      <c r="G4939" s="2" t="s">
        <v>55</v>
      </c>
      <c r="H4939" s="2">
        <v>52664.0</v>
      </c>
      <c r="I4939" s="2">
        <v>4675.0</v>
      </c>
    </row>
    <row r="4940" ht="22.5" customHeight="1">
      <c r="A4940" s="2">
        <v>7.81684269E9</v>
      </c>
      <c r="B4940" s="2">
        <v>1449273.0</v>
      </c>
      <c r="C4940" s="6">
        <v>45139.80326388889</v>
      </c>
      <c r="D4940" s="6">
        <v>45139.813680555555</v>
      </c>
      <c r="E4940" s="6">
        <v>45139.81576388889</v>
      </c>
      <c r="F4940" s="2" t="s">
        <v>44</v>
      </c>
      <c r="G4940" s="2" t="s">
        <v>45</v>
      </c>
      <c r="H4940" s="2">
        <v>65271.0</v>
      </c>
      <c r="I4940" s="2">
        <v>3253.0</v>
      </c>
    </row>
    <row r="4941" ht="22.5" customHeight="1">
      <c r="A4941" s="2">
        <v>3.186586558E9</v>
      </c>
      <c r="B4941" s="2">
        <v>9987182.0</v>
      </c>
      <c r="C4941" s="6">
        <v>45343.58310185185</v>
      </c>
      <c r="D4941" s="6">
        <v>45343.590046296296</v>
      </c>
      <c r="E4941" s="6">
        <v>45343.58935185185</v>
      </c>
      <c r="F4941" s="2" t="s">
        <v>44</v>
      </c>
      <c r="G4941" s="2" t="s">
        <v>55</v>
      </c>
      <c r="H4941" s="2">
        <v>65286.0</v>
      </c>
      <c r="I4941" s="2">
        <v>5556.0</v>
      </c>
    </row>
    <row r="4942" ht="22.5" customHeight="1">
      <c r="A4942" s="2">
        <v>7.927955136E9</v>
      </c>
      <c r="B4942" s="2">
        <v>3.2293017E7</v>
      </c>
      <c r="C4942" s="6">
        <v>45165.9975</v>
      </c>
      <c r="D4942" s="6">
        <v>45166.00513888889</v>
      </c>
      <c r="E4942" s="6">
        <v>45166.00513888889</v>
      </c>
      <c r="F4942" s="2" t="s">
        <v>44</v>
      </c>
      <c r="G4942" s="2" t="s">
        <v>45</v>
      </c>
      <c r="H4942" s="2">
        <v>68889.0</v>
      </c>
      <c r="I4942" s="2">
        <v>5721.0</v>
      </c>
    </row>
    <row r="4943" ht="22.5" customHeight="1">
      <c r="A4943" s="2">
        <v>3.518172697E9</v>
      </c>
      <c r="B4943" s="2">
        <v>1.3189939E7</v>
      </c>
      <c r="C4943" s="6">
        <v>45059.80484953704</v>
      </c>
      <c r="D4943" s="6">
        <v>45059.81804398148</v>
      </c>
      <c r="E4943" s="6">
        <v>45059.8152662037</v>
      </c>
      <c r="F4943" s="2" t="s">
        <v>44</v>
      </c>
      <c r="G4943" s="2" t="s">
        <v>55</v>
      </c>
      <c r="H4943" s="2">
        <v>30283.0</v>
      </c>
      <c r="I4943" s="2">
        <v>8607.0</v>
      </c>
    </row>
    <row r="4944" ht="22.5" customHeight="1">
      <c r="A4944" s="2">
        <v>4.557188271E9</v>
      </c>
      <c r="B4944" s="2">
        <v>1.7597449E7</v>
      </c>
      <c r="C4944" s="6">
        <v>45428.27685185185</v>
      </c>
      <c r="D4944" s="6">
        <v>45428.28449074074</v>
      </c>
      <c r="E4944" s="6">
        <v>45428.28726851852</v>
      </c>
      <c r="F4944" s="2" t="s">
        <v>44</v>
      </c>
      <c r="G4944" s="2" t="s">
        <v>45</v>
      </c>
      <c r="H4944" s="2">
        <v>95152.0</v>
      </c>
      <c r="I4944" s="2">
        <v>2327.0</v>
      </c>
    </row>
    <row r="4945" ht="22.5" customHeight="1">
      <c r="A4945" s="2">
        <v>2.893244627E9</v>
      </c>
      <c r="B4945" s="2">
        <v>1.149338E7</v>
      </c>
      <c r="C4945" s="6">
        <v>45575.762141203704</v>
      </c>
      <c r="D4945" s="6">
        <v>45575.769780092596</v>
      </c>
      <c r="E4945" s="6">
        <v>45575.77741898148</v>
      </c>
      <c r="F4945" s="2" t="s">
        <v>71</v>
      </c>
      <c r="G4945" s="2" t="s">
        <v>45</v>
      </c>
      <c r="H4945" s="2">
        <v>27027.0</v>
      </c>
      <c r="I4945" s="2">
        <v>2343.0</v>
      </c>
    </row>
    <row r="4946" ht="22.5" customHeight="1">
      <c r="A4946" s="2">
        <v>1.996683408E9</v>
      </c>
      <c r="B4946" s="2">
        <v>5043760.0</v>
      </c>
      <c r="C4946" s="6">
        <v>45321.97587962963</v>
      </c>
      <c r="D4946" s="6">
        <v>45321.986296296294</v>
      </c>
      <c r="E4946" s="6">
        <v>45321.99532407407</v>
      </c>
      <c r="F4946" s="2" t="s">
        <v>71</v>
      </c>
      <c r="G4946" s="2" t="s">
        <v>73</v>
      </c>
      <c r="H4946" s="2">
        <v>88615.0</v>
      </c>
      <c r="I4946" s="2">
        <v>191.0</v>
      </c>
    </row>
    <row r="4947" ht="22.5" customHeight="1">
      <c r="A4947" s="2">
        <v>1.673794089E9</v>
      </c>
      <c r="B4947" s="2">
        <v>4.8167795E7</v>
      </c>
      <c r="C4947" s="6">
        <v>45328.674108796295</v>
      </c>
      <c r="D4947" s="6">
        <v>45328.68383101852</v>
      </c>
      <c r="E4947" s="6">
        <v>45328.68035879629</v>
      </c>
      <c r="F4947" s="2" t="s">
        <v>44</v>
      </c>
      <c r="G4947" s="2" t="s">
        <v>45</v>
      </c>
      <c r="H4947" s="2">
        <v>8299.0</v>
      </c>
      <c r="I4947" s="2">
        <v>2365.0</v>
      </c>
    </row>
    <row r="4948" ht="22.5" customHeight="1">
      <c r="A4948" s="2">
        <v>9.931161723E9</v>
      </c>
      <c r="B4948" s="2">
        <v>4.1640262E7</v>
      </c>
      <c r="C4948" s="6">
        <v>45119.83150462963</v>
      </c>
      <c r="D4948" s="6">
        <v>45119.84469907408</v>
      </c>
      <c r="E4948" s="6">
        <v>45119.84261574074</v>
      </c>
      <c r="F4948" s="2" t="s">
        <v>44</v>
      </c>
      <c r="G4948" s="2" t="s">
        <v>55</v>
      </c>
      <c r="H4948" s="2">
        <v>71373.0</v>
      </c>
      <c r="I4948" s="2">
        <v>6439.0</v>
      </c>
    </row>
    <row r="4949" ht="22.5" customHeight="1">
      <c r="A4949" s="2">
        <v>8.56799416E8</v>
      </c>
      <c r="B4949" s="2">
        <v>2.5770577E7</v>
      </c>
      <c r="C4949" s="6">
        <v>45179.61677083333</v>
      </c>
      <c r="D4949" s="6">
        <v>45179.6271875</v>
      </c>
      <c r="E4949" s="6">
        <v>45179.62857638889</v>
      </c>
      <c r="F4949" s="2" t="s">
        <v>44</v>
      </c>
      <c r="G4949" s="2" t="s">
        <v>73</v>
      </c>
      <c r="H4949" s="2">
        <v>9261.0</v>
      </c>
      <c r="I4949" s="2">
        <v>4839.0</v>
      </c>
    </row>
    <row r="4950" ht="22.5" customHeight="1">
      <c r="A4950" s="2">
        <v>6.668508959E9</v>
      </c>
      <c r="B4950" s="2">
        <v>1.514429E7</v>
      </c>
      <c r="C4950" s="6">
        <v>45535.81082175926</v>
      </c>
      <c r="D4950" s="6">
        <v>45535.81984953704</v>
      </c>
      <c r="E4950" s="6">
        <v>45535.81707175926</v>
      </c>
      <c r="F4950" s="2" t="s">
        <v>44</v>
      </c>
      <c r="G4950" s="2" t="s">
        <v>50</v>
      </c>
      <c r="H4950" s="2">
        <v>28017.0</v>
      </c>
      <c r="I4950" s="2">
        <v>2949.0</v>
      </c>
    </row>
    <row r="4951" ht="22.5" customHeight="1">
      <c r="A4951" s="2">
        <v>4.914874727E9</v>
      </c>
      <c r="B4951" s="2">
        <v>8.0517784E7</v>
      </c>
      <c r="C4951" s="6">
        <v>45090.81681712963</v>
      </c>
      <c r="D4951" s="6">
        <v>45090.82445601852</v>
      </c>
      <c r="E4951" s="6">
        <v>45090.82653935185</v>
      </c>
      <c r="F4951" s="2" t="s">
        <v>44</v>
      </c>
      <c r="G4951" s="2" t="s">
        <v>50</v>
      </c>
      <c r="H4951" s="2">
        <v>87545.0</v>
      </c>
      <c r="I4951" s="2">
        <v>2449.0</v>
      </c>
    </row>
    <row r="4952" ht="22.5" customHeight="1">
      <c r="A4952" s="2">
        <v>7.869104895E9</v>
      </c>
      <c r="B4952" s="2">
        <v>5.7392064E7</v>
      </c>
      <c r="C4952" s="6">
        <v>45200.89628472222</v>
      </c>
      <c r="D4952" s="6">
        <v>45200.90461805555</v>
      </c>
      <c r="E4952" s="6">
        <v>45200.90392361111</v>
      </c>
      <c r="F4952" s="2" t="s">
        <v>44</v>
      </c>
      <c r="G4952" s="2" t="s">
        <v>45</v>
      </c>
      <c r="H4952" s="2">
        <v>40351.0</v>
      </c>
      <c r="I4952" s="2">
        <v>5533.0</v>
      </c>
    </row>
    <row r="4953" ht="22.5" customHeight="1">
      <c r="A4953" s="2">
        <v>5.094989752E9</v>
      </c>
      <c r="B4953" s="2">
        <v>8.7107263E7</v>
      </c>
      <c r="C4953" s="6">
        <v>45444.51189814815</v>
      </c>
      <c r="D4953" s="6">
        <v>45444.519537037035</v>
      </c>
      <c r="E4953" s="6">
        <v>45444.522314814814</v>
      </c>
      <c r="F4953" s="2" t="s">
        <v>44</v>
      </c>
      <c r="G4953" s="2" t="s">
        <v>55</v>
      </c>
      <c r="H4953" s="2">
        <v>58224.0</v>
      </c>
      <c r="I4953" s="2">
        <v>1243.0</v>
      </c>
    </row>
    <row r="4954" ht="22.5" customHeight="1">
      <c r="A4954" s="2">
        <v>4.305377896E9</v>
      </c>
      <c r="B4954" s="2">
        <v>1.9216141E7</v>
      </c>
      <c r="C4954" s="6">
        <v>45512.020324074074</v>
      </c>
      <c r="D4954" s="6">
        <v>45512.031435185185</v>
      </c>
      <c r="E4954" s="6">
        <v>45512.048796296294</v>
      </c>
      <c r="F4954" s="2" t="s">
        <v>124</v>
      </c>
      <c r="G4954" s="2" t="s">
        <v>45</v>
      </c>
      <c r="H4954" s="2">
        <v>98259.0</v>
      </c>
      <c r="I4954" s="2">
        <v>4243.0</v>
      </c>
    </row>
    <row r="4955" ht="22.5" customHeight="1">
      <c r="A4955" s="2">
        <v>7.017136473E9</v>
      </c>
      <c r="B4955" s="2">
        <v>5.0680889E7</v>
      </c>
      <c r="C4955" s="6">
        <v>45362.84689814815</v>
      </c>
      <c r="D4955" s="6">
        <v>45362.85592592593</v>
      </c>
      <c r="E4955" s="6">
        <v>45362.85314814815</v>
      </c>
      <c r="F4955" s="2" t="s">
        <v>44</v>
      </c>
      <c r="G4955" s="2" t="s">
        <v>50</v>
      </c>
      <c r="H4955" s="2">
        <v>97218.0</v>
      </c>
      <c r="I4955" s="2">
        <v>6934.0</v>
      </c>
    </row>
    <row r="4956" ht="22.5" customHeight="1">
      <c r="A4956" s="2">
        <v>3.303209513E9</v>
      </c>
      <c r="B4956" s="2">
        <v>7.0084516E7</v>
      </c>
      <c r="C4956" s="6">
        <v>45360.151504629626</v>
      </c>
      <c r="D4956" s="6">
        <v>45360.16539351852</v>
      </c>
      <c r="E4956" s="6">
        <v>45360.1619212963</v>
      </c>
      <c r="F4956" s="2" t="s">
        <v>44</v>
      </c>
      <c r="G4956" s="2" t="s">
        <v>73</v>
      </c>
      <c r="H4956" s="2">
        <v>51536.0</v>
      </c>
      <c r="I4956" s="2">
        <v>752.0</v>
      </c>
    </row>
    <row r="4957" ht="22.5" customHeight="1">
      <c r="A4957" s="2">
        <v>8.607953669E9</v>
      </c>
      <c r="B4957" s="2">
        <v>6.7340606E7</v>
      </c>
      <c r="C4957" s="6">
        <v>45087.44012731482</v>
      </c>
      <c r="D4957" s="6">
        <v>45087.4540162037</v>
      </c>
      <c r="E4957" s="6">
        <v>45087.45193287037</v>
      </c>
      <c r="F4957" s="2" t="s">
        <v>44</v>
      </c>
      <c r="G4957" s="2" t="s">
        <v>45</v>
      </c>
      <c r="H4957" s="2">
        <v>43374.0</v>
      </c>
      <c r="I4957" s="2">
        <v>2780.0</v>
      </c>
    </row>
    <row r="4958" ht="22.5" customHeight="1">
      <c r="A4958" s="2">
        <v>1.940918101E9</v>
      </c>
      <c r="B4958" s="2">
        <v>4356173.0</v>
      </c>
      <c r="C4958" s="6">
        <v>45202.77142361111</v>
      </c>
      <c r="D4958" s="6">
        <v>45202.783229166664</v>
      </c>
      <c r="E4958" s="6">
        <v>45202.779756944445</v>
      </c>
      <c r="F4958" s="2" t="s">
        <v>44</v>
      </c>
      <c r="G4958" s="2" t="s">
        <v>55</v>
      </c>
      <c r="H4958" s="2">
        <v>36605.0</v>
      </c>
      <c r="I4958" s="2">
        <v>3921.0</v>
      </c>
    </row>
    <row r="4959" ht="22.5" customHeight="1">
      <c r="A4959" s="2">
        <v>6.494615659E9</v>
      </c>
      <c r="B4959" s="2">
        <v>1.0745302E7</v>
      </c>
      <c r="C4959" s="6">
        <v>45249.78259259259</v>
      </c>
      <c r="D4959" s="6">
        <v>45249.793703703705</v>
      </c>
      <c r="E4959" s="6">
        <v>45249.80273148148</v>
      </c>
      <c r="F4959" s="2" t="s">
        <v>71</v>
      </c>
      <c r="G4959" s="2" t="s">
        <v>55</v>
      </c>
      <c r="H4959" s="2">
        <v>98218.0</v>
      </c>
      <c r="I4959" s="2">
        <v>1534.0</v>
      </c>
    </row>
    <row r="4960" ht="22.5" customHeight="1">
      <c r="A4960" s="2">
        <v>4.280890409E9</v>
      </c>
      <c r="B4960" s="2">
        <v>4.2102289E7</v>
      </c>
      <c r="C4960" s="6">
        <v>45595.60673611111</v>
      </c>
      <c r="D4960" s="6">
        <v>45595.61993055556</v>
      </c>
      <c r="E4960" s="6">
        <v>45595.622708333336</v>
      </c>
      <c r="F4960" s="2" t="s">
        <v>44</v>
      </c>
      <c r="G4960" s="2" t="s">
        <v>73</v>
      </c>
      <c r="H4960" s="2">
        <v>14063.0</v>
      </c>
      <c r="I4960" s="2">
        <v>5039.0</v>
      </c>
    </row>
    <row r="4961" ht="22.5" customHeight="1">
      <c r="A4961" s="2">
        <v>7.598489331E9</v>
      </c>
      <c r="B4961" s="2">
        <v>8.4066402E7</v>
      </c>
      <c r="C4961" s="6">
        <v>45493.664189814815</v>
      </c>
      <c r="D4961" s="6">
        <v>45493.67252314815</v>
      </c>
      <c r="E4961" s="6">
        <v>45493.67738425926</v>
      </c>
      <c r="F4961" s="2" t="s">
        <v>71</v>
      </c>
      <c r="G4961" s="2" t="s">
        <v>73</v>
      </c>
      <c r="H4961" s="2">
        <v>15197.0</v>
      </c>
      <c r="I4961" s="2">
        <v>7854.0</v>
      </c>
    </row>
    <row r="4962" ht="22.5" customHeight="1">
      <c r="A4962" s="2">
        <v>8.755280486E9</v>
      </c>
      <c r="B4962" s="2">
        <v>2566268.0</v>
      </c>
      <c r="C4962" s="6">
        <v>45503.731516203705</v>
      </c>
      <c r="D4962" s="6">
        <v>45503.739849537036</v>
      </c>
      <c r="E4962" s="6">
        <v>45503.74471064815</v>
      </c>
      <c r="F4962" s="2" t="s">
        <v>71</v>
      </c>
      <c r="G4962" s="2" t="s">
        <v>45</v>
      </c>
      <c r="H4962" s="2">
        <v>88931.0</v>
      </c>
      <c r="I4962" s="2">
        <v>9166.0</v>
      </c>
    </row>
    <row r="4963" ht="22.5" customHeight="1">
      <c r="A4963" s="2">
        <v>8.281093933E9</v>
      </c>
      <c r="B4963" s="2">
        <v>6.7277562E7</v>
      </c>
      <c r="C4963" s="6">
        <v>45340.56978009259</v>
      </c>
      <c r="D4963" s="6">
        <v>45340.58366898148</v>
      </c>
      <c r="E4963" s="6">
        <v>45340.580196759256</v>
      </c>
      <c r="F4963" s="2" t="s">
        <v>44</v>
      </c>
      <c r="G4963" s="2" t="s">
        <v>45</v>
      </c>
      <c r="H4963" s="2">
        <v>49094.0</v>
      </c>
      <c r="I4963" s="2">
        <v>489.0</v>
      </c>
    </row>
    <row r="4964" ht="22.5" customHeight="1">
      <c r="A4964" s="2">
        <v>7.415765726E9</v>
      </c>
      <c r="B4964" s="2">
        <v>7.5244116E7</v>
      </c>
      <c r="C4964" s="6">
        <v>45143.39063657408</v>
      </c>
      <c r="D4964" s="6">
        <v>45143.400358796294</v>
      </c>
      <c r="E4964" s="6">
        <v>45143.410775462966</v>
      </c>
      <c r="F4964" s="2" t="s">
        <v>71</v>
      </c>
      <c r="G4964" s="2" t="s">
        <v>73</v>
      </c>
      <c r="H4964" s="2">
        <v>80897.0</v>
      </c>
      <c r="I4964" s="2">
        <v>4389.0</v>
      </c>
    </row>
    <row r="4965" ht="22.5" customHeight="1">
      <c r="A4965" s="2">
        <v>6.266072804E9</v>
      </c>
      <c r="B4965" s="2">
        <v>6.0565603E7</v>
      </c>
      <c r="C4965" s="6">
        <v>45466.261828703704</v>
      </c>
      <c r="D4965" s="6">
        <v>45466.2743287037</v>
      </c>
      <c r="E4965" s="6">
        <v>45466.27710648148</v>
      </c>
      <c r="F4965" s="2" t="s">
        <v>44</v>
      </c>
      <c r="G4965" s="2" t="s">
        <v>55</v>
      </c>
      <c r="H4965" s="2">
        <v>53113.0</v>
      </c>
      <c r="I4965" s="2">
        <v>3867.0</v>
      </c>
    </row>
    <row r="4966" ht="22.5" customHeight="1">
      <c r="A4966" s="2">
        <v>1.542448934E9</v>
      </c>
      <c r="B4966" s="2">
        <v>9.7033691E7</v>
      </c>
      <c r="C4966" s="6">
        <v>45212.3491087963</v>
      </c>
      <c r="D4966" s="6">
        <v>45212.361608796295</v>
      </c>
      <c r="E4966" s="6">
        <v>45212.360914351855</v>
      </c>
      <c r="F4966" s="2" t="s">
        <v>44</v>
      </c>
      <c r="G4966" s="2" t="s">
        <v>50</v>
      </c>
      <c r="H4966" s="2">
        <v>43749.0</v>
      </c>
      <c r="I4966" s="2">
        <v>4662.0</v>
      </c>
    </row>
    <row r="4967" ht="22.5" customHeight="1">
      <c r="A4967" s="2">
        <v>2.896979776E9</v>
      </c>
      <c r="B4967" s="2">
        <v>3.0317733E7</v>
      </c>
      <c r="C4967" s="6">
        <v>45070.24334490741</v>
      </c>
      <c r="D4967" s="6">
        <v>45070.25098379629</v>
      </c>
      <c r="E4967" s="6">
        <v>45070.24820601852</v>
      </c>
      <c r="F4967" s="2" t="s">
        <v>44</v>
      </c>
      <c r="G4967" s="2" t="s">
        <v>45</v>
      </c>
      <c r="H4967" s="2">
        <v>61426.0</v>
      </c>
      <c r="I4967" s="2">
        <v>3114.0</v>
      </c>
    </row>
    <row r="4968" ht="22.5" customHeight="1">
      <c r="A4968" s="2">
        <v>1.69867835E8</v>
      </c>
      <c r="B4968" s="2">
        <v>5.9545278E7</v>
      </c>
      <c r="C4968" s="6">
        <v>45154.935648148145</v>
      </c>
      <c r="D4968" s="6">
        <v>45154.94398148148</v>
      </c>
      <c r="E4968" s="6">
        <v>45154.94259259259</v>
      </c>
      <c r="F4968" s="2" t="s">
        <v>44</v>
      </c>
      <c r="G4968" s="2" t="s">
        <v>73</v>
      </c>
      <c r="H4968" s="2">
        <v>73090.0</v>
      </c>
      <c r="I4968" s="2">
        <v>5315.0</v>
      </c>
    </row>
    <row r="4969" ht="22.5" customHeight="1">
      <c r="A4969" s="2">
        <v>9.493456526E9</v>
      </c>
      <c r="B4969" s="2">
        <v>7.7811864E7</v>
      </c>
      <c r="C4969" s="6">
        <v>45018.30005787037</v>
      </c>
      <c r="D4969" s="6">
        <v>45018.30908564815</v>
      </c>
      <c r="E4969" s="6">
        <v>45018.30700231482</v>
      </c>
      <c r="F4969" s="2" t="s">
        <v>44</v>
      </c>
      <c r="G4969" s="2" t="s">
        <v>55</v>
      </c>
      <c r="H4969" s="2">
        <v>32972.0</v>
      </c>
      <c r="I4969" s="2">
        <v>1337.0</v>
      </c>
    </row>
    <row r="4970" ht="22.5" customHeight="1">
      <c r="A4970" s="2">
        <v>9.42326183E9</v>
      </c>
      <c r="B4970" s="2">
        <v>1.7597449E7</v>
      </c>
      <c r="C4970" s="6">
        <v>45162.26732638889</v>
      </c>
      <c r="D4970" s="6">
        <v>45162.275659722225</v>
      </c>
      <c r="E4970" s="6">
        <v>45162.27774305556</v>
      </c>
      <c r="F4970" s="2" t="s">
        <v>44</v>
      </c>
      <c r="G4970" s="2" t="s">
        <v>45</v>
      </c>
      <c r="H4970" s="2">
        <v>65046.0</v>
      </c>
      <c r="I4970" s="2">
        <v>3847.0</v>
      </c>
    </row>
    <row r="4971" ht="22.5" customHeight="1">
      <c r="A4971" s="2">
        <v>5.793453795E9</v>
      </c>
      <c r="B4971" s="2">
        <v>7.0543108E7</v>
      </c>
      <c r="C4971" s="6">
        <v>45395.10673611111</v>
      </c>
      <c r="D4971" s="6">
        <v>45395.11368055556</v>
      </c>
      <c r="E4971" s="6">
        <v>45395.11715277778</v>
      </c>
      <c r="F4971" s="2" t="s">
        <v>44</v>
      </c>
      <c r="G4971" s="2" t="s">
        <v>45</v>
      </c>
      <c r="H4971" s="2">
        <v>52204.0</v>
      </c>
      <c r="I4971" s="2">
        <v>4479.0</v>
      </c>
    </row>
    <row r="4972" ht="22.5" customHeight="1">
      <c r="A4972" s="2">
        <v>2.141680269E9</v>
      </c>
      <c r="B4972" s="2">
        <v>3.2797235E7</v>
      </c>
      <c r="C4972" s="6">
        <v>45590.08710648148</v>
      </c>
      <c r="D4972" s="6">
        <v>45590.09752314815</v>
      </c>
      <c r="E4972" s="6">
        <v>45590.09960648148</v>
      </c>
      <c r="F4972" s="2" t="s">
        <v>44</v>
      </c>
      <c r="G4972" s="2" t="s">
        <v>45</v>
      </c>
      <c r="H4972" s="2">
        <v>87339.0</v>
      </c>
      <c r="I4972" s="2">
        <v>8112.0</v>
      </c>
    </row>
    <row r="4973" ht="22.5" customHeight="1">
      <c r="A4973" s="2">
        <v>6.457122136E9</v>
      </c>
      <c r="B4973" s="2">
        <v>7.9764458E7</v>
      </c>
      <c r="C4973" s="6">
        <v>45065.318333333336</v>
      </c>
      <c r="D4973" s="6">
        <v>45065.32944444445</v>
      </c>
      <c r="E4973" s="6">
        <v>45065.34680555556</v>
      </c>
      <c r="F4973" s="2" t="s">
        <v>124</v>
      </c>
      <c r="G4973" s="2" t="s">
        <v>45</v>
      </c>
      <c r="H4973" s="2">
        <v>18328.0</v>
      </c>
      <c r="I4973" s="2">
        <v>285.0</v>
      </c>
    </row>
    <row r="4974" ht="22.5" customHeight="1">
      <c r="A4974" s="2">
        <v>8.447536518E9</v>
      </c>
      <c r="B4974" s="2">
        <v>4.8160359E7</v>
      </c>
      <c r="C4974" s="6">
        <v>45280.995162037034</v>
      </c>
      <c r="D4974" s="6">
        <v>45281.00210648148</v>
      </c>
      <c r="E4974" s="6">
        <v>45281.005578703705</v>
      </c>
      <c r="F4974" s="2" t="s">
        <v>44</v>
      </c>
      <c r="G4974" s="2" t="s">
        <v>45</v>
      </c>
      <c r="H4974" s="2">
        <v>60151.0</v>
      </c>
      <c r="I4974" s="2">
        <v>1132.0</v>
      </c>
    </row>
    <row r="4975" ht="22.5" customHeight="1">
      <c r="A4975" s="2">
        <v>3.191672889E9</v>
      </c>
      <c r="B4975" s="2">
        <v>8.8223261E7</v>
      </c>
      <c r="C4975" s="6">
        <v>45480.74443287037</v>
      </c>
      <c r="D4975" s="6">
        <v>45480.752071759256</v>
      </c>
      <c r="E4975" s="6">
        <v>45480.7527662037</v>
      </c>
      <c r="F4975" s="2" t="s">
        <v>44</v>
      </c>
      <c r="G4975" s="2" t="s">
        <v>50</v>
      </c>
      <c r="H4975" s="2">
        <v>74528.0</v>
      </c>
      <c r="I4975" s="2">
        <v>3711.0</v>
      </c>
    </row>
    <row r="4976" ht="22.5" customHeight="1">
      <c r="A4976" s="2">
        <v>2.521995712E9</v>
      </c>
      <c r="B4976" s="2">
        <v>3.0285217E7</v>
      </c>
      <c r="C4976" s="6">
        <v>45159.07164351852</v>
      </c>
      <c r="D4976" s="6">
        <v>45159.08275462963</v>
      </c>
      <c r="E4976" s="6">
        <v>45159.08136574074</v>
      </c>
      <c r="F4976" s="2" t="s">
        <v>44</v>
      </c>
      <c r="G4976" s="2" t="s">
        <v>45</v>
      </c>
      <c r="H4976" s="2">
        <v>80597.0</v>
      </c>
      <c r="I4976" s="2">
        <v>7878.0</v>
      </c>
    </row>
    <row r="4977" ht="22.5" customHeight="1">
      <c r="A4977" s="2">
        <v>8.194578267E9</v>
      </c>
      <c r="B4977" s="2">
        <v>7.4313592E7</v>
      </c>
      <c r="C4977" s="6">
        <v>45210.575520833336</v>
      </c>
      <c r="D4977" s="6">
        <v>45210.58802083333</v>
      </c>
      <c r="E4977" s="6">
        <v>45210.59079861111</v>
      </c>
      <c r="F4977" s="2" t="s">
        <v>44</v>
      </c>
      <c r="G4977" s="2" t="s">
        <v>50</v>
      </c>
      <c r="H4977" s="2">
        <v>18189.0</v>
      </c>
      <c r="I4977" s="2">
        <v>9932.0</v>
      </c>
    </row>
    <row r="4978" ht="22.5" customHeight="1">
      <c r="A4978" s="2">
        <v>2.811341619E9</v>
      </c>
      <c r="B4978" s="2">
        <v>3.0188374E7</v>
      </c>
      <c r="C4978" s="6">
        <v>45436.84581018519</v>
      </c>
      <c r="D4978" s="6">
        <v>45436.85275462963</v>
      </c>
      <c r="E4978" s="6">
        <v>45436.854837962965</v>
      </c>
      <c r="F4978" s="2" t="s">
        <v>44</v>
      </c>
      <c r="G4978" s="2" t="s">
        <v>45</v>
      </c>
      <c r="H4978" s="2">
        <v>57713.0</v>
      </c>
      <c r="I4978" s="2">
        <v>3931.0</v>
      </c>
    </row>
    <row r="4979" ht="22.5" customHeight="1">
      <c r="A4979" s="2">
        <v>5.562576298E9</v>
      </c>
      <c r="B4979" s="2">
        <v>1.0019218E7</v>
      </c>
      <c r="C4979" s="6">
        <v>45238.55795138889</v>
      </c>
      <c r="D4979" s="6">
        <v>45238.57045138889</v>
      </c>
      <c r="E4979" s="6">
        <v>45238.5753125</v>
      </c>
      <c r="F4979" s="2" t="s">
        <v>71</v>
      </c>
      <c r="G4979" s="2" t="s">
        <v>50</v>
      </c>
      <c r="H4979" s="2">
        <v>77071.0</v>
      </c>
      <c r="I4979" s="2">
        <v>6913.0</v>
      </c>
    </row>
    <row r="4980" ht="22.5" customHeight="1">
      <c r="A4980" s="2">
        <v>7.446009755E9</v>
      </c>
      <c r="B4980" s="2">
        <v>7.1767248E7</v>
      </c>
      <c r="C4980" s="6">
        <v>45092.86800925926</v>
      </c>
      <c r="D4980" s="6">
        <v>45092.881203703706</v>
      </c>
      <c r="E4980" s="6">
        <v>45092.88884259259</v>
      </c>
      <c r="F4980" s="2" t="s">
        <v>71</v>
      </c>
      <c r="G4980" s="2" t="s">
        <v>73</v>
      </c>
      <c r="H4980" s="2">
        <v>72606.0</v>
      </c>
      <c r="I4980" s="2">
        <v>9612.0</v>
      </c>
    </row>
    <row r="4981" ht="22.5" customHeight="1">
      <c r="A4981" s="2">
        <v>7.343262659E9</v>
      </c>
      <c r="B4981" s="2">
        <v>1.6484167E7</v>
      </c>
      <c r="C4981" s="6">
        <v>45023.27505787037</v>
      </c>
      <c r="D4981" s="6">
        <v>45023.282002314816</v>
      </c>
      <c r="E4981" s="6">
        <v>45023.28408564815</v>
      </c>
      <c r="F4981" s="2" t="s">
        <v>44</v>
      </c>
      <c r="G4981" s="2" t="s">
        <v>55</v>
      </c>
      <c r="H4981" s="2">
        <v>84731.0</v>
      </c>
      <c r="I4981" s="2">
        <v>2071.0</v>
      </c>
    </row>
    <row r="4982" ht="22.5" customHeight="1">
      <c r="A4982" s="2">
        <v>7.147677361E9</v>
      </c>
      <c r="B4982" s="2">
        <v>9.7475543E7</v>
      </c>
      <c r="C4982" s="6">
        <v>45485.416180555556</v>
      </c>
      <c r="D4982" s="6">
        <v>45485.423125</v>
      </c>
      <c r="E4982" s="6">
        <v>45485.423125</v>
      </c>
      <c r="F4982" s="2" t="s">
        <v>44</v>
      </c>
      <c r="G4982" s="2" t="s">
        <v>73</v>
      </c>
      <c r="H4982" s="2">
        <v>85980.0</v>
      </c>
      <c r="I4982" s="2">
        <v>4844.0</v>
      </c>
    </row>
    <row r="4983" ht="22.5" customHeight="1">
      <c r="A4983" s="2">
        <v>8.732072897E9</v>
      </c>
      <c r="B4983" s="2">
        <v>1.2077371E7</v>
      </c>
      <c r="C4983" s="6">
        <v>45091.44248842593</v>
      </c>
      <c r="D4983" s="6">
        <v>45091.45012731481</v>
      </c>
      <c r="E4983" s="6">
        <v>45091.45359953704</v>
      </c>
      <c r="F4983" s="2" t="s">
        <v>44</v>
      </c>
      <c r="G4983" s="2" t="s">
        <v>50</v>
      </c>
      <c r="H4983" s="2">
        <v>81555.0</v>
      </c>
      <c r="I4983" s="2">
        <v>2720.0</v>
      </c>
    </row>
    <row r="4984" ht="22.5" customHeight="1">
      <c r="A4984" s="2">
        <v>6.418604551E9</v>
      </c>
      <c r="B4984" s="2">
        <v>1.2967305E7</v>
      </c>
      <c r="C4984" s="6">
        <v>45132.813738425924</v>
      </c>
      <c r="D4984" s="6">
        <v>45132.82068287037</v>
      </c>
      <c r="E4984" s="6">
        <v>45132.81721064815</v>
      </c>
      <c r="F4984" s="2" t="s">
        <v>44</v>
      </c>
      <c r="G4984" s="2" t="s">
        <v>73</v>
      </c>
      <c r="H4984" s="2">
        <v>53773.0</v>
      </c>
      <c r="I4984" s="2">
        <v>1287.0</v>
      </c>
    </row>
    <row r="4985" ht="22.5" customHeight="1">
      <c r="A4985" s="2">
        <v>4.989511905E9</v>
      </c>
      <c r="B4985" s="2">
        <v>4.1972994E7</v>
      </c>
      <c r="C4985" s="6">
        <v>45019.037997685184</v>
      </c>
      <c r="D4985" s="6">
        <v>45019.04702546296</v>
      </c>
      <c r="E4985" s="6">
        <v>45019.046331018515</v>
      </c>
      <c r="F4985" s="2" t="s">
        <v>44</v>
      </c>
      <c r="G4985" s="2" t="s">
        <v>55</v>
      </c>
      <c r="H4985" s="2">
        <v>13120.0</v>
      </c>
      <c r="I4985" s="2">
        <v>3078.0</v>
      </c>
    </row>
    <row r="4986" ht="22.5" customHeight="1">
      <c r="A4986" s="2">
        <v>2.520527893E9</v>
      </c>
      <c r="B4986" s="2">
        <v>5.1476157E7</v>
      </c>
      <c r="C4986" s="6">
        <v>45567.06636574074</v>
      </c>
      <c r="D4986" s="6">
        <v>45567.07886574074</v>
      </c>
      <c r="E4986" s="6">
        <v>45567.0906712963</v>
      </c>
      <c r="F4986" s="2" t="s">
        <v>124</v>
      </c>
      <c r="G4986" s="2" t="s">
        <v>50</v>
      </c>
      <c r="H4986" s="2">
        <v>59389.0</v>
      </c>
      <c r="I4986" s="2">
        <v>8699.0</v>
      </c>
    </row>
    <row r="4987" ht="22.5" customHeight="1">
      <c r="A4987" s="2">
        <v>4.75398982E9</v>
      </c>
      <c r="B4987" s="2">
        <v>8.1500385E7</v>
      </c>
      <c r="C4987" s="6">
        <v>45205.82915509259</v>
      </c>
      <c r="D4987" s="6">
        <v>45205.83957175926</v>
      </c>
      <c r="E4987" s="6">
        <v>45205.83957175926</v>
      </c>
      <c r="F4987" s="2" t="s">
        <v>44</v>
      </c>
      <c r="G4987" s="2" t="s">
        <v>55</v>
      </c>
      <c r="H4987" s="2">
        <v>25584.0</v>
      </c>
      <c r="I4987" s="2">
        <v>5442.0</v>
      </c>
    </row>
    <row r="4988" ht="22.5" customHeight="1">
      <c r="A4988" s="2">
        <v>8.285547588E9</v>
      </c>
      <c r="B4988" s="2">
        <v>2.6245432E7</v>
      </c>
      <c r="C4988" s="6">
        <v>45293.964479166665</v>
      </c>
      <c r="D4988" s="6">
        <v>45293.97767361111</v>
      </c>
      <c r="E4988" s="6">
        <v>45293.981145833335</v>
      </c>
      <c r="F4988" s="2" t="s">
        <v>44</v>
      </c>
      <c r="G4988" s="2" t="s">
        <v>50</v>
      </c>
      <c r="H4988" s="2">
        <v>15091.0</v>
      </c>
      <c r="I4988" s="2">
        <v>9795.0</v>
      </c>
    </row>
    <row r="4989" ht="22.5" customHeight="1">
      <c r="A4989" s="2">
        <v>5.824924668E9</v>
      </c>
      <c r="B4989" s="2">
        <v>4.988154E7</v>
      </c>
      <c r="C4989" s="6">
        <v>45249.71375</v>
      </c>
      <c r="D4989" s="6">
        <v>45249.72555555555</v>
      </c>
      <c r="E4989" s="6">
        <v>45249.72625</v>
      </c>
      <c r="F4989" s="2" t="s">
        <v>44</v>
      </c>
      <c r="G4989" s="2" t="s">
        <v>50</v>
      </c>
      <c r="H4989" s="2">
        <v>22803.0</v>
      </c>
      <c r="I4989" s="2">
        <v>4088.0</v>
      </c>
    </row>
    <row r="4990" ht="22.5" customHeight="1">
      <c r="A4990" s="2">
        <v>7.703854141E9</v>
      </c>
      <c r="B4990" s="2">
        <v>8.6483673E7</v>
      </c>
      <c r="C4990" s="6">
        <v>45425.70869212963</v>
      </c>
      <c r="D4990" s="6">
        <v>45425.72119212963</v>
      </c>
      <c r="E4990" s="6">
        <v>45425.71841435185</v>
      </c>
      <c r="F4990" s="2" t="s">
        <v>44</v>
      </c>
      <c r="G4990" s="2" t="s">
        <v>73</v>
      </c>
      <c r="H4990" s="2">
        <v>53317.0</v>
      </c>
      <c r="I4990" s="2">
        <v>3459.0</v>
      </c>
    </row>
    <row r="4991" ht="22.5" customHeight="1">
      <c r="A4991" s="2">
        <v>7.380361209E9</v>
      </c>
      <c r="B4991" s="2">
        <v>7591711.0</v>
      </c>
      <c r="C4991" s="6">
        <v>45104.43966435185</v>
      </c>
      <c r="D4991" s="6">
        <v>45104.45008101852</v>
      </c>
      <c r="E4991" s="6">
        <v>45104.44730324074</v>
      </c>
      <c r="F4991" s="2" t="s">
        <v>44</v>
      </c>
      <c r="G4991" s="2" t="s">
        <v>73</v>
      </c>
      <c r="H4991" s="2">
        <v>84748.0</v>
      </c>
      <c r="I4991" s="2">
        <v>1843.0</v>
      </c>
    </row>
    <row r="4992" ht="22.5" customHeight="1">
      <c r="A4992" s="2">
        <v>5.053033745E9</v>
      </c>
      <c r="B4992" s="2">
        <v>6.6485571E7</v>
      </c>
      <c r="C4992" s="6">
        <v>45391.571875</v>
      </c>
      <c r="D4992" s="6">
        <v>45391.58298611111</v>
      </c>
      <c r="E4992" s="6">
        <v>45391.58298611111</v>
      </c>
      <c r="F4992" s="2" t="s">
        <v>44</v>
      </c>
      <c r="G4992" s="2" t="s">
        <v>55</v>
      </c>
      <c r="H4992" s="2">
        <v>39933.0</v>
      </c>
      <c r="I4992" s="2">
        <v>5629.0</v>
      </c>
    </row>
    <row r="4993" ht="22.5" customHeight="1">
      <c r="A4993" s="2">
        <v>4.859489972E9</v>
      </c>
      <c r="B4993" s="2">
        <v>1.230504E7</v>
      </c>
      <c r="C4993" s="6">
        <v>45122.73123842593</v>
      </c>
      <c r="D4993" s="6">
        <v>45122.73818287037</v>
      </c>
      <c r="E4993" s="6">
        <v>45122.73679398148</v>
      </c>
      <c r="F4993" s="2" t="s">
        <v>44</v>
      </c>
      <c r="G4993" s="2" t="s">
        <v>50</v>
      </c>
      <c r="H4993" s="2">
        <v>14184.0</v>
      </c>
      <c r="I4993" s="2">
        <v>1873.0</v>
      </c>
    </row>
    <row r="4994" ht="22.5" customHeight="1">
      <c r="A4994" s="2">
        <v>9.690396315E9</v>
      </c>
      <c r="B4994" s="2">
        <v>4.6563355E7</v>
      </c>
      <c r="C4994" s="6">
        <v>45564.4630787037</v>
      </c>
      <c r="D4994" s="6">
        <v>45564.47210648148</v>
      </c>
      <c r="E4994" s="6">
        <v>45564.4693287037</v>
      </c>
      <c r="F4994" s="2" t="s">
        <v>44</v>
      </c>
      <c r="G4994" s="2" t="s">
        <v>45</v>
      </c>
      <c r="H4994" s="2">
        <v>21543.0</v>
      </c>
      <c r="I4994" s="2">
        <v>9038.0</v>
      </c>
    </row>
    <row r="4995" ht="22.5" customHeight="1">
      <c r="A4995" s="2">
        <v>4.48732557E8</v>
      </c>
      <c r="B4995" s="2">
        <v>8.0952275E7</v>
      </c>
      <c r="C4995" s="6">
        <v>45260.989212962966</v>
      </c>
      <c r="D4995" s="6">
        <v>45261.00032407408</v>
      </c>
      <c r="E4995" s="6">
        <v>45260.998935185184</v>
      </c>
      <c r="F4995" s="2" t="s">
        <v>44</v>
      </c>
      <c r="G4995" s="2" t="s">
        <v>73</v>
      </c>
      <c r="H4995" s="2">
        <v>18718.0</v>
      </c>
      <c r="I4995" s="2">
        <v>3163.0</v>
      </c>
    </row>
    <row r="4996" ht="22.5" customHeight="1">
      <c r="A4996" s="2">
        <v>4.927306668E9</v>
      </c>
      <c r="B4996" s="2">
        <v>9.7033691E7</v>
      </c>
      <c r="C4996" s="6">
        <v>45085.97320601852</v>
      </c>
      <c r="D4996" s="6">
        <v>45085.980844907404</v>
      </c>
      <c r="E4996" s="6">
        <v>45085.97945601852</v>
      </c>
      <c r="F4996" s="2" t="s">
        <v>44</v>
      </c>
      <c r="G4996" s="2" t="s">
        <v>73</v>
      </c>
      <c r="H4996" s="2">
        <v>69647.0</v>
      </c>
      <c r="I4996" s="2">
        <v>4226.0</v>
      </c>
    </row>
    <row r="4997" ht="22.5" customHeight="1">
      <c r="A4997" s="2">
        <v>1.669690997E9</v>
      </c>
      <c r="B4997" s="2">
        <v>6.2600289E7</v>
      </c>
      <c r="C4997" s="6">
        <v>45285.657175925924</v>
      </c>
      <c r="D4997" s="6">
        <v>45285.67037037037</v>
      </c>
      <c r="E4997" s="6">
        <v>45285.673842592594</v>
      </c>
      <c r="F4997" s="2" t="s">
        <v>44</v>
      </c>
      <c r="G4997" s="2" t="s">
        <v>45</v>
      </c>
      <c r="H4997" s="2">
        <v>90914.0</v>
      </c>
      <c r="I4997" s="2">
        <v>1587.0</v>
      </c>
    </row>
    <row r="4998" ht="22.5" customHeight="1">
      <c r="A4998" s="2">
        <v>8.340761903E9</v>
      </c>
      <c r="B4998" s="2">
        <v>5.3640286E7</v>
      </c>
      <c r="C4998" s="6">
        <v>45257.38799768518</v>
      </c>
      <c r="D4998" s="6">
        <v>45257.40188657407</v>
      </c>
      <c r="E4998" s="6">
        <v>45257.40049768519</v>
      </c>
      <c r="F4998" s="2" t="s">
        <v>44</v>
      </c>
      <c r="G4998" s="2" t="s">
        <v>45</v>
      </c>
      <c r="H4998" s="2">
        <v>27952.0</v>
      </c>
      <c r="I4998" s="2">
        <v>3458.0</v>
      </c>
    </row>
    <row r="4999" ht="22.5" customHeight="1">
      <c r="A4999" s="2">
        <v>5.93630179E9</v>
      </c>
      <c r="B4999" s="2">
        <v>8.7059497E7</v>
      </c>
      <c r="C4999" s="6">
        <v>45464.79802083333</v>
      </c>
      <c r="D4999" s="6">
        <v>45464.80774305556</v>
      </c>
      <c r="E4999" s="6">
        <v>45464.80982638889</v>
      </c>
      <c r="F4999" s="2" t="s">
        <v>44</v>
      </c>
      <c r="G4999" s="2" t="s">
        <v>45</v>
      </c>
      <c r="H4999" s="2">
        <v>9590.0</v>
      </c>
      <c r="I4999" s="2">
        <v>7424.0</v>
      </c>
    </row>
    <row r="5000" ht="22.5" customHeight="1">
      <c r="A5000" s="2">
        <v>5.710579377E9</v>
      </c>
      <c r="B5000" s="2">
        <v>6.7310893E7</v>
      </c>
      <c r="C5000" s="6">
        <v>45449.623761574076</v>
      </c>
      <c r="D5000" s="6">
        <v>45449.63348379629</v>
      </c>
      <c r="E5000" s="6">
        <v>45449.63209490741</v>
      </c>
      <c r="F5000" s="2" t="s">
        <v>44</v>
      </c>
      <c r="G5000" s="2" t="s">
        <v>50</v>
      </c>
      <c r="H5000" s="2">
        <v>29940.0</v>
      </c>
      <c r="I5000" s="2">
        <v>6128.0</v>
      </c>
    </row>
    <row r="5001" ht="22.5" customHeight="1">
      <c r="A5001" s="2">
        <v>2.49481373E9</v>
      </c>
      <c r="B5001" s="2">
        <v>2.8663279E7</v>
      </c>
      <c r="C5001" s="6">
        <v>45161.50298611111</v>
      </c>
      <c r="D5001" s="6">
        <v>45161.51409722222</v>
      </c>
      <c r="E5001" s="6">
        <v>45161.51479166667</v>
      </c>
      <c r="F5001" s="2" t="s">
        <v>44</v>
      </c>
      <c r="G5001" s="2" t="s">
        <v>55</v>
      </c>
      <c r="H5001" s="2">
        <v>32851.0</v>
      </c>
      <c r="I5001" s="2">
        <v>5588.0</v>
      </c>
    </row>
  </sheetData>
  <dataValidations>
    <dataValidation type="custom" allowBlank="1" showDropDown="1" sqref="C2:E5001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  <col customWidth="1" min="4" max="5" width="12.75"/>
  </cols>
  <sheetData>
    <row r="1" ht="22.5" customHeight="1">
      <c r="A1" s="1" t="s">
        <v>26</v>
      </c>
      <c r="B1" s="1" t="s">
        <v>0</v>
      </c>
      <c r="C1" s="1" t="s">
        <v>28</v>
      </c>
      <c r="D1" s="1" t="s">
        <v>29</v>
      </c>
      <c r="E1" s="3" t="s">
        <v>21</v>
      </c>
    </row>
    <row r="2" ht="22.5" customHeight="1">
      <c r="A2" s="2">
        <v>1.961864118E9</v>
      </c>
      <c r="B2" s="2">
        <v>642612.0</v>
      </c>
      <c r="C2" s="2">
        <v>3.0</v>
      </c>
      <c r="D2" s="2">
        <v>517.03</v>
      </c>
      <c r="E2" s="4">
        <f t="shared" ref="E2:E5001" si="1">C2*D2</f>
        <v>1551.09</v>
      </c>
    </row>
    <row r="3" ht="22.5" customHeight="1">
      <c r="A3" s="2">
        <v>1.549769649E9</v>
      </c>
      <c r="B3" s="2">
        <v>378676.0</v>
      </c>
      <c r="C3" s="2">
        <v>1.0</v>
      </c>
      <c r="D3" s="2">
        <v>881.42</v>
      </c>
      <c r="E3" s="4">
        <f t="shared" si="1"/>
        <v>881.42</v>
      </c>
    </row>
    <row r="4" ht="22.5" customHeight="1">
      <c r="A4" s="2">
        <v>9.185164487E9</v>
      </c>
      <c r="B4" s="2">
        <v>741341.0</v>
      </c>
      <c r="C4" s="2">
        <v>2.0</v>
      </c>
      <c r="D4" s="2">
        <v>923.84</v>
      </c>
      <c r="E4" s="4">
        <f t="shared" si="1"/>
        <v>1847.68</v>
      </c>
    </row>
    <row r="5" ht="22.5" customHeight="1">
      <c r="A5" s="2">
        <v>9.644738826E9</v>
      </c>
      <c r="B5" s="2">
        <v>561860.0</v>
      </c>
      <c r="C5" s="2">
        <v>1.0</v>
      </c>
      <c r="D5" s="2">
        <v>874.78</v>
      </c>
      <c r="E5" s="4">
        <f t="shared" si="1"/>
        <v>874.78</v>
      </c>
    </row>
    <row r="6" ht="22.5" customHeight="1">
      <c r="A6" s="2">
        <v>5.42768429E9</v>
      </c>
      <c r="B6" s="2">
        <v>602241.0</v>
      </c>
      <c r="C6" s="2">
        <v>2.0</v>
      </c>
      <c r="D6" s="2">
        <v>976.55</v>
      </c>
      <c r="E6" s="4">
        <f t="shared" si="1"/>
        <v>1953.1</v>
      </c>
    </row>
    <row r="7" ht="22.5" customHeight="1">
      <c r="A7" s="2">
        <v>3.265154092E9</v>
      </c>
      <c r="B7" s="2">
        <v>681063.0</v>
      </c>
      <c r="C7" s="2">
        <v>1.0</v>
      </c>
      <c r="D7" s="2">
        <v>321.28</v>
      </c>
      <c r="E7" s="4">
        <f t="shared" si="1"/>
        <v>321.28</v>
      </c>
    </row>
    <row r="8" ht="22.5" customHeight="1">
      <c r="A8" s="2">
        <v>4.898355547E9</v>
      </c>
      <c r="B8" s="2">
        <v>56589.0</v>
      </c>
      <c r="C8" s="2">
        <v>3.0</v>
      </c>
      <c r="D8" s="2">
        <v>517.77</v>
      </c>
      <c r="E8" s="4">
        <f t="shared" si="1"/>
        <v>1553.31</v>
      </c>
    </row>
    <row r="9" ht="22.5" customHeight="1">
      <c r="A9" s="2">
        <v>6.568151549E9</v>
      </c>
      <c r="B9" s="2">
        <v>500739.0</v>
      </c>
      <c r="C9" s="2">
        <v>2.0</v>
      </c>
      <c r="D9" s="2">
        <v>359.98</v>
      </c>
      <c r="E9" s="4">
        <f t="shared" si="1"/>
        <v>719.96</v>
      </c>
    </row>
    <row r="10" ht="22.5" customHeight="1">
      <c r="A10" s="2">
        <v>6.006693867E9</v>
      </c>
      <c r="B10" s="2">
        <v>490939.0</v>
      </c>
      <c r="C10" s="2">
        <v>1.0</v>
      </c>
      <c r="D10" s="2">
        <v>80.25</v>
      </c>
      <c r="E10" s="4">
        <f t="shared" si="1"/>
        <v>80.25</v>
      </c>
    </row>
    <row r="11" ht="22.5" customHeight="1">
      <c r="A11" s="2">
        <v>3.7418699E8</v>
      </c>
      <c r="B11" s="2">
        <v>760828.0</v>
      </c>
      <c r="C11" s="2">
        <v>2.0</v>
      </c>
      <c r="D11" s="2">
        <v>563.45</v>
      </c>
      <c r="E11" s="4">
        <f t="shared" si="1"/>
        <v>1126.9</v>
      </c>
    </row>
    <row r="12" ht="22.5" customHeight="1">
      <c r="A12" s="2">
        <v>4.455336265E9</v>
      </c>
      <c r="B12" s="2">
        <v>753354.0</v>
      </c>
      <c r="C12" s="2">
        <v>3.0</v>
      </c>
      <c r="D12" s="2">
        <v>423.56</v>
      </c>
      <c r="E12" s="4">
        <f t="shared" si="1"/>
        <v>1270.68</v>
      </c>
    </row>
    <row r="13" ht="22.5" customHeight="1">
      <c r="A13" s="2">
        <v>3.539286337E9</v>
      </c>
      <c r="B13" s="2">
        <v>684939.0</v>
      </c>
      <c r="C13" s="2">
        <v>1.0</v>
      </c>
      <c r="D13" s="2">
        <v>727.95</v>
      </c>
      <c r="E13" s="4">
        <f t="shared" si="1"/>
        <v>727.95</v>
      </c>
    </row>
    <row r="14" ht="22.5" customHeight="1">
      <c r="A14" s="2">
        <v>9.171116867E9</v>
      </c>
      <c r="B14" s="2">
        <v>500739.0</v>
      </c>
      <c r="C14" s="2">
        <v>3.0</v>
      </c>
      <c r="D14" s="2">
        <v>359.98</v>
      </c>
      <c r="E14" s="4">
        <f t="shared" si="1"/>
        <v>1079.94</v>
      </c>
    </row>
    <row r="15" ht="22.5" customHeight="1">
      <c r="A15" s="2">
        <v>5.504941865E9</v>
      </c>
      <c r="B15" s="2">
        <v>540618.0</v>
      </c>
      <c r="C15" s="2">
        <v>1.0</v>
      </c>
      <c r="D15" s="2">
        <v>317.05</v>
      </c>
      <c r="E15" s="4">
        <f t="shared" si="1"/>
        <v>317.05</v>
      </c>
    </row>
    <row r="16" ht="22.5" customHeight="1">
      <c r="A16" s="2">
        <v>5.868326481E9</v>
      </c>
      <c r="B16" s="2">
        <v>53833.0</v>
      </c>
      <c r="C16" s="2">
        <v>3.0</v>
      </c>
      <c r="D16" s="2">
        <v>134.69</v>
      </c>
      <c r="E16" s="4">
        <f t="shared" si="1"/>
        <v>404.07</v>
      </c>
    </row>
    <row r="17" ht="22.5" customHeight="1">
      <c r="A17" s="2">
        <v>2.137046916E9</v>
      </c>
      <c r="B17" s="2">
        <v>455755.0</v>
      </c>
      <c r="C17" s="2">
        <v>2.0</v>
      </c>
      <c r="D17" s="2">
        <v>44.09</v>
      </c>
      <c r="E17" s="4">
        <f t="shared" si="1"/>
        <v>88.18</v>
      </c>
    </row>
    <row r="18" ht="22.5" customHeight="1">
      <c r="A18" s="2">
        <v>8.195544338E9</v>
      </c>
      <c r="B18" s="2">
        <v>131937.0</v>
      </c>
      <c r="C18" s="2">
        <v>1.0</v>
      </c>
      <c r="D18" s="2">
        <v>287.81</v>
      </c>
      <c r="E18" s="4">
        <f t="shared" si="1"/>
        <v>287.81</v>
      </c>
    </row>
    <row r="19" ht="22.5" customHeight="1">
      <c r="A19" s="2">
        <v>2.88970005E9</v>
      </c>
      <c r="B19" s="2">
        <v>798639.0</v>
      </c>
      <c r="C19" s="2">
        <v>1.0</v>
      </c>
      <c r="D19" s="2">
        <v>211.25</v>
      </c>
      <c r="E19" s="4">
        <f t="shared" si="1"/>
        <v>211.25</v>
      </c>
    </row>
    <row r="20" ht="22.5" customHeight="1">
      <c r="A20" s="2">
        <v>6.5827885E7</v>
      </c>
      <c r="B20" s="2">
        <v>324809.0</v>
      </c>
      <c r="C20" s="2">
        <v>3.0</v>
      </c>
      <c r="D20" s="2">
        <v>608.0</v>
      </c>
      <c r="E20" s="4">
        <f t="shared" si="1"/>
        <v>1824</v>
      </c>
    </row>
    <row r="21" ht="22.5" customHeight="1">
      <c r="A21" s="2">
        <v>4.656471694E9</v>
      </c>
      <c r="B21" s="2">
        <v>679284.0</v>
      </c>
      <c r="C21" s="2">
        <v>1.0</v>
      </c>
      <c r="D21" s="2">
        <v>877.89</v>
      </c>
      <c r="E21" s="4">
        <f t="shared" si="1"/>
        <v>877.89</v>
      </c>
    </row>
    <row r="22" ht="22.5" customHeight="1">
      <c r="A22" s="2">
        <v>6.625178717E9</v>
      </c>
      <c r="B22" s="2">
        <v>952168.0</v>
      </c>
      <c r="C22" s="2">
        <v>3.0</v>
      </c>
      <c r="D22" s="2">
        <v>236.95</v>
      </c>
      <c r="E22" s="4">
        <f t="shared" si="1"/>
        <v>710.85</v>
      </c>
    </row>
    <row r="23" ht="22.5" customHeight="1">
      <c r="A23" s="2">
        <v>7.169557514E9</v>
      </c>
      <c r="B23" s="2">
        <v>706112.0</v>
      </c>
      <c r="C23" s="2">
        <v>2.0</v>
      </c>
      <c r="D23" s="2">
        <v>478.79</v>
      </c>
      <c r="E23" s="4">
        <f t="shared" si="1"/>
        <v>957.58</v>
      </c>
    </row>
    <row r="24" ht="22.5" customHeight="1">
      <c r="A24" s="2">
        <v>2.268306684E9</v>
      </c>
      <c r="B24" s="2">
        <v>812607.0</v>
      </c>
      <c r="C24" s="2">
        <v>2.0</v>
      </c>
      <c r="D24" s="2">
        <v>416.65</v>
      </c>
      <c r="E24" s="4">
        <f t="shared" si="1"/>
        <v>833.3</v>
      </c>
    </row>
    <row r="25" ht="22.5" customHeight="1">
      <c r="A25" s="2">
        <v>6.905293278E9</v>
      </c>
      <c r="B25" s="2">
        <v>799952.0</v>
      </c>
      <c r="C25" s="2">
        <v>1.0</v>
      </c>
      <c r="D25" s="2">
        <v>922.64</v>
      </c>
      <c r="E25" s="4">
        <f t="shared" si="1"/>
        <v>922.64</v>
      </c>
    </row>
    <row r="26" ht="22.5" customHeight="1">
      <c r="A26" s="2">
        <v>1.769493463E9</v>
      </c>
      <c r="B26" s="2">
        <v>709916.0</v>
      </c>
      <c r="C26" s="2">
        <v>3.0</v>
      </c>
      <c r="D26" s="2">
        <v>33.76</v>
      </c>
      <c r="E26" s="4">
        <f t="shared" si="1"/>
        <v>101.28</v>
      </c>
    </row>
    <row r="27" ht="22.5" customHeight="1">
      <c r="A27" s="2">
        <v>5.003387344E9</v>
      </c>
      <c r="B27" s="2">
        <v>67197.0</v>
      </c>
      <c r="C27" s="2">
        <v>3.0</v>
      </c>
      <c r="D27" s="2">
        <v>552.2</v>
      </c>
      <c r="E27" s="4">
        <f t="shared" si="1"/>
        <v>1656.6</v>
      </c>
    </row>
    <row r="28" ht="22.5" customHeight="1">
      <c r="A28" s="2">
        <v>2.064484752E9</v>
      </c>
      <c r="B28" s="2">
        <v>937542.0</v>
      </c>
      <c r="C28" s="2">
        <v>3.0</v>
      </c>
      <c r="D28" s="2">
        <v>97.04</v>
      </c>
      <c r="E28" s="4">
        <f t="shared" si="1"/>
        <v>291.12</v>
      </c>
    </row>
    <row r="29" ht="22.5" customHeight="1">
      <c r="A29" s="2">
        <v>9.64822979E8</v>
      </c>
      <c r="B29" s="2">
        <v>455755.0</v>
      </c>
      <c r="C29" s="2">
        <v>2.0</v>
      </c>
      <c r="D29" s="2">
        <v>44.09</v>
      </c>
      <c r="E29" s="4">
        <f t="shared" si="1"/>
        <v>88.18</v>
      </c>
    </row>
    <row r="30" ht="22.5" customHeight="1">
      <c r="A30" s="2">
        <v>6.037899648E9</v>
      </c>
      <c r="B30" s="2">
        <v>669378.0</v>
      </c>
      <c r="C30" s="2">
        <v>1.0</v>
      </c>
      <c r="D30" s="2">
        <v>212.14</v>
      </c>
      <c r="E30" s="4">
        <f t="shared" si="1"/>
        <v>212.14</v>
      </c>
    </row>
    <row r="31" ht="22.5" customHeight="1">
      <c r="A31" s="2">
        <v>9.347571484E9</v>
      </c>
      <c r="B31" s="2">
        <v>112390.0</v>
      </c>
      <c r="C31" s="2">
        <v>2.0</v>
      </c>
      <c r="D31" s="2">
        <v>877.98</v>
      </c>
      <c r="E31" s="4">
        <f t="shared" si="1"/>
        <v>1755.96</v>
      </c>
    </row>
    <row r="32" ht="22.5" customHeight="1">
      <c r="A32" s="2">
        <v>3.286177534E9</v>
      </c>
      <c r="B32" s="2">
        <v>891833.0</v>
      </c>
      <c r="C32" s="2">
        <v>1.0</v>
      </c>
      <c r="D32" s="2">
        <v>493.19</v>
      </c>
      <c r="E32" s="4">
        <f t="shared" si="1"/>
        <v>493.19</v>
      </c>
    </row>
    <row r="33" ht="22.5" customHeight="1">
      <c r="A33" s="2">
        <v>9.073572548E9</v>
      </c>
      <c r="B33" s="2">
        <v>60619.0</v>
      </c>
      <c r="C33" s="2">
        <v>1.0</v>
      </c>
      <c r="D33" s="2">
        <v>726.41</v>
      </c>
      <c r="E33" s="4">
        <f t="shared" si="1"/>
        <v>726.41</v>
      </c>
    </row>
    <row r="34" ht="22.5" customHeight="1">
      <c r="A34" s="2">
        <v>8.395583761E9</v>
      </c>
      <c r="B34" s="2">
        <v>561860.0</v>
      </c>
      <c r="C34" s="2">
        <v>3.0</v>
      </c>
      <c r="D34" s="2">
        <v>874.78</v>
      </c>
      <c r="E34" s="4">
        <f t="shared" si="1"/>
        <v>2624.34</v>
      </c>
    </row>
    <row r="35" ht="22.5" customHeight="1">
      <c r="A35" s="2">
        <v>6.355378227E9</v>
      </c>
      <c r="B35" s="2">
        <v>993331.0</v>
      </c>
      <c r="C35" s="2">
        <v>1.0</v>
      </c>
      <c r="D35" s="2">
        <v>102.44</v>
      </c>
      <c r="E35" s="4">
        <f t="shared" si="1"/>
        <v>102.44</v>
      </c>
    </row>
    <row r="36" ht="22.5" customHeight="1">
      <c r="A36" s="2">
        <v>2.77376321E8</v>
      </c>
      <c r="B36" s="2">
        <v>94225.0</v>
      </c>
      <c r="C36" s="2">
        <v>3.0</v>
      </c>
      <c r="D36" s="2">
        <v>77.11</v>
      </c>
      <c r="E36" s="4">
        <f t="shared" si="1"/>
        <v>231.33</v>
      </c>
    </row>
    <row r="37" ht="22.5" customHeight="1">
      <c r="A37" s="2">
        <v>8.559748526E9</v>
      </c>
      <c r="B37" s="2">
        <v>552496.0</v>
      </c>
      <c r="C37" s="2">
        <v>1.0</v>
      </c>
      <c r="D37" s="2">
        <v>508.0</v>
      </c>
      <c r="E37" s="4">
        <f t="shared" si="1"/>
        <v>508</v>
      </c>
    </row>
    <row r="38" ht="22.5" customHeight="1">
      <c r="A38" s="2">
        <v>1.458051433E9</v>
      </c>
      <c r="B38" s="2">
        <v>57405.0</v>
      </c>
      <c r="C38" s="2">
        <v>3.0</v>
      </c>
      <c r="D38" s="2">
        <v>607.67</v>
      </c>
      <c r="E38" s="4">
        <f t="shared" si="1"/>
        <v>1823.01</v>
      </c>
    </row>
    <row r="39" ht="22.5" customHeight="1">
      <c r="A39" s="2">
        <v>5.83830264E9</v>
      </c>
      <c r="B39" s="2">
        <v>240179.0</v>
      </c>
      <c r="C39" s="2">
        <v>3.0</v>
      </c>
      <c r="D39" s="2">
        <v>90.56</v>
      </c>
      <c r="E39" s="4">
        <f t="shared" si="1"/>
        <v>271.68</v>
      </c>
    </row>
    <row r="40" ht="22.5" customHeight="1">
      <c r="A40" s="2">
        <v>1.380971977E9</v>
      </c>
      <c r="B40" s="2">
        <v>602241.0</v>
      </c>
      <c r="C40" s="2">
        <v>3.0</v>
      </c>
      <c r="D40" s="2">
        <v>976.55</v>
      </c>
      <c r="E40" s="4">
        <f t="shared" si="1"/>
        <v>2929.65</v>
      </c>
    </row>
    <row r="41" ht="22.5" customHeight="1">
      <c r="A41" s="2">
        <v>1.221099013E9</v>
      </c>
      <c r="B41" s="2">
        <v>131937.0</v>
      </c>
      <c r="C41" s="2">
        <v>1.0</v>
      </c>
      <c r="D41" s="2">
        <v>287.81</v>
      </c>
      <c r="E41" s="4">
        <f t="shared" si="1"/>
        <v>287.81</v>
      </c>
    </row>
    <row r="42" ht="22.5" customHeight="1">
      <c r="A42" s="2">
        <v>6.771166303E9</v>
      </c>
      <c r="B42" s="2">
        <v>677542.0</v>
      </c>
      <c r="C42" s="2">
        <v>3.0</v>
      </c>
      <c r="D42" s="2">
        <v>212.61</v>
      </c>
      <c r="E42" s="4">
        <f t="shared" si="1"/>
        <v>637.83</v>
      </c>
    </row>
    <row r="43" ht="22.5" customHeight="1">
      <c r="A43" s="2">
        <v>7.111337755E9</v>
      </c>
      <c r="B43" s="2">
        <v>888807.0</v>
      </c>
      <c r="C43" s="2">
        <v>3.0</v>
      </c>
      <c r="D43" s="2">
        <v>230.58</v>
      </c>
      <c r="E43" s="4">
        <f t="shared" si="1"/>
        <v>691.74</v>
      </c>
    </row>
    <row r="44" ht="22.5" customHeight="1">
      <c r="A44" s="2">
        <v>5.562922993E9</v>
      </c>
      <c r="B44" s="2">
        <v>540618.0</v>
      </c>
      <c r="C44" s="2">
        <v>1.0</v>
      </c>
      <c r="D44" s="2">
        <v>317.05</v>
      </c>
      <c r="E44" s="4">
        <f t="shared" si="1"/>
        <v>317.05</v>
      </c>
    </row>
    <row r="45" ht="22.5" customHeight="1">
      <c r="A45" s="2">
        <v>5.630957897E9</v>
      </c>
      <c r="B45" s="2">
        <v>876139.0</v>
      </c>
      <c r="C45" s="2">
        <v>2.0</v>
      </c>
      <c r="D45" s="2">
        <v>415.75</v>
      </c>
      <c r="E45" s="4">
        <f t="shared" si="1"/>
        <v>831.5</v>
      </c>
    </row>
    <row r="46" ht="22.5" customHeight="1">
      <c r="A46" s="2">
        <v>1.787380558E9</v>
      </c>
      <c r="B46" s="2">
        <v>444361.0</v>
      </c>
      <c r="C46" s="2">
        <v>3.0</v>
      </c>
      <c r="D46" s="2">
        <v>822.63</v>
      </c>
      <c r="E46" s="4">
        <f t="shared" si="1"/>
        <v>2467.89</v>
      </c>
    </row>
    <row r="47" ht="22.5" customHeight="1">
      <c r="A47" s="2">
        <v>3.2613017E7</v>
      </c>
      <c r="B47" s="2">
        <v>451812.0</v>
      </c>
      <c r="C47" s="2">
        <v>1.0</v>
      </c>
      <c r="D47" s="2">
        <v>530.85</v>
      </c>
      <c r="E47" s="4">
        <f t="shared" si="1"/>
        <v>530.85</v>
      </c>
    </row>
    <row r="48" ht="22.5" customHeight="1">
      <c r="A48" s="2">
        <v>2.03904167E9</v>
      </c>
      <c r="B48" s="2">
        <v>287070.0</v>
      </c>
      <c r="C48" s="2">
        <v>1.0</v>
      </c>
      <c r="D48" s="2">
        <v>443.17</v>
      </c>
      <c r="E48" s="4">
        <f t="shared" si="1"/>
        <v>443.17</v>
      </c>
    </row>
    <row r="49" ht="22.5" customHeight="1">
      <c r="A49" s="2">
        <v>2.10693801E8</v>
      </c>
      <c r="B49" s="2">
        <v>432617.0</v>
      </c>
      <c r="C49" s="2">
        <v>3.0</v>
      </c>
      <c r="D49" s="2">
        <v>863.18</v>
      </c>
      <c r="E49" s="4">
        <f t="shared" si="1"/>
        <v>2589.54</v>
      </c>
    </row>
    <row r="50" ht="22.5" customHeight="1">
      <c r="A50" s="2">
        <v>8.120002258E9</v>
      </c>
      <c r="B50" s="2">
        <v>131937.0</v>
      </c>
      <c r="C50" s="2">
        <v>1.0</v>
      </c>
      <c r="D50" s="2">
        <v>287.81</v>
      </c>
      <c r="E50" s="4">
        <f t="shared" si="1"/>
        <v>287.81</v>
      </c>
    </row>
    <row r="51" ht="22.5" customHeight="1">
      <c r="A51" s="2">
        <v>2.177917034E9</v>
      </c>
      <c r="B51" s="2">
        <v>144124.0</v>
      </c>
      <c r="C51" s="2">
        <v>2.0</v>
      </c>
      <c r="D51" s="2">
        <v>162.67</v>
      </c>
      <c r="E51" s="4">
        <f t="shared" si="1"/>
        <v>325.34</v>
      </c>
    </row>
    <row r="52" ht="22.5" customHeight="1">
      <c r="A52" s="2">
        <v>4.254814926E9</v>
      </c>
      <c r="B52" s="2">
        <v>324809.0</v>
      </c>
      <c r="C52" s="2">
        <v>1.0</v>
      </c>
      <c r="D52" s="2">
        <v>608.0</v>
      </c>
      <c r="E52" s="4">
        <f t="shared" si="1"/>
        <v>608</v>
      </c>
    </row>
    <row r="53" ht="22.5" customHeight="1">
      <c r="A53" s="2">
        <v>6.07417279E9</v>
      </c>
      <c r="B53" s="2">
        <v>888807.0</v>
      </c>
      <c r="C53" s="2">
        <v>2.0</v>
      </c>
      <c r="D53" s="2">
        <v>230.58</v>
      </c>
      <c r="E53" s="4">
        <f t="shared" si="1"/>
        <v>461.16</v>
      </c>
    </row>
    <row r="54" ht="22.5" customHeight="1">
      <c r="A54" s="2">
        <v>3.381573131E9</v>
      </c>
      <c r="B54" s="2">
        <v>684939.0</v>
      </c>
      <c r="C54" s="2">
        <v>1.0</v>
      </c>
      <c r="D54" s="2">
        <v>727.95</v>
      </c>
      <c r="E54" s="4">
        <f t="shared" si="1"/>
        <v>727.95</v>
      </c>
    </row>
    <row r="55" ht="22.5" customHeight="1">
      <c r="A55" s="2">
        <v>3.773745777E9</v>
      </c>
      <c r="B55" s="2">
        <v>734789.0</v>
      </c>
      <c r="C55" s="2">
        <v>1.0</v>
      </c>
      <c r="D55" s="2">
        <v>395.82</v>
      </c>
      <c r="E55" s="4">
        <f t="shared" si="1"/>
        <v>395.82</v>
      </c>
    </row>
    <row r="56" ht="22.5" customHeight="1">
      <c r="A56" s="2">
        <v>9.251939156E9</v>
      </c>
      <c r="B56" s="2">
        <v>876139.0</v>
      </c>
      <c r="C56" s="2">
        <v>3.0</v>
      </c>
      <c r="D56" s="2">
        <v>415.75</v>
      </c>
      <c r="E56" s="4">
        <f t="shared" si="1"/>
        <v>1247.25</v>
      </c>
    </row>
    <row r="57" ht="22.5" customHeight="1">
      <c r="A57" s="2">
        <v>3.872982303E9</v>
      </c>
      <c r="B57" s="2">
        <v>56589.0</v>
      </c>
      <c r="C57" s="2">
        <v>2.0</v>
      </c>
      <c r="D57" s="2">
        <v>517.77</v>
      </c>
      <c r="E57" s="4">
        <f t="shared" si="1"/>
        <v>1035.54</v>
      </c>
    </row>
    <row r="58" ht="22.5" customHeight="1">
      <c r="A58" s="2">
        <v>2.625987757E9</v>
      </c>
      <c r="B58" s="2">
        <v>890232.0</v>
      </c>
      <c r="C58" s="2">
        <v>1.0</v>
      </c>
      <c r="D58" s="2">
        <v>432.0</v>
      </c>
      <c r="E58" s="4">
        <f t="shared" si="1"/>
        <v>432</v>
      </c>
    </row>
    <row r="59" ht="22.5" customHeight="1">
      <c r="A59" s="2">
        <v>3.162249401E9</v>
      </c>
      <c r="B59" s="2">
        <v>432617.0</v>
      </c>
      <c r="C59" s="2">
        <v>1.0</v>
      </c>
      <c r="D59" s="2">
        <v>863.18</v>
      </c>
      <c r="E59" s="4">
        <f t="shared" si="1"/>
        <v>863.18</v>
      </c>
    </row>
    <row r="60" ht="22.5" customHeight="1">
      <c r="A60" s="2">
        <v>3.108986741E9</v>
      </c>
      <c r="B60" s="2">
        <v>687218.0</v>
      </c>
      <c r="C60" s="2">
        <v>3.0</v>
      </c>
      <c r="D60" s="2">
        <v>317.82</v>
      </c>
      <c r="E60" s="4">
        <f t="shared" si="1"/>
        <v>953.46</v>
      </c>
    </row>
    <row r="61" ht="22.5" customHeight="1">
      <c r="A61" s="2">
        <v>1.851474741E9</v>
      </c>
      <c r="B61" s="2">
        <v>970529.0</v>
      </c>
      <c r="C61" s="2">
        <v>3.0</v>
      </c>
      <c r="D61" s="2">
        <v>827.44</v>
      </c>
      <c r="E61" s="4">
        <f t="shared" si="1"/>
        <v>2482.32</v>
      </c>
    </row>
    <row r="62" ht="22.5" customHeight="1">
      <c r="A62" s="2">
        <v>2.425099132E9</v>
      </c>
      <c r="B62" s="2">
        <v>604184.0</v>
      </c>
      <c r="C62" s="2">
        <v>2.0</v>
      </c>
      <c r="D62" s="2">
        <v>397.55</v>
      </c>
      <c r="E62" s="4">
        <f t="shared" si="1"/>
        <v>795.1</v>
      </c>
    </row>
    <row r="63" ht="22.5" customHeight="1">
      <c r="A63" s="2">
        <v>6.706793332E9</v>
      </c>
      <c r="B63" s="2">
        <v>615545.0</v>
      </c>
      <c r="C63" s="2">
        <v>2.0</v>
      </c>
      <c r="D63" s="2">
        <v>448.16</v>
      </c>
      <c r="E63" s="4">
        <f t="shared" si="1"/>
        <v>896.32</v>
      </c>
    </row>
    <row r="64" ht="22.5" customHeight="1">
      <c r="A64" s="2">
        <v>2.149289255E9</v>
      </c>
      <c r="B64" s="2">
        <v>567671.0</v>
      </c>
      <c r="C64" s="2">
        <v>3.0</v>
      </c>
      <c r="D64" s="2">
        <v>418.48</v>
      </c>
      <c r="E64" s="4">
        <f t="shared" si="1"/>
        <v>1255.44</v>
      </c>
    </row>
    <row r="65" ht="22.5" customHeight="1">
      <c r="A65" s="2">
        <v>1.971008155E9</v>
      </c>
      <c r="B65" s="2">
        <v>222892.0</v>
      </c>
      <c r="C65" s="2">
        <v>1.0</v>
      </c>
      <c r="D65" s="2">
        <v>869.22</v>
      </c>
      <c r="E65" s="4">
        <f t="shared" si="1"/>
        <v>869.22</v>
      </c>
    </row>
    <row r="66" ht="22.5" customHeight="1">
      <c r="A66" s="2">
        <v>2.08709346E9</v>
      </c>
      <c r="B66" s="2">
        <v>34186.0</v>
      </c>
      <c r="C66" s="2">
        <v>2.0</v>
      </c>
      <c r="D66" s="2">
        <v>925.65</v>
      </c>
      <c r="E66" s="4">
        <f t="shared" si="1"/>
        <v>1851.3</v>
      </c>
    </row>
    <row r="67" ht="22.5" customHeight="1">
      <c r="A67" s="2">
        <v>2.116712588E9</v>
      </c>
      <c r="B67" s="2">
        <v>891833.0</v>
      </c>
      <c r="C67" s="2">
        <v>1.0</v>
      </c>
      <c r="D67" s="2">
        <v>493.19</v>
      </c>
      <c r="E67" s="4">
        <f t="shared" si="1"/>
        <v>493.19</v>
      </c>
    </row>
    <row r="68" ht="22.5" customHeight="1">
      <c r="A68" s="2">
        <v>6.05435879E9</v>
      </c>
      <c r="B68" s="2">
        <v>532965.0</v>
      </c>
      <c r="C68" s="2">
        <v>1.0</v>
      </c>
      <c r="D68" s="2">
        <v>307.23</v>
      </c>
      <c r="E68" s="4">
        <f t="shared" si="1"/>
        <v>307.23</v>
      </c>
    </row>
    <row r="69" ht="22.5" customHeight="1">
      <c r="A69" s="2">
        <v>5.32660797E8</v>
      </c>
      <c r="B69" s="2">
        <v>962054.0</v>
      </c>
      <c r="C69" s="2">
        <v>2.0</v>
      </c>
      <c r="D69" s="2">
        <v>16.86</v>
      </c>
      <c r="E69" s="4">
        <f t="shared" si="1"/>
        <v>33.72</v>
      </c>
    </row>
    <row r="70" ht="22.5" customHeight="1">
      <c r="A70" s="2">
        <v>1.491991005E9</v>
      </c>
      <c r="B70" s="2">
        <v>33955.0</v>
      </c>
      <c r="C70" s="2">
        <v>1.0</v>
      </c>
      <c r="D70" s="2">
        <v>186.08</v>
      </c>
      <c r="E70" s="4">
        <f t="shared" si="1"/>
        <v>186.08</v>
      </c>
    </row>
    <row r="71" ht="22.5" customHeight="1">
      <c r="A71" s="2">
        <v>4.136019599E9</v>
      </c>
      <c r="B71" s="2">
        <v>644847.0</v>
      </c>
      <c r="C71" s="2">
        <v>3.0</v>
      </c>
      <c r="D71" s="2">
        <v>622.81</v>
      </c>
      <c r="E71" s="4">
        <f t="shared" si="1"/>
        <v>1868.43</v>
      </c>
    </row>
    <row r="72" ht="22.5" customHeight="1">
      <c r="A72" s="2">
        <v>2.122832513E9</v>
      </c>
      <c r="B72" s="2">
        <v>954722.0</v>
      </c>
      <c r="C72" s="2">
        <v>1.0</v>
      </c>
      <c r="D72" s="2">
        <v>616.45</v>
      </c>
      <c r="E72" s="4">
        <f t="shared" si="1"/>
        <v>616.45</v>
      </c>
    </row>
    <row r="73" ht="22.5" customHeight="1">
      <c r="A73" s="2">
        <v>3.717703595E9</v>
      </c>
      <c r="B73" s="2">
        <v>500633.0</v>
      </c>
      <c r="C73" s="2">
        <v>3.0</v>
      </c>
      <c r="D73" s="2">
        <v>154.5</v>
      </c>
      <c r="E73" s="4">
        <f t="shared" si="1"/>
        <v>463.5</v>
      </c>
    </row>
    <row r="74" ht="22.5" customHeight="1">
      <c r="A74" s="2">
        <v>3.194733693E9</v>
      </c>
      <c r="B74" s="2">
        <v>240179.0</v>
      </c>
      <c r="C74" s="2">
        <v>2.0</v>
      </c>
      <c r="D74" s="2">
        <v>90.56</v>
      </c>
      <c r="E74" s="4">
        <f t="shared" si="1"/>
        <v>181.12</v>
      </c>
    </row>
    <row r="75" ht="22.5" customHeight="1">
      <c r="A75" s="2">
        <v>4.471162437E9</v>
      </c>
      <c r="B75" s="2">
        <v>820973.0</v>
      </c>
      <c r="C75" s="2">
        <v>1.0</v>
      </c>
      <c r="D75" s="2">
        <v>114.52</v>
      </c>
      <c r="E75" s="4">
        <f t="shared" si="1"/>
        <v>114.52</v>
      </c>
    </row>
    <row r="76" ht="22.5" customHeight="1">
      <c r="A76" s="2">
        <v>1.609331948E9</v>
      </c>
      <c r="B76" s="2">
        <v>490602.0</v>
      </c>
      <c r="C76" s="2">
        <v>3.0</v>
      </c>
      <c r="D76" s="2">
        <v>549.47</v>
      </c>
      <c r="E76" s="4">
        <f t="shared" si="1"/>
        <v>1648.41</v>
      </c>
    </row>
    <row r="77" ht="22.5" customHeight="1">
      <c r="A77" s="2">
        <v>6.920030794E9</v>
      </c>
      <c r="B77" s="2">
        <v>256783.0</v>
      </c>
      <c r="C77" s="2">
        <v>2.0</v>
      </c>
      <c r="D77" s="2">
        <v>906.54</v>
      </c>
      <c r="E77" s="4">
        <f t="shared" si="1"/>
        <v>1813.08</v>
      </c>
    </row>
    <row r="78" ht="22.5" customHeight="1">
      <c r="A78" s="2">
        <v>5.127172657E9</v>
      </c>
      <c r="B78" s="2">
        <v>913428.0</v>
      </c>
      <c r="C78" s="2">
        <v>2.0</v>
      </c>
      <c r="D78" s="2">
        <v>392.22</v>
      </c>
      <c r="E78" s="4">
        <f t="shared" si="1"/>
        <v>784.44</v>
      </c>
    </row>
    <row r="79" ht="22.5" customHeight="1">
      <c r="A79" s="2">
        <v>8.607115856E9</v>
      </c>
      <c r="B79" s="2">
        <v>324809.0</v>
      </c>
      <c r="C79" s="2">
        <v>1.0</v>
      </c>
      <c r="D79" s="2">
        <v>608.0</v>
      </c>
      <c r="E79" s="4">
        <f t="shared" si="1"/>
        <v>608</v>
      </c>
    </row>
    <row r="80" ht="22.5" customHeight="1">
      <c r="A80" s="2">
        <v>7.154957395E9</v>
      </c>
      <c r="B80" s="2">
        <v>516376.0</v>
      </c>
      <c r="C80" s="2">
        <v>1.0</v>
      </c>
      <c r="D80" s="2">
        <v>877.43</v>
      </c>
      <c r="E80" s="4">
        <f t="shared" si="1"/>
        <v>877.43</v>
      </c>
    </row>
    <row r="81" ht="22.5" customHeight="1">
      <c r="A81" s="2">
        <v>2.070762702E9</v>
      </c>
      <c r="B81" s="2">
        <v>566052.0</v>
      </c>
      <c r="C81" s="2">
        <v>3.0</v>
      </c>
      <c r="D81" s="2">
        <v>87.3</v>
      </c>
      <c r="E81" s="4">
        <f t="shared" si="1"/>
        <v>261.9</v>
      </c>
    </row>
    <row r="82" ht="22.5" customHeight="1">
      <c r="A82" s="2">
        <v>3.697242439E9</v>
      </c>
      <c r="B82" s="2">
        <v>897083.0</v>
      </c>
      <c r="C82" s="2">
        <v>2.0</v>
      </c>
      <c r="D82" s="2">
        <v>972.69</v>
      </c>
      <c r="E82" s="4">
        <f t="shared" si="1"/>
        <v>1945.38</v>
      </c>
    </row>
    <row r="83" ht="22.5" customHeight="1">
      <c r="A83" s="2">
        <v>3.063427913E9</v>
      </c>
      <c r="B83" s="2">
        <v>799952.0</v>
      </c>
      <c r="C83" s="2">
        <v>2.0</v>
      </c>
      <c r="D83" s="2">
        <v>922.64</v>
      </c>
      <c r="E83" s="4">
        <f t="shared" si="1"/>
        <v>1845.28</v>
      </c>
    </row>
    <row r="84" ht="22.5" customHeight="1">
      <c r="A84" s="2">
        <v>2.060061337E9</v>
      </c>
      <c r="B84" s="2">
        <v>690565.0</v>
      </c>
      <c r="C84" s="2">
        <v>1.0</v>
      </c>
      <c r="D84" s="2">
        <v>951.27</v>
      </c>
      <c r="E84" s="4">
        <f t="shared" si="1"/>
        <v>951.27</v>
      </c>
    </row>
    <row r="85" ht="22.5" customHeight="1">
      <c r="A85" s="2">
        <v>4.625892678E9</v>
      </c>
      <c r="B85" s="2">
        <v>317242.0</v>
      </c>
      <c r="C85" s="2">
        <v>1.0</v>
      </c>
      <c r="D85" s="2">
        <v>198.15</v>
      </c>
      <c r="E85" s="4">
        <f t="shared" si="1"/>
        <v>198.15</v>
      </c>
    </row>
    <row r="86" ht="22.5" customHeight="1">
      <c r="A86" s="2">
        <v>6.04569817E9</v>
      </c>
      <c r="B86" s="2">
        <v>965755.0</v>
      </c>
      <c r="C86" s="2">
        <v>3.0</v>
      </c>
      <c r="D86" s="2">
        <v>532.57</v>
      </c>
      <c r="E86" s="4">
        <f t="shared" si="1"/>
        <v>1597.71</v>
      </c>
    </row>
    <row r="87" ht="22.5" customHeight="1">
      <c r="A87" s="2">
        <v>7.876289647E9</v>
      </c>
      <c r="B87" s="2">
        <v>863930.0</v>
      </c>
      <c r="C87" s="2">
        <v>1.0</v>
      </c>
      <c r="D87" s="2">
        <v>242.57</v>
      </c>
      <c r="E87" s="4">
        <f t="shared" si="1"/>
        <v>242.57</v>
      </c>
    </row>
    <row r="88" ht="22.5" customHeight="1">
      <c r="A88" s="2">
        <v>3.434084714E9</v>
      </c>
      <c r="B88" s="2">
        <v>264803.0</v>
      </c>
      <c r="C88" s="2">
        <v>2.0</v>
      </c>
      <c r="D88" s="2">
        <v>995.98</v>
      </c>
      <c r="E88" s="4">
        <f t="shared" si="1"/>
        <v>1991.96</v>
      </c>
    </row>
    <row r="89" ht="22.5" customHeight="1">
      <c r="A89" s="2">
        <v>9.031695663E9</v>
      </c>
      <c r="B89" s="2">
        <v>697683.0</v>
      </c>
      <c r="C89" s="2">
        <v>1.0</v>
      </c>
      <c r="D89" s="2">
        <v>123.74</v>
      </c>
      <c r="E89" s="4">
        <f t="shared" si="1"/>
        <v>123.74</v>
      </c>
    </row>
    <row r="90" ht="22.5" customHeight="1">
      <c r="A90" s="2">
        <v>1.955989715E9</v>
      </c>
      <c r="B90" s="2">
        <v>679284.0</v>
      </c>
      <c r="C90" s="2">
        <v>1.0</v>
      </c>
      <c r="D90" s="2">
        <v>877.89</v>
      </c>
      <c r="E90" s="4">
        <f t="shared" si="1"/>
        <v>877.89</v>
      </c>
    </row>
    <row r="91" ht="22.5" customHeight="1">
      <c r="A91" s="2">
        <v>3.459500455E9</v>
      </c>
      <c r="B91" s="2">
        <v>992178.0</v>
      </c>
      <c r="C91" s="2">
        <v>1.0</v>
      </c>
      <c r="D91" s="2">
        <v>632.43</v>
      </c>
      <c r="E91" s="4">
        <f t="shared" si="1"/>
        <v>632.43</v>
      </c>
    </row>
    <row r="92" ht="22.5" customHeight="1">
      <c r="A92" s="2">
        <v>5.953376503E9</v>
      </c>
      <c r="B92" s="2">
        <v>300159.0</v>
      </c>
      <c r="C92" s="2">
        <v>1.0</v>
      </c>
      <c r="D92" s="2">
        <v>44.35</v>
      </c>
      <c r="E92" s="4">
        <f t="shared" si="1"/>
        <v>44.35</v>
      </c>
    </row>
    <row r="93" ht="22.5" customHeight="1">
      <c r="A93" s="2">
        <v>1.21874867E8</v>
      </c>
      <c r="B93" s="2">
        <v>952124.0</v>
      </c>
      <c r="C93" s="2">
        <v>3.0</v>
      </c>
      <c r="D93" s="2">
        <v>127.08</v>
      </c>
      <c r="E93" s="4">
        <f t="shared" si="1"/>
        <v>381.24</v>
      </c>
    </row>
    <row r="94" ht="22.5" customHeight="1">
      <c r="A94" s="2">
        <v>2.460545397E9</v>
      </c>
      <c r="B94" s="2">
        <v>925482.0</v>
      </c>
      <c r="C94" s="2">
        <v>1.0</v>
      </c>
      <c r="D94" s="2">
        <v>475.04</v>
      </c>
      <c r="E94" s="4">
        <f t="shared" si="1"/>
        <v>475.04</v>
      </c>
    </row>
    <row r="95" ht="22.5" customHeight="1">
      <c r="A95" s="2">
        <v>9.690050839E9</v>
      </c>
      <c r="B95" s="2">
        <v>500633.0</v>
      </c>
      <c r="C95" s="2">
        <v>2.0</v>
      </c>
      <c r="D95" s="2">
        <v>154.5</v>
      </c>
      <c r="E95" s="4">
        <f t="shared" si="1"/>
        <v>309</v>
      </c>
    </row>
    <row r="96" ht="22.5" customHeight="1">
      <c r="A96" s="2">
        <v>2.574349065E9</v>
      </c>
      <c r="B96" s="2">
        <v>123983.0</v>
      </c>
      <c r="C96" s="2">
        <v>3.0</v>
      </c>
      <c r="D96" s="2">
        <v>785.67</v>
      </c>
      <c r="E96" s="4">
        <f t="shared" si="1"/>
        <v>2357.01</v>
      </c>
    </row>
    <row r="97" ht="22.5" customHeight="1">
      <c r="A97" s="2">
        <v>2.461936988E9</v>
      </c>
      <c r="B97" s="2">
        <v>272170.0</v>
      </c>
      <c r="C97" s="2">
        <v>2.0</v>
      </c>
      <c r="D97" s="2">
        <v>140.8</v>
      </c>
      <c r="E97" s="4">
        <f t="shared" si="1"/>
        <v>281.6</v>
      </c>
    </row>
    <row r="98" ht="22.5" customHeight="1">
      <c r="A98" s="2">
        <v>6.447596416E9</v>
      </c>
      <c r="B98" s="2">
        <v>70969.0</v>
      </c>
      <c r="C98" s="2">
        <v>1.0</v>
      </c>
      <c r="D98" s="2">
        <v>631.7</v>
      </c>
      <c r="E98" s="4">
        <f t="shared" si="1"/>
        <v>631.7</v>
      </c>
    </row>
    <row r="99" ht="22.5" customHeight="1">
      <c r="A99" s="2">
        <v>7.228452275E9</v>
      </c>
      <c r="B99" s="2">
        <v>757274.0</v>
      </c>
      <c r="C99" s="2">
        <v>2.0</v>
      </c>
      <c r="D99" s="2">
        <v>98.32</v>
      </c>
      <c r="E99" s="4">
        <f t="shared" si="1"/>
        <v>196.64</v>
      </c>
    </row>
    <row r="100" ht="22.5" customHeight="1">
      <c r="A100" s="2">
        <v>6.696750742E9</v>
      </c>
      <c r="B100" s="2">
        <v>14145.0</v>
      </c>
      <c r="C100" s="2">
        <v>2.0</v>
      </c>
      <c r="D100" s="2">
        <v>630.84</v>
      </c>
      <c r="E100" s="4">
        <f t="shared" si="1"/>
        <v>1261.68</v>
      </c>
    </row>
    <row r="101" ht="22.5" customHeight="1">
      <c r="A101" s="2">
        <v>8.22235931E8</v>
      </c>
      <c r="B101" s="2">
        <v>611575.0</v>
      </c>
      <c r="C101" s="2">
        <v>3.0</v>
      </c>
      <c r="D101" s="2">
        <v>482.06</v>
      </c>
      <c r="E101" s="4">
        <f t="shared" si="1"/>
        <v>1446.18</v>
      </c>
    </row>
    <row r="102" ht="22.5" customHeight="1">
      <c r="A102" s="2">
        <v>7.678251499E9</v>
      </c>
      <c r="B102" s="2">
        <v>704868.0</v>
      </c>
      <c r="C102" s="2">
        <v>1.0</v>
      </c>
      <c r="D102" s="2">
        <v>193.46</v>
      </c>
      <c r="E102" s="4">
        <f t="shared" si="1"/>
        <v>193.46</v>
      </c>
    </row>
    <row r="103" ht="22.5" customHeight="1">
      <c r="A103" s="2">
        <v>2.497341976E9</v>
      </c>
      <c r="B103" s="2">
        <v>451933.0</v>
      </c>
      <c r="C103" s="2">
        <v>1.0</v>
      </c>
      <c r="D103" s="2">
        <v>568.94</v>
      </c>
      <c r="E103" s="4">
        <f t="shared" si="1"/>
        <v>568.94</v>
      </c>
    </row>
    <row r="104" ht="22.5" customHeight="1">
      <c r="A104" s="2">
        <v>9.107314128E9</v>
      </c>
      <c r="B104" s="2">
        <v>820541.0</v>
      </c>
      <c r="C104" s="2">
        <v>3.0</v>
      </c>
      <c r="D104" s="2">
        <v>576.22</v>
      </c>
      <c r="E104" s="4">
        <f t="shared" si="1"/>
        <v>1728.66</v>
      </c>
    </row>
    <row r="105" ht="22.5" customHeight="1">
      <c r="A105" s="2">
        <v>9.855726256E9</v>
      </c>
      <c r="B105" s="2">
        <v>349294.0</v>
      </c>
      <c r="C105" s="2">
        <v>2.0</v>
      </c>
      <c r="D105" s="2">
        <v>934.75</v>
      </c>
      <c r="E105" s="4">
        <f t="shared" si="1"/>
        <v>1869.5</v>
      </c>
    </row>
    <row r="106" ht="22.5" customHeight="1">
      <c r="A106" s="2">
        <v>9.398719862E9</v>
      </c>
      <c r="B106" s="2">
        <v>615545.0</v>
      </c>
      <c r="C106" s="2">
        <v>2.0</v>
      </c>
      <c r="D106" s="2">
        <v>448.16</v>
      </c>
      <c r="E106" s="4">
        <f t="shared" si="1"/>
        <v>896.32</v>
      </c>
    </row>
    <row r="107" ht="22.5" customHeight="1">
      <c r="A107" s="2">
        <v>3.79494532E8</v>
      </c>
      <c r="B107" s="2">
        <v>654297.0</v>
      </c>
      <c r="C107" s="2">
        <v>3.0</v>
      </c>
      <c r="D107" s="2">
        <v>13.25</v>
      </c>
      <c r="E107" s="4">
        <f t="shared" si="1"/>
        <v>39.75</v>
      </c>
    </row>
    <row r="108" ht="22.5" customHeight="1">
      <c r="A108" s="2">
        <v>1.048784963E9</v>
      </c>
      <c r="B108" s="2">
        <v>451933.0</v>
      </c>
      <c r="C108" s="2">
        <v>2.0</v>
      </c>
      <c r="D108" s="2">
        <v>568.94</v>
      </c>
      <c r="E108" s="4">
        <f t="shared" si="1"/>
        <v>1137.88</v>
      </c>
    </row>
    <row r="109" ht="22.5" customHeight="1">
      <c r="A109" s="2">
        <v>4.386246924E9</v>
      </c>
      <c r="B109" s="2">
        <v>613942.0</v>
      </c>
      <c r="C109" s="2">
        <v>2.0</v>
      </c>
      <c r="D109" s="2">
        <v>545.0</v>
      </c>
      <c r="E109" s="4">
        <f t="shared" si="1"/>
        <v>1090</v>
      </c>
    </row>
    <row r="110" ht="22.5" customHeight="1">
      <c r="A110" s="2">
        <v>2.050362692E9</v>
      </c>
      <c r="B110" s="2">
        <v>366066.0</v>
      </c>
      <c r="C110" s="2">
        <v>1.0</v>
      </c>
      <c r="D110" s="2">
        <v>918.58</v>
      </c>
      <c r="E110" s="4">
        <f t="shared" si="1"/>
        <v>918.58</v>
      </c>
    </row>
    <row r="111" ht="22.5" customHeight="1">
      <c r="A111" s="2">
        <v>4.142963293E9</v>
      </c>
      <c r="B111" s="2">
        <v>287070.0</v>
      </c>
      <c r="C111" s="2">
        <v>1.0</v>
      </c>
      <c r="D111" s="2">
        <v>443.17</v>
      </c>
      <c r="E111" s="4">
        <f t="shared" si="1"/>
        <v>443.17</v>
      </c>
    </row>
    <row r="112" ht="22.5" customHeight="1">
      <c r="A112" s="2">
        <v>9.753528654E9</v>
      </c>
      <c r="B112" s="2">
        <v>137909.0</v>
      </c>
      <c r="C112" s="2">
        <v>1.0</v>
      </c>
      <c r="D112" s="2">
        <v>864.3</v>
      </c>
      <c r="E112" s="4">
        <f t="shared" si="1"/>
        <v>864.3</v>
      </c>
    </row>
    <row r="113" ht="22.5" customHeight="1">
      <c r="A113" s="2">
        <v>8.126970833E9</v>
      </c>
      <c r="B113" s="2">
        <v>700048.0</v>
      </c>
      <c r="C113" s="2">
        <v>3.0</v>
      </c>
      <c r="D113" s="2">
        <v>141.28</v>
      </c>
      <c r="E113" s="4">
        <f t="shared" si="1"/>
        <v>423.84</v>
      </c>
    </row>
    <row r="114" ht="22.5" customHeight="1">
      <c r="A114" s="2">
        <v>9.747814712E9</v>
      </c>
      <c r="B114" s="2">
        <v>256783.0</v>
      </c>
      <c r="C114" s="2">
        <v>2.0</v>
      </c>
      <c r="D114" s="2">
        <v>906.54</v>
      </c>
      <c r="E114" s="4">
        <f t="shared" si="1"/>
        <v>1813.08</v>
      </c>
    </row>
    <row r="115" ht="22.5" customHeight="1">
      <c r="A115" s="2">
        <v>6.281619403E9</v>
      </c>
      <c r="B115" s="2">
        <v>131136.0</v>
      </c>
      <c r="C115" s="2">
        <v>2.0</v>
      </c>
      <c r="D115" s="2">
        <v>37.8</v>
      </c>
      <c r="E115" s="4">
        <f t="shared" si="1"/>
        <v>75.6</v>
      </c>
    </row>
    <row r="116" ht="22.5" customHeight="1">
      <c r="A116" s="2">
        <v>4.36184281E8</v>
      </c>
      <c r="B116" s="2">
        <v>15314.0</v>
      </c>
      <c r="C116" s="2">
        <v>3.0</v>
      </c>
      <c r="D116" s="2">
        <v>578.85</v>
      </c>
      <c r="E116" s="4">
        <f t="shared" si="1"/>
        <v>1736.55</v>
      </c>
    </row>
    <row r="117" ht="22.5" customHeight="1">
      <c r="A117" s="2">
        <v>9.79923126E9</v>
      </c>
      <c r="B117" s="2">
        <v>39154.0</v>
      </c>
      <c r="C117" s="2">
        <v>3.0</v>
      </c>
      <c r="D117" s="2">
        <v>946.86</v>
      </c>
      <c r="E117" s="4">
        <f t="shared" si="1"/>
        <v>2840.58</v>
      </c>
    </row>
    <row r="118" ht="22.5" customHeight="1">
      <c r="A118" s="2">
        <v>4.071811527E9</v>
      </c>
      <c r="B118" s="2">
        <v>661577.0</v>
      </c>
      <c r="C118" s="2">
        <v>1.0</v>
      </c>
      <c r="D118" s="2">
        <v>720.95</v>
      </c>
      <c r="E118" s="4">
        <f t="shared" si="1"/>
        <v>720.95</v>
      </c>
    </row>
    <row r="119" ht="22.5" customHeight="1">
      <c r="A119" s="2">
        <v>5.645359563E9</v>
      </c>
      <c r="B119" s="2">
        <v>723678.0</v>
      </c>
      <c r="C119" s="2">
        <v>3.0</v>
      </c>
      <c r="D119" s="2">
        <v>675.46</v>
      </c>
      <c r="E119" s="4">
        <f t="shared" si="1"/>
        <v>2026.38</v>
      </c>
    </row>
    <row r="120" ht="22.5" customHeight="1">
      <c r="A120" s="2">
        <v>9.411813703E9</v>
      </c>
      <c r="B120" s="2">
        <v>557908.0</v>
      </c>
      <c r="C120" s="2">
        <v>3.0</v>
      </c>
      <c r="D120" s="2">
        <v>942.37</v>
      </c>
      <c r="E120" s="4">
        <f t="shared" si="1"/>
        <v>2827.11</v>
      </c>
    </row>
    <row r="121" ht="22.5" customHeight="1">
      <c r="A121" s="2">
        <v>4.270217473E9</v>
      </c>
      <c r="B121" s="2">
        <v>336847.0</v>
      </c>
      <c r="C121" s="2">
        <v>2.0</v>
      </c>
      <c r="D121" s="2">
        <v>936.98</v>
      </c>
      <c r="E121" s="4">
        <f t="shared" si="1"/>
        <v>1873.96</v>
      </c>
    </row>
    <row r="122" ht="22.5" customHeight="1">
      <c r="A122" s="2">
        <v>2.79851011E8</v>
      </c>
      <c r="B122" s="2">
        <v>34186.0</v>
      </c>
      <c r="C122" s="2">
        <v>3.0</v>
      </c>
      <c r="D122" s="2">
        <v>925.65</v>
      </c>
      <c r="E122" s="4">
        <f t="shared" si="1"/>
        <v>2776.95</v>
      </c>
    </row>
    <row r="123" ht="22.5" customHeight="1">
      <c r="A123" s="2">
        <v>6.260524887E9</v>
      </c>
      <c r="B123" s="2">
        <v>94225.0</v>
      </c>
      <c r="C123" s="2">
        <v>2.0</v>
      </c>
      <c r="D123" s="2">
        <v>77.11</v>
      </c>
      <c r="E123" s="4">
        <f t="shared" si="1"/>
        <v>154.22</v>
      </c>
    </row>
    <row r="124" ht="22.5" customHeight="1">
      <c r="A124" s="2">
        <v>5.853998391E9</v>
      </c>
      <c r="B124" s="2">
        <v>257719.0</v>
      </c>
      <c r="C124" s="2">
        <v>2.0</v>
      </c>
      <c r="D124" s="2">
        <v>281.73</v>
      </c>
      <c r="E124" s="4">
        <f t="shared" si="1"/>
        <v>563.46</v>
      </c>
    </row>
    <row r="125" ht="22.5" customHeight="1">
      <c r="A125" s="2">
        <v>9.931976872E9</v>
      </c>
      <c r="B125" s="2">
        <v>118820.0</v>
      </c>
      <c r="C125" s="2">
        <v>3.0</v>
      </c>
      <c r="D125" s="2">
        <v>12.32</v>
      </c>
      <c r="E125" s="4">
        <f t="shared" si="1"/>
        <v>36.96</v>
      </c>
    </row>
    <row r="126" ht="22.5" customHeight="1">
      <c r="A126" s="2">
        <v>8.432209832E9</v>
      </c>
      <c r="B126" s="2">
        <v>336847.0</v>
      </c>
      <c r="C126" s="2">
        <v>1.0</v>
      </c>
      <c r="D126" s="2">
        <v>936.98</v>
      </c>
      <c r="E126" s="4">
        <f t="shared" si="1"/>
        <v>936.98</v>
      </c>
    </row>
    <row r="127" ht="22.5" customHeight="1">
      <c r="A127" s="2">
        <v>6.023721507E9</v>
      </c>
      <c r="B127" s="2">
        <v>327290.0</v>
      </c>
      <c r="C127" s="2">
        <v>1.0</v>
      </c>
      <c r="D127" s="2">
        <v>862.28</v>
      </c>
      <c r="E127" s="4">
        <f t="shared" si="1"/>
        <v>862.28</v>
      </c>
    </row>
    <row r="128" ht="22.5" customHeight="1">
      <c r="A128" s="2">
        <v>3.042338919E9</v>
      </c>
      <c r="B128" s="2">
        <v>679284.0</v>
      </c>
      <c r="C128" s="2">
        <v>3.0</v>
      </c>
      <c r="D128" s="2">
        <v>877.89</v>
      </c>
      <c r="E128" s="4">
        <f t="shared" si="1"/>
        <v>2633.67</v>
      </c>
    </row>
    <row r="129" ht="22.5" customHeight="1">
      <c r="A129" s="2">
        <v>2.33646065E8</v>
      </c>
      <c r="B129" s="2">
        <v>803607.0</v>
      </c>
      <c r="C129" s="2">
        <v>1.0</v>
      </c>
      <c r="D129" s="2">
        <v>949.73</v>
      </c>
      <c r="E129" s="4">
        <f t="shared" si="1"/>
        <v>949.73</v>
      </c>
    </row>
    <row r="130" ht="22.5" customHeight="1">
      <c r="A130" s="2">
        <v>9.870610018E9</v>
      </c>
      <c r="B130" s="2">
        <v>615545.0</v>
      </c>
      <c r="C130" s="2">
        <v>2.0</v>
      </c>
      <c r="D130" s="2">
        <v>448.16</v>
      </c>
      <c r="E130" s="4">
        <f t="shared" si="1"/>
        <v>896.32</v>
      </c>
    </row>
    <row r="131" ht="22.5" customHeight="1">
      <c r="A131" s="2">
        <v>1.398230967E9</v>
      </c>
      <c r="B131" s="2">
        <v>951463.0</v>
      </c>
      <c r="C131" s="2">
        <v>3.0</v>
      </c>
      <c r="D131" s="2">
        <v>787.4</v>
      </c>
      <c r="E131" s="4">
        <f t="shared" si="1"/>
        <v>2362.2</v>
      </c>
    </row>
    <row r="132" ht="22.5" customHeight="1">
      <c r="A132" s="2">
        <v>8.615488922E9</v>
      </c>
      <c r="B132" s="2">
        <v>566052.0</v>
      </c>
      <c r="C132" s="2">
        <v>3.0</v>
      </c>
      <c r="D132" s="2">
        <v>87.3</v>
      </c>
      <c r="E132" s="4">
        <f t="shared" si="1"/>
        <v>261.9</v>
      </c>
    </row>
    <row r="133" ht="22.5" customHeight="1">
      <c r="A133" s="2">
        <v>2.748841057E9</v>
      </c>
      <c r="B133" s="2">
        <v>552496.0</v>
      </c>
      <c r="C133" s="2">
        <v>2.0</v>
      </c>
      <c r="D133" s="2">
        <v>508.0</v>
      </c>
      <c r="E133" s="4">
        <f t="shared" si="1"/>
        <v>1016</v>
      </c>
    </row>
    <row r="134" ht="22.5" customHeight="1">
      <c r="A134" s="2">
        <v>1.375867721E9</v>
      </c>
      <c r="B134" s="2">
        <v>500633.0</v>
      </c>
      <c r="C134" s="2">
        <v>3.0</v>
      </c>
      <c r="D134" s="2">
        <v>154.5</v>
      </c>
      <c r="E134" s="4">
        <f t="shared" si="1"/>
        <v>463.5</v>
      </c>
    </row>
    <row r="135" ht="22.5" customHeight="1">
      <c r="A135" s="2">
        <v>8.595141097E9</v>
      </c>
      <c r="B135" s="2">
        <v>274207.0</v>
      </c>
      <c r="C135" s="2">
        <v>1.0</v>
      </c>
      <c r="D135" s="2">
        <v>328.51</v>
      </c>
      <c r="E135" s="4">
        <f t="shared" si="1"/>
        <v>328.51</v>
      </c>
    </row>
    <row r="136" ht="22.5" customHeight="1">
      <c r="A136" s="2">
        <v>4.673382071E9</v>
      </c>
      <c r="B136" s="2">
        <v>256783.0</v>
      </c>
      <c r="C136" s="2">
        <v>1.0</v>
      </c>
      <c r="D136" s="2">
        <v>906.54</v>
      </c>
      <c r="E136" s="4">
        <f t="shared" si="1"/>
        <v>906.54</v>
      </c>
    </row>
    <row r="137" ht="22.5" customHeight="1">
      <c r="A137" s="2">
        <v>2.948696008E9</v>
      </c>
      <c r="B137" s="2">
        <v>131937.0</v>
      </c>
      <c r="C137" s="2">
        <v>2.0</v>
      </c>
      <c r="D137" s="2">
        <v>287.81</v>
      </c>
      <c r="E137" s="4">
        <f t="shared" si="1"/>
        <v>575.62</v>
      </c>
    </row>
    <row r="138" ht="22.5" customHeight="1">
      <c r="A138" s="2">
        <v>6.839692624E9</v>
      </c>
      <c r="B138" s="2">
        <v>67197.0</v>
      </c>
      <c r="C138" s="2">
        <v>2.0</v>
      </c>
      <c r="D138" s="2">
        <v>552.2</v>
      </c>
      <c r="E138" s="4">
        <f t="shared" si="1"/>
        <v>1104.4</v>
      </c>
    </row>
    <row r="139" ht="22.5" customHeight="1">
      <c r="A139" s="2">
        <v>5.770951298E9</v>
      </c>
      <c r="B139" s="2">
        <v>329351.0</v>
      </c>
      <c r="C139" s="2">
        <v>3.0</v>
      </c>
      <c r="D139" s="2">
        <v>310.87</v>
      </c>
      <c r="E139" s="4">
        <f t="shared" si="1"/>
        <v>932.61</v>
      </c>
    </row>
    <row r="140" ht="22.5" customHeight="1">
      <c r="A140" s="2">
        <v>5.084771819E9</v>
      </c>
      <c r="B140" s="2">
        <v>154179.0</v>
      </c>
      <c r="C140" s="2">
        <v>2.0</v>
      </c>
      <c r="D140" s="2">
        <v>582.87</v>
      </c>
      <c r="E140" s="4">
        <f t="shared" si="1"/>
        <v>1165.74</v>
      </c>
    </row>
    <row r="141" ht="22.5" customHeight="1">
      <c r="A141" s="2">
        <v>4.22403644E8</v>
      </c>
      <c r="B141" s="2">
        <v>317242.0</v>
      </c>
      <c r="C141" s="2">
        <v>1.0</v>
      </c>
      <c r="D141" s="2">
        <v>198.15</v>
      </c>
      <c r="E141" s="4">
        <f t="shared" si="1"/>
        <v>198.15</v>
      </c>
    </row>
    <row r="142" ht="22.5" customHeight="1">
      <c r="A142" s="2">
        <v>7.176758896E9</v>
      </c>
      <c r="B142" s="2">
        <v>492958.0</v>
      </c>
      <c r="C142" s="2">
        <v>2.0</v>
      </c>
      <c r="D142" s="2">
        <v>84.2</v>
      </c>
      <c r="E142" s="4">
        <f t="shared" si="1"/>
        <v>168.4</v>
      </c>
    </row>
    <row r="143" ht="22.5" customHeight="1">
      <c r="A143" s="2">
        <v>8.252905093E9</v>
      </c>
      <c r="B143" s="2">
        <v>647462.0</v>
      </c>
      <c r="C143" s="2">
        <v>3.0</v>
      </c>
      <c r="D143" s="2">
        <v>326.42</v>
      </c>
      <c r="E143" s="4">
        <f t="shared" si="1"/>
        <v>979.26</v>
      </c>
    </row>
    <row r="144" ht="22.5" customHeight="1">
      <c r="A144" s="2">
        <v>1.488561572E9</v>
      </c>
      <c r="B144" s="2">
        <v>585299.0</v>
      </c>
      <c r="C144" s="2">
        <v>1.0</v>
      </c>
      <c r="D144" s="2">
        <v>799.46</v>
      </c>
      <c r="E144" s="4">
        <f t="shared" si="1"/>
        <v>799.46</v>
      </c>
    </row>
    <row r="145" ht="22.5" customHeight="1">
      <c r="A145" s="2">
        <v>6.212984517E9</v>
      </c>
      <c r="B145" s="2">
        <v>853932.0</v>
      </c>
      <c r="C145" s="2">
        <v>1.0</v>
      </c>
      <c r="D145" s="2">
        <v>941.19</v>
      </c>
      <c r="E145" s="4">
        <f t="shared" si="1"/>
        <v>941.19</v>
      </c>
    </row>
    <row r="146" ht="22.5" customHeight="1">
      <c r="A146" s="2">
        <v>6.309784337E9</v>
      </c>
      <c r="B146" s="2">
        <v>120532.0</v>
      </c>
      <c r="C146" s="2">
        <v>1.0</v>
      </c>
      <c r="D146" s="2">
        <v>697.53</v>
      </c>
      <c r="E146" s="4">
        <f t="shared" si="1"/>
        <v>697.53</v>
      </c>
    </row>
    <row r="147" ht="22.5" customHeight="1">
      <c r="A147" s="2">
        <v>4.613890018E9</v>
      </c>
      <c r="B147" s="2">
        <v>490602.0</v>
      </c>
      <c r="C147" s="2">
        <v>1.0</v>
      </c>
      <c r="D147" s="2">
        <v>549.47</v>
      </c>
      <c r="E147" s="4">
        <f t="shared" si="1"/>
        <v>549.47</v>
      </c>
    </row>
    <row r="148" ht="22.5" customHeight="1">
      <c r="A148" s="2">
        <v>3.429728472E9</v>
      </c>
      <c r="B148" s="2">
        <v>851978.0</v>
      </c>
      <c r="C148" s="2">
        <v>1.0</v>
      </c>
      <c r="D148" s="2">
        <v>715.72</v>
      </c>
      <c r="E148" s="4">
        <f t="shared" si="1"/>
        <v>715.72</v>
      </c>
    </row>
    <row r="149" ht="22.5" customHeight="1">
      <c r="A149" s="2">
        <v>2.67738904E8</v>
      </c>
      <c r="B149" s="2">
        <v>606256.0</v>
      </c>
      <c r="C149" s="2">
        <v>2.0</v>
      </c>
      <c r="D149" s="2">
        <v>369.28</v>
      </c>
      <c r="E149" s="4">
        <f t="shared" si="1"/>
        <v>738.56</v>
      </c>
    </row>
    <row r="150" ht="22.5" customHeight="1">
      <c r="A150" s="2">
        <v>3.850416839E9</v>
      </c>
      <c r="B150" s="2">
        <v>697683.0</v>
      </c>
      <c r="C150" s="2">
        <v>3.0</v>
      </c>
      <c r="D150" s="2">
        <v>123.74</v>
      </c>
      <c r="E150" s="4">
        <f t="shared" si="1"/>
        <v>371.22</v>
      </c>
    </row>
    <row r="151" ht="22.5" customHeight="1">
      <c r="A151" s="2">
        <v>3.412702479E9</v>
      </c>
      <c r="B151" s="2">
        <v>444361.0</v>
      </c>
      <c r="C151" s="2">
        <v>3.0</v>
      </c>
      <c r="D151" s="2">
        <v>822.63</v>
      </c>
      <c r="E151" s="4">
        <f t="shared" si="1"/>
        <v>2467.89</v>
      </c>
    </row>
    <row r="152" ht="22.5" customHeight="1">
      <c r="A152" s="2">
        <v>2.016183232E9</v>
      </c>
      <c r="B152" s="2">
        <v>14145.0</v>
      </c>
      <c r="C152" s="2">
        <v>3.0</v>
      </c>
      <c r="D152" s="2">
        <v>630.84</v>
      </c>
      <c r="E152" s="4">
        <f t="shared" si="1"/>
        <v>1892.52</v>
      </c>
    </row>
    <row r="153" ht="22.5" customHeight="1">
      <c r="A153" s="2">
        <v>3.810280204E9</v>
      </c>
      <c r="B153" s="2">
        <v>880510.0</v>
      </c>
      <c r="C153" s="2">
        <v>3.0</v>
      </c>
      <c r="D153" s="2">
        <v>951.43</v>
      </c>
      <c r="E153" s="4">
        <f t="shared" si="1"/>
        <v>2854.29</v>
      </c>
    </row>
    <row r="154" ht="22.5" customHeight="1">
      <c r="A154" s="2">
        <v>2.416767295E9</v>
      </c>
      <c r="B154" s="2">
        <v>284460.0</v>
      </c>
      <c r="C154" s="2">
        <v>1.0</v>
      </c>
      <c r="D154" s="2">
        <v>505.95</v>
      </c>
      <c r="E154" s="4">
        <f t="shared" si="1"/>
        <v>505.95</v>
      </c>
    </row>
    <row r="155" ht="22.5" customHeight="1">
      <c r="A155" s="2">
        <v>2.283439407E9</v>
      </c>
      <c r="B155" s="2">
        <v>376447.0</v>
      </c>
      <c r="C155" s="2">
        <v>1.0</v>
      </c>
      <c r="D155" s="2">
        <v>724.84</v>
      </c>
      <c r="E155" s="4">
        <f t="shared" si="1"/>
        <v>724.84</v>
      </c>
    </row>
    <row r="156" ht="22.5" customHeight="1">
      <c r="A156" s="2">
        <v>4.328802292E9</v>
      </c>
      <c r="B156" s="2">
        <v>378676.0</v>
      </c>
      <c r="C156" s="2">
        <v>2.0</v>
      </c>
      <c r="D156" s="2">
        <v>881.42</v>
      </c>
      <c r="E156" s="4">
        <f t="shared" si="1"/>
        <v>1762.84</v>
      </c>
    </row>
    <row r="157" ht="22.5" customHeight="1">
      <c r="A157" s="2">
        <v>7.072715691E9</v>
      </c>
      <c r="B157" s="2">
        <v>863930.0</v>
      </c>
      <c r="C157" s="2">
        <v>2.0</v>
      </c>
      <c r="D157" s="2">
        <v>242.57</v>
      </c>
      <c r="E157" s="4">
        <f t="shared" si="1"/>
        <v>485.14</v>
      </c>
    </row>
    <row r="158" ht="22.5" customHeight="1">
      <c r="A158" s="2">
        <v>5.640741373E9</v>
      </c>
      <c r="B158" s="2">
        <v>89084.0</v>
      </c>
      <c r="C158" s="2">
        <v>2.0</v>
      </c>
      <c r="D158" s="2">
        <v>598.83</v>
      </c>
      <c r="E158" s="4">
        <f t="shared" si="1"/>
        <v>1197.66</v>
      </c>
    </row>
    <row r="159" ht="22.5" customHeight="1">
      <c r="A159" s="2">
        <v>6.931094066E9</v>
      </c>
      <c r="B159" s="2">
        <v>461804.0</v>
      </c>
      <c r="C159" s="2">
        <v>3.0</v>
      </c>
      <c r="D159" s="2">
        <v>310.69</v>
      </c>
      <c r="E159" s="4">
        <f t="shared" si="1"/>
        <v>932.07</v>
      </c>
    </row>
    <row r="160" ht="22.5" customHeight="1">
      <c r="A160" s="2">
        <v>3.417088709E9</v>
      </c>
      <c r="B160" s="2">
        <v>366066.0</v>
      </c>
      <c r="C160" s="2">
        <v>3.0</v>
      </c>
      <c r="D160" s="2">
        <v>918.58</v>
      </c>
      <c r="E160" s="4">
        <f t="shared" si="1"/>
        <v>2755.74</v>
      </c>
    </row>
    <row r="161" ht="22.5" customHeight="1">
      <c r="A161" s="2">
        <v>4.424404315E9</v>
      </c>
      <c r="B161" s="2">
        <v>313754.0</v>
      </c>
      <c r="C161" s="2">
        <v>2.0</v>
      </c>
      <c r="D161" s="2">
        <v>136.6</v>
      </c>
      <c r="E161" s="4">
        <f t="shared" si="1"/>
        <v>273.2</v>
      </c>
    </row>
    <row r="162" ht="22.5" customHeight="1">
      <c r="A162" s="2">
        <v>2.444087306E9</v>
      </c>
      <c r="B162" s="2">
        <v>366066.0</v>
      </c>
      <c r="C162" s="2">
        <v>1.0</v>
      </c>
      <c r="D162" s="2">
        <v>918.58</v>
      </c>
      <c r="E162" s="4">
        <f t="shared" si="1"/>
        <v>918.58</v>
      </c>
    </row>
    <row r="163" ht="22.5" customHeight="1">
      <c r="A163" s="2">
        <v>4.86085268E8</v>
      </c>
      <c r="B163" s="2">
        <v>354409.0</v>
      </c>
      <c r="C163" s="2">
        <v>3.0</v>
      </c>
      <c r="D163" s="2">
        <v>325.08</v>
      </c>
      <c r="E163" s="4">
        <f t="shared" si="1"/>
        <v>975.24</v>
      </c>
    </row>
    <row r="164" ht="22.5" customHeight="1">
      <c r="A164" s="2">
        <v>1.73131262E9</v>
      </c>
      <c r="B164" s="2">
        <v>589812.0</v>
      </c>
      <c r="C164" s="2">
        <v>1.0</v>
      </c>
      <c r="D164" s="2">
        <v>163.03</v>
      </c>
      <c r="E164" s="4">
        <f t="shared" si="1"/>
        <v>163.03</v>
      </c>
    </row>
    <row r="165" ht="22.5" customHeight="1">
      <c r="A165" s="2">
        <v>6.475582506E9</v>
      </c>
      <c r="B165" s="2">
        <v>140489.0</v>
      </c>
      <c r="C165" s="2">
        <v>2.0</v>
      </c>
      <c r="D165" s="2">
        <v>650.2</v>
      </c>
      <c r="E165" s="4">
        <f t="shared" si="1"/>
        <v>1300.4</v>
      </c>
    </row>
    <row r="166" ht="22.5" customHeight="1">
      <c r="A166" s="2">
        <v>1.868581378E9</v>
      </c>
      <c r="B166" s="2">
        <v>552883.0</v>
      </c>
      <c r="C166" s="2">
        <v>3.0</v>
      </c>
      <c r="D166" s="2">
        <v>888.16</v>
      </c>
      <c r="E166" s="4">
        <f t="shared" si="1"/>
        <v>2664.48</v>
      </c>
    </row>
    <row r="167" ht="22.5" customHeight="1">
      <c r="A167" s="2">
        <v>8.884235937E9</v>
      </c>
      <c r="B167" s="2">
        <v>859361.0</v>
      </c>
      <c r="C167" s="2">
        <v>2.0</v>
      </c>
      <c r="D167" s="2">
        <v>432.39</v>
      </c>
      <c r="E167" s="4">
        <f t="shared" si="1"/>
        <v>864.78</v>
      </c>
    </row>
    <row r="168" ht="22.5" customHeight="1">
      <c r="A168" s="2">
        <v>4.590662628E9</v>
      </c>
      <c r="B168" s="2">
        <v>131937.0</v>
      </c>
      <c r="C168" s="2">
        <v>2.0</v>
      </c>
      <c r="D168" s="2">
        <v>287.81</v>
      </c>
      <c r="E168" s="4">
        <f t="shared" si="1"/>
        <v>575.62</v>
      </c>
    </row>
    <row r="169" ht="22.5" customHeight="1">
      <c r="A169" s="2">
        <v>9.9230254E8</v>
      </c>
      <c r="B169" s="2">
        <v>993331.0</v>
      </c>
      <c r="C169" s="2">
        <v>2.0</v>
      </c>
      <c r="D169" s="2">
        <v>102.44</v>
      </c>
      <c r="E169" s="4">
        <f t="shared" si="1"/>
        <v>204.88</v>
      </c>
    </row>
    <row r="170" ht="22.5" customHeight="1">
      <c r="A170" s="2">
        <v>7.169974633E9</v>
      </c>
      <c r="B170" s="2">
        <v>153019.0</v>
      </c>
      <c r="C170" s="2">
        <v>2.0</v>
      </c>
      <c r="D170" s="2">
        <v>947.95</v>
      </c>
      <c r="E170" s="4">
        <f t="shared" si="1"/>
        <v>1895.9</v>
      </c>
    </row>
    <row r="171" ht="22.5" customHeight="1">
      <c r="A171" s="2">
        <v>6.703651257E9</v>
      </c>
      <c r="B171" s="2">
        <v>954722.0</v>
      </c>
      <c r="C171" s="2">
        <v>1.0</v>
      </c>
      <c r="D171" s="2">
        <v>616.45</v>
      </c>
      <c r="E171" s="4">
        <f t="shared" si="1"/>
        <v>616.45</v>
      </c>
    </row>
    <row r="172" ht="22.5" customHeight="1">
      <c r="A172" s="2">
        <v>7.180810221E9</v>
      </c>
      <c r="B172" s="2">
        <v>659290.0</v>
      </c>
      <c r="C172" s="2">
        <v>3.0</v>
      </c>
      <c r="D172" s="2">
        <v>319.34</v>
      </c>
      <c r="E172" s="4">
        <f t="shared" si="1"/>
        <v>958.02</v>
      </c>
    </row>
    <row r="173" ht="22.5" customHeight="1">
      <c r="A173" s="2">
        <v>7.875587578E9</v>
      </c>
      <c r="B173" s="2">
        <v>832348.0</v>
      </c>
      <c r="C173" s="2">
        <v>1.0</v>
      </c>
      <c r="D173" s="2">
        <v>831.43</v>
      </c>
      <c r="E173" s="4">
        <f t="shared" si="1"/>
        <v>831.43</v>
      </c>
    </row>
    <row r="174" ht="22.5" customHeight="1">
      <c r="A174" s="2">
        <v>2.578671497E9</v>
      </c>
      <c r="B174" s="2">
        <v>118820.0</v>
      </c>
      <c r="C174" s="2">
        <v>2.0</v>
      </c>
      <c r="D174" s="2">
        <v>12.32</v>
      </c>
      <c r="E174" s="4">
        <f t="shared" si="1"/>
        <v>24.64</v>
      </c>
    </row>
    <row r="175" ht="22.5" customHeight="1">
      <c r="A175" s="2">
        <v>6.284350691E9</v>
      </c>
      <c r="B175" s="2">
        <v>112390.0</v>
      </c>
      <c r="C175" s="2">
        <v>2.0</v>
      </c>
      <c r="D175" s="2">
        <v>877.98</v>
      </c>
      <c r="E175" s="4">
        <f t="shared" si="1"/>
        <v>1755.96</v>
      </c>
    </row>
    <row r="176" ht="22.5" customHeight="1">
      <c r="A176" s="2">
        <v>5.383261788E9</v>
      </c>
      <c r="B176" s="2">
        <v>557908.0</v>
      </c>
      <c r="C176" s="2">
        <v>2.0</v>
      </c>
      <c r="D176" s="2">
        <v>942.37</v>
      </c>
      <c r="E176" s="4">
        <f t="shared" si="1"/>
        <v>1884.74</v>
      </c>
    </row>
    <row r="177" ht="22.5" customHeight="1">
      <c r="A177" s="2">
        <v>6.590867973E9</v>
      </c>
      <c r="B177" s="2">
        <v>712307.0</v>
      </c>
      <c r="C177" s="2">
        <v>2.0</v>
      </c>
      <c r="D177" s="2">
        <v>264.89</v>
      </c>
      <c r="E177" s="4">
        <f t="shared" si="1"/>
        <v>529.78</v>
      </c>
    </row>
    <row r="178" ht="22.5" customHeight="1">
      <c r="A178" s="2">
        <v>8.787105023E9</v>
      </c>
      <c r="B178" s="2">
        <v>398340.0</v>
      </c>
      <c r="C178" s="2">
        <v>1.0</v>
      </c>
      <c r="D178" s="2">
        <v>651.93</v>
      </c>
      <c r="E178" s="4">
        <f t="shared" si="1"/>
        <v>651.93</v>
      </c>
    </row>
    <row r="179" ht="22.5" customHeight="1">
      <c r="A179" s="2">
        <v>1.402916311E9</v>
      </c>
      <c r="B179" s="2">
        <v>516376.0</v>
      </c>
      <c r="C179" s="2">
        <v>2.0</v>
      </c>
      <c r="D179" s="2">
        <v>877.43</v>
      </c>
      <c r="E179" s="4">
        <f t="shared" si="1"/>
        <v>1754.86</v>
      </c>
    </row>
    <row r="180" ht="22.5" customHeight="1">
      <c r="A180" s="2">
        <v>9.715205272E9</v>
      </c>
      <c r="B180" s="2">
        <v>440875.0</v>
      </c>
      <c r="C180" s="2">
        <v>2.0</v>
      </c>
      <c r="D180" s="2">
        <v>275.03</v>
      </c>
      <c r="E180" s="4">
        <f t="shared" si="1"/>
        <v>550.06</v>
      </c>
    </row>
    <row r="181" ht="22.5" customHeight="1">
      <c r="A181" s="2">
        <v>3.946852375E9</v>
      </c>
      <c r="B181" s="2">
        <v>894539.0</v>
      </c>
      <c r="C181" s="2">
        <v>3.0</v>
      </c>
      <c r="D181" s="2">
        <v>445.48</v>
      </c>
      <c r="E181" s="4">
        <f t="shared" si="1"/>
        <v>1336.44</v>
      </c>
    </row>
    <row r="182" ht="22.5" customHeight="1">
      <c r="A182" s="2">
        <v>3.367039425E9</v>
      </c>
      <c r="B182" s="2">
        <v>385113.0</v>
      </c>
      <c r="C182" s="2">
        <v>1.0</v>
      </c>
      <c r="D182" s="2">
        <v>816.38</v>
      </c>
      <c r="E182" s="4">
        <f t="shared" si="1"/>
        <v>816.38</v>
      </c>
    </row>
    <row r="183" ht="22.5" customHeight="1">
      <c r="A183" s="2">
        <v>6.87711388E8</v>
      </c>
      <c r="B183" s="2">
        <v>542300.0</v>
      </c>
      <c r="C183" s="2">
        <v>3.0</v>
      </c>
      <c r="D183" s="2">
        <v>255.35</v>
      </c>
      <c r="E183" s="4">
        <f t="shared" si="1"/>
        <v>766.05</v>
      </c>
    </row>
    <row r="184" ht="22.5" customHeight="1">
      <c r="A184" s="2">
        <v>6.47012431E8</v>
      </c>
      <c r="B184" s="2">
        <v>18035.0</v>
      </c>
      <c r="C184" s="2">
        <v>2.0</v>
      </c>
      <c r="D184" s="2">
        <v>968.94</v>
      </c>
      <c r="E184" s="4">
        <f t="shared" si="1"/>
        <v>1937.88</v>
      </c>
    </row>
    <row r="185" ht="22.5" customHeight="1">
      <c r="A185" s="2">
        <v>7.143278295E9</v>
      </c>
      <c r="B185" s="2">
        <v>647462.0</v>
      </c>
      <c r="C185" s="2">
        <v>1.0</v>
      </c>
      <c r="D185" s="2">
        <v>326.42</v>
      </c>
      <c r="E185" s="4">
        <f t="shared" si="1"/>
        <v>326.42</v>
      </c>
    </row>
    <row r="186" ht="22.5" customHeight="1">
      <c r="A186" s="2">
        <v>9.736844695E9</v>
      </c>
      <c r="B186" s="2">
        <v>564692.0</v>
      </c>
      <c r="C186" s="2">
        <v>1.0</v>
      </c>
      <c r="D186" s="2">
        <v>215.65</v>
      </c>
      <c r="E186" s="4">
        <f t="shared" si="1"/>
        <v>215.65</v>
      </c>
    </row>
    <row r="187" ht="22.5" customHeight="1">
      <c r="A187" s="2">
        <v>5.93328968E9</v>
      </c>
      <c r="B187" s="2">
        <v>747801.0</v>
      </c>
      <c r="C187" s="2">
        <v>2.0</v>
      </c>
      <c r="D187" s="2">
        <v>277.76</v>
      </c>
      <c r="E187" s="4">
        <f t="shared" si="1"/>
        <v>555.52</v>
      </c>
    </row>
    <row r="188" ht="22.5" customHeight="1">
      <c r="A188" s="2">
        <v>9.494303116E9</v>
      </c>
      <c r="B188" s="2">
        <v>336847.0</v>
      </c>
      <c r="C188" s="2">
        <v>3.0</v>
      </c>
      <c r="D188" s="2">
        <v>936.98</v>
      </c>
      <c r="E188" s="4">
        <f t="shared" si="1"/>
        <v>2810.94</v>
      </c>
    </row>
    <row r="189" ht="22.5" customHeight="1">
      <c r="A189" s="2">
        <v>9.337878102E9</v>
      </c>
      <c r="B189" s="2">
        <v>654623.0</v>
      </c>
      <c r="C189" s="2">
        <v>3.0</v>
      </c>
      <c r="D189" s="2">
        <v>422.14</v>
      </c>
      <c r="E189" s="4">
        <f t="shared" si="1"/>
        <v>1266.42</v>
      </c>
    </row>
    <row r="190" ht="22.5" customHeight="1">
      <c r="A190" s="2">
        <v>6.872621077E9</v>
      </c>
      <c r="B190" s="2">
        <v>228286.0</v>
      </c>
      <c r="C190" s="2">
        <v>2.0</v>
      </c>
      <c r="D190" s="2">
        <v>179.08</v>
      </c>
      <c r="E190" s="4">
        <f t="shared" si="1"/>
        <v>358.16</v>
      </c>
    </row>
    <row r="191" ht="22.5" customHeight="1">
      <c r="A191" s="2">
        <v>7.330237253E9</v>
      </c>
      <c r="B191" s="2">
        <v>677169.0</v>
      </c>
      <c r="C191" s="2">
        <v>1.0</v>
      </c>
      <c r="D191" s="2">
        <v>261.03</v>
      </c>
      <c r="E191" s="4">
        <f t="shared" si="1"/>
        <v>261.03</v>
      </c>
    </row>
    <row r="192" ht="22.5" customHeight="1">
      <c r="A192" s="2">
        <v>7.942616242E9</v>
      </c>
      <c r="B192" s="2">
        <v>970529.0</v>
      </c>
      <c r="C192" s="2">
        <v>3.0</v>
      </c>
      <c r="D192" s="2">
        <v>827.44</v>
      </c>
      <c r="E192" s="4">
        <f t="shared" si="1"/>
        <v>2482.32</v>
      </c>
    </row>
    <row r="193" ht="22.5" customHeight="1">
      <c r="A193" s="2">
        <v>2.38520071E8</v>
      </c>
      <c r="B193" s="2">
        <v>537274.0</v>
      </c>
      <c r="C193" s="2">
        <v>2.0</v>
      </c>
      <c r="D193" s="2">
        <v>702.71</v>
      </c>
      <c r="E193" s="4">
        <f t="shared" si="1"/>
        <v>1405.42</v>
      </c>
    </row>
    <row r="194" ht="22.5" customHeight="1">
      <c r="A194" s="2">
        <v>5.812379362E9</v>
      </c>
      <c r="B194" s="2">
        <v>833557.0</v>
      </c>
      <c r="C194" s="2">
        <v>1.0</v>
      </c>
      <c r="D194" s="2">
        <v>422.87</v>
      </c>
      <c r="E194" s="4">
        <f t="shared" si="1"/>
        <v>422.87</v>
      </c>
    </row>
    <row r="195" ht="22.5" customHeight="1">
      <c r="A195" s="2">
        <v>2.616623847E9</v>
      </c>
      <c r="B195" s="2">
        <v>853932.0</v>
      </c>
      <c r="C195" s="2">
        <v>3.0</v>
      </c>
      <c r="D195" s="2">
        <v>941.19</v>
      </c>
      <c r="E195" s="4">
        <f t="shared" si="1"/>
        <v>2823.57</v>
      </c>
    </row>
    <row r="196" ht="22.5" customHeight="1">
      <c r="A196" s="2">
        <v>2.04085448E9</v>
      </c>
      <c r="B196" s="2">
        <v>684939.0</v>
      </c>
      <c r="C196" s="2">
        <v>1.0</v>
      </c>
      <c r="D196" s="2">
        <v>727.95</v>
      </c>
      <c r="E196" s="4">
        <f t="shared" si="1"/>
        <v>727.95</v>
      </c>
    </row>
    <row r="197" ht="22.5" customHeight="1">
      <c r="A197" s="2">
        <v>5.45648456E9</v>
      </c>
      <c r="B197" s="2">
        <v>324809.0</v>
      </c>
      <c r="C197" s="2">
        <v>1.0</v>
      </c>
      <c r="D197" s="2">
        <v>608.0</v>
      </c>
      <c r="E197" s="4">
        <f t="shared" si="1"/>
        <v>608</v>
      </c>
    </row>
    <row r="198" ht="22.5" customHeight="1">
      <c r="A198" s="2">
        <v>8.83309006E8</v>
      </c>
      <c r="B198" s="2">
        <v>131748.0</v>
      </c>
      <c r="C198" s="2">
        <v>1.0</v>
      </c>
      <c r="D198" s="2">
        <v>81.35</v>
      </c>
      <c r="E198" s="4">
        <f t="shared" si="1"/>
        <v>81.35</v>
      </c>
    </row>
    <row r="199" ht="22.5" customHeight="1">
      <c r="A199" s="2">
        <v>6.528341992E9</v>
      </c>
      <c r="B199" s="2">
        <v>336847.0</v>
      </c>
      <c r="C199" s="2">
        <v>2.0</v>
      </c>
      <c r="D199" s="2">
        <v>936.98</v>
      </c>
      <c r="E199" s="4">
        <f t="shared" si="1"/>
        <v>1873.96</v>
      </c>
    </row>
    <row r="200" ht="22.5" customHeight="1">
      <c r="A200" s="2">
        <v>3.263203775E9</v>
      </c>
      <c r="B200" s="2">
        <v>563740.0</v>
      </c>
      <c r="C200" s="2">
        <v>1.0</v>
      </c>
      <c r="D200" s="2">
        <v>96.33</v>
      </c>
      <c r="E200" s="4">
        <f t="shared" si="1"/>
        <v>96.33</v>
      </c>
    </row>
    <row r="201" ht="22.5" customHeight="1">
      <c r="A201" s="2">
        <v>3.660010934E9</v>
      </c>
      <c r="B201" s="2">
        <v>613942.0</v>
      </c>
      <c r="C201" s="2">
        <v>3.0</v>
      </c>
      <c r="D201" s="2">
        <v>545.0</v>
      </c>
      <c r="E201" s="4">
        <f t="shared" si="1"/>
        <v>1635</v>
      </c>
    </row>
    <row r="202" ht="22.5" customHeight="1">
      <c r="A202" s="2">
        <v>7.944885043E9</v>
      </c>
      <c r="B202" s="2">
        <v>760828.0</v>
      </c>
      <c r="C202" s="2">
        <v>1.0</v>
      </c>
      <c r="D202" s="2">
        <v>563.45</v>
      </c>
      <c r="E202" s="4">
        <f t="shared" si="1"/>
        <v>563.45</v>
      </c>
    </row>
    <row r="203" ht="22.5" customHeight="1">
      <c r="A203" s="2">
        <v>2.506369831E9</v>
      </c>
      <c r="B203" s="2">
        <v>144124.0</v>
      </c>
      <c r="C203" s="2">
        <v>2.0</v>
      </c>
      <c r="D203" s="2">
        <v>162.67</v>
      </c>
      <c r="E203" s="4">
        <f t="shared" si="1"/>
        <v>325.34</v>
      </c>
    </row>
    <row r="204" ht="22.5" customHeight="1">
      <c r="A204" s="2">
        <v>6.97061213E8</v>
      </c>
      <c r="B204" s="2">
        <v>398340.0</v>
      </c>
      <c r="C204" s="2">
        <v>2.0</v>
      </c>
      <c r="D204" s="2">
        <v>651.93</v>
      </c>
      <c r="E204" s="4">
        <f t="shared" si="1"/>
        <v>1303.86</v>
      </c>
    </row>
    <row r="205" ht="22.5" customHeight="1">
      <c r="A205" s="2">
        <v>7.079057004E9</v>
      </c>
      <c r="B205" s="2">
        <v>714999.0</v>
      </c>
      <c r="C205" s="2">
        <v>2.0</v>
      </c>
      <c r="D205" s="2">
        <v>882.51</v>
      </c>
      <c r="E205" s="4">
        <f t="shared" si="1"/>
        <v>1765.02</v>
      </c>
    </row>
    <row r="206" ht="22.5" customHeight="1">
      <c r="A206" s="2">
        <v>1.556153632E9</v>
      </c>
      <c r="B206" s="2">
        <v>739448.0</v>
      </c>
      <c r="C206" s="2">
        <v>3.0</v>
      </c>
      <c r="D206" s="2">
        <v>755.66</v>
      </c>
      <c r="E206" s="4">
        <f t="shared" si="1"/>
        <v>2266.98</v>
      </c>
    </row>
    <row r="207" ht="22.5" customHeight="1">
      <c r="A207" s="2">
        <v>2.161235338E9</v>
      </c>
      <c r="B207" s="2">
        <v>704868.0</v>
      </c>
      <c r="C207" s="2">
        <v>3.0</v>
      </c>
      <c r="D207" s="2">
        <v>193.46</v>
      </c>
      <c r="E207" s="4">
        <f t="shared" si="1"/>
        <v>580.38</v>
      </c>
    </row>
    <row r="208" ht="22.5" customHeight="1">
      <c r="A208" s="2">
        <v>1.247978468E9</v>
      </c>
      <c r="B208" s="2">
        <v>712003.0</v>
      </c>
      <c r="C208" s="2">
        <v>1.0</v>
      </c>
      <c r="D208" s="2">
        <v>671.68</v>
      </c>
      <c r="E208" s="4">
        <f t="shared" si="1"/>
        <v>671.68</v>
      </c>
    </row>
    <row r="209" ht="22.5" customHeight="1">
      <c r="A209" s="2">
        <v>5.437627061E9</v>
      </c>
      <c r="B209" s="2">
        <v>679865.0</v>
      </c>
      <c r="C209" s="2">
        <v>1.0</v>
      </c>
      <c r="D209" s="2">
        <v>347.91</v>
      </c>
      <c r="E209" s="4">
        <f t="shared" si="1"/>
        <v>347.91</v>
      </c>
    </row>
    <row r="210" ht="22.5" customHeight="1">
      <c r="A210" s="2">
        <v>9.091960039E9</v>
      </c>
      <c r="B210" s="2">
        <v>689769.0</v>
      </c>
      <c r="C210" s="2">
        <v>1.0</v>
      </c>
      <c r="D210" s="2">
        <v>46.62</v>
      </c>
      <c r="E210" s="4">
        <f t="shared" si="1"/>
        <v>46.62</v>
      </c>
    </row>
    <row r="211" ht="22.5" customHeight="1">
      <c r="A211" s="2">
        <v>6.19198317E8</v>
      </c>
      <c r="B211" s="2">
        <v>194682.0</v>
      </c>
      <c r="C211" s="2">
        <v>1.0</v>
      </c>
      <c r="D211" s="2">
        <v>912.29</v>
      </c>
      <c r="E211" s="4">
        <f t="shared" si="1"/>
        <v>912.29</v>
      </c>
    </row>
    <row r="212" ht="22.5" customHeight="1">
      <c r="A212" s="2">
        <v>9.833179291E9</v>
      </c>
      <c r="B212" s="2">
        <v>272170.0</v>
      </c>
      <c r="C212" s="2">
        <v>2.0</v>
      </c>
      <c r="D212" s="2">
        <v>140.8</v>
      </c>
      <c r="E212" s="4">
        <f t="shared" si="1"/>
        <v>281.6</v>
      </c>
    </row>
    <row r="213" ht="22.5" customHeight="1">
      <c r="A213" s="2">
        <v>4.148760273E9</v>
      </c>
      <c r="B213" s="2">
        <v>51036.0</v>
      </c>
      <c r="C213" s="2">
        <v>2.0</v>
      </c>
      <c r="D213" s="2">
        <v>931.61</v>
      </c>
      <c r="E213" s="4">
        <f t="shared" si="1"/>
        <v>1863.22</v>
      </c>
    </row>
    <row r="214" ht="22.5" customHeight="1">
      <c r="A214" s="2">
        <v>7.206041763E9</v>
      </c>
      <c r="B214" s="2">
        <v>124290.0</v>
      </c>
      <c r="C214" s="2">
        <v>3.0</v>
      </c>
      <c r="D214" s="2">
        <v>39.65</v>
      </c>
      <c r="E214" s="4">
        <f t="shared" si="1"/>
        <v>118.95</v>
      </c>
    </row>
    <row r="215" ht="22.5" customHeight="1">
      <c r="A215" s="2">
        <v>6.90097648E8</v>
      </c>
      <c r="B215" s="2">
        <v>291238.0</v>
      </c>
      <c r="C215" s="2">
        <v>2.0</v>
      </c>
      <c r="D215" s="2">
        <v>746.03</v>
      </c>
      <c r="E215" s="4">
        <f t="shared" si="1"/>
        <v>1492.06</v>
      </c>
    </row>
    <row r="216" ht="22.5" customHeight="1">
      <c r="A216" s="2">
        <v>4.197061567E9</v>
      </c>
      <c r="B216" s="2">
        <v>621677.0</v>
      </c>
      <c r="C216" s="2">
        <v>3.0</v>
      </c>
      <c r="D216" s="2">
        <v>317.8</v>
      </c>
      <c r="E216" s="4">
        <f t="shared" si="1"/>
        <v>953.4</v>
      </c>
    </row>
    <row r="217" ht="22.5" customHeight="1">
      <c r="A217" s="2">
        <v>2.009394836E9</v>
      </c>
      <c r="B217" s="2">
        <v>237083.0</v>
      </c>
      <c r="C217" s="2">
        <v>3.0</v>
      </c>
      <c r="D217" s="2">
        <v>577.13</v>
      </c>
      <c r="E217" s="4">
        <f t="shared" si="1"/>
        <v>1731.39</v>
      </c>
    </row>
    <row r="218" ht="22.5" customHeight="1">
      <c r="A218" s="2">
        <v>2.77502363E8</v>
      </c>
      <c r="B218" s="2">
        <v>667163.0</v>
      </c>
      <c r="C218" s="2">
        <v>1.0</v>
      </c>
      <c r="D218" s="2">
        <v>441.2</v>
      </c>
      <c r="E218" s="4">
        <f t="shared" si="1"/>
        <v>441.2</v>
      </c>
    </row>
    <row r="219" ht="22.5" customHeight="1">
      <c r="A219" s="2">
        <v>4.356959622E9</v>
      </c>
      <c r="B219" s="2">
        <v>91670.0</v>
      </c>
      <c r="C219" s="2">
        <v>2.0</v>
      </c>
      <c r="D219" s="2">
        <v>439.24</v>
      </c>
      <c r="E219" s="4">
        <f t="shared" si="1"/>
        <v>878.48</v>
      </c>
    </row>
    <row r="220" ht="22.5" customHeight="1">
      <c r="A220" s="2">
        <v>1.74306009E8</v>
      </c>
      <c r="B220" s="2">
        <v>832348.0</v>
      </c>
      <c r="C220" s="2">
        <v>1.0</v>
      </c>
      <c r="D220" s="2">
        <v>831.43</v>
      </c>
      <c r="E220" s="4">
        <f t="shared" si="1"/>
        <v>831.43</v>
      </c>
    </row>
    <row r="221" ht="22.5" customHeight="1">
      <c r="A221" s="2">
        <v>9.582674091E9</v>
      </c>
      <c r="B221" s="2">
        <v>433521.0</v>
      </c>
      <c r="C221" s="2">
        <v>2.0</v>
      </c>
      <c r="D221" s="2">
        <v>321.33</v>
      </c>
      <c r="E221" s="4">
        <f t="shared" si="1"/>
        <v>642.66</v>
      </c>
    </row>
    <row r="222" ht="22.5" customHeight="1">
      <c r="A222" s="2">
        <v>8.675579025E9</v>
      </c>
      <c r="B222" s="2">
        <v>317242.0</v>
      </c>
      <c r="C222" s="2">
        <v>1.0</v>
      </c>
      <c r="D222" s="2">
        <v>198.15</v>
      </c>
      <c r="E222" s="4">
        <f t="shared" si="1"/>
        <v>198.15</v>
      </c>
    </row>
    <row r="223" ht="22.5" customHeight="1">
      <c r="A223" s="2">
        <v>5.195999941E9</v>
      </c>
      <c r="B223" s="2">
        <v>34186.0</v>
      </c>
      <c r="C223" s="2">
        <v>3.0</v>
      </c>
      <c r="D223" s="2">
        <v>925.65</v>
      </c>
      <c r="E223" s="4">
        <f t="shared" si="1"/>
        <v>2776.95</v>
      </c>
    </row>
    <row r="224" ht="22.5" customHeight="1">
      <c r="A224" s="2">
        <v>5.210007923E9</v>
      </c>
      <c r="B224" s="2">
        <v>492958.0</v>
      </c>
      <c r="C224" s="2">
        <v>1.0</v>
      </c>
      <c r="D224" s="2">
        <v>84.2</v>
      </c>
      <c r="E224" s="4">
        <f t="shared" si="1"/>
        <v>84.2</v>
      </c>
    </row>
    <row r="225" ht="22.5" customHeight="1">
      <c r="A225" s="2">
        <v>6.59577196E9</v>
      </c>
      <c r="B225" s="2">
        <v>949818.0</v>
      </c>
      <c r="C225" s="2">
        <v>3.0</v>
      </c>
      <c r="D225" s="2">
        <v>483.05</v>
      </c>
      <c r="E225" s="4">
        <f t="shared" si="1"/>
        <v>1449.15</v>
      </c>
    </row>
    <row r="226" ht="22.5" customHeight="1">
      <c r="A226" s="2">
        <v>4.247338382E9</v>
      </c>
      <c r="B226" s="2">
        <v>354409.0</v>
      </c>
      <c r="C226" s="2">
        <v>1.0</v>
      </c>
      <c r="D226" s="2">
        <v>325.08</v>
      </c>
      <c r="E226" s="4">
        <f t="shared" si="1"/>
        <v>325.08</v>
      </c>
    </row>
    <row r="227" ht="22.5" customHeight="1">
      <c r="A227" s="2">
        <v>8.19143326E8</v>
      </c>
      <c r="B227" s="2">
        <v>891833.0</v>
      </c>
      <c r="C227" s="2">
        <v>2.0</v>
      </c>
      <c r="D227" s="2">
        <v>493.19</v>
      </c>
      <c r="E227" s="4">
        <f t="shared" si="1"/>
        <v>986.38</v>
      </c>
    </row>
    <row r="228" ht="22.5" customHeight="1">
      <c r="A228" s="2">
        <v>3.83084475E9</v>
      </c>
      <c r="B228" s="2">
        <v>487065.0</v>
      </c>
      <c r="C228" s="2">
        <v>3.0</v>
      </c>
      <c r="D228" s="2">
        <v>374.68</v>
      </c>
      <c r="E228" s="4">
        <f t="shared" si="1"/>
        <v>1124.04</v>
      </c>
    </row>
    <row r="229" ht="22.5" customHeight="1">
      <c r="A229" s="2">
        <v>1.687314172E9</v>
      </c>
      <c r="B229" s="2">
        <v>378287.0</v>
      </c>
      <c r="C229" s="2">
        <v>2.0</v>
      </c>
      <c r="D229" s="2">
        <v>332.84</v>
      </c>
      <c r="E229" s="4">
        <f t="shared" si="1"/>
        <v>665.68</v>
      </c>
    </row>
    <row r="230" ht="22.5" customHeight="1">
      <c r="A230" s="2">
        <v>6.756007265E9</v>
      </c>
      <c r="B230" s="2">
        <v>820973.0</v>
      </c>
      <c r="C230" s="2">
        <v>1.0</v>
      </c>
      <c r="D230" s="2">
        <v>114.52</v>
      </c>
      <c r="E230" s="4">
        <f t="shared" si="1"/>
        <v>114.52</v>
      </c>
    </row>
    <row r="231" ht="22.5" customHeight="1">
      <c r="A231" s="2">
        <v>4.89762747E8</v>
      </c>
      <c r="B231" s="2">
        <v>349294.0</v>
      </c>
      <c r="C231" s="2">
        <v>2.0</v>
      </c>
      <c r="D231" s="2">
        <v>934.75</v>
      </c>
      <c r="E231" s="4">
        <f t="shared" si="1"/>
        <v>1869.5</v>
      </c>
    </row>
    <row r="232" ht="22.5" customHeight="1">
      <c r="A232" s="2">
        <v>7.509195875E9</v>
      </c>
      <c r="B232" s="2">
        <v>704868.0</v>
      </c>
      <c r="C232" s="2">
        <v>1.0</v>
      </c>
      <c r="D232" s="2">
        <v>193.46</v>
      </c>
      <c r="E232" s="4">
        <f t="shared" si="1"/>
        <v>193.46</v>
      </c>
    </row>
    <row r="233" ht="22.5" customHeight="1">
      <c r="A233" s="2">
        <v>2.37091707E9</v>
      </c>
      <c r="B233" s="2">
        <v>500739.0</v>
      </c>
      <c r="C233" s="2">
        <v>1.0</v>
      </c>
      <c r="D233" s="2">
        <v>359.98</v>
      </c>
      <c r="E233" s="4">
        <f t="shared" si="1"/>
        <v>359.98</v>
      </c>
    </row>
    <row r="234" ht="22.5" customHeight="1">
      <c r="A234" s="2">
        <v>2.055388266E9</v>
      </c>
      <c r="B234" s="2">
        <v>107548.0</v>
      </c>
      <c r="C234" s="2">
        <v>1.0</v>
      </c>
      <c r="D234" s="2">
        <v>891.6</v>
      </c>
      <c r="E234" s="4">
        <f t="shared" si="1"/>
        <v>891.6</v>
      </c>
    </row>
    <row r="235" ht="22.5" customHeight="1">
      <c r="A235" s="2">
        <v>8.969304162E9</v>
      </c>
      <c r="B235" s="2">
        <v>9436.0</v>
      </c>
      <c r="C235" s="2">
        <v>2.0</v>
      </c>
      <c r="D235" s="2">
        <v>88.43</v>
      </c>
      <c r="E235" s="4">
        <f t="shared" si="1"/>
        <v>176.86</v>
      </c>
    </row>
    <row r="236" ht="22.5" customHeight="1">
      <c r="A236" s="2">
        <v>5.412674107E9</v>
      </c>
      <c r="B236" s="2">
        <v>644847.0</v>
      </c>
      <c r="C236" s="2">
        <v>2.0</v>
      </c>
      <c r="D236" s="2">
        <v>622.81</v>
      </c>
      <c r="E236" s="4">
        <f t="shared" si="1"/>
        <v>1245.62</v>
      </c>
    </row>
    <row r="237" ht="22.5" customHeight="1">
      <c r="A237" s="2">
        <v>1.536516619E9</v>
      </c>
      <c r="B237" s="2">
        <v>313754.0</v>
      </c>
      <c r="C237" s="2">
        <v>3.0</v>
      </c>
      <c r="D237" s="2">
        <v>136.6</v>
      </c>
      <c r="E237" s="4">
        <f t="shared" si="1"/>
        <v>409.8</v>
      </c>
    </row>
    <row r="238" ht="22.5" customHeight="1">
      <c r="A238" s="2">
        <v>3.858907413E9</v>
      </c>
      <c r="B238" s="2">
        <v>51036.0</v>
      </c>
      <c r="C238" s="2">
        <v>1.0</v>
      </c>
      <c r="D238" s="2">
        <v>931.61</v>
      </c>
      <c r="E238" s="4">
        <f t="shared" si="1"/>
        <v>931.61</v>
      </c>
    </row>
    <row r="239" ht="22.5" customHeight="1">
      <c r="A239" s="2">
        <v>4.976389251E9</v>
      </c>
      <c r="B239" s="2">
        <v>4452.0</v>
      </c>
      <c r="C239" s="2">
        <v>1.0</v>
      </c>
      <c r="D239" s="2">
        <v>169.88</v>
      </c>
      <c r="E239" s="4">
        <f t="shared" si="1"/>
        <v>169.88</v>
      </c>
    </row>
    <row r="240" ht="22.5" customHeight="1">
      <c r="A240" s="2">
        <v>2.218319201E9</v>
      </c>
      <c r="B240" s="2">
        <v>378287.0</v>
      </c>
      <c r="C240" s="2">
        <v>1.0</v>
      </c>
      <c r="D240" s="2">
        <v>332.84</v>
      </c>
      <c r="E240" s="4">
        <f t="shared" si="1"/>
        <v>332.84</v>
      </c>
    </row>
    <row r="241" ht="22.5" customHeight="1">
      <c r="A241" s="2">
        <v>6.729422433E9</v>
      </c>
      <c r="B241" s="2">
        <v>552496.0</v>
      </c>
      <c r="C241" s="2">
        <v>2.0</v>
      </c>
      <c r="D241" s="2">
        <v>508.0</v>
      </c>
      <c r="E241" s="4">
        <f t="shared" si="1"/>
        <v>1016</v>
      </c>
    </row>
    <row r="242" ht="22.5" customHeight="1">
      <c r="A242" s="2">
        <v>1.354097448E9</v>
      </c>
      <c r="B242" s="2">
        <v>15314.0</v>
      </c>
      <c r="C242" s="2">
        <v>2.0</v>
      </c>
      <c r="D242" s="2">
        <v>578.85</v>
      </c>
      <c r="E242" s="4">
        <f t="shared" si="1"/>
        <v>1157.7</v>
      </c>
    </row>
    <row r="243" ht="22.5" customHeight="1">
      <c r="A243" s="2">
        <v>8.952275304E9</v>
      </c>
      <c r="B243" s="2">
        <v>757274.0</v>
      </c>
      <c r="C243" s="2">
        <v>3.0</v>
      </c>
      <c r="D243" s="2">
        <v>98.32</v>
      </c>
      <c r="E243" s="4">
        <f t="shared" si="1"/>
        <v>294.96</v>
      </c>
    </row>
    <row r="244" ht="22.5" customHeight="1">
      <c r="A244" s="2">
        <v>4.36603801E8</v>
      </c>
      <c r="B244" s="2">
        <v>557908.0</v>
      </c>
      <c r="C244" s="2">
        <v>2.0</v>
      </c>
      <c r="D244" s="2">
        <v>942.37</v>
      </c>
      <c r="E244" s="4">
        <f t="shared" si="1"/>
        <v>1884.74</v>
      </c>
    </row>
    <row r="245" ht="22.5" customHeight="1">
      <c r="A245" s="2">
        <v>5.273875984E9</v>
      </c>
      <c r="B245" s="2">
        <v>859361.0</v>
      </c>
      <c r="C245" s="2">
        <v>1.0</v>
      </c>
      <c r="D245" s="2">
        <v>432.39</v>
      </c>
      <c r="E245" s="4">
        <f t="shared" si="1"/>
        <v>432.39</v>
      </c>
    </row>
    <row r="246" ht="22.5" customHeight="1">
      <c r="A246" s="2">
        <v>9.290203003E9</v>
      </c>
      <c r="B246" s="2">
        <v>714999.0</v>
      </c>
      <c r="C246" s="2">
        <v>1.0</v>
      </c>
      <c r="D246" s="2">
        <v>882.51</v>
      </c>
      <c r="E246" s="4">
        <f t="shared" si="1"/>
        <v>882.51</v>
      </c>
    </row>
    <row r="247" ht="22.5" customHeight="1">
      <c r="A247" s="2">
        <v>6.240982373E9</v>
      </c>
      <c r="B247" s="2">
        <v>70969.0</v>
      </c>
      <c r="C247" s="2">
        <v>3.0</v>
      </c>
      <c r="D247" s="2">
        <v>631.7</v>
      </c>
      <c r="E247" s="4">
        <f t="shared" si="1"/>
        <v>1895.1</v>
      </c>
    </row>
    <row r="248" ht="22.5" customHeight="1">
      <c r="A248" s="2">
        <v>2.718348206E9</v>
      </c>
      <c r="B248" s="2">
        <v>243235.0</v>
      </c>
      <c r="C248" s="2">
        <v>2.0</v>
      </c>
      <c r="D248" s="2">
        <v>109.03</v>
      </c>
      <c r="E248" s="4">
        <f t="shared" si="1"/>
        <v>218.06</v>
      </c>
    </row>
    <row r="249" ht="22.5" customHeight="1">
      <c r="A249" s="2">
        <v>4.903544026E9</v>
      </c>
      <c r="B249" s="2">
        <v>470449.0</v>
      </c>
      <c r="C249" s="2">
        <v>3.0</v>
      </c>
      <c r="D249" s="2">
        <v>827.77</v>
      </c>
      <c r="E249" s="4">
        <f t="shared" si="1"/>
        <v>2483.31</v>
      </c>
    </row>
    <row r="250" ht="22.5" customHeight="1">
      <c r="A250" s="2">
        <v>2.827266949E9</v>
      </c>
      <c r="B250" s="2">
        <v>937542.0</v>
      </c>
      <c r="C250" s="2">
        <v>3.0</v>
      </c>
      <c r="D250" s="2">
        <v>97.04</v>
      </c>
      <c r="E250" s="4">
        <f t="shared" si="1"/>
        <v>291.12</v>
      </c>
    </row>
    <row r="251" ht="22.5" customHeight="1">
      <c r="A251" s="2">
        <v>4.278423074E9</v>
      </c>
      <c r="B251" s="2">
        <v>880510.0</v>
      </c>
      <c r="C251" s="2">
        <v>2.0</v>
      </c>
      <c r="D251" s="2">
        <v>951.43</v>
      </c>
      <c r="E251" s="4">
        <f t="shared" si="1"/>
        <v>1902.86</v>
      </c>
    </row>
    <row r="252" ht="22.5" customHeight="1">
      <c r="A252" s="2">
        <v>6.45916247E8</v>
      </c>
      <c r="B252" s="2">
        <v>812607.0</v>
      </c>
      <c r="C252" s="2">
        <v>1.0</v>
      </c>
      <c r="D252" s="2">
        <v>416.65</v>
      </c>
      <c r="E252" s="4">
        <f t="shared" si="1"/>
        <v>416.65</v>
      </c>
    </row>
    <row r="253" ht="22.5" customHeight="1">
      <c r="A253" s="2">
        <v>5.816647866E9</v>
      </c>
      <c r="B253" s="2">
        <v>432617.0</v>
      </c>
      <c r="C253" s="2">
        <v>2.0</v>
      </c>
      <c r="D253" s="2">
        <v>863.18</v>
      </c>
      <c r="E253" s="4">
        <f t="shared" si="1"/>
        <v>1726.36</v>
      </c>
    </row>
    <row r="254" ht="22.5" customHeight="1">
      <c r="A254" s="2">
        <v>7.282397914E9</v>
      </c>
      <c r="B254" s="2">
        <v>600767.0</v>
      </c>
      <c r="C254" s="2">
        <v>1.0</v>
      </c>
      <c r="D254" s="2">
        <v>722.42</v>
      </c>
      <c r="E254" s="4">
        <f t="shared" si="1"/>
        <v>722.42</v>
      </c>
    </row>
    <row r="255" ht="22.5" customHeight="1">
      <c r="A255" s="2">
        <v>3.260611473E9</v>
      </c>
      <c r="B255" s="2">
        <v>712307.0</v>
      </c>
      <c r="C255" s="2">
        <v>1.0</v>
      </c>
      <c r="D255" s="2">
        <v>264.89</v>
      </c>
      <c r="E255" s="4">
        <f t="shared" si="1"/>
        <v>264.89</v>
      </c>
    </row>
    <row r="256" ht="22.5" customHeight="1">
      <c r="A256" s="2">
        <v>8.638163868E9</v>
      </c>
      <c r="B256" s="2">
        <v>832348.0</v>
      </c>
      <c r="C256" s="2">
        <v>1.0</v>
      </c>
      <c r="D256" s="2">
        <v>831.43</v>
      </c>
      <c r="E256" s="4">
        <f t="shared" si="1"/>
        <v>831.43</v>
      </c>
    </row>
    <row r="257" ht="22.5" customHeight="1">
      <c r="A257" s="2">
        <v>1.77850987E8</v>
      </c>
      <c r="B257" s="2">
        <v>237083.0</v>
      </c>
      <c r="C257" s="2">
        <v>2.0</v>
      </c>
      <c r="D257" s="2">
        <v>577.13</v>
      </c>
      <c r="E257" s="4">
        <f t="shared" si="1"/>
        <v>1154.26</v>
      </c>
    </row>
    <row r="258" ht="22.5" customHeight="1">
      <c r="A258" s="2">
        <v>9.653859166E9</v>
      </c>
      <c r="B258" s="2">
        <v>272170.0</v>
      </c>
      <c r="C258" s="2">
        <v>1.0</v>
      </c>
      <c r="D258" s="2">
        <v>140.8</v>
      </c>
      <c r="E258" s="4">
        <f t="shared" si="1"/>
        <v>140.8</v>
      </c>
    </row>
    <row r="259" ht="22.5" customHeight="1">
      <c r="A259" s="2">
        <v>9.99133869E9</v>
      </c>
      <c r="B259" s="2">
        <v>26060.0</v>
      </c>
      <c r="C259" s="2">
        <v>1.0</v>
      </c>
      <c r="D259" s="2">
        <v>342.94</v>
      </c>
      <c r="E259" s="4">
        <f t="shared" si="1"/>
        <v>342.94</v>
      </c>
    </row>
    <row r="260" ht="22.5" customHeight="1">
      <c r="A260" s="2">
        <v>1.714593246E9</v>
      </c>
      <c r="B260" s="2">
        <v>613942.0</v>
      </c>
      <c r="C260" s="2">
        <v>3.0</v>
      </c>
      <c r="D260" s="2">
        <v>545.0</v>
      </c>
      <c r="E260" s="4">
        <f t="shared" si="1"/>
        <v>1635</v>
      </c>
    </row>
    <row r="261" ht="22.5" customHeight="1">
      <c r="A261" s="2">
        <v>9.742461226E9</v>
      </c>
      <c r="B261" s="2">
        <v>478531.0</v>
      </c>
      <c r="C261" s="2">
        <v>3.0</v>
      </c>
      <c r="D261" s="2">
        <v>825.46</v>
      </c>
      <c r="E261" s="4">
        <f t="shared" si="1"/>
        <v>2476.38</v>
      </c>
    </row>
    <row r="262" ht="22.5" customHeight="1">
      <c r="A262" s="2">
        <v>3.314393477E9</v>
      </c>
      <c r="B262" s="2">
        <v>901144.0</v>
      </c>
      <c r="C262" s="2">
        <v>3.0</v>
      </c>
      <c r="D262" s="2">
        <v>340.36</v>
      </c>
      <c r="E262" s="4">
        <f t="shared" si="1"/>
        <v>1021.08</v>
      </c>
    </row>
    <row r="263" ht="22.5" customHeight="1">
      <c r="A263" s="2">
        <v>4.188317986E9</v>
      </c>
      <c r="B263" s="2">
        <v>951463.0</v>
      </c>
      <c r="C263" s="2">
        <v>1.0</v>
      </c>
      <c r="D263" s="2">
        <v>787.4</v>
      </c>
      <c r="E263" s="4">
        <f t="shared" si="1"/>
        <v>787.4</v>
      </c>
    </row>
    <row r="264" ht="22.5" customHeight="1">
      <c r="A264" s="2">
        <v>1.646665366E9</v>
      </c>
      <c r="B264" s="2">
        <v>654297.0</v>
      </c>
      <c r="C264" s="2">
        <v>3.0</v>
      </c>
      <c r="D264" s="2">
        <v>13.25</v>
      </c>
      <c r="E264" s="4">
        <f t="shared" si="1"/>
        <v>39.75</v>
      </c>
    </row>
    <row r="265" ht="22.5" customHeight="1">
      <c r="A265" s="2">
        <v>9.558804585E9</v>
      </c>
      <c r="B265" s="2">
        <v>953175.0</v>
      </c>
      <c r="C265" s="2">
        <v>2.0</v>
      </c>
      <c r="D265" s="2">
        <v>225.21</v>
      </c>
      <c r="E265" s="4">
        <f t="shared" si="1"/>
        <v>450.42</v>
      </c>
    </row>
    <row r="266" ht="22.5" customHeight="1">
      <c r="A266" s="2">
        <v>9.047652469E9</v>
      </c>
      <c r="B266" s="2">
        <v>319388.0</v>
      </c>
      <c r="C266" s="2">
        <v>3.0</v>
      </c>
      <c r="D266" s="2">
        <v>657.8</v>
      </c>
      <c r="E266" s="4">
        <f t="shared" si="1"/>
        <v>1973.4</v>
      </c>
    </row>
    <row r="267" ht="22.5" customHeight="1">
      <c r="A267" s="2">
        <v>2.893800377E9</v>
      </c>
      <c r="B267" s="2">
        <v>187399.0</v>
      </c>
      <c r="C267" s="2">
        <v>1.0</v>
      </c>
      <c r="D267" s="2">
        <v>53.49</v>
      </c>
      <c r="E267" s="4">
        <f t="shared" si="1"/>
        <v>53.49</v>
      </c>
    </row>
    <row r="268" ht="22.5" customHeight="1">
      <c r="A268" s="2">
        <v>6.139157985E9</v>
      </c>
      <c r="B268" s="2">
        <v>753354.0</v>
      </c>
      <c r="C268" s="2">
        <v>3.0</v>
      </c>
      <c r="D268" s="2">
        <v>423.56</v>
      </c>
      <c r="E268" s="4">
        <f t="shared" si="1"/>
        <v>1270.68</v>
      </c>
    </row>
    <row r="269" ht="22.5" customHeight="1">
      <c r="A269" s="2">
        <v>6.029394789E9</v>
      </c>
      <c r="B269" s="2">
        <v>803607.0</v>
      </c>
      <c r="C269" s="2">
        <v>1.0</v>
      </c>
      <c r="D269" s="2">
        <v>949.73</v>
      </c>
      <c r="E269" s="4">
        <f t="shared" si="1"/>
        <v>949.73</v>
      </c>
    </row>
    <row r="270" ht="22.5" customHeight="1">
      <c r="A270" s="2">
        <v>5.874940276E9</v>
      </c>
      <c r="B270" s="2">
        <v>91670.0</v>
      </c>
      <c r="C270" s="2">
        <v>1.0</v>
      </c>
      <c r="D270" s="2">
        <v>439.24</v>
      </c>
      <c r="E270" s="4">
        <f t="shared" si="1"/>
        <v>439.24</v>
      </c>
    </row>
    <row r="271" ht="22.5" customHeight="1">
      <c r="A271" s="2">
        <v>5.205211911E9</v>
      </c>
      <c r="B271" s="2">
        <v>561860.0</v>
      </c>
      <c r="C271" s="2">
        <v>2.0</v>
      </c>
      <c r="D271" s="2">
        <v>874.78</v>
      </c>
      <c r="E271" s="4">
        <f t="shared" si="1"/>
        <v>1749.56</v>
      </c>
    </row>
    <row r="272" ht="22.5" customHeight="1">
      <c r="A272" s="2">
        <v>5.314758068E9</v>
      </c>
      <c r="B272" s="2">
        <v>552883.0</v>
      </c>
      <c r="C272" s="2">
        <v>3.0</v>
      </c>
      <c r="D272" s="2">
        <v>888.16</v>
      </c>
      <c r="E272" s="4">
        <f t="shared" si="1"/>
        <v>2664.48</v>
      </c>
    </row>
    <row r="273" ht="22.5" customHeight="1">
      <c r="A273" s="2">
        <v>4.8486971E8</v>
      </c>
      <c r="B273" s="2">
        <v>15314.0</v>
      </c>
      <c r="C273" s="2">
        <v>2.0</v>
      </c>
      <c r="D273" s="2">
        <v>578.85</v>
      </c>
      <c r="E273" s="4">
        <f t="shared" si="1"/>
        <v>1157.7</v>
      </c>
    </row>
    <row r="274" ht="22.5" customHeight="1">
      <c r="A274" s="2">
        <v>9.957728938E9</v>
      </c>
      <c r="B274" s="2">
        <v>455755.0</v>
      </c>
      <c r="C274" s="2">
        <v>2.0</v>
      </c>
      <c r="D274" s="2">
        <v>44.09</v>
      </c>
      <c r="E274" s="4">
        <f t="shared" si="1"/>
        <v>88.18</v>
      </c>
    </row>
    <row r="275" ht="22.5" customHeight="1">
      <c r="A275" s="2">
        <v>3.136056666E9</v>
      </c>
      <c r="B275" s="2">
        <v>555121.0</v>
      </c>
      <c r="C275" s="2">
        <v>1.0</v>
      </c>
      <c r="D275" s="2">
        <v>354.91</v>
      </c>
      <c r="E275" s="4">
        <f t="shared" si="1"/>
        <v>354.91</v>
      </c>
    </row>
    <row r="276" ht="22.5" customHeight="1">
      <c r="A276" s="2">
        <v>4.926104391E9</v>
      </c>
      <c r="B276" s="2">
        <v>642612.0</v>
      </c>
      <c r="C276" s="2">
        <v>2.0</v>
      </c>
      <c r="D276" s="2">
        <v>517.03</v>
      </c>
      <c r="E276" s="4">
        <f t="shared" si="1"/>
        <v>1034.06</v>
      </c>
    </row>
    <row r="277" ht="22.5" customHeight="1">
      <c r="A277" s="2">
        <v>1.827844756E9</v>
      </c>
      <c r="B277" s="2">
        <v>681063.0</v>
      </c>
      <c r="C277" s="2">
        <v>1.0</v>
      </c>
      <c r="D277" s="2">
        <v>321.28</v>
      </c>
      <c r="E277" s="4">
        <f t="shared" si="1"/>
        <v>321.28</v>
      </c>
    </row>
    <row r="278" ht="22.5" customHeight="1">
      <c r="A278" s="2">
        <v>7.032037874E9</v>
      </c>
      <c r="B278" s="2">
        <v>491314.0</v>
      </c>
      <c r="C278" s="2">
        <v>3.0</v>
      </c>
      <c r="D278" s="2">
        <v>973.44</v>
      </c>
      <c r="E278" s="4">
        <f t="shared" si="1"/>
        <v>2920.32</v>
      </c>
    </row>
    <row r="279" ht="22.5" customHeight="1">
      <c r="A279" s="2">
        <v>3.779230503E9</v>
      </c>
      <c r="B279" s="2">
        <v>82484.0</v>
      </c>
      <c r="C279" s="2">
        <v>3.0</v>
      </c>
      <c r="D279" s="2">
        <v>914.88</v>
      </c>
      <c r="E279" s="4">
        <f t="shared" si="1"/>
        <v>2744.64</v>
      </c>
    </row>
    <row r="280" ht="22.5" customHeight="1">
      <c r="A280" s="2">
        <v>3.473012553E9</v>
      </c>
      <c r="B280" s="2">
        <v>951463.0</v>
      </c>
      <c r="C280" s="2">
        <v>2.0</v>
      </c>
      <c r="D280" s="2">
        <v>787.4</v>
      </c>
      <c r="E280" s="4">
        <f t="shared" si="1"/>
        <v>1574.8</v>
      </c>
    </row>
    <row r="281" ht="22.5" customHeight="1">
      <c r="A281" s="2">
        <v>7.988504487E9</v>
      </c>
      <c r="B281" s="2">
        <v>91670.0</v>
      </c>
      <c r="C281" s="2">
        <v>3.0</v>
      </c>
      <c r="D281" s="2">
        <v>439.24</v>
      </c>
      <c r="E281" s="4">
        <f t="shared" si="1"/>
        <v>1317.72</v>
      </c>
    </row>
    <row r="282" ht="22.5" customHeight="1">
      <c r="A282" s="2">
        <v>7.193792738E9</v>
      </c>
      <c r="B282" s="2">
        <v>500633.0</v>
      </c>
      <c r="C282" s="2">
        <v>3.0</v>
      </c>
      <c r="D282" s="2">
        <v>154.5</v>
      </c>
      <c r="E282" s="4">
        <f t="shared" si="1"/>
        <v>463.5</v>
      </c>
    </row>
    <row r="283" ht="22.5" customHeight="1">
      <c r="A283" s="2">
        <v>1.533583386E9</v>
      </c>
      <c r="B283" s="2">
        <v>240179.0</v>
      </c>
      <c r="C283" s="2">
        <v>1.0</v>
      </c>
      <c r="D283" s="2">
        <v>90.56</v>
      </c>
      <c r="E283" s="4">
        <f t="shared" si="1"/>
        <v>90.56</v>
      </c>
    </row>
    <row r="284" ht="22.5" customHeight="1">
      <c r="A284" s="2">
        <v>7.750989397E9</v>
      </c>
      <c r="B284" s="2">
        <v>300159.0</v>
      </c>
      <c r="C284" s="2">
        <v>1.0</v>
      </c>
      <c r="D284" s="2">
        <v>44.35</v>
      </c>
      <c r="E284" s="4">
        <f t="shared" si="1"/>
        <v>44.35</v>
      </c>
    </row>
    <row r="285" ht="22.5" customHeight="1">
      <c r="A285" s="2">
        <v>4.434816229E9</v>
      </c>
      <c r="B285" s="2">
        <v>537274.0</v>
      </c>
      <c r="C285" s="2">
        <v>1.0</v>
      </c>
      <c r="D285" s="2">
        <v>702.71</v>
      </c>
      <c r="E285" s="4">
        <f t="shared" si="1"/>
        <v>702.71</v>
      </c>
    </row>
    <row r="286" ht="22.5" customHeight="1">
      <c r="A286" s="2">
        <v>6.896732047E9</v>
      </c>
      <c r="B286" s="2">
        <v>187399.0</v>
      </c>
      <c r="C286" s="2">
        <v>3.0</v>
      </c>
      <c r="D286" s="2">
        <v>53.49</v>
      </c>
      <c r="E286" s="4">
        <f t="shared" si="1"/>
        <v>160.47</v>
      </c>
    </row>
    <row r="287" ht="22.5" customHeight="1">
      <c r="A287" s="2">
        <v>4.740837071E9</v>
      </c>
      <c r="B287" s="2">
        <v>833557.0</v>
      </c>
      <c r="C287" s="2">
        <v>3.0</v>
      </c>
      <c r="D287" s="2">
        <v>422.87</v>
      </c>
      <c r="E287" s="4">
        <f t="shared" si="1"/>
        <v>1268.61</v>
      </c>
    </row>
    <row r="288" ht="22.5" customHeight="1">
      <c r="A288" s="2">
        <v>6.649631729E9</v>
      </c>
      <c r="B288" s="2">
        <v>863930.0</v>
      </c>
      <c r="C288" s="2">
        <v>3.0</v>
      </c>
      <c r="D288" s="2">
        <v>242.57</v>
      </c>
      <c r="E288" s="4">
        <f t="shared" si="1"/>
        <v>727.71</v>
      </c>
    </row>
    <row r="289" ht="22.5" customHeight="1">
      <c r="A289" s="2">
        <v>5.351526726E9</v>
      </c>
      <c r="B289" s="2">
        <v>962054.0</v>
      </c>
      <c r="C289" s="2">
        <v>2.0</v>
      </c>
      <c r="D289" s="2">
        <v>16.86</v>
      </c>
      <c r="E289" s="4">
        <f t="shared" si="1"/>
        <v>33.72</v>
      </c>
    </row>
    <row r="290" ht="22.5" customHeight="1">
      <c r="A290" s="2">
        <v>1.506082041E9</v>
      </c>
      <c r="B290" s="2">
        <v>880510.0</v>
      </c>
      <c r="C290" s="2">
        <v>1.0</v>
      </c>
      <c r="D290" s="2">
        <v>951.43</v>
      </c>
      <c r="E290" s="4">
        <f t="shared" si="1"/>
        <v>951.43</v>
      </c>
    </row>
    <row r="291" ht="22.5" customHeight="1">
      <c r="A291" s="2">
        <v>1.023260165E9</v>
      </c>
      <c r="B291" s="2">
        <v>470449.0</v>
      </c>
      <c r="C291" s="2">
        <v>1.0</v>
      </c>
      <c r="D291" s="2">
        <v>827.77</v>
      </c>
      <c r="E291" s="4">
        <f t="shared" si="1"/>
        <v>827.77</v>
      </c>
    </row>
    <row r="292" ht="22.5" customHeight="1">
      <c r="A292" s="2">
        <v>8.257032403E9</v>
      </c>
      <c r="B292" s="2">
        <v>859361.0</v>
      </c>
      <c r="C292" s="2">
        <v>1.0</v>
      </c>
      <c r="D292" s="2">
        <v>432.39</v>
      </c>
      <c r="E292" s="4">
        <f t="shared" si="1"/>
        <v>432.39</v>
      </c>
    </row>
    <row r="293" ht="22.5" customHeight="1">
      <c r="A293" s="2">
        <v>7.216524192E9</v>
      </c>
      <c r="B293" s="2">
        <v>15314.0</v>
      </c>
      <c r="C293" s="2">
        <v>2.0</v>
      </c>
      <c r="D293" s="2">
        <v>578.85</v>
      </c>
      <c r="E293" s="4">
        <f t="shared" si="1"/>
        <v>1157.7</v>
      </c>
    </row>
    <row r="294" ht="22.5" customHeight="1">
      <c r="A294" s="2">
        <v>8.61979582E9</v>
      </c>
      <c r="B294" s="2">
        <v>449106.0</v>
      </c>
      <c r="C294" s="2">
        <v>2.0</v>
      </c>
      <c r="D294" s="2">
        <v>48.55</v>
      </c>
      <c r="E294" s="4">
        <f t="shared" si="1"/>
        <v>97.1</v>
      </c>
    </row>
    <row r="295" ht="22.5" customHeight="1">
      <c r="A295" s="2">
        <v>6.494708839E9</v>
      </c>
      <c r="B295" s="2">
        <v>140154.0</v>
      </c>
      <c r="C295" s="2">
        <v>2.0</v>
      </c>
      <c r="D295" s="2">
        <v>171.2</v>
      </c>
      <c r="E295" s="4">
        <f t="shared" si="1"/>
        <v>342.4</v>
      </c>
    </row>
    <row r="296" ht="22.5" customHeight="1">
      <c r="A296" s="2">
        <v>9.859249765E9</v>
      </c>
      <c r="B296" s="2">
        <v>600767.0</v>
      </c>
      <c r="C296" s="2">
        <v>3.0</v>
      </c>
      <c r="D296" s="2">
        <v>722.42</v>
      </c>
      <c r="E296" s="4">
        <f t="shared" si="1"/>
        <v>2167.26</v>
      </c>
    </row>
    <row r="297" ht="22.5" customHeight="1">
      <c r="A297" s="2">
        <v>3.528020011E9</v>
      </c>
      <c r="B297" s="2">
        <v>592784.0</v>
      </c>
      <c r="C297" s="2">
        <v>2.0</v>
      </c>
      <c r="D297" s="2">
        <v>280.35</v>
      </c>
      <c r="E297" s="4">
        <f t="shared" si="1"/>
        <v>560.7</v>
      </c>
    </row>
    <row r="298" ht="22.5" customHeight="1">
      <c r="A298" s="2">
        <v>5.937934264E9</v>
      </c>
      <c r="B298" s="2">
        <v>462526.0</v>
      </c>
      <c r="C298" s="2">
        <v>3.0</v>
      </c>
      <c r="D298" s="2">
        <v>449.97</v>
      </c>
      <c r="E298" s="4">
        <f t="shared" si="1"/>
        <v>1349.91</v>
      </c>
    </row>
    <row r="299" ht="22.5" customHeight="1">
      <c r="A299" s="2">
        <v>2.976477423E9</v>
      </c>
      <c r="B299" s="2">
        <v>585299.0</v>
      </c>
      <c r="C299" s="2">
        <v>2.0</v>
      </c>
      <c r="D299" s="2">
        <v>799.46</v>
      </c>
      <c r="E299" s="4">
        <f t="shared" si="1"/>
        <v>1598.92</v>
      </c>
    </row>
    <row r="300" ht="22.5" customHeight="1">
      <c r="A300" s="2">
        <v>1.002438039E9</v>
      </c>
      <c r="B300" s="2">
        <v>709916.0</v>
      </c>
      <c r="C300" s="2">
        <v>3.0</v>
      </c>
      <c r="D300" s="2">
        <v>33.76</v>
      </c>
      <c r="E300" s="4">
        <f t="shared" si="1"/>
        <v>101.28</v>
      </c>
    </row>
    <row r="301" ht="22.5" customHeight="1">
      <c r="A301" s="2">
        <v>2.571163022E9</v>
      </c>
      <c r="B301" s="2">
        <v>487931.0</v>
      </c>
      <c r="C301" s="2">
        <v>3.0</v>
      </c>
      <c r="D301" s="2">
        <v>709.08</v>
      </c>
      <c r="E301" s="4">
        <f t="shared" si="1"/>
        <v>2127.24</v>
      </c>
    </row>
    <row r="302" ht="22.5" customHeight="1">
      <c r="A302" s="2">
        <v>6.850221497E9</v>
      </c>
      <c r="B302" s="2">
        <v>812607.0</v>
      </c>
      <c r="C302" s="2">
        <v>3.0</v>
      </c>
      <c r="D302" s="2">
        <v>416.65</v>
      </c>
      <c r="E302" s="4">
        <f t="shared" si="1"/>
        <v>1249.95</v>
      </c>
    </row>
    <row r="303" ht="22.5" customHeight="1">
      <c r="A303" s="2">
        <v>4.706569127E9</v>
      </c>
      <c r="B303" s="2">
        <v>15314.0</v>
      </c>
      <c r="C303" s="2">
        <v>1.0</v>
      </c>
      <c r="D303" s="2">
        <v>578.85</v>
      </c>
      <c r="E303" s="4">
        <f t="shared" si="1"/>
        <v>578.85</v>
      </c>
    </row>
    <row r="304" ht="22.5" customHeight="1">
      <c r="A304" s="2">
        <v>8.168261752E9</v>
      </c>
      <c r="B304" s="2">
        <v>349294.0</v>
      </c>
      <c r="C304" s="2">
        <v>2.0</v>
      </c>
      <c r="D304" s="2">
        <v>934.75</v>
      </c>
      <c r="E304" s="4">
        <f t="shared" si="1"/>
        <v>1869.5</v>
      </c>
    </row>
    <row r="305" ht="22.5" customHeight="1">
      <c r="A305" s="2">
        <v>5.828325906E9</v>
      </c>
      <c r="B305" s="2">
        <v>15314.0</v>
      </c>
      <c r="C305" s="2">
        <v>2.0</v>
      </c>
      <c r="D305" s="2">
        <v>578.85</v>
      </c>
      <c r="E305" s="4">
        <f t="shared" si="1"/>
        <v>1157.7</v>
      </c>
    </row>
    <row r="306" ht="22.5" customHeight="1">
      <c r="A306" s="2">
        <v>5.012271549E9</v>
      </c>
      <c r="B306" s="2">
        <v>67197.0</v>
      </c>
      <c r="C306" s="2">
        <v>1.0</v>
      </c>
      <c r="D306" s="2">
        <v>552.2</v>
      </c>
      <c r="E306" s="4">
        <f t="shared" si="1"/>
        <v>552.2</v>
      </c>
    </row>
    <row r="307" ht="22.5" customHeight="1">
      <c r="A307" s="2">
        <v>8.110316958E9</v>
      </c>
      <c r="B307" s="2">
        <v>451812.0</v>
      </c>
      <c r="C307" s="2">
        <v>3.0</v>
      </c>
      <c r="D307" s="2">
        <v>530.85</v>
      </c>
      <c r="E307" s="4">
        <f t="shared" si="1"/>
        <v>1592.55</v>
      </c>
    </row>
    <row r="308" ht="22.5" customHeight="1">
      <c r="A308" s="2">
        <v>3.190808443E9</v>
      </c>
      <c r="B308" s="2">
        <v>140489.0</v>
      </c>
      <c r="C308" s="2">
        <v>3.0</v>
      </c>
      <c r="D308" s="2">
        <v>650.2</v>
      </c>
      <c r="E308" s="4">
        <f t="shared" si="1"/>
        <v>1950.6</v>
      </c>
    </row>
    <row r="309" ht="22.5" customHeight="1">
      <c r="A309" s="2">
        <v>7.175472728E9</v>
      </c>
      <c r="B309" s="2">
        <v>435929.0</v>
      </c>
      <c r="C309" s="2">
        <v>2.0</v>
      </c>
      <c r="D309" s="2">
        <v>856.89</v>
      </c>
      <c r="E309" s="4">
        <f t="shared" si="1"/>
        <v>1713.78</v>
      </c>
    </row>
    <row r="310" ht="22.5" customHeight="1">
      <c r="A310" s="2">
        <v>6.011117738E9</v>
      </c>
      <c r="B310" s="2">
        <v>658389.0</v>
      </c>
      <c r="C310" s="2">
        <v>3.0</v>
      </c>
      <c r="D310" s="2">
        <v>152.55</v>
      </c>
      <c r="E310" s="4">
        <f t="shared" si="1"/>
        <v>457.65</v>
      </c>
    </row>
    <row r="311" ht="22.5" customHeight="1">
      <c r="A311" s="2">
        <v>5.592928753E9</v>
      </c>
      <c r="B311" s="2">
        <v>992178.0</v>
      </c>
      <c r="C311" s="2">
        <v>2.0</v>
      </c>
      <c r="D311" s="2">
        <v>632.43</v>
      </c>
      <c r="E311" s="4">
        <f t="shared" si="1"/>
        <v>1264.86</v>
      </c>
    </row>
    <row r="312" ht="22.5" customHeight="1">
      <c r="A312" s="2">
        <v>3.952040848E9</v>
      </c>
      <c r="B312" s="2">
        <v>927651.0</v>
      </c>
      <c r="C312" s="2">
        <v>2.0</v>
      </c>
      <c r="D312" s="2">
        <v>426.72</v>
      </c>
      <c r="E312" s="4">
        <f t="shared" si="1"/>
        <v>853.44</v>
      </c>
    </row>
    <row r="313" ht="22.5" customHeight="1">
      <c r="A313" s="2">
        <v>7.02647952E9</v>
      </c>
      <c r="B313" s="2">
        <v>613942.0</v>
      </c>
      <c r="C313" s="2">
        <v>1.0</v>
      </c>
      <c r="D313" s="2">
        <v>545.0</v>
      </c>
      <c r="E313" s="4">
        <f t="shared" si="1"/>
        <v>545</v>
      </c>
    </row>
    <row r="314" ht="22.5" customHeight="1">
      <c r="A314" s="2">
        <v>6.572695161E9</v>
      </c>
      <c r="B314" s="2">
        <v>70969.0</v>
      </c>
      <c r="C314" s="2">
        <v>1.0</v>
      </c>
      <c r="D314" s="2">
        <v>631.7</v>
      </c>
      <c r="E314" s="4">
        <f t="shared" si="1"/>
        <v>631.7</v>
      </c>
    </row>
    <row r="315" ht="22.5" customHeight="1">
      <c r="A315" s="2">
        <v>9.090769419E9</v>
      </c>
      <c r="B315" s="2">
        <v>305754.0</v>
      </c>
      <c r="C315" s="2">
        <v>1.0</v>
      </c>
      <c r="D315" s="2">
        <v>979.99</v>
      </c>
      <c r="E315" s="4">
        <f t="shared" si="1"/>
        <v>979.99</v>
      </c>
    </row>
    <row r="316" ht="22.5" customHeight="1">
      <c r="A316" s="2">
        <v>5.97948911E9</v>
      </c>
      <c r="B316" s="2">
        <v>853932.0</v>
      </c>
      <c r="C316" s="2">
        <v>1.0</v>
      </c>
      <c r="D316" s="2">
        <v>941.19</v>
      </c>
      <c r="E316" s="4">
        <f t="shared" si="1"/>
        <v>941.19</v>
      </c>
    </row>
    <row r="317" ht="22.5" customHeight="1">
      <c r="A317" s="2">
        <v>9.64698323E8</v>
      </c>
      <c r="B317" s="2">
        <v>257719.0</v>
      </c>
      <c r="C317" s="2">
        <v>3.0</v>
      </c>
      <c r="D317" s="2">
        <v>281.73</v>
      </c>
      <c r="E317" s="4">
        <f t="shared" si="1"/>
        <v>845.19</v>
      </c>
    </row>
    <row r="318" ht="22.5" customHeight="1">
      <c r="A318" s="2">
        <v>2.304242664E9</v>
      </c>
      <c r="B318" s="2">
        <v>516376.0</v>
      </c>
      <c r="C318" s="2">
        <v>3.0</v>
      </c>
      <c r="D318" s="2">
        <v>877.43</v>
      </c>
      <c r="E318" s="4">
        <f t="shared" si="1"/>
        <v>2632.29</v>
      </c>
    </row>
    <row r="319" ht="22.5" customHeight="1">
      <c r="A319" s="2">
        <v>2.483843748E9</v>
      </c>
      <c r="B319" s="2">
        <v>812607.0</v>
      </c>
      <c r="C319" s="2">
        <v>3.0</v>
      </c>
      <c r="D319" s="2">
        <v>416.65</v>
      </c>
      <c r="E319" s="4">
        <f t="shared" si="1"/>
        <v>1249.95</v>
      </c>
    </row>
    <row r="320" ht="22.5" customHeight="1">
      <c r="A320" s="2">
        <v>2.560588609E9</v>
      </c>
      <c r="B320" s="2">
        <v>186168.0</v>
      </c>
      <c r="C320" s="2">
        <v>1.0</v>
      </c>
      <c r="D320" s="2">
        <v>878.8</v>
      </c>
      <c r="E320" s="4">
        <f t="shared" si="1"/>
        <v>878.8</v>
      </c>
    </row>
    <row r="321" ht="22.5" customHeight="1">
      <c r="A321" s="2">
        <v>9.268920928E9</v>
      </c>
      <c r="B321" s="2">
        <v>9436.0</v>
      </c>
      <c r="C321" s="2">
        <v>2.0</v>
      </c>
      <c r="D321" s="2">
        <v>88.43</v>
      </c>
      <c r="E321" s="4">
        <f t="shared" si="1"/>
        <v>176.86</v>
      </c>
    </row>
    <row r="322" ht="22.5" customHeight="1">
      <c r="A322" s="2">
        <v>9.554019312E9</v>
      </c>
      <c r="B322" s="2">
        <v>578097.0</v>
      </c>
      <c r="C322" s="2">
        <v>1.0</v>
      </c>
      <c r="D322" s="2">
        <v>267.61</v>
      </c>
      <c r="E322" s="4">
        <f t="shared" si="1"/>
        <v>267.61</v>
      </c>
    </row>
    <row r="323" ht="22.5" customHeight="1">
      <c r="A323" s="2">
        <v>3.749174258E9</v>
      </c>
      <c r="B323" s="2">
        <v>613942.0</v>
      </c>
      <c r="C323" s="2">
        <v>3.0</v>
      </c>
      <c r="D323" s="2">
        <v>545.0</v>
      </c>
      <c r="E323" s="4">
        <f t="shared" si="1"/>
        <v>1635</v>
      </c>
    </row>
    <row r="324" ht="22.5" customHeight="1">
      <c r="A324" s="2">
        <v>3.947164241E9</v>
      </c>
      <c r="B324" s="2">
        <v>131136.0</v>
      </c>
      <c r="C324" s="2">
        <v>2.0</v>
      </c>
      <c r="D324" s="2">
        <v>37.8</v>
      </c>
      <c r="E324" s="4">
        <f t="shared" si="1"/>
        <v>75.6</v>
      </c>
    </row>
    <row r="325" ht="22.5" customHeight="1">
      <c r="A325" s="2">
        <v>4.87327038E8</v>
      </c>
      <c r="B325" s="2">
        <v>673058.0</v>
      </c>
      <c r="C325" s="2">
        <v>3.0</v>
      </c>
      <c r="D325" s="2">
        <v>765.76</v>
      </c>
      <c r="E325" s="4">
        <f t="shared" si="1"/>
        <v>2297.28</v>
      </c>
    </row>
    <row r="326" ht="22.5" customHeight="1">
      <c r="A326" s="2">
        <v>8.830321199E9</v>
      </c>
      <c r="B326" s="2">
        <v>894539.0</v>
      </c>
      <c r="C326" s="2">
        <v>2.0</v>
      </c>
      <c r="D326" s="2">
        <v>445.48</v>
      </c>
      <c r="E326" s="4">
        <f t="shared" si="1"/>
        <v>890.96</v>
      </c>
    </row>
    <row r="327" ht="22.5" customHeight="1">
      <c r="A327" s="2">
        <v>3.811318591E9</v>
      </c>
      <c r="B327" s="2">
        <v>585299.0</v>
      </c>
      <c r="C327" s="2">
        <v>1.0</v>
      </c>
      <c r="D327" s="2">
        <v>799.46</v>
      </c>
      <c r="E327" s="4">
        <f t="shared" si="1"/>
        <v>799.46</v>
      </c>
    </row>
    <row r="328" ht="22.5" customHeight="1">
      <c r="A328" s="2">
        <v>6.795601573E9</v>
      </c>
      <c r="B328" s="2">
        <v>677542.0</v>
      </c>
      <c r="C328" s="2">
        <v>1.0</v>
      </c>
      <c r="D328" s="2">
        <v>212.61</v>
      </c>
      <c r="E328" s="4">
        <f t="shared" si="1"/>
        <v>212.61</v>
      </c>
    </row>
    <row r="329" ht="22.5" customHeight="1">
      <c r="A329" s="2">
        <v>2.348495717E9</v>
      </c>
      <c r="B329" s="2">
        <v>709916.0</v>
      </c>
      <c r="C329" s="2">
        <v>3.0</v>
      </c>
      <c r="D329" s="2">
        <v>33.76</v>
      </c>
      <c r="E329" s="4">
        <f t="shared" si="1"/>
        <v>101.28</v>
      </c>
    </row>
    <row r="330" ht="22.5" customHeight="1">
      <c r="A330" s="2">
        <v>9.505736584E9</v>
      </c>
      <c r="B330" s="2">
        <v>667163.0</v>
      </c>
      <c r="C330" s="2">
        <v>1.0</v>
      </c>
      <c r="D330" s="2">
        <v>441.2</v>
      </c>
      <c r="E330" s="4">
        <f t="shared" si="1"/>
        <v>441.2</v>
      </c>
    </row>
    <row r="331" ht="22.5" customHeight="1">
      <c r="A331" s="2">
        <v>1.857227304E9</v>
      </c>
      <c r="B331" s="2">
        <v>194682.0</v>
      </c>
      <c r="C331" s="2">
        <v>1.0</v>
      </c>
      <c r="D331" s="2">
        <v>912.29</v>
      </c>
      <c r="E331" s="4">
        <f t="shared" si="1"/>
        <v>912.29</v>
      </c>
    </row>
    <row r="332" ht="22.5" customHeight="1">
      <c r="A332" s="2">
        <v>5.506485302E9</v>
      </c>
      <c r="B332" s="2">
        <v>491521.0</v>
      </c>
      <c r="C332" s="2">
        <v>1.0</v>
      </c>
      <c r="D332" s="2">
        <v>556.35</v>
      </c>
      <c r="E332" s="4">
        <f t="shared" si="1"/>
        <v>556.35</v>
      </c>
    </row>
    <row r="333" ht="22.5" customHeight="1">
      <c r="A333" s="2">
        <v>6.074837981E9</v>
      </c>
      <c r="B333" s="2">
        <v>373536.0</v>
      </c>
      <c r="C333" s="2">
        <v>3.0</v>
      </c>
      <c r="D333" s="2">
        <v>494.17</v>
      </c>
      <c r="E333" s="4">
        <f t="shared" si="1"/>
        <v>1482.51</v>
      </c>
    </row>
    <row r="334" ht="22.5" customHeight="1">
      <c r="A334" s="2">
        <v>4.150569633E9</v>
      </c>
      <c r="B334" s="2">
        <v>820973.0</v>
      </c>
      <c r="C334" s="2">
        <v>2.0</v>
      </c>
      <c r="D334" s="2">
        <v>114.52</v>
      </c>
      <c r="E334" s="4">
        <f t="shared" si="1"/>
        <v>229.04</v>
      </c>
    </row>
    <row r="335" ht="22.5" customHeight="1">
      <c r="A335" s="2">
        <v>6.09838437E8</v>
      </c>
      <c r="B335" s="2">
        <v>382511.0</v>
      </c>
      <c r="C335" s="2">
        <v>3.0</v>
      </c>
      <c r="D335" s="2">
        <v>702.54</v>
      </c>
      <c r="E335" s="4">
        <f t="shared" si="1"/>
        <v>2107.62</v>
      </c>
    </row>
    <row r="336" ht="22.5" customHeight="1">
      <c r="A336" s="2">
        <v>5.229657139E9</v>
      </c>
      <c r="B336" s="2">
        <v>487931.0</v>
      </c>
      <c r="C336" s="2">
        <v>1.0</v>
      </c>
      <c r="D336" s="2">
        <v>709.08</v>
      </c>
      <c r="E336" s="4">
        <f t="shared" si="1"/>
        <v>709.08</v>
      </c>
    </row>
    <row r="337" ht="22.5" customHeight="1">
      <c r="A337" s="2">
        <v>2.58963935E9</v>
      </c>
      <c r="B337" s="2">
        <v>500739.0</v>
      </c>
      <c r="C337" s="2">
        <v>3.0</v>
      </c>
      <c r="D337" s="2">
        <v>359.98</v>
      </c>
      <c r="E337" s="4">
        <f t="shared" si="1"/>
        <v>1079.94</v>
      </c>
    </row>
    <row r="338" ht="22.5" customHeight="1">
      <c r="A338" s="2">
        <v>7.656948165E9</v>
      </c>
      <c r="B338" s="2">
        <v>901144.0</v>
      </c>
      <c r="C338" s="2">
        <v>3.0</v>
      </c>
      <c r="D338" s="2">
        <v>340.36</v>
      </c>
      <c r="E338" s="4">
        <f t="shared" si="1"/>
        <v>1021.08</v>
      </c>
    </row>
    <row r="339" ht="22.5" customHeight="1">
      <c r="A339" s="2">
        <v>1.806563605E9</v>
      </c>
      <c r="B339" s="2">
        <v>183929.0</v>
      </c>
      <c r="C339" s="2">
        <v>1.0</v>
      </c>
      <c r="D339" s="2">
        <v>738.74</v>
      </c>
      <c r="E339" s="4">
        <f t="shared" si="1"/>
        <v>738.74</v>
      </c>
    </row>
    <row r="340" ht="22.5" customHeight="1">
      <c r="A340" s="2">
        <v>3.59819834E8</v>
      </c>
      <c r="B340" s="2">
        <v>952168.0</v>
      </c>
      <c r="C340" s="2">
        <v>2.0</v>
      </c>
      <c r="D340" s="2">
        <v>236.95</v>
      </c>
      <c r="E340" s="4">
        <f t="shared" si="1"/>
        <v>473.9</v>
      </c>
    </row>
    <row r="341" ht="22.5" customHeight="1">
      <c r="A341" s="2">
        <v>1.908423841E9</v>
      </c>
      <c r="B341" s="2">
        <v>449106.0</v>
      </c>
      <c r="C341" s="2">
        <v>2.0</v>
      </c>
      <c r="D341" s="2">
        <v>48.55</v>
      </c>
      <c r="E341" s="4">
        <f t="shared" si="1"/>
        <v>97.1</v>
      </c>
    </row>
    <row r="342" ht="22.5" customHeight="1">
      <c r="A342" s="2">
        <v>2.99859815E8</v>
      </c>
      <c r="B342" s="2">
        <v>707935.0</v>
      </c>
      <c r="C342" s="2">
        <v>2.0</v>
      </c>
      <c r="D342" s="2">
        <v>820.9</v>
      </c>
      <c r="E342" s="4">
        <f t="shared" si="1"/>
        <v>1641.8</v>
      </c>
    </row>
    <row r="343" ht="22.5" customHeight="1">
      <c r="A343" s="2">
        <v>9.23659418E8</v>
      </c>
      <c r="B343" s="2">
        <v>217710.0</v>
      </c>
      <c r="C343" s="2">
        <v>1.0</v>
      </c>
      <c r="D343" s="2">
        <v>58.59</v>
      </c>
      <c r="E343" s="4">
        <f t="shared" si="1"/>
        <v>58.59</v>
      </c>
    </row>
    <row r="344" ht="22.5" customHeight="1">
      <c r="A344" s="2">
        <v>3.560625119E9</v>
      </c>
      <c r="B344" s="2">
        <v>679865.0</v>
      </c>
      <c r="C344" s="2">
        <v>3.0</v>
      </c>
      <c r="D344" s="2">
        <v>347.91</v>
      </c>
      <c r="E344" s="4">
        <f t="shared" si="1"/>
        <v>1043.73</v>
      </c>
    </row>
    <row r="345" ht="22.5" customHeight="1">
      <c r="A345" s="2">
        <v>7.11149068E9</v>
      </c>
      <c r="B345" s="2">
        <v>317242.0</v>
      </c>
      <c r="C345" s="2">
        <v>3.0</v>
      </c>
      <c r="D345" s="2">
        <v>198.15</v>
      </c>
      <c r="E345" s="4">
        <f t="shared" si="1"/>
        <v>594.45</v>
      </c>
    </row>
    <row r="346" ht="22.5" customHeight="1">
      <c r="A346" s="2">
        <v>5.766981431E9</v>
      </c>
      <c r="B346" s="2">
        <v>53833.0</v>
      </c>
      <c r="C346" s="2">
        <v>2.0</v>
      </c>
      <c r="D346" s="2">
        <v>134.69</v>
      </c>
      <c r="E346" s="4">
        <f t="shared" si="1"/>
        <v>269.38</v>
      </c>
    </row>
    <row r="347" ht="22.5" customHeight="1">
      <c r="A347" s="2">
        <v>8.609945311E9</v>
      </c>
      <c r="B347" s="2">
        <v>853932.0</v>
      </c>
      <c r="C347" s="2">
        <v>3.0</v>
      </c>
      <c r="D347" s="2">
        <v>941.19</v>
      </c>
      <c r="E347" s="4">
        <f t="shared" si="1"/>
        <v>2823.57</v>
      </c>
    </row>
    <row r="348" ht="22.5" customHeight="1">
      <c r="A348" s="2">
        <v>1.691260635E9</v>
      </c>
      <c r="B348" s="2">
        <v>707935.0</v>
      </c>
      <c r="C348" s="2">
        <v>1.0</v>
      </c>
      <c r="D348" s="2">
        <v>820.9</v>
      </c>
      <c r="E348" s="4">
        <f t="shared" si="1"/>
        <v>820.9</v>
      </c>
    </row>
    <row r="349" ht="22.5" customHeight="1">
      <c r="A349" s="2">
        <v>8.742091504E9</v>
      </c>
      <c r="B349" s="2">
        <v>349294.0</v>
      </c>
      <c r="C349" s="2">
        <v>3.0</v>
      </c>
      <c r="D349" s="2">
        <v>934.75</v>
      </c>
      <c r="E349" s="4">
        <f t="shared" si="1"/>
        <v>2804.25</v>
      </c>
    </row>
    <row r="350" ht="22.5" customHeight="1">
      <c r="A350" s="2">
        <v>1.997833025E9</v>
      </c>
      <c r="B350" s="2">
        <v>123983.0</v>
      </c>
      <c r="C350" s="2">
        <v>1.0</v>
      </c>
      <c r="D350" s="2">
        <v>785.67</v>
      </c>
      <c r="E350" s="4">
        <f t="shared" si="1"/>
        <v>785.67</v>
      </c>
    </row>
    <row r="351" ht="22.5" customHeight="1">
      <c r="A351" s="2">
        <v>3.588296877E9</v>
      </c>
      <c r="B351" s="2">
        <v>757274.0</v>
      </c>
      <c r="C351" s="2">
        <v>2.0</v>
      </c>
      <c r="D351" s="2">
        <v>98.32</v>
      </c>
      <c r="E351" s="4">
        <f t="shared" si="1"/>
        <v>196.64</v>
      </c>
    </row>
    <row r="352" ht="22.5" customHeight="1">
      <c r="A352" s="2">
        <v>2.40480499E9</v>
      </c>
      <c r="B352" s="2">
        <v>557908.0</v>
      </c>
      <c r="C352" s="2">
        <v>1.0</v>
      </c>
      <c r="D352" s="2">
        <v>942.37</v>
      </c>
      <c r="E352" s="4">
        <f t="shared" si="1"/>
        <v>942.37</v>
      </c>
    </row>
    <row r="353" ht="22.5" customHeight="1">
      <c r="A353" s="2">
        <v>8.091385479E9</v>
      </c>
      <c r="B353" s="2">
        <v>14145.0</v>
      </c>
      <c r="C353" s="2">
        <v>1.0</v>
      </c>
      <c r="D353" s="2">
        <v>630.84</v>
      </c>
      <c r="E353" s="4">
        <f t="shared" si="1"/>
        <v>630.84</v>
      </c>
    </row>
    <row r="354" ht="22.5" customHeight="1">
      <c r="A354" s="2">
        <v>7.133174424E9</v>
      </c>
      <c r="B354" s="2">
        <v>264803.0</v>
      </c>
      <c r="C354" s="2">
        <v>1.0</v>
      </c>
      <c r="D354" s="2">
        <v>995.98</v>
      </c>
      <c r="E354" s="4">
        <f t="shared" si="1"/>
        <v>995.98</v>
      </c>
    </row>
    <row r="355" ht="22.5" customHeight="1">
      <c r="A355" s="2">
        <v>6.110446321E9</v>
      </c>
      <c r="B355" s="2">
        <v>272170.0</v>
      </c>
      <c r="C355" s="2">
        <v>1.0</v>
      </c>
      <c r="D355" s="2">
        <v>140.8</v>
      </c>
      <c r="E355" s="4">
        <f t="shared" si="1"/>
        <v>140.8</v>
      </c>
    </row>
    <row r="356" ht="22.5" customHeight="1">
      <c r="A356" s="2">
        <v>6.96458605E9</v>
      </c>
      <c r="B356" s="2">
        <v>378230.0</v>
      </c>
      <c r="C356" s="2">
        <v>1.0</v>
      </c>
      <c r="D356" s="2">
        <v>166.42</v>
      </c>
      <c r="E356" s="4">
        <f t="shared" si="1"/>
        <v>166.42</v>
      </c>
    </row>
    <row r="357" ht="22.5" customHeight="1">
      <c r="A357" s="2">
        <v>2.351986014E9</v>
      </c>
      <c r="B357" s="2">
        <v>589812.0</v>
      </c>
      <c r="C357" s="2">
        <v>2.0</v>
      </c>
      <c r="D357" s="2">
        <v>163.03</v>
      </c>
      <c r="E357" s="4">
        <f t="shared" si="1"/>
        <v>326.06</v>
      </c>
    </row>
    <row r="358" ht="22.5" customHeight="1">
      <c r="A358" s="2">
        <v>3.5256972E8</v>
      </c>
      <c r="B358" s="2">
        <v>757274.0</v>
      </c>
      <c r="C358" s="2">
        <v>1.0</v>
      </c>
      <c r="D358" s="2">
        <v>98.32</v>
      </c>
      <c r="E358" s="4">
        <f t="shared" si="1"/>
        <v>98.32</v>
      </c>
    </row>
    <row r="359" ht="22.5" customHeight="1">
      <c r="A359" s="2">
        <v>1.235280275E9</v>
      </c>
      <c r="B359" s="2">
        <v>491521.0</v>
      </c>
      <c r="C359" s="2">
        <v>2.0</v>
      </c>
      <c r="D359" s="2">
        <v>556.35</v>
      </c>
      <c r="E359" s="4">
        <f t="shared" si="1"/>
        <v>1112.7</v>
      </c>
    </row>
    <row r="360" ht="22.5" customHeight="1">
      <c r="A360" s="2">
        <v>9.399859705E9</v>
      </c>
      <c r="B360" s="2">
        <v>217710.0</v>
      </c>
      <c r="C360" s="2">
        <v>1.0</v>
      </c>
      <c r="D360" s="2">
        <v>58.59</v>
      </c>
      <c r="E360" s="4">
        <f t="shared" si="1"/>
        <v>58.59</v>
      </c>
    </row>
    <row r="361" ht="22.5" customHeight="1">
      <c r="A361" s="2">
        <v>7.530379037E9</v>
      </c>
      <c r="B361" s="2">
        <v>952168.0</v>
      </c>
      <c r="C361" s="2">
        <v>3.0</v>
      </c>
      <c r="D361" s="2">
        <v>236.95</v>
      </c>
      <c r="E361" s="4">
        <f t="shared" si="1"/>
        <v>710.85</v>
      </c>
    </row>
    <row r="362" ht="22.5" customHeight="1">
      <c r="A362" s="2">
        <v>5.952886441E9</v>
      </c>
      <c r="B362" s="2">
        <v>328457.0</v>
      </c>
      <c r="C362" s="2">
        <v>3.0</v>
      </c>
      <c r="D362" s="2">
        <v>858.57</v>
      </c>
      <c r="E362" s="4">
        <f t="shared" si="1"/>
        <v>2575.71</v>
      </c>
    </row>
    <row r="363" ht="22.5" customHeight="1">
      <c r="A363" s="2">
        <v>5.815833211E9</v>
      </c>
      <c r="B363" s="2">
        <v>373536.0</v>
      </c>
      <c r="C363" s="2">
        <v>2.0</v>
      </c>
      <c r="D363" s="2">
        <v>494.17</v>
      </c>
      <c r="E363" s="4">
        <f t="shared" si="1"/>
        <v>988.34</v>
      </c>
    </row>
    <row r="364" ht="22.5" customHeight="1">
      <c r="A364" s="2">
        <v>7.307394687E9</v>
      </c>
      <c r="B364" s="2">
        <v>739448.0</v>
      </c>
      <c r="C364" s="2">
        <v>2.0</v>
      </c>
      <c r="D364" s="2">
        <v>755.66</v>
      </c>
      <c r="E364" s="4">
        <f t="shared" si="1"/>
        <v>1511.32</v>
      </c>
    </row>
    <row r="365" ht="22.5" customHeight="1">
      <c r="A365" s="2">
        <v>6.033014029E9</v>
      </c>
      <c r="B365" s="2">
        <v>587645.0</v>
      </c>
      <c r="C365" s="2">
        <v>1.0</v>
      </c>
      <c r="D365" s="2">
        <v>801.81</v>
      </c>
      <c r="E365" s="4">
        <f t="shared" si="1"/>
        <v>801.81</v>
      </c>
    </row>
    <row r="366" ht="22.5" customHeight="1">
      <c r="A366" s="2">
        <v>1.409944718E9</v>
      </c>
      <c r="B366" s="2">
        <v>153019.0</v>
      </c>
      <c r="C366" s="2">
        <v>3.0</v>
      </c>
      <c r="D366" s="2">
        <v>947.95</v>
      </c>
      <c r="E366" s="4">
        <f t="shared" si="1"/>
        <v>2843.85</v>
      </c>
    </row>
    <row r="367" ht="22.5" customHeight="1">
      <c r="A367" s="2">
        <v>1.8113822E9</v>
      </c>
      <c r="B367" s="2">
        <v>131748.0</v>
      </c>
      <c r="C367" s="2">
        <v>3.0</v>
      </c>
      <c r="D367" s="2">
        <v>81.35</v>
      </c>
      <c r="E367" s="4">
        <f t="shared" si="1"/>
        <v>244.05</v>
      </c>
    </row>
    <row r="368" ht="22.5" customHeight="1">
      <c r="A368" s="2">
        <v>4.485391413E9</v>
      </c>
      <c r="B368" s="2">
        <v>863930.0</v>
      </c>
      <c r="C368" s="2">
        <v>3.0</v>
      </c>
      <c r="D368" s="2">
        <v>242.57</v>
      </c>
      <c r="E368" s="4">
        <f t="shared" si="1"/>
        <v>727.71</v>
      </c>
    </row>
    <row r="369" ht="22.5" customHeight="1">
      <c r="A369" s="2">
        <v>4.076279641E9</v>
      </c>
      <c r="B369" s="2">
        <v>684939.0</v>
      </c>
      <c r="C369" s="2">
        <v>3.0</v>
      </c>
      <c r="D369" s="2">
        <v>727.95</v>
      </c>
      <c r="E369" s="4">
        <f t="shared" si="1"/>
        <v>2183.85</v>
      </c>
    </row>
    <row r="370" ht="22.5" customHeight="1">
      <c r="A370" s="2">
        <v>2.965387566E9</v>
      </c>
      <c r="B370" s="2">
        <v>615545.0</v>
      </c>
      <c r="C370" s="2">
        <v>2.0</v>
      </c>
      <c r="D370" s="2">
        <v>448.16</v>
      </c>
      <c r="E370" s="4">
        <f t="shared" si="1"/>
        <v>896.32</v>
      </c>
    </row>
    <row r="371" ht="22.5" customHeight="1">
      <c r="A371" s="2">
        <v>9.397774189E9</v>
      </c>
      <c r="B371" s="2">
        <v>112390.0</v>
      </c>
      <c r="C371" s="2">
        <v>2.0</v>
      </c>
      <c r="D371" s="2">
        <v>877.98</v>
      </c>
      <c r="E371" s="4">
        <f t="shared" si="1"/>
        <v>1755.96</v>
      </c>
    </row>
    <row r="372" ht="22.5" customHeight="1">
      <c r="A372" s="2">
        <v>1.437159967E9</v>
      </c>
      <c r="B372" s="2">
        <v>803607.0</v>
      </c>
      <c r="C372" s="2">
        <v>3.0</v>
      </c>
      <c r="D372" s="2">
        <v>949.73</v>
      </c>
      <c r="E372" s="4">
        <f t="shared" si="1"/>
        <v>2849.19</v>
      </c>
    </row>
    <row r="373" ht="22.5" customHeight="1">
      <c r="A373" s="2">
        <v>8.397785448E9</v>
      </c>
      <c r="B373" s="2">
        <v>131136.0</v>
      </c>
      <c r="C373" s="2">
        <v>2.0</v>
      </c>
      <c r="D373" s="2">
        <v>37.8</v>
      </c>
      <c r="E373" s="4">
        <f t="shared" si="1"/>
        <v>75.6</v>
      </c>
    </row>
    <row r="374" ht="22.5" customHeight="1">
      <c r="A374" s="2">
        <v>2.778606949E9</v>
      </c>
      <c r="B374" s="2">
        <v>654623.0</v>
      </c>
      <c r="C374" s="2">
        <v>2.0</v>
      </c>
      <c r="D374" s="2">
        <v>422.14</v>
      </c>
      <c r="E374" s="4">
        <f t="shared" si="1"/>
        <v>844.28</v>
      </c>
    </row>
    <row r="375" ht="22.5" customHeight="1">
      <c r="A375" s="2">
        <v>1.774096863E9</v>
      </c>
      <c r="B375" s="2">
        <v>784827.0</v>
      </c>
      <c r="C375" s="2">
        <v>1.0</v>
      </c>
      <c r="D375" s="2">
        <v>274.25</v>
      </c>
      <c r="E375" s="4">
        <f t="shared" si="1"/>
        <v>274.25</v>
      </c>
    </row>
    <row r="376" ht="22.5" customHeight="1">
      <c r="A376" s="2">
        <v>1.497256618E9</v>
      </c>
      <c r="B376" s="2">
        <v>853932.0</v>
      </c>
      <c r="C376" s="2">
        <v>1.0</v>
      </c>
      <c r="D376" s="2">
        <v>941.19</v>
      </c>
      <c r="E376" s="4">
        <f t="shared" si="1"/>
        <v>941.19</v>
      </c>
    </row>
    <row r="377" ht="22.5" customHeight="1">
      <c r="A377" s="2">
        <v>7.3409551E8</v>
      </c>
      <c r="B377" s="2">
        <v>313754.0</v>
      </c>
      <c r="C377" s="2">
        <v>1.0</v>
      </c>
      <c r="D377" s="2">
        <v>136.6</v>
      </c>
      <c r="E377" s="4">
        <f t="shared" si="1"/>
        <v>136.6</v>
      </c>
    </row>
    <row r="378" ht="22.5" customHeight="1">
      <c r="A378" s="2">
        <v>5.755859055E9</v>
      </c>
      <c r="B378" s="2">
        <v>473929.0</v>
      </c>
      <c r="C378" s="2">
        <v>3.0</v>
      </c>
      <c r="D378" s="2">
        <v>440.19</v>
      </c>
      <c r="E378" s="4">
        <f t="shared" si="1"/>
        <v>1320.57</v>
      </c>
    </row>
    <row r="379" ht="22.5" customHeight="1">
      <c r="A379" s="2">
        <v>5.840290569E9</v>
      </c>
      <c r="B379" s="2">
        <v>760828.0</v>
      </c>
      <c r="C379" s="2">
        <v>1.0</v>
      </c>
      <c r="D379" s="2">
        <v>563.45</v>
      </c>
      <c r="E379" s="4">
        <f t="shared" si="1"/>
        <v>563.45</v>
      </c>
    </row>
    <row r="380" ht="22.5" customHeight="1">
      <c r="A380" s="2">
        <v>8.200985533E9</v>
      </c>
      <c r="B380" s="2">
        <v>555121.0</v>
      </c>
      <c r="C380" s="2">
        <v>2.0</v>
      </c>
      <c r="D380" s="2">
        <v>354.91</v>
      </c>
      <c r="E380" s="4">
        <f t="shared" si="1"/>
        <v>709.82</v>
      </c>
    </row>
    <row r="381" ht="22.5" customHeight="1">
      <c r="A381" s="2">
        <v>3.255590064E9</v>
      </c>
      <c r="B381" s="2">
        <v>709916.0</v>
      </c>
      <c r="C381" s="2">
        <v>1.0</v>
      </c>
      <c r="D381" s="2">
        <v>33.76</v>
      </c>
      <c r="E381" s="4">
        <f t="shared" si="1"/>
        <v>33.76</v>
      </c>
    </row>
    <row r="382" ht="22.5" customHeight="1">
      <c r="A382" s="2">
        <v>4.258404747E9</v>
      </c>
      <c r="B382" s="2">
        <v>272170.0</v>
      </c>
      <c r="C382" s="2">
        <v>1.0</v>
      </c>
      <c r="D382" s="2">
        <v>140.8</v>
      </c>
      <c r="E382" s="4">
        <f t="shared" si="1"/>
        <v>140.8</v>
      </c>
    </row>
    <row r="383" ht="22.5" customHeight="1">
      <c r="A383" s="2">
        <v>2.455161115E9</v>
      </c>
      <c r="B383" s="2">
        <v>131748.0</v>
      </c>
      <c r="C383" s="2">
        <v>2.0</v>
      </c>
      <c r="D383" s="2">
        <v>81.35</v>
      </c>
      <c r="E383" s="4">
        <f t="shared" si="1"/>
        <v>162.7</v>
      </c>
    </row>
    <row r="384" ht="22.5" customHeight="1">
      <c r="A384" s="2">
        <v>4.448004569E9</v>
      </c>
      <c r="B384" s="2">
        <v>455083.0</v>
      </c>
      <c r="C384" s="2">
        <v>2.0</v>
      </c>
      <c r="D384" s="2">
        <v>959.01</v>
      </c>
      <c r="E384" s="4">
        <f t="shared" si="1"/>
        <v>1918.02</v>
      </c>
    </row>
    <row r="385" ht="22.5" customHeight="1">
      <c r="A385" s="2">
        <v>5.951090793E9</v>
      </c>
      <c r="B385" s="2">
        <v>615545.0</v>
      </c>
      <c r="C385" s="2">
        <v>1.0</v>
      </c>
      <c r="D385" s="2">
        <v>448.16</v>
      </c>
      <c r="E385" s="4">
        <f t="shared" si="1"/>
        <v>448.16</v>
      </c>
    </row>
    <row r="386" ht="22.5" customHeight="1">
      <c r="A386" s="2">
        <v>7.402491996E9</v>
      </c>
      <c r="B386" s="2">
        <v>672059.0</v>
      </c>
      <c r="C386" s="2">
        <v>2.0</v>
      </c>
      <c r="D386" s="2">
        <v>672.73</v>
      </c>
      <c r="E386" s="4">
        <f t="shared" si="1"/>
        <v>1345.46</v>
      </c>
    </row>
    <row r="387" ht="22.5" customHeight="1">
      <c r="A387" s="2">
        <v>8.532411923E9</v>
      </c>
      <c r="B387" s="2">
        <v>77308.0</v>
      </c>
      <c r="C387" s="2">
        <v>3.0</v>
      </c>
      <c r="D387" s="2">
        <v>223.27</v>
      </c>
      <c r="E387" s="4">
        <f t="shared" si="1"/>
        <v>669.81</v>
      </c>
    </row>
    <row r="388" ht="22.5" customHeight="1">
      <c r="A388" s="2">
        <v>7.130555385E9</v>
      </c>
      <c r="B388" s="2">
        <v>365133.0</v>
      </c>
      <c r="C388" s="2">
        <v>3.0</v>
      </c>
      <c r="D388" s="2">
        <v>915.45</v>
      </c>
      <c r="E388" s="4">
        <f t="shared" si="1"/>
        <v>2746.35</v>
      </c>
    </row>
    <row r="389" ht="22.5" customHeight="1">
      <c r="A389" s="2">
        <v>4.338197132E9</v>
      </c>
      <c r="B389" s="2">
        <v>107548.0</v>
      </c>
      <c r="C389" s="2">
        <v>3.0</v>
      </c>
      <c r="D389" s="2">
        <v>891.6</v>
      </c>
      <c r="E389" s="4">
        <f t="shared" si="1"/>
        <v>2674.8</v>
      </c>
    </row>
    <row r="390" ht="22.5" customHeight="1">
      <c r="A390" s="2">
        <v>8.044366071E9</v>
      </c>
      <c r="B390" s="2">
        <v>131937.0</v>
      </c>
      <c r="C390" s="2">
        <v>3.0</v>
      </c>
      <c r="D390" s="2">
        <v>287.81</v>
      </c>
      <c r="E390" s="4">
        <f t="shared" si="1"/>
        <v>863.43</v>
      </c>
    </row>
    <row r="391" ht="22.5" customHeight="1">
      <c r="A391" s="2">
        <v>4.135251774E9</v>
      </c>
      <c r="B391" s="2">
        <v>114414.0</v>
      </c>
      <c r="C391" s="2">
        <v>2.0</v>
      </c>
      <c r="D391" s="2">
        <v>832.06</v>
      </c>
      <c r="E391" s="4">
        <f t="shared" si="1"/>
        <v>1664.12</v>
      </c>
    </row>
    <row r="392" ht="22.5" customHeight="1">
      <c r="A392" s="2">
        <v>6.331483812E9</v>
      </c>
      <c r="B392" s="2">
        <v>291238.0</v>
      </c>
      <c r="C392" s="2">
        <v>1.0</v>
      </c>
      <c r="D392" s="2">
        <v>746.03</v>
      </c>
      <c r="E392" s="4">
        <f t="shared" si="1"/>
        <v>746.03</v>
      </c>
    </row>
    <row r="393" ht="22.5" customHeight="1">
      <c r="A393" s="2">
        <v>6.705171E9</v>
      </c>
      <c r="B393" s="2">
        <v>9436.0</v>
      </c>
      <c r="C393" s="2">
        <v>3.0</v>
      </c>
      <c r="D393" s="2">
        <v>88.43</v>
      </c>
      <c r="E393" s="4">
        <f t="shared" si="1"/>
        <v>265.29</v>
      </c>
    </row>
    <row r="394" ht="22.5" customHeight="1">
      <c r="A394" s="2">
        <v>7.850128898E9</v>
      </c>
      <c r="B394" s="2">
        <v>962054.0</v>
      </c>
      <c r="C394" s="2">
        <v>1.0</v>
      </c>
      <c r="D394" s="2">
        <v>16.86</v>
      </c>
      <c r="E394" s="4">
        <f t="shared" si="1"/>
        <v>16.86</v>
      </c>
    </row>
    <row r="395" ht="22.5" customHeight="1">
      <c r="A395" s="2">
        <v>3.602554049E9</v>
      </c>
      <c r="B395" s="2">
        <v>818522.0</v>
      </c>
      <c r="C395" s="2">
        <v>3.0</v>
      </c>
      <c r="D395" s="2">
        <v>96.09</v>
      </c>
      <c r="E395" s="4">
        <f t="shared" si="1"/>
        <v>288.27</v>
      </c>
    </row>
    <row r="396" ht="22.5" customHeight="1">
      <c r="A396" s="2">
        <v>1.070259187E9</v>
      </c>
      <c r="B396" s="2">
        <v>949818.0</v>
      </c>
      <c r="C396" s="2">
        <v>1.0</v>
      </c>
      <c r="D396" s="2">
        <v>483.05</v>
      </c>
      <c r="E396" s="4">
        <f t="shared" si="1"/>
        <v>483.05</v>
      </c>
    </row>
    <row r="397" ht="22.5" customHeight="1">
      <c r="A397" s="2">
        <v>8.412338399E9</v>
      </c>
      <c r="B397" s="2">
        <v>187399.0</v>
      </c>
      <c r="C397" s="2">
        <v>2.0</v>
      </c>
      <c r="D397" s="2">
        <v>53.49</v>
      </c>
      <c r="E397" s="4">
        <f t="shared" si="1"/>
        <v>106.98</v>
      </c>
    </row>
    <row r="398" ht="22.5" customHeight="1">
      <c r="A398" s="2">
        <v>1.478022303E9</v>
      </c>
      <c r="B398" s="2">
        <v>600767.0</v>
      </c>
      <c r="C398" s="2">
        <v>2.0</v>
      </c>
      <c r="D398" s="2">
        <v>722.42</v>
      </c>
      <c r="E398" s="4">
        <f t="shared" si="1"/>
        <v>1444.84</v>
      </c>
    </row>
    <row r="399" ht="22.5" customHeight="1">
      <c r="A399" s="2">
        <v>2.376108199E9</v>
      </c>
      <c r="B399" s="2">
        <v>564692.0</v>
      </c>
      <c r="C399" s="2">
        <v>2.0</v>
      </c>
      <c r="D399" s="2">
        <v>215.65</v>
      </c>
      <c r="E399" s="4">
        <f t="shared" si="1"/>
        <v>431.3</v>
      </c>
    </row>
    <row r="400" ht="22.5" customHeight="1">
      <c r="A400" s="2">
        <v>5.243035202E9</v>
      </c>
      <c r="B400" s="2">
        <v>991434.0</v>
      </c>
      <c r="C400" s="2">
        <v>3.0</v>
      </c>
      <c r="D400" s="2">
        <v>237.62</v>
      </c>
      <c r="E400" s="4">
        <f t="shared" si="1"/>
        <v>712.86</v>
      </c>
    </row>
    <row r="401" ht="22.5" customHeight="1">
      <c r="A401" s="2">
        <v>3.687581971E9</v>
      </c>
      <c r="B401" s="2">
        <v>739448.0</v>
      </c>
      <c r="C401" s="2">
        <v>2.0</v>
      </c>
      <c r="D401" s="2">
        <v>755.66</v>
      </c>
      <c r="E401" s="4">
        <f t="shared" si="1"/>
        <v>1511.32</v>
      </c>
    </row>
    <row r="402" ht="22.5" customHeight="1">
      <c r="A402" s="2">
        <v>7.008586055E9</v>
      </c>
      <c r="B402" s="2">
        <v>839170.0</v>
      </c>
      <c r="C402" s="2">
        <v>1.0</v>
      </c>
      <c r="D402" s="2">
        <v>481.63</v>
      </c>
      <c r="E402" s="4">
        <f t="shared" si="1"/>
        <v>481.63</v>
      </c>
    </row>
    <row r="403" ht="22.5" customHeight="1">
      <c r="A403" s="2">
        <v>5.142069216E9</v>
      </c>
      <c r="B403" s="2">
        <v>734789.0</v>
      </c>
      <c r="C403" s="2">
        <v>2.0</v>
      </c>
      <c r="D403" s="2">
        <v>395.82</v>
      </c>
      <c r="E403" s="4">
        <f t="shared" si="1"/>
        <v>791.64</v>
      </c>
    </row>
    <row r="404" ht="22.5" customHeight="1">
      <c r="A404" s="2">
        <v>4.152441944E9</v>
      </c>
      <c r="B404" s="2">
        <v>712307.0</v>
      </c>
      <c r="C404" s="2">
        <v>2.0</v>
      </c>
      <c r="D404" s="2">
        <v>264.89</v>
      </c>
      <c r="E404" s="4">
        <f t="shared" si="1"/>
        <v>529.78</v>
      </c>
    </row>
    <row r="405" ht="22.5" customHeight="1">
      <c r="A405" s="2">
        <v>5.601670348E9</v>
      </c>
      <c r="B405" s="2">
        <v>491521.0</v>
      </c>
      <c r="C405" s="2">
        <v>1.0</v>
      </c>
      <c r="D405" s="2">
        <v>556.35</v>
      </c>
      <c r="E405" s="4">
        <f t="shared" si="1"/>
        <v>556.35</v>
      </c>
    </row>
    <row r="406" ht="22.5" customHeight="1">
      <c r="A406" s="2">
        <v>6.05105099E8</v>
      </c>
      <c r="B406" s="2">
        <v>542300.0</v>
      </c>
      <c r="C406" s="2">
        <v>1.0</v>
      </c>
      <c r="D406" s="2">
        <v>255.35</v>
      </c>
      <c r="E406" s="4">
        <f t="shared" si="1"/>
        <v>255.35</v>
      </c>
    </row>
    <row r="407" ht="22.5" customHeight="1">
      <c r="A407" s="2">
        <v>4.05493614E9</v>
      </c>
      <c r="B407" s="2">
        <v>461804.0</v>
      </c>
      <c r="C407" s="2">
        <v>1.0</v>
      </c>
      <c r="D407" s="2">
        <v>310.69</v>
      </c>
      <c r="E407" s="4">
        <f t="shared" si="1"/>
        <v>310.69</v>
      </c>
    </row>
    <row r="408" ht="22.5" customHeight="1">
      <c r="A408" s="2">
        <v>8.741892156E9</v>
      </c>
      <c r="B408" s="2">
        <v>540618.0</v>
      </c>
      <c r="C408" s="2">
        <v>2.0</v>
      </c>
      <c r="D408" s="2">
        <v>317.05</v>
      </c>
      <c r="E408" s="4">
        <f t="shared" si="1"/>
        <v>634.1</v>
      </c>
    </row>
    <row r="409" ht="22.5" customHeight="1">
      <c r="A409" s="2">
        <v>9.143640828E9</v>
      </c>
      <c r="B409" s="2">
        <v>140489.0</v>
      </c>
      <c r="C409" s="2">
        <v>2.0</v>
      </c>
      <c r="D409" s="2">
        <v>650.2</v>
      </c>
      <c r="E409" s="4">
        <f t="shared" si="1"/>
        <v>1300.4</v>
      </c>
    </row>
    <row r="410" ht="22.5" customHeight="1">
      <c r="A410" s="2">
        <v>6.900876252E9</v>
      </c>
      <c r="B410" s="2">
        <v>367391.0</v>
      </c>
      <c r="C410" s="2">
        <v>2.0</v>
      </c>
      <c r="D410" s="2">
        <v>939.55</v>
      </c>
      <c r="E410" s="4">
        <f t="shared" si="1"/>
        <v>1879.1</v>
      </c>
    </row>
    <row r="411" ht="22.5" customHeight="1">
      <c r="A411" s="2">
        <v>9.801174908E9</v>
      </c>
      <c r="B411" s="2">
        <v>837480.0</v>
      </c>
      <c r="C411" s="2">
        <v>1.0</v>
      </c>
      <c r="D411" s="2">
        <v>217.4</v>
      </c>
      <c r="E411" s="4">
        <f t="shared" si="1"/>
        <v>217.4</v>
      </c>
    </row>
    <row r="412" ht="22.5" customHeight="1">
      <c r="A412" s="2">
        <v>5.51343632E8</v>
      </c>
      <c r="B412" s="2">
        <v>272170.0</v>
      </c>
      <c r="C412" s="2">
        <v>3.0</v>
      </c>
      <c r="D412" s="2">
        <v>140.8</v>
      </c>
      <c r="E412" s="4">
        <f t="shared" si="1"/>
        <v>422.4</v>
      </c>
    </row>
    <row r="413" ht="22.5" customHeight="1">
      <c r="A413" s="2">
        <v>7.961173808E9</v>
      </c>
      <c r="B413" s="2">
        <v>131937.0</v>
      </c>
      <c r="C413" s="2">
        <v>3.0</v>
      </c>
      <c r="D413" s="2">
        <v>287.81</v>
      </c>
      <c r="E413" s="4">
        <f t="shared" si="1"/>
        <v>863.43</v>
      </c>
    </row>
    <row r="414" ht="22.5" customHeight="1">
      <c r="A414" s="2">
        <v>3.28909145E8</v>
      </c>
      <c r="B414" s="2">
        <v>681063.0</v>
      </c>
      <c r="C414" s="2">
        <v>3.0</v>
      </c>
      <c r="D414" s="2">
        <v>321.28</v>
      </c>
      <c r="E414" s="4">
        <f t="shared" si="1"/>
        <v>963.84</v>
      </c>
    </row>
    <row r="415" ht="22.5" customHeight="1">
      <c r="A415" s="2">
        <v>5.551173528E9</v>
      </c>
      <c r="B415" s="2">
        <v>762527.0</v>
      </c>
      <c r="C415" s="2">
        <v>2.0</v>
      </c>
      <c r="D415" s="2">
        <v>690.08</v>
      </c>
      <c r="E415" s="4">
        <f t="shared" si="1"/>
        <v>1380.16</v>
      </c>
    </row>
    <row r="416" ht="22.5" customHeight="1">
      <c r="A416" s="2">
        <v>4.461788759E9</v>
      </c>
      <c r="B416" s="2">
        <v>876139.0</v>
      </c>
      <c r="C416" s="2">
        <v>2.0</v>
      </c>
      <c r="D416" s="2">
        <v>415.75</v>
      </c>
      <c r="E416" s="4">
        <f t="shared" si="1"/>
        <v>831.5</v>
      </c>
    </row>
    <row r="417" ht="22.5" customHeight="1">
      <c r="A417" s="2">
        <v>7.256212429E9</v>
      </c>
      <c r="B417" s="2">
        <v>217710.0</v>
      </c>
      <c r="C417" s="2">
        <v>3.0</v>
      </c>
      <c r="D417" s="2">
        <v>58.59</v>
      </c>
      <c r="E417" s="4">
        <f t="shared" si="1"/>
        <v>175.77</v>
      </c>
    </row>
    <row r="418" ht="22.5" customHeight="1">
      <c r="A418" s="2">
        <v>9.104077642E9</v>
      </c>
      <c r="B418" s="2">
        <v>118820.0</v>
      </c>
      <c r="C418" s="2">
        <v>2.0</v>
      </c>
      <c r="D418" s="2">
        <v>12.32</v>
      </c>
      <c r="E418" s="4">
        <f t="shared" si="1"/>
        <v>24.64</v>
      </c>
    </row>
    <row r="419" ht="22.5" customHeight="1">
      <c r="A419" s="2">
        <v>2.914056235E9</v>
      </c>
      <c r="B419" s="2">
        <v>930284.0</v>
      </c>
      <c r="C419" s="2">
        <v>3.0</v>
      </c>
      <c r="D419" s="2">
        <v>189.47</v>
      </c>
      <c r="E419" s="4">
        <f t="shared" si="1"/>
        <v>568.41</v>
      </c>
    </row>
    <row r="420" ht="22.5" customHeight="1">
      <c r="A420" s="2">
        <v>9.127632807E9</v>
      </c>
      <c r="B420" s="2">
        <v>681063.0</v>
      </c>
      <c r="C420" s="2">
        <v>3.0</v>
      </c>
      <c r="D420" s="2">
        <v>321.28</v>
      </c>
      <c r="E420" s="4">
        <f t="shared" si="1"/>
        <v>963.84</v>
      </c>
    </row>
    <row r="421" ht="22.5" customHeight="1">
      <c r="A421" s="2">
        <v>6.070154414E9</v>
      </c>
      <c r="B421" s="2">
        <v>784827.0</v>
      </c>
      <c r="C421" s="2">
        <v>1.0</v>
      </c>
      <c r="D421" s="2">
        <v>274.25</v>
      </c>
      <c r="E421" s="4">
        <f t="shared" si="1"/>
        <v>274.25</v>
      </c>
    </row>
    <row r="422" ht="22.5" customHeight="1">
      <c r="A422" s="2">
        <v>2.318969828E9</v>
      </c>
      <c r="B422" s="2">
        <v>123983.0</v>
      </c>
      <c r="C422" s="2">
        <v>1.0</v>
      </c>
      <c r="D422" s="2">
        <v>785.67</v>
      </c>
      <c r="E422" s="4">
        <f t="shared" si="1"/>
        <v>785.67</v>
      </c>
    </row>
    <row r="423" ht="22.5" customHeight="1">
      <c r="A423" s="2">
        <v>3.813047994E9</v>
      </c>
      <c r="B423" s="2">
        <v>18035.0</v>
      </c>
      <c r="C423" s="2">
        <v>2.0</v>
      </c>
      <c r="D423" s="2">
        <v>968.94</v>
      </c>
      <c r="E423" s="4">
        <f t="shared" si="1"/>
        <v>1937.88</v>
      </c>
    </row>
    <row r="424" ht="22.5" customHeight="1">
      <c r="A424" s="2">
        <v>1.416102774E9</v>
      </c>
      <c r="B424" s="2">
        <v>56589.0</v>
      </c>
      <c r="C424" s="2">
        <v>2.0</v>
      </c>
      <c r="D424" s="2">
        <v>517.77</v>
      </c>
      <c r="E424" s="4">
        <f t="shared" si="1"/>
        <v>1035.54</v>
      </c>
    </row>
    <row r="425" ht="22.5" customHeight="1">
      <c r="A425" s="2">
        <v>8.086834412E9</v>
      </c>
      <c r="B425" s="2">
        <v>566052.0</v>
      </c>
      <c r="C425" s="2">
        <v>2.0</v>
      </c>
      <c r="D425" s="2">
        <v>87.3</v>
      </c>
      <c r="E425" s="4">
        <f t="shared" si="1"/>
        <v>174.6</v>
      </c>
    </row>
    <row r="426" ht="22.5" customHeight="1">
      <c r="A426" s="2">
        <v>6.193826826E9</v>
      </c>
      <c r="B426" s="2">
        <v>478531.0</v>
      </c>
      <c r="C426" s="2">
        <v>3.0</v>
      </c>
      <c r="D426" s="2">
        <v>825.46</v>
      </c>
      <c r="E426" s="4">
        <f t="shared" si="1"/>
        <v>2476.38</v>
      </c>
    </row>
    <row r="427" ht="22.5" customHeight="1">
      <c r="A427" s="2">
        <v>8.444509148E9</v>
      </c>
      <c r="B427" s="2">
        <v>853932.0</v>
      </c>
      <c r="C427" s="2">
        <v>3.0</v>
      </c>
      <c r="D427" s="2">
        <v>941.19</v>
      </c>
      <c r="E427" s="4">
        <f t="shared" si="1"/>
        <v>2823.57</v>
      </c>
    </row>
    <row r="428" ht="22.5" customHeight="1">
      <c r="A428" s="2">
        <v>4.233213E7</v>
      </c>
      <c r="B428" s="2">
        <v>365133.0</v>
      </c>
      <c r="C428" s="2">
        <v>1.0</v>
      </c>
      <c r="D428" s="2">
        <v>915.45</v>
      </c>
      <c r="E428" s="4">
        <f t="shared" si="1"/>
        <v>915.45</v>
      </c>
    </row>
    <row r="429" ht="22.5" customHeight="1">
      <c r="A429" s="2">
        <v>6.00934212E9</v>
      </c>
      <c r="B429" s="2">
        <v>272170.0</v>
      </c>
      <c r="C429" s="2">
        <v>2.0</v>
      </c>
      <c r="D429" s="2">
        <v>140.8</v>
      </c>
      <c r="E429" s="4">
        <f t="shared" si="1"/>
        <v>281.6</v>
      </c>
    </row>
    <row r="430" ht="22.5" customHeight="1">
      <c r="A430" s="2">
        <v>4.818516411E9</v>
      </c>
      <c r="B430" s="2">
        <v>367391.0</v>
      </c>
      <c r="C430" s="2">
        <v>3.0</v>
      </c>
      <c r="D430" s="2">
        <v>939.55</v>
      </c>
      <c r="E430" s="4">
        <f t="shared" si="1"/>
        <v>2818.65</v>
      </c>
    </row>
    <row r="431" ht="22.5" customHeight="1">
      <c r="A431" s="2">
        <v>1.039229544E9</v>
      </c>
      <c r="B431" s="2">
        <v>243235.0</v>
      </c>
      <c r="C431" s="2">
        <v>3.0</v>
      </c>
      <c r="D431" s="2">
        <v>109.03</v>
      </c>
      <c r="E431" s="4">
        <f t="shared" si="1"/>
        <v>327.09</v>
      </c>
    </row>
    <row r="432" ht="22.5" customHeight="1">
      <c r="A432" s="2">
        <v>1.515943657E9</v>
      </c>
      <c r="B432" s="2">
        <v>760684.0</v>
      </c>
      <c r="C432" s="2">
        <v>3.0</v>
      </c>
      <c r="D432" s="2">
        <v>71.6</v>
      </c>
      <c r="E432" s="4">
        <f t="shared" si="1"/>
        <v>214.8</v>
      </c>
    </row>
    <row r="433" ht="22.5" customHeight="1">
      <c r="A433" s="2">
        <v>9.183547951E9</v>
      </c>
      <c r="B433" s="2">
        <v>461804.0</v>
      </c>
      <c r="C433" s="2">
        <v>2.0</v>
      </c>
      <c r="D433" s="2">
        <v>310.69</v>
      </c>
      <c r="E433" s="4">
        <f t="shared" si="1"/>
        <v>621.38</v>
      </c>
    </row>
    <row r="434" ht="22.5" customHeight="1">
      <c r="A434" s="2">
        <v>8.478376092E9</v>
      </c>
      <c r="B434" s="2">
        <v>952168.0</v>
      </c>
      <c r="C434" s="2">
        <v>1.0</v>
      </c>
      <c r="D434" s="2">
        <v>236.95</v>
      </c>
      <c r="E434" s="4">
        <f t="shared" si="1"/>
        <v>236.95</v>
      </c>
    </row>
    <row r="435" ht="22.5" customHeight="1">
      <c r="A435" s="2">
        <v>1.454073903E9</v>
      </c>
      <c r="B435" s="2">
        <v>34186.0</v>
      </c>
      <c r="C435" s="2">
        <v>3.0</v>
      </c>
      <c r="D435" s="2">
        <v>925.65</v>
      </c>
      <c r="E435" s="4">
        <f t="shared" si="1"/>
        <v>2776.95</v>
      </c>
    </row>
    <row r="436" ht="22.5" customHeight="1">
      <c r="A436" s="2">
        <v>2.855402284E9</v>
      </c>
      <c r="B436" s="2">
        <v>451812.0</v>
      </c>
      <c r="C436" s="2">
        <v>2.0</v>
      </c>
      <c r="D436" s="2">
        <v>530.85</v>
      </c>
      <c r="E436" s="4">
        <f t="shared" si="1"/>
        <v>1061.7</v>
      </c>
    </row>
    <row r="437" ht="22.5" customHeight="1">
      <c r="A437" s="2">
        <v>7.245730533E9</v>
      </c>
      <c r="B437" s="2">
        <v>647462.0</v>
      </c>
      <c r="C437" s="2">
        <v>2.0</v>
      </c>
      <c r="D437" s="2">
        <v>326.42</v>
      </c>
      <c r="E437" s="4">
        <f t="shared" si="1"/>
        <v>652.84</v>
      </c>
    </row>
    <row r="438" ht="22.5" customHeight="1">
      <c r="A438" s="2">
        <v>2.272892659E9</v>
      </c>
      <c r="B438" s="2">
        <v>51036.0</v>
      </c>
      <c r="C438" s="2">
        <v>3.0</v>
      </c>
      <c r="D438" s="2">
        <v>931.61</v>
      </c>
      <c r="E438" s="4">
        <f t="shared" si="1"/>
        <v>2794.83</v>
      </c>
    </row>
    <row r="439" ht="22.5" customHeight="1">
      <c r="A439" s="2">
        <v>9.087377568E9</v>
      </c>
      <c r="B439" s="2">
        <v>432617.0</v>
      </c>
      <c r="C439" s="2">
        <v>1.0</v>
      </c>
      <c r="D439" s="2">
        <v>863.18</v>
      </c>
      <c r="E439" s="4">
        <f t="shared" si="1"/>
        <v>863.18</v>
      </c>
    </row>
    <row r="440" ht="22.5" customHeight="1">
      <c r="A440" s="2">
        <v>8.443685057E9</v>
      </c>
      <c r="B440" s="2">
        <v>525531.0</v>
      </c>
      <c r="C440" s="2">
        <v>1.0</v>
      </c>
      <c r="D440" s="2">
        <v>831.1</v>
      </c>
      <c r="E440" s="4">
        <f t="shared" si="1"/>
        <v>831.1</v>
      </c>
    </row>
    <row r="441" ht="22.5" customHeight="1">
      <c r="A441" s="2">
        <v>1.59098873E9</v>
      </c>
      <c r="B441" s="2">
        <v>764014.0</v>
      </c>
      <c r="C441" s="2">
        <v>3.0</v>
      </c>
      <c r="D441" s="2">
        <v>612.04</v>
      </c>
      <c r="E441" s="4">
        <f t="shared" si="1"/>
        <v>1836.12</v>
      </c>
    </row>
    <row r="442" ht="22.5" customHeight="1">
      <c r="A442" s="2">
        <v>7.357811417E9</v>
      </c>
      <c r="B442" s="2">
        <v>692985.0</v>
      </c>
      <c r="C442" s="2">
        <v>2.0</v>
      </c>
      <c r="D442" s="2">
        <v>197.39</v>
      </c>
      <c r="E442" s="4">
        <f t="shared" si="1"/>
        <v>394.78</v>
      </c>
    </row>
    <row r="443" ht="22.5" customHeight="1">
      <c r="A443" s="2">
        <v>3.94951937E8</v>
      </c>
      <c r="B443" s="2">
        <v>63769.0</v>
      </c>
      <c r="C443" s="2">
        <v>1.0</v>
      </c>
      <c r="D443" s="2">
        <v>878.07</v>
      </c>
      <c r="E443" s="4">
        <f t="shared" si="1"/>
        <v>878.07</v>
      </c>
    </row>
    <row r="444" ht="22.5" customHeight="1">
      <c r="A444" s="2">
        <v>3.967445448E9</v>
      </c>
      <c r="B444" s="2">
        <v>832348.0</v>
      </c>
      <c r="C444" s="2">
        <v>3.0</v>
      </c>
      <c r="D444" s="2">
        <v>831.43</v>
      </c>
      <c r="E444" s="4">
        <f t="shared" si="1"/>
        <v>2494.29</v>
      </c>
    </row>
    <row r="445" ht="22.5" customHeight="1">
      <c r="A445" s="2">
        <v>6.101022928E9</v>
      </c>
      <c r="B445" s="2">
        <v>256783.0</v>
      </c>
      <c r="C445" s="2">
        <v>3.0</v>
      </c>
      <c r="D445" s="2">
        <v>906.54</v>
      </c>
      <c r="E445" s="4">
        <f t="shared" si="1"/>
        <v>2719.62</v>
      </c>
    </row>
    <row r="446" ht="22.5" customHeight="1">
      <c r="A446" s="2">
        <v>6.322372546E9</v>
      </c>
      <c r="B446" s="2">
        <v>613942.0</v>
      </c>
      <c r="C446" s="2">
        <v>3.0</v>
      </c>
      <c r="D446" s="2">
        <v>545.0</v>
      </c>
      <c r="E446" s="4">
        <f t="shared" si="1"/>
        <v>1635</v>
      </c>
    </row>
    <row r="447" ht="22.5" customHeight="1">
      <c r="A447" s="2">
        <v>9.778782281E9</v>
      </c>
      <c r="B447" s="2">
        <v>818990.0</v>
      </c>
      <c r="C447" s="2">
        <v>3.0</v>
      </c>
      <c r="D447" s="2">
        <v>163.55</v>
      </c>
      <c r="E447" s="4">
        <f t="shared" si="1"/>
        <v>490.65</v>
      </c>
    </row>
    <row r="448" ht="22.5" customHeight="1">
      <c r="A448" s="2">
        <v>3.867563962E9</v>
      </c>
      <c r="B448" s="2">
        <v>647462.0</v>
      </c>
      <c r="C448" s="2">
        <v>1.0</v>
      </c>
      <c r="D448" s="2">
        <v>326.42</v>
      </c>
      <c r="E448" s="4">
        <f t="shared" si="1"/>
        <v>326.42</v>
      </c>
    </row>
    <row r="449" ht="22.5" customHeight="1">
      <c r="A449" s="2">
        <v>9.277710098E9</v>
      </c>
      <c r="B449" s="2">
        <v>542300.0</v>
      </c>
      <c r="C449" s="2">
        <v>2.0</v>
      </c>
      <c r="D449" s="2">
        <v>255.35</v>
      </c>
      <c r="E449" s="4">
        <f t="shared" si="1"/>
        <v>510.7</v>
      </c>
    </row>
    <row r="450" ht="22.5" customHeight="1">
      <c r="A450" s="2">
        <v>7.669322773E9</v>
      </c>
      <c r="B450" s="2">
        <v>77308.0</v>
      </c>
      <c r="C450" s="2">
        <v>2.0</v>
      </c>
      <c r="D450" s="2">
        <v>223.27</v>
      </c>
      <c r="E450" s="4">
        <f t="shared" si="1"/>
        <v>446.54</v>
      </c>
    </row>
    <row r="451" ht="22.5" customHeight="1">
      <c r="A451" s="2">
        <v>3.917427529E9</v>
      </c>
      <c r="B451" s="2">
        <v>771228.0</v>
      </c>
      <c r="C451" s="2">
        <v>2.0</v>
      </c>
      <c r="D451" s="2">
        <v>83.18</v>
      </c>
      <c r="E451" s="4">
        <f t="shared" si="1"/>
        <v>166.36</v>
      </c>
    </row>
    <row r="452" ht="22.5" customHeight="1">
      <c r="A452" s="2">
        <v>1.934158144E9</v>
      </c>
      <c r="B452" s="2">
        <v>120532.0</v>
      </c>
      <c r="C452" s="2">
        <v>1.0</v>
      </c>
      <c r="D452" s="2">
        <v>697.53</v>
      </c>
      <c r="E452" s="4">
        <f t="shared" si="1"/>
        <v>697.53</v>
      </c>
    </row>
    <row r="453" ht="22.5" customHeight="1">
      <c r="A453" s="2">
        <v>3.157338466E9</v>
      </c>
      <c r="B453" s="2">
        <v>847349.0</v>
      </c>
      <c r="C453" s="2">
        <v>2.0</v>
      </c>
      <c r="D453" s="2">
        <v>781.08</v>
      </c>
      <c r="E453" s="4">
        <f t="shared" si="1"/>
        <v>1562.16</v>
      </c>
    </row>
    <row r="454" ht="22.5" customHeight="1">
      <c r="A454" s="2">
        <v>9.640662474E9</v>
      </c>
      <c r="B454" s="2">
        <v>760684.0</v>
      </c>
      <c r="C454" s="2">
        <v>3.0</v>
      </c>
      <c r="D454" s="2">
        <v>71.6</v>
      </c>
      <c r="E454" s="4">
        <f t="shared" si="1"/>
        <v>214.8</v>
      </c>
    </row>
    <row r="455" ht="22.5" customHeight="1">
      <c r="A455" s="2">
        <v>2.356272189E9</v>
      </c>
      <c r="B455" s="2">
        <v>604184.0</v>
      </c>
      <c r="C455" s="2">
        <v>3.0</v>
      </c>
      <c r="D455" s="2">
        <v>397.55</v>
      </c>
      <c r="E455" s="4">
        <f t="shared" si="1"/>
        <v>1192.65</v>
      </c>
    </row>
    <row r="456" ht="22.5" customHeight="1">
      <c r="A456" s="2">
        <v>1.380510406E9</v>
      </c>
      <c r="B456" s="2">
        <v>602241.0</v>
      </c>
      <c r="C456" s="2">
        <v>1.0</v>
      </c>
      <c r="D456" s="2">
        <v>976.55</v>
      </c>
      <c r="E456" s="4">
        <f t="shared" si="1"/>
        <v>976.55</v>
      </c>
    </row>
    <row r="457" ht="22.5" customHeight="1">
      <c r="A457" s="2">
        <v>8.008377895E9</v>
      </c>
      <c r="B457" s="2">
        <v>349294.0</v>
      </c>
      <c r="C457" s="2">
        <v>2.0</v>
      </c>
      <c r="D457" s="2">
        <v>934.75</v>
      </c>
      <c r="E457" s="4">
        <f t="shared" si="1"/>
        <v>1869.5</v>
      </c>
    </row>
    <row r="458" ht="22.5" customHeight="1">
      <c r="A458" s="2">
        <v>3.680678403E9</v>
      </c>
      <c r="B458" s="2">
        <v>313754.0</v>
      </c>
      <c r="C458" s="2">
        <v>3.0</v>
      </c>
      <c r="D458" s="2">
        <v>136.6</v>
      </c>
      <c r="E458" s="4">
        <f t="shared" si="1"/>
        <v>409.8</v>
      </c>
    </row>
    <row r="459" ht="22.5" customHeight="1">
      <c r="A459" s="2">
        <v>2.847236502E9</v>
      </c>
      <c r="B459" s="2">
        <v>871592.0</v>
      </c>
      <c r="C459" s="2">
        <v>1.0</v>
      </c>
      <c r="D459" s="2">
        <v>870.29</v>
      </c>
      <c r="E459" s="4">
        <f t="shared" si="1"/>
        <v>870.29</v>
      </c>
    </row>
    <row r="460" ht="22.5" customHeight="1">
      <c r="A460" s="2">
        <v>5.212392063E9</v>
      </c>
      <c r="B460" s="2">
        <v>532965.0</v>
      </c>
      <c r="C460" s="2">
        <v>1.0</v>
      </c>
      <c r="D460" s="2">
        <v>307.23</v>
      </c>
      <c r="E460" s="4">
        <f t="shared" si="1"/>
        <v>307.23</v>
      </c>
    </row>
    <row r="461" ht="22.5" customHeight="1">
      <c r="A461" s="2">
        <v>3.804024939E9</v>
      </c>
      <c r="B461" s="2">
        <v>57405.0</v>
      </c>
      <c r="C461" s="2">
        <v>2.0</v>
      </c>
      <c r="D461" s="2">
        <v>607.67</v>
      </c>
      <c r="E461" s="4">
        <f t="shared" si="1"/>
        <v>1215.34</v>
      </c>
    </row>
    <row r="462" ht="22.5" customHeight="1">
      <c r="A462" s="2">
        <v>5.395870775E9</v>
      </c>
      <c r="B462" s="2">
        <v>432617.0</v>
      </c>
      <c r="C462" s="2">
        <v>3.0</v>
      </c>
      <c r="D462" s="2">
        <v>863.18</v>
      </c>
      <c r="E462" s="4">
        <f t="shared" si="1"/>
        <v>2589.54</v>
      </c>
    </row>
    <row r="463" ht="22.5" customHeight="1">
      <c r="A463" s="2">
        <v>5.11736499E8</v>
      </c>
      <c r="B463" s="2">
        <v>4452.0</v>
      </c>
      <c r="C463" s="2">
        <v>1.0</v>
      </c>
      <c r="D463" s="2">
        <v>169.88</v>
      </c>
      <c r="E463" s="4">
        <f t="shared" si="1"/>
        <v>169.88</v>
      </c>
    </row>
    <row r="464" ht="22.5" customHeight="1">
      <c r="A464" s="2">
        <v>2.895886759E9</v>
      </c>
      <c r="B464" s="2">
        <v>949818.0</v>
      </c>
      <c r="C464" s="2">
        <v>1.0</v>
      </c>
      <c r="D464" s="2">
        <v>483.05</v>
      </c>
      <c r="E464" s="4">
        <f t="shared" si="1"/>
        <v>483.05</v>
      </c>
    </row>
    <row r="465" ht="22.5" customHeight="1">
      <c r="A465" s="2">
        <v>6.638513435E9</v>
      </c>
      <c r="B465" s="2">
        <v>306177.0</v>
      </c>
      <c r="C465" s="2">
        <v>3.0</v>
      </c>
      <c r="D465" s="2">
        <v>769.24</v>
      </c>
      <c r="E465" s="4">
        <f t="shared" si="1"/>
        <v>2307.72</v>
      </c>
    </row>
    <row r="466" ht="22.5" customHeight="1">
      <c r="A466" s="2">
        <v>4.16808378E9</v>
      </c>
      <c r="B466" s="2">
        <v>187399.0</v>
      </c>
      <c r="C466" s="2">
        <v>1.0</v>
      </c>
      <c r="D466" s="2">
        <v>53.49</v>
      </c>
      <c r="E466" s="4">
        <f t="shared" si="1"/>
        <v>53.49</v>
      </c>
    </row>
    <row r="467" ht="22.5" customHeight="1">
      <c r="A467" s="2">
        <v>2.501516144E9</v>
      </c>
      <c r="B467" s="2">
        <v>652118.0</v>
      </c>
      <c r="C467" s="2">
        <v>3.0</v>
      </c>
      <c r="D467" s="2">
        <v>22.04</v>
      </c>
      <c r="E467" s="4">
        <f t="shared" si="1"/>
        <v>66.12</v>
      </c>
    </row>
    <row r="468" ht="22.5" customHeight="1">
      <c r="A468" s="2">
        <v>7.141387557E9</v>
      </c>
      <c r="B468" s="2">
        <v>349294.0</v>
      </c>
      <c r="C468" s="2">
        <v>3.0</v>
      </c>
      <c r="D468" s="2">
        <v>934.75</v>
      </c>
      <c r="E468" s="4">
        <f t="shared" si="1"/>
        <v>2804.25</v>
      </c>
    </row>
    <row r="469" ht="22.5" customHeight="1">
      <c r="A469" s="2">
        <v>2.747350024E9</v>
      </c>
      <c r="B469" s="2">
        <v>186168.0</v>
      </c>
      <c r="C469" s="2">
        <v>3.0</v>
      </c>
      <c r="D469" s="2">
        <v>878.8</v>
      </c>
      <c r="E469" s="4">
        <f t="shared" si="1"/>
        <v>2636.4</v>
      </c>
    </row>
    <row r="470" ht="22.5" customHeight="1">
      <c r="A470" s="2">
        <v>9.503407492E9</v>
      </c>
      <c r="B470" s="2">
        <v>764014.0</v>
      </c>
      <c r="C470" s="2">
        <v>2.0</v>
      </c>
      <c r="D470" s="2">
        <v>612.04</v>
      </c>
      <c r="E470" s="4">
        <f t="shared" si="1"/>
        <v>1224.08</v>
      </c>
    </row>
    <row r="471" ht="22.5" customHeight="1">
      <c r="A471" s="2">
        <v>4.845607487E9</v>
      </c>
      <c r="B471" s="2">
        <v>513199.0</v>
      </c>
      <c r="C471" s="2">
        <v>1.0</v>
      </c>
      <c r="D471" s="2">
        <v>422.23</v>
      </c>
      <c r="E471" s="4">
        <f t="shared" si="1"/>
        <v>422.23</v>
      </c>
    </row>
    <row r="472" ht="22.5" customHeight="1">
      <c r="A472" s="2">
        <v>2.051769691E9</v>
      </c>
      <c r="B472" s="2">
        <v>890232.0</v>
      </c>
      <c r="C472" s="2">
        <v>1.0</v>
      </c>
      <c r="D472" s="2">
        <v>432.0</v>
      </c>
      <c r="E472" s="4">
        <f t="shared" si="1"/>
        <v>432</v>
      </c>
    </row>
    <row r="473" ht="22.5" customHeight="1">
      <c r="A473" s="2">
        <v>1.092990139E9</v>
      </c>
      <c r="B473" s="2">
        <v>820973.0</v>
      </c>
      <c r="C473" s="2">
        <v>2.0</v>
      </c>
      <c r="D473" s="2">
        <v>114.52</v>
      </c>
      <c r="E473" s="4">
        <f t="shared" si="1"/>
        <v>229.04</v>
      </c>
    </row>
    <row r="474" ht="22.5" customHeight="1">
      <c r="A474" s="2">
        <v>5.527612319E9</v>
      </c>
      <c r="B474" s="2">
        <v>690565.0</v>
      </c>
      <c r="C474" s="2">
        <v>3.0</v>
      </c>
      <c r="D474" s="2">
        <v>951.27</v>
      </c>
      <c r="E474" s="4">
        <f t="shared" si="1"/>
        <v>2853.81</v>
      </c>
    </row>
    <row r="475" ht="22.5" customHeight="1">
      <c r="A475" s="2">
        <v>8.852367079E9</v>
      </c>
      <c r="B475" s="2">
        <v>714999.0</v>
      </c>
      <c r="C475" s="2">
        <v>3.0</v>
      </c>
      <c r="D475" s="2">
        <v>882.51</v>
      </c>
      <c r="E475" s="4">
        <f t="shared" si="1"/>
        <v>2647.53</v>
      </c>
    </row>
    <row r="476" ht="22.5" customHeight="1">
      <c r="A476" s="2">
        <v>1.666202264E9</v>
      </c>
      <c r="B476" s="2">
        <v>337168.0</v>
      </c>
      <c r="C476" s="2">
        <v>2.0</v>
      </c>
      <c r="D476" s="2">
        <v>545.49</v>
      </c>
      <c r="E476" s="4">
        <f t="shared" si="1"/>
        <v>1090.98</v>
      </c>
    </row>
    <row r="477" ht="22.5" customHeight="1">
      <c r="A477" s="2">
        <v>8.606484804E9</v>
      </c>
      <c r="B477" s="2">
        <v>654297.0</v>
      </c>
      <c r="C477" s="2">
        <v>1.0</v>
      </c>
      <c r="D477" s="2">
        <v>13.25</v>
      </c>
      <c r="E477" s="4">
        <f t="shared" si="1"/>
        <v>13.25</v>
      </c>
    </row>
    <row r="478" ht="22.5" customHeight="1">
      <c r="A478" s="2">
        <v>8.905341102E9</v>
      </c>
      <c r="B478" s="2">
        <v>937542.0</v>
      </c>
      <c r="C478" s="2">
        <v>2.0</v>
      </c>
      <c r="D478" s="2">
        <v>97.04</v>
      </c>
      <c r="E478" s="4">
        <f t="shared" si="1"/>
        <v>194.08</v>
      </c>
    </row>
    <row r="479" ht="22.5" customHeight="1">
      <c r="A479" s="2">
        <v>5.418735913E9</v>
      </c>
      <c r="B479" s="2">
        <v>606256.0</v>
      </c>
      <c r="C479" s="2">
        <v>1.0</v>
      </c>
      <c r="D479" s="2">
        <v>369.28</v>
      </c>
      <c r="E479" s="4">
        <f t="shared" si="1"/>
        <v>369.28</v>
      </c>
    </row>
    <row r="480" ht="22.5" customHeight="1">
      <c r="A480" s="2">
        <v>9.70377475E8</v>
      </c>
      <c r="B480" s="2">
        <v>734789.0</v>
      </c>
      <c r="C480" s="2">
        <v>2.0</v>
      </c>
      <c r="D480" s="2">
        <v>395.82</v>
      </c>
      <c r="E480" s="4">
        <f t="shared" si="1"/>
        <v>791.64</v>
      </c>
    </row>
    <row r="481" ht="22.5" customHeight="1">
      <c r="A481" s="2">
        <v>7.320527109E9</v>
      </c>
      <c r="B481" s="2">
        <v>291238.0</v>
      </c>
      <c r="C481" s="2">
        <v>2.0</v>
      </c>
      <c r="D481" s="2">
        <v>746.03</v>
      </c>
      <c r="E481" s="4">
        <f t="shared" si="1"/>
        <v>1492.06</v>
      </c>
    </row>
    <row r="482" ht="22.5" customHeight="1">
      <c r="A482" s="2">
        <v>5120698.0</v>
      </c>
      <c r="B482" s="2">
        <v>187399.0</v>
      </c>
      <c r="C482" s="2">
        <v>1.0</v>
      </c>
      <c r="D482" s="2">
        <v>53.49</v>
      </c>
      <c r="E482" s="4">
        <f t="shared" si="1"/>
        <v>53.49</v>
      </c>
    </row>
    <row r="483" ht="22.5" customHeight="1">
      <c r="A483" s="2">
        <v>3.812396179E9</v>
      </c>
      <c r="B483" s="2">
        <v>114414.0</v>
      </c>
      <c r="C483" s="2">
        <v>3.0</v>
      </c>
      <c r="D483" s="2">
        <v>832.06</v>
      </c>
      <c r="E483" s="4">
        <f t="shared" si="1"/>
        <v>2496.18</v>
      </c>
    </row>
    <row r="484" ht="22.5" customHeight="1">
      <c r="A484" s="2">
        <v>8.178951021E9</v>
      </c>
      <c r="B484" s="2">
        <v>18035.0</v>
      </c>
      <c r="C484" s="2">
        <v>3.0</v>
      </c>
      <c r="D484" s="2">
        <v>968.94</v>
      </c>
      <c r="E484" s="4">
        <f t="shared" si="1"/>
        <v>2906.82</v>
      </c>
    </row>
    <row r="485" ht="22.5" customHeight="1">
      <c r="A485" s="2">
        <v>2.479115586E9</v>
      </c>
      <c r="B485" s="2">
        <v>532965.0</v>
      </c>
      <c r="C485" s="2">
        <v>2.0</v>
      </c>
      <c r="D485" s="2">
        <v>307.23</v>
      </c>
      <c r="E485" s="4">
        <f t="shared" si="1"/>
        <v>614.46</v>
      </c>
    </row>
    <row r="486" ht="22.5" customHeight="1">
      <c r="A486" s="2">
        <v>6.239453389E9</v>
      </c>
      <c r="B486" s="2">
        <v>880510.0</v>
      </c>
      <c r="C486" s="2">
        <v>2.0</v>
      </c>
      <c r="D486" s="2">
        <v>951.43</v>
      </c>
      <c r="E486" s="4">
        <f t="shared" si="1"/>
        <v>1902.86</v>
      </c>
    </row>
    <row r="487" ht="22.5" customHeight="1">
      <c r="A487" s="2">
        <v>3.136508414E9</v>
      </c>
      <c r="B487" s="2">
        <v>435929.0</v>
      </c>
      <c r="C487" s="2">
        <v>3.0</v>
      </c>
      <c r="D487" s="2">
        <v>856.89</v>
      </c>
      <c r="E487" s="4">
        <f t="shared" si="1"/>
        <v>2570.67</v>
      </c>
    </row>
    <row r="488" ht="22.5" customHeight="1">
      <c r="A488" s="2">
        <v>5.521273487E9</v>
      </c>
      <c r="B488" s="2">
        <v>18035.0</v>
      </c>
      <c r="C488" s="2">
        <v>2.0</v>
      </c>
      <c r="D488" s="2">
        <v>968.94</v>
      </c>
      <c r="E488" s="4">
        <f t="shared" si="1"/>
        <v>1937.88</v>
      </c>
    </row>
    <row r="489" ht="22.5" customHeight="1">
      <c r="A489" s="2">
        <v>5.445047872E9</v>
      </c>
      <c r="B489" s="2">
        <v>723678.0</v>
      </c>
      <c r="C489" s="2">
        <v>3.0</v>
      </c>
      <c r="D489" s="2">
        <v>675.46</v>
      </c>
      <c r="E489" s="4">
        <f t="shared" si="1"/>
        <v>2026.38</v>
      </c>
    </row>
    <row r="490" ht="22.5" customHeight="1">
      <c r="A490" s="2">
        <v>3.67852513E9</v>
      </c>
      <c r="B490" s="2">
        <v>451812.0</v>
      </c>
      <c r="C490" s="2">
        <v>1.0</v>
      </c>
      <c r="D490" s="2">
        <v>530.85</v>
      </c>
      <c r="E490" s="4">
        <f t="shared" si="1"/>
        <v>530.85</v>
      </c>
    </row>
    <row r="491" ht="22.5" customHeight="1">
      <c r="A491" s="2">
        <v>9.32805696E9</v>
      </c>
      <c r="B491" s="2">
        <v>237083.0</v>
      </c>
      <c r="C491" s="2">
        <v>2.0</v>
      </c>
      <c r="D491" s="2">
        <v>577.13</v>
      </c>
      <c r="E491" s="4">
        <f t="shared" si="1"/>
        <v>1154.26</v>
      </c>
    </row>
    <row r="492" ht="22.5" customHeight="1">
      <c r="A492" s="2">
        <v>2.109203997E9</v>
      </c>
      <c r="B492" s="2">
        <v>131937.0</v>
      </c>
      <c r="C492" s="2">
        <v>1.0</v>
      </c>
      <c r="D492" s="2">
        <v>287.81</v>
      </c>
      <c r="E492" s="4">
        <f t="shared" si="1"/>
        <v>287.81</v>
      </c>
    </row>
    <row r="493" ht="22.5" customHeight="1">
      <c r="A493" s="2">
        <v>5.56665455E8</v>
      </c>
      <c r="B493" s="2">
        <v>876139.0</v>
      </c>
      <c r="C493" s="2">
        <v>3.0</v>
      </c>
      <c r="D493" s="2">
        <v>415.75</v>
      </c>
      <c r="E493" s="4">
        <f t="shared" si="1"/>
        <v>1247.25</v>
      </c>
    </row>
    <row r="494" ht="22.5" customHeight="1">
      <c r="A494" s="2">
        <v>6.573705785E9</v>
      </c>
      <c r="B494" s="2">
        <v>567671.0</v>
      </c>
      <c r="C494" s="2">
        <v>2.0</v>
      </c>
      <c r="D494" s="2">
        <v>418.48</v>
      </c>
      <c r="E494" s="4">
        <f t="shared" si="1"/>
        <v>836.96</v>
      </c>
    </row>
    <row r="495" ht="22.5" customHeight="1">
      <c r="A495" s="2">
        <v>2.609502403E9</v>
      </c>
      <c r="B495" s="2">
        <v>131136.0</v>
      </c>
      <c r="C495" s="2">
        <v>1.0</v>
      </c>
      <c r="D495" s="2">
        <v>37.8</v>
      </c>
      <c r="E495" s="4">
        <f t="shared" si="1"/>
        <v>37.8</v>
      </c>
    </row>
    <row r="496" ht="22.5" customHeight="1">
      <c r="A496" s="2">
        <v>1.46329393E9</v>
      </c>
      <c r="B496" s="2">
        <v>689769.0</v>
      </c>
      <c r="C496" s="2">
        <v>1.0</v>
      </c>
      <c r="D496" s="2">
        <v>46.62</v>
      </c>
      <c r="E496" s="4">
        <f t="shared" si="1"/>
        <v>46.62</v>
      </c>
    </row>
    <row r="497" ht="22.5" customHeight="1">
      <c r="A497" s="2">
        <v>8.132887999E9</v>
      </c>
      <c r="B497" s="2">
        <v>433521.0</v>
      </c>
      <c r="C497" s="2">
        <v>2.0</v>
      </c>
      <c r="D497" s="2">
        <v>321.33</v>
      </c>
      <c r="E497" s="4">
        <f t="shared" si="1"/>
        <v>642.66</v>
      </c>
    </row>
    <row r="498" ht="22.5" customHeight="1">
      <c r="A498" s="2">
        <v>7.178789018E9</v>
      </c>
      <c r="B498" s="2">
        <v>112390.0</v>
      </c>
      <c r="C498" s="2">
        <v>1.0</v>
      </c>
      <c r="D498" s="2">
        <v>877.98</v>
      </c>
      <c r="E498" s="4">
        <f t="shared" si="1"/>
        <v>877.98</v>
      </c>
    </row>
    <row r="499" ht="22.5" customHeight="1">
      <c r="A499" s="2">
        <v>2.295700159E9</v>
      </c>
      <c r="B499" s="2">
        <v>760828.0</v>
      </c>
      <c r="C499" s="2">
        <v>3.0</v>
      </c>
      <c r="D499" s="2">
        <v>563.45</v>
      </c>
      <c r="E499" s="4">
        <f t="shared" si="1"/>
        <v>1690.35</v>
      </c>
    </row>
    <row r="500" ht="22.5" customHeight="1">
      <c r="A500" s="2">
        <v>9.277089038E9</v>
      </c>
      <c r="B500" s="2">
        <v>837480.0</v>
      </c>
      <c r="C500" s="2">
        <v>2.0</v>
      </c>
      <c r="D500" s="2">
        <v>217.4</v>
      </c>
      <c r="E500" s="4">
        <f t="shared" si="1"/>
        <v>434.8</v>
      </c>
    </row>
    <row r="501" ht="22.5" customHeight="1">
      <c r="A501" s="2">
        <v>1.45057465E8</v>
      </c>
      <c r="B501" s="2">
        <v>26060.0</v>
      </c>
      <c r="C501" s="2">
        <v>3.0</v>
      </c>
      <c r="D501" s="2">
        <v>342.94</v>
      </c>
      <c r="E501" s="4">
        <f t="shared" si="1"/>
        <v>1028.82</v>
      </c>
    </row>
    <row r="502" ht="22.5" customHeight="1">
      <c r="A502" s="2">
        <v>9.452353274E9</v>
      </c>
      <c r="B502" s="2">
        <v>34186.0</v>
      </c>
      <c r="C502" s="2">
        <v>1.0</v>
      </c>
      <c r="D502" s="2">
        <v>925.65</v>
      </c>
      <c r="E502" s="4">
        <f t="shared" si="1"/>
        <v>925.65</v>
      </c>
    </row>
    <row r="503" ht="22.5" customHeight="1">
      <c r="A503" s="2">
        <v>5.434328922E9</v>
      </c>
      <c r="B503" s="2">
        <v>837480.0</v>
      </c>
      <c r="C503" s="2">
        <v>2.0</v>
      </c>
      <c r="D503" s="2">
        <v>217.4</v>
      </c>
      <c r="E503" s="4">
        <f t="shared" si="1"/>
        <v>434.8</v>
      </c>
    </row>
    <row r="504" ht="22.5" customHeight="1">
      <c r="A504" s="2">
        <v>3.327051807E9</v>
      </c>
      <c r="B504" s="2">
        <v>516376.0</v>
      </c>
      <c r="C504" s="2">
        <v>3.0</v>
      </c>
      <c r="D504" s="2">
        <v>877.43</v>
      </c>
      <c r="E504" s="4">
        <f t="shared" si="1"/>
        <v>2632.29</v>
      </c>
    </row>
    <row r="505" ht="22.5" customHeight="1">
      <c r="A505" s="2">
        <v>1.461604569E9</v>
      </c>
      <c r="B505" s="2">
        <v>812607.0</v>
      </c>
      <c r="C505" s="2">
        <v>1.0</v>
      </c>
      <c r="D505" s="2">
        <v>416.65</v>
      </c>
      <c r="E505" s="4">
        <f t="shared" si="1"/>
        <v>416.65</v>
      </c>
    </row>
    <row r="506" ht="22.5" customHeight="1">
      <c r="A506" s="2">
        <v>6.06518084E8</v>
      </c>
      <c r="B506" s="2">
        <v>60619.0</v>
      </c>
      <c r="C506" s="2">
        <v>1.0</v>
      </c>
      <c r="D506" s="2">
        <v>726.41</v>
      </c>
      <c r="E506" s="4">
        <f t="shared" si="1"/>
        <v>726.41</v>
      </c>
    </row>
    <row r="507" ht="22.5" customHeight="1">
      <c r="A507" s="2">
        <v>7.637625389E9</v>
      </c>
      <c r="B507" s="2">
        <v>585299.0</v>
      </c>
      <c r="C507" s="2">
        <v>1.0</v>
      </c>
      <c r="D507" s="2">
        <v>799.46</v>
      </c>
      <c r="E507" s="4">
        <f t="shared" si="1"/>
        <v>799.46</v>
      </c>
    </row>
    <row r="508" ht="22.5" customHeight="1">
      <c r="A508" s="2">
        <v>7.311621328E9</v>
      </c>
      <c r="B508" s="2">
        <v>317242.0</v>
      </c>
      <c r="C508" s="2">
        <v>3.0</v>
      </c>
      <c r="D508" s="2">
        <v>198.15</v>
      </c>
      <c r="E508" s="4">
        <f t="shared" si="1"/>
        <v>594.45</v>
      </c>
    </row>
    <row r="509" ht="22.5" customHeight="1">
      <c r="A509" s="2">
        <v>8.790217194E9</v>
      </c>
      <c r="B509" s="2">
        <v>589812.0</v>
      </c>
      <c r="C509" s="2">
        <v>2.0</v>
      </c>
      <c r="D509" s="2">
        <v>163.03</v>
      </c>
      <c r="E509" s="4">
        <f t="shared" si="1"/>
        <v>326.06</v>
      </c>
    </row>
    <row r="510" ht="22.5" customHeight="1">
      <c r="A510" s="2">
        <v>1.772445313E9</v>
      </c>
      <c r="B510" s="2">
        <v>557908.0</v>
      </c>
      <c r="C510" s="2">
        <v>3.0</v>
      </c>
      <c r="D510" s="2">
        <v>942.37</v>
      </c>
      <c r="E510" s="4">
        <f t="shared" si="1"/>
        <v>2827.11</v>
      </c>
    </row>
    <row r="511" ht="22.5" customHeight="1">
      <c r="A511" s="2">
        <v>1.59394992E8</v>
      </c>
      <c r="B511" s="2">
        <v>473929.0</v>
      </c>
      <c r="C511" s="2">
        <v>1.0</v>
      </c>
      <c r="D511" s="2">
        <v>440.19</v>
      </c>
      <c r="E511" s="4">
        <f t="shared" si="1"/>
        <v>440.19</v>
      </c>
    </row>
    <row r="512" ht="22.5" customHeight="1">
      <c r="A512" s="2">
        <v>7.992910755E9</v>
      </c>
      <c r="B512" s="2">
        <v>243235.0</v>
      </c>
      <c r="C512" s="2">
        <v>1.0</v>
      </c>
      <c r="D512" s="2">
        <v>109.03</v>
      </c>
      <c r="E512" s="4">
        <f t="shared" si="1"/>
        <v>109.03</v>
      </c>
    </row>
    <row r="513" ht="22.5" customHeight="1">
      <c r="A513" s="2">
        <v>1.786931285E9</v>
      </c>
      <c r="B513" s="2">
        <v>679321.0</v>
      </c>
      <c r="C513" s="2">
        <v>1.0</v>
      </c>
      <c r="D513" s="2">
        <v>738.46</v>
      </c>
      <c r="E513" s="4">
        <f t="shared" si="1"/>
        <v>738.46</v>
      </c>
    </row>
    <row r="514" ht="22.5" customHeight="1">
      <c r="A514" s="2">
        <v>2.225520858E9</v>
      </c>
      <c r="B514" s="2">
        <v>448752.0</v>
      </c>
      <c r="C514" s="2">
        <v>3.0</v>
      </c>
      <c r="D514" s="2">
        <v>160.07</v>
      </c>
      <c r="E514" s="4">
        <f t="shared" si="1"/>
        <v>480.21</v>
      </c>
    </row>
    <row r="515" ht="22.5" customHeight="1">
      <c r="A515" s="2">
        <v>5.63573874E9</v>
      </c>
      <c r="B515" s="2">
        <v>319388.0</v>
      </c>
      <c r="C515" s="2">
        <v>2.0</v>
      </c>
      <c r="D515" s="2">
        <v>657.8</v>
      </c>
      <c r="E515" s="4">
        <f t="shared" si="1"/>
        <v>1315.6</v>
      </c>
    </row>
    <row r="516" ht="22.5" customHeight="1">
      <c r="A516" s="2">
        <v>2.230824358E9</v>
      </c>
      <c r="B516" s="2">
        <v>679284.0</v>
      </c>
      <c r="C516" s="2">
        <v>1.0</v>
      </c>
      <c r="D516" s="2">
        <v>877.89</v>
      </c>
      <c r="E516" s="4">
        <f t="shared" si="1"/>
        <v>877.89</v>
      </c>
    </row>
    <row r="517" ht="22.5" customHeight="1">
      <c r="A517" s="2">
        <v>9.217211301E9</v>
      </c>
      <c r="B517" s="2">
        <v>681063.0</v>
      </c>
      <c r="C517" s="2">
        <v>2.0</v>
      </c>
      <c r="D517" s="2">
        <v>321.28</v>
      </c>
      <c r="E517" s="4">
        <f t="shared" si="1"/>
        <v>642.56</v>
      </c>
    </row>
    <row r="518" ht="22.5" customHeight="1">
      <c r="A518" s="2">
        <v>4.501870609E9</v>
      </c>
      <c r="B518" s="2">
        <v>839170.0</v>
      </c>
      <c r="C518" s="2">
        <v>2.0</v>
      </c>
      <c r="D518" s="2">
        <v>481.63</v>
      </c>
      <c r="E518" s="4">
        <f t="shared" si="1"/>
        <v>963.26</v>
      </c>
    </row>
    <row r="519" ht="22.5" customHeight="1">
      <c r="A519" s="2">
        <v>8.38401679E8</v>
      </c>
      <c r="B519" s="2">
        <v>832348.0</v>
      </c>
      <c r="C519" s="2">
        <v>3.0</v>
      </c>
      <c r="D519" s="2">
        <v>831.43</v>
      </c>
      <c r="E519" s="4">
        <f t="shared" si="1"/>
        <v>2494.29</v>
      </c>
    </row>
    <row r="520" ht="22.5" customHeight="1">
      <c r="A520" s="2">
        <v>9.587315528E9</v>
      </c>
      <c r="B520" s="2">
        <v>623234.0</v>
      </c>
      <c r="C520" s="2">
        <v>3.0</v>
      </c>
      <c r="D520" s="2">
        <v>329.79</v>
      </c>
      <c r="E520" s="4">
        <f t="shared" si="1"/>
        <v>989.37</v>
      </c>
    </row>
    <row r="521" ht="22.5" customHeight="1">
      <c r="A521" s="2">
        <v>3.122936945E9</v>
      </c>
      <c r="B521" s="2">
        <v>880510.0</v>
      </c>
      <c r="C521" s="2">
        <v>1.0</v>
      </c>
      <c r="D521" s="2">
        <v>951.43</v>
      </c>
      <c r="E521" s="4">
        <f t="shared" si="1"/>
        <v>951.43</v>
      </c>
    </row>
    <row r="522" ht="22.5" customHeight="1">
      <c r="A522" s="2">
        <v>6.093390755E9</v>
      </c>
      <c r="B522" s="2">
        <v>337168.0</v>
      </c>
      <c r="C522" s="2">
        <v>1.0</v>
      </c>
      <c r="D522" s="2">
        <v>545.49</v>
      </c>
      <c r="E522" s="4">
        <f t="shared" si="1"/>
        <v>545.49</v>
      </c>
    </row>
    <row r="523" ht="22.5" customHeight="1">
      <c r="A523" s="2">
        <v>2.032956677E9</v>
      </c>
      <c r="B523" s="2">
        <v>993331.0</v>
      </c>
      <c r="C523" s="2">
        <v>1.0</v>
      </c>
      <c r="D523" s="2">
        <v>102.44</v>
      </c>
      <c r="E523" s="4">
        <f t="shared" si="1"/>
        <v>102.44</v>
      </c>
    </row>
    <row r="524" ht="22.5" customHeight="1">
      <c r="A524" s="2">
        <v>1.488430001E9</v>
      </c>
      <c r="B524" s="2">
        <v>807452.0</v>
      </c>
      <c r="C524" s="2">
        <v>3.0</v>
      </c>
      <c r="D524" s="2">
        <v>144.19</v>
      </c>
      <c r="E524" s="4">
        <f t="shared" si="1"/>
        <v>432.57</v>
      </c>
    </row>
    <row r="525" ht="22.5" customHeight="1">
      <c r="A525" s="2">
        <v>6.15391848E8</v>
      </c>
      <c r="B525" s="2">
        <v>284460.0</v>
      </c>
      <c r="C525" s="2">
        <v>1.0</v>
      </c>
      <c r="D525" s="2">
        <v>505.95</v>
      </c>
      <c r="E525" s="4">
        <f t="shared" si="1"/>
        <v>505.95</v>
      </c>
    </row>
    <row r="526" ht="22.5" customHeight="1">
      <c r="A526" s="2">
        <v>8.686093533E9</v>
      </c>
      <c r="B526" s="2">
        <v>492958.0</v>
      </c>
      <c r="C526" s="2">
        <v>2.0</v>
      </c>
      <c r="D526" s="2">
        <v>84.2</v>
      </c>
      <c r="E526" s="4">
        <f t="shared" si="1"/>
        <v>168.4</v>
      </c>
    </row>
    <row r="527" ht="22.5" customHeight="1">
      <c r="A527" s="2">
        <v>7.038758506E9</v>
      </c>
      <c r="B527" s="2">
        <v>51036.0</v>
      </c>
      <c r="C527" s="2">
        <v>2.0</v>
      </c>
      <c r="D527" s="2">
        <v>931.61</v>
      </c>
      <c r="E527" s="4">
        <f t="shared" si="1"/>
        <v>1863.22</v>
      </c>
    </row>
    <row r="528" ht="22.5" customHeight="1">
      <c r="A528" s="2">
        <v>2.385966456E9</v>
      </c>
      <c r="B528" s="2">
        <v>451933.0</v>
      </c>
      <c r="C528" s="2">
        <v>3.0</v>
      </c>
      <c r="D528" s="2">
        <v>568.94</v>
      </c>
      <c r="E528" s="4">
        <f t="shared" si="1"/>
        <v>1706.82</v>
      </c>
    </row>
    <row r="529" ht="22.5" customHeight="1">
      <c r="A529" s="2">
        <v>2.59622674E8</v>
      </c>
      <c r="B529" s="2">
        <v>154179.0</v>
      </c>
      <c r="C529" s="2">
        <v>2.0</v>
      </c>
      <c r="D529" s="2">
        <v>582.87</v>
      </c>
      <c r="E529" s="4">
        <f t="shared" si="1"/>
        <v>1165.74</v>
      </c>
    </row>
    <row r="530" ht="22.5" customHeight="1">
      <c r="A530" s="2">
        <v>2.580381935E9</v>
      </c>
      <c r="B530" s="2">
        <v>137909.0</v>
      </c>
      <c r="C530" s="2">
        <v>2.0</v>
      </c>
      <c r="D530" s="2">
        <v>864.3</v>
      </c>
      <c r="E530" s="4">
        <f t="shared" si="1"/>
        <v>1728.6</v>
      </c>
    </row>
    <row r="531" ht="22.5" customHeight="1">
      <c r="A531" s="2">
        <v>5.035471587E9</v>
      </c>
      <c r="B531" s="2">
        <v>927651.0</v>
      </c>
      <c r="C531" s="2">
        <v>2.0</v>
      </c>
      <c r="D531" s="2">
        <v>426.72</v>
      </c>
      <c r="E531" s="4">
        <f t="shared" si="1"/>
        <v>853.44</v>
      </c>
    </row>
    <row r="532" ht="22.5" customHeight="1">
      <c r="A532" s="2">
        <v>9.421270813E9</v>
      </c>
      <c r="B532" s="2">
        <v>154179.0</v>
      </c>
      <c r="C532" s="2">
        <v>1.0</v>
      </c>
      <c r="D532" s="2">
        <v>582.87</v>
      </c>
      <c r="E532" s="4">
        <f t="shared" si="1"/>
        <v>582.87</v>
      </c>
    </row>
    <row r="533" ht="22.5" customHeight="1">
      <c r="A533" s="2">
        <v>1.831516625E9</v>
      </c>
      <c r="B533" s="2">
        <v>264803.0</v>
      </c>
      <c r="C533" s="2">
        <v>3.0</v>
      </c>
      <c r="D533" s="2">
        <v>995.98</v>
      </c>
      <c r="E533" s="4">
        <f t="shared" si="1"/>
        <v>2987.94</v>
      </c>
    </row>
    <row r="534" ht="22.5" customHeight="1">
      <c r="A534" s="2">
        <v>1.918841793E9</v>
      </c>
      <c r="B534" s="2">
        <v>256051.0</v>
      </c>
      <c r="C534" s="2">
        <v>1.0</v>
      </c>
      <c r="D534" s="2">
        <v>400.92</v>
      </c>
      <c r="E534" s="4">
        <f t="shared" si="1"/>
        <v>400.92</v>
      </c>
    </row>
    <row r="535" ht="22.5" customHeight="1">
      <c r="A535" s="2">
        <v>1.757159071E9</v>
      </c>
      <c r="B535" s="2">
        <v>589812.0</v>
      </c>
      <c r="C535" s="2">
        <v>2.0</v>
      </c>
      <c r="D535" s="2">
        <v>163.03</v>
      </c>
      <c r="E535" s="4">
        <f t="shared" si="1"/>
        <v>326.06</v>
      </c>
    </row>
    <row r="536" ht="22.5" customHeight="1">
      <c r="A536" s="2">
        <v>7.58946463E9</v>
      </c>
      <c r="B536" s="2">
        <v>961614.0</v>
      </c>
      <c r="C536" s="2">
        <v>1.0</v>
      </c>
      <c r="D536" s="2">
        <v>227.22</v>
      </c>
      <c r="E536" s="4">
        <f t="shared" si="1"/>
        <v>227.22</v>
      </c>
    </row>
    <row r="537" ht="22.5" customHeight="1">
      <c r="A537" s="2">
        <v>1.57708546E9</v>
      </c>
      <c r="B537" s="2">
        <v>723678.0</v>
      </c>
      <c r="C537" s="2">
        <v>3.0</v>
      </c>
      <c r="D537" s="2">
        <v>675.46</v>
      </c>
      <c r="E537" s="4">
        <f t="shared" si="1"/>
        <v>2026.38</v>
      </c>
    </row>
    <row r="538" ht="22.5" customHeight="1">
      <c r="A538" s="2">
        <v>2.279018877E9</v>
      </c>
      <c r="B538" s="2">
        <v>993331.0</v>
      </c>
      <c r="C538" s="2">
        <v>2.0</v>
      </c>
      <c r="D538" s="2">
        <v>102.44</v>
      </c>
      <c r="E538" s="4">
        <f t="shared" si="1"/>
        <v>204.88</v>
      </c>
    </row>
    <row r="539" ht="22.5" customHeight="1">
      <c r="A539" s="2">
        <v>7.431412128E9</v>
      </c>
      <c r="B539" s="2">
        <v>136533.0</v>
      </c>
      <c r="C539" s="2">
        <v>2.0</v>
      </c>
      <c r="D539" s="2">
        <v>826.21</v>
      </c>
      <c r="E539" s="4">
        <f t="shared" si="1"/>
        <v>1652.42</v>
      </c>
    </row>
    <row r="540" ht="22.5" customHeight="1">
      <c r="A540" s="2">
        <v>8.781520615E9</v>
      </c>
      <c r="B540" s="2">
        <v>689769.0</v>
      </c>
      <c r="C540" s="2">
        <v>2.0</v>
      </c>
      <c r="D540" s="2">
        <v>46.62</v>
      </c>
      <c r="E540" s="4">
        <f t="shared" si="1"/>
        <v>93.24</v>
      </c>
    </row>
    <row r="541" ht="22.5" customHeight="1">
      <c r="A541" s="2">
        <v>1.276192882E9</v>
      </c>
      <c r="B541" s="2">
        <v>853932.0</v>
      </c>
      <c r="C541" s="2">
        <v>1.0</v>
      </c>
      <c r="D541" s="2">
        <v>941.19</v>
      </c>
      <c r="E541" s="4">
        <f t="shared" si="1"/>
        <v>941.19</v>
      </c>
    </row>
    <row r="542" ht="22.5" customHeight="1">
      <c r="A542" s="2">
        <v>4.065794921E9</v>
      </c>
      <c r="B542" s="2">
        <v>120385.0</v>
      </c>
      <c r="C542" s="2">
        <v>3.0</v>
      </c>
      <c r="D542" s="2">
        <v>597.91</v>
      </c>
      <c r="E542" s="4">
        <f t="shared" si="1"/>
        <v>1793.73</v>
      </c>
    </row>
    <row r="543" ht="22.5" customHeight="1">
      <c r="A543" s="2">
        <v>1.690800946E9</v>
      </c>
      <c r="B543" s="2">
        <v>589812.0</v>
      </c>
      <c r="C543" s="2">
        <v>1.0</v>
      </c>
      <c r="D543" s="2">
        <v>163.03</v>
      </c>
      <c r="E543" s="4">
        <f t="shared" si="1"/>
        <v>163.03</v>
      </c>
    </row>
    <row r="544" ht="22.5" customHeight="1">
      <c r="A544" s="2">
        <v>8.7788347E8</v>
      </c>
      <c r="B544" s="2">
        <v>4452.0</v>
      </c>
      <c r="C544" s="2">
        <v>2.0</v>
      </c>
      <c r="D544" s="2">
        <v>169.88</v>
      </c>
      <c r="E544" s="4">
        <f t="shared" si="1"/>
        <v>339.76</v>
      </c>
    </row>
    <row r="545" ht="22.5" customHeight="1">
      <c r="A545" s="2">
        <v>7.322044533E9</v>
      </c>
      <c r="B545" s="2">
        <v>382511.0</v>
      </c>
      <c r="C545" s="2">
        <v>3.0</v>
      </c>
      <c r="D545" s="2">
        <v>702.54</v>
      </c>
      <c r="E545" s="4">
        <f t="shared" si="1"/>
        <v>2107.62</v>
      </c>
    </row>
    <row r="546" ht="22.5" customHeight="1">
      <c r="A546" s="2">
        <v>5.243163885E9</v>
      </c>
      <c r="B546" s="2">
        <v>833557.0</v>
      </c>
      <c r="C546" s="2">
        <v>1.0</v>
      </c>
      <c r="D546" s="2">
        <v>422.87</v>
      </c>
      <c r="E546" s="4">
        <f t="shared" si="1"/>
        <v>422.87</v>
      </c>
    </row>
    <row r="547" ht="22.5" customHeight="1">
      <c r="A547" s="2">
        <v>4.360255357E9</v>
      </c>
      <c r="B547" s="2">
        <v>91670.0</v>
      </c>
      <c r="C547" s="2">
        <v>3.0</v>
      </c>
      <c r="D547" s="2">
        <v>439.24</v>
      </c>
      <c r="E547" s="4">
        <f t="shared" si="1"/>
        <v>1317.72</v>
      </c>
    </row>
    <row r="548" ht="22.5" customHeight="1">
      <c r="A548" s="2">
        <v>9.623306038E9</v>
      </c>
      <c r="B548" s="2">
        <v>365133.0</v>
      </c>
      <c r="C548" s="2">
        <v>2.0</v>
      </c>
      <c r="D548" s="2">
        <v>915.45</v>
      </c>
      <c r="E548" s="4">
        <f t="shared" si="1"/>
        <v>1830.9</v>
      </c>
    </row>
    <row r="549" ht="22.5" customHeight="1">
      <c r="A549" s="2">
        <v>6.282385286E9</v>
      </c>
      <c r="B549" s="2">
        <v>807452.0</v>
      </c>
      <c r="C549" s="2">
        <v>2.0</v>
      </c>
      <c r="D549" s="2">
        <v>144.19</v>
      </c>
      <c r="E549" s="4">
        <f t="shared" si="1"/>
        <v>288.38</v>
      </c>
    </row>
    <row r="550" ht="22.5" customHeight="1">
      <c r="A550" s="2">
        <v>1.001900652E9</v>
      </c>
      <c r="B550" s="2">
        <v>217710.0</v>
      </c>
      <c r="C550" s="2">
        <v>2.0</v>
      </c>
      <c r="D550" s="2">
        <v>58.59</v>
      </c>
      <c r="E550" s="4">
        <f t="shared" si="1"/>
        <v>117.18</v>
      </c>
    </row>
    <row r="551" ht="22.5" customHeight="1">
      <c r="A551" s="2">
        <v>5.161988291E9</v>
      </c>
      <c r="B551" s="2">
        <v>82484.0</v>
      </c>
      <c r="C551" s="2">
        <v>2.0</v>
      </c>
      <c r="D551" s="2">
        <v>914.88</v>
      </c>
      <c r="E551" s="4">
        <f t="shared" si="1"/>
        <v>1829.76</v>
      </c>
    </row>
    <row r="552" ht="22.5" customHeight="1">
      <c r="A552" s="2">
        <v>3.597752998E9</v>
      </c>
      <c r="B552" s="2">
        <v>376447.0</v>
      </c>
      <c r="C552" s="2">
        <v>1.0</v>
      </c>
      <c r="D552" s="2">
        <v>724.84</v>
      </c>
      <c r="E552" s="4">
        <f t="shared" si="1"/>
        <v>724.84</v>
      </c>
    </row>
    <row r="553" ht="22.5" customHeight="1">
      <c r="A553" s="2">
        <v>9.07432531E9</v>
      </c>
      <c r="B553" s="2">
        <v>11422.0</v>
      </c>
      <c r="C553" s="2">
        <v>2.0</v>
      </c>
      <c r="D553" s="2">
        <v>127.16</v>
      </c>
      <c r="E553" s="4">
        <f t="shared" si="1"/>
        <v>254.32</v>
      </c>
    </row>
    <row r="554" ht="22.5" customHeight="1">
      <c r="A554" s="2">
        <v>8.875965392E9</v>
      </c>
      <c r="B554" s="2">
        <v>361361.0</v>
      </c>
      <c r="C554" s="2">
        <v>3.0</v>
      </c>
      <c r="D554" s="2">
        <v>826.21</v>
      </c>
      <c r="E554" s="4">
        <f t="shared" si="1"/>
        <v>2478.63</v>
      </c>
    </row>
    <row r="555" ht="22.5" customHeight="1">
      <c r="A555" s="2">
        <v>9.71081962E8</v>
      </c>
      <c r="B555" s="2">
        <v>673058.0</v>
      </c>
      <c r="C555" s="2">
        <v>3.0</v>
      </c>
      <c r="D555" s="2">
        <v>765.76</v>
      </c>
      <c r="E555" s="4">
        <f t="shared" si="1"/>
        <v>2297.28</v>
      </c>
    </row>
    <row r="556" ht="22.5" customHeight="1">
      <c r="A556" s="2">
        <v>1.948332638E9</v>
      </c>
      <c r="B556" s="2">
        <v>18035.0</v>
      </c>
      <c r="C556" s="2">
        <v>2.0</v>
      </c>
      <c r="D556" s="2">
        <v>968.94</v>
      </c>
      <c r="E556" s="4">
        <f t="shared" si="1"/>
        <v>1937.88</v>
      </c>
    </row>
    <row r="557" ht="22.5" customHeight="1">
      <c r="A557" s="2">
        <v>1.78555878E9</v>
      </c>
      <c r="B557" s="2">
        <v>689769.0</v>
      </c>
      <c r="C557" s="2">
        <v>1.0</v>
      </c>
      <c r="D557" s="2">
        <v>46.62</v>
      </c>
      <c r="E557" s="4">
        <f t="shared" si="1"/>
        <v>46.62</v>
      </c>
    </row>
    <row r="558" ht="22.5" customHeight="1">
      <c r="A558" s="2">
        <v>7.590462053E9</v>
      </c>
      <c r="B558" s="2">
        <v>228286.0</v>
      </c>
      <c r="C558" s="2">
        <v>3.0</v>
      </c>
      <c r="D558" s="2">
        <v>179.08</v>
      </c>
      <c r="E558" s="4">
        <f t="shared" si="1"/>
        <v>537.24</v>
      </c>
    </row>
    <row r="559" ht="22.5" customHeight="1">
      <c r="A559" s="2">
        <v>2.13574386E9</v>
      </c>
      <c r="B559" s="2">
        <v>647462.0</v>
      </c>
      <c r="C559" s="2">
        <v>1.0</v>
      </c>
      <c r="D559" s="2">
        <v>326.42</v>
      </c>
      <c r="E559" s="4">
        <f t="shared" si="1"/>
        <v>326.42</v>
      </c>
    </row>
    <row r="560" ht="22.5" customHeight="1">
      <c r="A560" s="2">
        <v>9.851365751E9</v>
      </c>
      <c r="B560" s="2">
        <v>222892.0</v>
      </c>
      <c r="C560" s="2">
        <v>3.0</v>
      </c>
      <c r="D560" s="2">
        <v>869.22</v>
      </c>
      <c r="E560" s="4">
        <f t="shared" si="1"/>
        <v>2607.66</v>
      </c>
    </row>
    <row r="561" ht="22.5" customHeight="1">
      <c r="A561" s="2">
        <v>9.24309048E9</v>
      </c>
      <c r="B561" s="2">
        <v>385113.0</v>
      </c>
      <c r="C561" s="2">
        <v>3.0</v>
      </c>
      <c r="D561" s="2">
        <v>816.38</v>
      </c>
      <c r="E561" s="4">
        <f t="shared" si="1"/>
        <v>2449.14</v>
      </c>
    </row>
    <row r="562" ht="22.5" customHeight="1">
      <c r="A562" s="2">
        <v>7.168596454E9</v>
      </c>
      <c r="B562" s="2">
        <v>563740.0</v>
      </c>
      <c r="C562" s="2">
        <v>2.0</v>
      </c>
      <c r="D562" s="2">
        <v>96.33</v>
      </c>
      <c r="E562" s="4">
        <f t="shared" si="1"/>
        <v>192.66</v>
      </c>
    </row>
    <row r="563" ht="22.5" customHeight="1">
      <c r="A563" s="2">
        <v>2.483565595E9</v>
      </c>
      <c r="B563" s="2">
        <v>52729.0</v>
      </c>
      <c r="C563" s="2">
        <v>1.0</v>
      </c>
      <c r="D563" s="2">
        <v>316.02</v>
      </c>
      <c r="E563" s="4">
        <f t="shared" si="1"/>
        <v>316.02</v>
      </c>
    </row>
    <row r="564" ht="22.5" customHeight="1">
      <c r="A564" s="2">
        <v>2.484470052E9</v>
      </c>
      <c r="B564" s="2">
        <v>721521.0</v>
      </c>
      <c r="C564" s="2">
        <v>2.0</v>
      </c>
      <c r="D564" s="2">
        <v>417.39</v>
      </c>
      <c r="E564" s="4">
        <f t="shared" si="1"/>
        <v>834.78</v>
      </c>
    </row>
    <row r="565" ht="22.5" customHeight="1">
      <c r="A565" s="2">
        <v>7.70258827E9</v>
      </c>
      <c r="B565" s="2">
        <v>305754.0</v>
      </c>
      <c r="C565" s="2">
        <v>2.0</v>
      </c>
      <c r="D565" s="2">
        <v>979.99</v>
      </c>
      <c r="E565" s="4">
        <f t="shared" si="1"/>
        <v>1959.98</v>
      </c>
    </row>
    <row r="566" ht="22.5" customHeight="1">
      <c r="A566" s="2">
        <v>5.992338333E9</v>
      </c>
      <c r="B566" s="2">
        <v>63769.0</v>
      </c>
      <c r="C566" s="2">
        <v>2.0</v>
      </c>
      <c r="D566" s="2">
        <v>878.07</v>
      </c>
      <c r="E566" s="4">
        <f t="shared" si="1"/>
        <v>1756.14</v>
      </c>
    </row>
    <row r="567" ht="22.5" customHeight="1">
      <c r="A567" s="2">
        <v>9.196796718E9</v>
      </c>
      <c r="B567" s="2">
        <v>965755.0</v>
      </c>
      <c r="C567" s="2">
        <v>1.0</v>
      </c>
      <c r="D567" s="2">
        <v>532.57</v>
      </c>
      <c r="E567" s="4">
        <f t="shared" si="1"/>
        <v>532.57</v>
      </c>
    </row>
    <row r="568" ht="22.5" customHeight="1">
      <c r="A568" s="2">
        <v>3.291765954E9</v>
      </c>
      <c r="B568" s="2">
        <v>171602.0</v>
      </c>
      <c r="C568" s="2">
        <v>2.0</v>
      </c>
      <c r="D568" s="2">
        <v>883.44</v>
      </c>
      <c r="E568" s="4">
        <f t="shared" si="1"/>
        <v>1766.88</v>
      </c>
    </row>
    <row r="569" ht="22.5" customHeight="1">
      <c r="A569" s="2">
        <v>6.52616858E8</v>
      </c>
      <c r="B569" s="2">
        <v>589812.0</v>
      </c>
      <c r="C569" s="2">
        <v>3.0</v>
      </c>
      <c r="D569" s="2">
        <v>163.03</v>
      </c>
      <c r="E569" s="4">
        <f t="shared" si="1"/>
        <v>489.09</v>
      </c>
    </row>
    <row r="570" ht="22.5" customHeight="1">
      <c r="A570" s="2">
        <v>2.613508245E9</v>
      </c>
      <c r="B570" s="2">
        <v>123983.0</v>
      </c>
      <c r="C570" s="2">
        <v>3.0</v>
      </c>
      <c r="D570" s="2">
        <v>785.67</v>
      </c>
      <c r="E570" s="4">
        <f t="shared" si="1"/>
        <v>2357.01</v>
      </c>
    </row>
    <row r="571" ht="22.5" customHeight="1">
      <c r="A571" s="2">
        <v>8.169361928E9</v>
      </c>
      <c r="B571" s="2">
        <v>818990.0</v>
      </c>
      <c r="C571" s="2">
        <v>2.0</v>
      </c>
      <c r="D571" s="2">
        <v>163.55</v>
      </c>
      <c r="E571" s="4">
        <f t="shared" si="1"/>
        <v>327.1</v>
      </c>
    </row>
    <row r="572" ht="22.5" customHeight="1">
      <c r="A572" s="2">
        <v>9.395982132E9</v>
      </c>
      <c r="B572" s="2">
        <v>891833.0</v>
      </c>
      <c r="C572" s="2">
        <v>2.0</v>
      </c>
      <c r="D572" s="2">
        <v>493.19</v>
      </c>
      <c r="E572" s="4">
        <f t="shared" si="1"/>
        <v>986.38</v>
      </c>
    </row>
    <row r="573" ht="22.5" customHeight="1">
      <c r="A573" s="2">
        <v>1.914701538E9</v>
      </c>
      <c r="B573" s="2">
        <v>962591.0</v>
      </c>
      <c r="C573" s="2">
        <v>1.0</v>
      </c>
      <c r="D573" s="2">
        <v>130.01</v>
      </c>
      <c r="E573" s="4">
        <f t="shared" si="1"/>
        <v>130.01</v>
      </c>
    </row>
    <row r="574" ht="22.5" customHeight="1">
      <c r="A574" s="2">
        <v>6.236279358E9</v>
      </c>
      <c r="B574" s="2">
        <v>77308.0</v>
      </c>
      <c r="C574" s="2">
        <v>1.0</v>
      </c>
      <c r="D574" s="2">
        <v>223.27</v>
      </c>
      <c r="E574" s="4">
        <f t="shared" si="1"/>
        <v>223.27</v>
      </c>
    </row>
    <row r="575" ht="22.5" customHeight="1">
      <c r="A575" s="2">
        <v>2.288561509E9</v>
      </c>
      <c r="B575" s="2">
        <v>968887.0</v>
      </c>
      <c r="C575" s="2">
        <v>3.0</v>
      </c>
      <c r="D575" s="2">
        <v>40.7</v>
      </c>
      <c r="E575" s="4">
        <f t="shared" si="1"/>
        <v>122.1</v>
      </c>
    </row>
    <row r="576" ht="22.5" customHeight="1">
      <c r="A576" s="2">
        <v>2.010415757E9</v>
      </c>
      <c r="B576" s="2">
        <v>820973.0</v>
      </c>
      <c r="C576" s="2">
        <v>3.0</v>
      </c>
      <c r="D576" s="2">
        <v>114.52</v>
      </c>
      <c r="E576" s="4">
        <f t="shared" si="1"/>
        <v>343.56</v>
      </c>
    </row>
    <row r="577" ht="22.5" customHeight="1">
      <c r="A577" s="2">
        <v>7.164827734E9</v>
      </c>
      <c r="B577" s="2">
        <v>9436.0</v>
      </c>
      <c r="C577" s="2">
        <v>2.0</v>
      </c>
      <c r="D577" s="2">
        <v>88.43</v>
      </c>
      <c r="E577" s="4">
        <f t="shared" si="1"/>
        <v>176.86</v>
      </c>
    </row>
    <row r="578" ht="22.5" customHeight="1">
      <c r="A578" s="2">
        <v>7.971819985E9</v>
      </c>
      <c r="B578" s="2">
        <v>764014.0</v>
      </c>
      <c r="C578" s="2">
        <v>3.0</v>
      </c>
      <c r="D578" s="2">
        <v>612.04</v>
      </c>
      <c r="E578" s="4">
        <f t="shared" si="1"/>
        <v>1836.12</v>
      </c>
    </row>
    <row r="579" ht="22.5" customHeight="1">
      <c r="A579" s="2">
        <v>8.234021674E9</v>
      </c>
      <c r="B579" s="2">
        <v>123983.0</v>
      </c>
      <c r="C579" s="2">
        <v>3.0</v>
      </c>
      <c r="D579" s="2">
        <v>785.67</v>
      </c>
      <c r="E579" s="4">
        <f t="shared" si="1"/>
        <v>2357.01</v>
      </c>
    </row>
    <row r="580" ht="22.5" customHeight="1">
      <c r="A580" s="2">
        <v>4.274404843E9</v>
      </c>
      <c r="B580" s="2">
        <v>803607.0</v>
      </c>
      <c r="C580" s="2">
        <v>1.0</v>
      </c>
      <c r="D580" s="2">
        <v>949.73</v>
      </c>
      <c r="E580" s="4">
        <f t="shared" si="1"/>
        <v>949.73</v>
      </c>
    </row>
    <row r="581" ht="22.5" customHeight="1">
      <c r="A581" s="2">
        <v>7.353519273E9</v>
      </c>
      <c r="B581" s="2">
        <v>927651.0</v>
      </c>
      <c r="C581" s="2">
        <v>1.0</v>
      </c>
      <c r="D581" s="2">
        <v>426.72</v>
      </c>
      <c r="E581" s="4">
        <f t="shared" si="1"/>
        <v>426.72</v>
      </c>
    </row>
    <row r="582" ht="22.5" customHeight="1">
      <c r="A582" s="2">
        <v>8.539612501E9</v>
      </c>
      <c r="B582" s="2">
        <v>707935.0</v>
      </c>
      <c r="C582" s="2">
        <v>1.0</v>
      </c>
      <c r="D582" s="2">
        <v>820.9</v>
      </c>
      <c r="E582" s="4">
        <f t="shared" si="1"/>
        <v>820.9</v>
      </c>
    </row>
    <row r="583" ht="22.5" customHeight="1">
      <c r="A583" s="2">
        <v>5.894327065E9</v>
      </c>
      <c r="B583" s="2">
        <v>953175.0</v>
      </c>
      <c r="C583" s="2">
        <v>3.0</v>
      </c>
      <c r="D583" s="2">
        <v>225.21</v>
      </c>
      <c r="E583" s="4">
        <f t="shared" si="1"/>
        <v>675.63</v>
      </c>
    </row>
    <row r="584" ht="22.5" customHeight="1">
      <c r="A584" s="2">
        <v>7.7053363E7</v>
      </c>
      <c r="B584" s="2">
        <v>883013.0</v>
      </c>
      <c r="C584" s="2">
        <v>3.0</v>
      </c>
      <c r="D584" s="2">
        <v>989.88</v>
      </c>
      <c r="E584" s="4">
        <f t="shared" si="1"/>
        <v>2969.64</v>
      </c>
    </row>
    <row r="585" ht="22.5" customHeight="1">
      <c r="A585" s="2">
        <v>4.467084478E9</v>
      </c>
      <c r="B585" s="2">
        <v>833557.0</v>
      </c>
      <c r="C585" s="2">
        <v>2.0</v>
      </c>
      <c r="D585" s="2">
        <v>422.87</v>
      </c>
      <c r="E585" s="4">
        <f t="shared" si="1"/>
        <v>845.74</v>
      </c>
    </row>
    <row r="586" ht="22.5" customHeight="1">
      <c r="A586" s="2">
        <v>3.51403623E9</v>
      </c>
      <c r="B586" s="2">
        <v>107548.0</v>
      </c>
      <c r="C586" s="2">
        <v>2.0</v>
      </c>
      <c r="D586" s="2">
        <v>891.6</v>
      </c>
      <c r="E586" s="4">
        <f t="shared" si="1"/>
        <v>1783.2</v>
      </c>
    </row>
    <row r="587" ht="22.5" customHeight="1">
      <c r="A587" s="2">
        <v>4.720421794E9</v>
      </c>
      <c r="B587" s="2">
        <v>532965.0</v>
      </c>
      <c r="C587" s="2">
        <v>2.0</v>
      </c>
      <c r="D587" s="2">
        <v>307.23</v>
      </c>
      <c r="E587" s="4">
        <f t="shared" si="1"/>
        <v>614.46</v>
      </c>
    </row>
    <row r="588" ht="22.5" customHeight="1">
      <c r="A588" s="2">
        <v>3.202903413E9</v>
      </c>
      <c r="B588" s="2">
        <v>140489.0</v>
      </c>
      <c r="C588" s="2">
        <v>3.0</v>
      </c>
      <c r="D588" s="2">
        <v>650.2</v>
      </c>
      <c r="E588" s="4">
        <f t="shared" si="1"/>
        <v>1950.6</v>
      </c>
    </row>
    <row r="589" ht="22.5" customHeight="1">
      <c r="A589" s="2">
        <v>6.938082428E9</v>
      </c>
      <c r="B589" s="2">
        <v>764014.0</v>
      </c>
      <c r="C589" s="2">
        <v>2.0</v>
      </c>
      <c r="D589" s="2">
        <v>612.04</v>
      </c>
      <c r="E589" s="4">
        <f t="shared" si="1"/>
        <v>1224.08</v>
      </c>
    </row>
    <row r="590" ht="22.5" customHeight="1">
      <c r="A590" s="2">
        <v>9.202941711E9</v>
      </c>
      <c r="B590" s="2">
        <v>144124.0</v>
      </c>
      <c r="C590" s="2">
        <v>2.0</v>
      </c>
      <c r="D590" s="2">
        <v>162.67</v>
      </c>
      <c r="E590" s="4">
        <f t="shared" si="1"/>
        <v>325.34</v>
      </c>
    </row>
    <row r="591" ht="22.5" customHeight="1">
      <c r="A591" s="2">
        <v>8.96352296E9</v>
      </c>
      <c r="B591" s="2">
        <v>264803.0</v>
      </c>
      <c r="C591" s="2">
        <v>2.0</v>
      </c>
      <c r="D591" s="2">
        <v>995.98</v>
      </c>
      <c r="E591" s="4">
        <f t="shared" si="1"/>
        <v>1991.96</v>
      </c>
    </row>
    <row r="592" ht="22.5" customHeight="1">
      <c r="A592" s="2">
        <v>9.266835891E9</v>
      </c>
      <c r="B592" s="2">
        <v>243235.0</v>
      </c>
      <c r="C592" s="2">
        <v>2.0</v>
      </c>
      <c r="D592" s="2">
        <v>109.03</v>
      </c>
      <c r="E592" s="4">
        <f t="shared" si="1"/>
        <v>218.06</v>
      </c>
    </row>
    <row r="593" ht="22.5" customHeight="1">
      <c r="A593" s="2">
        <v>5.265722064E9</v>
      </c>
      <c r="B593" s="2">
        <v>672059.0</v>
      </c>
      <c r="C593" s="2">
        <v>3.0</v>
      </c>
      <c r="D593" s="2">
        <v>672.73</v>
      </c>
      <c r="E593" s="4">
        <f t="shared" si="1"/>
        <v>2018.19</v>
      </c>
    </row>
    <row r="594" ht="22.5" customHeight="1">
      <c r="A594" s="2">
        <v>5.514326011E9</v>
      </c>
      <c r="B594" s="2">
        <v>677542.0</v>
      </c>
      <c r="C594" s="2">
        <v>1.0</v>
      </c>
      <c r="D594" s="2">
        <v>212.61</v>
      </c>
      <c r="E594" s="4">
        <f t="shared" si="1"/>
        <v>212.61</v>
      </c>
    </row>
    <row r="595" ht="22.5" customHeight="1">
      <c r="A595" s="2">
        <v>9.578652103E9</v>
      </c>
      <c r="B595" s="2">
        <v>15314.0</v>
      </c>
      <c r="C595" s="2">
        <v>1.0</v>
      </c>
      <c r="D595" s="2">
        <v>578.85</v>
      </c>
      <c r="E595" s="4">
        <f t="shared" si="1"/>
        <v>578.85</v>
      </c>
    </row>
    <row r="596" ht="22.5" customHeight="1">
      <c r="A596" s="2">
        <v>3.559061334E9</v>
      </c>
      <c r="B596" s="2">
        <v>706112.0</v>
      </c>
      <c r="C596" s="2">
        <v>3.0</v>
      </c>
      <c r="D596" s="2">
        <v>478.79</v>
      </c>
      <c r="E596" s="4">
        <f t="shared" si="1"/>
        <v>1436.37</v>
      </c>
    </row>
    <row r="597" ht="22.5" customHeight="1">
      <c r="A597" s="2">
        <v>6.37944734E8</v>
      </c>
      <c r="B597" s="2">
        <v>4452.0</v>
      </c>
      <c r="C597" s="2">
        <v>3.0</v>
      </c>
      <c r="D597" s="2">
        <v>169.88</v>
      </c>
      <c r="E597" s="4">
        <f t="shared" si="1"/>
        <v>509.64</v>
      </c>
    </row>
    <row r="598" ht="22.5" customHeight="1">
      <c r="A598" s="2">
        <v>7.454643275E9</v>
      </c>
      <c r="B598" s="2">
        <v>365132.0</v>
      </c>
      <c r="C598" s="2">
        <v>3.0</v>
      </c>
      <c r="D598" s="2">
        <v>229.38</v>
      </c>
      <c r="E598" s="4">
        <f t="shared" si="1"/>
        <v>688.14</v>
      </c>
    </row>
    <row r="599" ht="22.5" customHeight="1">
      <c r="A599" s="2">
        <v>4.31934235E9</v>
      </c>
      <c r="B599" s="2">
        <v>951463.0</v>
      </c>
      <c r="C599" s="2">
        <v>2.0</v>
      </c>
      <c r="D599" s="2">
        <v>787.4</v>
      </c>
      <c r="E599" s="4">
        <f t="shared" si="1"/>
        <v>1574.8</v>
      </c>
    </row>
    <row r="600" ht="22.5" customHeight="1">
      <c r="A600" s="2">
        <v>7.568450733E9</v>
      </c>
      <c r="B600" s="2">
        <v>871592.0</v>
      </c>
      <c r="C600" s="2">
        <v>2.0</v>
      </c>
      <c r="D600" s="2">
        <v>870.29</v>
      </c>
      <c r="E600" s="4">
        <f t="shared" si="1"/>
        <v>1740.58</v>
      </c>
    </row>
    <row r="601" ht="22.5" customHeight="1">
      <c r="A601" s="2">
        <v>7.34744305E8</v>
      </c>
      <c r="B601" s="2">
        <v>77308.0</v>
      </c>
      <c r="C601" s="2">
        <v>3.0</v>
      </c>
      <c r="D601" s="2">
        <v>223.27</v>
      </c>
      <c r="E601" s="4">
        <f t="shared" si="1"/>
        <v>669.81</v>
      </c>
    </row>
    <row r="602" ht="22.5" customHeight="1">
      <c r="A602" s="2">
        <v>5.23333105E9</v>
      </c>
      <c r="B602" s="2">
        <v>171602.0</v>
      </c>
      <c r="C602" s="2">
        <v>3.0</v>
      </c>
      <c r="D602" s="2">
        <v>883.44</v>
      </c>
      <c r="E602" s="4">
        <f t="shared" si="1"/>
        <v>2650.32</v>
      </c>
    </row>
    <row r="603" ht="22.5" customHeight="1">
      <c r="A603" s="2">
        <v>8.326867788E9</v>
      </c>
      <c r="B603" s="2">
        <v>798639.0</v>
      </c>
      <c r="C603" s="2">
        <v>3.0</v>
      </c>
      <c r="D603" s="2">
        <v>211.25</v>
      </c>
      <c r="E603" s="4">
        <f t="shared" si="1"/>
        <v>633.75</v>
      </c>
    </row>
    <row r="604" ht="22.5" customHeight="1">
      <c r="A604" s="2">
        <v>8.368819094E9</v>
      </c>
      <c r="B604" s="2">
        <v>968887.0</v>
      </c>
      <c r="C604" s="2">
        <v>3.0</v>
      </c>
      <c r="D604" s="2">
        <v>40.7</v>
      </c>
      <c r="E604" s="4">
        <f t="shared" si="1"/>
        <v>122.1</v>
      </c>
    </row>
    <row r="605" ht="22.5" customHeight="1">
      <c r="A605" s="2">
        <v>8.700151605E9</v>
      </c>
      <c r="B605" s="2">
        <v>820541.0</v>
      </c>
      <c r="C605" s="2">
        <v>2.0</v>
      </c>
      <c r="D605" s="2">
        <v>576.22</v>
      </c>
      <c r="E605" s="4">
        <f t="shared" si="1"/>
        <v>1152.44</v>
      </c>
    </row>
    <row r="606" ht="22.5" customHeight="1">
      <c r="A606" s="2">
        <v>6.269179048E9</v>
      </c>
      <c r="B606" s="2">
        <v>700048.0</v>
      </c>
      <c r="C606" s="2">
        <v>3.0</v>
      </c>
      <c r="D606" s="2">
        <v>141.28</v>
      </c>
      <c r="E606" s="4">
        <f t="shared" si="1"/>
        <v>423.84</v>
      </c>
    </row>
    <row r="607" ht="22.5" customHeight="1">
      <c r="A607" s="2">
        <v>1.265254177E9</v>
      </c>
      <c r="B607" s="2">
        <v>435929.0</v>
      </c>
      <c r="C607" s="2">
        <v>1.0</v>
      </c>
      <c r="D607" s="2">
        <v>856.89</v>
      </c>
      <c r="E607" s="4">
        <f t="shared" si="1"/>
        <v>856.89</v>
      </c>
    </row>
    <row r="608" ht="22.5" customHeight="1">
      <c r="A608" s="2">
        <v>9.858963919E9</v>
      </c>
      <c r="B608" s="2">
        <v>140489.0</v>
      </c>
      <c r="C608" s="2">
        <v>3.0</v>
      </c>
      <c r="D608" s="2">
        <v>650.2</v>
      </c>
      <c r="E608" s="4">
        <f t="shared" si="1"/>
        <v>1950.6</v>
      </c>
    </row>
    <row r="609" ht="22.5" customHeight="1">
      <c r="A609" s="2">
        <v>7.279564594E9</v>
      </c>
      <c r="B609" s="2">
        <v>336847.0</v>
      </c>
      <c r="C609" s="2">
        <v>2.0</v>
      </c>
      <c r="D609" s="2">
        <v>936.98</v>
      </c>
      <c r="E609" s="4">
        <f t="shared" si="1"/>
        <v>1873.96</v>
      </c>
    </row>
    <row r="610" ht="22.5" customHeight="1">
      <c r="A610" s="2">
        <v>6.983253839E9</v>
      </c>
      <c r="B610" s="2">
        <v>913428.0</v>
      </c>
      <c r="C610" s="2">
        <v>3.0</v>
      </c>
      <c r="D610" s="2">
        <v>392.22</v>
      </c>
      <c r="E610" s="4">
        <f t="shared" si="1"/>
        <v>1176.66</v>
      </c>
    </row>
    <row r="611" ht="22.5" customHeight="1">
      <c r="A611" s="2">
        <v>9.479808024E9</v>
      </c>
      <c r="B611" s="2">
        <v>712307.0</v>
      </c>
      <c r="C611" s="2">
        <v>2.0</v>
      </c>
      <c r="D611" s="2">
        <v>264.89</v>
      </c>
      <c r="E611" s="4">
        <f t="shared" si="1"/>
        <v>529.78</v>
      </c>
    </row>
    <row r="612" ht="22.5" customHeight="1">
      <c r="A612" s="2">
        <v>3.583522679E9</v>
      </c>
      <c r="B612" s="2">
        <v>712003.0</v>
      </c>
      <c r="C612" s="2">
        <v>1.0</v>
      </c>
      <c r="D612" s="2">
        <v>671.68</v>
      </c>
      <c r="E612" s="4">
        <f t="shared" si="1"/>
        <v>671.68</v>
      </c>
    </row>
    <row r="613" ht="22.5" customHeight="1">
      <c r="A613" s="2">
        <v>1.923226423E9</v>
      </c>
      <c r="B613" s="2">
        <v>365133.0</v>
      </c>
      <c r="C613" s="2">
        <v>2.0</v>
      </c>
      <c r="D613" s="2">
        <v>915.45</v>
      </c>
      <c r="E613" s="4">
        <f t="shared" si="1"/>
        <v>1830.9</v>
      </c>
    </row>
    <row r="614" ht="22.5" customHeight="1">
      <c r="A614" s="2">
        <v>6.6419808E8</v>
      </c>
      <c r="B614" s="2">
        <v>615545.0</v>
      </c>
      <c r="C614" s="2">
        <v>1.0</v>
      </c>
      <c r="D614" s="2">
        <v>448.16</v>
      </c>
      <c r="E614" s="4">
        <f t="shared" si="1"/>
        <v>448.16</v>
      </c>
    </row>
    <row r="615" ht="22.5" customHeight="1">
      <c r="A615" s="2">
        <v>4.224700084E9</v>
      </c>
      <c r="B615" s="2">
        <v>305754.0</v>
      </c>
      <c r="C615" s="2">
        <v>1.0</v>
      </c>
      <c r="D615" s="2">
        <v>979.99</v>
      </c>
      <c r="E615" s="4">
        <f t="shared" si="1"/>
        <v>979.99</v>
      </c>
    </row>
    <row r="616" ht="22.5" customHeight="1">
      <c r="A616" s="2">
        <v>9.69621016E8</v>
      </c>
      <c r="B616" s="2">
        <v>540618.0</v>
      </c>
      <c r="C616" s="2">
        <v>3.0</v>
      </c>
      <c r="D616" s="2">
        <v>317.05</v>
      </c>
      <c r="E616" s="4">
        <f t="shared" si="1"/>
        <v>951.15</v>
      </c>
    </row>
    <row r="617" ht="22.5" customHeight="1">
      <c r="A617" s="2">
        <v>8.17827582E9</v>
      </c>
      <c r="B617" s="2">
        <v>136533.0</v>
      </c>
      <c r="C617" s="2">
        <v>2.0</v>
      </c>
      <c r="D617" s="2">
        <v>826.21</v>
      </c>
      <c r="E617" s="4">
        <f t="shared" si="1"/>
        <v>1652.42</v>
      </c>
    </row>
    <row r="618" ht="22.5" customHeight="1">
      <c r="A618" s="2">
        <v>4.949766982E9</v>
      </c>
      <c r="B618" s="2">
        <v>490602.0</v>
      </c>
      <c r="C618" s="2">
        <v>2.0</v>
      </c>
      <c r="D618" s="2">
        <v>549.47</v>
      </c>
      <c r="E618" s="4">
        <f t="shared" si="1"/>
        <v>1098.94</v>
      </c>
    </row>
    <row r="619" ht="22.5" customHeight="1">
      <c r="A619" s="2">
        <v>5.258344385E9</v>
      </c>
      <c r="B619" s="2">
        <v>712307.0</v>
      </c>
      <c r="C619" s="2">
        <v>3.0</v>
      </c>
      <c r="D619" s="2">
        <v>264.89</v>
      </c>
      <c r="E619" s="4">
        <f t="shared" si="1"/>
        <v>794.67</v>
      </c>
    </row>
    <row r="620" ht="22.5" customHeight="1">
      <c r="A620" s="2">
        <v>8.10193064E9</v>
      </c>
      <c r="B620" s="2">
        <v>833557.0</v>
      </c>
      <c r="C620" s="2">
        <v>1.0</v>
      </c>
      <c r="D620" s="2">
        <v>422.87</v>
      </c>
      <c r="E620" s="4">
        <f t="shared" si="1"/>
        <v>422.87</v>
      </c>
    </row>
    <row r="621" ht="22.5" customHeight="1">
      <c r="A621" s="2">
        <v>6.703316563E9</v>
      </c>
      <c r="B621" s="2">
        <v>365132.0</v>
      </c>
      <c r="C621" s="2">
        <v>1.0</v>
      </c>
      <c r="D621" s="2">
        <v>229.38</v>
      </c>
      <c r="E621" s="4">
        <f t="shared" si="1"/>
        <v>229.38</v>
      </c>
    </row>
    <row r="622" ht="22.5" customHeight="1">
      <c r="A622" s="2">
        <v>7.68029769E9</v>
      </c>
      <c r="B622" s="2">
        <v>970529.0</v>
      </c>
      <c r="C622" s="2">
        <v>2.0</v>
      </c>
      <c r="D622" s="2">
        <v>827.44</v>
      </c>
      <c r="E622" s="4">
        <f t="shared" si="1"/>
        <v>1654.88</v>
      </c>
    </row>
    <row r="623" ht="22.5" customHeight="1">
      <c r="A623" s="2">
        <v>7.256340388E9</v>
      </c>
      <c r="B623" s="2">
        <v>673058.0</v>
      </c>
      <c r="C623" s="2">
        <v>3.0</v>
      </c>
      <c r="D623" s="2">
        <v>765.76</v>
      </c>
      <c r="E623" s="4">
        <f t="shared" si="1"/>
        <v>2297.28</v>
      </c>
    </row>
    <row r="624" ht="22.5" customHeight="1">
      <c r="A624" s="2">
        <v>2.538269668E9</v>
      </c>
      <c r="B624" s="2">
        <v>557908.0</v>
      </c>
      <c r="C624" s="2">
        <v>1.0</v>
      </c>
      <c r="D624" s="2">
        <v>942.37</v>
      </c>
      <c r="E624" s="4">
        <f t="shared" si="1"/>
        <v>942.37</v>
      </c>
    </row>
    <row r="625" ht="22.5" customHeight="1">
      <c r="A625" s="2">
        <v>7.506762237E9</v>
      </c>
      <c r="B625" s="2">
        <v>700048.0</v>
      </c>
      <c r="C625" s="2">
        <v>1.0</v>
      </c>
      <c r="D625" s="2">
        <v>141.28</v>
      </c>
      <c r="E625" s="4">
        <f t="shared" si="1"/>
        <v>141.28</v>
      </c>
    </row>
    <row r="626" ht="22.5" customHeight="1">
      <c r="A626" s="2">
        <v>6.585436114E9</v>
      </c>
      <c r="B626" s="2">
        <v>652118.0</v>
      </c>
      <c r="C626" s="2">
        <v>1.0</v>
      </c>
      <c r="D626" s="2">
        <v>22.04</v>
      </c>
      <c r="E626" s="4">
        <f t="shared" si="1"/>
        <v>22.04</v>
      </c>
    </row>
    <row r="627" ht="22.5" customHeight="1">
      <c r="A627" s="2">
        <v>9.852996866E9</v>
      </c>
      <c r="B627" s="2">
        <v>107548.0</v>
      </c>
      <c r="C627" s="2">
        <v>2.0</v>
      </c>
      <c r="D627" s="2">
        <v>891.6</v>
      </c>
      <c r="E627" s="4">
        <f t="shared" si="1"/>
        <v>1783.2</v>
      </c>
    </row>
    <row r="628" ht="22.5" customHeight="1">
      <c r="A628" s="2">
        <v>1.991135167E9</v>
      </c>
      <c r="B628" s="2">
        <v>901144.0</v>
      </c>
      <c r="C628" s="2">
        <v>3.0</v>
      </c>
      <c r="D628" s="2">
        <v>340.36</v>
      </c>
      <c r="E628" s="4">
        <f t="shared" si="1"/>
        <v>1021.08</v>
      </c>
    </row>
    <row r="629" ht="22.5" customHeight="1">
      <c r="A629" s="2">
        <v>7.765110772E9</v>
      </c>
      <c r="B629" s="2">
        <v>563740.0</v>
      </c>
      <c r="C629" s="2">
        <v>2.0</v>
      </c>
      <c r="D629" s="2">
        <v>96.33</v>
      </c>
      <c r="E629" s="4">
        <f t="shared" si="1"/>
        <v>192.66</v>
      </c>
    </row>
    <row r="630" ht="22.5" customHeight="1">
      <c r="A630" s="2">
        <v>3.520718052E9</v>
      </c>
      <c r="B630" s="2">
        <v>51036.0</v>
      </c>
      <c r="C630" s="2">
        <v>3.0</v>
      </c>
      <c r="D630" s="2">
        <v>931.61</v>
      </c>
      <c r="E630" s="4">
        <f t="shared" si="1"/>
        <v>2794.83</v>
      </c>
    </row>
    <row r="631" ht="22.5" customHeight="1">
      <c r="A631" s="2">
        <v>5.388573375E9</v>
      </c>
      <c r="B631" s="2">
        <v>652118.0</v>
      </c>
      <c r="C631" s="2">
        <v>3.0</v>
      </c>
      <c r="D631" s="2">
        <v>22.04</v>
      </c>
      <c r="E631" s="4">
        <f t="shared" si="1"/>
        <v>66.12</v>
      </c>
    </row>
    <row r="632" ht="22.5" customHeight="1">
      <c r="A632" s="2">
        <v>8.977771682E9</v>
      </c>
      <c r="B632" s="2">
        <v>63769.0</v>
      </c>
      <c r="C632" s="2">
        <v>2.0</v>
      </c>
      <c r="D632" s="2">
        <v>878.07</v>
      </c>
      <c r="E632" s="4">
        <f t="shared" si="1"/>
        <v>1756.14</v>
      </c>
    </row>
    <row r="633" ht="22.5" customHeight="1">
      <c r="A633" s="2">
        <v>3.596900942E9</v>
      </c>
      <c r="B633" s="2">
        <v>537274.0</v>
      </c>
      <c r="C633" s="2">
        <v>2.0</v>
      </c>
      <c r="D633" s="2">
        <v>702.71</v>
      </c>
      <c r="E633" s="4">
        <f t="shared" si="1"/>
        <v>1405.42</v>
      </c>
    </row>
    <row r="634" ht="22.5" customHeight="1">
      <c r="A634" s="2">
        <v>1.55295996E8</v>
      </c>
      <c r="B634" s="2">
        <v>365133.0</v>
      </c>
      <c r="C634" s="2">
        <v>3.0</v>
      </c>
      <c r="D634" s="2">
        <v>915.45</v>
      </c>
      <c r="E634" s="4">
        <f t="shared" si="1"/>
        <v>2746.35</v>
      </c>
    </row>
    <row r="635" ht="22.5" customHeight="1">
      <c r="A635" s="2">
        <v>1.945536198E9</v>
      </c>
      <c r="B635" s="2">
        <v>34200.0</v>
      </c>
      <c r="C635" s="2">
        <v>3.0</v>
      </c>
      <c r="D635" s="2">
        <v>319.8</v>
      </c>
      <c r="E635" s="4">
        <f t="shared" si="1"/>
        <v>959.4</v>
      </c>
    </row>
    <row r="636" ht="22.5" customHeight="1">
      <c r="A636" s="2">
        <v>2.550246555E9</v>
      </c>
      <c r="B636" s="2">
        <v>89084.0</v>
      </c>
      <c r="C636" s="2">
        <v>3.0</v>
      </c>
      <c r="D636" s="2">
        <v>598.83</v>
      </c>
      <c r="E636" s="4">
        <f t="shared" si="1"/>
        <v>1796.49</v>
      </c>
    </row>
    <row r="637" ht="22.5" customHeight="1">
      <c r="A637" s="2">
        <v>4.287631655E9</v>
      </c>
      <c r="B637" s="2">
        <v>969851.0</v>
      </c>
      <c r="C637" s="2">
        <v>2.0</v>
      </c>
      <c r="D637" s="2">
        <v>340.66</v>
      </c>
      <c r="E637" s="4">
        <f t="shared" si="1"/>
        <v>681.32</v>
      </c>
    </row>
    <row r="638" ht="22.5" customHeight="1">
      <c r="A638" s="2">
        <v>2.033683703E9</v>
      </c>
      <c r="B638" s="2">
        <v>954722.0</v>
      </c>
      <c r="C638" s="2">
        <v>3.0</v>
      </c>
      <c r="D638" s="2">
        <v>616.45</v>
      </c>
      <c r="E638" s="4">
        <f t="shared" si="1"/>
        <v>1849.35</v>
      </c>
    </row>
    <row r="639" ht="22.5" customHeight="1">
      <c r="A639" s="2">
        <v>9.453583714E9</v>
      </c>
      <c r="B639" s="2">
        <v>623234.0</v>
      </c>
      <c r="C639" s="2">
        <v>3.0</v>
      </c>
      <c r="D639" s="2">
        <v>329.79</v>
      </c>
      <c r="E639" s="4">
        <f t="shared" si="1"/>
        <v>989.37</v>
      </c>
    </row>
    <row r="640" ht="22.5" customHeight="1">
      <c r="A640" s="2">
        <v>8.52886125E8</v>
      </c>
      <c r="B640" s="2">
        <v>679284.0</v>
      </c>
      <c r="C640" s="2">
        <v>3.0</v>
      </c>
      <c r="D640" s="2">
        <v>877.89</v>
      </c>
      <c r="E640" s="4">
        <f t="shared" si="1"/>
        <v>2633.67</v>
      </c>
    </row>
    <row r="641" ht="22.5" customHeight="1">
      <c r="A641" s="2">
        <v>5.705899665E9</v>
      </c>
      <c r="B641" s="2">
        <v>784673.0</v>
      </c>
      <c r="C641" s="2">
        <v>1.0</v>
      </c>
      <c r="D641" s="2">
        <v>491.39</v>
      </c>
      <c r="E641" s="4">
        <f t="shared" si="1"/>
        <v>491.39</v>
      </c>
    </row>
    <row r="642" ht="22.5" customHeight="1">
      <c r="A642" s="2">
        <v>5.706043483E9</v>
      </c>
      <c r="B642" s="2">
        <v>6405.0</v>
      </c>
      <c r="C642" s="2">
        <v>3.0</v>
      </c>
      <c r="D642" s="2">
        <v>236.51</v>
      </c>
      <c r="E642" s="4">
        <f t="shared" si="1"/>
        <v>709.53</v>
      </c>
    </row>
    <row r="643" ht="22.5" customHeight="1">
      <c r="A643" s="2">
        <v>5.190422833E9</v>
      </c>
      <c r="B643" s="2">
        <v>962591.0</v>
      </c>
      <c r="C643" s="2">
        <v>3.0</v>
      </c>
      <c r="D643" s="2">
        <v>130.01</v>
      </c>
      <c r="E643" s="4">
        <f t="shared" si="1"/>
        <v>390.03</v>
      </c>
    </row>
    <row r="644" ht="22.5" customHeight="1">
      <c r="A644" s="2">
        <v>7.178188501E9</v>
      </c>
      <c r="B644" s="2">
        <v>712307.0</v>
      </c>
      <c r="C644" s="2">
        <v>2.0</v>
      </c>
      <c r="D644" s="2">
        <v>264.89</v>
      </c>
      <c r="E644" s="4">
        <f t="shared" si="1"/>
        <v>529.78</v>
      </c>
    </row>
    <row r="645" ht="22.5" customHeight="1">
      <c r="A645" s="2">
        <v>2.864819888E9</v>
      </c>
      <c r="B645" s="2">
        <v>425341.0</v>
      </c>
      <c r="C645" s="2">
        <v>3.0</v>
      </c>
      <c r="D645" s="2">
        <v>486.28</v>
      </c>
      <c r="E645" s="4">
        <f t="shared" si="1"/>
        <v>1458.84</v>
      </c>
    </row>
    <row r="646" ht="22.5" customHeight="1">
      <c r="A646" s="2">
        <v>7.107216633E9</v>
      </c>
      <c r="B646" s="2">
        <v>600767.0</v>
      </c>
      <c r="C646" s="2">
        <v>1.0</v>
      </c>
      <c r="D646" s="2">
        <v>722.42</v>
      </c>
      <c r="E646" s="4">
        <f t="shared" si="1"/>
        <v>722.42</v>
      </c>
    </row>
    <row r="647" ht="22.5" customHeight="1">
      <c r="A647" s="2">
        <v>1.685382357E9</v>
      </c>
      <c r="B647" s="2">
        <v>329351.0</v>
      </c>
      <c r="C647" s="2">
        <v>2.0</v>
      </c>
      <c r="D647" s="2">
        <v>310.87</v>
      </c>
      <c r="E647" s="4">
        <f t="shared" si="1"/>
        <v>621.74</v>
      </c>
    </row>
    <row r="648" ht="22.5" customHeight="1">
      <c r="A648" s="2">
        <v>7.562902958E9</v>
      </c>
      <c r="B648" s="2">
        <v>927651.0</v>
      </c>
      <c r="C648" s="2">
        <v>1.0</v>
      </c>
      <c r="D648" s="2">
        <v>426.72</v>
      </c>
      <c r="E648" s="4">
        <f t="shared" si="1"/>
        <v>426.72</v>
      </c>
    </row>
    <row r="649" ht="22.5" customHeight="1">
      <c r="A649" s="2">
        <v>2.819953077E9</v>
      </c>
      <c r="B649" s="2">
        <v>762527.0</v>
      </c>
      <c r="C649" s="2">
        <v>3.0</v>
      </c>
      <c r="D649" s="2">
        <v>690.08</v>
      </c>
      <c r="E649" s="4">
        <f t="shared" si="1"/>
        <v>2070.24</v>
      </c>
    </row>
    <row r="650" ht="22.5" customHeight="1">
      <c r="A650" s="2">
        <v>8.453462258E9</v>
      </c>
      <c r="B650" s="2">
        <v>542300.0</v>
      </c>
      <c r="C650" s="2">
        <v>3.0</v>
      </c>
      <c r="D650" s="2">
        <v>255.35</v>
      </c>
      <c r="E650" s="4">
        <f t="shared" si="1"/>
        <v>766.05</v>
      </c>
    </row>
    <row r="651" ht="22.5" customHeight="1">
      <c r="A651" s="2">
        <v>4.605056279E9</v>
      </c>
      <c r="B651" s="2">
        <v>473929.0</v>
      </c>
      <c r="C651" s="2">
        <v>1.0</v>
      </c>
      <c r="D651" s="2">
        <v>440.19</v>
      </c>
      <c r="E651" s="4">
        <f t="shared" si="1"/>
        <v>440.19</v>
      </c>
    </row>
    <row r="652" ht="22.5" customHeight="1">
      <c r="A652" s="2">
        <v>5.998035939E9</v>
      </c>
      <c r="B652" s="2">
        <v>642612.0</v>
      </c>
      <c r="C652" s="2">
        <v>1.0</v>
      </c>
      <c r="D652" s="2">
        <v>517.03</v>
      </c>
      <c r="E652" s="4">
        <f t="shared" si="1"/>
        <v>517.03</v>
      </c>
    </row>
    <row r="653" ht="22.5" customHeight="1">
      <c r="A653" s="2">
        <v>2.31150169E9</v>
      </c>
      <c r="B653" s="2">
        <v>144124.0</v>
      </c>
      <c r="C653" s="2">
        <v>2.0</v>
      </c>
      <c r="D653" s="2">
        <v>162.67</v>
      </c>
      <c r="E653" s="4">
        <f t="shared" si="1"/>
        <v>325.34</v>
      </c>
    </row>
    <row r="654" ht="22.5" customHeight="1">
      <c r="A654" s="2">
        <v>3.56495722E8</v>
      </c>
      <c r="B654" s="2">
        <v>807452.0</v>
      </c>
      <c r="C654" s="2">
        <v>2.0</v>
      </c>
      <c r="D654" s="2">
        <v>144.19</v>
      </c>
      <c r="E654" s="4">
        <f t="shared" si="1"/>
        <v>288.38</v>
      </c>
    </row>
    <row r="655" ht="22.5" customHeight="1">
      <c r="A655" s="2">
        <v>2.695448838E9</v>
      </c>
      <c r="B655" s="2">
        <v>962591.0</v>
      </c>
      <c r="C655" s="2">
        <v>1.0</v>
      </c>
      <c r="D655" s="2">
        <v>130.01</v>
      </c>
      <c r="E655" s="4">
        <f t="shared" si="1"/>
        <v>130.01</v>
      </c>
    </row>
    <row r="656" ht="22.5" customHeight="1">
      <c r="A656" s="2">
        <v>6.986791144E9</v>
      </c>
      <c r="B656" s="2">
        <v>500633.0</v>
      </c>
      <c r="C656" s="2">
        <v>1.0</v>
      </c>
      <c r="D656" s="2">
        <v>154.5</v>
      </c>
      <c r="E656" s="4">
        <f t="shared" si="1"/>
        <v>154.5</v>
      </c>
    </row>
    <row r="657" ht="22.5" customHeight="1">
      <c r="A657" s="2">
        <v>8.619571588E9</v>
      </c>
      <c r="B657" s="2">
        <v>820541.0</v>
      </c>
      <c r="C657" s="2">
        <v>3.0</v>
      </c>
      <c r="D657" s="2">
        <v>576.22</v>
      </c>
      <c r="E657" s="4">
        <f t="shared" si="1"/>
        <v>1728.66</v>
      </c>
    </row>
    <row r="658" ht="22.5" customHeight="1">
      <c r="A658" s="2">
        <v>4.088553674E9</v>
      </c>
      <c r="B658" s="2">
        <v>606256.0</v>
      </c>
      <c r="C658" s="2">
        <v>2.0</v>
      </c>
      <c r="D658" s="2">
        <v>369.28</v>
      </c>
      <c r="E658" s="4">
        <f t="shared" si="1"/>
        <v>738.56</v>
      </c>
    </row>
    <row r="659" ht="22.5" customHeight="1">
      <c r="A659" s="2">
        <v>8.177907004E9</v>
      </c>
      <c r="B659" s="2">
        <v>945635.0</v>
      </c>
      <c r="C659" s="2">
        <v>2.0</v>
      </c>
      <c r="D659" s="2">
        <v>778.9</v>
      </c>
      <c r="E659" s="4">
        <f t="shared" si="1"/>
        <v>1557.8</v>
      </c>
    </row>
    <row r="660" ht="22.5" customHeight="1">
      <c r="A660" s="2">
        <v>8.533749006E9</v>
      </c>
      <c r="B660" s="2">
        <v>490939.0</v>
      </c>
      <c r="C660" s="2">
        <v>1.0</v>
      </c>
      <c r="D660" s="2">
        <v>80.25</v>
      </c>
      <c r="E660" s="4">
        <f t="shared" si="1"/>
        <v>80.25</v>
      </c>
    </row>
    <row r="661" ht="22.5" customHeight="1">
      <c r="A661" s="2">
        <v>8.694014791E9</v>
      </c>
      <c r="B661" s="2">
        <v>478531.0</v>
      </c>
      <c r="C661" s="2">
        <v>1.0</v>
      </c>
      <c r="D661" s="2">
        <v>825.46</v>
      </c>
      <c r="E661" s="4">
        <f t="shared" si="1"/>
        <v>825.46</v>
      </c>
    </row>
    <row r="662" ht="22.5" customHeight="1">
      <c r="A662" s="2">
        <v>6.311012195E9</v>
      </c>
      <c r="B662" s="2">
        <v>222892.0</v>
      </c>
      <c r="C662" s="2">
        <v>3.0</v>
      </c>
      <c r="D662" s="2">
        <v>869.22</v>
      </c>
      <c r="E662" s="4">
        <f t="shared" si="1"/>
        <v>2607.66</v>
      </c>
    </row>
    <row r="663" ht="22.5" customHeight="1">
      <c r="A663" s="2">
        <v>1.312767771E9</v>
      </c>
      <c r="B663" s="2">
        <v>704868.0</v>
      </c>
      <c r="C663" s="2">
        <v>2.0</v>
      </c>
      <c r="D663" s="2">
        <v>193.46</v>
      </c>
      <c r="E663" s="4">
        <f t="shared" si="1"/>
        <v>386.92</v>
      </c>
    </row>
    <row r="664" ht="22.5" customHeight="1">
      <c r="A664" s="2">
        <v>2.14919848E8</v>
      </c>
      <c r="B664" s="2">
        <v>328457.0</v>
      </c>
      <c r="C664" s="2">
        <v>1.0</v>
      </c>
      <c r="D664" s="2">
        <v>858.57</v>
      </c>
      <c r="E664" s="4">
        <f t="shared" si="1"/>
        <v>858.57</v>
      </c>
    </row>
    <row r="665" ht="22.5" customHeight="1">
      <c r="A665" s="2">
        <v>5.521682945E9</v>
      </c>
      <c r="B665" s="2">
        <v>888807.0</v>
      </c>
      <c r="C665" s="2">
        <v>3.0</v>
      </c>
      <c r="D665" s="2">
        <v>230.58</v>
      </c>
      <c r="E665" s="4">
        <f t="shared" si="1"/>
        <v>691.74</v>
      </c>
    </row>
    <row r="666" ht="22.5" customHeight="1">
      <c r="A666" s="2">
        <v>5.305770811E9</v>
      </c>
      <c r="B666" s="2">
        <v>264803.0</v>
      </c>
      <c r="C666" s="2">
        <v>2.0</v>
      </c>
      <c r="D666" s="2">
        <v>995.98</v>
      </c>
      <c r="E666" s="4">
        <f t="shared" si="1"/>
        <v>1991.96</v>
      </c>
    </row>
    <row r="667" ht="22.5" customHeight="1">
      <c r="A667" s="2">
        <v>5.842420654E9</v>
      </c>
      <c r="B667" s="2">
        <v>714999.0</v>
      </c>
      <c r="C667" s="2">
        <v>2.0</v>
      </c>
      <c r="D667" s="2">
        <v>882.51</v>
      </c>
      <c r="E667" s="4">
        <f t="shared" si="1"/>
        <v>1765.02</v>
      </c>
    </row>
    <row r="668" ht="22.5" customHeight="1">
      <c r="A668" s="2">
        <v>4.566893863E9</v>
      </c>
      <c r="B668" s="2">
        <v>228286.0</v>
      </c>
      <c r="C668" s="2">
        <v>3.0</v>
      </c>
      <c r="D668" s="2">
        <v>179.08</v>
      </c>
      <c r="E668" s="4">
        <f t="shared" si="1"/>
        <v>537.24</v>
      </c>
    </row>
    <row r="669" ht="22.5" customHeight="1">
      <c r="A669" s="2">
        <v>1.523729855E9</v>
      </c>
      <c r="B669" s="2">
        <v>647462.0</v>
      </c>
      <c r="C669" s="2">
        <v>2.0</v>
      </c>
      <c r="D669" s="2">
        <v>326.42</v>
      </c>
      <c r="E669" s="4">
        <f t="shared" si="1"/>
        <v>652.84</v>
      </c>
    </row>
    <row r="670" ht="22.5" customHeight="1">
      <c r="A670" s="2">
        <v>2.899786983E9</v>
      </c>
      <c r="B670" s="2">
        <v>336847.0</v>
      </c>
      <c r="C670" s="2">
        <v>1.0</v>
      </c>
      <c r="D670" s="2">
        <v>936.98</v>
      </c>
      <c r="E670" s="4">
        <f t="shared" si="1"/>
        <v>936.98</v>
      </c>
    </row>
    <row r="671" ht="22.5" customHeight="1">
      <c r="A671" s="2">
        <v>9.202528884E9</v>
      </c>
      <c r="B671" s="2">
        <v>18035.0</v>
      </c>
      <c r="C671" s="2">
        <v>1.0</v>
      </c>
      <c r="D671" s="2">
        <v>968.94</v>
      </c>
      <c r="E671" s="4">
        <f t="shared" si="1"/>
        <v>968.94</v>
      </c>
    </row>
    <row r="672" ht="22.5" customHeight="1">
      <c r="A672" s="2">
        <v>4.338327693E9</v>
      </c>
      <c r="B672" s="2">
        <v>228286.0</v>
      </c>
      <c r="C672" s="2">
        <v>2.0</v>
      </c>
      <c r="D672" s="2">
        <v>179.08</v>
      </c>
      <c r="E672" s="4">
        <f t="shared" si="1"/>
        <v>358.16</v>
      </c>
    </row>
    <row r="673" ht="22.5" customHeight="1">
      <c r="A673" s="2">
        <v>6.295686357E9</v>
      </c>
      <c r="B673" s="2">
        <v>942001.0</v>
      </c>
      <c r="C673" s="2">
        <v>1.0</v>
      </c>
      <c r="D673" s="2">
        <v>671.55</v>
      </c>
      <c r="E673" s="4">
        <f t="shared" si="1"/>
        <v>671.55</v>
      </c>
    </row>
    <row r="674" ht="22.5" customHeight="1">
      <c r="A674" s="2">
        <v>6.396194687E9</v>
      </c>
      <c r="B674" s="2">
        <v>89084.0</v>
      </c>
      <c r="C674" s="2">
        <v>1.0</v>
      </c>
      <c r="D674" s="2">
        <v>598.83</v>
      </c>
      <c r="E674" s="4">
        <f t="shared" si="1"/>
        <v>598.83</v>
      </c>
    </row>
    <row r="675" ht="22.5" customHeight="1">
      <c r="A675" s="2">
        <v>5.662786245E9</v>
      </c>
      <c r="B675" s="2">
        <v>563740.0</v>
      </c>
      <c r="C675" s="2">
        <v>1.0</v>
      </c>
      <c r="D675" s="2">
        <v>96.33</v>
      </c>
      <c r="E675" s="4">
        <f t="shared" si="1"/>
        <v>96.33</v>
      </c>
    </row>
    <row r="676" ht="22.5" customHeight="1">
      <c r="A676" s="2">
        <v>4.868150114E9</v>
      </c>
      <c r="B676" s="2">
        <v>564692.0</v>
      </c>
      <c r="C676" s="2">
        <v>3.0</v>
      </c>
      <c r="D676" s="2">
        <v>215.65</v>
      </c>
      <c r="E676" s="4">
        <f t="shared" si="1"/>
        <v>646.95</v>
      </c>
    </row>
    <row r="677" ht="22.5" customHeight="1">
      <c r="A677" s="2">
        <v>5.02764834E8</v>
      </c>
      <c r="B677" s="2">
        <v>112390.0</v>
      </c>
      <c r="C677" s="2">
        <v>2.0</v>
      </c>
      <c r="D677" s="2">
        <v>877.98</v>
      </c>
      <c r="E677" s="4">
        <f t="shared" si="1"/>
        <v>1755.96</v>
      </c>
    </row>
    <row r="678" ht="22.5" customHeight="1">
      <c r="A678" s="2">
        <v>5.056125341E9</v>
      </c>
      <c r="B678" s="2">
        <v>378287.0</v>
      </c>
      <c r="C678" s="2">
        <v>3.0</v>
      </c>
      <c r="D678" s="2">
        <v>332.84</v>
      </c>
      <c r="E678" s="4">
        <f t="shared" si="1"/>
        <v>998.52</v>
      </c>
    </row>
    <row r="679" ht="22.5" customHeight="1">
      <c r="A679" s="2">
        <v>6.388618916E9</v>
      </c>
      <c r="B679" s="2">
        <v>41853.0</v>
      </c>
      <c r="C679" s="2">
        <v>1.0</v>
      </c>
      <c r="D679" s="2">
        <v>910.44</v>
      </c>
      <c r="E679" s="4">
        <f t="shared" si="1"/>
        <v>910.44</v>
      </c>
    </row>
    <row r="680" ht="22.5" customHeight="1">
      <c r="A680" s="2">
        <v>3.508668494E9</v>
      </c>
      <c r="B680" s="2">
        <v>366066.0</v>
      </c>
      <c r="C680" s="2">
        <v>2.0</v>
      </c>
      <c r="D680" s="2">
        <v>918.58</v>
      </c>
      <c r="E680" s="4">
        <f t="shared" si="1"/>
        <v>1837.16</v>
      </c>
    </row>
    <row r="681" ht="22.5" customHeight="1">
      <c r="A681" s="2">
        <v>5.289436093E9</v>
      </c>
      <c r="B681" s="2">
        <v>890623.0</v>
      </c>
      <c r="C681" s="2">
        <v>1.0</v>
      </c>
      <c r="D681" s="2">
        <v>354.52</v>
      </c>
      <c r="E681" s="4">
        <f t="shared" si="1"/>
        <v>354.52</v>
      </c>
    </row>
    <row r="682" ht="22.5" customHeight="1">
      <c r="A682" s="2">
        <v>7.596333614E9</v>
      </c>
      <c r="B682" s="2">
        <v>481843.0</v>
      </c>
      <c r="C682" s="2">
        <v>2.0</v>
      </c>
      <c r="D682" s="2">
        <v>297.68</v>
      </c>
      <c r="E682" s="4">
        <f t="shared" si="1"/>
        <v>595.36</v>
      </c>
    </row>
    <row r="683" ht="22.5" customHeight="1">
      <c r="A683" s="2">
        <v>6.284076508E9</v>
      </c>
      <c r="B683" s="2">
        <v>888807.0</v>
      </c>
      <c r="C683" s="2">
        <v>1.0</v>
      </c>
      <c r="D683" s="2">
        <v>230.58</v>
      </c>
      <c r="E683" s="4">
        <f t="shared" si="1"/>
        <v>230.58</v>
      </c>
    </row>
    <row r="684" ht="22.5" customHeight="1">
      <c r="A684" s="2">
        <v>3.40050407E8</v>
      </c>
      <c r="B684" s="2">
        <v>880510.0</v>
      </c>
      <c r="C684" s="2">
        <v>1.0</v>
      </c>
      <c r="D684" s="2">
        <v>951.43</v>
      </c>
      <c r="E684" s="4">
        <f t="shared" si="1"/>
        <v>951.43</v>
      </c>
    </row>
    <row r="685" ht="22.5" customHeight="1">
      <c r="A685" s="2">
        <v>5.927472701E9</v>
      </c>
      <c r="B685" s="2">
        <v>747801.0</v>
      </c>
      <c r="C685" s="2">
        <v>1.0</v>
      </c>
      <c r="D685" s="2">
        <v>277.76</v>
      </c>
      <c r="E685" s="4">
        <f t="shared" si="1"/>
        <v>277.76</v>
      </c>
    </row>
    <row r="686" ht="22.5" customHeight="1">
      <c r="A686" s="2">
        <v>9.216536492E9</v>
      </c>
      <c r="B686" s="2">
        <v>219598.0</v>
      </c>
      <c r="C686" s="2">
        <v>1.0</v>
      </c>
      <c r="D686" s="2">
        <v>367.08</v>
      </c>
      <c r="E686" s="4">
        <f t="shared" si="1"/>
        <v>367.08</v>
      </c>
    </row>
    <row r="687" ht="22.5" customHeight="1">
      <c r="A687" s="2">
        <v>3.742662928E9</v>
      </c>
      <c r="B687" s="2">
        <v>397973.0</v>
      </c>
      <c r="C687" s="2">
        <v>2.0</v>
      </c>
      <c r="D687" s="2">
        <v>728.73</v>
      </c>
      <c r="E687" s="4">
        <f t="shared" si="1"/>
        <v>1457.46</v>
      </c>
    </row>
    <row r="688" ht="22.5" customHeight="1">
      <c r="A688" s="2">
        <v>4.797768073E9</v>
      </c>
      <c r="B688" s="2">
        <v>34200.0</v>
      </c>
      <c r="C688" s="2">
        <v>1.0</v>
      </c>
      <c r="D688" s="2">
        <v>319.8</v>
      </c>
      <c r="E688" s="4">
        <f t="shared" si="1"/>
        <v>319.8</v>
      </c>
    </row>
    <row r="689" ht="22.5" customHeight="1">
      <c r="A689" s="2">
        <v>6.76793547E9</v>
      </c>
      <c r="B689" s="2">
        <v>690565.0</v>
      </c>
      <c r="C689" s="2">
        <v>1.0</v>
      </c>
      <c r="D689" s="2">
        <v>951.27</v>
      </c>
      <c r="E689" s="4">
        <f t="shared" si="1"/>
        <v>951.27</v>
      </c>
    </row>
    <row r="690" ht="22.5" customHeight="1">
      <c r="A690" s="2">
        <v>1.963703928E9</v>
      </c>
      <c r="B690" s="2">
        <v>644847.0</v>
      </c>
      <c r="C690" s="2">
        <v>1.0</v>
      </c>
      <c r="D690" s="2">
        <v>622.81</v>
      </c>
      <c r="E690" s="4">
        <f t="shared" si="1"/>
        <v>622.81</v>
      </c>
    </row>
    <row r="691" ht="22.5" customHeight="1">
      <c r="A691" s="2">
        <v>5.52470423E8</v>
      </c>
      <c r="B691" s="2">
        <v>762527.0</v>
      </c>
      <c r="C691" s="2">
        <v>1.0</v>
      </c>
      <c r="D691" s="2">
        <v>690.08</v>
      </c>
      <c r="E691" s="4">
        <f t="shared" si="1"/>
        <v>690.08</v>
      </c>
    </row>
    <row r="692" ht="22.5" customHeight="1">
      <c r="A692" s="2">
        <v>7.3943487E8</v>
      </c>
      <c r="B692" s="2">
        <v>367391.0</v>
      </c>
      <c r="C692" s="2">
        <v>3.0</v>
      </c>
      <c r="D692" s="2">
        <v>939.55</v>
      </c>
      <c r="E692" s="4">
        <f t="shared" si="1"/>
        <v>2818.65</v>
      </c>
    </row>
    <row r="693" ht="22.5" customHeight="1">
      <c r="A693" s="2">
        <v>7.930373606E9</v>
      </c>
      <c r="B693" s="2">
        <v>901144.0</v>
      </c>
      <c r="C693" s="2">
        <v>1.0</v>
      </c>
      <c r="D693" s="2">
        <v>340.36</v>
      </c>
      <c r="E693" s="4">
        <f t="shared" si="1"/>
        <v>340.36</v>
      </c>
    </row>
    <row r="694" ht="22.5" customHeight="1">
      <c r="A694" s="2">
        <v>5.374978054E9</v>
      </c>
      <c r="B694" s="2">
        <v>146840.0</v>
      </c>
      <c r="C694" s="2">
        <v>3.0</v>
      </c>
      <c r="D694" s="2">
        <v>786.85</v>
      </c>
      <c r="E694" s="4">
        <f t="shared" si="1"/>
        <v>2360.55</v>
      </c>
    </row>
    <row r="695" ht="22.5" customHeight="1">
      <c r="A695" s="2">
        <v>4.361797433E9</v>
      </c>
      <c r="B695" s="2">
        <v>739534.0</v>
      </c>
      <c r="C695" s="2">
        <v>2.0</v>
      </c>
      <c r="D695" s="2">
        <v>994.56</v>
      </c>
      <c r="E695" s="4">
        <f t="shared" si="1"/>
        <v>1989.12</v>
      </c>
    </row>
    <row r="696" ht="22.5" customHeight="1">
      <c r="A696" s="2">
        <v>2.002067527E9</v>
      </c>
      <c r="B696" s="2">
        <v>317242.0</v>
      </c>
      <c r="C696" s="2">
        <v>3.0</v>
      </c>
      <c r="D696" s="2">
        <v>198.15</v>
      </c>
      <c r="E696" s="4">
        <f t="shared" si="1"/>
        <v>594.45</v>
      </c>
    </row>
    <row r="697" ht="22.5" customHeight="1">
      <c r="A697" s="2">
        <v>4.228110436E9</v>
      </c>
      <c r="B697" s="2">
        <v>366066.0</v>
      </c>
      <c r="C697" s="2">
        <v>2.0</v>
      </c>
      <c r="D697" s="2">
        <v>918.58</v>
      </c>
      <c r="E697" s="4">
        <f t="shared" si="1"/>
        <v>1837.16</v>
      </c>
    </row>
    <row r="698" ht="22.5" customHeight="1">
      <c r="A698" s="2">
        <v>1.251118825E9</v>
      </c>
      <c r="B698" s="2">
        <v>953175.0</v>
      </c>
      <c r="C698" s="2">
        <v>3.0</v>
      </c>
      <c r="D698" s="2">
        <v>225.21</v>
      </c>
      <c r="E698" s="4">
        <f t="shared" si="1"/>
        <v>675.63</v>
      </c>
    </row>
    <row r="699" ht="22.5" customHeight="1">
      <c r="A699" s="2">
        <v>7.165265639E9</v>
      </c>
      <c r="B699" s="2">
        <v>890232.0</v>
      </c>
      <c r="C699" s="2">
        <v>3.0</v>
      </c>
      <c r="D699" s="2">
        <v>432.0</v>
      </c>
      <c r="E699" s="4">
        <f t="shared" si="1"/>
        <v>1296</v>
      </c>
    </row>
    <row r="700" ht="22.5" customHeight="1">
      <c r="A700" s="2">
        <v>1.255323701E9</v>
      </c>
      <c r="B700" s="2">
        <v>847349.0</v>
      </c>
      <c r="C700" s="2">
        <v>1.0</v>
      </c>
      <c r="D700" s="2">
        <v>781.08</v>
      </c>
      <c r="E700" s="4">
        <f t="shared" si="1"/>
        <v>781.08</v>
      </c>
    </row>
    <row r="701" ht="22.5" customHeight="1">
      <c r="A701" s="2">
        <v>8.07934194E8</v>
      </c>
      <c r="B701" s="2">
        <v>256783.0</v>
      </c>
      <c r="C701" s="2">
        <v>1.0</v>
      </c>
      <c r="D701" s="2">
        <v>906.54</v>
      </c>
      <c r="E701" s="4">
        <f t="shared" si="1"/>
        <v>906.54</v>
      </c>
    </row>
    <row r="702" ht="22.5" customHeight="1">
      <c r="A702" s="2">
        <v>7.968718292E9</v>
      </c>
      <c r="B702" s="2">
        <v>11422.0</v>
      </c>
      <c r="C702" s="2">
        <v>3.0</v>
      </c>
      <c r="D702" s="2">
        <v>127.16</v>
      </c>
      <c r="E702" s="4">
        <f t="shared" si="1"/>
        <v>381.48</v>
      </c>
    </row>
    <row r="703" ht="22.5" customHeight="1">
      <c r="A703" s="2">
        <v>2.620531979E9</v>
      </c>
      <c r="B703" s="2">
        <v>336847.0</v>
      </c>
      <c r="C703" s="2">
        <v>2.0</v>
      </c>
      <c r="D703" s="2">
        <v>936.98</v>
      </c>
      <c r="E703" s="4">
        <f t="shared" si="1"/>
        <v>1873.96</v>
      </c>
    </row>
    <row r="704" ht="22.5" customHeight="1">
      <c r="A704" s="2">
        <v>6.943430459E9</v>
      </c>
      <c r="B704" s="2">
        <v>871592.0</v>
      </c>
      <c r="C704" s="2">
        <v>1.0</v>
      </c>
      <c r="D704" s="2">
        <v>870.29</v>
      </c>
      <c r="E704" s="4">
        <f t="shared" si="1"/>
        <v>870.29</v>
      </c>
    </row>
    <row r="705" ht="22.5" customHeight="1">
      <c r="A705" s="2">
        <v>5.607355353E9</v>
      </c>
      <c r="B705" s="2">
        <v>707935.0</v>
      </c>
      <c r="C705" s="2">
        <v>2.0</v>
      </c>
      <c r="D705" s="2">
        <v>820.9</v>
      </c>
      <c r="E705" s="4">
        <f t="shared" si="1"/>
        <v>1641.8</v>
      </c>
    </row>
    <row r="706" ht="22.5" customHeight="1">
      <c r="A706" s="2">
        <v>6.696352636E9</v>
      </c>
      <c r="B706" s="2">
        <v>537274.0</v>
      </c>
      <c r="C706" s="2">
        <v>3.0</v>
      </c>
      <c r="D706" s="2">
        <v>702.71</v>
      </c>
      <c r="E706" s="4">
        <f t="shared" si="1"/>
        <v>2108.13</v>
      </c>
    </row>
    <row r="707" ht="22.5" customHeight="1">
      <c r="A707" s="2">
        <v>9.325920156E9</v>
      </c>
      <c r="B707" s="2">
        <v>784827.0</v>
      </c>
      <c r="C707" s="2">
        <v>1.0</v>
      </c>
      <c r="D707" s="2">
        <v>274.25</v>
      </c>
      <c r="E707" s="4">
        <f t="shared" si="1"/>
        <v>274.25</v>
      </c>
    </row>
    <row r="708" ht="22.5" customHeight="1">
      <c r="A708" s="2">
        <v>2.286477025E9</v>
      </c>
      <c r="B708" s="2">
        <v>949818.0</v>
      </c>
      <c r="C708" s="2">
        <v>2.0</v>
      </c>
      <c r="D708" s="2">
        <v>483.05</v>
      </c>
      <c r="E708" s="4">
        <f t="shared" si="1"/>
        <v>966.1</v>
      </c>
    </row>
    <row r="709" ht="22.5" customHeight="1">
      <c r="A709" s="2">
        <v>6.704773223E9</v>
      </c>
      <c r="B709" s="2">
        <v>723678.0</v>
      </c>
      <c r="C709" s="2">
        <v>3.0</v>
      </c>
      <c r="D709" s="2">
        <v>675.46</v>
      </c>
      <c r="E709" s="4">
        <f t="shared" si="1"/>
        <v>2026.38</v>
      </c>
    </row>
    <row r="710" ht="22.5" customHeight="1">
      <c r="A710" s="2">
        <v>1.435353007E9</v>
      </c>
      <c r="B710" s="2">
        <v>336847.0</v>
      </c>
      <c r="C710" s="2">
        <v>1.0</v>
      </c>
      <c r="D710" s="2">
        <v>936.98</v>
      </c>
      <c r="E710" s="4">
        <f t="shared" si="1"/>
        <v>936.98</v>
      </c>
    </row>
    <row r="711" ht="22.5" customHeight="1">
      <c r="A711" s="2">
        <v>8.080970647E9</v>
      </c>
      <c r="B711" s="2">
        <v>91670.0</v>
      </c>
      <c r="C711" s="2">
        <v>1.0</v>
      </c>
      <c r="D711" s="2">
        <v>439.24</v>
      </c>
      <c r="E711" s="4">
        <f t="shared" si="1"/>
        <v>439.24</v>
      </c>
    </row>
    <row r="712" ht="22.5" customHeight="1">
      <c r="A712" s="2">
        <v>5.881633926E9</v>
      </c>
      <c r="B712" s="2">
        <v>6405.0</v>
      </c>
      <c r="C712" s="2">
        <v>1.0</v>
      </c>
      <c r="D712" s="2">
        <v>236.51</v>
      </c>
      <c r="E712" s="4">
        <f t="shared" si="1"/>
        <v>236.51</v>
      </c>
    </row>
    <row r="713" ht="22.5" customHeight="1">
      <c r="A713" s="2">
        <v>4.435459085E9</v>
      </c>
      <c r="B713" s="2">
        <v>291238.0</v>
      </c>
      <c r="C713" s="2">
        <v>1.0</v>
      </c>
      <c r="D713" s="2">
        <v>746.03</v>
      </c>
      <c r="E713" s="4">
        <f t="shared" si="1"/>
        <v>746.03</v>
      </c>
    </row>
    <row r="714" ht="22.5" customHeight="1">
      <c r="A714" s="2">
        <v>6.172529406E9</v>
      </c>
      <c r="B714" s="2">
        <v>327290.0</v>
      </c>
      <c r="C714" s="2">
        <v>2.0</v>
      </c>
      <c r="D714" s="2">
        <v>862.28</v>
      </c>
      <c r="E714" s="4">
        <f t="shared" si="1"/>
        <v>1724.56</v>
      </c>
    </row>
    <row r="715" ht="22.5" customHeight="1">
      <c r="A715" s="2">
        <v>9.127879048E9</v>
      </c>
      <c r="B715" s="2">
        <v>890623.0</v>
      </c>
      <c r="C715" s="2">
        <v>2.0</v>
      </c>
      <c r="D715" s="2">
        <v>354.52</v>
      </c>
      <c r="E715" s="4">
        <f t="shared" si="1"/>
        <v>709.04</v>
      </c>
    </row>
    <row r="716" ht="22.5" customHeight="1">
      <c r="A716" s="2">
        <v>3.80654511E9</v>
      </c>
      <c r="B716" s="2">
        <v>760828.0</v>
      </c>
      <c r="C716" s="2">
        <v>3.0</v>
      </c>
      <c r="D716" s="2">
        <v>563.45</v>
      </c>
      <c r="E716" s="4">
        <f t="shared" si="1"/>
        <v>1690.35</v>
      </c>
    </row>
    <row r="717" ht="22.5" customHeight="1">
      <c r="A717" s="2">
        <v>6.919395718E9</v>
      </c>
      <c r="B717" s="2">
        <v>461804.0</v>
      </c>
      <c r="C717" s="2">
        <v>1.0</v>
      </c>
      <c r="D717" s="2">
        <v>310.69</v>
      </c>
      <c r="E717" s="4">
        <f t="shared" si="1"/>
        <v>310.69</v>
      </c>
    </row>
    <row r="718" ht="22.5" customHeight="1">
      <c r="A718" s="2">
        <v>5.277462976E9</v>
      </c>
      <c r="B718" s="2">
        <v>654297.0</v>
      </c>
      <c r="C718" s="2">
        <v>3.0</v>
      </c>
      <c r="D718" s="2">
        <v>13.25</v>
      </c>
      <c r="E718" s="4">
        <f t="shared" si="1"/>
        <v>39.75</v>
      </c>
    </row>
    <row r="719" ht="22.5" customHeight="1">
      <c r="A719" s="2">
        <v>3.606274277E9</v>
      </c>
      <c r="B719" s="2">
        <v>992178.0</v>
      </c>
      <c r="C719" s="2">
        <v>2.0</v>
      </c>
      <c r="D719" s="2">
        <v>632.43</v>
      </c>
      <c r="E719" s="4">
        <f t="shared" si="1"/>
        <v>1264.86</v>
      </c>
    </row>
    <row r="720" ht="22.5" customHeight="1">
      <c r="A720" s="2">
        <v>2.065203676E9</v>
      </c>
      <c r="B720" s="2">
        <v>228286.0</v>
      </c>
      <c r="C720" s="2">
        <v>1.0</v>
      </c>
      <c r="D720" s="2">
        <v>179.08</v>
      </c>
      <c r="E720" s="4">
        <f t="shared" si="1"/>
        <v>179.08</v>
      </c>
    </row>
    <row r="721" ht="22.5" customHeight="1">
      <c r="A721" s="2">
        <v>4.042066387E9</v>
      </c>
      <c r="B721" s="2">
        <v>961614.0</v>
      </c>
      <c r="C721" s="2">
        <v>3.0</v>
      </c>
      <c r="D721" s="2">
        <v>227.22</v>
      </c>
      <c r="E721" s="4">
        <f t="shared" si="1"/>
        <v>681.66</v>
      </c>
    </row>
    <row r="722" ht="22.5" customHeight="1">
      <c r="A722" s="2">
        <v>3.604982656E9</v>
      </c>
      <c r="B722" s="2">
        <v>968887.0</v>
      </c>
      <c r="C722" s="2">
        <v>2.0</v>
      </c>
      <c r="D722" s="2">
        <v>40.7</v>
      </c>
      <c r="E722" s="4">
        <f t="shared" si="1"/>
        <v>81.4</v>
      </c>
    </row>
    <row r="723" ht="22.5" customHeight="1">
      <c r="A723" s="2">
        <v>1.149676745E9</v>
      </c>
      <c r="B723" s="2">
        <v>94225.0</v>
      </c>
      <c r="C723" s="2">
        <v>3.0</v>
      </c>
      <c r="D723" s="2">
        <v>77.11</v>
      </c>
      <c r="E723" s="4">
        <f t="shared" si="1"/>
        <v>231.33</v>
      </c>
    </row>
    <row r="724" ht="22.5" customHeight="1">
      <c r="A724" s="2">
        <v>3.895011687E9</v>
      </c>
      <c r="B724" s="2">
        <v>349294.0</v>
      </c>
      <c r="C724" s="2">
        <v>1.0</v>
      </c>
      <c r="D724" s="2">
        <v>934.75</v>
      </c>
      <c r="E724" s="4">
        <f t="shared" si="1"/>
        <v>934.75</v>
      </c>
    </row>
    <row r="725" ht="22.5" customHeight="1">
      <c r="A725" s="2">
        <v>7.72505056E8</v>
      </c>
      <c r="B725" s="2">
        <v>313754.0</v>
      </c>
      <c r="C725" s="2">
        <v>2.0</v>
      </c>
      <c r="D725" s="2">
        <v>136.6</v>
      </c>
      <c r="E725" s="4">
        <f t="shared" si="1"/>
        <v>273.2</v>
      </c>
    </row>
    <row r="726" ht="22.5" customHeight="1">
      <c r="A726" s="2">
        <v>5.574765914E9</v>
      </c>
      <c r="B726" s="2">
        <v>51036.0</v>
      </c>
      <c r="C726" s="2">
        <v>3.0</v>
      </c>
      <c r="D726" s="2">
        <v>931.61</v>
      </c>
      <c r="E726" s="4">
        <f t="shared" si="1"/>
        <v>2794.83</v>
      </c>
    </row>
    <row r="727" ht="22.5" customHeight="1">
      <c r="A727" s="2">
        <v>8.81261674E9</v>
      </c>
      <c r="B727" s="2">
        <v>673058.0</v>
      </c>
      <c r="C727" s="2">
        <v>2.0</v>
      </c>
      <c r="D727" s="2">
        <v>765.76</v>
      </c>
      <c r="E727" s="4">
        <f t="shared" si="1"/>
        <v>1531.52</v>
      </c>
    </row>
    <row r="728" ht="22.5" customHeight="1">
      <c r="A728" s="2">
        <v>1.486655525E9</v>
      </c>
      <c r="B728" s="2">
        <v>34186.0</v>
      </c>
      <c r="C728" s="2">
        <v>1.0</v>
      </c>
      <c r="D728" s="2">
        <v>925.65</v>
      </c>
      <c r="E728" s="4">
        <f t="shared" si="1"/>
        <v>925.65</v>
      </c>
    </row>
    <row r="729" ht="22.5" customHeight="1">
      <c r="A729" s="2">
        <v>8.423025639E9</v>
      </c>
      <c r="B729" s="2">
        <v>365132.0</v>
      </c>
      <c r="C729" s="2">
        <v>3.0</v>
      </c>
      <c r="D729" s="2">
        <v>229.38</v>
      </c>
      <c r="E729" s="4">
        <f t="shared" si="1"/>
        <v>688.14</v>
      </c>
    </row>
    <row r="730" ht="22.5" customHeight="1">
      <c r="A730" s="2">
        <v>9.020705185E9</v>
      </c>
      <c r="B730" s="2">
        <v>654623.0</v>
      </c>
      <c r="C730" s="2">
        <v>2.0</v>
      </c>
      <c r="D730" s="2">
        <v>422.14</v>
      </c>
      <c r="E730" s="4">
        <f t="shared" si="1"/>
        <v>844.28</v>
      </c>
    </row>
    <row r="731" ht="22.5" customHeight="1">
      <c r="A731" s="2">
        <v>7.719808698E9</v>
      </c>
      <c r="B731" s="2">
        <v>118820.0</v>
      </c>
      <c r="C731" s="2">
        <v>3.0</v>
      </c>
      <c r="D731" s="2">
        <v>12.32</v>
      </c>
      <c r="E731" s="4">
        <f t="shared" si="1"/>
        <v>36.96</v>
      </c>
    </row>
    <row r="732" ht="22.5" customHeight="1">
      <c r="A732" s="2">
        <v>3.41403663E9</v>
      </c>
      <c r="B732" s="2">
        <v>767398.0</v>
      </c>
      <c r="C732" s="2">
        <v>2.0</v>
      </c>
      <c r="D732" s="2">
        <v>22.14</v>
      </c>
      <c r="E732" s="4">
        <f t="shared" si="1"/>
        <v>44.28</v>
      </c>
    </row>
    <row r="733" ht="22.5" customHeight="1">
      <c r="A733" s="2">
        <v>4.157869967E9</v>
      </c>
      <c r="B733" s="2">
        <v>848226.0</v>
      </c>
      <c r="C733" s="2">
        <v>3.0</v>
      </c>
      <c r="D733" s="2">
        <v>209.59</v>
      </c>
      <c r="E733" s="4">
        <f t="shared" si="1"/>
        <v>628.77</v>
      </c>
    </row>
    <row r="734" ht="22.5" customHeight="1">
      <c r="A734" s="2">
        <v>4.873887251E9</v>
      </c>
      <c r="B734" s="2">
        <v>652118.0</v>
      </c>
      <c r="C734" s="2">
        <v>1.0</v>
      </c>
      <c r="D734" s="2">
        <v>22.04</v>
      </c>
      <c r="E734" s="4">
        <f t="shared" si="1"/>
        <v>22.04</v>
      </c>
    </row>
    <row r="735" ht="22.5" customHeight="1">
      <c r="A735" s="2">
        <v>8.031946454E9</v>
      </c>
      <c r="B735" s="2">
        <v>455083.0</v>
      </c>
      <c r="C735" s="2">
        <v>1.0</v>
      </c>
      <c r="D735" s="2">
        <v>959.01</v>
      </c>
      <c r="E735" s="4">
        <f t="shared" si="1"/>
        <v>959.01</v>
      </c>
    </row>
    <row r="736" ht="22.5" customHeight="1">
      <c r="A736" s="2">
        <v>8.16805617E9</v>
      </c>
      <c r="B736" s="2">
        <v>194682.0</v>
      </c>
      <c r="C736" s="2">
        <v>3.0</v>
      </c>
      <c r="D736" s="2">
        <v>912.29</v>
      </c>
      <c r="E736" s="4">
        <f t="shared" si="1"/>
        <v>2736.87</v>
      </c>
    </row>
    <row r="737" ht="22.5" customHeight="1">
      <c r="A737" s="2">
        <v>3.108512811E9</v>
      </c>
      <c r="B737" s="2">
        <v>993331.0</v>
      </c>
      <c r="C737" s="2">
        <v>2.0</v>
      </c>
      <c r="D737" s="2">
        <v>102.44</v>
      </c>
      <c r="E737" s="4">
        <f t="shared" si="1"/>
        <v>204.88</v>
      </c>
    </row>
    <row r="738" ht="22.5" customHeight="1">
      <c r="A738" s="2">
        <v>1.680591951E9</v>
      </c>
      <c r="B738" s="2">
        <v>131748.0</v>
      </c>
      <c r="C738" s="2">
        <v>1.0</v>
      </c>
      <c r="D738" s="2">
        <v>81.35</v>
      </c>
      <c r="E738" s="4">
        <f t="shared" si="1"/>
        <v>81.35</v>
      </c>
    </row>
    <row r="739" ht="22.5" customHeight="1">
      <c r="A739" s="2">
        <v>5.59245731E8</v>
      </c>
      <c r="B739" s="2">
        <v>461804.0</v>
      </c>
      <c r="C739" s="2">
        <v>1.0</v>
      </c>
      <c r="D739" s="2">
        <v>310.69</v>
      </c>
      <c r="E739" s="4">
        <f t="shared" si="1"/>
        <v>310.69</v>
      </c>
    </row>
    <row r="740" ht="22.5" customHeight="1">
      <c r="A740" s="2">
        <v>8.655600303E9</v>
      </c>
      <c r="B740" s="2">
        <v>440875.0</v>
      </c>
      <c r="C740" s="2">
        <v>2.0</v>
      </c>
      <c r="D740" s="2">
        <v>275.03</v>
      </c>
      <c r="E740" s="4">
        <f t="shared" si="1"/>
        <v>550.06</v>
      </c>
    </row>
    <row r="741" ht="22.5" customHeight="1">
      <c r="A741" s="2">
        <v>8.247327365E9</v>
      </c>
      <c r="B741" s="2">
        <v>704868.0</v>
      </c>
      <c r="C741" s="2">
        <v>3.0</v>
      </c>
      <c r="D741" s="2">
        <v>193.46</v>
      </c>
      <c r="E741" s="4">
        <f t="shared" si="1"/>
        <v>580.38</v>
      </c>
    </row>
    <row r="742" ht="22.5" customHeight="1">
      <c r="A742" s="2">
        <v>9.153347285E9</v>
      </c>
      <c r="B742" s="2">
        <v>89084.0</v>
      </c>
      <c r="C742" s="2">
        <v>2.0</v>
      </c>
      <c r="D742" s="2">
        <v>598.83</v>
      </c>
      <c r="E742" s="4">
        <f t="shared" si="1"/>
        <v>1197.66</v>
      </c>
    </row>
    <row r="743" ht="22.5" customHeight="1">
      <c r="A743" s="2">
        <v>1.977533409E9</v>
      </c>
      <c r="B743" s="2">
        <v>137909.0</v>
      </c>
      <c r="C743" s="2">
        <v>1.0</v>
      </c>
      <c r="D743" s="2">
        <v>864.3</v>
      </c>
      <c r="E743" s="4">
        <f t="shared" si="1"/>
        <v>864.3</v>
      </c>
    </row>
    <row r="744" ht="22.5" customHeight="1">
      <c r="A744" s="2">
        <v>2.433646621E9</v>
      </c>
      <c r="B744" s="2">
        <v>94225.0</v>
      </c>
      <c r="C744" s="2">
        <v>2.0</v>
      </c>
      <c r="D744" s="2">
        <v>77.11</v>
      </c>
      <c r="E744" s="4">
        <f t="shared" si="1"/>
        <v>154.22</v>
      </c>
    </row>
    <row r="745" ht="22.5" customHeight="1">
      <c r="A745" s="2">
        <v>2.2830983E7</v>
      </c>
      <c r="B745" s="2">
        <v>890232.0</v>
      </c>
      <c r="C745" s="2">
        <v>3.0</v>
      </c>
      <c r="D745" s="2">
        <v>432.0</v>
      </c>
      <c r="E745" s="4">
        <f t="shared" si="1"/>
        <v>1296</v>
      </c>
    </row>
    <row r="746" ht="22.5" customHeight="1">
      <c r="A746" s="2">
        <v>1.143763031E9</v>
      </c>
      <c r="B746" s="2">
        <v>961614.0</v>
      </c>
      <c r="C746" s="2">
        <v>3.0</v>
      </c>
      <c r="D746" s="2">
        <v>227.22</v>
      </c>
      <c r="E746" s="4">
        <f t="shared" si="1"/>
        <v>681.66</v>
      </c>
    </row>
    <row r="747" ht="22.5" customHeight="1">
      <c r="A747" s="2">
        <v>8.524056436E9</v>
      </c>
      <c r="B747" s="2">
        <v>540618.0</v>
      </c>
      <c r="C747" s="2">
        <v>1.0</v>
      </c>
      <c r="D747" s="2">
        <v>317.05</v>
      </c>
      <c r="E747" s="4">
        <f t="shared" si="1"/>
        <v>317.05</v>
      </c>
    </row>
    <row r="748" ht="22.5" customHeight="1">
      <c r="A748" s="2">
        <v>4.262338791E9</v>
      </c>
      <c r="B748" s="2">
        <v>557908.0</v>
      </c>
      <c r="C748" s="2">
        <v>3.0</v>
      </c>
      <c r="D748" s="2">
        <v>942.37</v>
      </c>
      <c r="E748" s="4">
        <f t="shared" si="1"/>
        <v>2827.11</v>
      </c>
    </row>
    <row r="749" ht="22.5" customHeight="1">
      <c r="A749" s="2">
        <v>1.87728451E8</v>
      </c>
      <c r="B749" s="2">
        <v>880510.0</v>
      </c>
      <c r="C749" s="2">
        <v>1.0</v>
      </c>
      <c r="D749" s="2">
        <v>951.43</v>
      </c>
      <c r="E749" s="4">
        <f t="shared" si="1"/>
        <v>951.43</v>
      </c>
    </row>
    <row r="750" ht="22.5" customHeight="1">
      <c r="A750" s="2">
        <v>6.754346312E9</v>
      </c>
      <c r="B750" s="2">
        <v>930284.0</v>
      </c>
      <c r="C750" s="2">
        <v>1.0</v>
      </c>
      <c r="D750" s="2">
        <v>189.47</v>
      </c>
      <c r="E750" s="4">
        <f t="shared" si="1"/>
        <v>189.47</v>
      </c>
    </row>
    <row r="751" ht="22.5" customHeight="1">
      <c r="A751" s="2">
        <v>5.790622967E9</v>
      </c>
      <c r="B751" s="2">
        <v>137909.0</v>
      </c>
      <c r="C751" s="2">
        <v>3.0</v>
      </c>
      <c r="D751" s="2">
        <v>864.3</v>
      </c>
      <c r="E751" s="4">
        <f t="shared" si="1"/>
        <v>2592.9</v>
      </c>
    </row>
    <row r="752" ht="22.5" customHeight="1">
      <c r="A752" s="2">
        <v>4.305348838E9</v>
      </c>
      <c r="B752" s="2">
        <v>927651.0</v>
      </c>
      <c r="C752" s="2">
        <v>1.0</v>
      </c>
      <c r="D752" s="2">
        <v>426.72</v>
      </c>
      <c r="E752" s="4">
        <f t="shared" si="1"/>
        <v>426.72</v>
      </c>
    </row>
    <row r="753" ht="22.5" customHeight="1">
      <c r="A753" s="2">
        <v>2.902411553E9</v>
      </c>
      <c r="B753" s="2">
        <v>832348.0</v>
      </c>
      <c r="C753" s="2">
        <v>1.0</v>
      </c>
      <c r="D753" s="2">
        <v>831.43</v>
      </c>
      <c r="E753" s="4">
        <f t="shared" si="1"/>
        <v>831.43</v>
      </c>
    </row>
    <row r="754" ht="22.5" customHeight="1">
      <c r="A754" s="2">
        <v>3.69119977E9</v>
      </c>
      <c r="B754" s="2">
        <v>564692.0</v>
      </c>
      <c r="C754" s="2">
        <v>1.0</v>
      </c>
      <c r="D754" s="2">
        <v>215.65</v>
      </c>
      <c r="E754" s="4">
        <f t="shared" si="1"/>
        <v>215.65</v>
      </c>
    </row>
    <row r="755" ht="22.5" customHeight="1">
      <c r="A755" s="2">
        <v>7.75709102E8</v>
      </c>
      <c r="B755" s="2">
        <v>818990.0</v>
      </c>
      <c r="C755" s="2">
        <v>2.0</v>
      </c>
      <c r="D755" s="2">
        <v>163.55</v>
      </c>
      <c r="E755" s="4">
        <f t="shared" si="1"/>
        <v>327.1</v>
      </c>
    </row>
    <row r="756" ht="22.5" customHeight="1">
      <c r="A756" s="2">
        <v>5.26250857E9</v>
      </c>
      <c r="B756" s="2">
        <v>689769.0</v>
      </c>
      <c r="C756" s="2">
        <v>2.0</v>
      </c>
      <c r="D756" s="2">
        <v>46.62</v>
      </c>
      <c r="E756" s="4">
        <f t="shared" si="1"/>
        <v>93.24</v>
      </c>
    </row>
    <row r="757" ht="22.5" customHeight="1">
      <c r="A757" s="2">
        <v>1.92109127E8</v>
      </c>
      <c r="B757" s="2">
        <v>721521.0</v>
      </c>
      <c r="C757" s="2">
        <v>2.0</v>
      </c>
      <c r="D757" s="2">
        <v>417.39</v>
      </c>
      <c r="E757" s="4">
        <f t="shared" si="1"/>
        <v>834.78</v>
      </c>
    </row>
    <row r="758" ht="22.5" customHeight="1">
      <c r="A758" s="2">
        <v>1.108215973E9</v>
      </c>
      <c r="B758" s="2">
        <v>851978.0</v>
      </c>
      <c r="C758" s="2">
        <v>3.0</v>
      </c>
      <c r="D758" s="2">
        <v>715.72</v>
      </c>
      <c r="E758" s="4">
        <f t="shared" si="1"/>
        <v>2147.16</v>
      </c>
    </row>
    <row r="759" ht="22.5" customHeight="1">
      <c r="A759" s="2">
        <v>1.719134546E9</v>
      </c>
      <c r="B759" s="2">
        <v>473647.0</v>
      </c>
      <c r="C759" s="2">
        <v>3.0</v>
      </c>
      <c r="D759" s="2">
        <v>43.05</v>
      </c>
      <c r="E759" s="4">
        <f t="shared" si="1"/>
        <v>129.15</v>
      </c>
    </row>
    <row r="760" ht="22.5" customHeight="1">
      <c r="A760" s="2">
        <v>5.280263316E9</v>
      </c>
      <c r="B760" s="2">
        <v>847349.0</v>
      </c>
      <c r="C760" s="2">
        <v>1.0</v>
      </c>
      <c r="D760" s="2">
        <v>781.08</v>
      </c>
      <c r="E760" s="4">
        <f t="shared" si="1"/>
        <v>781.08</v>
      </c>
    </row>
    <row r="761" ht="22.5" customHeight="1">
      <c r="A761" s="2">
        <v>9.448306266E9</v>
      </c>
      <c r="B761" s="2">
        <v>487065.0</v>
      </c>
      <c r="C761" s="2">
        <v>1.0</v>
      </c>
      <c r="D761" s="2">
        <v>374.68</v>
      </c>
      <c r="E761" s="4">
        <f t="shared" si="1"/>
        <v>374.68</v>
      </c>
    </row>
    <row r="762" ht="22.5" customHeight="1">
      <c r="A762" s="2">
        <v>8.023626961E9</v>
      </c>
      <c r="B762" s="2">
        <v>673058.0</v>
      </c>
      <c r="C762" s="2">
        <v>1.0</v>
      </c>
      <c r="D762" s="2">
        <v>765.76</v>
      </c>
      <c r="E762" s="4">
        <f t="shared" si="1"/>
        <v>765.76</v>
      </c>
    </row>
    <row r="763" ht="22.5" customHeight="1">
      <c r="A763" s="2">
        <v>1.118405605E9</v>
      </c>
      <c r="B763" s="2">
        <v>287070.0</v>
      </c>
      <c r="C763" s="2">
        <v>3.0</v>
      </c>
      <c r="D763" s="2">
        <v>443.17</v>
      </c>
      <c r="E763" s="4">
        <f t="shared" si="1"/>
        <v>1329.51</v>
      </c>
    </row>
    <row r="764" ht="22.5" customHeight="1">
      <c r="A764" s="2">
        <v>8.226034341E9</v>
      </c>
      <c r="B764" s="2">
        <v>723678.0</v>
      </c>
      <c r="C764" s="2">
        <v>2.0</v>
      </c>
      <c r="D764" s="2">
        <v>675.46</v>
      </c>
      <c r="E764" s="4">
        <f t="shared" si="1"/>
        <v>1350.92</v>
      </c>
    </row>
    <row r="765" ht="22.5" customHeight="1">
      <c r="A765" s="2">
        <v>6.976835753E9</v>
      </c>
      <c r="B765" s="2">
        <v>563740.0</v>
      </c>
      <c r="C765" s="2">
        <v>3.0</v>
      </c>
      <c r="D765" s="2">
        <v>96.33</v>
      </c>
      <c r="E765" s="4">
        <f t="shared" si="1"/>
        <v>288.99</v>
      </c>
    </row>
    <row r="766" ht="22.5" customHeight="1">
      <c r="A766" s="2">
        <v>9.171564499E9</v>
      </c>
      <c r="B766" s="2">
        <v>807452.0</v>
      </c>
      <c r="C766" s="2">
        <v>2.0</v>
      </c>
      <c r="D766" s="2">
        <v>144.19</v>
      </c>
      <c r="E766" s="4">
        <f t="shared" si="1"/>
        <v>288.38</v>
      </c>
    </row>
    <row r="767" ht="22.5" customHeight="1">
      <c r="A767" s="2">
        <v>5.393607402E9</v>
      </c>
      <c r="B767" s="2">
        <v>965755.0</v>
      </c>
      <c r="C767" s="2">
        <v>1.0</v>
      </c>
      <c r="D767" s="2">
        <v>532.57</v>
      </c>
      <c r="E767" s="4">
        <f t="shared" si="1"/>
        <v>532.57</v>
      </c>
    </row>
    <row r="768" ht="22.5" customHeight="1">
      <c r="A768" s="2">
        <v>5.670040592E9</v>
      </c>
      <c r="B768" s="2">
        <v>700048.0</v>
      </c>
      <c r="C768" s="2">
        <v>1.0</v>
      </c>
      <c r="D768" s="2">
        <v>141.28</v>
      </c>
      <c r="E768" s="4">
        <f t="shared" si="1"/>
        <v>141.28</v>
      </c>
    </row>
    <row r="769" ht="22.5" customHeight="1">
      <c r="A769" s="2">
        <v>6.73689189E9</v>
      </c>
      <c r="B769" s="2">
        <v>942001.0</v>
      </c>
      <c r="C769" s="2">
        <v>3.0</v>
      </c>
      <c r="D769" s="2">
        <v>671.55</v>
      </c>
      <c r="E769" s="4">
        <f t="shared" si="1"/>
        <v>2014.65</v>
      </c>
    </row>
    <row r="770" ht="22.5" customHeight="1">
      <c r="A770" s="2">
        <v>1.223255075E9</v>
      </c>
      <c r="B770" s="2">
        <v>820541.0</v>
      </c>
      <c r="C770" s="2">
        <v>1.0</v>
      </c>
      <c r="D770" s="2">
        <v>576.22</v>
      </c>
      <c r="E770" s="4">
        <f t="shared" si="1"/>
        <v>576.22</v>
      </c>
    </row>
    <row r="771" ht="22.5" customHeight="1">
      <c r="A771" s="2">
        <v>8.15841363E9</v>
      </c>
      <c r="B771" s="2">
        <v>654623.0</v>
      </c>
      <c r="C771" s="2">
        <v>3.0</v>
      </c>
      <c r="D771" s="2">
        <v>422.14</v>
      </c>
      <c r="E771" s="4">
        <f t="shared" si="1"/>
        <v>1266.42</v>
      </c>
    </row>
    <row r="772" ht="22.5" customHeight="1">
      <c r="A772" s="2">
        <v>7.867573412E9</v>
      </c>
      <c r="B772" s="2">
        <v>741341.0</v>
      </c>
      <c r="C772" s="2">
        <v>3.0</v>
      </c>
      <c r="D772" s="2">
        <v>923.84</v>
      </c>
      <c r="E772" s="4">
        <f t="shared" si="1"/>
        <v>2771.52</v>
      </c>
    </row>
    <row r="773" ht="22.5" customHeight="1">
      <c r="A773" s="2">
        <v>1.624690598E9</v>
      </c>
      <c r="B773" s="2">
        <v>799688.0</v>
      </c>
      <c r="C773" s="2">
        <v>3.0</v>
      </c>
      <c r="D773" s="2">
        <v>309.62</v>
      </c>
      <c r="E773" s="4">
        <f t="shared" si="1"/>
        <v>928.86</v>
      </c>
    </row>
    <row r="774" ht="22.5" customHeight="1">
      <c r="A774" s="2">
        <v>8.968945932E9</v>
      </c>
      <c r="B774" s="2">
        <v>52729.0</v>
      </c>
      <c r="C774" s="2">
        <v>3.0</v>
      </c>
      <c r="D774" s="2">
        <v>316.02</v>
      </c>
      <c r="E774" s="4">
        <f t="shared" si="1"/>
        <v>948.06</v>
      </c>
    </row>
    <row r="775" ht="22.5" customHeight="1">
      <c r="A775" s="2">
        <v>1.645212433E9</v>
      </c>
      <c r="B775" s="2">
        <v>473929.0</v>
      </c>
      <c r="C775" s="2">
        <v>2.0</v>
      </c>
      <c r="D775" s="2">
        <v>440.19</v>
      </c>
      <c r="E775" s="4">
        <f t="shared" si="1"/>
        <v>880.38</v>
      </c>
    </row>
    <row r="776" ht="22.5" customHeight="1">
      <c r="A776" s="2">
        <v>9.187046038E9</v>
      </c>
      <c r="B776" s="2">
        <v>53833.0</v>
      </c>
      <c r="C776" s="2">
        <v>2.0</v>
      </c>
      <c r="D776" s="2">
        <v>134.69</v>
      </c>
      <c r="E776" s="4">
        <f t="shared" si="1"/>
        <v>269.38</v>
      </c>
    </row>
    <row r="777" ht="22.5" customHeight="1">
      <c r="A777" s="2">
        <v>9.305357757E9</v>
      </c>
      <c r="B777" s="2">
        <v>721521.0</v>
      </c>
      <c r="C777" s="2">
        <v>2.0</v>
      </c>
      <c r="D777" s="2">
        <v>417.39</v>
      </c>
      <c r="E777" s="4">
        <f t="shared" si="1"/>
        <v>834.78</v>
      </c>
    </row>
    <row r="778" ht="22.5" customHeight="1">
      <c r="A778" s="2">
        <v>8.312320295E9</v>
      </c>
      <c r="B778" s="2">
        <v>654623.0</v>
      </c>
      <c r="C778" s="2">
        <v>3.0</v>
      </c>
      <c r="D778" s="2">
        <v>422.14</v>
      </c>
      <c r="E778" s="4">
        <f t="shared" si="1"/>
        <v>1266.42</v>
      </c>
    </row>
    <row r="779" ht="22.5" customHeight="1">
      <c r="A779" s="2">
        <v>3.256941332E9</v>
      </c>
      <c r="B779" s="2">
        <v>952168.0</v>
      </c>
      <c r="C779" s="2">
        <v>3.0</v>
      </c>
      <c r="D779" s="2">
        <v>236.95</v>
      </c>
      <c r="E779" s="4">
        <f t="shared" si="1"/>
        <v>710.85</v>
      </c>
    </row>
    <row r="780" ht="22.5" customHeight="1">
      <c r="A780" s="2">
        <v>8.980502814E9</v>
      </c>
      <c r="B780" s="2">
        <v>256783.0</v>
      </c>
      <c r="C780" s="2">
        <v>3.0</v>
      </c>
      <c r="D780" s="2">
        <v>906.54</v>
      </c>
      <c r="E780" s="4">
        <f t="shared" si="1"/>
        <v>2719.62</v>
      </c>
    </row>
    <row r="781" ht="22.5" customHeight="1">
      <c r="A781" s="2">
        <v>9.270396838E9</v>
      </c>
      <c r="B781" s="2">
        <v>440875.0</v>
      </c>
      <c r="C781" s="2">
        <v>1.0</v>
      </c>
      <c r="D781" s="2">
        <v>275.03</v>
      </c>
      <c r="E781" s="4">
        <f t="shared" si="1"/>
        <v>275.03</v>
      </c>
    </row>
    <row r="782" ht="22.5" customHeight="1">
      <c r="A782" s="2">
        <v>2.892588628E9</v>
      </c>
      <c r="B782" s="2">
        <v>820973.0</v>
      </c>
      <c r="C782" s="2">
        <v>3.0</v>
      </c>
      <c r="D782" s="2">
        <v>114.52</v>
      </c>
      <c r="E782" s="4">
        <f t="shared" si="1"/>
        <v>343.56</v>
      </c>
    </row>
    <row r="783" ht="22.5" customHeight="1">
      <c r="A783" s="2">
        <v>8.7741588E9</v>
      </c>
      <c r="B783" s="2">
        <v>492958.0</v>
      </c>
      <c r="C783" s="2">
        <v>2.0</v>
      </c>
      <c r="D783" s="2">
        <v>84.2</v>
      </c>
      <c r="E783" s="4">
        <f t="shared" si="1"/>
        <v>168.4</v>
      </c>
    </row>
    <row r="784" ht="22.5" customHeight="1">
      <c r="A784" s="2">
        <v>2.056131802E9</v>
      </c>
      <c r="B784" s="2">
        <v>397973.0</v>
      </c>
      <c r="C784" s="2">
        <v>3.0</v>
      </c>
      <c r="D784" s="2">
        <v>728.73</v>
      </c>
      <c r="E784" s="4">
        <f t="shared" si="1"/>
        <v>2186.19</v>
      </c>
    </row>
    <row r="785" ht="22.5" customHeight="1">
      <c r="A785" s="2">
        <v>3.528007192E9</v>
      </c>
      <c r="B785" s="2">
        <v>243235.0</v>
      </c>
      <c r="C785" s="2">
        <v>3.0</v>
      </c>
      <c r="D785" s="2">
        <v>109.03</v>
      </c>
      <c r="E785" s="4">
        <f t="shared" si="1"/>
        <v>327.09</v>
      </c>
    </row>
    <row r="786" ht="22.5" customHeight="1">
      <c r="A786" s="2">
        <v>2.845333894E9</v>
      </c>
      <c r="B786" s="2">
        <v>313754.0</v>
      </c>
      <c r="C786" s="2">
        <v>3.0</v>
      </c>
      <c r="D786" s="2">
        <v>136.6</v>
      </c>
      <c r="E786" s="4">
        <f t="shared" si="1"/>
        <v>409.8</v>
      </c>
    </row>
    <row r="787" ht="22.5" customHeight="1">
      <c r="A787" s="2">
        <v>6.602340187E9</v>
      </c>
      <c r="B787" s="2">
        <v>894539.0</v>
      </c>
      <c r="C787" s="2">
        <v>3.0</v>
      </c>
      <c r="D787" s="2">
        <v>445.48</v>
      </c>
      <c r="E787" s="4">
        <f t="shared" si="1"/>
        <v>1336.44</v>
      </c>
    </row>
    <row r="788" ht="22.5" customHeight="1">
      <c r="A788" s="2">
        <v>7.21004875E8</v>
      </c>
      <c r="B788" s="2">
        <v>677542.0</v>
      </c>
      <c r="C788" s="2">
        <v>2.0</v>
      </c>
      <c r="D788" s="2">
        <v>212.61</v>
      </c>
      <c r="E788" s="4">
        <f t="shared" si="1"/>
        <v>425.22</v>
      </c>
    </row>
    <row r="789" ht="22.5" customHeight="1">
      <c r="A789" s="2">
        <v>7.43589536E9</v>
      </c>
      <c r="B789" s="2">
        <v>820973.0</v>
      </c>
      <c r="C789" s="2">
        <v>2.0</v>
      </c>
      <c r="D789" s="2">
        <v>114.52</v>
      </c>
      <c r="E789" s="4">
        <f t="shared" si="1"/>
        <v>229.04</v>
      </c>
    </row>
    <row r="790" ht="22.5" customHeight="1">
      <c r="A790" s="2">
        <v>4.217659083E9</v>
      </c>
      <c r="B790" s="2">
        <v>692985.0</v>
      </c>
      <c r="C790" s="2">
        <v>2.0</v>
      </c>
      <c r="D790" s="2">
        <v>197.39</v>
      </c>
      <c r="E790" s="4">
        <f t="shared" si="1"/>
        <v>394.78</v>
      </c>
    </row>
    <row r="791" ht="22.5" customHeight="1">
      <c r="A791" s="2">
        <v>9.710865146E9</v>
      </c>
      <c r="B791" s="2">
        <v>451812.0</v>
      </c>
      <c r="C791" s="2">
        <v>3.0</v>
      </c>
      <c r="D791" s="2">
        <v>530.85</v>
      </c>
      <c r="E791" s="4">
        <f t="shared" si="1"/>
        <v>1592.55</v>
      </c>
    </row>
    <row r="792" ht="22.5" customHeight="1">
      <c r="A792" s="2">
        <v>5.375295409E9</v>
      </c>
      <c r="B792" s="2">
        <v>709916.0</v>
      </c>
      <c r="C792" s="2">
        <v>3.0</v>
      </c>
      <c r="D792" s="2">
        <v>33.76</v>
      </c>
      <c r="E792" s="4">
        <f t="shared" si="1"/>
        <v>101.28</v>
      </c>
    </row>
    <row r="793" ht="22.5" customHeight="1">
      <c r="A793" s="2">
        <v>6.286044248E9</v>
      </c>
      <c r="B793" s="2">
        <v>490939.0</v>
      </c>
      <c r="C793" s="2">
        <v>1.0</v>
      </c>
      <c r="D793" s="2">
        <v>80.25</v>
      </c>
      <c r="E793" s="4">
        <f t="shared" si="1"/>
        <v>80.25</v>
      </c>
    </row>
    <row r="794" ht="22.5" customHeight="1">
      <c r="A794" s="2">
        <v>1.708282193E9</v>
      </c>
      <c r="B794" s="2">
        <v>818522.0</v>
      </c>
      <c r="C794" s="2">
        <v>3.0</v>
      </c>
      <c r="D794" s="2">
        <v>96.09</v>
      </c>
      <c r="E794" s="4">
        <f t="shared" si="1"/>
        <v>288.27</v>
      </c>
    </row>
    <row r="795" ht="22.5" customHeight="1">
      <c r="A795" s="2">
        <v>5.746303677E9</v>
      </c>
      <c r="B795" s="2">
        <v>56589.0</v>
      </c>
      <c r="C795" s="2">
        <v>3.0</v>
      </c>
      <c r="D795" s="2">
        <v>517.77</v>
      </c>
      <c r="E795" s="4">
        <f t="shared" si="1"/>
        <v>1553.31</v>
      </c>
    </row>
    <row r="796" ht="22.5" customHeight="1">
      <c r="A796" s="2">
        <v>3.271726381E9</v>
      </c>
      <c r="B796" s="2">
        <v>319388.0</v>
      </c>
      <c r="C796" s="2">
        <v>3.0</v>
      </c>
      <c r="D796" s="2">
        <v>657.8</v>
      </c>
      <c r="E796" s="4">
        <f t="shared" si="1"/>
        <v>1973.4</v>
      </c>
    </row>
    <row r="797" ht="22.5" customHeight="1">
      <c r="A797" s="2">
        <v>9.802569856E9</v>
      </c>
      <c r="B797" s="2">
        <v>602241.0</v>
      </c>
      <c r="C797" s="2">
        <v>3.0</v>
      </c>
      <c r="D797" s="2">
        <v>976.55</v>
      </c>
      <c r="E797" s="4">
        <f t="shared" si="1"/>
        <v>2929.65</v>
      </c>
    </row>
    <row r="798" ht="22.5" customHeight="1">
      <c r="A798" s="2">
        <v>6.62460037E8</v>
      </c>
      <c r="B798" s="2">
        <v>82484.0</v>
      </c>
      <c r="C798" s="2">
        <v>2.0</v>
      </c>
      <c r="D798" s="2">
        <v>914.88</v>
      </c>
      <c r="E798" s="4">
        <f t="shared" si="1"/>
        <v>1829.76</v>
      </c>
    </row>
    <row r="799" ht="22.5" customHeight="1">
      <c r="A799" s="2">
        <v>8.664447334E9</v>
      </c>
      <c r="B799" s="2">
        <v>57405.0</v>
      </c>
      <c r="C799" s="2">
        <v>1.0</v>
      </c>
      <c r="D799" s="2">
        <v>607.67</v>
      </c>
      <c r="E799" s="4">
        <f t="shared" si="1"/>
        <v>607.67</v>
      </c>
    </row>
    <row r="800" ht="22.5" customHeight="1">
      <c r="A800" s="2">
        <v>3.886370975E9</v>
      </c>
      <c r="B800" s="2">
        <v>440875.0</v>
      </c>
      <c r="C800" s="2">
        <v>1.0</v>
      </c>
      <c r="D800" s="2">
        <v>275.03</v>
      </c>
      <c r="E800" s="4">
        <f t="shared" si="1"/>
        <v>275.03</v>
      </c>
    </row>
    <row r="801" ht="22.5" customHeight="1">
      <c r="A801" s="2">
        <v>3.547006553E9</v>
      </c>
      <c r="B801" s="2">
        <v>969851.0</v>
      </c>
      <c r="C801" s="2">
        <v>1.0</v>
      </c>
      <c r="D801" s="2">
        <v>340.66</v>
      </c>
      <c r="E801" s="4">
        <f t="shared" si="1"/>
        <v>340.66</v>
      </c>
    </row>
    <row r="802" ht="22.5" customHeight="1">
      <c r="A802" s="2">
        <v>2.575965518E9</v>
      </c>
      <c r="B802" s="2">
        <v>952168.0</v>
      </c>
      <c r="C802" s="2">
        <v>1.0</v>
      </c>
      <c r="D802" s="2">
        <v>236.95</v>
      </c>
      <c r="E802" s="4">
        <f t="shared" si="1"/>
        <v>236.95</v>
      </c>
    </row>
    <row r="803" ht="22.5" customHeight="1">
      <c r="A803" s="2">
        <v>1.529363954E9</v>
      </c>
      <c r="B803" s="2">
        <v>853932.0</v>
      </c>
      <c r="C803" s="2">
        <v>3.0</v>
      </c>
      <c r="D803" s="2">
        <v>941.19</v>
      </c>
      <c r="E803" s="4">
        <f t="shared" si="1"/>
        <v>2823.57</v>
      </c>
    </row>
    <row r="804" ht="22.5" customHeight="1">
      <c r="A804" s="2">
        <v>8.463856241E9</v>
      </c>
      <c r="B804" s="2">
        <v>673058.0</v>
      </c>
      <c r="C804" s="2">
        <v>2.0</v>
      </c>
      <c r="D804" s="2">
        <v>765.76</v>
      </c>
      <c r="E804" s="4">
        <f t="shared" si="1"/>
        <v>1531.52</v>
      </c>
    </row>
    <row r="805" ht="22.5" customHeight="1">
      <c r="A805" s="2">
        <v>2.485242479E9</v>
      </c>
      <c r="B805" s="2">
        <v>34186.0</v>
      </c>
      <c r="C805" s="2">
        <v>3.0</v>
      </c>
      <c r="D805" s="2">
        <v>925.65</v>
      </c>
      <c r="E805" s="4">
        <f t="shared" si="1"/>
        <v>2776.95</v>
      </c>
    </row>
    <row r="806" ht="22.5" customHeight="1">
      <c r="A806" s="2">
        <v>9.850673433E9</v>
      </c>
      <c r="B806" s="2">
        <v>552883.0</v>
      </c>
      <c r="C806" s="2">
        <v>3.0</v>
      </c>
      <c r="D806" s="2">
        <v>888.16</v>
      </c>
      <c r="E806" s="4">
        <f t="shared" si="1"/>
        <v>2664.48</v>
      </c>
    </row>
    <row r="807" ht="22.5" customHeight="1">
      <c r="A807" s="2">
        <v>2.558680592E9</v>
      </c>
      <c r="B807" s="2">
        <v>771228.0</v>
      </c>
      <c r="C807" s="2">
        <v>1.0</v>
      </c>
      <c r="D807" s="2">
        <v>83.18</v>
      </c>
      <c r="E807" s="4">
        <f t="shared" si="1"/>
        <v>83.18</v>
      </c>
    </row>
    <row r="808" ht="22.5" customHeight="1">
      <c r="A808" s="2">
        <v>2.859167116E9</v>
      </c>
      <c r="B808" s="2">
        <v>60619.0</v>
      </c>
      <c r="C808" s="2">
        <v>1.0</v>
      </c>
      <c r="D808" s="2">
        <v>726.41</v>
      </c>
      <c r="E808" s="4">
        <f t="shared" si="1"/>
        <v>726.41</v>
      </c>
    </row>
    <row r="809" ht="22.5" customHeight="1">
      <c r="A809" s="2">
        <v>1.222236371E9</v>
      </c>
      <c r="B809" s="2">
        <v>491314.0</v>
      </c>
      <c r="C809" s="2">
        <v>3.0</v>
      </c>
      <c r="D809" s="2">
        <v>973.44</v>
      </c>
      <c r="E809" s="4">
        <f t="shared" si="1"/>
        <v>2920.32</v>
      </c>
    </row>
    <row r="810" ht="22.5" customHeight="1">
      <c r="A810" s="2">
        <v>3.44177904E8</v>
      </c>
      <c r="B810" s="2">
        <v>970529.0</v>
      </c>
      <c r="C810" s="2">
        <v>1.0</v>
      </c>
      <c r="D810" s="2">
        <v>827.44</v>
      </c>
      <c r="E810" s="4">
        <f t="shared" si="1"/>
        <v>827.44</v>
      </c>
    </row>
    <row r="811" ht="22.5" customHeight="1">
      <c r="A811" s="2">
        <v>6.126334783E9</v>
      </c>
      <c r="B811" s="2">
        <v>425341.0</v>
      </c>
      <c r="C811" s="2">
        <v>3.0</v>
      </c>
      <c r="D811" s="2">
        <v>486.28</v>
      </c>
      <c r="E811" s="4">
        <f t="shared" si="1"/>
        <v>1458.84</v>
      </c>
    </row>
    <row r="812" ht="22.5" customHeight="1">
      <c r="A812" s="2">
        <v>3.742575364E9</v>
      </c>
      <c r="B812" s="2">
        <v>240179.0</v>
      </c>
      <c r="C812" s="2">
        <v>3.0</v>
      </c>
      <c r="D812" s="2">
        <v>90.56</v>
      </c>
      <c r="E812" s="4">
        <f t="shared" si="1"/>
        <v>271.68</v>
      </c>
    </row>
    <row r="813" ht="22.5" customHeight="1">
      <c r="A813" s="2">
        <v>9.272166174E9</v>
      </c>
      <c r="B813" s="2">
        <v>367391.0</v>
      </c>
      <c r="C813" s="2">
        <v>2.0</v>
      </c>
      <c r="D813" s="2">
        <v>939.55</v>
      </c>
      <c r="E813" s="4">
        <f t="shared" si="1"/>
        <v>1879.1</v>
      </c>
    </row>
    <row r="814" ht="22.5" customHeight="1">
      <c r="A814" s="2">
        <v>9.416522701E9</v>
      </c>
      <c r="B814" s="2">
        <v>217710.0</v>
      </c>
      <c r="C814" s="2">
        <v>1.0</v>
      </c>
      <c r="D814" s="2">
        <v>58.59</v>
      </c>
      <c r="E814" s="4">
        <f t="shared" si="1"/>
        <v>58.59</v>
      </c>
    </row>
    <row r="815" ht="22.5" customHeight="1">
      <c r="A815" s="2">
        <v>7.305871805E9</v>
      </c>
      <c r="B815" s="2">
        <v>853932.0</v>
      </c>
      <c r="C815" s="2">
        <v>3.0</v>
      </c>
      <c r="D815" s="2">
        <v>941.19</v>
      </c>
      <c r="E815" s="4">
        <f t="shared" si="1"/>
        <v>2823.57</v>
      </c>
    </row>
    <row r="816" ht="22.5" customHeight="1">
      <c r="A816" s="2">
        <v>8.029681E7</v>
      </c>
      <c r="B816" s="2">
        <v>33955.0</v>
      </c>
      <c r="C816" s="2">
        <v>2.0</v>
      </c>
      <c r="D816" s="2">
        <v>186.08</v>
      </c>
      <c r="E816" s="4">
        <f t="shared" si="1"/>
        <v>372.16</v>
      </c>
    </row>
    <row r="817" ht="22.5" customHeight="1">
      <c r="A817" s="2">
        <v>2.806868282E9</v>
      </c>
      <c r="B817" s="2">
        <v>661577.0</v>
      </c>
      <c r="C817" s="2">
        <v>3.0</v>
      </c>
      <c r="D817" s="2">
        <v>720.95</v>
      </c>
      <c r="E817" s="4">
        <f t="shared" si="1"/>
        <v>2162.85</v>
      </c>
    </row>
    <row r="818" ht="22.5" customHeight="1">
      <c r="A818" s="2">
        <v>7.07033578E8</v>
      </c>
      <c r="B818" s="2">
        <v>820973.0</v>
      </c>
      <c r="C818" s="2">
        <v>1.0</v>
      </c>
      <c r="D818" s="2">
        <v>114.52</v>
      </c>
      <c r="E818" s="4">
        <f t="shared" si="1"/>
        <v>114.52</v>
      </c>
    </row>
    <row r="819" ht="22.5" customHeight="1">
      <c r="A819" s="2">
        <v>9.026783092E9</v>
      </c>
      <c r="B819" s="2">
        <v>432617.0</v>
      </c>
      <c r="C819" s="2">
        <v>2.0</v>
      </c>
      <c r="D819" s="2">
        <v>863.18</v>
      </c>
      <c r="E819" s="4">
        <f t="shared" si="1"/>
        <v>1726.36</v>
      </c>
    </row>
    <row r="820" ht="22.5" customHeight="1">
      <c r="A820" s="2">
        <v>6.229466619E9</v>
      </c>
      <c r="B820" s="2">
        <v>449106.0</v>
      </c>
      <c r="C820" s="2">
        <v>2.0</v>
      </c>
      <c r="D820" s="2">
        <v>48.55</v>
      </c>
      <c r="E820" s="4">
        <f t="shared" si="1"/>
        <v>97.1</v>
      </c>
    </row>
    <row r="821" ht="22.5" customHeight="1">
      <c r="A821" s="2">
        <v>4.0872027E8</v>
      </c>
      <c r="B821" s="2">
        <v>721521.0</v>
      </c>
      <c r="C821" s="2">
        <v>3.0</v>
      </c>
      <c r="D821" s="2">
        <v>417.39</v>
      </c>
      <c r="E821" s="4">
        <f t="shared" si="1"/>
        <v>1252.17</v>
      </c>
    </row>
    <row r="822" ht="22.5" customHeight="1">
      <c r="A822" s="2">
        <v>8.870165072E9</v>
      </c>
      <c r="B822" s="2">
        <v>186168.0</v>
      </c>
      <c r="C822" s="2">
        <v>1.0</v>
      </c>
      <c r="D822" s="2">
        <v>878.8</v>
      </c>
      <c r="E822" s="4">
        <f t="shared" si="1"/>
        <v>878.8</v>
      </c>
    </row>
    <row r="823" ht="22.5" customHeight="1">
      <c r="A823" s="2">
        <v>1.97931949E9</v>
      </c>
      <c r="B823" s="2">
        <v>243235.0</v>
      </c>
      <c r="C823" s="2">
        <v>1.0</v>
      </c>
      <c r="D823" s="2">
        <v>109.03</v>
      </c>
      <c r="E823" s="4">
        <f t="shared" si="1"/>
        <v>109.03</v>
      </c>
    </row>
    <row r="824" ht="22.5" customHeight="1">
      <c r="A824" s="2">
        <v>8.40761323E8</v>
      </c>
      <c r="B824" s="2">
        <v>883013.0</v>
      </c>
      <c r="C824" s="2">
        <v>3.0</v>
      </c>
      <c r="D824" s="2">
        <v>989.88</v>
      </c>
      <c r="E824" s="4">
        <f t="shared" si="1"/>
        <v>2969.64</v>
      </c>
    </row>
    <row r="825" ht="22.5" customHeight="1">
      <c r="A825" s="2">
        <v>7.44721438E8</v>
      </c>
      <c r="B825" s="2">
        <v>604184.0</v>
      </c>
      <c r="C825" s="2">
        <v>2.0</v>
      </c>
      <c r="D825" s="2">
        <v>397.55</v>
      </c>
      <c r="E825" s="4">
        <f t="shared" si="1"/>
        <v>795.1</v>
      </c>
    </row>
    <row r="826" ht="22.5" customHeight="1">
      <c r="A826" s="2">
        <v>7.421707488E9</v>
      </c>
      <c r="B826" s="2">
        <v>721521.0</v>
      </c>
      <c r="C826" s="2">
        <v>2.0</v>
      </c>
      <c r="D826" s="2">
        <v>417.39</v>
      </c>
      <c r="E826" s="4">
        <f t="shared" si="1"/>
        <v>834.78</v>
      </c>
    </row>
    <row r="827" ht="22.5" customHeight="1">
      <c r="A827" s="2">
        <v>1.212718824E9</v>
      </c>
      <c r="B827" s="2">
        <v>324809.0</v>
      </c>
      <c r="C827" s="2">
        <v>2.0</v>
      </c>
      <c r="D827" s="2">
        <v>608.0</v>
      </c>
      <c r="E827" s="4">
        <f t="shared" si="1"/>
        <v>1216</v>
      </c>
    </row>
    <row r="828" ht="22.5" customHeight="1">
      <c r="A828" s="2">
        <v>9.603256001E9</v>
      </c>
      <c r="B828" s="2">
        <v>832348.0</v>
      </c>
      <c r="C828" s="2">
        <v>2.0</v>
      </c>
      <c r="D828" s="2">
        <v>831.43</v>
      </c>
      <c r="E828" s="4">
        <f t="shared" si="1"/>
        <v>1662.86</v>
      </c>
    </row>
    <row r="829" ht="22.5" customHeight="1">
      <c r="A829" s="2">
        <v>5.626888972E9</v>
      </c>
      <c r="B829" s="2">
        <v>681063.0</v>
      </c>
      <c r="C829" s="2">
        <v>1.0</v>
      </c>
      <c r="D829" s="2">
        <v>321.28</v>
      </c>
      <c r="E829" s="4">
        <f t="shared" si="1"/>
        <v>321.28</v>
      </c>
    </row>
    <row r="830" ht="22.5" customHeight="1">
      <c r="A830" s="2">
        <v>2.300753276E9</v>
      </c>
      <c r="B830" s="2">
        <v>764014.0</v>
      </c>
      <c r="C830" s="2">
        <v>1.0</v>
      </c>
      <c r="D830" s="2">
        <v>612.04</v>
      </c>
      <c r="E830" s="4">
        <f t="shared" si="1"/>
        <v>612.04</v>
      </c>
    </row>
    <row r="831" ht="22.5" customHeight="1">
      <c r="A831" s="2">
        <v>8.69629562E8</v>
      </c>
      <c r="B831" s="2">
        <v>237083.0</v>
      </c>
      <c r="C831" s="2">
        <v>2.0</v>
      </c>
      <c r="D831" s="2">
        <v>577.13</v>
      </c>
      <c r="E831" s="4">
        <f t="shared" si="1"/>
        <v>1154.26</v>
      </c>
    </row>
    <row r="832" ht="22.5" customHeight="1">
      <c r="A832" s="2">
        <v>3.42913752E9</v>
      </c>
      <c r="B832" s="2">
        <v>993331.0</v>
      </c>
      <c r="C832" s="2">
        <v>1.0</v>
      </c>
      <c r="D832" s="2">
        <v>102.44</v>
      </c>
      <c r="E832" s="4">
        <f t="shared" si="1"/>
        <v>102.44</v>
      </c>
    </row>
    <row r="833" ht="22.5" customHeight="1">
      <c r="A833" s="2">
        <v>9.957927297E9</v>
      </c>
      <c r="B833" s="2">
        <v>449106.0</v>
      </c>
      <c r="C833" s="2">
        <v>3.0</v>
      </c>
      <c r="D833" s="2">
        <v>48.55</v>
      </c>
      <c r="E833" s="4">
        <f t="shared" si="1"/>
        <v>145.65</v>
      </c>
    </row>
    <row r="834" ht="22.5" customHeight="1">
      <c r="A834" s="2">
        <v>2.02466684E8</v>
      </c>
      <c r="B834" s="2">
        <v>642612.0</v>
      </c>
      <c r="C834" s="2">
        <v>1.0</v>
      </c>
      <c r="D834" s="2">
        <v>517.03</v>
      </c>
      <c r="E834" s="4">
        <f t="shared" si="1"/>
        <v>517.03</v>
      </c>
    </row>
    <row r="835" ht="22.5" customHeight="1">
      <c r="A835" s="2">
        <v>8.465721207E9</v>
      </c>
      <c r="B835" s="2">
        <v>33955.0</v>
      </c>
      <c r="C835" s="2">
        <v>2.0</v>
      </c>
      <c r="D835" s="2">
        <v>186.08</v>
      </c>
      <c r="E835" s="4">
        <f t="shared" si="1"/>
        <v>372.16</v>
      </c>
    </row>
    <row r="836" ht="22.5" customHeight="1">
      <c r="A836" s="2">
        <v>6.194827199E9</v>
      </c>
      <c r="B836" s="2">
        <v>555121.0</v>
      </c>
      <c r="C836" s="2">
        <v>2.0</v>
      </c>
      <c r="D836" s="2">
        <v>354.91</v>
      </c>
      <c r="E836" s="4">
        <f t="shared" si="1"/>
        <v>709.82</v>
      </c>
    </row>
    <row r="837" ht="22.5" customHeight="1">
      <c r="A837" s="2">
        <v>3.942174431E9</v>
      </c>
      <c r="B837" s="2">
        <v>764014.0</v>
      </c>
      <c r="C837" s="2">
        <v>2.0</v>
      </c>
      <c r="D837" s="2">
        <v>612.04</v>
      </c>
      <c r="E837" s="4">
        <f t="shared" si="1"/>
        <v>1224.08</v>
      </c>
    </row>
    <row r="838" ht="22.5" customHeight="1">
      <c r="A838" s="2">
        <v>3.189863462E9</v>
      </c>
      <c r="B838" s="2">
        <v>567671.0</v>
      </c>
      <c r="C838" s="2">
        <v>2.0</v>
      </c>
      <c r="D838" s="2">
        <v>418.48</v>
      </c>
      <c r="E838" s="4">
        <f t="shared" si="1"/>
        <v>836.96</v>
      </c>
    </row>
    <row r="839" ht="22.5" customHeight="1">
      <c r="A839" s="2">
        <v>5.923573134E9</v>
      </c>
      <c r="B839" s="2">
        <v>623234.0</v>
      </c>
      <c r="C839" s="2">
        <v>2.0</v>
      </c>
      <c r="D839" s="2">
        <v>329.79</v>
      </c>
      <c r="E839" s="4">
        <f t="shared" si="1"/>
        <v>659.58</v>
      </c>
    </row>
    <row r="840" ht="22.5" customHeight="1">
      <c r="A840" s="2">
        <v>6.659747528E9</v>
      </c>
      <c r="B840" s="2">
        <v>366066.0</v>
      </c>
      <c r="C840" s="2">
        <v>3.0</v>
      </c>
      <c r="D840" s="2">
        <v>918.58</v>
      </c>
      <c r="E840" s="4">
        <f t="shared" si="1"/>
        <v>2755.74</v>
      </c>
    </row>
    <row r="841" ht="22.5" customHeight="1">
      <c r="A841" s="2">
        <v>6.037541687E9</v>
      </c>
      <c r="B841" s="2">
        <v>306177.0</v>
      </c>
      <c r="C841" s="2">
        <v>3.0</v>
      </c>
      <c r="D841" s="2">
        <v>769.24</v>
      </c>
      <c r="E841" s="4">
        <f t="shared" si="1"/>
        <v>2307.72</v>
      </c>
    </row>
    <row r="842" ht="22.5" customHeight="1">
      <c r="A842" s="2">
        <v>2.585438297E9</v>
      </c>
      <c r="B842" s="2">
        <v>14145.0</v>
      </c>
      <c r="C842" s="2">
        <v>3.0</v>
      </c>
      <c r="D842" s="2">
        <v>630.84</v>
      </c>
      <c r="E842" s="4">
        <f t="shared" si="1"/>
        <v>1892.52</v>
      </c>
    </row>
    <row r="843" ht="22.5" customHeight="1">
      <c r="A843" s="2">
        <v>8.065774615E9</v>
      </c>
      <c r="B843" s="2">
        <v>954722.0</v>
      </c>
      <c r="C843" s="2">
        <v>3.0</v>
      </c>
      <c r="D843" s="2">
        <v>616.45</v>
      </c>
      <c r="E843" s="4">
        <f t="shared" si="1"/>
        <v>1849.35</v>
      </c>
    </row>
    <row r="844" ht="22.5" customHeight="1">
      <c r="A844" s="2">
        <v>1.816814476E9</v>
      </c>
      <c r="B844" s="2">
        <v>667163.0</v>
      </c>
      <c r="C844" s="2">
        <v>2.0</v>
      </c>
      <c r="D844" s="2">
        <v>441.2</v>
      </c>
      <c r="E844" s="4">
        <f t="shared" si="1"/>
        <v>882.4</v>
      </c>
    </row>
    <row r="845" ht="22.5" customHeight="1">
      <c r="A845" s="2">
        <v>5.278014717E9</v>
      </c>
      <c r="B845" s="2">
        <v>658389.0</v>
      </c>
      <c r="C845" s="2">
        <v>1.0</v>
      </c>
      <c r="D845" s="2">
        <v>152.55</v>
      </c>
      <c r="E845" s="4">
        <f t="shared" si="1"/>
        <v>152.55</v>
      </c>
    </row>
    <row r="846" ht="22.5" customHeight="1">
      <c r="A846" s="2">
        <v>4.265447949E9</v>
      </c>
      <c r="B846" s="2">
        <v>784827.0</v>
      </c>
      <c r="C846" s="2">
        <v>3.0</v>
      </c>
      <c r="D846" s="2">
        <v>274.25</v>
      </c>
      <c r="E846" s="4">
        <f t="shared" si="1"/>
        <v>822.75</v>
      </c>
    </row>
    <row r="847" ht="22.5" customHeight="1">
      <c r="A847" s="2">
        <v>6.752221435E9</v>
      </c>
      <c r="B847" s="2">
        <v>760684.0</v>
      </c>
      <c r="C847" s="2">
        <v>1.0</v>
      </c>
      <c r="D847" s="2">
        <v>71.6</v>
      </c>
      <c r="E847" s="4">
        <f t="shared" si="1"/>
        <v>71.6</v>
      </c>
    </row>
    <row r="848" ht="22.5" customHeight="1">
      <c r="A848" s="2">
        <v>8.943989258E9</v>
      </c>
      <c r="B848" s="2">
        <v>578097.0</v>
      </c>
      <c r="C848" s="2">
        <v>1.0</v>
      </c>
      <c r="D848" s="2">
        <v>267.61</v>
      </c>
      <c r="E848" s="4">
        <f t="shared" si="1"/>
        <v>267.61</v>
      </c>
    </row>
    <row r="849" ht="22.5" customHeight="1">
      <c r="A849" s="2">
        <v>4.068367936E9</v>
      </c>
      <c r="B849" s="2">
        <v>525531.0</v>
      </c>
      <c r="C849" s="2">
        <v>2.0</v>
      </c>
      <c r="D849" s="2">
        <v>831.1</v>
      </c>
      <c r="E849" s="4">
        <f t="shared" si="1"/>
        <v>1662.2</v>
      </c>
    </row>
    <row r="850" ht="22.5" customHeight="1">
      <c r="A850" s="2">
        <v>5.735156904E9</v>
      </c>
      <c r="B850" s="2">
        <v>552496.0</v>
      </c>
      <c r="C850" s="2">
        <v>1.0</v>
      </c>
      <c r="D850" s="2">
        <v>508.0</v>
      </c>
      <c r="E850" s="4">
        <f t="shared" si="1"/>
        <v>508</v>
      </c>
    </row>
    <row r="851" ht="22.5" customHeight="1">
      <c r="A851" s="2">
        <v>2.405929115E9</v>
      </c>
      <c r="B851" s="2">
        <v>937542.0</v>
      </c>
      <c r="C851" s="2">
        <v>3.0</v>
      </c>
      <c r="D851" s="2">
        <v>97.04</v>
      </c>
      <c r="E851" s="4">
        <f t="shared" si="1"/>
        <v>291.12</v>
      </c>
    </row>
    <row r="852" ht="22.5" customHeight="1">
      <c r="A852" s="2">
        <v>7.91316726E9</v>
      </c>
      <c r="B852" s="2">
        <v>123983.0</v>
      </c>
      <c r="C852" s="2">
        <v>1.0</v>
      </c>
      <c r="D852" s="2">
        <v>785.67</v>
      </c>
      <c r="E852" s="4">
        <f t="shared" si="1"/>
        <v>785.67</v>
      </c>
    </row>
    <row r="853" ht="22.5" customHeight="1">
      <c r="A853" s="2">
        <v>1.989751369E9</v>
      </c>
      <c r="B853" s="2">
        <v>837480.0</v>
      </c>
      <c r="C853" s="2">
        <v>3.0</v>
      </c>
      <c r="D853" s="2">
        <v>217.4</v>
      </c>
      <c r="E853" s="4">
        <f t="shared" si="1"/>
        <v>652.2</v>
      </c>
    </row>
    <row r="854" ht="22.5" customHeight="1">
      <c r="A854" s="2">
        <v>7.338050095E9</v>
      </c>
      <c r="B854" s="2">
        <v>257719.0</v>
      </c>
      <c r="C854" s="2">
        <v>3.0</v>
      </c>
      <c r="D854" s="2">
        <v>281.73</v>
      </c>
      <c r="E854" s="4">
        <f t="shared" si="1"/>
        <v>845.19</v>
      </c>
    </row>
    <row r="855" ht="22.5" customHeight="1">
      <c r="A855" s="2">
        <v>9.950986048E9</v>
      </c>
      <c r="B855" s="2">
        <v>753354.0</v>
      </c>
      <c r="C855" s="2">
        <v>1.0</v>
      </c>
      <c r="D855" s="2">
        <v>423.56</v>
      </c>
      <c r="E855" s="4">
        <f t="shared" si="1"/>
        <v>423.56</v>
      </c>
    </row>
    <row r="856" ht="22.5" customHeight="1">
      <c r="A856" s="2">
        <v>5.098703807E9</v>
      </c>
      <c r="B856" s="2">
        <v>726958.0</v>
      </c>
      <c r="C856" s="2">
        <v>3.0</v>
      </c>
      <c r="D856" s="2">
        <v>887.48</v>
      </c>
      <c r="E856" s="4">
        <f t="shared" si="1"/>
        <v>2662.44</v>
      </c>
    </row>
    <row r="857" ht="22.5" customHeight="1">
      <c r="A857" s="2">
        <v>6.937485392E9</v>
      </c>
      <c r="B857" s="2">
        <v>561860.0</v>
      </c>
      <c r="C857" s="2">
        <v>1.0</v>
      </c>
      <c r="D857" s="2">
        <v>874.78</v>
      </c>
      <c r="E857" s="4">
        <f t="shared" si="1"/>
        <v>874.78</v>
      </c>
    </row>
    <row r="858" ht="22.5" customHeight="1">
      <c r="A858" s="2">
        <v>1.266440097E9</v>
      </c>
      <c r="B858" s="2">
        <v>949818.0</v>
      </c>
      <c r="C858" s="2">
        <v>2.0</v>
      </c>
      <c r="D858" s="2">
        <v>483.05</v>
      </c>
      <c r="E858" s="4">
        <f t="shared" si="1"/>
        <v>966.1</v>
      </c>
    </row>
    <row r="859" ht="22.5" customHeight="1">
      <c r="A859" s="2">
        <v>7.415490509E9</v>
      </c>
      <c r="B859" s="2">
        <v>365133.0</v>
      </c>
      <c r="C859" s="2">
        <v>3.0</v>
      </c>
      <c r="D859" s="2">
        <v>915.45</v>
      </c>
      <c r="E859" s="4">
        <f t="shared" si="1"/>
        <v>2746.35</v>
      </c>
    </row>
    <row r="860" ht="22.5" customHeight="1">
      <c r="A860" s="2">
        <v>7.284991749E9</v>
      </c>
      <c r="B860" s="2">
        <v>961614.0</v>
      </c>
      <c r="C860" s="2">
        <v>2.0</v>
      </c>
      <c r="D860" s="2">
        <v>227.22</v>
      </c>
      <c r="E860" s="4">
        <f t="shared" si="1"/>
        <v>454.44</v>
      </c>
    </row>
    <row r="861" ht="22.5" customHeight="1">
      <c r="A861" s="2">
        <v>4.645792703E9</v>
      </c>
      <c r="B861" s="2">
        <v>734789.0</v>
      </c>
      <c r="C861" s="2">
        <v>2.0</v>
      </c>
      <c r="D861" s="2">
        <v>395.82</v>
      </c>
      <c r="E861" s="4">
        <f t="shared" si="1"/>
        <v>791.64</v>
      </c>
    </row>
    <row r="862" ht="22.5" customHeight="1">
      <c r="A862" s="2">
        <v>3.174938939E9</v>
      </c>
      <c r="B862" s="2">
        <v>365132.0</v>
      </c>
      <c r="C862" s="2">
        <v>3.0</v>
      </c>
      <c r="D862" s="2">
        <v>229.38</v>
      </c>
      <c r="E862" s="4">
        <f t="shared" si="1"/>
        <v>688.14</v>
      </c>
    </row>
    <row r="863" ht="22.5" customHeight="1">
      <c r="A863" s="2">
        <v>1.752712049E9</v>
      </c>
      <c r="B863" s="2">
        <v>440875.0</v>
      </c>
      <c r="C863" s="2">
        <v>1.0</v>
      </c>
      <c r="D863" s="2">
        <v>275.03</v>
      </c>
      <c r="E863" s="4">
        <f t="shared" si="1"/>
        <v>275.03</v>
      </c>
    </row>
    <row r="864" ht="22.5" customHeight="1">
      <c r="A864" s="2">
        <v>8.18720183E9</v>
      </c>
      <c r="B864" s="2">
        <v>925482.0</v>
      </c>
      <c r="C864" s="2">
        <v>3.0</v>
      </c>
      <c r="D864" s="2">
        <v>475.04</v>
      </c>
      <c r="E864" s="4">
        <f t="shared" si="1"/>
        <v>1425.12</v>
      </c>
    </row>
    <row r="865" ht="22.5" customHeight="1">
      <c r="A865" s="2">
        <v>6.900896329E9</v>
      </c>
      <c r="B865" s="2">
        <v>557908.0</v>
      </c>
      <c r="C865" s="2">
        <v>2.0</v>
      </c>
      <c r="D865" s="2">
        <v>942.37</v>
      </c>
      <c r="E865" s="4">
        <f t="shared" si="1"/>
        <v>1884.74</v>
      </c>
    </row>
    <row r="866" ht="22.5" customHeight="1">
      <c r="A866" s="2">
        <v>3.793977529E9</v>
      </c>
      <c r="B866" s="2">
        <v>256051.0</v>
      </c>
      <c r="C866" s="2">
        <v>3.0</v>
      </c>
      <c r="D866" s="2">
        <v>400.92</v>
      </c>
      <c r="E866" s="4">
        <f t="shared" si="1"/>
        <v>1202.76</v>
      </c>
    </row>
    <row r="867" ht="22.5" customHeight="1">
      <c r="A867" s="2">
        <v>1.94459698E8</v>
      </c>
      <c r="B867" s="2">
        <v>760684.0</v>
      </c>
      <c r="C867" s="2">
        <v>1.0</v>
      </c>
      <c r="D867" s="2">
        <v>71.6</v>
      </c>
      <c r="E867" s="4">
        <f t="shared" si="1"/>
        <v>71.6</v>
      </c>
    </row>
    <row r="868" ht="22.5" customHeight="1">
      <c r="A868" s="2">
        <v>9.330447952E9</v>
      </c>
      <c r="B868" s="2">
        <v>376447.0</v>
      </c>
      <c r="C868" s="2">
        <v>1.0</v>
      </c>
      <c r="D868" s="2">
        <v>724.84</v>
      </c>
      <c r="E868" s="4">
        <f t="shared" si="1"/>
        <v>724.84</v>
      </c>
    </row>
    <row r="869" ht="22.5" customHeight="1">
      <c r="A869" s="2">
        <v>2.097372277E9</v>
      </c>
      <c r="B869" s="2">
        <v>757274.0</v>
      </c>
      <c r="C869" s="2">
        <v>2.0</v>
      </c>
      <c r="D869" s="2">
        <v>98.32</v>
      </c>
      <c r="E869" s="4">
        <f t="shared" si="1"/>
        <v>196.64</v>
      </c>
    </row>
    <row r="870" ht="22.5" customHeight="1">
      <c r="A870" s="2">
        <v>7.060954153E9</v>
      </c>
      <c r="B870" s="2">
        <v>903336.0</v>
      </c>
      <c r="C870" s="2">
        <v>3.0</v>
      </c>
      <c r="D870" s="2">
        <v>551.88</v>
      </c>
      <c r="E870" s="4">
        <f t="shared" si="1"/>
        <v>1655.64</v>
      </c>
    </row>
    <row r="871" ht="22.5" customHeight="1">
      <c r="A871" s="2">
        <v>2.921310646E9</v>
      </c>
      <c r="B871" s="2">
        <v>63769.0</v>
      </c>
      <c r="C871" s="2">
        <v>1.0</v>
      </c>
      <c r="D871" s="2">
        <v>878.07</v>
      </c>
      <c r="E871" s="4">
        <f t="shared" si="1"/>
        <v>878.07</v>
      </c>
    </row>
    <row r="872" ht="22.5" customHeight="1">
      <c r="A872" s="2">
        <v>3.983082555E9</v>
      </c>
      <c r="B872" s="2">
        <v>94225.0</v>
      </c>
      <c r="C872" s="2">
        <v>3.0</v>
      </c>
      <c r="D872" s="2">
        <v>77.11</v>
      </c>
      <c r="E872" s="4">
        <f t="shared" si="1"/>
        <v>231.33</v>
      </c>
    </row>
    <row r="873" ht="22.5" customHeight="1">
      <c r="A873" s="2">
        <v>4.867298468E9</v>
      </c>
      <c r="B873" s="2">
        <v>82484.0</v>
      </c>
      <c r="C873" s="2">
        <v>3.0</v>
      </c>
      <c r="D873" s="2">
        <v>914.88</v>
      </c>
      <c r="E873" s="4">
        <f t="shared" si="1"/>
        <v>2744.64</v>
      </c>
    </row>
    <row r="874" ht="22.5" customHeight="1">
      <c r="A874" s="2">
        <v>3.402631472E9</v>
      </c>
      <c r="B874" s="2">
        <v>91670.0</v>
      </c>
      <c r="C874" s="2">
        <v>2.0</v>
      </c>
      <c r="D874" s="2">
        <v>439.24</v>
      </c>
      <c r="E874" s="4">
        <f t="shared" si="1"/>
        <v>878.48</v>
      </c>
    </row>
    <row r="875" ht="22.5" customHeight="1">
      <c r="A875" s="2">
        <v>1.648146562E9</v>
      </c>
      <c r="B875" s="2">
        <v>398340.0</v>
      </c>
      <c r="C875" s="2">
        <v>1.0</v>
      </c>
      <c r="D875" s="2">
        <v>651.93</v>
      </c>
      <c r="E875" s="4">
        <f t="shared" si="1"/>
        <v>651.93</v>
      </c>
    </row>
    <row r="876" ht="22.5" customHeight="1">
      <c r="A876" s="2">
        <v>5.90776601E9</v>
      </c>
      <c r="B876" s="2">
        <v>114414.0</v>
      </c>
      <c r="C876" s="2">
        <v>2.0</v>
      </c>
      <c r="D876" s="2">
        <v>832.06</v>
      </c>
      <c r="E876" s="4">
        <f t="shared" si="1"/>
        <v>1664.12</v>
      </c>
    </row>
    <row r="877" ht="22.5" customHeight="1">
      <c r="A877" s="2">
        <v>9.233577456E9</v>
      </c>
      <c r="B877" s="2">
        <v>131136.0</v>
      </c>
      <c r="C877" s="2">
        <v>2.0</v>
      </c>
      <c r="D877" s="2">
        <v>37.8</v>
      </c>
      <c r="E877" s="4">
        <f t="shared" si="1"/>
        <v>75.6</v>
      </c>
    </row>
    <row r="878" ht="22.5" customHeight="1">
      <c r="A878" s="2">
        <v>4.084808075E9</v>
      </c>
      <c r="B878" s="2">
        <v>324809.0</v>
      </c>
      <c r="C878" s="2">
        <v>3.0</v>
      </c>
      <c r="D878" s="2">
        <v>608.0</v>
      </c>
      <c r="E878" s="4">
        <f t="shared" si="1"/>
        <v>1824</v>
      </c>
    </row>
    <row r="879" ht="22.5" customHeight="1">
      <c r="A879" s="2">
        <v>7.21704955E9</v>
      </c>
      <c r="B879" s="2">
        <v>552496.0</v>
      </c>
      <c r="C879" s="2">
        <v>3.0</v>
      </c>
      <c r="D879" s="2">
        <v>508.0</v>
      </c>
      <c r="E879" s="4">
        <f t="shared" si="1"/>
        <v>1524</v>
      </c>
    </row>
    <row r="880" ht="22.5" customHeight="1">
      <c r="A880" s="2">
        <v>1.831943568E9</v>
      </c>
      <c r="B880" s="2">
        <v>799459.0</v>
      </c>
      <c r="C880" s="2">
        <v>3.0</v>
      </c>
      <c r="D880" s="2">
        <v>852.02</v>
      </c>
      <c r="E880" s="4">
        <f t="shared" si="1"/>
        <v>2556.06</v>
      </c>
    </row>
    <row r="881" ht="22.5" customHeight="1">
      <c r="A881" s="2">
        <v>8.707473624E9</v>
      </c>
      <c r="B881" s="2">
        <v>990993.0</v>
      </c>
      <c r="C881" s="2">
        <v>3.0</v>
      </c>
      <c r="D881" s="2">
        <v>263.7</v>
      </c>
      <c r="E881" s="4">
        <f t="shared" si="1"/>
        <v>791.1</v>
      </c>
    </row>
    <row r="882" ht="22.5" customHeight="1">
      <c r="A882" s="2">
        <v>7.075868285E9</v>
      </c>
      <c r="B882" s="2">
        <v>336847.0</v>
      </c>
      <c r="C882" s="2">
        <v>1.0</v>
      </c>
      <c r="D882" s="2">
        <v>936.98</v>
      </c>
      <c r="E882" s="4">
        <f t="shared" si="1"/>
        <v>936.98</v>
      </c>
    </row>
    <row r="883" ht="22.5" customHeight="1">
      <c r="A883" s="2">
        <v>5.164162918E9</v>
      </c>
      <c r="B883" s="2">
        <v>784827.0</v>
      </c>
      <c r="C883" s="2">
        <v>3.0</v>
      </c>
      <c r="D883" s="2">
        <v>274.25</v>
      </c>
      <c r="E883" s="4">
        <f t="shared" si="1"/>
        <v>822.75</v>
      </c>
    </row>
    <row r="884" ht="22.5" customHeight="1">
      <c r="A884" s="2">
        <v>2.175298644E9</v>
      </c>
      <c r="B884" s="2">
        <v>970529.0</v>
      </c>
      <c r="C884" s="2">
        <v>1.0</v>
      </c>
      <c r="D884" s="2">
        <v>827.44</v>
      </c>
      <c r="E884" s="4">
        <f t="shared" si="1"/>
        <v>827.44</v>
      </c>
    </row>
    <row r="885" ht="22.5" customHeight="1">
      <c r="A885" s="2">
        <v>5.882568464E9</v>
      </c>
      <c r="B885" s="2">
        <v>623234.0</v>
      </c>
      <c r="C885" s="2">
        <v>2.0</v>
      </c>
      <c r="D885" s="2">
        <v>329.79</v>
      </c>
      <c r="E885" s="4">
        <f t="shared" si="1"/>
        <v>659.58</v>
      </c>
    </row>
    <row r="886" ht="22.5" customHeight="1">
      <c r="A886" s="2">
        <v>7.847708619E9</v>
      </c>
      <c r="B886" s="2">
        <v>837480.0</v>
      </c>
      <c r="C886" s="2">
        <v>2.0</v>
      </c>
      <c r="D886" s="2">
        <v>217.4</v>
      </c>
      <c r="E886" s="4">
        <f t="shared" si="1"/>
        <v>434.8</v>
      </c>
    </row>
    <row r="887" ht="22.5" customHeight="1">
      <c r="A887" s="2">
        <v>6.366048116E9</v>
      </c>
      <c r="B887" s="2">
        <v>679321.0</v>
      </c>
      <c r="C887" s="2">
        <v>3.0</v>
      </c>
      <c r="D887" s="2">
        <v>738.46</v>
      </c>
      <c r="E887" s="4">
        <f t="shared" si="1"/>
        <v>2215.38</v>
      </c>
    </row>
    <row r="888" ht="22.5" customHeight="1">
      <c r="A888" s="2">
        <v>4.926287333E9</v>
      </c>
      <c r="B888" s="2">
        <v>747801.0</v>
      </c>
      <c r="C888" s="2">
        <v>1.0</v>
      </c>
      <c r="D888" s="2">
        <v>277.76</v>
      </c>
      <c r="E888" s="4">
        <f t="shared" si="1"/>
        <v>277.76</v>
      </c>
    </row>
    <row r="889" ht="22.5" customHeight="1">
      <c r="A889" s="2">
        <v>5.532838325E9</v>
      </c>
      <c r="B889" s="2">
        <v>264803.0</v>
      </c>
      <c r="C889" s="2">
        <v>3.0</v>
      </c>
      <c r="D889" s="2">
        <v>995.98</v>
      </c>
      <c r="E889" s="4">
        <f t="shared" si="1"/>
        <v>2987.94</v>
      </c>
    </row>
    <row r="890" ht="22.5" customHeight="1">
      <c r="A890" s="2">
        <v>2.567996236E9</v>
      </c>
      <c r="B890" s="2">
        <v>714999.0</v>
      </c>
      <c r="C890" s="2">
        <v>3.0</v>
      </c>
      <c r="D890" s="2">
        <v>882.51</v>
      </c>
      <c r="E890" s="4">
        <f t="shared" si="1"/>
        <v>2647.53</v>
      </c>
    </row>
    <row r="891" ht="22.5" customHeight="1">
      <c r="A891" s="2">
        <v>2.655613624E9</v>
      </c>
      <c r="B891" s="2">
        <v>131748.0</v>
      </c>
      <c r="C891" s="2">
        <v>2.0</v>
      </c>
      <c r="D891" s="2">
        <v>81.35</v>
      </c>
      <c r="E891" s="4">
        <f t="shared" si="1"/>
        <v>162.7</v>
      </c>
    </row>
    <row r="892" ht="22.5" customHeight="1">
      <c r="A892" s="2">
        <v>7.706089549E9</v>
      </c>
      <c r="B892" s="2">
        <v>990993.0</v>
      </c>
      <c r="C892" s="2">
        <v>1.0</v>
      </c>
      <c r="D892" s="2">
        <v>263.7</v>
      </c>
      <c r="E892" s="4">
        <f t="shared" si="1"/>
        <v>263.7</v>
      </c>
    </row>
    <row r="893" ht="22.5" customHeight="1">
      <c r="A893" s="2">
        <v>8.257370396E9</v>
      </c>
      <c r="B893" s="2">
        <v>451933.0</v>
      </c>
      <c r="C893" s="2">
        <v>1.0</v>
      </c>
      <c r="D893" s="2">
        <v>568.94</v>
      </c>
      <c r="E893" s="4">
        <f t="shared" si="1"/>
        <v>568.94</v>
      </c>
    </row>
    <row r="894" ht="22.5" customHeight="1">
      <c r="A894" s="2">
        <v>8.623808984E9</v>
      </c>
      <c r="B894" s="2">
        <v>462526.0</v>
      </c>
      <c r="C894" s="2">
        <v>2.0</v>
      </c>
      <c r="D894" s="2">
        <v>449.97</v>
      </c>
      <c r="E894" s="4">
        <f t="shared" si="1"/>
        <v>899.94</v>
      </c>
    </row>
    <row r="895" ht="22.5" customHeight="1">
      <c r="A895" s="2">
        <v>7.579506101E9</v>
      </c>
      <c r="B895" s="2">
        <v>487065.0</v>
      </c>
      <c r="C895" s="2">
        <v>2.0</v>
      </c>
      <c r="D895" s="2">
        <v>374.68</v>
      </c>
      <c r="E895" s="4">
        <f t="shared" si="1"/>
        <v>749.36</v>
      </c>
    </row>
    <row r="896" ht="22.5" customHeight="1">
      <c r="A896" s="2">
        <v>8.861024199E9</v>
      </c>
      <c r="B896" s="2">
        <v>329351.0</v>
      </c>
      <c r="C896" s="2">
        <v>2.0</v>
      </c>
      <c r="D896" s="2">
        <v>310.87</v>
      </c>
      <c r="E896" s="4">
        <f t="shared" si="1"/>
        <v>621.74</v>
      </c>
    </row>
    <row r="897" ht="22.5" customHeight="1">
      <c r="A897" s="2">
        <v>7.666131311E9</v>
      </c>
      <c r="B897" s="2">
        <v>39154.0</v>
      </c>
      <c r="C897" s="2">
        <v>1.0</v>
      </c>
      <c r="D897" s="2">
        <v>946.86</v>
      </c>
      <c r="E897" s="4">
        <f t="shared" si="1"/>
        <v>946.86</v>
      </c>
    </row>
    <row r="898" ht="22.5" customHeight="1">
      <c r="A898" s="2">
        <v>1.03589925E8</v>
      </c>
      <c r="B898" s="2">
        <v>542300.0</v>
      </c>
      <c r="C898" s="2">
        <v>3.0</v>
      </c>
      <c r="D898" s="2">
        <v>255.35</v>
      </c>
      <c r="E898" s="4">
        <f t="shared" si="1"/>
        <v>766.05</v>
      </c>
    </row>
    <row r="899" ht="22.5" customHeight="1">
      <c r="A899" s="2">
        <v>7.346858138E9</v>
      </c>
      <c r="B899" s="2">
        <v>552496.0</v>
      </c>
      <c r="C899" s="2">
        <v>3.0</v>
      </c>
      <c r="D899" s="2">
        <v>508.0</v>
      </c>
      <c r="E899" s="4">
        <f t="shared" si="1"/>
        <v>1524</v>
      </c>
    </row>
    <row r="900" ht="22.5" customHeight="1">
      <c r="A900" s="2">
        <v>4.963962664E9</v>
      </c>
      <c r="B900" s="2">
        <v>820541.0</v>
      </c>
      <c r="C900" s="2">
        <v>1.0</v>
      </c>
      <c r="D900" s="2">
        <v>576.22</v>
      </c>
      <c r="E900" s="4">
        <f t="shared" si="1"/>
        <v>576.22</v>
      </c>
    </row>
    <row r="901" ht="22.5" customHeight="1">
      <c r="A901" s="2">
        <v>9.069936094E9</v>
      </c>
      <c r="B901" s="2">
        <v>991434.0</v>
      </c>
      <c r="C901" s="2">
        <v>3.0</v>
      </c>
      <c r="D901" s="2">
        <v>237.62</v>
      </c>
      <c r="E901" s="4">
        <f t="shared" si="1"/>
        <v>712.86</v>
      </c>
    </row>
    <row r="902" ht="22.5" customHeight="1">
      <c r="A902" s="2">
        <v>4.665363191E9</v>
      </c>
      <c r="B902" s="2">
        <v>187399.0</v>
      </c>
      <c r="C902" s="2">
        <v>3.0</v>
      </c>
      <c r="D902" s="2">
        <v>53.49</v>
      </c>
      <c r="E902" s="4">
        <f t="shared" si="1"/>
        <v>160.47</v>
      </c>
    </row>
    <row r="903" ht="22.5" customHeight="1">
      <c r="A903" s="2">
        <v>8.88510905E8</v>
      </c>
      <c r="B903" s="2">
        <v>256051.0</v>
      </c>
      <c r="C903" s="2">
        <v>2.0</v>
      </c>
      <c r="D903" s="2">
        <v>400.92</v>
      </c>
      <c r="E903" s="4">
        <f t="shared" si="1"/>
        <v>801.84</v>
      </c>
    </row>
    <row r="904" ht="22.5" customHeight="1">
      <c r="A904" s="2">
        <v>6.876091286E9</v>
      </c>
      <c r="B904" s="2">
        <v>903336.0</v>
      </c>
      <c r="C904" s="2">
        <v>3.0</v>
      </c>
      <c r="D904" s="2">
        <v>551.88</v>
      </c>
      <c r="E904" s="4">
        <f t="shared" si="1"/>
        <v>1655.64</v>
      </c>
    </row>
    <row r="905" ht="22.5" customHeight="1">
      <c r="A905" s="2">
        <v>2.592923105E9</v>
      </c>
      <c r="B905" s="2">
        <v>925482.0</v>
      </c>
      <c r="C905" s="2">
        <v>3.0</v>
      </c>
      <c r="D905" s="2">
        <v>475.04</v>
      </c>
      <c r="E905" s="4">
        <f t="shared" si="1"/>
        <v>1425.12</v>
      </c>
    </row>
    <row r="906" ht="22.5" customHeight="1">
      <c r="A906" s="2">
        <v>2.468550508E9</v>
      </c>
      <c r="B906" s="2">
        <v>473647.0</v>
      </c>
      <c r="C906" s="2">
        <v>2.0</v>
      </c>
      <c r="D906" s="2">
        <v>43.05</v>
      </c>
      <c r="E906" s="4">
        <f t="shared" si="1"/>
        <v>86.1</v>
      </c>
    </row>
    <row r="907" ht="22.5" customHeight="1">
      <c r="A907" s="2">
        <v>5.302956276E9</v>
      </c>
      <c r="B907" s="2">
        <v>56589.0</v>
      </c>
      <c r="C907" s="2">
        <v>3.0</v>
      </c>
      <c r="D907" s="2">
        <v>517.77</v>
      </c>
      <c r="E907" s="4">
        <f t="shared" si="1"/>
        <v>1553.31</v>
      </c>
    </row>
    <row r="908" ht="22.5" customHeight="1">
      <c r="A908" s="2">
        <v>9.409714182E9</v>
      </c>
      <c r="B908" s="2">
        <v>658389.0</v>
      </c>
      <c r="C908" s="2">
        <v>1.0</v>
      </c>
      <c r="D908" s="2">
        <v>152.55</v>
      </c>
      <c r="E908" s="4">
        <f t="shared" si="1"/>
        <v>152.55</v>
      </c>
    </row>
    <row r="909" ht="22.5" customHeight="1">
      <c r="A909" s="2">
        <v>1.44622157E9</v>
      </c>
      <c r="B909" s="2">
        <v>952168.0</v>
      </c>
      <c r="C909" s="2">
        <v>2.0</v>
      </c>
      <c r="D909" s="2">
        <v>236.95</v>
      </c>
      <c r="E909" s="4">
        <f t="shared" si="1"/>
        <v>473.9</v>
      </c>
    </row>
    <row r="910" ht="22.5" customHeight="1">
      <c r="A910" s="2">
        <v>8.25003636E9</v>
      </c>
      <c r="B910" s="2">
        <v>256051.0</v>
      </c>
      <c r="C910" s="2">
        <v>3.0</v>
      </c>
      <c r="D910" s="2">
        <v>400.92</v>
      </c>
      <c r="E910" s="4">
        <f t="shared" si="1"/>
        <v>1202.76</v>
      </c>
    </row>
    <row r="911" ht="22.5" customHeight="1">
      <c r="A911" s="2">
        <v>4.47464341E8</v>
      </c>
      <c r="B911" s="2">
        <v>378230.0</v>
      </c>
      <c r="C911" s="2">
        <v>2.0</v>
      </c>
      <c r="D911" s="2">
        <v>166.42</v>
      </c>
      <c r="E911" s="4">
        <f t="shared" si="1"/>
        <v>332.84</v>
      </c>
    </row>
    <row r="912" ht="22.5" customHeight="1">
      <c r="A912" s="2">
        <v>1.5642223E7</v>
      </c>
      <c r="B912" s="2">
        <v>937542.0</v>
      </c>
      <c r="C912" s="2">
        <v>3.0</v>
      </c>
      <c r="D912" s="2">
        <v>97.04</v>
      </c>
      <c r="E912" s="4">
        <f t="shared" si="1"/>
        <v>291.12</v>
      </c>
    </row>
    <row r="913" ht="22.5" customHeight="1">
      <c r="A913" s="2">
        <v>3.285378238E9</v>
      </c>
      <c r="B913" s="2">
        <v>291238.0</v>
      </c>
      <c r="C913" s="2">
        <v>2.0</v>
      </c>
      <c r="D913" s="2">
        <v>746.03</v>
      </c>
      <c r="E913" s="4">
        <f t="shared" si="1"/>
        <v>1492.06</v>
      </c>
    </row>
    <row r="914" ht="22.5" customHeight="1">
      <c r="A914" s="2">
        <v>2.356483296E9</v>
      </c>
      <c r="B914" s="2">
        <v>382511.0</v>
      </c>
      <c r="C914" s="2">
        <v>1.0</v>
      </c>
      <c r="D914" s="2">
        <v>702.54</v>
      </c>
      <c r="E914" s="4">
        <f t="shared" si="1"/>
        <v>702.54</v>
      </c>
    </row>
    <row r="915" ht="22.5" customHeight="1">
      <c r="A915" s="2">
        <v>3.382911339E9</v>
      </c>
      <c r="B915" s="2">
        <v>697683.0</v>
      </c>
      <c r="C915" s="2">
        <v>1.0</v>
      </c>
      <c r="D915" s="2">
        <v>123.74</v>
      </c>
      <c r="E915" s="4">
        <f t="shared" si="1"/>
        <v>123.74</v>
      </c>
    </row>
    <row r="916" ht="22.5" customHeight="1">
      <c r="A916" s="2">
        <v>3.690872026E9</v>
      </c>
      <c r="B916" s="2">
        <v>951463.0</v>
      </c>
      <c r="C916" s="2">
        <v>3.0</v>
      </c>
      <c r="D916" s="2">
        <v>787.4</v>
      </c>
      <c r="E916" s="4">
        <f t="shared" si="1"/>
        <v>2362.2</v>
      </c>
    </row>
    <row r="917" ht="22.5" customHeight="1">
      <c r="A917" s="2">
        <v>6.755367585E9</v>
      </c>
      <c r="B917" s="2">
        <v>561860.0</v>
      </c>
      <c r="C917" s="2">
        <v>1.0</v>
      </c>
      <c r="D917" s="2">
        <v>874.78</v>
      </c>
      <c r="E917" s="4">
        <f t="shared" si="1"/>
        <v>874.78</v>
      </c>
    </row>
    <row r="918" ht="22.5" customHeight="1">
      <c r="A918" s="2">
        <v>6.835850079E9</v>
      </c>
      <c r="B918" s="2">
        <v>880510.0</v>
      </c>
      <c r="C918" s="2">
        <v>3.0</v>
      </c>
      <c r="D918" s="2">
        <v>951.43</v>
      </c>
      <c r="E918" s="4">
        <f t="shared" si="1"/>
        <v>2854.29</v>
      </c>
    </row>
    <row r="919" ht="22.5" customHeight="1">
      <c r="A919" s="2">
        <v>9.345418784E9</v>
      </c>
      <c r="B919" s="2">
        <v>771228.0</v>
      </c>
      <c r="C919" s="2">
        <v>3.0</v>
      </c>
      <c r="D919" s="2">
        <v>83.18</v>
      </c>
      <c r="E919" s="4">
        <f t="shared" si="1"/>
        <v>249.54</v>
      </c>
    </row>
    <row r="920" ht="22.5" customHeight="1">
      <c r="A920" s="2">
        <v>7.185243614E9</v>
      </c>
      <c r="B920" s="2">
        <v>552883.0</v>
      </c>
      <c r="C920" s="2">
        <v>3.0</v>
      </c>
      <c r="D920" s="2">
        <v>888.16</v>
      </c>
      <c r="E920" s="4">
        <f t="shared" si="1"/>
        <v>2664.48</v>
      </c>
    </row>
    <row r="921" ht="22.5" customHeight="1">
      <c r="A921" s="2">
        <v>2.319044818E9</v>
      </c>
      <c r="B921" s="2">
        <v>615545.0</v>
      </c>
      <c r="C921" s="2">
        <v>1.0</v>
      </c>
      <c r="D921" s="2">
        <v>448.16</v>
      </c>
      <c r="E921" s="4">
        <f t="shared" si="1"/>
        <v>448.16</v>
      </c>
    </row>
    <row r="922" ht="22.5" customHeight="1">
      <c r="A922" s="2">
        <v>9.31834374E8</v>
      </c>
      <c r="B922" s="2">
        <v>41853.0</v>
      </c>
      <c r="C922" s="2">
        <v>3.0</v>
      </c>
      <c r="D922" s="2">
        <v>910.44</v>
      </c>
      <c r="E922" s="4">
        <f t="shared" si="1"/>
        <v>2731.32</v>
      </c>
    </row>
    <row r="923" ht="22.5" customHeight="1">
      <c r="A923" s="2">
        <v>8.485398781E9</v>
      </c>
      <c r="B923" s="2">
        <v>33955.0</v>
      </c>
      <c r="C923" s="2">
        <v>2.0</v>
      </c>
      <c r="D923" s="2">
        <v>186.08</v>
      </c>
      <c r="E923" s="4">
        <f t="shared" si="1"/>
        <v>372.16</v>
      </c>
    </row>
    <row r="924" ht="22.5" customHeight="1">
      <c r="A924" s="2">
        <v>9.806464912E9</v>
      </c>
      <c r="B924" s="2">
        <v>133542.0</v>
      </c>
      <c r="C924" s="2">
        <v>3.0</v>
      </c>
      <c r="D924" s="2">
        <v>68.49</v>
      </c>
      <c r="E924" s="4">
        <f t="shared" si="1"/>
        <v>205.47</v>
      </c>
    </row>
    <row r="925" ht="22.5" customHeight="1">
      <c r="A925" s="2">
        <v>8.214365128E9</v>
      </c>
      <c r="B925" s="2">
        <v>542300.0</v>
      </c>
      <c r="C925" s="2">
        <v>2.0</v>
      </c>
      <c r="D925" s="2">
        <v>255.35</v>
      </c>
      <c r="E925" s="4">
        <f t="shared" si="1"/>
        <v>510.7</v>
      </c>
    </row>
    <row r="926" ht="22.5" customHeight="1">
      <c r="A926" s="2">
        <v>1.37089318E8</v>
      </c>
      <c r="B926" s="2">
        <v>39154.0</v>
      </c>
      <c r="C926" s="2">
        <v>2.0</v>
      </c>
      <c r="D926" s="2">
        <v>946.86</v>
      </c>
      <c r="E926" s="4">
        <f t="shared" si="1"/>
        <v>1893.72</v>
      </c>
    </row>
    <row r="927" ht="22.5" customHeight="1">
      <c r="A927" s="2">
        <v>7.61560242E9</v>
      </c>
      <c r="B927" s="2">
        <v>714999.0</v>
      </c>
      <c r="C927" s="2">
        <v>3.0</v>
      </c>
      <c r="D927" s="2">
        <v>882.51</v>
      </c>
      <c r="E927" s="4">
        <f t="shared" si="1"/>
        <v>2647.53</v>
      </c>
    </row>
    <row r="928" ht="22.5" customHeight="1">
      <c r="A928" s="2">
        <v>3.995348964E9</v>
      </c>
      <c r="B928" s="2">
        <v>697683.0</v>
      </c>
      <c r="C928" s="2">
        <v>3.0</v>
      </c>
      <c r="D928" s="2">
        <v>123.74</v>
      </c>
      <c r="E928" s="4">
        <f t="shared" si="1"/>
        <v>371.22</v>
      </c>
    </row>
    <row r="929" ht="22.5" customHeight="1">
      <c r="A929" s="2">
        <v>3.81654283E9</v>
      </c>
      <c r="B929" s="2">
        <v>942001.0</v>
      </c>
      <c r="C929" s="2">
        <v>3.0</v>
      </c>
      <c r="D929" s="2">
        <v>671.55</v>
      </c>
      <c r="E929" s="4">
        <f t="shared" si="1"/>
        <v>2014.65</v>
      </c>
    </row>
    <row r="930" ht="22.5" customHeight="1">
      <c r="A930" s="2">
        <v>9.665004924E9</v>
      </c>
      <c r="B930" s="2">
        <v>349294.0</v>
      </c>
      <c r="C930" s="2">
        <v>3.0</v>
      </c>
      <c r="D930" s="2">
        <v>934.75</v>
      </c>
      <c r="E930" s="4">
        <f t="shared" si="1"/>
        <v>2804.25</v>
      </c>
    </row>
    <row r="931" ht="22.5" customHeight="1">
      <c r="A931" s="2">
        <v>1.728547597E9</v>
      </c>
      <c r="B931" s="2">
        <v>798639.0</v>
      </c>
      <c r="C931" s="2">
        <v>2.0</v>
      </c>
      <c r="D931" s="2">
        <v>211.25</v>
      </c>
      <c r="E931" s="4">
        <f t="shared" si="1"/>
        <v>422.5</v>
      </c>
    </row>
    <row r="932" ht="22.5" customHeight="1">
      <c r="A932" s="2">
        <v>5.311190131E9</v>
      </c>
      <c r="B932" s="2">
        <v>965755.0</v>
      </c>
      <c r="C932" s="2">
        <v>2.0</v>
      </c>
      <c r="D932" s="2">
        <v>532.57</v>
      </c>
      <c r="E932" s="4">
        <f t="shared" si="1"/>
        <v>1065.14</v>
      </c>
    </row>
    <row r="933" ht="22.5" customHeight="1">
      <c r="A933" s="2">
        <v>9.581592141E9</v>
      </c>
      <c r="B933" s="2">
        <v>4452.0</v>
      </c>
      <c r="C933" s="2">
        <v>3.0</v>
      </c>
      <c r="D933" s="2">
        <v>169.88</v>
      </c>
      <c r="E933" s="4">
        <f t="shared" si="1"/>
        <v>509.64</v>
      </c>
    </row>
    <row r="934" ht="22.5" customHeight="1">
      <c r="A934" s="2">
        <v>4.848863693E9</v>
      </c>
      <c r="B934" s="2">
        <v>876139.0</v>
      </c>
      <c r="C934" s="2">
        <v>1.0</v>
      </c>
      <c r="D934" s="2">
        <v>415.75</v>
      </c>
      <c r="E934" s="4">
        <f t="shared" si="1"/>
        <v>415.75</v>
      </c>
    </row>
    <row r="935" ht="22.5" customHeight="1">
      <c r="A935" s="2">
        <v>6.374883107E9</v>
      </c>
      <c r="B935" s="2">
        <v>473929.0</v>
      </c>
      <c r="C935" s="2">
        <v>1.0</v>
      </c>
      <c r="D935" s="2">
        <v>440.19</v>
      </c>
      <c r="E935" s="4">
        <f t="shared" si="1"/>
        <v>440.19</v>
      </c>
    </row>
    <row r="936" ht="22.5" customHeight="1">
      <c r="A936" s="2">
        <v>3.270131216E9</v>
      </c>
      <c r="B936" s="2">
        <v>820973.0</v>
      </c>
      <c r="C936" s="2">
        <v>3.0</v>
      </c>
      <c r="D936" s="2">
        <v>114.52</v>
      </c>
      <c r="E936" s="4">
        <f t="shared" si="1"/>
        <v>343.56</v>
      </c>
    </row>
    <row r="937" ht="22.5" customHeight="1">
      <c r="A937" s="2">
        <v>2.643382562E9</v>
      </c>
      <c r="B937" s="2">
        <v>563740.0</v>
      </c>
      <c r="C937" s="2">
        <v>3.0</v>
      </c>
      <c r="D937" s="2">
        <v>96.33</v>
      </c>
      <c r="E937" s="4">
        <f t="shared" si="1"/>
        <v>288.99</v>
      </c>
    </row>
    <row r="938" ht="22.5" customHeight="1">
      <c r="A938" s="2">
        <v>5.212524996E9</v>
      </c>
      <c r="B938" s="2">
        <v>784827.0</v>
      </c>
      <c r="C938" s="2">
        <v>1.0</v>
      </c>
      <c r="D938" s="2">
        <v>274.25</v>
      </c>
      <c r="E938" s="4">
        <f t="shared" si="1"/>
        <v>274.25</v>
      </c>
    </row>
    <row r="939" ht="22.5" customHeight="1">
      <c r="A939" s="2">
        <v>9.594095277E9</v>
      </c>
      <c r="B939" s="2">
        <v>925482.0</v>
      </c>
      <c r="C939" s="2">
        <v>1.0</v>
      </c>
      <c r="D939" s="2">
        <v>475.04</v>
      </c>
      <c r="E939" s="4">
        <f t="shared" si="1"/>
        <v>475.04</v>
      </c>
    </row>
    <row r="940" ht="22.5" customHeight="1">
      <c r="A940" s="2">
        <v>8.375863419E9</v>
      </c>
      <c r="B940" s="2">
        <v>962591.0</v>
      </c>
      <c r="C940" s="2">
        <v>1.0</v>
      </c>
      <c r="D940" s="2">
        <v>130.01</v>
      </c>
      <c r="E940" s="4">
        <f t="shared" si="1"/>
        <v>130.01</v>
      </c>
    </row>
    <row r="941" ht="22.5" customHeight="1">
      <c r="A941" s="2">
        <v>7.523880783E9</v>
      </c>
      <c r="B941" s="2">
        <v>880510.0</v>
      </c>
      <c r="C941" s="2">
        <v>3.0</v>
      </c>
      <c r="D941" s="2">
        <v>951.43</v>
      </c>
      <c r="E941" s="4">
        <f t="shared" si="1"/>
        <v>2854.29</v>
      </c>
    </row>
    <row r="942" ht="22.5" customHeight="1">
      <c r="A942" s="2">
        <v>9.670158103E9</v>
      </c>
      <c r="B942" s="2">
        <v>647462.0</v>
      </c>
      <c r="C942" s="2">
        <v>2.0</v>
      </c>
      <c r="D942" s="2">
        <v>326.42</v>
      </c>
      <c r="E942" s="4">
        <f t="shared" si="1"/>
        <v>652.84</v>
      </c>
    </row>
    <row r="943" ht="22.5" customHeight="1">
      <c r="A943" s="2">
        <v>4.344108631E9</v>
      </c>
      <c r="B943" s="2">
        <v>880510.0</v>
      </c>
      <c r="C943" s="2">
        <v>3.0</v>
      </c>
      <c r="D943" s="2">
        <v>951.43</v>
      </c>
      <c r="E943" s="4">
        <f t="shared" si="1"/>
        <v>2854.29</v>
      </c>
    </row>
    <row r="944" ht="22.5" customHeight="1">
      <c r="A944" s="2">
        <v>2237858.0</v>
      </c>
      <c r="B944" s="2">
        <v>585299.0</v>
      </c>
      <c r="C944" s="2">
        <v>1.0</v>
      </c>
      <c r="D944" s="2">
        <v>799.46</v>
      </c>
      <c r="E944" s="4">
        <f t="shared" si="1"/>
        <v>799.46</v>
      </c>
    </row>
    <row r="945" ht="22.5" customHeight="1">
      <c r="A945" s="2">
        <v>3.217791988E9</v>
      </c>
      <c r="B945" s="2">
        <v>890623.0</v>
      </c>
      <c r="C945" s="2">
        <v>1.0</v>
      </c>
      <c r="D945" s="2">
        <v>354.52</v>
      </c>
      <c r="E945" s="4">
        <f t="shared" si="1"/>
        <v>354.52</v>
      </c>
    </row>
    <row r="946" ht="22.5" customHeight="1">
      <c r="A946" s="2">
        <v>3.355718103E9</v>
      </c>
      <c r="B946" s="2">
        <v>478531.0</v>
      </c>
      <c r="C946" s="2">
        <v>2.0</v>
      </c>
      <c r="D946" s="2">
        <v>825.46</v>
      </c>
      <c r="E946" s="4">
        <f t="shared" si="1"/>
        <v>1650.92</v>
      </c>
    </row>
    <row r="947" ht="22.5" customHeight="1">
      <c r="A947" s="2">
        <v>9.590518103E9</v>
      </c>
      <c r="B947" s="2">
        <v>140154.0</v>
      </c>
      <c r="C947" s="2">
        <v>2.0</v>
      </c>
      <c r="D947" s="2">
        <v>171.2</v>
      </c>
      <c r="E947" s="4">
        <f t="shared" si="1"/>
        <v>342.4</v>
      </c>
    </row>
    <row r="948" ht="22.5" customHeight="1">
      <c r="A948" s="2">
        <v>6.610120274E9</v>
      </c>
      <c r="B948" s="2">
        <v>552496.0</v>
      </c>
      <c r="C948" s="2">
        <v>2.0</v>
      </c>
      <c r="D948" s="2">
        <v>508.0</v>
      </c>
      <c r="E948" s="4">
        <f t="shared" si="1"/>
        <v>1016</v>
      </c>
    </row>
    <row r="949" ht="22.5" customHeight="1">
      <c r="A949" s="2">
        <v>1.180899898E9</v>
      </c>
      <c r="B949" s="2">
        <v>274207.0</v>
      </c>
      <c r="C949" s="2">
        <v>1.0</v>
      </c>
      <c r="D949" s="2">
        <v>328.51</v>
      </c>
      <c r="E949" s="4">
        <f t="shared" si="1"/>
        <v>328.51</v>
      </c>
    </row>
    <row r="950" ht="22.5" customHeight="1">
      <c r="A950" s="2">
        <v>8.758992688E9</v>
      </c>
      <c r="B950" s="2">
        <v>891833.0</v>
      </c>
      <c r="C950" s="2">
        <v>1.0</v>
      </c>
      <c r="D950" s="2">
        <v>493.19</v>
      </c>
      <c r="E950" s="4">
        <f t="shared" si="1"/>
        <v>493.19</v>
      </c>
    </row>
    <row r="951" ht="22.5" customHeight="1">
      <c r="A951" s="2">
        <v>6.965716176E9</v>
      </c>
      <c r="B951" s="2">
        <v>970529.0</v>
      </c>
      <c r="C951" s="2">
        <v>3.0</v>
      </c>
      <c r="D951" s="2">
        <v>827.44</v>
      </c>
      <c r="E951" s="4">
        <f t="shared" si="1"/>
        <v>2482.32</v>
      </c>
    </row>
    <row r="952" ht="22.5" customHeight="1">
      <c r="A952" s="2">
        <v>5.527742274E9</v>
      </c>
      <c r="B952" s="2">
        <v>712003.0</v>
      </c>
      <c r="C952" s="2">
        <v>2.0</v>
      </c>
      <c r="D952" s="2">
        <v>671.68</v>
      </c>
      <c r="E952" s="4">
        <f t="shared" si="1"/>
        <v>1343.36</v>
      </c>
    </row>
    <row r="953" ht="22.5" customHeight="1">
      <c r="A953" s="2">
        <v>8.26610039E8</v>
      </c>
      <c r="B953" s="2">
        <v>589812.0</v>
      </c>
      <c r="C953" s="2">
        <v>3.0</v>
      </c>
      <c r="D953" s="2">
        <v>163.03</v>
      </c>
      <c r="E953" s="4">
        <f t="shared" si="1"/>
        <v>489.09</v>
      </c>
    </row>
    <row r="954" ht="22.5" customHeight="1">
      <c r="A954" s="2">
        <v>3.303891913E9</v>
      </c>
      <c r="B954" s="2">
        <v>313754.0</v>
      </c>
      <c r="C954" s="2">
        <v>2.0</v>
      </c>
      <c r="D954" s="2">
        <v>136.6</v>
      </c>
      <c r="E954" s="4">
        <f t="shared" si="1"/>
        <v>273.2</v>
      </c>
    </row>
    <row r="955" ht="22.5" customHeight="1">
      <c r="A955" s="2">
        <v>2.489292878E9</v>
      </c>
      <c r="B955" s="2">
        <v>969851.0</v>
      </c>
      <c r="C955" s="2">
        <v>2.0</v>
      </c>
      <c r="D955" s="2">
        <v>340.66</v>
      </c>
      <c r="E955" s="4">
        <f t="shared" si="1"/>
        <v>681.32</v>
      </c>
    </row>
    <row r="956" ht="22.5" customHeight="1">
      <c r="A956" s="2">
        <v>8.58985163E9</v>
      </c>
      <c r="B956" s="2">
        <v>687218.0</v>
      </c>
      <c r="C956" s="2">
        <v>2.0</v>
      </c>
      <c r="D956" s="2">
        <v>317.82</v>
      </c>
      <c r="E956" s="4">
        <f t="shared" si="1"/>
        <v>635.64</v>
      </c>
    </row>
    <row r="957" ht="22.5" customHeight="1">
      <c r="A957" s="2">
        <v>4.598897781E9</v>
      </c>
      <c r="B957" s="2">
        <v>709916.0</v>
      </c>
      <c r="C957" s="2">
        <v>3.0</v>
      </c>
      <c r="D957" s="2">
        <v>33.76</v>
      </c>
      <c r="E957" s="4">
        <f t="shared" si="1"/>
        <v>101.28</v>
      </c>
    </row>
    <row r="958" ht="22.5" customHeight="1">
      <c r="A958" s="2">
        <v>6.932356214E9</v>
      </c>
      <c r="B958" s="2">
        <v>131748.0</v>
      </c>
      <c r="C958" s="2">
        <v>2.0</v>
      </c>
      <c r="D958" s="2">
        <v>81.35</v>
      </c>
      <c r="E958" s="4">
        <f t="shared" si="1"/>
        <v>162.7</v>
      </c>
    </row>
    <row r="959" ht="22.5" customHeight="1">
      <c r="A959" s="2">
        <v>3.499004322E9</v>
      </c>
      <c r="B959" s="2">
        <v>34200.0</v>
      </c>
      <c r="C959" s="2">
        <v>1.0</v>
      </c>
      <c r="D959" s="2">
        <v>319.8</v>
      </c>
      <c r="E959" s="4">
        <f t="shared" si="1"/>
        <v>319.8</v>
      </c>
    </row>
    <row r="960" ht="22.5" customHeight="1">
      <c r="A960" s="2">
        <v>7.517620171E9</v>
      </c>
      <c r="B960" s="2">
        <v>687218.0</v>
      </c>
      <c r="C960" s="2">
        <v>2.0</v>
      </c>
      <c r="D960" s="2">
        <v>317.82</v>
      </c>
      <c r="E960" s="4">
        <f t="shared" si="1"/>
        <v>635.64</v>
      </c>
    </row>
    <row r="961" ht="22.5" customHeight="1">
      <c r="A961" s="2">
        <v>1.72987148E8</v>
      </c>
      <c r="B961" s="2">
        <v>901144.0</v>
      </c>
      <c r="C961" s="2">
        <v>3.0</v>
      </c>
      <c r="D961" s="2">
        <v>340.36</v>
      </c>
      <c r="E961" s="4">
        <f t="shared" si="1"/>
        <v>1021.08</v>
      </c>
    </row>
    <row r="962" ht="22.5" customHeight="1">
      <c r="A962" s="2">
        <v>8.347207794E9</v>
      </c>
      <c r="B962" s="2">
        <v>890623.0</v>
      </c>
      <c r="C962" s="2">
        <v>1.0</v>
      </c>
      <c r="D962" s="2">
        <v>354.52</v>
      </c>
      <c r="E962" s="4">
        <f t="shared" si="1"/>
        <v>354.52</v>
      </c>
    </row>
    <row r="963" ht="22.5" customHeight="1">
      <c r="A963" s="2">
        <v>9.472355181E9</v>
      </c>
      <c r="B963" s="2">
        <v>962054.0</v>
      </c>
      <c r="C963" s="2">
        <v>1.0</v>
      </c>
      <c r="D963" s="2">
        <v>16.86</v>
      </c>
      <c r="E963" s="4">
        <f t="shared" si="1"/>
        <v>16.86</v>
      </c>
    </row>
    <row r="964" ht="22.5" customHeight="1">
      <c r="A964" s="2">
        <v>1.315064289E9</v>
      </c>
      <c r="B964" s="2">
        <v>883013.0</v>
      </c>
      <c r="C964" s="2">
        <v>2.0</v>
      </c>
      <c r="D964" s="2">
        <v>989.88</v>
      </c>
      <c r="E964" s="4">
        <f t="shared" si="1"/>
        <v>1979.76</v>
      </c>
    </row>
    <row r="965" ht="22.5" customHeight="1">
      <c r="A965" s="2">
        <v>9.371869941E9</v>
      </c>
      <c r="B965" s="2">
        <v>712307.0</v>
      </c>
      <c r="C965" s="2">
        <v>2.0</v>
      </c>
      <c r="D965" s="2">
        <v>264.89</v>
      </c>
      <c r="E965" s="4">
        <f t="shared" si="1"/>
        <v>529.78</v>
      </c>
    </row>
    <row r="966" ht="22.5" customHeight="1">
      <c r="A966" s="2">
        <v>5.184568404E9</v>
      </c>
      <c r="B966" s="2">
        <v>704868.0</v>
      </c>
      <c r="C966" s="2">
        <v>2.0</v>
      </c>
      <c r="D966" s="2">
        <v>193.46</v>
      </c>
      <c r="E966" s="4">
        <f t="shared" si="1"/>
        <v>386.92</v>
      </c>
    </row>
    <row r="967" ht="22.5" customHeight="1">
      <c r="A967" s="2">
        <v>5.891002534E9</v>
      </c>
      <c r="B967" s="2">
        <v>361361.0</v>
      </c>
      <c r="C967" s="2">
        <v>2.0</v>
      </c>
      <c r="D967" s="2">
        <v>826.21</v>
      </c>
      <c r="E967" s="4">
        <f t="shared" si="1"/>
        <v>1652.42</v>
      </c>
    </row>
    <row r="968" ht="22.5" customHeight="1">
      <c r="A968" s="2">
        <v>1.479730711E9</v>
      </c>
      <c r="B968" s="2">
        <v>123983.0</v>
      </c>
      <c r="C968" s="2">
        <v>3.0</v>
      </c>
      <c r="D968" s="2">
        <v>785.67</v>
      </c>
      <c r="E968" s="4">
        <f t="shared" si="1"/>
        <v>2357.01</v>
      </c>
    </row>
    <row r="969" ht="22.5" customHeight="1">
      <c r="A969" s="2">
        <v>7.651037338E9</v>
      </c>
      <c r="B969" s="2">
        <v>274207.0</v>
      </c>
      <c r="C969" s="2">
        <v>2.0</v>
      </c>
      <c r="D969" s="2">
        <v>328.51</v>
      </c>
      <c r="E969" s="4">
        <f t="shared" si="1"/>
        <v>657.02</v>
      </c>
    </row>
    <row r="970" ht="22.5" customHeight="1">
      <c r="A970" s="2">
        <v>8.763754537E9</v>
      </c>
      <c r="B970" s="2">
        <v>723678.0</v>
      </c>
      <c r="C970" s="2">
        <v>3.0</v>
      </c>
      <c r="D970" s="2">
        <v>675.46</v>
      </c>
      <c r="E970" s="4">
        <f t="shared" si="1"/>
        <v>2026.38</v>
      </c>
    </row>
    <row r="971" ht="22.5" customHeight="1">
      <c r="A971" s="2">
        <v>7.683813608E9</v>
      </c>
      <c r="B971" s="2">
        <v>658389.0</v>
      </c>
      <c r="C971" s="2">
        <v>2.0</v>
      </c>
      <c r="D971" s="2">
        <v>152.55</v>
      </c>
      <c r="E971" s="4">
        <f t="shared" si="1"/>
        <v>305.1</v>
      </c>
    </row>
    <row r="972" ht="22.5" customHeight="1">
      <c r="A972" s="2">
        <v>6.722955128E9</v>
      </c>
      <c r="B972" s="2">
        <v>949818.0</v>
      </c>
      <c r="C972" s="2">
        <v>1.0</v>
      </c>
      <c r="D972" s="2">
        <v>483.05</v>
      </c>
      <c r="E972" s="4">
        <f t="shared" si="1"/>
        <v>483.05</v>
      </c>
    </row>
    <row r="973" ht="22.5" customHeight="1">
      <c r="A973" s="2">
        <v>8.25927468E9</v>
      </c>
      <c r="B973" s="2">
        <v>256783.0</v>
      </c>
      <c r="C973" s="2">
        <v>3.0</v>
      </c>
      <c r="D973" s="2">
        <v>906.54</v>
      </c>
      <c r="E973" s="4">
        <f t="shared" si="1"/>
        <v>2719.62</v>
      </c>
    </row>
    <row r="974" ht="22.5" customHeight="1">
      <c r="A974" s="2">
        <v>4.620484274E9</v>
      </c>
      <c r="B974" s="2">
        <v>9436.0</v>
      </c>
      <c r="C974" s="2">
        <v>2.0</v>
      </c>
      <c r="D974" s="2">
        <v>88.43</v>
      </c>
      <c r="E974" s="4">
        <f t="shared" si="1"/>
        <v>176.86</v>
      </c>
    </row>
    <row r="975" ht="22.5" customHeight="1">
      <c r="A975" s="2">
        <v>8.260569466E9</v>
      </c>
      <c r="B975" s="2">
        <v>144124.0</v>
      </c>
      <c r="C975" s="2">
        <v>3.0</v>
      </c>
      <c r="D975" s="2">
        <v>162.67</v>
      </c>
      <c r="E975" s="4">
        <f t="shared" si="1"/>
        <v>488.01</v>
      </c>
    </row>
    <row r="976" ht="22.5" customHeight="1">
      <c r="A976" s="2">
        <v>8.498916204E9</v>
      </c>
      <c r="B976" s="2">
        <v>537274.0</v>
      </c>
      <c r="C976" s="2">
        <v>3.0</v>
      </c>
      <c r="D976" s="2">
        <v>702.71</v>
      </c>
      <c r="E976" s="4">
        <f t="shared" si="1"/>
        <v>2108.13</v>
      </c>
    </row>
    <row r="977" ht="22.5" customHeight="1">
      <c r="A977" s="2">
        <v>3.209538967E9</v>
      </c>
      <c r="B977" s="2">
        <v>82484.0</v>
      </c>
      <c r="C977" s="2">
        <v>1.0</v>
      </c>
      <c r="D977" s="2">
        <v>914.88</v>
      </c>
      <c r="E977" s="4">
        <f t="shared" si="1"/>
        <v>914.88</v>
      </c>
    </row>
    <row r="978" ht="22.5" customHeight="1">
      <c r="A978" s="2">
        <v>2.57064042E9</v>
      </c>
      <c r="B978" s="2">
        <v>542300.0</v>
      </c>
      <c r="C978" s="2">
        <v>1.0</v>
      </c>
      <c r="D978" s="2">
        <v>255.35</v>
      </c>
      <c r="E978" s="4">
        <f t="shared" si="1"/>
        <v>255.35</v>
      </c>
    </row>
    <row r="979" ht="22.5" customHeight="1">
      <c r="A979" s="2">
        <v>2.066843639E9</v>
      </c>
      <c r="B979" s="2">
        <v>764014.0</v>
      </c>
      <c r="C979" s="2">
        <v>3.0</v>
      </c>
      <c r="D979" s="2">
        <v>612.04</v>
      </c>
      <c r="E979" s="4">
        <f t="shared" si="1"/>
        <v>1836.12</v>
      </c>
    </row>
    <row r="980" ht="22.5" customHeight="1">
      <c r="A980" s="2">
        <v>7.402125753E9</v>
      </c>
      <c r="B980" s="2">
        <v>319388.0</v>
      </c>
      <c r="C980" s="2">
        <v>2.0</v>
      </c>
      <c r="D980" s="2">
        <v>657.8</v>
      </c>
      <c r="E980" s="4">
        <f t="shared" si="1"/>
        <v>1315.6</v>
      </c>
    </row>
    <row r="981" ht="22.5" customHeight="1">
      <c r="A981" s="2">
        <v>9.171089443E9</v>
      </c>
      <c r="B981" s="2">
        <v>274207.0</v>
      </c>
      <c r="C981" s="2">
        <v>3.0</v>
      </c>
      <c r="D981" s="2">
        <v>328.51</v>
      </c>
      <c r="E981" s="4">
        <f t="shared" si="1"/>
        <v>985.53</v>
      </c>
    </row>
    <row r="982" ht="22.5" customHeight="1">
      <c r="A982" s="2">
        <v>3.272079644E9</v>
      </c>
      <c r="B982" s="2">
        <v>741341.0</v>
      </c>
      <c r="C982" s="2">
        <v>1.0</v>
      </c>
      <c r="D982" s="2">
        <v>923.84</v>
      </c>
      <c r="E982" s="4">
        <f t="shared" si="1"/>
        <v>923.84</v>
      </c>
    </row>
    <row r="983" ht="22.5" customHeight="1">
      <c r="A983" s="2">
        <v>4.3811105E8</v>
      </c>
      <c r="B983" s="2">
        <v>171602.0</v>
      </c>
      <c r="C983" s="2">
        <v>1.0</v>
      </c>
      <c r="D983" s="2">
        <v>883.44</v>
      </c>
      <c r="E983" s="4">
        <f t="shared" si="1"/>
        <v>883.44</v>
      </c>
    </row>
    <row r="984" ht="22.5" customHeight="1">
      <c r="A984" s="2">
        <v>7.416160835E9</v>
      </c>
      <c r="B984" s="2">
        <v>222892.0</v>
      </c>
      <c r="C984" s="2">
        <v>1.0</v>
      </c>
      <c r="D984" s="2">
        <v>869.22</v>
      </c>
      <c r="E984" s="4">
        <f t="shared" si="1"/>
        <v>869.22</v>
      </c>
    </row>
    <row r="985" ht="22.5" customHeight="1">
      <c r="A985" s="2">
        <v>4.075074492E9</v>
      </c>
      <c r="B985" s="2">
        <v>140154.0</v>
      </c>
      <c r="C985" s="2">
        <v>1.0</v>
      </c>
      <c r="D985" s="2">
        <v>171.2</v>
      </c>
      <c r="E985" s="4">
        <f t="shared" si="1"/>
        <v>171.2</v>
      </c>
    </row>
    <row r="986" ht="22.5" customHeight="1">
      <c r="A986" s="2">
        <v>5.536024334E9</v>
      </c>
      <c r="B986" s="2">
        <v>600767.0</v>
      </c>
      <c r="C986" s="2">
        <v>3.0</v>
      </c>
      <c r="D986" s="2">
        <v>722.42</v>
      </c>
      <c r="E986" s="4">
        <f t="shared" si="1"/>
        <v>2167.26</v>
      </c>
    </row>
    <row r="987" ht="22.5" customHeight="1">
      <c r="A987" s="2">
        <v>2.013140214E9</v>
      </c>
      <c r="B987" s="2">
        <v>962054.0</v>
      </c>
      <c r="C987" s="2">
        <v>3.0</v>
      </c>
      <c r="D987" s="2">
        <v>16.86</v>
      </c>
      <c r="E987" s="4">
        <f t="shared" si="1"/>
        <v>50.58</v>
      </c>
    </row>
    <row r="988" ht="22.5" customHeight="1">
      <c r="A988" s="2">
        <v>1.113582397E9</v>
      </c>
      <c r="B988" s="2">
        <v>757274.0</v>
      </c>
      <c r="C988" s="2">
        <v>2.0</v>
      </c>
      <c r="D988" s="2">
        <v>98.32</v>
      </c>
      <c r="E988" s="4">
        <f t="shared" si="1"/>
        <v>196.64</v>
      </c>
    </row>
    <row r="989" ht="22.5" customHeight="1">
      <c r="A989" s="2">
        <v>1.083928258E9</v>
      </c>
      <c r="B989" s="2">
        <v>264803.0</v>
      </c>
      <c r="C989" s="2">
        <v>1.0</v>
      </c>
      <c r="D989" s="2">
        <v>995.98</v>
      </c>
      <c r="E989" s="4">
        <f t="shared" si="1"/>
        <v>995.98</v>
      </c>
    </row>
    <row r="990" ht="22.5" customHeight="1">
      <c r="A990" s="2">
        <v>4.906957374E9</v>
      </c>
      <c r="B990" s="2">
        <v>818990.0</v>
      </c>
      <c r="C990" s="2">
        <v>3.0</v>
      </c>
      <c r="D990" s="2">
        <v>163.55</v>
      </c>
      <c r="E990" s="4">
        <f t="shared" si="1"/>
        <v>490.65</v>
      </c>
    </row>
    <row r="991" ht="22.5" customHeight="1">
      <c r="A991" s="2">
        <v>1.876614122E9</v>
      </c>
      <c r="B991" s="2">
        <v>366066.0</v>
      </c>
      <c r="C991" s="2">
        <v>2.0</v>
      </c>
      <c r="D991" s="2">
        <v>918.58</v>
      </c>
      <c r="E991" s="4">
        <f t="shared" si="1"/>
        <v>1837.16</v>
      </c>
    </row>
    <row r="992" ht="22.5" customHeight="1">
      <c r="A992" s="2">
        <v>6.556180328E9</v>
      </c>
      <c r="B992" s="2">
        <v>839170.0</v>
      </c>
      <c r="C992" s="2">
        <v>1.0</v>
      </c>
      <c r="D992" s="2">
        <v>481.63</v>
      </c>
      <c r="E992" s="4">
        <f t="shared" si="1"/>
        <v>481.63</v>
      </c>
    </row>
    <row r="993" ht="22.5" customHeight="1">
      <c r="A993" s="2">
        <v>7.960553477E9</v>
      </c>
      <c r="B993" s="2">
        <v>585299.0</v>
      </c>
      <c r="C993" s="2">
        <v>3.0</v>
      </c>
      <c r="D993" s="2">
        <v>799.46</v>
      </c>
      <c r="E993" s="4">
        <f t="shared" si="1"/>
        <v>2398.38</v>
      </c>
    </row>
    <row r="994" ht="22.5" customHeight="1">
      <c r="A994" s="2">
        <v>6.335972517E9</v>
      </c>
      <c r="B994" s="2">
        <v>949818.0</v>
      </c>
      <c r="C994" s="2">
        <v>2.0</v>
      </c>
      <c r="D994" s="2">
        <v>483.05</v>
      </c>
      <c r="E994" s="4">
        <f t="shared" si="1"/>
        <v>966.1</v>
      </c>
    </row>
    <row r="995" ht="22.5" customHeight="1">
      <c r="A995" s="2">
        <v>6.254948159E9</v>
      </c>
      <c r="B995" s="2">
        <v>726958.0</v>
      </c>
      <c r="C995" s="2">
        <v>3.0</v>
      </c>
      <c r="D995" s="2">
        <v>887.48</v>
      </c>
      <c r="E995" s="4">
        <f t="shared" si="1"/>
        <v>2662.44</v>
      </c>
    </row>
    <row r="996" ht="22.5" customHeight="1">
      <c r="A996" s="2">
        <v>7.527936057E9</v>
      </c>
      <c r="B996" s="2">
        <v>107548.0</v>
      </c>
      <c r="C996" s="2">
        <v>3.0</v>
      </c>
      <c r="D996" s="2">
        <v>891.6</v>
      </c>
      <c r="E996" s="4">
        <f t="shared" si="1"/>
        <v>2674.8</v>
      </c>
    </row>
    <row r="997" ht="22.5" customHeight="1">
      <c r="A997" s="2">
        <v>6.257851675E9</v>
      </c>
      <c r="B997" s="2">
        <v>677169.0</v>
      </c>
      <c r="C997" s="2">
        <v>2.0</v>
      </c>
      <c r="D997" s="2">
        <v>261.03</v>
      </c>
      <c r="E997" s="4">
        <f t="shared" si="1"/>
        <v>522.06</v>
      </c>
    </row>
    <row r="998" ht="22.5" customHeight="1">
      <c r="A998" s="2">
        <v>6.83261095E9</v>
      </c>
      <c r="B998" s="2">
        <v>9436.0</v>
      </c>
      <c r="C998" s="2">
        <v>3.0</v>
      </c>
      <c r="D998" s="2">
        <v>88.43</v>
      </c>
      <c r="E998" s="4">
        <f t="shared" si="1"/>
        <v>265.29</v>
      </c>
    </row>
    <row r="999" ht="22.5" customHeight="1">
      <c r="A999" s="2">
        <v>5.085005195E9</v>
      </c>
      <c r="B999" s="2">
        <v>697683.0</v>
      </c>
      <c r="C999" s="2">
        <v>3.0</v>
      </c>
      <c r="D999" s="2">
        <v>123.74</v>
      </c>
      <c r="E999" s="4">
        <f t="shared" si="1"/>
        <v>371.22</v>
      </c>
    </row>
    <row r="1000" ht="22.5" customHeight="1">
      <c r="A1000" s="2">
        <v>2.177207547E9</v>
      </c>
      <c r="B1000" s="2">
        <v>448752.0</v>
      </c>
      <c r="C1000" s="2">
        <v>1.0</v>
      </c>
      <c r="D1000" s="2">
        <v>160.07</v>
      </c>
      <c r="E1000" s="4">
        <f t="shared" si="1"/>
        <v>160.07</v>
      </c>
    </row>
    <row r="1001" ht="22.5" customHeight="1">
      <c r="A1001" s="2">
        <v>3.043364543E9</v>
      </c>
      <c r="B1001" s="2">
        <v>186168.0</v>
      </c>
      <c r="C1001" s="2">
        <v>1.0</v>
      </c>
      <c r="D1001" s="2">
        <v>878.8</v>
      </c>
      <c r="E1001" s="4">
        <f t="shared" si="1"/>
        <v>878.8</v>
      </c>
    </row>
    <row r="1002" ht="22.5" customHeight="1">
      <c r="A1002" s="2">
        <v>2.823404098E9</v>
      </c>
      <c r="B1002" s="2">
        <v>891833.0</v>
      </c>
      <c r="C1002" s="2">
        <v>3.0</v>
      </c>
      <c r="D1002" s="2">
        <v>493.19</v>
      </c>
      <c r="E1002" s="4">
        <f t="shared" si="1"/>
        <v>1479.57</v>
      </c>
    </row>
    <row r="1003" ht="22.5" customHeight="1">
      <c r="A1003" s="2">
        <v>6.46676955E8</v>
      </c>
      <c r="B1003" s="2">
        <v>77308.0</v>
      </c>
      <c r="C1003" s="2">
        <v>2.0</v>
      </c>
      <c r="D1003" s="2">
        <v>223.27</v>
      </c>
      <c r="E1003" s="4">
        <f t="shared" si="1"/>
        <v>446.54</v>
      </c>
    </row>
    <row r="1004" ht="22.5" customHeight="1">
      <c r="A1004" s="2">
        <v>5.756607486E9</v>
      </c>
      <c r="B1004" s="2">
        <v>613942.0</v>
      </c>
      <c r="C1004" s="2">
        <v>3.0</v>
      </c>
      <c r="D1004" s="2">
        <v>545.0</v>
      </c>
      <c r="E1004" s="4">
        <f t="shared" si="1"/>
        <v>1635</v>
      </c>
    </row>
    <row r="1005" ht="22.5" customHeight="1">
      <c r="A1005" s="2">
        <v>9.373691795E9</v>
      </c>
      <c r="B1005" s="2">
        <v>880510.0</v>
      </c>
      <c r="C1005" s="2">
        <v>1.0</v>
      </c>
      <c r="D1005" s="2">
        <v>951.43</v>
      </c>
      <c r="E1005" s="4">
        <f t="shared" si="1"/>
        <v>951.43</v>
      </c>
    </row>
    <row r="1006" ht="22.5" customHeight="1">
      <c r="A1006" s="2">
        <v>2.611601543E9</v>
      </c>
      <c r="B1006" s="2">
        <v>661577.0</v>
      </c>
      <c r="C1006" s="2">
        <v>1.0</v>
      </c>
      <c r="D1006" s="2">
        <v>720.95</v>
      </c>
      <c r="E1006" s="4">
        <f t="shared" si="1"/>
        <v>720.95</v>
      </c>
    </row>
    <row r="1007" ht="22.5" customHeight="1">
      <c r="A1007" s="2">
        <v>1.491360686E9</v>
      </c>
      <c r="B1007" s="2">
        <v>621677.0</v>
      </c>
      <c r="C1007" s="2">
        <v>2.0</v>
      </c>
      <c r="D1007" s="2">
        <v>317.8</v>
      </c>
      <c r="E1007" s="4">
        <f t="shared" si="1"/>
        <v>635.6</v>
      </c>
    </row>
    <row r="1008" ht="22.5" customHeight="1">
      <c r="A1008" s="2">
        <v>1.824533423E9</v>
      </c>
      <c r="B1008" s="2">
        <v>949818.0</v>
      </c>
      <c r="C1008" s="2">
        <v>2.0</v>
      </c>
      <c r="D1008" s="2">
        <v>483.05</v>
      </c>
      <c r="E1008" s="4">
        <f t="shared" si="1"/>
        <v>966.1</v>
      </c>
    </row>
    <row r="1009" ht="22.5" customHeight="1">
      <c r="A1009" s="2">
        <v>2.913841018E9</v>
      </c>
      <c r="B1009" s="2">
        <v>799688.0</v>
      </c>
      <c r="C1009" s="2">
        <v>1.0</v>
      </c>
      <c r="D1009" s="2">
        <v>309.62</v>
      </c>
      <c r="E1009" s="4">
        <f t="shared" si="1"/>
        <v>309.62</v>
      </c>
    </row>
    <row r="1010" ht="22.5" customHeight="1">
      <c r="A1010" s="2">
        <v>3.141803761E9</v>
      </c>
      <c r="B1010" s="2">
        <v>4452.0</v>
      </c>
      <c r="C1010" s="2">
        <v>3.0</v>
      </c>
      <c r="D1010" s="2">
        <v>169.88</v>
      </c>
      <c r="E1010" s="4">
        <f t="shared" si="1"/>
        <v>509.64</v>
      </c>
    </row>
    <row r="1011" ht="22.5" customHeight="1">
      <c r="A1011" s="2">
        <v>6.184484468E9</v>
      </c>
      <c r="B1011" s="2">
        <v>240179.0</v>
      </c>
      <c r="C1011" s="2">
        <v>2.0</v>
      </c>
      <c r="D1011" s="2">
        <v>90.56</v>
      </c>
      <c r="E1011" s="4">
        <f t="shared" si="1"/>
        <v>181.12</v>
      </c>
    </row>
    <row r="1012" ht="22.5" customHeight="1">
      <c r="A1012" s="2">
        <v>4.59932774E9</v>
      </c>
      <c r="B1012" s="2">
        <v>613942.0</v>
      </c>
      <c r="C1012" s="2">
        <v>3.0</v>
      </c>
      <c r="D1012" s="2">
        <v>545.0</v>
      </c>
      <c r="E1012" s="4">
        <f t="shared" si="1"/>
        <v>1635</v>
      </c>
    </row>
    <row r="1013" ht="22.5" customHeight="1">
      <c r="A1013" s="2">
        <v>7.479207574E9</v>
      </c>
      <c r="B1013" s="2">
        <v>60619.0</v>
      </c>
      <c r="C1013" s="2">
        <v>3.0</v>
      </c>
      <c r="D1013" s="2">
        <v>726.41</v>
      </c>
      <c r="E1013" s="4">
        <f t="shared" si="1"/>
        <v>2179.23</v>
      </c>
    </row>
    <row r="1014" ht="22.5" customHeight="1">
      <c r="A1014" s="2">
        <v>2.996133401E9</v>
      </c>
      <c r="B1014" s="2">
        <v>903336.0</v>
      </c>
      <c r="C1014" s="2">
        <v>2.0</v>
      </c>
      <c r="D1014" s="2">
        <v>551.88</v>
      </c>
      <c r="E1014" s="4">
        <f t="shared" si="1"/>
        <v>1103.76</v>
      </c>
    </row>
    <row r="1015" ht="22.5" customHeight="1">
      <c r="A1015" s="2">
        <v>5.97241004E9</v>
      </c>
      <c r="B1015" s="2">
        <v>968887.0</v>
      </c>
      <c r="C1015" s="2">
        <v>3.0</v>
      </c>
      <c r="D1015" s="2">
        <v>40.7</v>
      </c>
      <c r="E1015" s="4">
        <f t="shared" si="1"/>
        <v>122.1</v>
      </c>
    </row>
    <row r="1016" ht="22.5" customHeight="1">
      <c r="A1016" s="2">
        <v>4.007593324E9</v>
      </c>
      <c r="B1016" s="2">
        <v>305754.0</v>
      </c>
      <c r="C1016" s="2">
        <v>3.0</v>
      </c>
      <c r="D1016" s="2">
        <v>979.99</v>
      </c>
      <c r="E1016" s="4">
        <f t="shared" si="1"/>
        <v>2939.97</v>
      </c>
    </row>
    <row r="1017" ht="22.5" customHeight="1">
      <c r="A1017" s="2">
        <v>3.428454405E9</v>
      </c>
      <c r="B1017" s="2">
        <v>432617.0</v>
      </c>
      <c r="C1017" s="2">
        <v>2.0</v>
      </c>
      <c r="D1017" s="2">
        <v>863.18</v>
      </c>
      <c r="E1017" s="4">
        <f t="shared" si="1"/>
        <v>1726.36</v>
      </c>
    </row>
    <row r="1018" ht="22.5" customHeight="1">
      <c r="A1018" s="2">
        <v>1.160646195E9</v>
      </c>
      <c r="B1018" s="2">
        <v>876139.0</v>
      </c>
      <c r="C1018" s="2">
        <v>1.0</v>
      </c>
      <c r="D1018" s="2">
        <v>415.75</v>
      </c>
      <c r="E1018" s="4">
        <f t="shared" si="1"/>
        <v>415.75</v>
      </c>
    </row>
    <row r="1019" ht="22.5" customHeight="1">
      <c r="A1019" s="2">
        <v>4.376524554E9</v>
      </c>
      <c r="B1019" s="2">
        <v>812607.0</v>
      </c>
      <c r="C1019" s="2">
        <v>2.0</v>
      </c>
      <c r="D1019" s="2">
        <v>416.65</v>
      </c>
      <c r="E1019" s="4">
        <f t="shared" si="1"/>
        <v>833.3</v>
      </c>
    </row>
    <row r="1020" ht="22.5" customHeight="1">
      <c r="A1020" s="2">
        <v>1.519072771E9</v>
      </c>
      <c r="B1020" s="2">
        <v>925482.0</v>
      </c>
      <c r="C1020" s="2">
        <v>2.0</v>
      </c>
      <c r="D1020" s="2">
        <v>475.04</v>
      </c>
      <c r="E1020" s="4">
        <f t="shared" si="1"/>
        <v>950.08</v>
      </c>
    </row>
    <row r="1021" ht="22.5" customHeight="1">
      <c r="A1021" s="2">
        <v>8.203685394E9</v>
      </c>
      <c r="B1021" s="2">
        <v>615545.0</v>
      </c>
      <c r="C1021" s="2">
        <v>3.0</v>
      </c>
      <c r="D1021" s="2">
        <v>448.16</v>
      </c>
      <c r="E1021" s="4">
        <f t="shared" si="1"/>
        <v>1344.48</v>
      </c>
    </row>
    <row r="1022" ht="22.5" customHeight="1">
      <c r="A1022" s="2">
        <v>7.90678985E9</v>
      </c>
      <c r="B1022" s="2">
        <v>491521.0</v>
      </c>
      <c r="C1022" s="2">
        <v>2.0</v>
      </c>
      <c r="D1022" s="2">
        <v>556.35</v>
      </c>
      <c r="E1022" s="4">
        <f t="shared" si="1"/>
        <v>1112.7</v>
      </c>
    </row>
    <row r="1023" ht="22.5" customHeight="1">
      <c r="A1023" s="2">
        <v>8.073770046E9</v>
      </c>
      <c r="B1023" s="2">
        <v>661577.0</v>
      </c>
      <c r="C1023" s="2">
        <v>1.0</v>
      </c>
      <c r="D1023" s="2">
        <v>720.95</v>
      </c>
      <c r="E1023" s="4">
        <f t="shared" si="1"/>
        <v>720.95</v>
      </c>
    </row>
    <row r="1024" ht="22.5" customHeight="1">
      <c r="A1024" s="2">
        <v>5.190202949E9</v>
      </c>
      <c r="B1024" s="2">
        <v>992178.0</v>
      </c>
      <c r="C1024" s="2">
        <v>1.0</v>
      </c>
      <c r="D1024" s="2">
        <v>632.43</v>
      </c>
      <c r="E1024" s="4">
        <f t="shared" si="1"/>
        <v>632.43</v>
      </c>
    </row>
    <row r="1025" ht="22.5" customHeight="1">
      <c r="A1025" s="2">
        <v>8.542325207E9</v>
      </c>
      <c r="B1025" s="2">
        <v>373536.0</v>
      </c>
      <c r="C1025" s="2">
        <v>2.0</v>
      </c>
      <c r="D1025" s="2">
        <v>494.17</v>
      </c>
      <c r="E1025" s="4">
        <f t="shared" si="1"/>
        <v>988.34</v>
      </c>
    </row>
    <row r="1026" ht="22.5" customHeight="1">
      <c r="A1026" s="2">
        <v>7.56673005E9</v>
      </c>
      <c r="B1026" s="2">
        <v>552496.0</v>
      </c>
      <c r="C1026" s="2">
        <v>3.0</v>
      </c>
      <c r="D1026" s="2">
        <v>508.0</v>
      </c>
      <c r="E1026" s="4">
        <f t="shared" si="1"/>
        <v>1524</v>
      </c>
    </row>
    <row r="1027" ht="22.5" customHeight="1">
      <c r="A1027" s="2">
        <v>1.76509722E8</v>
      </c>
      <c r="B1027" s="2">
        <v>883013.0</v>
      </c>
      <c r="C1027" s="2">
        <v>1.0</v>
      </c>
      <c r="D1027" s="2">
        <v>989.88</v>
      </c>
      <c r="E1027" s="4">
        <f t="shared" si="1"/>
        <v>989.88</v>
      </c>
    </row>
    <row r="1028" ht="22.5" customHeight="1">
      <c r="A1028" s="2">
        <v>1.894603222E9</v>
      </c>
      <c r="B1028" s="2">
        <v>839170.0</v>
      </c>
      <c r="C1028" s="2">
        <v>1.0</v>
      </c>
      <c r="D1028" s="2">
        <v>481.63</v>
      </c>
      <c r="E1028" s="4">
        <f t="shared" si="1"/>
        <v>481.63</v>
      </c>
    </row>
    <row r="1029" ht="22.5" customHeight="1">
      <c r="A1029" s="2">
        <v>2.694800415E9</v>
      </c>
      <c r="B1029" s="2">
        <v>891833.0</v>
      </c>
      <c r="C1029" s="2">
        <v>2.0</v>
      </c>
      <c r="D1029" s="2">
        <v>493.19</v>
      </c>
      <c r="E1029" s="4">
        <f t="shared" si="1"/>
        <v>986.38</v>
      </c>
    </row>
    <row r="1030" ht="22.5" customHeight="1">
      <c r="A1030" s="2">
        <v>5.879390688E9</v>
      </c>
      <c r="B1030" s="2">
        <v>687218.0</v>
      </c>
      <c r="C1030" s="2">
        <v>1.0</v>
      </c>
      <c r="D1030" s="2">
        <v>317.82</v>
      </c>
      <c r="E1030" s="4">
        <f t="shared" si="1"/>
        <v>317.82</v>
      </c>
    </row>
    <row r="1031" ht="22.5" customHeight="1">
      <c r="A1031" s="2">
        <v>1.197715978E9</v>
      </c>
      <c r="B1031" s="2">
        <v>945635.0</v>
      </c>
      <c r="C1031" s="2">
        <v>3.0</v>
      </c>
      <c r="D1031" s="2">
        <v>778.9</v>
      </c>
      <c r="E1031" s="4">
        <f t="shared" si="1"/>
        <v>2336.7</v>
      </c>
    </row>
    <row r="1032" ht="22.5" customHeight="1">
      <c r="A1032" s="2">
        <v>7.790696031E9</v>
      </c>
      <c r="B1032" s="2">
        <v>602241.0</v>
      </c>
      <c r="C1032" s="2">
        <v>1.0</v>
      </c>
      <c r="D1032" s="2">
        <v>976.55</v>
      </c>
      <c r="E1032" s="4">
        <f t="shared" si="1"/>
        <v>976.55</v>
      </c>
    </row>
    <row r="1033" ht="22.5" customHeight="1">
      <c r="A1033" s="2">
        <v>2.189360099E9</v>
      </c>
      <c r="B1033" s="2">
        <v>6405.0</v>
      </c>
      <c r="C1033" s="2">
        <v>1.0</v>
      </c>
      <c r="D1033" s="2">
        <v>236.51</v>
      </c>
      <c r="E1033" s="4">
        <f t="shared" si="1"/>
        <v>236.51</v>
      </c>
    </row>
    <row r="1034" ht="22.5" customHeight="1">
      <c r="A1034" s="2">
        <v>3.542041943E9</v>
      </c>
      <c r="B1034" s="2">
        <v>313754.0</v>
      </c>
      <c r="C1034" s="2">
        <v>1.0</v>
      </c>
      <c r="D1034" s="2">
        <v>136.6</v>
      </c>
      <c r="E1034" s="4">
        <f t="shared" si="1"/>
        <v>136.6</v>
      </c>
    </row>
    <row r="1035" ht="22.5" customHeight="1">
      <c r="A1035" s="2">
        <v>9.202469009E9</v>
      </c>
      <c r="B1035" s="2">
        <v>563740.0</v>
      </c>
      <c r="C1035" s="2">
        <v>1.0</v>
      </c>
      <c r="D1035" s="2">
        <v>96.33</v>
      </c>
      <c r="E1035" s="4">
        <f t="shared" si="1"/>
        <v>96.33</v>
      </c>
    </row>
    <row r="1036" ht="22.5" customHeight="1">
      <c r="A1036" s="2">
        <v>3.98582999E9</v>
      </c>
      <c r="B1036" s="2">
        <v>578097.0</v>
      </c>
      <c r="C1036" s="2">
        <v>1.0</v>
      </c>
      <c r="D1036" s="2">
        <v>267.61</v>
      </c>
      <c r="E1036" s="4">
        <f t="shared" si="1"/>
        <v>267.61</v>
      </c>
    </row>
    <row r="1037" ht="22.5" customHeight="1">
      <c r="A1037" s="2">
        <v>4.341872315E9</v>
      </c>
      <c r="B1037" s="2">
        <v>930284.0</v>
      </c>
      <c r="C1037" s="2">
        <v>3.0</v>
      </c>
      <c r="D1037" s="2">
        <v>189.47</v>
      </c>
      <c r="E1037" s="4">
        <f t="shared" si="1"/>
        <v>568.41</v>
      </c>
    </row>
    <row r="1038" ht="22.5" customHeight="1">
      <c r="A1038" s="2">
        <v>4.748123248E9</v>
      </c>
      <c r="B1038" s="2">
        <v>673058.0</v>
      </c>
      <c r="C1038" s="2">
        <v>3.0</v>
      </c>
      <c r="D1038" s="2">
        <v>765.76</v>
      </c>
      <c r="E1038" s="4">
        <f t="shared" si="1"/>
        <v>2297.28</v>
      </c>
    </row>
    <row r="1039" ht="22.5" customHeight="1">
      <c r="A1039" s="2">
        <v>9.9905061E7</v>
      </c>
      <c r="B1039" s="2">
        <v>492958.0</v>
      </c>
      <c r="C1039" s="2">
        <v>1.0</v>
      </c>
      <c r="D1039" s="2">
        <v>84.2</v>
      </c>
      <c r="E1039" s="4">
        <f t="shared" si="1"/>
        <v>84.2</v>
      </c>
    </row>
    <row r="1040" ht="22.5" customHeight="1">
      <c r="A1040" s="2">
        <v>9.118004489E9</v>
      </c>
      <c r="B1040" s="2">
        <v>473647.0</v>
      </c>
      <c r="C1040" s="2">
        <v>1.0</v>
      </c>
      <c r="D1040" s="2">
        <v>43.05</v>
      </c>
      <c r="E1040" s="4">
        <f t="shared" si="1"/>
        <v>43.05</v>
      </c>
    </row>
    <row r="1041" ht="22.5" customHeight="1">
      <c r="A1041" s="2">
        <v>1.69693661E9</v>
      </c>
      <c r="B1041" s="2">
        <v>490939.0</v>
      </c>
      <c r="C1041" s="2">
        <v>1.0</v>
      </c>
      <c r="D1041" s="2">
        <v>80.25</v>
      </c>
      <c r="E1041" s="4">
        <f t="shared" si="1"/>
        <v>80.25</v>
      </c>
    </row>
    <row r="1042" ht="22.5" customHeight="1">
      <c r="A1042" s="2">
        <v>1.55669553E8</v>
      </c>
      <c r="B1042" s="2">
        <v>714999.0</v>
      </c>
      <c r="C1042" s="2">
        <v>1.0</v>
      </c>
      <c r="D1042" s="2">
        <v>882.51</v>
      </c>
      <c r="E1042" s="4">
        <f t="shared" si="1"/>
        <v>882.51</v>
      </c>
    </row>
    <row r="1043" ht="22.5" customHeight="1">
      <c r="A1043" s="2">
        <v>2.885541999E9</v>
      </c>
      <c r="B1043" s="2">
        <v>337168.0</v>
      </c>
      <c r="C1043" s="2">
        <v>3.0</v>
      </c>
      <c r="D1043" s="2">
        <v>545.49</v>
      </c>
      <c r="E1043" s="4">
        <f t="shared" si="1"/>
        <v>1636.47</v>
      </c>
    </row>
    <row r="1044" ht="22.5" customHeight="1">
      <c r="A1044" s="2">
        <v>2.846340681E9</v>
      </c>
      <c r="B1044" s="2">
        <v>287070.0</v>
      </c>
      <c r="C1044" s="2">
        <v>2.0</v>
      </c>
      <c r="D1044" s="2">
        <v>443.17</v>
      </c>
      <c r="E1044" s="4">
        <f t="shared" si="1"/>
        <v>886.34</v>
      </c>
    </row>
    <row r="1045" ht="22.5" customHeight="1">
      <c r="A1045" s="2">
        <v>9.63715332E8</v>
      </c>
      <c r="B1045" s="2">
        <v>771228.0</v>
      </c>
      <c r="C1045" s="2">
        <v>1.0</v>
      </c>
      <c r="D1045" s="2">
        <v>83.18</v>
      </c>
      <c r="E1045" s="4">
        <f t="shared" si="1"/>
        <v>83.18</v>
      </c>
    </row>
    <row r="1046" ht="22.5" customHeight="1">
      <c r="A1046" s="2">
        <v>2.807634451E9</v>
      </c>
      <c r="B1046" s="2">
        <v>481843.0</v>
      </c>
      <c r="C1046" s="2">
        <v>3.0</v>
      </c>
      <c r="D1046" s="2">
        <v>297.68</v>
      </c>
      <c r="E1046" s="4">
        <f t="shared" si="1"/>
        <v>893.04</v>
      </c>
    </row>
    <row r="1047" ht="22.5" customHeight="1">
      <c r="A1047" s="2">
        <v>3.046341241E9</v>
      </c>
      <c r="B1047" s="2">
        <v>690565.0</v>
      </c>
      <c r="C1047" s="2">
        <v>1.0</v>
      </c>
      <c r="D1047" s="2">
        <v>951.27</v>
      </c>
      <c r="E1047" s="4">
        <f t="shared" si="1"/>
        <v>951.27</v>
      </c>
    </row>
    <row r="1048" ht="22.5" customHeight="1">
      <c r="A1048" s="2">
        <v>4.85687952E8</v>
      </c>
      <c r="B1048" s="2">
        <v>992178.0</v>
      </c>
      <c r="C1048" s="2">
        <v>3.0</v>
      </c>
      <c r="D1048" s="2">
        <v>632.43</v>
      </c>
      <c r="E1048" s="4">
        <f t="shared" si="1"/>
        <v>1897.29</v>
      </c>
    </row>
    <row r="1049" ht="22.5" customHeight="1">
      <c r="A1049" s="2">
        <v>7.66090437E9</v>
      </c>
      <c r="B1049" s="2">
        <v>478531.0</v>
      </c>
      <c r="C1049" s="2">
        <v>1.0</v>
      </c>
      <c r="D1049" s="2">
        <v>825.46</v>
      </c>
      <c r="E1049" s="4">
        <f t="shared" si="1"/>
        <v>825.46</v>
      </c>
    </row>
    <row r="1050" ht="22.5" customHeight="1">
      <c r="A1050" s="2">
        <v>9.753033954E9</v>
      </c>
      <c r="B1050" s="2">
        <v>667163.0</v>
      </c>
      <c r="C1050" s="2">
        <v>1.0</v>
      </c>
      <c r="D1050" s="2">
        <v>441.2</v>
      </c>
      <c r="E1050" s="4">
        <f t="shared" si="1"/>
        <v>441.2</v>
      </c>
    </row>
    <row r="1051" ht="22.5" customHeight="1">
      <c r="A1051" s="2">
        <v>9.509887699E9</v>
      </c>
      <c r="B1051" s="2">
        <v>700048.0</v>
      </c>
      <c r="C1051" s="2">
        <v>2.0</v>
      </c>
      <c r="D1051" s="2">
        <v>141.28</v>
      </c>
      <c r="E1051" s="4">
        <f t="shared" si="1"/>
        <v>282.56</v>
      </c>
    </row>
    <row r="1052" ht="22.5" customHeight="1">
      <c r="A1052" s="2">
        <v>1.054122071E9</v>
      </c>
      <c r="B1052" s="2">
        <v>473929.0</v>
      </c>
      <c r="C1052" s="2">
        <v>1.0</v>
      </c>
      <c r="D1052" s="2">
        <v>440.19</v>
      </c>
      <c r="E1052" s="4">
        <f t="shared" si="1"/>
        <v>440.19</v>
      </c>
    </row>
    <row r="1053" ht="22.5" customHeight="1">
      <c r="A1053" s="2">
        <v>9.135272808E9</v>
      </c>
      <c r="B1053" s="2">
        <v>952124.0</v>
      </c>
      <c r="C1053" s="2">
        <v>2.0</v>
      </c>
      <c r="D1053" s="2">
        <v>127.08</v>
      </c>
      <c r="E1053" s="4">
        <f t="shared" si="1"/>
        <v>254.16</v>
      </c>
    </row>
    <row r="1054" ht="22.5" customHeight="1">
      <c r="A1054" s="2">
        <v>5.97447215E8</v>
      </c>
      <c r="B1054" s="2">
        <v>848226.0</v>
      </c>
      <c r="C1054" s="2">
        <v>1.0</v>
      </c>
      <c r="D1054" s="2">
        <v>209.59</v>
      </c>
      <c r="E1054" s="4">
        <f t="shared" si="1"/>
        <v>209.59</v>
      </c>
    </row>
    <row r="1055" ht="22.5" customHeight="1">
      <c r="A1055" s="2">
        <v>5.562099656E9</v>
      </c>
      <c r="B1055" s="2">
        <v>440875.0</v>
      </c>
      <c r="C1055" s="2">
        <v>2.0</v>
      </c>
      <c r="D1055" s="2">
        <v>275.03</v>
      </c>
      <c r="E1055" s="4">
        <f t="shared" si="1"/>
        <v>550.06</v>
      </c>
    </row>
    <row r="1056" ht="22.5" customHeight="1">
      <c r="A1056" s="2">
        <v>4.122736828E9</v>
      </c>
      <c r="B1056" s="2">
        <v>500633.0</v>
      </c>
      <c r="C1056" s="2">
        <v>1.0</v>
      </c>
      <c r="D1056" s="2">
        <v>154.5</v>
      </c>
      <c r="E1056" s="4">
        <f t="shared" si="1"/>
        <v>154.5</v>
      </c>
    </row>
    <row r="1057" ht="22.5" customHeight="1">
      <c r="A1057" s="2">
        <v>7.238138072E9</v>
      </c>
      <c r="B1057" s="2">
        <v>679284.0</v>
      </c>
      <c r="C1057" s="2">
        <v>3.0</v>
      </c>
      <c r="D1057" s="2">
        <v>877.89</v>
      </c>
      <c r="E1057" s="4">
        <f t="shared" si="1"/>
        <v>2633.67</v>
      </c>
    </row>
    <row r="1058" ht="22.5" customHeight="1">
      <c r="A1058" s="2">
        <v>6.244736404E9</v>
      </c>
      <c r="B1058" s="2">
        <v>613942.0</v>
      </c>
      <c r="C1058" s="2">
        <v>1.0</v>
      </c>
      <c r="D1058" s="2">
        <v>545.0</v>
      </c>
      <c r="E1058" s="4">
        <f t="shared" si="1"/>
        <v>545</v>
      </c>
    </row>
    <row r="1059" ht="22.5" customHeight="1">
      <c r="A1059" s="2">
        <v>1.297341963E9</v>
      </c>
      <c r="B1059" s="2">
        <v>564692.0</v>
      </c>
      <c r="C1059" s="2">
        <v>1.0</v>
      </c>
      <c r="D1059" s="2">
        <v>215.65</v>
      </c>
      <c r="E1059" s="4">
        <f t="shared" si="1"/>
        <v>215.65</v>
      </c>
    </row>
    <row r="1060" ht="22.5" customHeight="1">
      <c r="A1060" s="2">
        <v>3.842442278E9</v>
      </c>
      <c r="B1060" s="2">
        <v>567671.0</v>
      </c>
      <c r="C1060" s="2">
        <v>1.0</v>
      </c>
      <c r="D1060" s="2">
        <v>418.48</v>
      </c>
      <c r="E1060" s="4">
        <f t="shared" si="1"/>
        <v>418.48</v>
      </c>
    </row>
    <row r="1061" ht="22.5" customHeight="1">
      <c r="A1061" s="2">
        <v>9.57668486E9</v>
      </c>
      <c r="B1061" s="2">
        <v>587645.0</v>
      </c>
      <c r="C1061" s="2">
        <v>2.0</v>
      </c>
      <c r="D1061" s="2">
        <v>801.81</v>
      </c>
      <c r="E1061" s="4">
        <f t="shared" si="1"/>
        <v>1603.62</v>
      </c>
    </row>
    <row r="1062" ht="22.5" customHeight="1">
      <c r="A1062" s="2">
        <v>1.592757566E9</v>
      </c>
      <c r="B1062" s="2">
        <v>124290.0</v>
      </c>
      <c r="C1062" s="2">
        <v>2.0</v>
      </c>
      <c r="D1062" s="2">
        <v>39.65</v>
      </c>
      <c r="E1062" s="4">
        <f t="shared" si="1"/>
        <v>79.3</v>
      </c>
    </row>
    <row r="1063" ht="22.5" customHeight="1">
      <c r="A1063" s="2">
        <v>5.060677329E9</v>
      </c>
      <c r="B1063" s="2">
        <v>264803.0</v>
      </c>
      <c r="C1063" s="2">
        <v>3.0</v>
      </c>
      <c r="D1063" s="2">
        <v>995.98</v>
      </c>
      <c r="E1063" s="4">
        <f t="shared" si="1"/>
        <v>2987.94</v>
      </c>
    </row>
    <row r="1064" ht="22.5" customHeight="1">
      <c r="A1064" s="2">
        <v>2.241930006E9</v>
      </c>
      <c r="B1064" s="2">
        <v>26060.0</v>
      </c>
      <c r="C1064" s="2">
        <v>3.0</v>
      </c>
      <c r="D1064" s="2">
        <v>342.94</v>
      </c>
      <c r="E1064" s="4">
        <f t="shared" si="1"/>
        <v>1028.82</v>
      </c>
    </row>
    <row r="1065" ht="22.5" customHeight="1">
      <c r="A1065" s="2">
        <v>3.246505078E9</v>
      </c>
      <c r="B1065" s="2">
        <v>677169.0</v>
      </c>
      <c r="C1065" s="2">
        <v>1.0</v>
      </c>
      <c r="D1065" s="2">
        <v>261.03</v>
      </c>
      <c r="E1065" s="4">
        <f t="shared" si="1"/>
        <v>261.03</v>
      </c>
    </row>
    <row r="1066" ht="22.5" customHeight="1">
      <c r="A1066" s="2">
        <v>5.870152806E9</v>
      </c>
      <c r="B1066" s="2">
        <v>659290.0</v>
      </c>
      <c r="C1066" s="2">
        <v>1.0</v>
      </c>
      <c r="D1066" s="2">
        <v>319.34</v>
      </c>
      <c r="E1066" s="4">
        <f t="shared" si="1"/>
        <v>319.34</v>
      </c>
    </row>
    <row r="1067" ht="22.5" customHeight="1">
      <c r="A1067" s="2">
        <v>8.919999754E9</v>
      </c>
      <c r="B1067" s="2">
        <v>564692.0</v>
      </c>
      <c r="C1067" s="2">
        <v>3.0</v>
      </c>
      <c r="D1067" s="2">
        <v>215.65</v>
      </c>
      <c r="E1067" s="4">
        <f t="shared" si="1"/>
        <v>646.95</v>
      </c>
    </row>
    <row r="1068" ht="22.5" customHeight="1">
      <c r="A1068" s="2">
        <v>1.080338783E9</v>
      </c>
      <c r="B1068" s="2">
        <v>433521.0</v>
      </c>
      <c r="C1068" s="2">
        <v>2.0</v>
      </c>
      <c r="D1068" s="2">
        <v>321.33</v>
      </c>
      <c r="E1068" s="4">
        <f t="shared" si="1"/>
        <v>642.66</v>
      </c>
    </row>
    <row r="1069" ht="22.5" customHeight="1">
      <c r="A1069" s="2">
        <v>4.641905606E9</v>
      </c>
      <c r="B1069" s="2">
        <v>112390.0</v>
      </c>
      <c r="C1069" s="2">
        <v>3.0</v>
      </c>
      <c r="D1069" s="2">
        <v>877.98</v>
      </c>
      <c r="E1069" s="4">
        <f t="shared" si="1"/>
        <v>2633.94</v>
      </c>
    </row>
    <row r="1070" ht="22.5" customHeight="1">
      <c r="A1070" s="2">
        <v>9.456413999E9</v>
      </c>
      <c r="B1070" s="2">
        <v>839170.0</v>
      </c>
      <c r="C1070" s="2">
        <v>2.0</v>
      </c>
      <c r="D1070" s="2">
        <v>481.63</v>
      </c>
      <c r="E1070" s="4">
        <f t="shared" si="1"/>
        <v>963.26</v>
      </c>
    </row>
    <row r="1071" ht="22.5" customHeight="1">
      <c r="A1071" s="2">
        <v>4.764056827E9</v>
      </c>
      <c r="B1071" s="2">
        <v>767398.0</v>
      </c>
      <c r="C1071" s="2">
        <v>2.0</v>
      </c>
      <c r="D1071" s="2">
        <v>22.14</v>
      </c>
      <c r="E1071" s="4">
        <f t="shared" si="1"/>
        <v>44.28</v>
      </c>
    </row>
    <row r="1072" ht="22.5" customHeight="1">
      <c r="A1072" s="2">
        <v>5.168057633E9</v>
      </c>
      <c r="B1072" s="2">
        <v>272170.0</v>
      </c>
      <c r="C1072" s="2">
        <v>2.0</v>
      </c>
      <c r="D1072" s="2">
        <v>140.8</v>
      </c>
      <c r="E1072" s="4">
        <f t="shared" si="1"/>
        <v>281.6</v>
      </c>
    </row>
    <row r="1073" ht="22.5" customHeight="1">
      <c r="A1073" s="2">
        <v>1.442559656E9</v>
      </c>
      <c r="B1073" s="2">
        <v>240179.0</v>
      </c>
      <c r="C1073" s="2">
        <v>2.0</v>
      </c>
      <c r="D1073" s="2">
        <v>90.56</v>
      </c>
      <c r="E1073" s="4">
        <f t="shared" si="1"/>
        <v>181.12</v>
      </c>
    </row>
    <row r="1074" ht="22.5" customHeight="1">
      <c r="A1074" s="2">
        <v>6.590257283E9</v>
      </c>
      <c r="B1074" s="2">
        <v>435929.0</v>
      </c>
      <c r="C1074" s="2">
        <v>3.0</v>
      </c>
      <c r="D1074" s="2">
        <v>856.89</v>
      </c>
      <c r="E1074" s="4">
        <f t="shared" si="1"/>
        <v>2570.67</v>
      </c>
    </row>
    <row r="1075" ht="22.5" customHeight="1">
      <c r="A1075" s="2">
        <v>3.429671763E9</v>
      </c>
      <c r="B1075" s="2">
        <v>473929.0</v>
      </c>
      <c r="C1075" s="2">
        <v>1.0</v>
      </c>
      <c r="D1075" s="2">
        <v>440.19</v>
      </c>
      <c r="E1075" s="4">
        <f t="shared" si="1"/>
        <v>440.19</v>
      </c>
    </row>
    <row r="1076" ht="22.5" customHeight="1">
      <c r="A1076" s="2">
        <v>4.750086089E9</v>
      </c>
      <c r="B1076" s="2">
        <v>563740.0</v>
      </c>
      <c r="C1076" s="2">
        <v>1.0</v>
      </c>
      <c r="D1076" s="2">
        <v>96.33</v>
      </c>
      <c r="E1076" s="4">
        <f t="shared" si="1"/>
        <v>96.33</v>
      </c>
    </row>
    <row r="1077" ht="22.5" customHeight="1">
      <c r="A1077" s="2">
        <v>3.204128006E9</v>
      </c>
      <c r="B1077" s="2">
        <v>41853.0</v>
      </c>
      <c r="C1077" s="2">
        <v>3.0</v>
      </c>
      <c r="D1077" s="2">
        <v>910.44</v>
      </c>
      <c r="E1077" s="4">
        <f t="shared" si="1"/>
        <v>2731.32</v>
      </c>
    </row>
    <row r="1078" ht="22.5" customHeight="1">
      <c r="A1078" s="2">
        <v>3.171917027E9</v>
      </c>
      <c r="B1078" s="2">
        <v>56589.0</v>
      </c>
      <c r="C1078" s="2">
        <v>3.0</v>
      </c>
      <c r="D1078" s="2">
        <v>517.77</v>
      </c>
      <c r="E1078" s="4">
        <f t="shared" si="1"/>
        <v>1553.31</v>
      </c>
    </row>
    <row r="1079" ht="22.5" customHeight="1">
      <c r="A1079" s="2">
        <v>8.814047085E9</v>
      </c>
      <c r="B1079" s="2">
        <v>764014.0</v>
      </c>
      <c r="C1079" s="2">
        <v>2.0</v>
      </c>
      <c r="D1079" s="2">
        <v>612.04</v>
      </c>
      <c r="E1079" s="4">
        <f t="shared" si="1"/>
        <v>1224.08</v>
      </c>
    </row>
    <row r="1080" ht="22.5" customHeight="1">
      <c r="A1080" s="2">
        <v>1.889723479E9</v>
      </c>
      <c r="B1080" s="2">
        <v>317242.0</v>
      </c>
      <c r="C1080" s="2">
        <v>1.0</v>
      </c>
      <c r="D1080" s="2">
        <v>198.15</v>
      </c>
      <c r="E1080" s="4">
        <f t="shared" si="1"/>
        <v>198.15</v>
      </c>
    </row>
    <row r="1081" ht="22.5" customHeight="1">
      <c r="A1081" s="2">
        <v>9.42025494E8</v>
      </c>
      <c r="B1081" s="2">
        <v>888807.0</v>
      </c>
      <c r="C1081" s="2">
        <v>3.0</v>
      </c>
      <c r="D1081" s="2">
        <v>230.58</v>
      </c>
      <c r="E1081" s="4">
        <f t="shared" si="1"/>
        <v>691.74</v>
      </c>
    </row>
    <row r="1082" ht="22.5" customHeight="1">
      <c r="A1082" s="2">
        <v>4.1044445E9</v>
      </c>
      <c r="B1082" s="2">
        <v>807452.0</v>
      </c>
      <c r="C1082" s="2">
        <v>1.0</v>
      </c>
      <c r="D1082" s="2">
        <v>144.19</v>
      </c>
      <c r="E1082" s="4">
        <f t="shared" si="1"/>
        <v>144.19</v>
      </c>
    </row>
    <row r="1083" ht="22.5" customHeight="1">
      <c r="A1083" s="2">
        <v>7.562260313E9</v>
      </c>
      <c r="B1083" s="2">
        <v>217710.0</v>
      </c>
      <c r="C1083" s="2">
        <v>2.0</v>
      </c>
      <c r="D1083" s="2">
        <v>58.59</v>
      </c>
      <c r="E1083" s="4">
        <f t="shared" si="1"/>
        <v>117.18</v>
      </c>
    </row>
    <row r="1084" ht="22.5" customHeight="1">
      <c r="A1084" s="2">
        <v>7.140244766E9</v>
      </c>
      <c r="B1084" s="2">
        <v>942001.0</v>
      </c>
      <c r="C1084" s="2">
        <v>1.0</v>
      </c>
      <c r="D1084" s="2">
        <v>671.55</v>
      </c>
      <c r="E1084" s="4">
        <f t="shared" si="1"/>
        <v>671.55</v>
      </c>
    </row>
    <row r="1085" ht="22.5" customHeight="1">
      <c r="A1085" s="2">
        <v>7.967974077E9</v>
      </c>
      <c r="B1085" s="2">
        <v>448752.0</v>
      </c>
      <c r="C1085" s="2">
        <v>3.0</v>
      </c>
      <c r="D1085" s="2">
        <v>160.07</v>
      </c>
      <c r="E1085" s="4">
        <f t="shared" si="1"/>
        <v>480.21</v>
      </c>
    </row>
    <row r="1086" ht="22.5" customHeight="1">
      <c r="A1086" s="2">
        <v>7.456822422E9</v>
      </c>
      <c r="B1086" s="2">
        <v>962054.0</v>
      </c>
      <c r="C1086" s="2">
        <v>2.0</v>
      </c>
      <c r="D1086" s="2">
        <v>16.86</v>
      </c>
      <c r="E1086" s="4">
        <f t="shared" si="1"/>
        <v>33.72</v>
      </c>
    </row>
    <row r="1087" ht="22.5" customHeight="1">
      <c r="A1087" s="2">
        <v>4.813468096E9</v>
      </c>
      <c r="B1087" s="2">
        <v>516376.0</v>
      </c>
      <c r="C1087" s="2">
        <v>3.0</v>
      </c>
      <c r="D1087" s="2">
        <v>877.43</v>
      </c>
      <c r="E1087" s="4">
        <f t="shared" si="1"/>
        <v>2632.29</v>
      </c>
    </row>
    <row r="1088" ht="22.5" customHeight="1">
      <c r="A1088" s="2">
        <v>8.61857602E9</v>
      </c>
      <c r="B1088" s="2">
        <v>382511.0</v>
      </c>
      <c r="C1088" s="2">
        <v>1.0</v>
      </c>
      <c r="D1088" s="2">
        <v>702.54</v>
      </c>
      <c r="E1088" s="4">
        <f t="shared" si="1"/>
        <v>702.54</v>
      </c>
    </row>
    <row r="1089" ht="22.5" customHeight="1">
      <c r="A1089" s="2">
        <v>3.727646442E9</v>
      </c>
      <c r="B1089" s="2">
        <v>913428.0</v>
      </c>
      <c r="C1089" s="2">
        <v>3.0</v>
      </c>
      <c r="D1089" s="2">
        <v>392.22</v>
      </c>
      <c r="E1089" s="4">
        <f t="shared" si="1"/>
        <v>1176.66</v>
      </c>
    </row>
    <row r="1090" ht="22.5" customHeight="1">
      <c r="A1090" s="2">
        <v>9.208156337E9</v>
      </c>
      <c r="B1090" s="2">
        <v>319388.0</v>
      </c>
      <c r="C1090" s="2">
        <v>3.0</v>
      </c>
      <c r="D1090" s="2">
        <v>657.8</v>
      </c>
      <c r="E1090" s="4">
        <f t="shared" si="1"/>
        <v>1973.4</v>
      </c>
    </row>
    <row r="1091" ht="22.5" customHeight="1">
      <c r="A1091" s="2">
        <v>8.328118787E9</v>
      </c>
      <c r="B1091" s="2">
        <v>500633.0</v>
      </c>
      <c r="C1091" s="2">
        <v>3.0</v>
      </c>
      <c r="D1091" s="2">
        <v>154.5</v>
      </c>
      <c r="E1091" s="4">
        <f t="shared" si="1"/>
        <v>463.5</v>
      </c>
    </row>
    <row r="1092" ht="22.5" customHeight="1">
      <c r="A1092" s="2">
        <v>5.80528836E8</v>
      </c>
      <c r="B1092" s="2">
        <v>11422.0</v>
      </c>
      <c r="C1092" s="2">
        <v>3.0</v>
      </c>
      <c r="D1092" s="2">
        <v>127.16</v>
      </c>
      <c r="E1092" s="4">
        <f t="shared" si="1"/>
        <v>381.48</v>
      </c>
    </row>
    <row r="1093" ht="22.5" customHeight="1">
      <c r="A1093" s="2">
        <v>3.35066263E9</v>
      </c>
      <c r="B1093" s="2">
        <v>927651.0</v>
      </c>
      <c r="C1093" s="2">
        <v>1.0</v>
      </c>
      <c r="D1093" s="2">
        <v>426.72</v>
      </c>
      <c r="E1093" s="4">
        <f t="shared" si="1"/>
        <v>426.72</v>
      </c>
    </row>
    <row r="1094" ht="22.5" customHeight="1">
      <c r="A1094" s="2">
        <v>6.716381725E9</v>
      </c>
      <c r="B1094" s="2">
        <v>328457.0</v>
      </c>
      <c r="C1094" s="2">
        <v>1.0</v>
      </c>
      <c r="D1094" s="2">
        <v>858.57</v>
      </c>
      <c r="E1094" s="4">
        <f t="shared" si="1"/>
        <v>858.57</v>
      </c>
    </row>
    <row r="1095" ht="22.5" customHeight="1">
      <c r="A1095" s="2">
        <v>2.249567137E9</v>
      </c>
      <c r="B1095" s="2">
        <v>897083.0</v>
      </c>
      <c r="C1095" s="2">
        <v>3.0</v>
      </c>
      <c r="D1095" s="2">
        <v>972.69</v>
      </c>
      <c r="E1095" s="4">
        <f t="shared" si="1"/>
        <v>2918.07</v>
      </c>
    </row>
    <row r="1096" ht="22.5" customHeight="1">
      <c r="A1096" s="2">
        <v>7.484465509E9</v>
      </c>
      <c r="B1096" s="2">
        <v>706112.0</v>
      </c>
      <c r="C1096" s="2">
        <v>3.0</v>
      </c>
      <c r="D1096" s="2">
        <v>478.79</v>
      </c>
      <c r="E1096" s="4">
        <f t="shared" si="1"/>
        <v>1436.37</v>
      </c>
    </row>
    <row r="1097" ht="22.5" customHeight="1">
      <c r="A1097" s="2">
        <v>2.577208156E9</v>
      </c>
      <c r="B1097" s="2">
        <v>615545.0</v>
      </c>
      <c r="C1097" s="2">
        <v>1.0</v>
      </c>
      <c r="D1097" s="2">
        <v>448.16</v>
      </c>
      <c r="E1097" s="4">
        <f t="shared" si="1"/>
        <v>448.16</v>
      </c>
    </row>
    <row r="1098" ht="22.5" customHeight="1">
      <c r="A1098" s="2">
        <v>3.321905621E9</v>
      </c>
      <c r="B1098" s="2">
        <v>820541.0</v>
      </c>
      <c r="C1098" s="2">
        <v>3.0</v>
      </c>
      <c r="D1098" s="2">
        <v>576.22</v>
      </c>
      <c r="E1098" s="4">
        <f t="shared" si="1"/>
        <v>1728.66</v>
      </c>
    </row>
    <row r="1099" ht="22.5" customHeight="1">
      <c r="A1099" s="2">
        <v>6.686839282E9</v>
      </c>
      <c r="B1099" s="2">
        <v>726958.0</v>
      </c>
      <c r="C1099" s="2">
        <v>2.0</v>
      </c>
      <c r="D1099" s="2">
        <v>887.48</v>
      </c>
      <c r="E1099" s="4">
        <f t="shared" si="1"/>
        <v>1774.96</v>
      </c>
    </row>
    <row r="1100" ht="22.5" customHeight="1">
      <c r="A1100" s="2">
        <v>5.095558661E9</v>
      </c>
      <c r="B1100" s="2">
        <v>970529.0</v>
      </c>
      <c r="C1100" s="2">
        <v>3.0</v>
      </c>
      <c r="D1100" s="2">
        <v>827.44</v>
      </c>
      <c r="E1100" s="4">
        <f t="shared" si="1"/>
        <v>2482.32</v>
      </c>
    </row>
    <row r="1101" ht="22.5" customHeight="1">
      <c r="A1101" s="2">
        <v>1.12658009E8</v>
      </c>
      <c r="B1101" s="2">
        <v>604184.0</v>
      </c>
      <c r="C1101" s="2">
        <v>1.0</v>
      </c>
      <c r="D1101" s="2">
        <v>397.55</v>
      </c>
      <c r="E1101" s="4">
        <f t="shared" si="1"/>
        <v>397.55</v>
      </c>
    </row>
    <row r="1102" ht="22.5" customHeight="1">
      <c r="A1102" s="2">
        <v>1.343610513E9</v>
      </c>
      <c r="B1102" s="2">
        <v>925482.0</v>
      </c>
      <c r="C1102" s="2">
        <v>2.0</v>
      </c>
      <c r="D1102" s="2">
        <v>475.04</v>
      </c>
      <c r="E1102" s="4">
        <f t="shared" si="1"/>
        <v>950.08</v>
      </c>
    </row>
    <row r="1103" ht="22.5" customHeight="1">
      <c r="A1103" s="2">
        <v>7.190610535E9</v>
      </c>
      <c r="B1103" s="2">
        <v>990993.0</v>
      </c>
      <c r="C1103" s="2">
        <v>3.0</v>
      </c>
      <c r="D1103" s="2">
        <v>263.7</v>
      </c>
      <c r="E1103" s="4">
        <f t="shared" si="1"/>
        <v>791.1</v>
      </c>
    </row>
    <row r="1104" ht="22.5" customHeight="1">
      <c r="A1104" s="2">
        <v>5.069426001E9</v>
      </c>
      <c r="B1104" s="2">
        <v>41853.0</v>
      </c>
      <c r="C1104" s="2">
        <v>1.0</v>
      </c>
      <c r="D1104" s="2">
        <v>910.44</v>
      </c>
      <c r="E1104" s="4">
        <f t="shared" si="1"/>
        <v>910.44</v>
      </c>
    </row>
    <row r="1105" ht="22.5" customHeight="1">
      <c r="A1105" s="2">
        <v>5.655369002E9</v>
      </c>
      <c r="B1105" s="2">
        <v>6405.0</v>
      </c>
      <c r="C1105" s="2">
        <v>2.0</v>
      </c>
      <c r="D1105" s="2">
        <v>236.51</v>
      </c>
      <c r="E1105" s="4">
        <f t="shared" si="1"/>
        <v>473.02</v>
      </c>
    </row>
    <row r="1106" ht="22.5" customHeight="1">
      <c r="A1106" s="2">
        <v>5.76153016E9</v>
      </c>
      <c r="B1106" s="2">
        <v>349294.0</v>
      </c>
      <c r="C1106" s="2">
        <v>1.0</v>
      </c>
      <c r="D1106" s="2">
        <v>934.75</v>
      </c>
      <c r="E1106" s="4">
        <f t="shared" si="1"/>
        <v>934.75</v>
      </c>
    </row>
    <row r="1107" ht="22.5" customHeight="1">
      <c r="A1107" s="2">
        <v>4.772519706E9</v>
      </c>
      <c r="B1107" s="2">
        <v>257719.0</v>
      </c>
      <c r="C1107" s="2">
        <v>1.0</v>
      </c>
      <c r="D1107" s="2">
        <v>281.73</v>
      </c>
      <c r="E1107" s="4">
        <f t="shared" si="1"/>
        <v>281.73</v>
      </c>
    </row>
    <row r="1108" ht="22.5" customHeight="1">
      <c r="A1108" s="2">
        <v>8.209051735E9</v>
      </c>
      <c r="B1108" s="2">
        <v>336847.0</v>
      </c>
      <c r="C1108" s="2">
        <v>3.0</v>
      </c>
      <c r="D1108" s="2">
        <v>936.98</v>
      </c>
      <c r="E1108" s="4">
        <f t="shared" si="1"/>
        <v>2810.94</v>
      </c>
    </row>
    <row r="1109" ht="22.5" customHeight="1">
      <c r="A1109" s="2">
        <v>4.870391666E9</v>
      </c>
      <c r="B1109" s="2">
        <v>324809.0</v>
      </c>
      <c r="C1109" s="2">
        <v>1.0</v>
      </c>
      <c r="D1109" s="2">
        <v>608.0</v>
      </c>
      <c r="E1109" s="4">
        <f t="shared" si="1"/>
        <v>608</v>
      </c>
    </row>
    <row r="1110" ht="22.5" customHeight="1">
      <c r="A1110" s="2">
        <v>7.777975083E9</v>
      </c>
      <c r="B1110" s="2">
        <v>684939.0</v>
      </c>
      <c r="C1110" s="2">
        <v>1.0</v>
      </c>
      <c r="D1110" s="2">
        <v>727.95</v>
      </c>
      <c r="E1110" s="4">
        <f t="shared" si="1"/>
        <v>727.95</v>
      </c>
    </row>
    <row r="1111" ht="22.5" customHeight="1">
      <c r="A1111" s="2">
        <v>8.713948756E9</v>
      </c>
      <c r="B1111" s="2">
        <v>837480.0</v>
      </c>
      <c r="C1111" s="2">
        <v>2.0</v>
      </c>
      <c r="D1111" s="2">
        <v>217.4</v>
      </c>
      <c r="E1111" s="4">
        <f t="shared" si="1"/>
        <v>434.8</v>
      </c>
    </row>
    <row r="1112" ht="22.5" customHeight="1">
      <c r="A1112" s="2">
        <v>6.191050157E9</v>
      </c>
      <c r="B1112" s="2">
        <v>365133.0</v>
      </c>
      <c r="C1112" s="2">
        <v>3.0</v>
      </c>
      <c r="D1112" s="2">
        <v>915.45</v>
      </c>
      <c r="E1112" s="4">
        <f t="shared" si="1"/>
        <v>2746.35</v>
      </c>
    </row>
    <row r="1113" ht="22.5" customHeight="1">
      <c r="A1113" s="2">
        <v>4.060449266E9</v>
      </c>
      <c r="B1113" s="2">
        <v>953175.0</v>
      </c>
      <c r="C1113" s="2">
        <v>1.0</v>
      </c>
      <c r="D1113" s="2">
        <v>225.21</v>
      </c>
      <c r="E1113" s="4">
        <f t="shared" si="1"/>
        <v>225.21</v>
      </c>
    </row>
    <row r="1114" ht="22.5" customHeight="1">
      <c r="A1114" s="2">
        <v>5.657605506E9</v>
      </c>
      <c r="B1114" s="2">
        <v>451933.0</v>
      </c>
      <c r="C1114" s="2">
        <v>3.0</v>
      </c>
      <c r="D1114" s="2">
        <v>568.94</v>
      </c>
      <c r="E1114" s="4">
        <f t="shared" si="1"/>
        <v>1706.82</v>
      </c>
    </row>
    <row r="1115" ht="22.5" customHeight="1">
      <c r="A1115" s="2">
        <v>8.851743592E9</v>
      </c>
      <c r="B1115" s="2">
        <v>385113.0</v>
      </c>
      <c r="C1115" s="2">
        <v>1.0</v>
      </c>
      <c r="D1115" s="2">
        <v>816.38</v>
      </c>
      <c r="E1115" s="4">
        <f t="shared" si="1"/>
        <v>816.38</v>
      </c>
    </row>
    <row r="1116" ht="22.5" customHeight="1">
      <c r="A1116" s="2">
        <v>4.689717606E9</v>
      </c>
      <c r="B1116" s="2">
        <v>473929.0</v>
      </c>
      <c r="C1116" s="2">
        <v>1.0</v>
      </c>
      <c r="D1116" s="2">
        <v>440.19</v>
      </c>
      <c r="E1116" s="4">
        <f t="shared" si="1"/>
        <v>440.19</v>
      </c>
    </row>
    <row r="1117" ht="22.5" customHeight="1">
      <c r="A1117" s="2">
        <v>2.860246948E9</v>
      </c>
      <c r="B1117" s="2">
        <v>859361.0</v>
      </c>
      <c r="C1117" s="2">
        <v>1.0</v>
      </c>
      <c r="D1117" s="2">
        <v>432.39</v>
      </c>
      <c r="E1117" s="4">
        <f t="shared" si="1"/>
        <v>432.39</v>
      </c>
    </row>
    <row r="1118" ht="22.5" customHeight="1">
      <c r="A1118" s="2">
        <v>2.875550803E9</v>
      </c>
      <c r="B1118" s="2">
        <v>366066.0</v>
      </c>
      <c r="C1118" s="2">
        <v>3.0</v>
      </c>
      <c r="D1118" s="2">
        <v>918.58</v>
      </c>
      <c r="E1118" s="4">
        <f t="shared" si="1"/>
        <v>2755.74</v>
      </c>
    </row>
    <row r="1119" ht="22.5" customHeight="1">
      <c r="A1119" s="2">
        <v>5.340575011E9</v>
      </c>
      <c r="B1119" s="2">
        <v>6405.0</v>
      </c>
      <c r="C1119" s="2">
        <v>2.0</v>
      </c>
      <c r="D1119" s="2">
        <v>236.51</v>
      </c>
      <c r="E1119" s="4">
        <f t="shared" si="1"/>
        <v>473.02</v>
      </c>
    </row>
    <row r="1120" ht="22.5" customHeight="1">
      <c r="A1120" s="2">
        <v>7.717156533E9</v>
      </c>
      <c r="B1120" s="2">
        <v>820973.0</v>
      </c>
      <c r="C1120" s="2">
        <v>1.0</v>
      </c>
      <c r="D1120" s="2">
        <v>114.52</v>
      </c>
      <c r="E1120" s="4">
        <f t="shared" si="1"/>
        <v>114.52</v>
      </c>
    </row>
    <row r="1121" ht="22.5" customHeight="1">
      <c r="A1121" s="2">
        <v>8.297255359E9</v>
      </c>
      <c r="B1121" s="2">
        <v>354409.0</v>
      </c>
      <c r="C1121" s="2">
        <v>1.0</v>
      </c>
      <c r="D1121" s="2">
        <v>325.08</v>
      </c>
      <c r="E1121" s="4">
        <f t="shared" si="1"/>
        <v>325.08</v>
      </c>
    </row>
    <row r="1122" ht="22.5" customHeight="1">
      <c r="A1122" s="2">
        <v>7.873234939E9</v>
      </c>
      <c r="B1122" s="2">
        <v>367391.0</v>
      </c>
      <c r="C1122" s="2">
        <v>1.0</v>
      </c>
      <c r="D1122" s="2">
        <v>939.55</v>
      </c>
      <c r="E1122" s="4">
        <f t="shared" si="1"/>
        <v>939.55</v>
      </c>
    </row>
    <row r="1123" ht="22.5" customHeight="1">
      <c r="A1123" s="2">
        <v>3.668515922E9</v>
      </c>
      <c r="B1123" s="2">
        <v>328457.0</v>
      </c>
      <c r="C1123" s="2">
        <v>3.0</v>
      </c>
      <c r="D1123" s="2">
        <v>858.57</v>
      </c>
      <c r="E1123" s="4">
        <f t="shared" si="1"/>
        <v>2575.71</v>
      </c>
    </row>
    <row r="1124" ht="22.5" customHeight="1">
      <c r="A1124" s="2">
        <v>8.35669033E9</v>
      </c>
      <c r="B1124" s="2">
        <v>566052.0</v>
      </c>
      <c r="C1124" s="2">
        <v>2.0</v>
      </c>
      <c r="D1124" s="2">
        <v>87.3</v>
      </c>
      <c r="E1124" s="4">
        <f t="shared" si="1"/>
        <v>174.6</v>
      </c>
    </row>
    <row r="1125" ht="22.5" customHeight="1">
      <c r="A1125" s="2">
        <v>3.508620293E9</v>
      </c>
      <c r="B1125" s="2">
        <v>991434.0</v>
      </c>
      <c r="C1125" s="2">
        <v>1.0</v>
      </c>
      <c r="D1125" s="2">
        <v>237.62</v>
      </c>
      <c r="E1125" s="4">
        <f t="shared" si="1"/>
        <v>237.62</v>
      </c>
    </row>
    <row r="1126" ht="22.5" customHeight="1">
      <c r="A1126" s="2">
        <v>9.998297778E9</v>
      </c>
      <c r="B1126" s="2">
        <v>709916.0</v>
      </c>
      <c r="C1126" s="2">
        <v>3.0</v>
      </c>
      <c r="D1126" s="2">
        <v>33.76</v>
      </c>
      <c r="E1126" s="4">
        <f t="shared" si="1"/>
        <v>101.28</v>
      </c>
    </row>
    <row r="1127" ht="22.5" customHeight="1">
      <c r="A1127" s="2">
        <v>3.89842171E9</v>
      </c>
      <c r="B1127" s="2">
        <v>187399.0</v>
      </c>
      <c r="C1127" s="2">
        <v>2.0</v>
      </c>
      <c r="D1127" s="2">
        <v>53.49</v>
      </c>
      <c r="E1127" s="4">
        <f t="shared" si="1"/>
        <v>106.98</v>
      </c>
    </row>
    <row r="1128" ht="22.5" customHeight="1">
      <c r="A1128" s="2">
        <v>3.960980694E9</v>
      </c>
      <c r="B1128" s="2">
        <v>927651.0</v>
      </c>
      <c r="C1128" s="2">
        <v>1.0</v>
      </c>
      <c r="D1128" s="2">
        <v>426.72</v>
      </c>
      <c r="E1128" s="4">
        <f t="shared" si="1"/>
        <v>426.72</v>
      </c>
    </row>
    <row r="1129" ht="22.5" customHeight="1">
      <c r="A1129" s="2">
        <v>5.008395294E9</v>
      </c>
      <c r="B1129" s="2">
        <v>131136.0</v>
      </c>
      <c r="C1129" s="2">
        <v>3.0</v>
      </c>
      <c r="D1129" s="2">
        <v>37.8</v>
      </c>
      <c r="E1129" s="4">
        <f t="shared" si="1"/>
        <v>113.4</v>
      </c>
    </row>
    <row r="1130" ht="22.5" customHeight="1">
      <c r="A1130" s="2">
        <v>3.722869004E9</v>
      </c>
      <c r="B1130" s="2">
        <v>337168.0</v>
      </c>
      <c r="C1130" s="2">
        <v>3.0</v>
      </c>
      <c r="D1130" s="2">
        <v>545.49</v>
      </c>
      <c r="E1130" s="4">
        <f t="shared" si="1"/>
        <v>1636.47</v>
      </c>
    </row>
    <row r="1131" ht="22.5" customHeight="1">
      <c r="A1131" s="2">
        <v>8.391555591E9</v>
      </c>
      <c r="B1131" s="2">
        <v>644847.0</v>
      </c>
      <c r="C1131" s="2">
        <v>1.0</v>
      </c>
      <c r="D1131" s="2">
        <v>622.81</v>
      </c>
      <c r="E1131" s="4">
        <f t="shared" si="1"/>
        <v>622.81</v>
      </c>
    </row>
    <row r="1132" ht="22.5" customHeight="1">
      <c r="A1132" s="2">
        <v>8.063730776E9</v>
      </c>
      <c r="B1132" s="2">
        <v>196719.0</v>
      </c>
      <c r="C1132" s="2">
        <v>3.0</v>
      </c>
      <c r="D1132" s="2">
        <v>217.5</v>
      </c>
      <c r="E1132" s="4">
        <f t="shared" si="1"/>
        <v>652.5</v>
      </c>
    </row>
    <row r="1133" ht="22.5" customHeight="1">
      <c r="A1133" s="2">
        <v>9.052752169E9</v>
      </c>
      <c r="B1133" s="2">
        <v>114414.0</v>
      </c>
      <c r="C1133" s="2">
        <v>2.0</v>
      </c>
      <c r="D1133" s="2">
        <v>832.06</v>
      </c>
      <c r="E1133" s="4">
        <f t="shared" si="1"/>
        <v>1664.12</v>
      </c>
    </row>
    <row r="1134" ht="22.5" customHeight="1">
      <c r="A1134" s="2">
        <v>7.471416647E9</v>
      </c>
      <c r="B1134" s="2">
        <v>927651.0</v>
      </c>
      <c r="C1134" s="2">
        <v>2.0</v>
      </c>
      <c r="D1134" s="2">
        <v>426.72</v>
      </c>
      <c r="E1134" s="4">
        <f t="shared" si="1"/>
        <v>853.44</v>
      </c>
    </row>
    <row r="1135" ht="22.5" customHeight="1">
      <c r="A1135" s="2">
        <v>8.48332407E8</v>
      </c>
      <c r="B1135" s="2">
        <v>555121.0</v>
      </c>
      <c r="C1135" s="2">
        <v>2.0</v>
      </c>
      <c r="D1135" s="2">
        <v>354.91</v>
      </c>
      <c r="E1135" s="4">
        <f t="shared" si="1"/>
        <v>709.82</v>
      </c>
    </row>
    <row r="1136" ht="22.5" customHeight="1">
      <c r="A1136" s="2">
        <v>4.062701987E9</v>
      </c>
      <c r="B1136" s="2">
        <v>194682.0</v>
      </c>
      <c r="C1136" s="2">
        <v>1.0</v>
      </c>
      <c r="D1136" s="2">
        <v>912.29</v>
      </c>
      <c r="E1136" s="4">
        <f t="shared" si="1"/>
        <v>912.29</v>
      </c>
    </row>
    <row r="1137" ht="22.5" customHeight="1">
      <c r="A1137" s="2">
        <v>8.723912832E9</v>
      </c>
      <c r="B1137" s="2">
        <v>455755.0</v>
      </c>
      <c r="C1137" s="2">
        <v>3.0</v>
      </c>
      <c r="D1137" s="2">
        <v>44.09</v>
      </c>
      <c r="E1137" s="4">
        <f t="shared" si="1"/>
        <v>132.27</v>
      </c>
    </row>
    <row r="1138" ht="22.5" customHeight="1">
      <c r="A1138" s="2">
        <v>9.099298435E9</v>
      </c>
      <c r="B1138" s="2">
        <v>89084.0</v>
      </c>
      <c r="C1138" s="2">
        <v>3.0</v>
      </c>
      <c r="D1138" s="2">
        <v>598.83</v>
      </c>
      <c r="E1138" s="4">
        <f t="shared" si="1"/>
        <v>1796.49</v>
      </c>
    </row>
    <row r="1139" ht="22.5" customHeight="1">
      <c r="A1139" s="2">
        <v>5.645691241E9</v>
      </c>
      <c r="B1139" s="2">
        <v>77308.0</v>
      </c>
      <c r="C1139" s="2">
        <v>2.0</v>
      </c>
      <c r="D1139" s="2">
        <v>223.27</v>
      </c>
      <c r="E1139" s="4">
        <f t="shared" si="1"/>
        <v>446.54</v>
      </c>
    </row>
    <row r="1140" ht="22.5" customHeight="1">
      <c r="A1140" s="2">
        <v>8.258019846E9</v>
      </c>
      <c r="B1140" s="2">
        <v>734789.0</v>
      </c>
      <c r="C1140" s="2">
        <v>1.0</v>
      </c>
      <c r="D1140" s="2">
        <v>395.82</v>
      </c>
      <c r="E1140" s="4">
        <f t="shared" si="1"/>
        <v>395.82</v>
      </c>
    </row>
    <row r="1141" ht="22.5" customHeight="1">
      <c r="A1141" s="2">
        <v>2.732162016E9</v>
      </c>
      <c r="B1141" s="2">
        <v>305754.0</v>
      </c>
      <c r="C1141" s="2">
        <v>3.0</v>
      </c>
      <c r="D1141" s="2">
        <v>979.99</v>
      </c>
      <c r="E1141" s="4">
        <f t="shared" si="1"/>
        <v>2939.97</v>
      </c>
    </row>
    <row r="1142" ht="22.5" customHeight="1">
      <c r="A1142" s="2">
        <v>1.561902412E9</v>
      </c>
      <c r="B1142" s="2">
        <v>679321.0</v>
      </c>
      <c r="C1142" s="2">
        <v>1.0</v>
      </c>
      <c r="D1142" s="2">
        <v>738.46</v>
      </c>
      <c r="E1142" s="4">
        <f t="shared" si="1"/>
        <v>738.46</v>
      </c>
    </row>
    <row r="1143" ht="22.5" customHeight="1">
      <c r="A1143" s="2">
        <v>8.979476889E9</v>
      </c>
      <c r="B1143" s="2">
        <v>256051.0</v>
      </c>
      <c r="C1143" s="2">
        <v>3.0</v>
      </c>
      <c r="D1143" s="2">
        <v>400.92</v>
      </c>
      <c r="E1143" s="4">
        <f t="shared" si="1"/>
        <v>1202.76</v>
      </c>
    </row>
    <row r="1144" ht="22.5" customHeight="1">
      <c r="A1144" s="2">
        <v>8.373953053E9</v>
      </c>
      <c r="B1144" s="2">
        <v>679284.0</v>
      </c>
      <c r="C1144" s="2">
        <v>3.0</v>
      </c>
      <c r="D1144" s="2">
        <v>877.89</v>
      </c>
      <c r="E1144" s="4">
        <f t="shared" si="1"/>
        <v>2633.67</v>
      </c>
    </row>
    <row r="1145" ht="22.5" customHeight="1">
      <c r="A1145" s="2">
        <v>7.021309133E9</v>
      </c>
      <c r="B1145" s="2">
        <v>992178.0</v>
      </c>
      <c r="C1145" s="2">
        <v>3.0</v>
      </c>
      <c r="D1145" s="2">
        <v>632.43</v>
      </c>
      <c r="E1145" s="4">
        <f t="shared" si="1"/>
        <v>1897.29</v>
      </c>
    </row>
    <row r="1146" ht="22.5" customHeight="1">
      <c r="A1146" s="2">
        <v>3.447085029E9</v>
      </c>
      <c r="B1146" s="2">
        <v>337168.0</v>
      </c>
      <c r="C1146" s="2">
        <v>2.0</v>
      </c>
      <c r="D1146" s="2">
        <v>545.49</v>
      </c>
      <c r="E1146" s="4">
        <f t="shared" si="1"/>
        <v>1090.98</v>
      </c>
    </row>
    <row r="1147" ht="22.5" customHeight="1">
      <c r="A1147" s="2">
        <v>9.284767341E9</v>
      </c>
      <c r="B1147" s="2">
        <v>470449.0</v>
      </c>
      <c r="C1147" s="2">
        <v>1.0</v>
      </c>
      <c r="D1147" s="2">
        <v>827.77</v>
      </c>
      <c r="E1147" s="4">
        <f t="shared" si="1"/>
        <v>827.77</v>
      </c>
    </row>
    <row r="1148" ht="22.5" customHeight="1">
      <c r="A1148" s="2">
        <v>9.77043194E9</v>
      </c>
      <c r="B1148" s="2">
        <v>679321.0</v>
      </c>
      <c r="C1148" s="2">
        <v>2.0</v>
      </c>
      <c r="D1148" s="2">
        <v>738.46</v>
      </c>
      <c r="E1148" s="4">
        <f t="shared" si="1"/>
        <v>1476.92</v>
      </c>
    </row>
    <row r="1149" ht="22.5" customHeight="1">
      <c r="A1149" s="2">
        <v>9.65012439E9</v>
      </c>
      <c r="B1149" s="2">
        <v>123983.0</v>
      </c>
      <c r="C1149" s="2">
        <v>2.0</v>
      </c>
      <c r="D1149" s="2">
        <v>785.67</v>
      </c>
      <c r="E1149" s="4">
        <f t="shared" si="1"/>
        <v>1571.34</v>
      </c>
    </row>
    <row r="1150" ht="22.5" customHeight="1">
      <c r="A1150" s="2">
        <v>9.826894858E9</v>
      </c>
      <c r="B1150" s="2">
        <v>319388.0</v>
      </c>
      <c r="C1150" s="2">
        <v>2.0</v>
      </c>
      <c r="D1150" s="2">
        <v>657.8</v>
      </c>
      <c r="E1150" s="4">
        <f t="shared" si="1"/>
        <v>1315.6</v>
      </c>
    </row>
    <row r="1151" ht="22.5" customHeight="1">
      <c r="A1151" s="2">
        <v>4.466839873E9</v>
      </c>
      <c r="B1151" s="2">
        <v>77308.0</v>
      </c>
      <c r="C1151" s="2">
        <v>1.0</v>
      </c>
      <c r="D1151" s="2">
        <v>223.27</v>
      </c>
      <c r="E1151" s="4">
        <f t="shared" si="1"/>
        <v>223.27</v>
      </c>
    </row>
    <row r="1152" ht="22.5" customHeight="1">
      <c r="A1152" s="2">
        <v>4.3314719E9</v>
      </c>
      <c r="B1152" s="2">
        <v>762527.0</v>
      </c>
      <c r="C1152" s="2">
        <v>2.0</v>
      </c>
      <c r="D1152" s="2">
        <v>690.08</v>
      </c>
      <c r="E1152" s="4">
        <f t="shared" si="1"/>
        <v>1380.16</v>
      </c>
    </row>
    <row r="1153" ht="22.5" customHeight="1">
      <c r="A1153" s="2">
        <v>5.777824005E9</v>
      </c>
      <c r="B1153" s="2">
        <v>945635.0</v>
      </c>
      <c r="C1153" s="2">
        <v>2.0</v>
      </c>
      <c r="D1153" s="2">
        <v>778.9</v>
      </c>
      <c r="E1153" s="4">
        <f t="shared" si="1"/>
        <v>1557.8</v>
      </c>
    </row>
    <row r="1154" ht="22.5" customHeight="1">
      <c r="A1154" s="2">
        <v>8.795242622E9</v>
      </c>
      <c r="B1154" s="2">
        <v>33797.0</v>
      </c>
      <c r="C1154" s="2">
        <v>3.0</v>
      </c>
      <c r="D1154" s="2">
        <v>888.12</v>
      </c>
      <c r="E1154" s="4">
        <f t="shared" si="1"/>
        <v>2664.36</v>
      </c>
    </row>
    <row r="1155" ht="22.5" customHeight="1">
      <c r="A1155" s="2">
        <v>8.561878376E9</v>
      </c>
      <c r="B1155" s="2">
        <v>555121.0</v>
      </c>
      <c r="C1155" s="2">
        <v>3.0</v>
      </c>
      <c r="D1155" s="2">
        <v>354.91</v>
      </c>
      <c r="E1155" s="4">
        <f t="shared" si="1"/>
        <v>1064.73</v>
      </c>
    </row>
    <row r="1156" ht="22.5" customHeight="1">
      <c r="A1156" s="2">
        <v>2.113243643E9</v>
      </c>
      <c r="B1156" s="2">
        <v>644847.0</v>
      </c>
      <c r="C1156" s="2">
        <v>3.0</v>
      </c>
      <c r="D1156" s="2">
        <v>622.81</v>
      </c>
      <c r="E1156" s="4">
        <f t="shared" si="1"/>
        <v>1868.43</v>
      </c>
    </row>
    <row r="1157" ht="22.5" customHeight="1">
      <c r="A1157" s="2">
        <v>8.49782034E9</v>
      </c>
      <c r="B1157" s="2">
        <v>327290.0</v>
      </c>
      <c r="C1157" s="2">
        <v>2.0</v>
      </c>
      <c r="D1157" s="2">
        <v>862.28</v>
      </c>
      <c r="E1157" s="4">
        <f t="shared" si="1"/>
        <v>1724.56</v>
      </c>
    </row>
    <row r="1158" ht="22.5" customHeight="1">
      <c r="A1158" s="2">
        <v>3.167184563E9</v>
      </c>
      <c r="B1158" s="2">
        <v>798639.0</v>
      </c>
      <c r="C1158" s="2">
        <v>1.0</v>
      </c>
      <c r="D1158" s="2">
        <v>211.25</v>
      </c>
      <c r="E1158" s="4">
        <f t="shared" si="1"/>
        <v>211.25</v>
      </c>
    </row>
    <row r="1159" ht="22.5" customHeight="1">
      <c r="A1159" s="2">
        <v>9.997121955E9</v>
      </c>
      <c r="B1159" s="2">
        <v>739534.0</v>
      </c>
      <c r="C1159" s="2">
        <v>2.0</v>
      </c>
      <c r="D1159" s="2">
        <v>994.56</v>
      </c>
      <c r="E1159" s="4">
        <f t="shared" si="1"/>
        <v>1989.12</v>
      </c>
    </row>
    <row r="1160" ht="22.5" customHeight="1">
      <c r="A1160" s="2">
        <v>2.954397481E9</v>
      </c>
      <c r="B1160" s="2">
        <v>272170.0</v>
      </c>
      <c r="C1160" s="2">
        <v>1.0</v>
      </c>
      <c r="D1160" s="2">
        <v>140.8</v>
      </c>
      <c r="E1160" s="4">
        <f t="shared" si="1"/>
        <v>140.8</v>
      </c>
    </row>
    <row r="1161" ht="22.5" customHeight="1">
      <c r="A1161" s="2">
        <v>8.125884987E9</v>
      </c>
      <c r="B1161" s="2">
        <v>764014.0</v>
      </c>
      <c r="C1161" s="2">
        <v>3.0</v>
      </c>
      <c r="D1161" s="2">
        <v>612.04</v>
      </c>
      <c r="E1161" s="4">
        <f t="shared" si="1"/>
        <v>1836.12</v>
      </c>
    </row>
    <row r="1162" ht="22.5" customHeight="1">
      <c r="A1162" s="2">
        <v>3.765873352E9</v>
      </c>
      <c r="B1162" s="2">
        <v>365132.0</v>
      </c>
      <c r="C1162" s="2">
        <v>3.0</v>
      </c>
      <c r="D1162" s="2">
        <v>229.38</v>
      </c>
      <c r="E1162" s="4">
        <f t="shared" si="1"/>
        <v>688.14</v>
      </c>
    </row>
    <row r="1163" ht="22.5" customHeight="1">
      <c r="A1163" s="2">
        <v>7.733310993E9</v>
      </c>
      <c r="B1163" s="2">
        <v>820541.0</v>
      </c>
      <c r="C1163" s="2">
        <v>1.0</v>
      </c>
      <c r="D1163" s="2">
        <v>576.22</v>
      </c>
      <c r="E1163" s="4">
        <f t="shared" si="1"/>
        <v>576.22</v>
      </c>
    </row>
    <row r="1164" ht="22.5" customHeight="1">
      <c r="A1164" s="2">
        <v>7.38093341E8</v>
      </c>
      <c r="B1164" s="2">
        <v>257719.0</v>
      </c>
      <c r="C1164" s="2">
        <v>2.0</v>
      </c>
      <c r="D1164" s="2">
        <v>281.73</v>
      </c>
      <c r="E1164" s="4">
        <f t="shared" si="1"/>
        <v>563.46</v>
      </c>
    </row>
    <row r="1165" ht="22.5" customHeight="1">
      <c r="A1165" s="2">
        <v>1.837574319E9</v>
      </c>
      <c r="B1165" s="2">
        <v>851978.0</v>
      </c>
      <c r="C1165" s="2">
        <v>3.0</v>
      </c>
      <c r="D1165" s="2">
        <v>715.72</v>
      </c>
      <c r="E1165" s="4">
        <f t="shared" si="1"/>
        <v>2147.16</v>
      </c>
    </row>
    <row r="1166" ht="22.5" customHeight="1">
      <c r="A1166" s="2">
        <v>2.468420564E9</v>
      </c>
      <c r="B1166" s="2">
        <v>365133.0</v>
      </c>
      <c r="C1166" s="2">
        <v>2.0</v>
      </c>
      <c r="D1166" s="2">
        <v>915.45</v>
      </c>
      <c r="E1166" s="4">
        <f t="shared" si="1"/>
        <v>1830.9</v>
      </c>
    </row>
    <row r="1167" ht="22.5" customHeight="1">
      <c r="A1167" s="2">
        <v>5.368005763E9</v>
      </c>
      <c r="B1167" s="2">
        <v>237083.0</v>
      </c>
      <c r="C1167" s="2">
        <v>2.0</v>
      </c>
      <c r="D1167" s="2">
        <v>577.13</v>
      </c>
      <c r="E1167" s="4">
        <f t="shared" si="1"/>
        <v>1154.26</v>
      </c>
    </row>
    <row r="1168" ht="22.5" customHeight="1">
      <c r="A1168" s="2">
        <v>3.823949592E9</v>
      </c>
      <c r="B1168" s="2">
        <v>39154.0</v>
      </c>
      <c r="C1168" s="2">
        <v>2.0</v>
      </c>
      <c r="D1168" s="2">
        <v>946.86</v>
      </c>
      <c r="E1168" s="4">
        <f t="shared" si="1"/>
        <v>1893.72</v>
      </c>
    </row>
    <row r="1169" ht="22.5" customHeight="1">
      <c r="A1169" s="2">
        <v>6.298008063E9</v>
      </c>
      <c r="B1169" s="2">
        <v>585299.0</v>
      </c>
      <c r="C1169" s="2">
        <v>3.0</v>
      </c>
      <c r="D1169" s="2">
        <v>799.46</v>
      </c>
      <c r="E1169" s="4">
        <f t="shared" si="1"/>
        <v>2398.38</v>
      </c>
    </row>
    <row r="1170" ht="22.5" customHeight="1">
      <c r="A1170" s="2">
        <v>2.499190829E9</v>
      </c>
      <c r="B1170" s="2">
        <v>679284.0</v>
      </c>
      <c r="C1170" s="2">
        <v>2.0</v>
      </c>
      <c r="D1170" s="2">
        <v>877.89</v>
      </c>
      <c r="E1170" s="4">
        <f t="shared" si="1"/>
        <v>1755.78</v>
      </c>
    </row>
    <row r="1171" ht="22.5" customHeight="1">
      <c r="A1171" s="2">
        <v>4.91116137E8</v>
      </c>
      <c r="B1171" s="2">
        <v>237083.0</v>
      </c>
      <c r="C1171" s="2">
        <v>2.0</v>
      </c>
      <c r="D1171" s="2">
        <v>577.13</v>
      </c>
      <c r="E1171" s="4">
        <f t="shared" si="1"/>
        <v>1154.26</v>
      </c>
    </row>
    <row r="1172" ht="22.5" customHeight="1">
      <c r="A1172" s="2">
        <v>2.206269404E9</v>
      </c>
      <c r="B1172" s="2">
        <v>642612.0</v>
      </c>
      <c r="C1172" s="2">
        <v>1.0</v>
      </c>
      <c r="D1172" s="2">
        <v>517.03</v>
      </c>
      <c r="E1172" s="4">
        <f t="shared" si="1"/>
        <v>517.03</v>
      </c>
    </row>
    <row r="1173" ht="22.5" customHeight="1">
      <c r="A1173" s="2">
        <v>1.330806043E9</v>
      </c>
      <c r="B1173" s="2">
        <v>760684.0</v>
      </c>
      <c r="C1173" s="2">
        <v>3.0</v>
      </c>
      <c r="D1173" s="2">
        <v>71.6</v>
      </c>
      <c r="E1173" s="4">
        <f t="shared" si="1"/>
        <v>214.8</v>
      </c>
    </row>
    <row r="1174" ht="22.5" customHeight="1">
      <c r="A1174" s="2">
        <v>6.770858376E9</v>
      </c>
      <c r="B1174" s="2">
        <v>654297.0</v>
      </c>
      <c r="C1174" s="2">
        <v>2.0</v>
      </c>
      <c r="D1174" s="2">
        <v>13.25</v>
      </c>
      <c r="E1174" s="4">
        <f t="shared" si="1"/>
        <v>26.5</v>
      </c>
    </row>
    <row r="1175" ht="22.5" customHeight="1">
      <c r="A1175" s="2">
        <v>4.466716432E9</v>
      </c>
      <c r="B1175" s="2">
        <v>799459.0</v>
      </c>
      <c r="C1175" s="2">
        <v>3.0</v>
      </c>
      <c r="D1175" s="2">
        <v>852.02</v>
      </c>
      <c r="E1175" s="4">
        <f t="shared" si="1"/>
        <v>2556.06</v>
      </c>
    </row>
    <row r="1176" ht="22.5" customHeight="1">
      <c r="A1176" s="2">
        <v>8.292554686E9</v>
      </c>
      <c r="B1176" s="2">
        <v>478531.0</v>
      </c>
      <c r="C1176" s="2">
        <v>2.0</v>
      </c>
      <c r="D1176" s="2">
        <v>825.46</v>
      </c>
      <c r="E1176" s="4">
        <f t="shared" si="1"/>
        <v>1650.92</v>
      </c>
    </row>
    <row r="1177" ht="22.5" customHeight="1">
      <c r="A1177" s="2">
        <v>4.204069161E9</v>
      </c>
      <c r="B1177" s="2">
        <v>34200.0</v>
      </c>
      <c r="C1177" s="2">
        <v>2.0</v>
      </c>
      <c r="D1177" s="2">
        <v>319.8</v>
      </c>
      <c r="E1177" s="4">
        <f t="shared" si="1"/>
        <v>639.6</v>
      </c>
    </row>
    <row r="1178" ht="22.5" customHeight="1">
      <c r="A1178" s="2">
        <v>2.163079658E9</v>
      </c>
      <c r="B1178" s="2">
        <v>661577.0</v>
      </c>
      <c r="C1178" s="2">
        <v>3.0</v>
      </c>
      <c r="D1178" s="2">
        <v>720.95</v>
      </c>
      <c r="E1178" s="4">
        <f t="shared" si="1"/>
        <v>2162.85</v>
      </c>
    </row>
    <row r="1179" ht="22.5" customHeight="1">
      <c r="A1179" s="2">
        <v>6.971561757E9</v>
      </c>
      <c r="B1179" s="2">
        <v>578097.0</v>
      </c>
      <c r="C1179" s="2">
        <v>3.0</v>
      </c>
      <c r="D1179" s="2">
        <v>267.61</v>
      </c>
      <c r="E1179" s="4">
        <f t="shared" si="1"/>
        <v>802.83</v>
      </c>
    </row>
    <row r="1180" ht="22.5" customHeight="1">
      <c r="A1180" s="2">
        <v>7.96525306E9</v>
      </c>
      <c r="B1180" s="2">
        <v>739534.0</v>
      </c>
      <c r="C1180" s="2">
        <v>3.0</v>
      </c>
      <c r="D1180" s="2">
        <v>994.56</v>
      </c>
      <c r="E1180" s="4">
        <f t="shared" si="1"/>
        <v>2983.68</v>
      </c>
    </row>
    <row r="1181" ht="22.5" customHeight="1">
      <c r="A1181" s="2">
        <v>8.939040193E9</v>
      </c>
      <c r="B1181" s="2">
        <v>36412.0</v>
      </c>
      <c r="C1181" s="2">
        <v>3.0</v>
      </c>
      <c r="D1181" s="2">
        <v>397.68</v>
      </c>
      <c r="E1181" s="4">
        <f t="shared" si="1"/>
        <v>1193.04</v>
      </c>
    </row>
    <row r="1182" ht="22.5" customHeight="1">
      <c r="A1182" s="2">
        <v>8.322028211E9</v>
      </c>
      <c r="B1182" s="2">
        <v>451812.0</v>
      </c>
      <c r="C1182" s="2">
        <v>2.0</v>
      </c>
      <c r="D1182" s="2">
        <v>530.85</v>
      </c>
      <c r="E1182" s="4">
        <f t="shared" si="1"/>
        <v>1061.7</v>
      </c>
    </row>
    <row r="1183" ht="22.5" customHeight="1">
      <c r="A1183" s="2">
        <v>6.865922682E9</v>
      </c>
      <c r="B1183" s="2">
        <v>914071.0</v>
      </c>
      <c r="C1183" s="2">
        <v>2.0</v>
      </c>
      <c r="D1183" s="2">
        <v>296.94</v>
      </c>
      <c r="E1183" s="4">
        <f t="shared" si="1"/>
        <v>593.88</v>
      </c>
    </row>
    <row r="1184" ht="22.5" customHeight="1">
      <c r="A1184" s="2">
        <v>5.912729079E9</v>
      </c>
      <c r="B1184" s="2">
        <v>871592.0</v>
      </c>
      <c r="C1184" s="2">
        <v>1.0</v>
      </c>
      <c r="D1184" s="2">
        <v>870.29</v>
      </c>
      <c r="E1184" s="4">
        <f t="shared" si="1"/>
        <v>870.29</v>
      </c>
    </row>
    <row r="1185" ht="22.5" customHeight="1">
      <c r="A1185" s="2">
        <v>8.76477613E9</v>
      </c>
      <c r="B1185" s="2">
        <v>82484.0</v>
      </c>
      <c r="C1185" s="2">
        <v>1.0</v>
      </c>
      <c r="D1185" s="2">
        <v>914.88</v>
      </c>
      <c r="E1185" s="4">
        <f t="shared" si="1"/>
        <v>914.88</v>
      </c>
    </row>
    <row r="1186" ht="22.5" customHeight="1">
      <c r="A1186" s="2">
        <v>7.769965629E9</v>
      </c>
      <c r="B1186" s="2">
        <v>747801.0</v>
      </c>
      <c r="C1186" s="2">
        <v>2.0</v>
      </c>
      <c r="D1186" s="2">
        <v>277.76</v>
      </c>
      <c r="E1186" s="4">
        <f t="shared" si="1"/>
        <v>555.52</v>
      </c>
    </row>
    <row r="1187" ht="22.5" customHeight="1">
      <c r="A1187" s="2">
        <v>2.166463032E9</v>
      </c>
      <c r="B1187" s="2">
        <v>851978.0</v>
      </c>
      <c r="C1187" s="2">
        <v>1.0</v>
      </c>
      <c r="D1187" s="2">
        <v>715.72</v>
      </c>
      <c r="E1187" s="4">
        <f t="shared" si="1"/>
        <v>715.72</v>
      </c>
    </row>
    <row r="1188" ht="22.5" customHeight="1">
      <c r="A1188" s="2">
        <v>7.035343259E9</v>
      </c>
      <c r="B1188" s="2">
        <v>853932.0</v>
      </c>
      <c r="C1188" s="2">
        <v>1.0</v>
      </c>
      <c r="D1188" s="2">
        <v>941.19</v>
      </c>
      <c r="E1188" s="4">
        <f t="shared" si="1"/>
        <v>941.19</v>
      </c>
    </row>
    <row r="1189" ht="22.5" customHeight="1">
      <c r="A1189" s="2">
        <v>8.914775994E9</v>
      </c>
      <c r="B1189" s="2">
        <v>91670.0</v>
      </c>
      <c r="C1189" s="2">
        <v>3.0</v>
      </c>
      <c r="D1189" s="2">
        <v>439.24</v>
      </c>
      <c r="E1189" s="4">
        <f t="shared" si="1"/>
        <v>1317.72</v>
      </c>
    </row>
    <row r="1190" ht="22.5" customHeight="1">
      <c r="A1190" s="2">
        <v>7.565647347E9</v>
      </c>
      <c r="B1190" s="2">
        <v>726958.0</v>
      </c>
      <c r="C1190" s="2">
        <v>2.0</v>
      </c>
      <c r="D1190" s="2">
        <v>887.48</v>
      </c>
      <c r="E1190" s="4">
        <f t="shared" si="1"/>
        <v>1774.96</v>
      </c>
    </row>
    <row r="1191" ht="22.5" customHeight="1">
      <c r="A1191" s="2">
        <v>6.17221512E9</v>
      </c>
      <c r="B1191" s="2">
        <v>714999.0</v>
      </c>
      <c r="C1191" s="2">
        <v>3.0</v>
      </c>
      <c r="D1191" s="2">
        <v>882.51</v>
      </c>
      <c r="E1191" s="4">
        <f t="shared" si="1"/>
        <v>2647.53</v>
      </c>
    </row>
    <row r="1192" ht="22.5" customHeight="1">
      <c r="A1192" s="2">
        <v>4.043585691E9</v>
      </c>
      <c r="B1192" s="2">
        <v>760684.0</v>
      </c>
      <c r="C1192" s="2">
        <v>3.0</v>
      </c>
      <c r="D1192" s="2">
        <v>71.6</v>
      </c>
      <c r="E1192" s="4">
        <f t="shared" si="1"/>
        <v>214.8</v>
      </c>
    </row>
    <row r="1193" ht="22.5" customHeight="1">
      <c r="A1193" s="2">
        <v>3.73518618E9</v>
      </c>
      <c r="B1193" s="2">
        <v>120532.0</v>
      </c>
      <c r="C1193" s="2">
        <v>1.0</v>
      </c>
      <c r="D1193" s="2">
        <v>697.53</v>
      </c>
      <c r="E1193" s="4">
        <f t="shared" si="1"/>
        <v>697.53</v>
      </c>
    </row>
    <row r="1194" ht="22.5" customHeight="1">
      <c r="A1194" s="2">
        <v>5.281459433E9</v>
      </c>
      <c r="B1194" s="2">
        <v>194682.0</v>
      </c>
      <c r="C1194" s="2">
        <v>1.0</v>
      </c>
      <c r="D1194" s="2">
        <v>912.29</v>
      </c>
      <c r="E1194" s="4">
        <f t="shared" si="1"/>
        <v>912.29</v>
      </c>
    </row>
    <row r="1195" ht="22.5" customHeight="1">
      <c r="A1195" s="2">
        <v>4.24087401E8</v>
      </c>
      <c r="B1195" s="2">
        <v>51036.0</v>
      </c>
      <c r="C1195" s="2">
        <v>1.0</v>
      </c>
      <c r="D1195" s="2">
        <v>931.61</v>
      </c>
      <c r="E1195" s="4">
        <f t="shared" si="1"/>
        <v>931.61</v>
      </c>
    </row>
    <row r="1196" ht="22.5" customHeight="1">
      <c r="A1196" s="2">
        <v>8.84327245E8</v>
      </c>
      <c r="B1196" s="2">
        <v>679321.0</v>
      </c>
      <c r="C1196" s="2">
        <v>2.0</v>
      </c>
      <c r="D1196" s="2">
        <v>738.46</v>
      </c>
      <c r="E1196" s="4">
        <f t="shared" si="1"/>
        <v>1476.92</v>
      </c>
    </row>
    <row r="1197" ht="22.5" customHeight="1">
      <c r="A1197" s="2">
        <v>6.31800897E9</v>
      </c>
      <c r="B1197" s="2">
        <v>952124.0</v>
      </c>
      <c r="C1197" s="2">
        <v>3.0</v>
      </c>
      <c r="D1197" s="2">
        <v>127.08</v>
      </c>
      <c r="E1197" s="4">
        <f t="shared" si="1"/>
        <v>381.24</v>
      </c>
    </row>
    <row r="1198" ht="22.5" customHeight="1">
      <c r="A1198" s="2">
        <v>3.792751421E9</v>
      </c>
      <c r="B1198" s="2">
        <v>914071.0</v>
      </c>
      <c r="C1198" s="2">
        <v>2.0</v>
      </c>
      <c r="D1198" s="2">
        <v>296.94</v>
      </c>
      <c r="E1198" s="4">
        <f t="shared" si="1"/>
        <v>593.88</v>
      </c>
    </row>
    <row r="1199" ht="22.5" customHeight="1">
      <c r="A1199" s="2">
        <v>5.471255539E9</v>
      </c>
      <c r="B1199" s="2">
        <v>578097.0</v>
      </c>
      <c r="C1199" s="2">
        <v>1.0</v>
      </c>
      <c r="D1199" s="2">
        <v>267.61</v>
      </c>
      <c r="E1199" s="4">
        <f t="shared" si="1"/>
        <v>267.61</v>
      </c>
    </row>
    <row r="1200" ht="22.5" customHeight="1">
      <c r="A1200" s="2">
        <v>9.917290378E9</v>
      </c>
      <c r="B1200" s="2">
        <v>991434.0</v>
      </c>
      <c r="C1200" s="2">
        <v>2.0</v>
      </c>
      <c r="D1200" s="2">
        <v>237.62</v>
      </c>
      <c r="E1200" s="4">
        <f t="shared" si="1"/>
        <v>475.24</v>
      </c>
    </row>
    <row r="1201" ht="22.5" customHeight="1">
      <c r="A1201" s="2">
        <v>2.08989475E8</v>
      </c>
      <c r="B1201" s="2">
        <v>432617.0</v>
      </c>
      <c r="C1201" s="2">
        <v>2.0</v>
      </c>
      <c r="D1201" s="2">
        <v>863.18</v>
      </c>
      <c r="E1201" s="4">
        <f t="shared" si="1"/>
        <v>1726.36</v>
      </c>
    </row>
    <row r="1202" ht="22.5" customHeight="1">
      <c r="A1202" s="2">
        <v>7.672827556E9</v>
      </c>
      <c r="B1202" s="2">
        <v>903336.0</v>
      </c>
      <c r="C1202" s="2">
        <v>1.0</v>
      </c>
      <c r="D1202" s="2">
        <v>551.88</v>
      </c>
      <c r="E1202" s="4">
        <f t="shared" si="1"/>
        <v>551.88</v>
      </c>
    </row>
    <row r="1203" ht="22.5" customHeight="1">
      <c r="A1203" s="2">
        <v>3.792912325E9</v>
      </c>
      <c r="B1203" s="2">
        <v>36412.0</v>
      </c>
      <c r="C1203" s="2">
        <v>3.0</v>
      </c>
      <c r="D1203" s="2">
        <v>397.68</v>
      </c>
      <c r="E1203" s="4">
        <f t="shared" si="1"/>
        <v>1193.04</v>
      </c>
    </row>
    <row r="1204" ht="22.5" customHeight="1">
      <c r="A1204" s="2">
        <v>2.478533601E9</v>
      </c>
      <c r="B1204" s="2">
        <v>349294.0</v>
      </c>
      <c r="C1204" s="2">
        <v>2.0</v>
      </c>
      <c r="D1204" s="2">
        <v>934.75</v>
      </c>
      <c r="E1204" s="4">
        <f t="shared" si="1"/>
        <v>1869.5</v>
      </c>
    </row>
    <row r="1205" ht="22.5" customHeight="1">
      <c r="A1205" s="2">
        <v>2.255745327E9</v>
      </c>
      <c r="B1205" s="2">
        <v>764014.0</v>
      </c>
      <c r="C1205" s="2">
        <v>1.0</v>
      </c>
      <c r="D1205" s="2">
        <v>612.04</v>
      </c>
      <c r="E1205" s="4">
        <f t="shared" si="1"/>
        <v>612.04</v>
      </c>
    </row>
    <row r="1206" ht="22.5" customHeight="1">
      <c r="A1206" s="2">
        <v>8.612261848E9</v>
      </c>
      <c r="B1206" s="2">
        <v>672059.0</v>
      </c>
      <c r="C1206" s="2">
        <v>1.0</v>
      </c>
      <c r="D1206" s="2">
        <v>672.73</v>
      </c>
      <c r="E1206" s="4">
        <f t="shared" si="1"/>
        <v>672.73</v>
      </c>
    </row>
    <row r="1207" ht="22.5" customHeight="1">
      <c r="A1207" s="2">
        <v>6.949810049E9</v>
      </c>
      <c r="B1207" s="2">
        <v>63769.0</v>
      </c>
      <c r="C1207" s="2">
        <v>2.0</v>
      </c>
      <c r="D1207" s="2">
        <v>878.07</v>
      </c>
      <c r="E1207" s="4">
        <f t="shared" si="1"/>
        <v>1756.14</v>
      </c>
    </row>
    <row r="1208" ht="22.5" customHeight="1">
      <c r="A1208" s="2">
        <v>2.399456941E9</v>
      </c>
      <c r="B1208" s="2">
        <v>812607.0</v>
      </c>
      <c r="C1208" s="2">
        <v>2.0</v>
      </c>
      <c r="D1208" s="2">
        <v>416.65</v>
      </c>
      <c r="E1208" s="4">
        <f t="shared" si="1"/>
        <v>833.3</v>
      </c>
    </row>
    <row r="1209" ht="22.5" customHeight="1">
      <c r="A1209" s="2">
        <v>6.292969164E9</v>
      </c>
      <c r="B1209" s="2">
        <v>222892.0</v>
      </c>
      <c r="C1209" s="2">
        <v>3.0</v>
      </c>
      <c r="D1209" s="2">
        <v>869.22</v>
      </c>
      <c r="E1209" s="4">
        <f t="shared" si="1"/>
        <v>2607.66</v>
      </c>
    </row>
    <row r="1210" ht="22.5" customHeight="1">
      <c r="A1210" s="2">
        <v>2.929485756E9</v>
      </c>
      <c r="B1210" s="2">
        <v>365132.0</v>
      </c>
      <c r="C1210" s="2">
        <v>1.0</v>
      </c>
      <c r="D1210" s="2">
        <v>229.38</v>
      </c>
      <c r="E1210" s="4">
        <f t="shared" si="1"/>
        <v>229.38</v>
      </c>
    </row>
    <row r="1211" ht="22.5" customHeight="1">
      <c r="A1211" s="2">
        <v>8.757869416E9</v>
      </c>
      <c r="B1211" s="2">
        <v>435929.0</v>
      </c>
      <c r="C1211" s="2">
        <v>1.0</v>
      </c>
      <c r="D1211" s="2">
        <v>856.89</v>
      </c>
      <c r="E1211" s="4">
        <f t="shared" si="1"/>
        <v>856.89</v>
      </c>
    </row>
    <row r="1212" ht="22.5" customHeight="1">
      <c r="A1212" s="2">
        <v>2.653966619E9</v>
      </c>
      <c r="B1212" s="2">
        <v>706112.0</v>
      </c>
      <c r="C1212" s="2">
        <v>2.0</v>
      </c>
      <c r="D1212" s="2">
        <v>478.79</v>
      </c>
      <c r="E1212" s="4">
        <f t="shared" si="1"/>
        <v>957.58</v>
      </c>
    </row>
    <row r="1213" ht="22.5" customHeight="1">
      <c r="A1213" s="2">
        <v>3.36103625E8</v>
      </c>
      <c r="B1213" s="2">
        <v>500633.0</v>
      </c>
      <c r="C1213" s="2">
        <v>3.0</v>
      </c>
      <c r="D1213" s="2">
        <v>154.5</v>
      </c>
      <c r="E1213" s="4">
        <f t="shared" si="1"/>
        <v>463.5</v>
      </c>
    </row>
    <row r="1214" ht="22.5" customHeight="1">
      <c r="A1214" s="2">
        <v>3.727289407E9</v>
      </c>
      <c r="B1214" s="2">
        <v>564692.0</v>
      </c>
      <c r="C1214" s="2">
        <v>3.0</v>
      </c>
      <c r="D1214" s="2">
        <v>215.65</v>
      </c>
      <c r="E1214" s="4">
        <f t="shared" si="1"/>
        <v>646.95</v>
      </c>
    </row>
    <row r="1215" ht="22.5" customHeight="1">
      <c r="A1215" s="2">
        <v>7.01250513E8</v>
      </c>
      <c r="B1215" s="2">
        <v>243235.0</v>
      </c>
      <c r="C1215" s="2">
        <v>2.0</v>
      </c>
      <c r="D1215" s="2">
        <v>109.03</v>
      </c>
      <c r="E1215" s="4">
        <f t="shared" si="1"/>
        <v>218.06</v>
      </c>
    </row>
    <row r="1216" ht="22.5" customHeight="1">
      <c r="A1216" s="2">
        <v>1.01816977E8</v>
      </c>
      <c r="B1216" s="2">
        <v>677169.0</v>
      </c>
      <c r="C1216" s="2">
        <v>2.0</v>
      </c>
      <c r="D1216" s="2">
        <v>261.03</v>
      </c>
      <c r="E1216" s="4">
        <f t="shared" si="1"/>
        <v>522.06</v>
      </c>
    </row>
    <row r="1217" ht="22.5" customHeight="1">
      <c r="A1217" s="2">
        <v>7.838223552E9</v>
      </c>
      <c r="B1217" s="2">
        <v>952124.0</v>
      </c>
      <c r="C1217" s="2">
        <v>1.0</v>
      </c>
      <c r="D1217" s="2">
        <v>127.08</v>
      </c>
      <c r="E1217" s="4">
        <f t="shared" si="1"/>
        <v>127.08</v>
      </c>
    </row>
    <row r="1218" ht="22.5" customHeight="1">
      <c r="A1218" s="2">
        <v>4.123140013E9</v>
      </c>
      <c r="B1218" s="2">
        <v>807452.0</v>
      </c>
      <c r="C1218" s="2">
        <v>2.0</v>
      </c>
      <c r="D1218" s="2">
        <v>144.19</v>
      </c>
      <c r="E1218" s="4">
        <f t="shared" si="1"/>
        <v>288.38</v>
      </c>
    </row>
    <row r="1219" ht="22.5" customHeight="1">
      <c r="A1219" s="2">
        <v>9.821008306E9</v>
      </c>
      <c r="B1219" s="2">
        <v>131748.0</v>
      </c>
      <c r="C1219" s="2">
        <v>3.0</v>
      </c>
      <c r="D1219" s="2">
        <v>81.35</v>
      </c>
      <c r="E1219" s="4">
        <f t="shared" si="1"/>
        <v>244.05</v>
      </c>
    </row>
    <row r="1220" ht="22.5" customHeight="1">
      <c r="A1220" s="2">
        <v>5.414882934E9</v>
      </c>
      <c r="B1220" s="2">
        <v>990993.0</v>
      </c>
      <c r="C1220" s="2">
        <v>1.0</v>
      </c>
      <c r="D1220" s="2">
        <v>263.7</v>
      </c>
      <c r="E1220" s="4">
        <f t="shared" si="1"/>
        <v>263.7</v>
      </c>
    </row>
    <row r="1221" ht="22.5" customHeight="1">
      <c r="A1221" s="2">
        <v>9.25731314E9</v>
      </c>
      <c r="B1221" s="2">
        <v>925482.0</v>
      </c>
      <c r="C1221" s="2">
        <v>3.0</v>
      </c>
      <c r="D1221" s="2">
        <v>475.04</v>
      </c>
      <c r="E1221" s="4">
        <f t="shared" si="1"/>
        <v>1425.12</v>
      </c>
    </row>
    <row r="1222" ht="22.5" customHeight="1">
      <c r="A1222" s="2">
        <v>3.857021231E9</v>
      </c>
      <c r="B1222" s="2">
        <v>561860.0</v>
      </c>
      <c r="C1222" s="2">
        <v>2.0</v>
      </c>
      <c r="D1222" s="2">
        <v>874.78</v>
      </c>
      <c r="E1222" s="4">
        <f t="shared" si="1"/>
        <v>1749.56</v>
      </c>
    </row>
    <row r="1223" ht="22.5" customHeight="1">
      <c r="A1223" s="2">
        <v>1.606381345E9</v>
      </c>
      <c r="B1223" s="2">
        <v>784673.0</v>
      </c>
      <c r="C1223" s="2">
        <v>1.0</v>
      </c>
      <c r="D1223" s="2">
        <v>491.39</v>
      </c>
      <c r="E1223" s="4">
        <f t="shared" si="1"/>
        <v>491.39</v>
      </c>
    </row>
    <row r="1224" ht="22.5" customHeight="1">
      <c r="A1224" s="2">
        <v>2.39830094E8</v>
      </c>
      <c r="B1224" s="2">
        <v>317242.0</v>
      </c>
      <c r="C1224" s="2">
        <v>3.0</v>
      </c>
      <c r="D1224" s="2">
        <v>198.15</v>
      </c>
      <c r="E1224" s="4">
        <f t="shared" si="1"/>
        <v>594.45</v>
      </c>
    </row>
    <row r="1225" ht="22.5" customHeight="1">
      <c r="A1225" s="2">
        <v>5.80582858E8</v>
      </c>
      <c r="B1225" s="2">
        <v>274207.0</v>
      </c>
      <c r="C1225" s="2">
        <v>1.0</v>
      </c>
      <c r="D1225" s="2">
        <v>328.51</v>
      </c>
      <c r="E1225" s="4">
        <f t="shared" si="1"/>
        <v>328.51</v>
      </c>
    </row>
    <row r="1226" ht="22.5" customHeight="1">
      <c r="A1226" s="2">
        <v>4.191340899E9</v>
      </c>
      <c r="B1226" s="2">
        <v>642612.0</v>
      </c>
      <c r="C1226" s="2">
        <v>3.0</v>
      </c>
      <c r="D1226" s="2">
        <v>517.03</v>
      </c>
      <c r="E1226" s="4">
        <f t="shared" si="1"/>
        <v>1551.09</v>
      </c>
    </row>
    <row r="1227" ht="22.5" customHeight="1">
      <c r="A1227" s="2">
        <v>1.013630716E9</v>
      </c>
      <c r="B1227" s="2">
        <v>9436.0</v>
      </c>
      <c r="C1227" s="2">
        <v>2.0</v>
      </c>
      <c r="D1227" s="2">
        <v>88.43</v>
      </c>
      <c r="E1227" s="4">
        <f t="shared" si="1"/>
        <v>176.86</v>
      </c>
    </row>
    <row r="1228" ht="22.5" customHeight="1">
      <c r="A1228" s="2">
        <v>8.220017366E9</v>
      </c>
      <c r="B1228" s="2">
        <v>894539.0</v>
      </c>
      <c r="C1228" s="2">
        <v>3.0</v>
      </c>
      <c r="D1228" s="2">
        <v>445.48</v>
      </c>
      <c r="E1228" s="4">
        <f t="shared" si="1"/>
        <v>1336.44</v>
      </c>
    </row>
    <row r="1229" ht="22.5" customHeight="1">
      <c r="A1229" s="2">
        <v>4.353485612E9</v>
      </c>
      <c r="B1229" s="2">
        <v>324809.0</v>
      </c>
      <c r="C1229" s="2">
        <v>1.0</v>
      </c>
      <c r="D1229" s="2">
        <v>608.0</v>
      </c>
      <c r="E1229" s="4">
        <f t="shared" si="1"/>
        <v>608</v>
      </c>
    </row>
    <row r="1230" ht="22.5" customHeight="1">
      <c r="A1230" s="2">
        <v>8.682172393E9</v>
      </c>
      <c r="B1230" s="2">
        <v>891833.0</v>
      </c>
      <c r="C1230" s="2">
        <v>1.0</v>
      </c>
      <c r="D1230" s="2">
        <v>493.19</v>
      </c>
      <c r="E1230" s="4">
        <f t="shared" si="1"/>
        <v>493.19</v>
      </c>
    </row>
    <row r="1231" ht="22.5" customHeight="1">
      <c r="A1231" s="2">
        <v>4.085089017E9</v>
      </c>
      <c r="B1231" s="2">
        <v>925482.0</v>
      </c>
      <c r="C1231" s="2">
        <v>1.0</v>
      </c>
      <c r="D1231" s="2">
        <v>475.04</v>
      </c>
      <c r="E1231" s="4">
        <f t="shared" si="1"/>
        <v>475.04</v>
      </c>
    </row>
    <row r="1232" ht="22.5" customHeight="1">
      <c r="A1232" s="2">
        <v>1.287686307E9</v>
      </c>
      <c r="B1232" s="2">
        <v>563740.0</v>
      </c>
      <c r="C1232" s="2">
        <v>1.0</v>
      </c>
      <c r="D1232" s="2">
        <v>96.33</v>
      </c>
      <c r="E1232" s="4">
        <f t="shared" si="1"/>
        <v>96.33</v>
      </c>
    </row>
    <row r="1233" ht="22.5" customHeight="1">
      <c r="A1233" s="2">
        <v>4.425450216E9</v>
      </c>
      <c r="B1233" s="2">
        <v>365132.0</v>
      </c>
      <c r="C1233" s="2">
        <v>2.0</v>
      </c>
      <c r="D1233" s="2">
        <v>229.38</v>
      </c>
      <c r="E1233" s="4">
        <f t="shared" si="1"/>
        <v>458.76</v>
      </c>
    </row>
    <row r="1234" ht="22.5" customHeight="1">
      <c r="A1234" s="2">
        <v>7.79934657E9</v>
      </c>
      <c r="B1234" s="2">
        <v>540618.0</v>
      </c>
      <c r="C1234" s="2">
        <v>2.0</v>
      </c>
      <c r="D1234" s="2">
        <v>317.05</v>
      </c>
      <c r="E1234" s="4">
        <f t="shared" si="1"/>
        <v>634.1</v>
      </c>
    </row>
    <row r="1235" ht="22.5" customHeight="1">
      <c r="A1235" s="2">
        <v>5.917975686E9</v>
      </c>
      <c r="B1235" s="2">
        <v>927651.0</v>
      </c>
      <c r="C1235" s="2">
        <v>1.0</v>
      </c>
      <c r="D1235" s="2">
        <v>426.72</v>
      </c>
      <c r="E1235" s="4">
        <f t="shared" si="1"/>
        <v>426.72</v>
      </c>
    </row>
    <row r="1236" ht="22.5" customHeight="1">
      <c r="A1236" s="2">
        <v>9.588500388E9</v>
      </c>
      <c r="B1236" s="2">
        <v>712003.0</v>
      </c>
      <c r="C1236" s="2">
        <v>2.0</v>
      </c>
      <c r="D1236" s="2">
        <v>671.68</v>
      </c>
      <c r="E1236" s="4">
        <f t="shared" si="1"/>
        <v>1343.36</v>
      </c>
    </row>
    <row r="1237" ht="22.5" customHeight="1">
      <c r="A1237" s="2">
        <v>3.963207709E9</v>
      </c>
      <c r="B1237" s="2">
        <v>274207.0</v>
      </c>
      <c r="C1237" s="2">
        <v>1.0</v>
      </c>
      <c r="D1237" s="2">
        <v>328.51</v>
      </c>
      <c r="E1237" s="4">
        <f t="shared" si="1"/>
        <v>328.51</v>
      </c>
    </row>
    <row r="1238" ht="22.5" customHeight="1">
      <c r="A1238" s="2">
        <v>2.217466286E9</v>
      </c>
      <c r="B1238" s="2">
        <v>992178.0</v>
      </c>
      <c r="C1238" s="2">
        <v>1.0</v>
      </c>
      <c r="D1238" s="2">
        <v>632.43</v>
      </c>
      <c r="E1238" s="4">
        <f t="shared" si="1"/>
        <v>632.43</v>
      </c>
    </row>
    <row r="1239" ht="22.5" customHeight="1">
      <c r="A1239" s="2">
        <v>7.130088913E9</v>
      </c>
      <c r="B1239" s="2">
        <v>712003.0</v>
      </c>
      <c r="C1239" s="2">
        <v>3.0</v>
      </c>
      <c r="D1239" s="2">
        <v>671.68</v>
      </c>
      <c r="E1239" s="4">
        <f t="shared" si="1"/>
        <v>2015.04</v>
      </c>
    </row>
    <row r="1240" ht="22.5" customHeight="1">
      <c r="A1240" s="2">
        <v>9.064682961E9</v>
      </c>
      <c r="B1240" s="2">
        <v>799688.0</v>
      </c>
      <c r="C1240" s="2">
        <v>3.0</v>
      </c>
      <c r="D1240" s="2">
        <v>309.62</v>
      </c>
      <c r="E1240" s="4">
        <f t="shared" si="1"/>
        <v>928.86</v>
      </c>
    </row>
    <row r="1241" ht="22.5" customHeight="1">
      <c r="A1241" s="2">
        <v>6.060156146E9</v>
      </c>
      <c r="B1241" s="2">
        <v>930284.0</v>
      </c>
      <c r="C1241" s="2">
        <v>1.0</v>
      </c>
      <c r="D1241" s="2">
        <v>189.47</v>
      </c>
      <c r="E1241" s="4">
        <f t="shared" si="1"/>
        <v>189.47</v>
      </c>
    </row>
    <row r="1242" ht="22.5" customHeight="1">
      <c r="A1242" s="2">
        <v>3.106610673E9</v>
      </c>
      <c r="B1242" s="2">
        <v>444361.0</v>
      </c>
      <c r="C1242" s="2">
        <v>2.0</v>
      </c>
      <c r="D1242" s="2">
        <v>822.63</v>
      </c>
      <c r="E1242" s="4">
        <f t="shared" si="1"/>
        <v>1645.26</v>
      </c>
    </row>
    <row r="1243" ht="22.5" customHeight="1">
      <c r="A1243" s="2">
        <v>4.42408751E8</v>
      </c>
      <c r="B1243" s="2">
        <v>661577.0</v>
      </c>
      <c r="C1243" s="2">
        <v>1.0</v>
      </c>
      <c r="D1243" s="2">
        <v>720.95</v>
      </c>
      <c r="E1243" s="4">
        <f t="shared" si="1"/>
        <v>720.95</v>
      </c>
    </row>
    <row r="1244" ht="22.5" customHeight="1">
      <c r="A1244" s="2">
        <v>3.53571238E8</v>
      </c>
      <c r="B1244" s="2">
        <v>552496.0</v>
      </c>
      <c r="C1244" s="2">
        <v>3.0</v>
      </c>
      <c r="D1244" s="2">
        <v>508.0</v>
      </c>
      <c r="E1244" s="4">
        <f t="shared" si="1"/>
        <v>1524</v>
      </c>
    </row>
    <row r="1245" ht="22.5" customHeight="1">
      <c r="A1245" s="2">
        <v>4.670530333E9</v>
      </c>
      <c r="B1245" s="2">
        <v>120385.0</v>
      </c>
      <c r="C1245" s="2">
        <v>1.0</v>
      </c>
      <c r="D1245" s="2">
        <v>597.91</v>
      </c>
      <c r="E1245" s="4">
        <f t="shared" si="1"/>
        <v>597.91</v>
      </c>
    </row>
    <row r="1246" ht="22.5" customHeight="1">
      <c r="A1246" s="2">
        <v>4.961370923E9</v>
      </c>
      <c r="B1246" s="2">
        <v>832348.0</v>
      </c>
      <c r="C1246" s="2">
        <v>2.0</v>
      </c>
      <c r="D1246" s="2">
        <v>831.43</v>
      </c>
      <c r="E1246" s="4">
        <f t="shared" si="1"/>
        <v>1662.86</v>
      </c>
    </row>
    <row r="1247" ht="22.5" customHeight="1">
      <c r="A1247" s="2">
        <v>8.946821991E9</v>
      </c>
      <c r="B1247" s="2">
        <v>462526.0</v>
      </c>
      <c r="C1247" s="2">
        <v>1.0</v>
      </c>
      <c r="D1247" s="2">
        <v>449.97</v>
      </c>
      <c r="E1247" s="4">
        <f t="shared" si="1"/>
        <v>449.97</v>
      </c>
    </row>
    <row r="1248" ht="22.5" customHeight="1">
      <c r="A1248" s="2">
        <v>5.720622852E9</v>
      </c>
      <c r="B1248" s="2">
        <v>264803.0</v>
      </c>
      <c r="C1248" s="2">
        <v>2.0</v>
      </c>
      <c r="D1248" s="2">
        <v>995.98</v>
      </c>
      <c r="E1248" s="4">
        <f t="shared" si="1"/>
        <v>1991.96</v>
      </c>
    </row>
    <row r="1249" ht="22.5" customHeight="1">
      <c r="A1249" s="2">
        <v>7.305353953E9</v>
      </c>
      <c r="B1249" s="2">
        <v>798639.0</v>
      </c>
      <c r="C1249" s="2">
        <v>3.0</v>
      </c>
      <c r="D1249" s="2">
        <v>211.25</v>
      </c>
      <c r="E1249" s="4">
        <f t="shared" si="1"/>
        <v>633.75</v>
      </c>
    </row>
    <row r="1250" ht="22.5" customHeight="1">
      <c r="A1250" s="2">
        <v>1.402723627E9</v>
      </c>
      <c r="B1250" s="2">
        <v>60619.0</v>
      </c>
      <c r="C1250" s="2">
        <v>3.0</v>
      </c>
      <c r="D1250" s="2">
        <v>726.41</v>
      </c>
      <c r="E1250" s="4">
        <f t="shared" si="1"/>
        <v>2179.23</v>
      </c>
    </row>
    <row r="1251" ht="22.5" customHeight="1">
      <c r="A1251" s="2">
        <v>9.820620357E9</v>
      </c>
      <c r="B1251" s="2">
        <v>240179.0</v>
      </c>
      <c r="C1251" s="2">
        <v>3.0</v>
      </c>
      <c r="D1251" s="2">
        <v>90.56</v>
      </c>
      <c r="E1251" s="4">
        <f t="shared" si="1"/>
        <v>271.68</v>
      </c>
    </row>
    <row r="1252" ht="22.5" customHeight="1">
      <c r="A1252" s="2">
        <v>1.930286155E9</v>
      </c>
      <c r="B1252" s="2">
        <v>953175.0</v>
      </c>
      <c r="C1252" s="2">
        <v>2.0</v>
      </c>
      <c r="D1252" s="2">
        <v>225.21</v>
      </c>
      <c r="E1252" s="4">
        <f t="shared" si="1"/>
        <v>450.42</v>
      </c>
    </row>
    <row r="1253" ht="22.5" customHeight="1">
      <c r="A1253" s="2">
        <v>6.75902995E9</v>
      </c>
      <c r="B1253" s="2">
        <v>712003.0</v>
      </c>
      <c r="C1253" s="2">
        <v>1.0</v>
      </c>
      <c r="D1253" s="2">
        <v>671.68</v>
      </c>
      <c r="E1253" s="4">
        <f t="shared" si="1"/>
        <v>671.68</v>
      </c>
    </row>
    <row r="1254" ht="22.5" customHeight="1">
      <c r="A1254" s="2">
        <v>9.032188284E9</v>
      </c>
      <c r="B1254" s="2">
        <v>52729.0</v>
      </c>
      <c r="C1254" s="2">
        <v>3.0</v>
      </c>
      <c r="D1254" s="2">
        <v>316.02</v>
      </c>
      <c r="E1254" s="4">
        <f t="shared" si="1"/>
        <v>948.06</v>
      </c>
    </row>
    <row r="1255" ht="22.5" customHeight="1">
      <c r="A1255" s="2">
        <v>9.490161602E9</v>
      </c>
      <c r="B1255" s="2">
        <v>679321.0</v>
      </c>
      <c r="C1255" s="2">
        <v>3.0</v>
      </c>
      <c r="D1255" s="2">
        <v>738.46</v>
      </c>
      <c r="E1255" s="4">
        <f t="shared" si="1"/>
        <v>2215.38</v>
      </c>
    </row>
    <row r="1256" ht="22.5" customHeight="1">
      <c r="A1256" s="2">
        <v>8.565257085E9</v>
      </c>
      <c r="B1256" s="2">
        <v>762527.0</v>
      </c>
      <c r="C1256" s="2">
        <v>3.0</v>
      </c>
      <c r="D1256" s="2">
        <v>690.08</v>
      </c>
      <c r="E1256" s="4">
        <f t="shared" si="1"/>
        <v>2070.24</v>
      </c>
    </row>
    <row r="1257" ht="22.5" customHeight="1">
      <c r="A1257" s="2">
        <v>4.88484596E9</v>
      </c>
      <c r="B1257" s="2">
        <v>34186.0</v>
      </c>
      <c r="C1257" s="2">
        <v>3.0</v>
      </c>
      <c r="D1257" s="2">
        <v>925.65</v>
      </c>
      <c r="E1257" s="4">
        <f t="shared" si="1"/>
        <v>2776.95</v>
      </c>
    </row>
    <row r="1258" ht="22.5" customHeight="1">
      <c r="A1258" s="2">
        <v>6.181604084E9</v>
      </c>
      <c r="B1258" s="2">
        <v>15314.0</v>
      </c>
      <c r="C1258" s="2">
        <v>2.0</v>
      </c>
      <c r="D1258" s="2">
        <v>578.85</v>
      </c>
      <c r="E1258" s="4">
        <f t="shared" si="1"/>
        <v>1157.7</v>
      </c>
    </row>
    <row r="1259" ht="22.5" customHeight="1">
      <c r="A1259" s="2">
        <v>2.718508408E9</v>
      </c>
      <c r="B1259" s="2">
        <v>91670.0</v>
      </c>
      <c r="C1259" s="2">
        <v>1.0</v>
      </c>
      <c r="D1259" s="2">
        <v>439.24</v>
      </c>
      <c r="E1259" s="4">
        <f t="shared" si="1"/>
        <v>439.24</v>
      </c>
    </row>
    <row r="1260" ht="22.5" customHeight="1">
      <c r="A1260" s="2">
        <v>8.354866E9</v>
      </c>
      <c r="B1260" s="2">
        <v>679865.0</v>
      </c>
      <c r="C1260" s="2">
        <v>1.0</v>
      </c>
      <c r="D1260" s="2">
        <v>347.91</v>
      </c>
      <c r="E1260" s="4">
        <f t="shared" si="1"/>
        <v>347.91</v>
      </c>
    </row>
    <row r="1261" ht="22.5" customHeight="1">
      <c r="A1261" s="2">
        <v>8.025728977E9</v>
      </c>
      <c r="B1261" s="2">
        <v>952124.0</v>
      </c>
      <c r="C1261" s="2">
        <v>1.0</v>
      </c>
      <c r="D1261" s="2">
        <v>127.08</v>
      </c>
      <c r="E1261" s="4">
        <f t="shared" si="1"/>
        <v>127.08</v>
      </c>
    </row>
    <row r="1262" ht="22.5" customHeight="1">
      <c r="A1262" s="2">
        <v>6.531356394E9</v>
      </c>
      <c r="B1262" s="2">
        <v>487931.0</v>
      </c>
      <c r="C1262" s="2">
        <v>3.0</v>
      </c>
      <c r="D1262" s="2">
        <v>709.08</v>
      </c>
      <c r="E1262" s="4">
        <f t="shared" si="1"/>
        <v>2127.24</v>
      </c>
    </row>
    <row r="1263" ht="22.5" customHeight="1">
      <c r="A1263" s="2">
        <v>5.489184758E9</v>
      </c>
      <c r="B1263" s="2">
        <v>927651.0</v>
      </c>
      <c r="C1263" s="2">
        <v>1.0</v>
      </c>
      <c r="D1263" s="2">
        <v>426.72</v>
      </c>
      <c r="E1263" s="4">
        <f t="shared" si="1"/>
        <v>426.72</v>
      </c>
    </row>
    <row r="1264" ht="22.5" customHeight="1">
      <c r="A1264" s="2">
        <v>1.377599881E9</v>
      </c>
      <c r="B1264" s="2">
        <v>492958.0</v>
      </c>
      <c r="C1264" s="2">
        <v>2.0</v>
      </c>
      <c r="D1264" s="2">
        <v>84.2</v>
      </c>
      <c r="E1264" s="4">
        <f t="shared" si="1"/>
        <v>168.4</v>
      </c>
    </row>
    <row r="1265" ht="22.5" customHeight="1">
      <c r="A1265" s="2">
        <v>2.27162938E8</v>
      </c>
      <c r="B1265" s="2">
        <v>991434.0</v>
      </c>
      <c r="C1265" s="2">
        <v>2.0</v>
      </c>
      <c r="D1265" s="2">
        <v>237.62</v>
      </c>
      <c r="E1265" s="4">
        <f t="shared" si="1"/>
        <v>475.24</v>
      </c>
    </row>
    <row r="1266" ht="22.5" customHeight="1">
      <c r="A1266" s="2">
        <v>3.449083612E9</v>
      </c>
      <c r="B1266" s="2">
        <v>284460.0</v>
      </c>
      <c r="C1266" s="2">
        <v>2.0</v>
      </c>
      <c r="D1266" s="2">
        <v>505.95</v>
      </c>
      <c r="E1266" s="4">
        <f t="shared" si="1"/>
        <v>1011.9</v>
      </c>
    </row>
    <row r="1267" ht="22.5" customHeight="1">
      <c r="A1267" s="2">
        <v>5.662514948E9</v>
      </c>
      <c r="B1267" s="2">
        <v>240179.0</v>
      </c>
      <c r="C1267" s="2">
        <v>1.0</v>
      </c>
      <c r="D1267" s="2">
        <v>90.56</v>
      </c>
      <c r="E1267" s="4">
        <f t="shared" si="1"/>
        <v>90.56</v>
      </c>
    </row>
    <row r="1268" ht="22.5" customHeight="1">
      <c r="A1268" s="2">
        <v>2.034571482E9</v>
      </c>
      <c r="B1268" s="2">
        <v>327290.0</v>
      </c>
      <c r="C1268" s="2">
        <v>3.0</v>
      </c>
      <c r="D1268" s="2">
        <v>862.28</v>
      </c>
      <c r="E1268" s="4">
        <f t="shared" si="1"/>
        <v>2586.84</v>
      </c>
    </row>
    <row r="1269" ht="22.5" customHeight="1">
      <c r="A1269" s="2">
        <v>3.48782569E8</v>
      </c>
      <c r="B1269" s="2">
        <v>644847.0</v>
      </c>
      <c r="C1269" s="2">
        <v>1.0</v>
      </c>
      <c r="D1269" s="2">
        <v>622.81</v>
      </c>
      <c r="E1269" s="4">
        <f t="shared" si="1"/>
        <v>622.81</v>
      </c>
    </row>
    <row r="1270" ht="22.5" customHeight="1">
      <c r="A1270" s="2">
        <v>8.697396531E9</v>
      </c>
      <c r="B1270" s="2">
        <v>658389.0</v>
      </c>
      <c r="C1270" s="2">
        <v>3.0</v>
      </c>
      <c r="D1270" s="2">
        <v>152.55</v>
      </c>
      <c r="E1270" s="4">
        <f t="shared" si="1"/>
        <v>457.65</v>
      </c>
    </row>
    <row r="1271" ht="22.5" customHeight="1">
      <c r="A1271" s="2">
        <v>3.53845545E9</v>
      </c>
      <c r="B1271" s="2">
        <v>799688.0</v>
      </c>
      <c r="C1271" s="2">
        <v>3.0</v>
      </c>
      <c r="D1271" s="2">
        <v>309.62</v>
      </c>
      <c r="E1271" s="4">
        <f t="shared" si="1"/>
        <v>928.86</v>
      </c>
    </row>
    <row r="1272" ht="22.5" customHeight="1">
      <c r="A1272" s="2">
        <v>7.513290139E9</v>
      </c>
      <c r="B1272" s="2">
        <v>954722.0</v>
      </c>
      <c r="C1272" s="2">
        <v>1.0</v>
      </c>
      <c r="D1272" s="2">
        <v>616.45</v>
      </c>
      <c r="E1272" s="4">
        <f t="shared" si="1"/>
        <v>616.45</v>
      </c>
    </row>
    <row r="1273" ht="22.5" customHeight="1">
      <c r="A1273" s="2">
        <v>8.320461939E9</v>
      </c>
      <c r="B1273" s="2">
        <v>432617.0</v>
      </c>
      <c r="C1273" s="2">
        <v>2.0</v>
      </c>
      <c r="D1273" s="2">
        <v>863.18</v>
      </c>
      <c r="E1273" s="4">
        <f t="shared" si="1"/>
        <v>1726.36</v>
      </c>
    </row>
    <row r="1274" ht="22.5" customHeight="1">
      <c r="A1274" s="2">
        <v>8.217899522E9</v>
      </c>
      <c r="B1274" s="2">
        <v>107548.0</v>
      </c>
      <c r="C1274" s="2">
        <v>3.0</v>
      </c>
      <c r="D1274" s="2">
        <v>891.6</v>
      </c>
      <c r="E1274" s="4">
        <f t="shared" si="1"/>
        <v>2674.8</v>
      </c>
    </row>
    <row r="1275" ht="22.5" customHeight="1">
      <c r="A1275" s="2">
        <v>4.217056877E9</v>
      </c>
      <c r="B1275" s="2">
        <v>131748.0</v>
      </c>
      <c r="C1275" s="2">
        <v>3.0</v>
      </c>
      <c r="D1275" s="2">
        <v>81.35</v>
      </c>
      <c r="E1275" s="4">
        <f t="shared" si="1"/>
        <v>244.05</v>
      </c>
    </row>
    <row r="1276" ht="22.5" customHeight="1">
      <c r="A1276" s="2">
        <v>3.684167813E9</v>
      </c>
      <c r="B1276" s="2">
        <v>354409.0</v>
      </c>
      <c r="C1276" s="2">
        <v>1.0</v>
      </c>
      <c r="D1276" s="2">
        <v>325.08</v>
      </c>
      <c r="E1276" s="4">
        <f t="shared" si="1"/>
        <v>325.08</v>
      </c>
    </row>
    <row r="1277" ht="22.5" customHeight="1">
      <c r="A1277" s="2">
        <v>5.351904164E9</v>
      </c>
      <c r="B1277" s="2">
        <v>82484.0</v>
      </c>
      <c r="C1277" s="2">
        <v>1.0</v>
      </c>
      <c r="D1277" s="2">
        <v>914.88</v>
      </c>
      <c r="E1277" s="4">
        <f t="shared" si="1"/>
        <v>914.88</v>
      </c>
    </row>
    <row r="1278" ht="22.5" customHeight="1">
      <c r="A1278" s="2">
        <v>2.731829604E9</v>
      </c>
      <c r="B1278" s="2">
        <v>672059.0</v>
      </c>
      <c r="C1278" s="2">
        <v>2.0</v>
      </c>
      <c r="D1278" s="2">
        <v>672.73</v>
      </c>
      <c r="E1278" s="4">
        <f t="shared" si="1"/>
        <v>1345.46</v>
      </c>
    </row>
    <row r="1279" ht="22.5" customHeight="1">
      <c r="A1279" s="2">
        <v>7.162485958E9</v>
      </c>
      <c r="B1279" s="2">
        <v>120532.0</v>
      </c>
      <c r="C1279" s="2">
        <v>3.0</v>
      </c>
      <c r="D1279" s="2">
        <v>697.53</v>
      </c>
      <c r="E1279" s="4">
        <f t="shared" si="1"/>
        <v>2092.59</v>
      </c>
    </row>
    <row r="1280" ht="22.5" customHeight="1">
      <c r="A1280" s="2">
        <v>4.830502113E9</v>
      </c>
      <c r="B1280" s="2">
        <v>848226.0</v>
      </c>
      <c r="C1280" s="2">
        <v>2.0</v>
      </c>
      <c r="D1280" s="2">
        <v>209.59</v>
      </c>
      <c r="E1280" s="4">
        <f t="shared" si="1"/>
        <v>419.18</v>
      </c>
    </row>
    <row r="1281" ht="22.5" customHeight="1">
      <c r="A1281" s="2">
        <v>9.797013595E9</v>
      </c>
      <c r="B1281" s="2">
        <v>39154.0</v>
      </c>
      <c r="C1281" s="2">
        <v>2.0</v>
      </c>
      <c r="D1281" s="2">
        <v>946.86</v>
      </c>
      <c r="E1281" s="4">
        <f t="shared" si="1"/>
        <v>1893.72</v>
      </c>
    </row>
    <row r="1282" ht="22.5" customHeight="1">
      <c r="A1282" s="2">
        <v>9.487843345E9</v>
      </c>
      <c r="B1282" s="2">
        <v>587420.0</v>
      </c>
      <c r="C1282" s="2">
        <v>2.0</v>
      </c>
      <c r="D1282" s="2">
        <v>357.42</v>
      </c>
      <c r="E1282" s="4">
        <f t="shared" si="1"/>
        <v>714.84</v>
      </c>
    </row>
    <row r="1283" ht="22.5" customHeight="1">
      <c r="A1283" s="2">
        <v>2.148242015E9</v>
      </c>
      <c r="B1283" s="2">
        <v>219598.0</v>
      </c>
      <c r="C1283" s="2">
        <v>3.0</v>
      </c>
      <c r="D1283" s="2">
        <v>367.08</v>
      </c>
      <c r="E1283" s="4">
        <f t="shared" si="1"/>
        <v>1101.24</v>
      </c>
    </row>
    <row r="1284" ht="22.5" customHeight="1">
      <c r="A1284" s="2">
        <v>7.465258008E9</v>
      </c>
      <c r="B1284" s="2">
        <v>615545.0</v>
      </c>
      <c r="C1284" s="2">
        <v>1.0</v>
      </c>
      <c r="D1284" s="2">
        <v>448.16</v>
      </c>
      <c r="E1284" s="4">
        <f t="shared" si="1"/>
        <v>448.16</v>
      </c>
    </row>
    <row r="1285" ht="22.5" customHeight="1">
      <c r="A1285" s="2">
        <v>8.87527447E9</v>
      </c>
      <c r="B1285" s="2">
        <v>807452.0</v>
      </c>
      <c r="C1285" s="2">
        <v>3.0</v>
      </c>
      <c r="D1285" s="2">
        <v>144.19</v>
      </c>
      <c r="E1285" s="4">
        <f t="shared" si="1"/>
        <v>432.57</v>
      </c>
    </row>
    <row r="1286" ht="22.5" customHeight="1">
      <c r="A1286" s="2">
        <v>7.04971791E9</v>
      </c>
      <c r="B1286" s="2">
        <v>82484.0</v>
      </c>
      <c r="C1286" s="2">
        <v>2.0</v>
      </c>
      <c r="D1286" s="2">
        <v>914.88</v>
      </c>
      <c r="E1286" s="4">
        <f t="shared" si="1"/>
        <v>1829.76</v>
      </c>
    </row>
    <row r="1287" ht="22.5" customHeight="1">
      <c r="A1287" s="2">
        <v>4.829897426E9</v>
      </c>
      <c r="B1287" s="2">
        <v>697683.0</v>
      </c>
      <c r="C1287" s="2">
        <v>2.0</v>
      </c>
      <c r="D1287" s="2">
        <v>123.74</v>
      </c>
      <c r="E1287" s="4">
        <f t="shared" si="1"/>
        <v>247.48</v>
      </c>
    </row>
    <row r="1288" ht="22.5" customHeight="1">
      <c r="A1288" s="2">
        <v>3.532186218E9</v>
      </c>
      <c r="B1288" s="2">
        <v>481843.0</v>
      </c>
      <c r="C1288" s="2">
        <v>3.0</v>
      </c>
      <c r="D1288" s="2">
        <v>297.68</v>
      </c>
      <c r="E1288" s="4">
        <f t="shared" si="1"/>
        <v>893.04</v>
      </c>
    </row>
    <row r="1289" ht="22.5" customHeight="1">
      <c r="A1289" s="2">
        <v>6.8976749E9</v>
      </c>
      <c r="B1289" s="2">
        <v>237083.0</v>
      </c>
      <c r="C1289" s="2">
        <v>1.0</v>
      </c>
      <c r="D1289" s="2">
        <v>577.13</v>
      </c>
      <c r="E1289" s="4">
        <f t="shared" si="1"/>
        <v>577.13</v>
      </c>
    </row>
    <row r="1290" ht="22.5" customHeight="1">
      <c r="A1290" s="2">
        <v>1.63895717E8</v>
      </c>
      <c r="B1290" s="2">
        <v>654623.0</v>
      </c>
      <c r="C1290" s="2">
        <v>2.0</v>
      </c>
      <c r="D1290" s="2">
        <v>422.14</v>
      </c>
      <c r="E1290" s="4">
        <f t="shared" si="1"/>
        <v>844.28</v>
      </c>
    </row>
    <row r="1291" ht="22.5" customHeight="1">
      <c r="A1291" s="2">
        <v>9.857592403E9</v>
      </c>
      <c r="B1291" s="2">
        <v>661577.0</v>
      </c>
      <c r="C1291" s="2">
        <v>1.0</v>
      </c>
      <c r="D1291" s="2">
        <v>720.95</v>
      </c>
      <c r="E1291" s="4">
        <f t="shared" si="1"/>
        <v>720.95</v>
      </c>
    </row>
    <row r="1292" ht="22.5" customHeight="1">
      <c r="A1292" s="2">
        <v>2.521197661E9</v>
      </c>
      <c r="B1292" s="2">
        <v>585299.0</v>
      </c>
      <c r="C1292" s="2">
        <v>1.0</v>
      </c>
      <c r="D1292" s="2">
        <v>799.46</v>
      </c>
      <c r="E1292" s="4">
        <f t="shared" si="1"/>
        <v>799.46</v>
      </c>
    </row>
    <row r="1293" ht="22.5" customHeight="1">
      <c r="A1293" s="2">
        <v>4.88314125E8</v>
      </c>
      <c r="B1293" s="2">
        <v>839170.0</v>
      </c>
      <c r="C1293" s="2">
        <v>2.0</v>
      </c>
      <c r="D1293" s="2">
        <v>481.63</v>
      </c>
      <c r="E1293" s="4">
        <f t="shared" si="1"/>
        <v>963.26</v>
      </c>
    </row>
    <row r="1294" ht="22.5" customHeight="1">
      <c r="A1294" s="2">
        <v>5.073549838E9</v>
      </c>
      <c r="B1294" s="2">
        <v>385113.0</v>
      </c>
      <c r="C1294" s="2">
        <v>3.0</v>
      </c>
      <c r="D1294" s="2">
        <v>816.38</v>
      </c>
      <c r="E1294" s="4">
        <f t="shared" si="1"/>
        <v>2449.14</v>
      </c>
    </row>
    <row r="1295" ht="22.5" customHeight="1">
      <c r="A1295" s="2">
        <v>6.399568661E9</v>
      </c>
      <c r="B1295" s="2">
        <v>965755.0</v>
      </c>
      <c r="C1295" s="2">
        <v>3.0</v>
      </c>
      <c r="D1295" s="2">
        <v>532.57</v>
      </c>
      <c r="E1295" s="4">
        <f t="shared" si="1"/>
        <v>1597.71</v>
      </c>
    </row>
    <row r="1296" ht="22.5" customHeight="1">
      <c r="A1296" s="2">
        <v>3.672658084E9</v>
      </c>
      <c r="B1296" s="2">
        <v>194682.0</v>
      </c>
      <c r="C1296" s="2">
        <v>3.0</v>
      </c>
      <c r="D1296" s="2">
        <v>912.29</v>
      </c>
      <c r="E1296" s="4">
        <f t="shared" si="1"/>
        <v>2736.87</v>
      </c>
    </row>
    <row r="1297" ht="22.5" customHeight="1">
      <c r="A1297" s="2">
        <v>8.273236145E9</v>
      </c>
      <c r="B1297" s="2">
        <v>366066.0</v>
      </c>
      <c r="C1297" s="2">
        <v>3.0</v>
      </c>
      <c r="D1297" s="2">
        <v>918.58</v>
      </c>
      <c r="E1297" s="4">
        <f t="shared" si="1"/>
        <v>2755.74</v>
      </c>
    </row>
    <row r="1298" ht="22.5" customHeight="1">
      <c r="A1298" s="2">
        <v>3.411233779E9</v>
      </c>
      <c r="B1298" s="2">
        <v>500633.0</v>
      </c>
      <c r="C1298" s="2">
        <v>1.0</v>
      </c>
      <c r="D1298" s="2">
        <v>154.5</v>
      </c>
      <c r="E1298" s="4">
        <f t="shared" si="1"/>
        <v>154.5</v>
      </c>
    </row>
    <row r="1299" ht="22.5" customHeight="1">
      <c r="A1299" s="2">
        <v>8.024667539E9</v>
      </c>
      <c r="B1299" s="2">
        <v>354409.0</v>
      </c>
      <c r="C1299" s="2">
        <v>3.0</v>
      </c>
      <c r="D1299" s="2">
        <v>325.08</v>
      </c>
      <c r="E1299" s="4">
        <f t="shared" si="1"/>
        <v>975.24</v>
      </c>
    </row>
    <row r="1300" ht="22.5" customHeight="1">
      <c r="A1300" s="2">
        <v>6.112199794E9</v>
      </c>
      <c r="B1300" s="2">
        <v>397973.0</v>
      </c>
      <c r="C1300" s="2">
        <v>1.0</v>
      </c>
      <c r="D1300" s="2">
        <v>728.73</v>
      </c>
      <c r="E1300" s="4">
        <f t="shared" si="1"/>
        <v>728.73</v>
      </c>
    </row>
    <row r="1301" ht="22.5" customHeight="1">
      <c r="A1301" s="2">
        <v>9.48447316E9</v>
      </c>
      <c r="B1301" s="2">
        <v>137909.0</v>
      </c>
      <c r="C1301" s="2">
        <v>1.0</v>
      </c>
      <c r="D1301" s="2">
        <v>864.3</v>
      </c>
      <c r="E1301" s="4">
        <f t="shared" si="1"/>
        <v>864.3</v>
      </c>
    </row>
    <row r="1302" ht="22.5" customHeight="1">
      <c r="A1302" s="2">
        <v>9.729709418E9</v>
      </c>
      <c r="B1302" s="2">
        <v>784673.0</v>
      </c>
      <c r="C1302" s="2">
        <v>2.0</v>
      </c>
      <c r="D1302" s="2">
        <v>491.39</v>
      </c>
      <c r="E1302" s="4">
        <f t="shared" si="1"/>
        <v>982.78</v>
      </c>
    </row>
    <row r="1303" ht="22.5" customHeight="1">
      <c r="A1303" s="2">
        <v>7.900224799E9</v>
      </c>
      <c r="B1303" s="2">
        <v>327290.0</v>
      </c>
      <c r="C1303" s="2">
        <v>2.0</v>
      </c>
      <c r="D1303" s="2">
        <v>862.28</v>
      </c>
      <c r="E1303" s="4">
        <f t="shared" si="1"/>
        <v>1724.56</v>
      </c>
    </row>
    <row r="1304" ht="22.5" customHeight="1">
      <c r="A1304" s="2">
        <v>1.82141449E9</v>
      </c>
      <c r="B1304" s="2">
        <v>124290.0</v>
      </c>
      <c r="C1304" s="2">
        <v>2.0</v>
      </c>
      <c r="D1304" s="2">
        <v>39.65</v>
      </c>
      <c r="E1304" s="4">
        <f t="shared" si="1"/>
        <v>79.3</v>
      </c>
    </row>
    <row r="1305" ht="22.5" customHeight="1">
      <c r="A1305" s="2">
        <v>5.813507399E9</v>
      </c>
      <c r="B1305" s="2">
        <v>500739.0</v>
      </c>
      <c r="C1305" s="2">
        <v>1.0</v>
      </c>
      <c r="D1305" s="2">
        <v>359.98</v>
      </c>
      <c r="E1305" s="4">
        <f t="shared" si="1"/>
        <v>359.98</v>
      </c>
    </row>
    <row r="1306" ht="22.5" customHeight="1">
      <c r="A1306" s="2">
        <v>3.928003125E9</v>
      </c>
      <c r="B1306" s="2">
        <v>274207.0</v>
      </c>
      <c r="C1306" s="2">
        <v>3.0</v>
      </c>
      <c r="D1306" s="2">
        <v>328.51</v>
      </c>
      <c r="E1306" s="4">
        <f t="shared" si="1"/>
        <v>985.53</v>
      </c>
    </row>
    <row r="1307" ht="22.5" customHeight="1">
      <c r="A1307" s="2">
        <v>5.271866987E9</v>
      </c>
      <c r="B1307" s="2">
        <v>681063.0</v>
      </c>
      <c r="C1307" s="2">
        <v>3.0</v>
      </c>
      <c r="D1307" s="2">
        <v>321.28</v>
      </c>
      <c r="E1307" s="4">
        <f t="shared" si="1"/>
        <v>963.84</v>
      </c>
    </row>
    <row r="1308" ht="22.5" customHeight="1">
      <c r="A1308" s="2">
        <v>9.794537731E9</v>
      </c>
      <c r="B1308" s="2">
        <v>114414.0</v>
      </c>
      <c r="C1308" s="2">
        <v>1.0</v>
      </c>
      <c r="D1308" s="2">
        <v>832.06</v>
      </c>
      <c r="E1308" s="4">
        <f t="shared" si="1"/>
        <v>832.06</v>
      </c>
    </row>
    <row r="1309" ht="22.5" customHeight="1">
      <c r="A1309" s="2">
        <v>4.852718488E9</v>
      </c>
      <c r="B1309" s="2">
        <v>131937.0</v>
      </c>
      <c r="C1309" s="2">
        <v>3.0</v>
      </c>
      <c r="D1309" s="2">
        <v>287.81</v>
      </c>
      <c r="E1309" s="4">
        <f t="shared" si="1"/>
        <v>863.43</v>
      </c>
    </row>
    <row r="1310" ht="22.5" customHeight="1">
      <c r="A1310" s="2">
        <v>8.300546273E9</v>
      </c>
      <c r="B1310" s="2">
        <v>677169.0</v>
      </c>
      <c r="C1310" s="2">
        <v>3.0</v>
      </c>
      <c r="D1310" s="2">
        <v>261.03</v>
      </c>
      <c r="E1310" s="4">
        <f t="shared" si="1"/>
        <v>783.09</v>
      </c>
    </row>
    <row r="1311" ht="22.5" customHeight="1">
      <c r="A1311" s="2">
        <v>9.76104194E8</v>
      </c>
      <c r="B1311" s="2">
        <v>557908.0</v>
      </c>
      <c r="C1311" s="2">
        <v>3.0</v>
      </c>
      <c r="D1311" s="2">
        <v>942.37</v>
      </c>
      <c r="E1311" s="4">
        <f t="shared" si="1"/>
        <v>2827.11</v>
      </c>
    </row>
    <row r="1312" ht="22.5" customHeight="1">
      <c r="A1312" s="2">
        <v>5.373961125E9</v>
      </c>
      <c r="B1312" s="2">
        <v>433521.0</v>
      </c>
      <c r="C1312" s="2">
        <v>3.0</v>
      </c>
      <c r="D1312" s="2">
        <v>321.33</v>
      </c>
      <c r="E1312" s="4">
        <f t="shared" si="1"/>
        <v>963.99</v>
      </c>
    </row>
    <row r="1313" ht="22.5" customHeight="1">
      <c r="A1313" s="2">
        <v>6.056126973E9</v>
      </c>
      <c r="B1313" s="2">
        <v>256783.0</v>
      </c>
      <c r="C1313" s="2">
        <v>2.0</v>
      </c>
      <c r="D1313" s="2">
        <v>906.54</v>
      </c>
      <c r="E1313" s="4">
        <f t="shared" si="1"/>
        <v>1813.08</v>
      </c>
    </row>
    <row r="1314" ht="22.5" customHeight="1">
      <c r="A1314" s="2">
        <v>6.352881332E9</v>
      </c>
      <c r="B1314" s="2">
        <v>726958.0</v>
      </c>
      <c r="C1314" s="2">
        <v>3.0</v>
      </c>
      <c r="D1314" s="2">
        <v>887.48</v>
      </c>
      <c r="E1314" s="4">
        <f t="shared" si="1"/>
        <v>2662.44</v>
      </c>
    </row>
    <row r="1315" ht="22.5" customHeight="1">
      <c r="A1315" s="2">
        <v>1.643234106E9</v>
      </c>
      <c r="B1315" s="2">
        <v>557908.0</v>
      </c>
      <c r="C1315" s="2">
        <v>3.0</v>
      </c>
      <c r="D1315" s="2">
        <v>942.37</v>
      </c>
      <c r="E1315" s="4">
        <f t="shared" si="1"/>
        <v>2827.11</v>
      </c>
    </row>
    <row r="1316" ht="22.5" customHeight="1">
      <c r="A1316" s="2">
        <v>8.697966993E9</v>
      </c>
      <c r="B1316" s="2">
        <v>60619.0</v>
      </c>
      <c r="C1316" s="2">
        <v>3.0</v>
      </c>
      <c r="D1316" s="2">
        <v>726.41</v>
      </c>
      <c r="E1316" s="4">
        <f t="shared" si="1"/>
        <v>2179.23</v>
      </c>
    </row>
    <row r="1317" ht="22.5" customHeight="1">
      <c r="A1317" s="2">
        <v>2.276061263E9</v>
      </c>
      <c r="B1317" s="2">
        <v>687218.0</v>
      </c>
      <c r="C1317" s="2">
        <v>1.0</v>
      </c>
      <c r="D1317" s="2">
        <v>317.82</v>
      </c>
      <c r="E1317" s="4">
        <f t="shared" si="1"/>
        <v>317.82</v>
      </c>
    </row>
    <row r="1318" ht="22.5" customHeight="1">
      <c r="A1318" s="2">
        <v>4.045613782E9</v>
      </c>
      <c r="B1318" s="2">
        <v>600767.0</v>
      </c>
      <c r="C1318" s="2">
        <v>3.0</v>
      </c>
      <c r="D1318" s="2">
        <v>722.42</v>
      </c>
      <c r="E1318" s="4">
        <f t="shared" si="1"/>
        <v>2167.26</v>
      </c>
    </row>
    <row r="1319" ht="22.5" customHeight="1">
      <c r="A1319" s="2">
        <v>2.959828441E9</v>
      </c>
      <c r="B1319" s="2">
        <v>34186.0</v>
      </c>
      <c r="C1319" s="2">
        <v>1.0</v>
      </c>
      <c r="D1319" s="2">
        <v>925.65</v>
      </c>
      <c r="E1319" s="4">
        <f t="shared" si="1"/>
        <v>925.65</v>
      </c>
    </row>
    <row r="1320" ht="22.5" customHeight="1">
      <c r="A1320" s="2">
        <v>3.514589876E9</v>
      </c>
      <c r="B1320" s="2">
        <v>669378.0</v>
      </c>
      <c r="C1320" s="2">
        <v>3.0</v>
      </c>
      <c r="D1320" s="2">
        <v>212.14</v>
      </c>
      <c r="E1320" s="4">
        <f t="shared" si="1"/>
        <v>636.42</v>
      </c>
    </row>
    <row r="1321" ht="22.5" customHeight="1">
      <c r="A1321" s="2">
        <v>9.444081952E9</v>
      </c>
      <c r="B1321" s="2">
        <v>532965.0</v>
      </c>
      <c r="C1321" s="2">
        <v>1.0</v>
      </c>
      <c r="D1321" s="2">
        <v>307.23</v>
      </c>
      <c r="E1321" s="4">
        <f t="shared" si="1"/>
        <v>307.23</v>
      </c>
    </row>
    <row r="1322" ht="22.5" customHeight="1">
      <c r="A1322" s="2">
        <v>8.183959589E9</v>
      </c>
      <c r="B1322" s="2">
        <v>94225.0</v>
      </c>
      <c r="C1322" s="2">
        <v>3.0</v>
      </c>
      <c r="D1322" s="2">
        <v>77.11</v>
      </c>
      <c r="E1322" s="4">
        <f t="shared" si="1"/>
        <v>231.33</v>
      </c>
    </row>
    <row r="1323" ht="22.5" customHeight="1">
      <c r="A1323" s="2">
        <v>1.712832927E9</v>
      </c>
      <c r="B1323" s="2">
        <v>425341.0</v>
      </c>
      <c r="C1323" s="2">
        <v>3.0</v>
      </c>
      <c r="D1323" s="2">
        <v>486.28</v>
      </c>
      <c r="E1323" s="4">
        <f t="shared" si="1"/>
        <v>1458.84</v>
      </c>
    </row>
    <row r="1324" ht="22.5" customHeight="1">
      <c r="A1324" s="2">
        <v>8.162867215E9</v>
      </c>
      <c r="B1324" s="2">
        <v>112390.0</v>
      </c>
      <c r="C1324" s="2">
        <v>1.0</v>
      </c>
      <c r="D1324" s="2">
        <v>877.98</v>
      </c>
      <c r="E1324" s="4">
        <f t="shared" si="1"/>
        <v>877.98</v>
      </c>
    </row>
    <row r="1325" ht="22.5" customHeight="1">
      <c r="A1325" s="2">
        <v>4.160230443E9</v>
      </c>
      <c r="B1325" s="2">
        <v>820973.0</v>
      </c>
      <c r="C1325" s="2">
        <v>1.0</v>
      </c>
      <c r="D1325" s="2">
        <v>114.52</v>
      </c>
      <c r="E1325" s="4">
        <f t="shared" si="1"/>
        <v>114.52</v>
      </c>
    </row>
    <row r="1326" ht="22.5" customHeight="1">
      <c r="A1326" s="2">
        <v>9.787535949E9</v>
      </c>
      <c r="B1326" s="2">
        <v>240179.0</v>
      </c>
      <c r="C1326" s="2">
        <v>1.0</v>
      </c>
      <c r="D1326" s="2">
        <v>90.56</v>
      </c>
      <c r="E1326" s="4">
        <f t="shared" si="1"/>
        <v>90.56</v>
      </c>
    </row>
    <row r="1327" ht="22.5" customHeight="1">
      <c r="A1327" s="2">
        <v>3.423995261E9</v>
      </c>
      <c r="B1327" s="2">
        <v>747801.0</v>
      </c>
      <c r="C1327" s="2">
        <v>2.0</v>
      </c>
      <c r="D1327" s="2">
        <v>277.76</v>
      </c>
      <c r="E1327" s="4">
        <f t="shared" si="1"/>
        <v>555.52</v>
      </c>
    </row>
    <row r="1328" ht="22.5" customHeight="1">
      <c r="A1328" s="2">
        <v>1.523343168E9</v>
      </c>
      <c r="B1328" s="2">
        <v>298985.0</v>
      </c>
      <c r="C1328" s="2">
        <v>3.0</v>
      </c>
      <c r="D1328" s="2">
        <v>183.76</v>
      </c>
      <c r="E1328" s="4">
        <f t="shared" si="1"/>
        <v>551.28</v>
      </c>
    </row>
    <row r="1329" ht="22.5" customHeight="1">
      <c r="A1329" s="2">
        <v>1.948066291E9</v>
      </c>
      <c r="B1329" s="2">
        <v>644847.0</v>
      </c>
      <c r="C1329" s="2">
        <v>1.0</v>
      </c>
      <c r="D1329" s="2">
        <v>622.81</v>
      </c>
      <c r="E1329" s="4">
        <f t="shared" si="1"/>
        <v>622.81</v>
      </c>
    </row>
    <row r="1330" ht="22.5" customHeight="1">
      <c r="A1330" s="2">
        <v>2.021361582E9</v>
      </c>
      <c r="B1330" s="2">
        <v>41853.0</v>
      </c>
      <c r="C1330" s="2">
        <v>3.0</v>
      </c>
      <c r="D1330" s="2">
        <v>910.44</v>
      </c>
      <c r="E1330" s="4">
        <f t="shared" si="1"/>
        <v>2731.32</v>
      </c>
    </row>
    <row r="1331" ht="22.5" customHeight="1">
      <c r="A1331" s="2">
        <v>7.491420331E9</v>
      </c>
      <c r="B1331" s="2">
        <v>470449.0</v>
      </c>
      <c r="C1331" s="2">
        <v>2.0</v>
      </c>
      <c r="D1331" s="2">
        <v>827.77</v>
      </c>
      <c r="E1331" s="4">
        <f t="shared" si="1"/>
        <v>1655.54</v>
      </c>
    </row>
    <row r="1332" ht="22.5" customHeight="1">
      <c r="A1332" s="2">
        <v>9.94840771E8</v>
      </c>
      <c r="B1332" s="2">
        <v>112390.0</v>
      </c>
      <c r="C1332" s="2">
        <v>2.0</v>
      </c>
      <c r="D1332" s="2">
        <v>877.98</v>
      </c>
      <c r="E1332" s="4">
        <f t="shared" si="1"/>
        <v>1755.96</v>
      </c>
    </row>
    <row r="1333" ht="22.5" customHeight="1">
      <c r="A1333" s="2">
        <v>6.277344634E9</v>
      </c>
      <c r="B1333" s="2">
        <v>131136.0</v>
      </c>
      <c r="C1333" s="2">
        <v>2.0</v>
      </c>
      <c r="D1333" s="2">
        <v>37.8</v>
      </c>
      <c r="E1333" s="4">
        <f t="shared" si="1"/>
        <v>75.6</v>
      </c>
    </row>
    <row r="1334" ht="22.5" customHeight="1">
      <c r="A1334" s="2">
        <v>4.092653338E9</v>
      </c>
      <c r="B1334" s="2">
        <v>317242.0</v>
      </c>
      <c r="C1334" s="2">
        <v>3.0</v>
      </c>
      <c r="D1334" s="2">
        <v>198.15</v>
      </c>
      <c r="E1334" s="4">
        <f t="shared" si="1"/>
        <v>594.45</v>
      </c>
    </row>
    <row r="1335" ht="22.5" customHeight="1">
      <c r="A1335" s="2">
        <v>7.213712604E9</v>
      </c>
      <c r="B1335" s="2">
        <v>500633.0</v>
      </c>
      <c r="C1335" s="2">
        <v>1.0</v>
      </c>
      <c r="D1335" s="2">
        <v>154.5</v>
      </c>
      <c r="E1335" s="4">
        <f t="shared" si="1"/>
        <v>154.5</v>
      </c>
    </row>
    <row r="1336" ht="22.5" customHeight="1">
      <c r="A1336" s="2">
        <v>7.326709115E9</v>
      </c>
      <c r="B1336" s="2">
        <v>883013.0</v>
      </c>
      <c r="C1336" s="2">
        <v>3.0</v>
      </c>
      <c r="D1336" s="2">
        <v>989.88</v>
      </c>
      <c r="E1336" s="4">
        <f t="shared" si="1"/>
        <v>2969.64</v>
      </c>
    </row>
    <row r="1337" ht="22.5" customHeight="1">
      <c r="A1337" s="2">
        <v>9.419789569E9</v>
      </c>
      <c r="B1337" s="2">
        <v>171602.0</v>
      </c>
      <c r="C1337" s="2">
        <v>3.0</v>
      </c>
      <c r="D1337" s="2">
        <v>883.44</v>
      </c>
      <c r="E1337" s="4">
        <f t="shared" si="1"/>
        <v>2650.32</v>
      </c>
    </row>
    <row r="1338" ht="22.5" customHeight="1">
      <c r="A1338" s="2">
        <v>5.388191488E9</v>
      </c>
      <c r="B1338" s="2">
        <v>153019.0</v>
      </c>
      <c r="C1338" s="2">
        <v>3.0</v>
      </c>
      <c r="D1338" s="2">
        <v>947.95</v>
      </c>
      <c r="E1338" s="4">
        <f t="shared" si="1"/>
        <v>2843.85</v>
      </c>
    </row>
    <row r="1339" ht="22.5" customHeight="1">
      <c r="A1339" s="2">
        <v>9.065873433E9</v>
      </c>
      <c r="B1339" s="2">
        <v>930284.0</v>
      </c>
      <c r="C1339" s="2">
        <v>3.0</v>
      </c>
      <c r="D1339" s="2">
        <v>189.47</v>
      </c>
      <c r="E1339" s="4">
        <f t="shared" si="1"/>
        <v>568.41</v>
      </c>
    </row>
    <row r="1340" ht="22.5" customHeight="1">
      <c r="A1340" s="2">
        <v>4.627342297E9</v>
      </c>
      <c r="B1340" s="2">
        <v>67197.0</v>
      </c>
      <c r="C1340" s="2">
        <v>3.0</v>
      </c>
      <c r="D1340" s="2">
        <v>552.2</v>
      </c>
      <c r="E1340" s="4">
        <f t="shared" si="1"/>
        <v>1656.6</v>
      </c>
    </row>
    <row r="1341" ht="22.5" customHeight="1">
      <c r="A1341" s="2">
        <v>4.286971111E9</v>
      </c>
      <c r="B1341" s="2">
        <v>114414.0</v>
      </c>
      <c r="C1341" s="2">
        <v>2.0</v>
      </c>
      <c r="D1341" s="2">
        <v>832.06</v>
      </c>
      <c r="E1341" s="4">
        <f t="shared" si="1"/>
        <v>1664.12</v>
      </c>
    </row>
    <row r="1342" ht="22.5" customHeight="1">
      <c r="A1342" s="2">
        <v>6.45282074E8</v>
      </c>
      <c r="B1342" s="2">
        <v>697683.0</v>
      </c>
      <c r="C1342" s="2">
        <v>2.0</v>
      </c>
      <c r="D1342" s="2">
        <v>123.74</v>
      </c>
      <c r="E1342" s="4">
        <f t="shared" si="1"/>
        <v>247.48</v>
      </c>
    </row>
    <row r="1343" ht="22.5" customHeight="1">
      <c r="A1343" s="2">
        <v>7.260939789E9</v>
      </c>
      <c r="B1343" s="2">
        <v>604184.0</v>
      </c>
      <c r="C1343" s="2">
        <v>2.0</v>
      </c>
      <c r="D1343" s="2">
        <v>397.55</v>
      </c>
      <c r="E1343" s="4">
        <f t="shared" si="1"/>
        <v>795.1</v>
      </c>
    </row>
    <row r="1344" ht="22.5" customHeight="1">
      <c r="A1344" s="2">
        <v>1.716322448E9</v>
      </c>
      <c r="B1344" s="2">
        <v>700048.0</v>
      </c>
      <c r="C1344" s="2">
        <v>2.0</v>
      </c>
      <c r="D1344" s="2">
        <v>141.28</v>
      </c>
      <c r="E1344" s="4">
        <f t="shared" si="1"/>
        <v>282.56</v>
      </c>
    </row>
    <row r="1345" ht="22.5" customHeight="1">
      <c r="A1345" s="2">
        <v>4.293959647E9</v>
      </c>
      <c r="B1345" s="2">
        <v>361361.0</v>
      </c>
      <c r="C1345" s="2">
        <v>3.0</v>
      </c>
      <c r="D1345" s="2">
        <v>826.21</v>
      </c>
      <c r="E1345" s="4">
        <f t="shared" si="1"/>
        <v>2478.63</v>
      </c>
    </row>
    <row r="1346" ht="22.5" customHeight="1">
      <c r="A1346" s="2">
        <v>3.3319353E9</v>
      </c>
      <c r="B1346" s="2">
        <v>435929.0</v>
      </c>
      <c r="C1346" s="2">
        <v>2.0</v>
      </c>
      <c r="D1346" s="2">
        <v>856.89</v>
      </c>
      <c r="E1346" s="4">
        <f t="shared" si="1"/>
        <v>1713.78</v>
      </c>
    </row>
    <row r="1347" ht="22.5" customHeight="1">
      <c r="A1347" s="2">
        <v>1.775389576E9</v>
      </c>
      <c r="B1347" s="2">
        <v>961614.0</v>
      </c>
      <c r="C1347" s="2">
        <v>3.0</v>
      </c>
      <c r="D1347" s="2">
        <v>227.22</v>
      </c>
      <c r="E1347" s="4">
        <f t="shared" si="1"/>
        <v>681.66</v>
      </c>
    </row>
    <row r="1348" ht="22.5" customHeight="1">
      <c r="A1348" s="2">
        <v>8.194774262E9</v>
      </c>
      <c r="B1348" s="2">
        <v>490602.0</v>
      </c>
      <c r="C1348" s="2">
        <v>3.0</v>
      </c>
      <c r="D1348" s="2">
        <v>549.47</v>
      </c>
      <c r="E1348" s="4">
        <f t="shared" si="1"/>
        <v>1648.41</v>
      </c>
    </row>
    <row r="1349" ht="22.5" customHeight="1">
      <c r="A1349" s="2">
        <v>3.615279775E9</v>
      </c>
      <c r="B1349" s="2">
        <v>51036.0</v>
      </c>
      <c r="C1349" s="2">
        <v>1.0</v>
      </c>
      <c r="D1349" s="2">
        <v>931.61</v>
      </c>
      <c r="E1349" s="4">
        <f t="shared" si="1"/>
        <v>931.61</v>
      </c>
    </row>
    <row r="1350" ht="22.5" customHeight="1">
      <c r="A1350" s="2">
        <v>1.1467999E7</v>
      </c>
      <c r="B1350" s="2">
        <v>747801.0</v>
      </c>
      <c r="C1350" s="2">
        <v>3.0</v>
      </c>
      <c r="D1350" s="2">
        <v>277.76</v>
      </c>
      <c r="E1350" s="4">
        <f t="shared" si="1"/>
        <v>833.28</v>
      </c>
    </row>
    <row r="1351" ht="22.5" customHeight="1">
      <c r="A1351" s="2">
        <v>3.971267196E9</v>
      </c>
      <c r="B1351" s="2">
        <v>171602.0</v>
      </c>
      <c r="C1351" s="2">
        <v>2.0</v>
      </c>
      <c r="D1351" s="2">
        <v>883.44</v>
      </c>
      <c r="E1351" s="4">
        <f t="shared" si="1"/>
        <v>1766.88</v>
      </c>
    </row>
    <row r="1352" ht="22.5" customHeight="1">
      <c r="A1352" s="2">
        <v>1.584863963E9</v>
      </c>
      <c r="B1352" s="2">
        <v>455755.0</v>
      </c>
      <c r="C1352" s="2">
        <v>3.0</v>
      </c>
      <c r="D1352" s="2">
        <v>44.09</v>
      </c>
      <c r="E1352" s="4">
        <f t="shared" si="1"/>
        <v>132.27</v>
      </c>
    </row>
    <row r="1353" ht="22.5" customHeight="1">
      <c r="A1353" s="2">
        <v>1.557893814E9</v>
      </c>
      <c r="B1353" s="2">
        <v>70969.0</v>
      </c>
      <c r="C1353" s="2">
        <v>1.0</v>
      </c>
      <c r="D1353" s="2">
        <v>631.7</v>
      </c>
      <c r="E1353" s="4">
        <f t="shared" si="1"/>
        <v>631.7</v>
      </c>
    </row>
    <row r="1354" ht="22.5" customHeight="1">
      <c r="A1354" s="2">
        <v>8.172695964E9</v>
      </c>
      <c r="B1354" s="2">
        <v>697683.0</v>
      </c>
      <c r="C1354" s="2">
        <v>1.0</v>
      </c>
      <c r="D1354" s="2">
        <v>123.74</v>
      </c>
      <c r="E1354" s="4">
        <f t="shared" si="1"/>
        <v>123.74</v>
      </c>
    </row>
    <row r="1355" ht="22.5" customHeight="1">
      <c r="A1355" s="2">
        <v>7.462800868E9</v>
      </c>
      <c r="B1355" s="2">
        <v>747801.0</v>
      </c>
      <c r="C1355" s="2">
        <v>2.0</v>
      </c>
      <c r="D1355" s="2">
        <v>277.76</v>
      </c>
      <c r="E1355" s="4">
        <f t="shared" si="1"/>
        <v>555.52</v>
      </c>
    </row>
    <row r="1356" ht="22.5" customHeight="1">
      <c r="A1356" s="2">
        <v>5.438961669E9</v>
      </c>
      <c r="B1356" s="2">
        <v>425341.0</v>
      </c>
      <c r="C1356" s="2">
        <v>2.0</v>
      </c>
      <c r="D1356" s="2">
        <v>486.28</v>
      </c>
      <c r="E1356" s="4">
        <f t="shared" si="1"/>
        <v>972.56</v>
      </c>
    </row>
    <row r="1357" ht="22.5" customHeight="1">
      <c r="A1357" s="2">
        <v>4.904849001E9</v>
      </c>
      <c r="B1357" s="2">
        <v>913428.0</v>
      </c>
      <c r="C1357" s="2">
        <v>2.0</v>
      </c>
      <c r="D1357" s="2">
        <v>392.22</v>
      </c>
      <c r="E1357" s="4">
        <f t="shared" si="1"/>
        <v>784.44</v>
      </c>
    </row>
    <row r="1358" ht="22.5" customHeight="1">
      <c r="A1358" s="2">
        <v>4.81698082E9</v>
      </c>
      <c r="B1358" s="2">
        <v>63769.0</v>
      </c>
      <c r="C1358" s="2">
        <v>3.0</v>
      </c>
      <c r="D1358" s="2">
        <v>878.07</v>
      </c>
      <c r="E1358" s="4">
        <f t="shared" si="1"/>
        <v>2634.21</v>
      </c>
    </row>
    <row r="1359" ht="22.5" customHeight="1">
      <c r="A1359" s="2">
        <v>9.004078716E9</v>
      </c>
      <c r="B1359" s="2">
        <v>760828.0</v>
      </c>
      <c r="C1359" s="2">
        <v>3.0</v>
      </c>
      <c r="D1359" s="2">
        <v>563.45</v>
      </c>
      <c r="E1359" s="4">
        <f t="shared" si="1"/>
        <v>1690.35</v>
      </c>
    </row>
    <row r="1360" ht="22.5" customHeight="1">
      <c r="A1360" s="2">
        <v>8.350353728E9</v>
      </c>
      <c r="B1360" s="2">
        <v>481843.0</v>
      </c>
      <c r="C1360" s="2">
        <v>2.0</v>
      </c>
      <c r="D1360" s="2">
        <v>297.68</v>
      </c>
      <c r="E1360" s="4">
        <f t="shared" si="1"/>
        <v>595.36</v>
      </c>
    </row>
    <row r="1361" ht="22.5" customHeight="1">
      <c r="A1361" s="2">
        <v>1.204084245E9</v>
      </c>
      <c r="B1361" s="2">
        <v>690565.0</v>
      </c>
      <c r="C1361" s="2">
        <v>2.0</v>
      </c>
      <c r="D1361" s="2">
        <v>951.27</v>
      </c>
      <c r="E1361" s="4">
        <f t="shared" si="1"/>
        <v>1902.54</v>
      </c>
    </row>
    <row r="1362" ht="22.5" customHeight="1">
      <c r="A1362" s="2">
        <v>4.142209897E9</v>
      </c>
      <c r="B1362" s="2">
        <v>440875.0</v>
      </c>
      <c r="C1362" s="2">
        <v>3.0</v>
      </c>
      <c r="D1362" s="2">
        <v>275.03</v>
      </c>
      <c r="E1362" s="4">
        <f t="shared" si="1"/>
        <v>825.09</v>
      </c>
    </row>
    <row r="1363" ht="22.5" customHeight="1">
      <c r="A1363" s="2">
        <v>1.25551624E8</v>
      </c>
      <c r="B1363" s="2">
        <v>669378.0</v>
      </c>
      <c r="C1363" s="2">
        <v>2.0</v>
      </c>
      <c r="D1363" s="2">
        <v>212.14</v>
      </c>
      <c r="E1363" s="4">
        <f t="shared" si="1"/>
        <v>424.28</v>
      </c>
    </row>
    <row r="1364" ht="22.5" customHeight="1">
      <c r="A1364" s="2">
        <v>9.970545044E9</v>
      </c>
      <c r="B1364" s="2">
        <v>962591.0</v>
      </c>
      <c r="C1364" s="2">
        <v>3.0</v>
      </c>
      <c r="D1364" s="2">
        <v>130.01</v>
      </c>
      <c r="E1364" s="4">
        <f t="shared" si="1"/>
        <v>390.03</v>
      </c>
    </row>
    <row r="1365" ht="22.5" customHeight="1">
      <c r="A1365" s="2">
        <v>7.976032064E9</v>
      </c>
      <c r="B1365" s="2">
        <v>621677.0</v>
      </c>
      <c r="C1365" s="2">
        <v>3.0</v>
      </c>
      <c r="D1365" s="2">
        <v>317.8</v>
      </c>
      <c r="E1365" s="4">
        <f t="shared" si="1"/>
        <v>953.4</v>
      </c>
    </row>
    <row r="1366" ht="22.5" customHeight="1">
      <c r="A1366" s="2">
        <v>8.691567542E9</v>
      </c>
      <c r="B1366" s="2">
        <v>969851.0</v>
      </c>
      <c r="C1366" s="2">
        <v>3.0</v>
      </c>
      <c r="D1366" s="2">
        <v>340.66</v>
      </c>
      <c r="E1366" s="4">
        <f t="shared" si="1"/>
        <v>1021.98</v>
      </c>
    </row>
    <row r="1367" ht="22.5" customHeight="1">
      <c r="A1367" s="2">
        <v>3.59274759E9</v>
      </c>
      <c r="B1367" s="2">
        <v>34200.0</v>
      </c>
      <c r="C1367" s="2">
        <v>1.0</v>
      </c>
      <c r="D1367" s="2">
        <v>319.8</v>
      </c>
      <c r="E1367" s="4">
        <f t="shared" si="1"/>
        <v>319.8</v>
      </c>
    </row>
    <row r="1368" ht="22.5" customHeight="1">
      <c r="A1368" s="2">
        <v>7.495753437E9</v>
      </c>
      <c r="B1368" s="2">
        <v>644847.0</v>
      </c>
      <c r="C1368" s="2">
        <v>1.0</v>
      </c>
      <c r="D1368" s="2">
        <v>622.81</v>
      </c>
      <c r="E1368" s="4">
        <f t="shared" si="1"/>
        <v>622.81</v>
      </c>
    </row>
    <row r="1369" ht="22.5" customHeight="1">
      <c r="A1369" s="2">
        <v>3.96584712E9</v>
      </c>
      <c r="B1369" s="2">
        <v>654623.0</v>
      </c>
      <c r="C1369" s="2">
        <v>2.0</v>
      </c>
      <c r="D1369" s="2">
        <v>422.14</v>
      </c>
      <c r="E1369" s="4">
        <f t="shared" si="1"/>
        <v>844.28</v>
      </c>
    </row>
    <row r="1370" ht="22.5" customHeight="1">
      <c r="A1370" s="2">
        <v>9.365984533E9</v>
      </c>
      <c r="B1370" s="2">
        <v>470449.0</v>
      </c>
      <c r="C1370" s="2">
        <v>1.0</v>
      </c>
      <c r="D1370" s="2">
        <v>827.77</v>
      </c>
      <c r="E1370" s="4">
        <f t="shared" si="1"/>
        <v>827.77</v>
      </c>
    </row>
    <row r="1371" ht="22.5" customHeight="1">
      <c r="A1371" s="2">
        <v>2.948242102E9</v>
      </c>
      <c r="B1371" s="2">
        <v>587645.0</v>
      </c>
      <c r="C1371" s="2">
        <v>3.0</v>
      </c>
      <c r="D1371" s="2">
        <v>801.81</v>
      </c>
      <c r="E1371" s="4">
        <f t="shared" si="1"/>
        <v>2405.43</v>
      </c>
    </row>
    <row r="1372" ht="22.5" customHeight="1">
      <c r="A1372" s="2">
        <v>6.161193691E9</v>
      </c>
      <c r="B1372" s="2">
        <v>187399.0</v>
      </c>
      <c r="C1372" s="2">
        <v>2.0</v>
      </c>
      <c r="D1372" s="2">
        <v>53.49</v>
      </c>
      <c r="E1372" s="4">
        <f t="shared" si="1"/>
        <v>106.98</v>
      </c>
    </row>
    <row r="1373" ht="22.5" customHeight="1">
      <c r="A1373" s="2">
        <v>5.964122835E9</v>
      </c>
      <c r="B1373" s="2">
        <v>144124.0</v>
      </c>
      <c r="C1373" s="2">
        <v>3.0</v>
      </c>
      <c r="D1373" s="2">
        <v>162.67</v>
      </c>
      <c r="E1373" s="4">
        <f t="shared" si="1"/>
        <v>488.01</v>
      </c>
    </row>
    <row r="1374" ht="22.5" customHeight="1">
      <c r="A1374" s="2">
        <v>8.879377902E9</v>
      </c>
      <c r="B1374" s="2">
        <v>883013.0</v>
      </c>
      <c r="C1374" s="2">
        <v>2.0</v>
      </c>
      <c r="D1374" s="2">
        <v>989.88</v>
      </c>
      <c r="E1374" s="4">
        <f t="shared" si="1"/>
        <v>1979.76</v>
      </c>
    </row>
    <row r="1375" ht="22.5" customHeight="1">
      <c r="A1375" s="2">
        <v>8.158068874E9</v>
      </c>
      <c r="B1375" s="2">
        <v>692985.0</v>
      </c>
      <c r="C1375" s="2">
        <v>1.0</v>
      </c>
      <c r="D1375" s="2">
        <v>197.39</v>
      </c>
      <c r="E1375" s="4">
        <f t="shared" si="1"/>
        <v>197.39</v>
      </c>
    </row>
    <row r="1376" ht="22.5" customHeight="1">
      <c r="A1376" s="2">
        <v>7.039570964E9</v>
      </c>
      <c r="B1376" s="2">
        <v>240179.0</v>
      </c>
      <c r="C1376" s="2">
        <v>3.0</v>
      </c>
      <c r="D1376" s="2">
        <v>90.56</v>
      </c>
      <c r="E1376" s="4">
        <f t="shared" si="1"/>
        <v>271.68</v>
      </c>
    </row>
    <row r="1377" ht="22.5" customHeight="1">
      <c r="A1377" s="2">
        <v>5.482913265E9</v>
      </c>
      <c r="B1377" s="2">
        <v>880510.0</v>
      </c>
      <c r="C1377" s="2">
        <v>2.0</v>
      </c>
      <c r="D1377" s="2">
        <v>951.43</v>
      </c>
      <c r="E1377" s="4">
        <f t="shared" si="1"/>
        <v>1902.86</v>
      </c>
    </row>
    <row r="1378" ht="22.5" customHeight="1">
      <c r="A1378" s="2">
        <v>1.018255782E9</v>
      </c>
      <c r="B1378" s="2">
        <v>264803.0</v>
      </c>
      <c r="C1378" s="2">
        <v>2.0</v>
      </c>
      <c r="D1378" s="2">
        <v>995.98</v>
      </c>
      <c r="E1378" s="4">
        <f t="shared" si="1"/>
        <v>1991.96</v>
      </c>
    </row>
    <row r="1379" ht="22.5" customHeight="1">
      <c r="A1379" s="2">
        <v>8.441505853E9</v>
      </c>
      <c r="B1379" s="2">
        <v>153019.0</v>
      </c>
      <c r="C1379" s="2">
        <v>3.0</v>
      </c>
      <c r="D1379" s="2">
        <v>947.95</v>
      </c>
      <c r="E1379" s="4">
        <f t="shared" si="1"/>
        <v>2843.85</v>
      </c>
    </row>
    <row r="1380" ht="22.5" customHeight="1">
      <c r="A1380" s="2">
        <v>3.850018395E9</v>
      </c>
      <c r="B1380" s="2">
        <v>77308.0</v>
      </c>
      <c r="C1380" s="2">
        <v>2.0</v>
      </c>
      <c r="D1380" s="2">
        <v>223.27</v>
      </c>
      <c r="E1380" s="4">
        <f t="shared" si="1"/>
        <v>446.54</v>
      </c>
    </row>
    <row r="1381" ht="22.5" customHeight="1">
      <c r="A1381" s="2">
        <v>4.884197611E9</v>
      </c>
      <c r="B1381" s="2">
        <v>692985.0</v>
      </c>
      <c r="C1381" s="2">
        <v>1.0</v>
      </c>
      <c r="D1381" s="2">
        <v>197.39</v>
      </c>
      <c r="E1381" s="4">
        <f t="shared" si="1"/>
        <v>197.39</v>
      </c>
    </row>
    <row r="1382" ht="22.5" customHeight="1">
      <c r="A1382" s="2">
        <v>5.321849748E9</v>
      </c>
      <c r="B1382" s="2">
        <v>914071.0</v>
      </c>
      <c r="C1382" s="2">
        <v>3.0</v>
      </c>
      <c r="D1382" s="2">
        <v>296.94</v>
      </c>
      <c r="E1382" s="4">
        <f t="shared" si="1"/>
        <v>890.82</v>
      </c>
    </row>
    <row r="1383" ht="22.5" customHeight="1">
      <c r="A1383" s="2">
        <v>9.808738347E9</v>
      </c>
      <c r="B1383" s="2">
        <v>589812.0</v>
      </c>
      <c r="C1383" s="2">
        <v>1.0</v>
      </c>
      <c r="D1383" s="2">
        <v>163.03</v>
      </c>
      <c r="E1383" s="4">
        <f t="shared" si="1"/>
        <v>163.03</v>
      </c>
    </row>
    <row r="1384" ht="22.5" customHeight="1">
      <c r="A1384" s="2">
        <v>8.727249149E9</v>
      </c>
      <c r="B1384" s="2">
        <v>555121.0</v>
      </c>
      <c r="C1384" s="2">
        <v>2.0</v>
      </c>
      <c r="D1384" s="2">
        <v>354.91</v>
      </c>
      <c r="E1384" s="4">
        <f t="shared" si="1"/>
        <v>709.82</v>
      </c>
    </row>
    <row r="1385" ht="22.5" customHeight="1">
      <c r="A1385" s="2">
        <v>2.77215478E9</v>
      </c>
      <c r="B1385" s="2">
        <v>962591.0</v>
      </c>
      <c r="C1385" s="2">
        <v>1.0</v>
      </c>
      <c r="D1385" s="2">
        <v>130.01</v>
      </c>
      <c r="E1385" s="4">
        <f t="shared" si="1"/>
        <v>130.01</v>
      </c>
    </row>
    <row r="1386" ht="22.5" customHeight="1">
      <c r="A1386" s="2">
        <v>9.128056381E9</v>
      </c>
      <c r="B1386" s="2">
        <v>930284.0</v>
      </c>
      <c r="C1386" s="2">
        <v>3.0</v>
      </c>
      <c r="D1386" s="2">
        <v>189.47</v>
      </c>
      <c r="E1386" s="4">
        <f t="shared" si="1"/>
        <v>568.41</v>
      </c>
    </row>
    <row r="1387" ht="22.5" customHeight="1">
      <c r="A1387" s="2">
        <v>4.461463308E9</v>
      </c>
      <c r="B1387" s="2">
        <v>798639.0</v>
      </c>
      <c r="C1387" s="2">
        <v>3.0</v>
      </c>
      <c r="D1387" s="2">
        <v>211.25</v>
      </c>
      <c r="E1387" s="4">
        <f t="shared" si="1"/>
        <v>633.75</v>
      </c>
    </row>
    <row r="1388" ht="22.5" customHeight="1">
      <c r="A1388" s="2">
        <v>5.636483988E9</v>
      </c>
      <c r="B1388" s="2">
        <v>256783.0</v>
      </c>
      <c r="C1388" s="2">
        <v>2.0</v>
      </c>
      <c r="D1388" s="2">
        <v>906.54</v>
      </c>
      <c r="E1388" s="4">
        <f t="shared" si="1"/>
        <v>1813.08</v>
      </c>
    </row>
    <row r="1389" ht="22.5" customHeight="1">
      <c r="A1389" s="2">
        <v>1.532065529E9</v>
      </c>
      <c r="B1389" s="2">
        <v>762527.0</v>
      </c>
      <c r="C1389" s="2">
        <v>1.0</v>
      </c>
      <c r="D1389" s="2">
        <v>690.08</v>
      </c>
      <c r="E1389" s="4">
        <f t="shared" si="1"/>
        <v>690.08</v>
      </c>
    </row>
    <row r="1390" ht="22.5" customHeight="1">
      <c r="A1390" s="2">
        <v>9.933994647E9</v>
      </c>
      <c r="B1390" s="2">
        <v>897083.0</v>
      </c>
      <c r="C1390" s="2">
        <v>1.0</v>
      </c>
      <c r="D1390" s="2">
        <v>972.69</v>
      </c>
      <c r="E1390" s="4">
        <f t="shared" si="1"/>
        <v>972.69</v>
      </c>
    </row>
    <row r="1391" ht="22.5" customHeight="1">
      <c r="A1391" s="2">
        <v>4.823026749E9</v>
      </c>
      <c r="B1391" s="2">
        <v>851978.0</v>
      </c>
      <c r="C1391" s="2">
        <v>1.0</v>
      </c>
      <c r="D1391" s="2">
        <v>715.72</v>
      </c>
      <c r="E1391" s="4">
        <f t="shared" si="1"/>
        <v>715.72</v>
      </c>
    </row>
    <row r="1392" ht="22.5" customHeight="1">
      <c r="A1392" s="2">
        <v>7.453442245E9</v>
      </c>
      <c r="B1392" s="2">
        <v>760828.0</v>
      </c>
      <c r="C1392" s="2">
        <v>1.0</v>
      </c>
      <c r="D1392" s="2">
        <v>563.45</v>
      </c>
      <c r="E1392" s="4">
        <f t="shared" si="1"/>
        <v>563.45</v>
      </c>
    </row>
    <row r="1393" ht="22.5" customHeight="1">
      <c r="A1393" s="2">
        <v>6.519941559E9</v>
      </c>
      <c r="B1393" s="2">
        <v>697683.0</v>
      </c>
      <c r="C1393" s="2">
        <v>3.0</v>
      </c>
      <c r="D1393" s="2">
        <v>123.74</v>
      </c>
      <c r="E1393" s="4">
        <f t="shared" si="1"/>
        <v>371.22</v>
      </c>
    </row>
    <row r="1394" ht="22.5" customHeight="1">
      <c r="A1394" s="2">
        <v>3.798769654E9</v>
      </c>
      <c r="B1394" s="2">
        <v>324809.0</v>
      </c>
      <c r="C1394" s="2">
        <v>1.0</v>
      </c>
      <c r="D1394" s="2">
        <v>608.0</v>
      </c>
      <c r="E1394" s="4">
        <f t="shared" si="1"/>
        <v>608</v>
      </c>
    </row>
    <row r="1395" ht="22.5" customHeight="1">
      <c r="A1395" s="2">
        <v>5.034289521E9</v>
      </c>
      <c r="B1395" s="2">
        <v>187399.0</v>
      </c>
      <c r="C1395" s="2">
        <v>3.0</v>
      </c>
      <c r="D1395" s="2">
        <v>53.49</v>
      </c>
      <c r="E1395" s="4">
        <f t="shared" si="1"/>
        <v>160.47</v>
      </c>
    </row>
    <row r="1396" ht="22.5" customHeight="1">
      <c r="A1396" s="2">
        <v>6.971088688E9</v>
      </c>
      <c r="B1396" s="2">
        <v>700048.0</v>
      </c>
      <c r="C1396" s="2">
        <v>1.0</v>
      </c>
      <c r="D1396" s="2">
        <v>141.28</v>
      </c>
      <c r="E1396" s="4">
        <f t="shared" si="1"/>
        <v>141.28</v>
      </c>
    </row>
    <row r="1397" ht="22.5" customHeight="1">
      <c r="A1397" s="2">
        <v>5.650184107E9</v>
      </c>
      <c r="B1397" s="2">
        <v>894539.0</v>
      </c>
      <c r="C1397" s="2">
        <v>2.0</v>
      </c>
      <c r="D1397" s="2">
        <v>445.48</v>
      </c>
      <c r="E1397" s="4">
        <f t="shared" si="1"/>
        <v>890.96</v>
      </c>
    </row>
    <row r="1398" ht="22.5" customHeight="1">
      <c r="A1398" s="2">
        <v>5.770410311E9</v>
      </c>
      <c r="B1398" s="2">
        <v>764014.0</v>
      </c>
      <c r="C1398" s="2">
        <v>2.0</v>
      </c>
      <c r="D1398" s="2">
        <v>612.04</v>
      </c>
      <c r="E1398" s="4">
        <f t="shared" si="1"/>
        <v>1224.08</v>
      </c>
    </row>
    <row r="1399" ht="22.5" customHeight="1">
      <c r="A1399" s="2">
        <v>2.74530126E8</v>
      </c>
      <c r="B1399" s="2">
        <v>851978.0</v>
      </c>
      <c r="C1399" s="2">
        <v>3.0</v>
      </c>
      <c r="D1399" s="2">
        <v>715.72</v>
      </c>
      <c r="E1399" s="4">
        <f t="shared" si="1"/>
        <v>2147.16</v>
      </c>
    </row>
    <row r="1400" ht="22.5" customHeight="1">
      <c r="A1400" s="2">
        <v>4.819831152E9</v>
      </c>
      <c r="B1400" s="2">
        <v>432617.0</v>
      </c>
      <c r="C1400" s="2">
        <v>3.0</v>
      </c>
      <c r="D1400" s="2">
        <v>863.18</v>
      </c>
      <c r="E1400" s="4">
        <f t="shared" si="1"/>
        <v>2589.54</v>
      </c>
    </row>
    <row r="1401" ht="22.5" customHeight="1">
      <c r="A1401" s="2">
        <v>6.977688323E9</v>
      </c>
      <c r="B1401" s="2">
        <v>171602.0</v>
      </c>
      <c r="C1401" s="2">
        <v>3.0</v>
      </c>
      <c r="D1401" s="2">
        <v>883.44</v>
      </c>
      <c r="E1401" s="4">
        <f t="shared" si="1"/>
        <v>2650.32</v>
      </c>
    </row>
    <row r="1402" ht="22.5" customHeight="1">
      <c r="A1402" s="2">
        <v>2.035952734E9</v>
      </c>
      <c r="B1402" s="2">
        <v>525531.0</v>
      </c>
      <c r="C1402" s="2">
        <v>2.0</v>
      </c>
      <c r="D1402" s="2">
        <v>831.1</v>
      </c>
      <c r="E1402" s="4">
        <f t="shared" si="1"/>
        <v>1662.2</v>
      </c>
    </row>
    <row r="1403" ht="22.5" customHeight="1">
      <c r="A1403" s="2">
        <v>3.665334102E9</v>
      </c>
      <c r="B1403" s="2">
        <v>435929.0</v>
      </c>
      <c r="C1403" s="2">
        <v>3.0</v>
      </c>
      <c r="D1403" s="2">
        <v>856.89</v>
      </c>
      <c r="E1403" s="4">
        <f t="shared" si="1"/>
        <v>2570.67</v>
      </c>
    </row>
    <row r="1404" ht="22.5" customHeight="1">
      <c r="A1404" s="2">
        <v>1.862413314E9</v>
      </c>
      <c r="B1404" s="2">
        <v>490939.0</v>
      </c>
      <c r="C1404" s="2">
        <v>1.0</v>
      </c>
      <c r="D1404" s="2">
        <v>80.25</v>
      </c>
      <c r="E1404" s="4">
        <f t="shared" si="1"/>
        <v>80.25</v>
      </c>
    </row>
    <row r="1405" ht="22.5" customHeight="1">
      <c r="A1405" s="2">
        <v>4.466643926E9</v>
      </c>
      <c r="B1405" s="2">
        <v>9436.0</v>
      </c>
      <c r="C1405" s="2">
        <v>3.0</v>
      </c>
      <c r="D1405" s="2">
        <v>88.43</v>
      </c>
      <c r="E1405" s="4">
        <f t="shared" si="1"/>
        <v>265.29</v>
      </c>
    </row>
    <row r="1406" ht="22.5" customHeight="1">
      <c r="A1406" s="2">
        <v>4.470717835E9</v>
      </c>
      <c r="B1406" s="2">
        <v>644847.0</v>
      </c>
      <c r="C1406" s="2">
        <v>2.0</v>
      </c>
      <c r="D1406" s="2">
        <v>622.81</v>
      </c>
      <c r="E1406" s="4">
        <f t="shared" si="1"/>
        <v>1245.62</v>
      </c>
    </row>
    <row r="1407" ht="22.5" customHeight="1">
      <c r="A1407" s="2">
        <v>3.018086191E9</v>
      </c>
      <c r="B1407" s="2">
        <v>217710.0</v>
      </c>
      <c r="C1407" s="2">
        <v>2.0</v>
      </c>
      <c r="D1407" s="2">
        <v>58.59</v>
      </c>
      <c r="E1407" s="4">
        <f t="shared" si="1"/>
        <v>117.18</v>
      </c>
    </row>
    <row r="1408" ht="22.5" customHeight="1">
      <c r="A1408" s="2">
        <v>2.447983559E9</v>
      </c>
      <c r="B1408" s="2">
        <v>451933.0</v>
      </c>
      <c r="C1408" s="2">
        <v>1.0</v>
      </c>
      <c r="D1408" s="2">
        <v>568.94</v>
      </c>
      <c r="E1408" s="4">
        <f t="shared" si="1"/>
        <v>568.94</v>
      </c>
    </row>
    <row r="1409" ht="22.5" customHeight="1">
      <c r="A1409" s="2">
        <v>5.116322704E9</v>
      </c>
      <c r="B1409" s="2">
        <v>991434.0</v>
      </c>
      <c r="C1409" s="2">
        <v>3.0</v>
      </c>
      <c r="D1409" s="2">
        <v>237.62</v>
      </c>
      <c r="E1409" s="4">
        <f t="shared" si="1"/>
        <v>712.86</v>
      </c>
    </row>
    <row r="1410" ht="22.5" customHeight="1">
      <c r="A1410" s="2">
        <v>8.941550852E9</v>
      </c>
      <c r="B1410" s="2">
        <v>36412.0</v>
      </c>
      <c r="C1410" s="2">
        <v>3.0</v>
      </c>
      <c r="D1410" s="2">
        <v>397.68</v>
      </c>
      <c r="E1410" s="4">
        <f t="shared" si="1"/>
        <v>1193.04</v>
      </c>
    </row>
    <row r="1411" ht="22.5" customHeight="1">
      <c r="A1411" s="2">
        <v>8.02677385E9</v>
      </c>
      <c r="B1411" s="2">
        <v>812607.0</v>
      </c>
      <c r="C1411" s="2">
        <v>3.0</v>
      </c>
      <c r="D1411" s="2">
        <v>416.65</v>
      </c>
      <c r="E1411" s="4">
        <f t="shared" si="1"/>
        <v>1249.95</v>
      </c>
    </row>
    <row r="1412" ht="22.5" customHeight="1">
      <c r="A1412" s="2">
        <v>2.102402075E9</v>
      </c>
      <c r="B1412" s="2">
        <v>965755.0</v>
      </c>
      <c r="C1412" s="2">
        <v>1.0</v>
      </c>
      <c r="D1412" s="2">
        <v>532.57</v>
      </c>
      <c r="E1412" s="4">
        <f t="shared" si="1"/>
        <v>532.57</v>
      </c>
    </row>
    <row r="1413" ht="22.5" customHeight="1">
      <c r="A1413" s="2">
        <v>9.89844439E8</v>
      </c>
      <c r="B1413" s="2">
        <v>298985.0</v>
      </c>
      <c r="C1413" s="2">
        <v>3.0</v>
      </c>
      <c r="D1413" s="2">
        <v>183.76</v>
      </c>
      <c r="E1413" s="4">
        <f t="shared" si="1"/>
        <v>551.28</v>
      </c>
    </row>
    <row r="1414" ht="22.5" customHeight="1">
      <c r="A1414" s="2">
        <v>8.426805628E9</v>
      </c>
      <c r="B1414" s="2">
        <v>897083.0</v>
      </c>
      <c r="C1414" s="2">
        <v>3.0</v>
      </c>
      <c r="D1414" s="2">
        <v>972.69</v>
      </c>
      <c r="E1414" s="4">
        <f t="shared" si="1"/>
        <v>2918.07</v>
      </c>
    </row>
    <row r="1415" ht="22.5" customHeight="1">
      <c r="A1415" s="2">
        <v>7.662188403E9</v>
      </c>
      <c r="B1415" s="2">
        <v>240179.0</v>
      </c>
      <c r="C1415" s="2">
        <v>3.0</v>
      </c>
      <c r="D1415" s="2">
        <v>90.56</v>
      </c>
      <c r="E1415" s="4">
        <f t="shared" si="1"/>
        <v>271.68</v>
      </c>
    </row>
    <row r="1416" ht="22.5" customHeight="1">
      <c r="A1416" s="2">
        <v>9.14165414E9</v>
      </c>
      <c r="B1416" s="2">
        <v>532965.0</v>
      </c>
      <c r="C1416" s="2">
        <v>2.0</v>
      </c>
      <c r="D1416" s="2">
        <v>307.23</v>
      </c>
      <c r="E1416" s="4">
        <f t="shared" si="1"/>
        <v>614.46</v>
      </c>
    </row>
    <row r="1417" ht="22.5" customHeight="1">
      <c r="A1417" s="2">
        <v>5.696947751E9</v>
      </c>
      <c r="B1417" s="2">
        <v>555121.0</v>
      </c>
      <c r="C1417" s="2">
        <v>2.0</v>
      </c>
      <c r="D1417" s="2">
        <v>354.91</v>
      </c>
      <c r="E1417" s="4">
        <f t="shared" si="1"/>
        <v>709.82</v>
      </c>
    </row>
    <row r="1418" ht="22.5" customHeight="1">
      <c r="A1418" s="2">
        <v>8.95387154E9</v>
      </c>
      <c r="B1418" s="2">
        <v>144124.0</v>
      </c>
      <c r="C1418" s="2">
        <v>2.0</v>
      </c>
      <c r="D1418" s="2">
        <v>162.67</v>
      </c>
      <c r="E1418" s="4">
        <f t="shared" si="1"/>
        <v>325.34</v>
      </c>
    </row>
    <row r="1419" ht="22.5" customHeight="1">
      <c r="A1419" s="2">
        <v>1.76777876E9</v>
      </c>
      <c r="B1419" s="2">
        <v>516376.0</v>
      </c>
      <c r="C1419" s="2">
        <v>2.0</v>
      </c>
      <c r="D1419" s="2">
        <v>877.43</v>
      </c>
      <c r="E1419" s="4">
        <f t="shared" si="1"/>
        <v>1754.86</v>
      </c>
    </row>
    <row r="1420" ht="22.5" customHeight="1">
      <c r="A1420" s="2">
        <v>5.516201271E9</v>
      </c>
      <c r="B1420" s="2">
        <v>600767.0</v>
      </c>
      <c r="C1420" s="2">
        <v>1.0</v>
      </c>
      <c r="D1420" s="2">
        <v>722.42</v>
      </c>
      <c r="E1420" s="4">
        <f t="shared" si="1"/>
        <v>722.42</v>
      </c>
    </row>
    <row r="1421" ht="22.5" customHeight="1">
      <c r="A1421" s="2">
        <v>9.358248664E9</v>
      </c>
      <c r="B1421" s="2">
        <v>513199.0</v>
      </c>
      <c r="C1421" s="2">
        <v>3.0</v>
      </c>
      <c r="D1421" s="2">
        <v>422.23</v>
      </c>
      <c r="E1421" s="4">
        <f t="shared" si="1"/>
        <v>1266.69</v>
      </c>
    </row>
    <row r="1422" ht="22.5" customHeight="1">
      <c r="A1422" s="2">
        <v>1.530424665E9</v>
      </c>
      <c r="B1422" s="2">
        <v>760684.0</v>
      </c>
      <c r="C1422" s="2">
        <v>1.0</v>
      </c>
      <c r="D1422" s="2">
        <v>71.6</v>
      </c>
      <c r="E1422" s="4">
        <f t="shared" si="1"/>
        <v>71.6</v>
      </c>
    </row>
    <row r="1423" ht="22.5" customHeight="1">
      <c r="A1423" s="2">
        <v>7.81629336E9</v>
      </c>
      <c r="B1423" s="2">
        <v>673058.0</v>
      </c>
      <c r="C1423" s="2">
        <v>2.0</v>
      </c>
      <c r="D1423" s="2">
        <v>765.76</v>
      </c>
      <c r="E1423" s="4">
        <f t="shared" si="1"/>
        <v>1531.52</v>
      </c>
    </row>
    <row r="1424" ht="22.5" customHeight="1">
      <c r="A1424" s="2">
        <v>1.602396548E9</v>
      </c>
      <c r="B1424" s="2">
        <v>365132.0</v>
      </c>
      <c r="C1424" s="2">
        <v>2.0</v>
      </c>
      <c r="D1424" s="2">
        <v>229.38</v>
      </c>
      <c r="E1424" s="4">
        <f t="shared" si="1"/>
        <v>458.76</v>
      </c>
    </row>
    <row r="1425" ht="22.5" customHeight="1">
      <c r="A1425" s="2">
        <v>7.938126128E9</v>
      </c>
      <c r="B1425" s="2">
        <v>256783.0</v>
      </c>
      <c r="C1425" s="2">
        <v>1.0</v>
      </c>
      <c r="D1425" s="2">
        <v>906.54</v>
      </c>
      <c r="E1425" s="4">
        <f t="shared" si="1"/>
        <v>906.54</v>
      </c>
    </row>
    <row r="1426" ht="22.5" customHeight="1">
      <c r="A1426" s="2">
        <v>2.71744331E8</v>
      </c>
      <c r="B1426" s="2">
        <v>153019.0</v>
      </c>
      <c r="C1426" s="2">
        <v>3.0</v>
      </c>
      <c r="D1426" s="2">
        <v>947.95</v>
      </c>
      <c r="E1426" s="4">
        <f t="shared" si="1"/>
        <v>2843.85</v>
      </c>
    </row>
    <row r="1427" ht="22.5" customHeight="1">
      <c r="A1427" s="2">
        <v>3.8731136E8</v>
      </c>
      <c r="B1427" s="2">
        <v>903336.0</v>
      </c>
      <c r="C1427" s="2">
        <v>1.0</v>
      </c>
      <c r="D1427" s="2">
        <v>551.88</v>
      </c>
      <c r="E1427" s="4">
        <f t="shared" si="1"/>
        <v>551.88</v>
      </c>
    </row>
    <row r="1428" ht="22.5" customHeight="1">
      <c r="A1428" s="2">
        <v>1.2861231E9</v>
      </c>
      <c r="B1428" s="2">
        <v>647462.0</v>
      </c>
      <c r="C1428" s="2">
        <v>1.0</v>
      </c>
      <c r="D1428" s="2">
        <v>326.42</v>
      </c>
      <c r="E1428" s="4">
        <f t="shared" si="1"/>
        <v>326.42</v>
      </c>
    </row>
    <row r="1429" ht="22.5" customHeight="1">
      <c r="A1429" s="2">
        <v>4.832392771E9</v>
      </c>
      <c r="B1429" s="2">
        <v>432617.0</v>
      </c>
      <c r="C1429" s="2">
        <v>1.0</v>
      </c>
      <c r="D1429" s="2">
        <v>863.18</v>
      </c>
      <c r="E1429" s="4">
        <f t="shared" si="1"/>
        <v>863.18</v>
      </c>
    </row>
    <row r="1430" ht="22.5" customHeight="1">
      <c r="A1430" s="2">
        <v>4.800106448E9</v>
      </c>
      <c r="B1430" s="2">
        <v>707935.0</v>
      </c>
      <c r="C1430" s="2">
        <v>1.0</v>
      </c>
      <c r="D1430" s="2">
        <v>820.9</v>
      </c>
      <c r="E1430" s="4">
        <f t="shared" si="1"/>
        <v>820.9</v>
      </c>
    </row>
    <row r="1431" ht="22.5" customHeight="1">
      <c r="A1431" s="2">
        <v>5.500008514E9</v>
      </c>
      <c r="B1431" s="2">
        <v>378287.0</v>
      </c>
      <c r="C1431" s="2">
        <v>2.0</v>
      </c>
      <c r="D1431" s="2">
        <v>332.84</v>
      </c>
      <c r="E1431" s="4">
        <f t="shared" si="1"/>
        <v>665.68</v>
      </c>
    </row>
    <row r="1432" ht="22.5" customHeight="1">
      <c r="A1432" s="2">
        <v>7.879575037E9</v>
      </c>
      <c r="B1432" s="2">
        <v>487931.0</v>
      </c>
      <c r="C1432" s="2">
        <v>3.0</v>
      </c>
      <c r="D1432" s="2">
        <v>709.08</v>
      </c>
      <c r="E1432" s="4">
        <f t="shared" si="1"/>
        <v>2127.24</v>
      </c>
    </row>
    <row r="1433" ht="22.5" customHeight="1">
      <c r="A1433" s="2">
        <v>5.0845914E7</v>
      </c>
      <c r="B1433" s="2">
        <v>478531.0</v>
      </c>
      <c r="C1433" s="2">
        <v>3.0</v>
      </c>
      <c r="D1433" s="2">
        <v>825.46</v>
      </c>
      <c r="E1433" s="4">
        <f t="shared" si="1"/>
        <v>2476.38</v>
      </c>
    </row>
    <row r="1434" ht="22.5" customHeight="1">
      <c r="A1434" s="2">
        <v>9.766990467E9</v>
      </c>
      <c r="B1434" s="2">
        <v>361361.0</v>
      </c>
      <c r="C1434" s="2">
        <v>2.0</v>
      </c>
      <c r="D1434" s="2">
        <v>826.21</v>
      </c>
      <c r="E1434" s="4">
        <f t="shared" si="1"/>
        <v>1652.42</v>
      </c>
    </row>
    <row r="1435" ht="22.5" customHeight="1">
      <c r="A1435" s="2">
        <v>4.215602937E9</v>
      </c>
      <c r="B1435" s="2">
        <v>820973.0</v>
      </c>
      <c r="C1435" s="2">
        <v>3.0</v>
      </c>
      <c r="D1435" s="2">
        <v>114.52</v>
      </c>
      <c r="E1435" s="4">
        <f t="shared" si="1"/>
        <v>343.56</v>
      </c>
    </row>
    <row r="1436" ht="22.5" customHeight="1">
      <c r="A1436" s="2">
        <v>2.38484255E8</v>
      </c>
      <c r="B1436" s="2">
        <v>354409.0</v>
      </c>
      <c r="C1436" s="2">
        <v>3.0</v>
      </c>
      <c r="D1436" s="2">
        <v>325.08</v>
      </c>
      <c r="E1436" s="4">
        <f t="shared" si="1"/>
        <v>975.24</v>
      </c>
    </row>
    <row r="1437" ht="22.5" customHeight="1">
      <c r="A1437" s="2">
        <v>3.293988248E9</v>
      </c>
      <c r="B1437" s="2">
        <v>272170.0</v>
      </c>
      <c r="C1437" s="2">
        <v>2.0</v>
      </c>
      <c r="D1437" s="2">
        <v>140.8</v>
      </c>
      <c r="E1437" s="4">
        <f t="shared" si="1"/>
        <v>281.6</v>
      </c>
    </row>
    <row r="1438" ht="22.5" customHeight="1">
      <c r="A1438" s="2">
        <v>5.296157775E9</v>
      </c>
      <c r="B1438" s="2">
        <v>760684.0</v>
      </c>
      <c r="C1438" s="2">
        <v>3.0</v>
      </c>
      <c r="D1438" s="2">
        <v>71.6</v>
      </c>
      <c r="E1438" s="4">
        <f t="shared" si="1"/>
        <v>214.8</v>
      </c>
    </row>
    <row r="1439" ht="22.5" customHeight="1">
      <c r="A1439" s="2">
        <v>1.143489067E9</v>
      </c>
      <c r="B1439" s="2">
        <v>4452.0</v>
      </c>
      <c r="C1439" s="2">
        <v>2.0</v>
      </c>
      <c r="D1439" s="2">
        <v>169.88</v>
      </c>
      <c r="E1439" s="4">
        <f t="shared" si="1"/>
        <v>339.76</v>
      </c>
    </row>
    <row r="1440" ht="22.5" customHeight="1">
      <c r="A1440" s="2">
        <v>8.524452029E9</v>
      </c>
      <c r="B1440" s="2">
        <v>487931.0</v>
      </c>
      <c r="C1440" s="2">
        <v>1.0</v>
      </c>
      <c r="D1440" s="2">
        <v>709.08</v>
      </c>
      <c r="E1440" s="4">
        <f t="shared" si="1"/>
        <v>709.08</v>
      </c>
    </row>
    <row r="1441" ht="22.5" customHeight="1">
      <c r="A1441" s="2">
        <v>4.256779885E9</v>
      </c>
      <c r="B1441" s="2">
        <v>440875.0</v>
      </c>
      <c r="C1441" s="2">
        <v>1.0</v>
      </c>
      <c r="D1441" s="2">
        <v>275.03</v>
      </c>
      <c r="E1441" s="4">
        <f t="shared" si="1"/>
        <v>275.03</v>
      </c>
    </row>
    <row r="1442" ht="22.5" customHeight="1">
      <c r="A1442" s="2">
        <v>7.744686996E9</v>
      </c>
      <c r="B1442" s="2">
        <v>585299.0</v>
      </c>
      <c r="C1442" s="2">
        <v>1.0</v>
      </c>
      <c r="D1442" s="2">
        <v>799.46</v>
      </c>
      <c r="E1442" s="4">
        <f t="shared" si="1"/>
        <v>799.46</v>
      </c>
    </row>
    <row r="1443" ht="22.5" customHeight="1">
      <c r="A1443" s="2">
        <v>5.427462399E9</v>
      </c>
      <c r="B1443" s="2">
        <v>257719.0</v>
      </c>
      <c r="C1443" s="2">
        <v>2.0</v>
      </c>
      <c r="D1443" s="2">
        <v>281.73</v>
      </c>
      <c r="E1443" s="4">
        <f t="shared" si="1"/>
        <v>563.46</v>
      </c>
    </row>
    <row r="1444" ht="22.5" customHeight="1">
      <c r="A1444" s="2">
        <v>8.596751747E9</v>
      </c>
      <c r="B1444" s="2">
        <v>863930.0</v>
      </c>
      <c r="C1444" s="2">
        <v>1.0</v>
      </c>
      <c r="D1444" s="2">
        <v>242.57</v>
      </c>
      <c r="E1444" s="4">
        <f t="shared" si="1"/>
        <v>242.57</v>
      </c>
    </row>
    <row r="1445" ht="22.5" customHeight="1">
      <c r="A1445" s="2">
        <v>4.746468643E9</v>
      </c>
      <c r="B1445" s="2">
        <v>679865.0</v>
      </c>
      <c r="C1445" s="2">
        <v>3.0</v>
      </c>
      <c r="D1445" s="2">
        <v>347.91</v>
      </c>
      <c r="E1445" s="4">
        <f t="shared" si="1"/>
        <v>1043.73</v>
      </c>
    </row>
    <row r="1446" ht="22.5" customHeight="1">
      <c r="A1446" s="2">
        <v>3.010047327E9</v>
      </c>
      <c r="B1446" s="2">
        <v>555121.0</v>
      </c>
      <c r="C1446" s="2">
        <v>3.0</v>
      </c>
      <c r="D1446" s="2">
        <v>354.91</v>
      </c>
      <c r="E1446" s="4">
        <f t="shared" si="1"/>
        <v>1064.73</v>
      </c>
    </row>
    <row r="1447" ht="22.5" customHeight="1">
      <c r="A1447" s="2">
        <v>1.236959246E9</v>
      </c>
      <c r="B1447" s="2">
        <v>440875.0</v>
      </c>
      <c r="C1447" s="2">
        <v>1.0</v>
      </c>
      <c r="D1447" s="2">
        <v>275.03</v>
      </c>
      <c r="E1447" s="4">
        <f t="shared" si="1"/>
        <v>275.03</v>
      </c>
    </row>
    <row r="1448" ht="22.5" customHeight="1">
      <c r="A1448" s="2">
        <v>6.600422315E9</v>
      </c>
      <c r="B1448" s="2">
        <v>287070.0</v>
      </c>
      <c r="C1448" s="2">
        <v>3.0</v>
      </c>
      <c r="D1448" s="2">
        <v>443.17</v>
      </c>
      <c r="E1448" s="4">
        <f t="shared" si="1"/>
        <v>1329.51</v>
      </c>
    </row>
    <row r="1449" ht="22.5" customHeight="1">
      <c r="A1449" s="2">
        <v>3.22725241E9</v>
      </c>
      <c r="B1449" s="2">
        <v>291238.0</v>
      </c>
      <c r="C1449" s="2">
        <v>3.0</v>
      </c>
      <c r="D1449" s="2">
        <v>746.03</v>
      </c>
      <c r="E1449" s="4">
        <f t="shared" si="1"/>
        <v>2238.09</v>
      </c>
    </row>
    <row r="1450" ht="22.5" customHeight="1">
      <c r="A1450" s="2">
        <v>6.972292408E9</v>
      </c>
      <c r="B1450" s="2">
        <v>747801.0</v>
      </c>
      <c r="C1450" s="2">
        <v>1.0</v>
      </c>
      <c r="D1450" s="2">
        <v>277.76</v>
      </c>
      <c r="E1450" s="4">
        <f t="shared" si="1"/>
        <v>277.76</v>
      </c>
    </row>
    <row r="1451" ht="22.5" customHeight="1">
      <c r="A1451" s="2">
        <v>7.56275447E9</v>
      </c>
      <c r="B1451" s="2">
        <v>82484.0</v>
      </c>
      <c r="C1451" s="2">
        <v>2.0</v>
      </c>
      <c r="D1451" s="2">
        <v>914.88</v>
      </c>
      <c r="E1451" s="4">
        <f t="shared" si="1"/>
        <v>1829.76</v>
      </c>
    </row>
    <row r="1452" ht="22.5" customHeight="1">
      <c r="A1452" s="2">
        <v>7.361971676E9</v>
      </c>
      <c r="B1452" s="2">
        <v>397973.0</v>
      </c>
      <c r="C1452" s="2">
        <v>1.0</v>
      </c>
      <c r="D1452" s="2">
        <v>728.73</v>
      </c>
      <c r="E1452" s="4">
        <f t="shared" si="1"/>
        <v>728.73</v>
      </c>
    </row>
    <row r="1453" ht="22.5" customHeight="1">
      <c r="A1453" s="2">
        <v>8.875605037E9</v>
      </c>
      <c r="B1453" s="2">
        <v>876139.0</v>
      </c>
      <c r="C1453" s="2">
        <v>1.0</v>
      </c>
      <c r="D1453" s="2">
        <v>415.75</v>
      </c>
      <c r="E1453" s="4">
        <f t="shared" si="1"/>
        <v>415.75</v>
      </c>
    </row>
    <row r="1454" ht="22.5" customHeight="1">
      <c r="A1454" s="2">
        <v>8.508253527E9</v>
      </c>
      <c r="B1454" s="2">
        <v>440875.0</v>
      </c>
      <c r="C1454" s="2">
        <v>1.0</v>
      </c>
      <c r="D1454" s="2">
        <v>275.03</v>
      </c>
      <c r="E1454" s="4">
        <f t="shared" si="1"/>
        <v>275.03</v>
      </c>
    </row>
    <row r="1455" ht="22.5" customHeight="1">
      <c r="A1455" s="2">
        <v>6.7987756E9</v>
      </c>
      <c r="B1455" s="2">
        <v>324809.0</v>
      </c>
      <c r="C1455" s="2">
        <v>2.0</v>
      </c>
      <c r="D1455" s="2">
        <v>608.0</v>
      </c>
      <c r="E1455" s="4">
        <f t="shared" si="1"/>
        <v>1216</v>
      </c>
    </row>
    <row r="1456" ht="22.5" customHeight="1">
      <c r="A1456" s="2">
        <v>3.624810422E9</v>
      </c>
      <c r="B1456" s="2">
        <v>818522.0</v>
      </c>
      <c r="C1456" s="2">
        <v>1.0</v>
      </c>
      <c r="D1456" s="2">
        <v>96.09</v>
      </c>
      <c r="E1456" s="4">
        <f t="shared" si="1"/>
        <v>96.09</v>
      </c>
    </row>
    <row r="1457" ht="22.5" customHeight="1">
      <c r="A1457" s="2">
        <v>4.740213452E9</v>
      </c>
      <c r="B1457" s="2">
        <v>726958.0</v>
      </c>
      <c r="C1457" s="2">
        <v>2.0</v>
      </c>
      <c r="D1457" s="2">
        <v>887.48</v>
      </c>
      <c r="E1457" s="4">
        <f t="shared" si="1"/>
        <v>1774.96</v>
      </c>
    </row>
    <row r="1458" ht="22.5" customHeight="1">
      <c r="A1458" s="2">
        <v>3.825468344E9</v>
      </c>
      <c r="B1458" s="2">
        <v>425341.0</v>
      </c>
      <c r="C1458" s="2">
        <v>3.0</v>
      </c>
      <c r="D1458" s="2">
        <v>486.28</v>
      </c>
      <c r="E1458" s="4">
        <f t="shared" si="1"/>
        <v>1458.84</v>
      </c>
    </row>
    <row r="1459" ht="22.5" customHeight="1">
      <c r="A1459" s="2">
        <v>9.02245665E8</v>
      </c>
      <c r="B1459" s="2">
        <v>298985.0</v>
      </c>
      <c r="C1459" s="2">
        <v>3.0</v>
      </c>
      <c r="D1459" s="2">
        <v>183.76</v>
      </c>
      <c r="E1459" s="4">
        <f t="shared" si="1"/>
        <v>551.28</v>
      </c>
    </row>
    <row r="1460" ht="22.5" customHeight="1">
      <c r="A1460" s="2">
        <v>6.874299189E9</v>
      </c>
      <c r="B1460" s="2">
        <v>561860.0</v>
      </c>
      <c r="C1460" s="2">
        <v>2.0</v>
      </c>
      <c r="D1460" s="2">
        <v>874.78</v>
      </c>
      <c r="E1460" s="4">
        <f t="shared" si="1"/>
        <v>1749.56</v>
      </c>
    </row>
    <row r="1461" ht="22.5" customHeight="1">
      <c r="A1461" s="2">
        <v>1.127125313E9</v>
      </c>
      <c r="B1461" s="2">
        <v>140154.0</v>
      </c>
      <c r="C1461" s="2">
        <v>2.0</v>
      </c>
      <c r="D1461" s="2">
        <v>171.2</v>
      </c>
      <c r="E1461" s="4">
        <f t="shared" si="1"/>
        <v>342.4</v>
      </c>
    </row>
    <row r="1462" ht="22.5" customHeight="1">
      <c r="A1462" s="2">
        <v>3.606548818E9</v>
      </c>
      <c r="B1462" s="2">
        <v>448752.0</v>
      </c>
      <c r="C1462" s="2">
        <v>3.0</v>
      </c>
      <c r="D1462" s="2">
        <v>160.07</v>
      </c>
      <c r="E1462" s="4">
        <f t="shared" si="1"/>
        <v>480.21</v>
      </c>
    </row>
    <row r="1463" ht="22.5" customHeight="1">
      <c r="A1463" s="2">
        <v>5.750044154E9</v>
      </c>
      <c r="B1463" s="2">
        <v>930284.0</v>
      </c>
      <c r="C1463" s="2">
        <v>2.0</v>
      </c>
      <c r="D1463" s="2">
        <v>189.47</v>
      </c>
      <c r="E1463" s="4">
        <f t="shared" si="1"/>
        <v>378.94</v>
      </c>
    </row>
    <row r="1464" ht="22.5" customHeight="1">
      <c r="A1464" s="2">
        <v>3.872847781E9</v>
      </c>
      <c r="B1464" s="2">
        <v>652118.0</v>
      </c>
      <c r="C1464" s="2">
        <v>3.0</v>
      </c>
      <c r="D1464" s="2">
        <v>22.04</v>
      </c>
      <c r="E1464" s="4">
        <f t="shared" si="1"/>
        <v>66.12</v>
      </c>
    </row>
    <row r="1465" ht="22.5" customHeight="1">
      <c r="A1465" s="2">
        <v>5.939554684E9</v>
      </c>
      <c r="B1465" s="2">
        <v>606256.0</v>
      </c>
      <c r="C1465" s="2">
        <v>1.0</v>
      </c>
      <c r="D1465" s="2">
        <v>369.28</v>
      </c>
      <c r="E1465" s="4">
        <f t="shared" si="1"/>
        <v>369.28</v>
      </c>
    </row>
    <row r="1466" ht="22.5" customHeight="1">
      <c r="A1466" s="2">
        <v>6.76412814E8</v>
      </c>
      <c r="B1466" s="2">
        <v>818990.0</v>
      </c>
      <c r="C1466" s="2">
        <v>1.0</v>
      </c>
      <c r="D1466" s="2">
        <v>163.55</v>
      </c>
      <c r="E1466" s="4">
        <f t="shared" si="1"/>
        <v>163.55</v>
      </c>
    </row>
    <row r="1467" ht="22.5" customHeight="1">
      <c r="A1467" s="2">
        <v>4.248390724E9</v>
      </c>
      <c r="B1467" s="2">
        <v>721521.0</v>
      </c>
      <c r="C1467" s="2">
        <v>2.0</v>
      </c>
      <c r="D1467" s="2">
        <v>417.39</v>
      </c>
      <c r="E1467" s="4">
        <f t="shared" si="1"/>
        <v>834.78</v>
      </c>
    </row>
    <row r="1468" ht="22.5" customHeight="1">
      <c r="A1468" s="2">
        <v>8.93868715E9</v>
      </c>
      <c r="B1468" s="2">
        <v>319388.0</v>
      </c>
      <c r="C1468" s="2">
        <v>3.0</v>
      </c>
      <c r="D1468" s="2">
        <v>657.8</v>
      </c>
      <c r="E1468" s="4">
        <f t="shared" si="1"/>
        <v>1973.4</v>
      </c>
    </row>
    <row r="1469" ht="22.5" customHeight="1">
      <c r="A1469" s="2">
        <v>7.898867047E9</v>
      </c>
      <c r="B1469" s="2">
        <v>767398.0</v>
      </c>
      <c r="C1469" s="2">
        <v>3.0</v>
      </c>
      <c r="D1469" s="2">
        <v>22.14</v>
      </c>
      <c r="E1469" s="4">
        <f t="shared" si="1"/>
        <v>66.42</v>
      </c>
    </row>
    <row r="1470" ht="22.5" customHeight="1">
      <c r="A1470" s="2">
        <v>2.142065357E9</v>
      </c>
      <c r="B1470" s="2">
        <v>968887.0</v>
      </c>
      <c r="C1470" s="2">
        <v>1.0</v>
      </c>
      <c r="D1470" s="2">
        <v>40.7</v>
      </c>
      <c r="E1470" s="4">
        <f t="shared" si="1"/>
        <v>40.7</v>
      </c>
    </row>
    <row r="1471" ht="22.5" customHeight="1">
      <c r="A1471" s="2">
        <v>9.024719693E9</v>
      </c>
      <c r="B1471" s="2">
        <v>659290.0</v>
      </c>
      <c r="C1471" s="2">
        <v>3.0</v>
      </c>
      <c r="D1471" s="2">
        <v>319.34</v>
      </c>
      <c r="E1471" s="4">
        <f t="shared" si="1"/>
        <v>958.02</v>
      </c>
    </row>
    <row r="1472" ht="22.5" customHeight="1">
      <c r="A1472" s="2">
        <v>8.976616698E9</v>
      </c>
      <c r="B1472" s="2">
        <v>120385.0</v>
      </c>
      <c r="C1472" s="2">
        <v>2.0</v>
      </c>
      <c r="D1472" s="2">
        <v>597.91</v>
      </c>
      <c r="E1472" s="4">
        <f t="shared" si="1"/>
        <v>1195.82</v>
      </c>
    </row>
    <row r="1473" ht="22.5" customHeight="1">
      <c r="A1473" s="2">
        <v>8.79258684E9</v>
      </c>
      <c r="B1473" s="2">
        <v>937542.0</v>
      </c>
      <c r="C1473" s="2">
        <v>3.0</v>
      </c>
      <c r="D1473" s="2">
        <v>97.04</v>
      </c>
      <c r="E1473" s="4">
        <f t="shared" si="1"/>
        <v>291.12</v>
      </c>
    </row>
    <row r="1474" ht="22.5" customHeight="1">
      <c r="A1474" s="2">
        <v>5.375387413E9</v>
      </c>
      <c r="B1474" s="2">
        <v>378230.0</v>
      </c>
      <c r="C1474" s="2">
        <v>3.0</v>
      </c>
      <c r="D1474" s="2">
        <v>166.42</v>
      </c>
      <c r="E1474" s="4">
        <f t="shared" si="1"/>
        <v>499.26</v>
      </c>
    </row>
    <row r="1475" ht="22.5" customHeight="1">
      <c r="A1475" s="2">
        <v>4.252164097E9</v>
      </c>
      <c r="B1475" s="2">
        <v>952124.0</v>
      </c>
      <c r="C1475" s="2">
        <v>1.0</v>
      </c>
      <c r="D1475" s="2">
        <v>127.08</v>
      </c>
      <c r="E1475" s="4">
        <f t="shared" si="1"/>
        <v>127.08</v>
      </c>
    </row>
    <row r="1476" ht="22.5" customHeight="1">
      <c r="A1476" s="2">
        <v>8.423273411E9</v>
      </c>
      <c r="B1476" s="2">
        <v>876139.0</v>
      </c>
      <c r="C1476" s="2">
        <v>3.0</v>
      </c>
      <c r="D1476" s="2">
        <v>415.75</v>
      </c>
      <c r="E1476" s="4">
        <f t="shared" si="1"/>
        <v>1247.25</v>
      </c>
    </row>
    <row r="1477" ht="22.5" customHeight="1">
      <c r="A1477" s="2">
        <v>2.551179741E9</v>
      </c>
      <c r="B1477" s="2">
        <v>707935.0</v>
      </c>
      <c r="C1477" s="2">
        <v>3.0</v>
      </c>
      <c r="D1477" s="2">
        <v>820.9</v>
      </c>
      <c r="E1477" s="4">
        <f t="shared" si="1"/>
        <v>2462.7</v>
      </c>
    </row>
    <row r="1478" ht="22.5" customHeight="1">
      <c r="A1478" s="2">
        <v>2.27511348E8</v>
      </c>
      <c r="B1478" s="2">
        <v>513199.0</v>
      </c>
      <c r="C1478" s="2">
        <v>1.0</v>
      </c>
      <c r="D1478" s="2">
        <v>422.23</v>
      </c>
      <c r="E1478" s="4">
        <f t="shared" si="1"/>
        <v>422.23</v>
      </c>
    </row>
    <row r="1479" ht="22.5" customHeight="1">
      <c r="A1479" s="2">
        <v>4.434464045E9</v>
      </c>
      <c r="B1479" s="2">
        <v>153019.0</v>
      </c>
      <c r="C1479" s="2">
        <v>1.0</v>
      </c>
      <c r="D1479" s="2">
        <v>947.95</v>
      </c>
      <c r="E1479" s="4">
        <f t="shared" si="1"/>
        <v>947.95</v>
      </c>
    </row>
    <row r="1480" ht="22.5" customHeight="1">
      <c r="A1480" s="2">
        <v>7.041011843E9</v>
      </c>
      <c r="B1480" s="2">
        <v>883013.0</v>
      </c>
      <c r="C1480" s="2">
        <v>2.0</v>
      </c>
      <c r="D1480" s="2">
        <v>989.88</v>
      </c>
      <c r="E1480" s="4">
        <f t="shared" si="1"/>
        <v>1979.76</v>
      </c>
    </row>
    <row r="1481" ht="22.5" customHeight="1">
      <c r="A1481" s="2">
        <v>6.510283268E9</v>
      </c>
      <c r="B1481" s="2">
        <v>136533.0</v>
      </c>
      <c r="C1481" s="2">
        <v>3.0</v>
      </c>
      <c r="D1481" s="2">
        <v>826.21</v>
      </c>
      <c r="E1481" s="4">
        <f t="shared" si="1"/>
        <v>2478.63</v>
      </c>
    </row>
    <row r="1482" ht="22.5" customHeight="1">
      <c r="A1482" s="2">
        <v>6.853654698E9</v>
      </c>
      <c r="B1482" s="2">
        <v>131748.0</v>
      </c>
      <c r="C1482" s="2">
        <v>1.0</v>
      </c>
      <c r="D1482" s="2">
        <v>81.35</v>
      </c>
      <c r="E1482" s="4">
        <f t="shared" si="1"/>
        <v>81.35</v>
      </c>
    </row>
    <row r="1483" ht="22.5" customHeight="1">
      <c r="A1483" s="2">
        <v>9.338996795E9</v>
      </c>
      <c r="B1483" s="2">
        <v>34186.0</v>
      </c>
      <c r="C1483" s="2">
        <v>2.0</v>
      </c>
      <c r="D1483" s="2">
        <v>925.65</v>
      </c>
      <c r="E1483" s="4">
        <f t="shared" si="1"/>
        <v>1851.3</v>
      </c>
    </row>
    <row r="1484" ht="22.5" customHeight="1">
      <c r="A1484" s="2">
        <v>7.346145952E9</v>
      </c>
      <c r="B1484" s="2">
        <v>449106.0</v>
      </c>
      <c r="C1484" s="2">
        <v>1.0</v>
      </c>
      <c r="D1484" s="2">
        <v>48.55</v>
      </c>
      <c r="E1484" s="4">
        <f t="shared" si="1"/>
        <v>48.55</v>
      </c>
    </row>
    <row r="1485" ht="22.5" customHeight="1">
      <c r="A1485" s="2">
        <v>6.49706961E9</v>
      </c>
      <c r="B1485" s="2">
        <v>329351.0</v>
      </c>
      <c r="C1485" s="2">
        <v>3.0</v>
      </c>
      <c r="D1485" s="2">
        <v>310.87</v>
      </c>
      <c r="E1485" s="4">
        <f t="shared" si="1"/>
        <v>932.61</v>
      </c>
    </row>
    <row r="1486" ht="22.5" customHeight="1">
      <c r="A1486" s="2">
        <v>1.741402363E9</v>
      </c>
      <c r="B1486" s="2">
        <v>611575.0</v>
      </c>
      <c r="C1486" s="2">
        <v>1.0</v>
      </c>
      <c r="D1486" s="2">
        <v>482.06</v>
      </c>
      <c r="E1486" s="4">
        <f t="shared" si="1"/>
        <v>482.06</v>
      </c>
    </row>
    <row r="1487" ht="22.5" customHeight="1">
      <c r="A1487" s="2">
        <v>4.825878367E9</v>
      </c>
      <c r="B1487" s="2">
        <v>26060.0</v>
      </c>
      <c r="C1487" s="2">
        <v>2.0</v>
      </c>
      <c r="D1487" s="2">
        <v>342.94</v>
      </c>
      <c r="E1487" s="4">
        <f t="shared" si="1"/>
        <v>685.88</v>
      </c>
    </row>
    <row r="1488" ht="22.5" customHeight="1">
      <c r="A1488" s="2">
        <v>7.019011442E9</v>
      </c>
      <c r="B1488" s="2">
        <v>552496.0</v>
      </c>
      <c r="C1488" s="2">
        <v>2.0</v>
      </c>
      <c r="D1488" s="2">
        <v>508.0</v>
      </c>
      <c r="E1488" s="4">
        <f t="shared" si="1"/>
        <v>1016</v>
      </c>
    </row>
    <row r="1489" ht="22.5" customHeight="1">
      <c r="A1489" s="2">
        <v>1.674463798E9</v>
      </c>
      <c r="B1489" s="2">
        <v>67197.0</v>
      </c>
      <c r="C1489" s="2">
        <v>1.0</v>
      </c>
      <c r="D1489" s="2">
        <v>552.2</v>
      </c>
      <c r="E1489" s="4">
        <f t="shared" si="1"/>
        <v>552.2</v>
      </c>
    </row>
    <row r="1490" ht="22.5" customHeight="1">
      <c r="A1490" s="2">
        <v>3.05684588E8</v>
      </c>
      <c r="B1490" s="2">
        <v>709916.0</v>
      </c>
      <c r="C1490" s="2">
        <v>3.0</v>
      </c>
      <c r="D1490" s="2">
        <v>33.76</v>
      </c>
      <c r="E1490" s="4">
        <f t="shared" si="1"/>
        <v>101.28</v>
      </c>
    </row>
    <row r="1491" ht="22.5" customHeight="1">
      <c r="A1491" s="2">
        <v>5.967495442E9</v>
      </c>
      <c r="B1491" s="2">
        <v>516376.0</v>
      </c>
      <c r="C1491" s="2">
        <v>2.0</v>
      </c>
      <c r="D1491" s="2">
        <v>877.43</v>
      </c>
      <c r="E1491" s="4">
        <f t="shared" si="1"/>
        <v>1754.86</v>
      </c>
    </row>
    <row r="1492" ht="22.5" customHeight="1">
      <c r="A1492" s="2">
        <v>2.571047526E9</v>
      </c>
      <c r="B1492" s="2">
        <v>760828.0</v>
      </c>
      <c r="C1492" s="2">
        <v>2.0</v>
      </c>
      <c r="D1492" s="2">
        <v>563.45</v>
      </c>
      <c r="E1492" s="4">
        <f t="shared" si="1"/>
        <v>1126.9</v>
      </c>
    </row>
    <row r="1493" ht="22.5" customHeight="1">
      <c r="A1493" s="2">
        <v>7.784811086E9</v>
      </c>
      <c r="B1493" s="2">
        <v>689769.0</v>
      </c>
      <c r="C1493" s="2">
        <v>2.0</v>
      </c>
      <c r="D1493" s="2">
        <v>46.62</v>
      </c>
      <c r="E1493" s="4">
        <f t="shared" si="1"/>
        <v>93.24</v>
      </c>
    </row>
    <row r="1494" ht="22.5" customHeight="1">
      <c r="A1494" s="2">
        <v>7.94200523E9</v>
      </c>
      <c r="B1494" s="2">
        <v>714999.0</v>
      </c>
      <c r="C1494" s="2">
        <v>2.0</v>
      </c>
      <c r="D1494" s="2">
        <v>882.51</v>
      </c>
      <c r="E1494" s="4">
        <f t="shared" si="1"/>
        <v>1765.02</v>
      </c>
    </row>
    <row r="1495" ht="22.5" customHeight="1">
      <c r="A1495" s="2">
        <v>6.653543195E9</v>
      </c>
      <c r="B1495" s="2">
        <v>287070.0</v>
      </c>
      <c r="C1495" s="2">
        <v>3.0</v>
      </c>
      <c r="D1495" s="2">
        <v>443.17</v>
      </c>
      <c r="E1495" s="4">
        <f t="shared" si="1"/>
        <v>1329.51</v>
      </c>
    </row>
    <row r="1496" ht="22.5" customHeight="1">
      <c r="A1496" s="2">
        <v>3.97928918E8</v>
      </c>
      <c r="B1496" s="2">
        <v>991434.0</v>
      </c>
      <c r="C1496" s="2">
        <v>2.0</v>
      </c>
      <c r="D1496" s="2">
        <v>237.62</v>
      </c>
      <c r="E1496" s="4">
        <f t="shared" si="1"/>
        <v>475.24</v>
      </c>
    </row>
    <row r="1497" ht="22.5" customHeight="1">
      <c r="A1497" s="2">
        <v>7.7612014E8</v>
      </c>
      <c r="B1497" s="2">
        <v>131937.0</v>
      </c>
      <c r="C1497" s="2">
        <v>2.0</v>
      </c>
      <c r="D1497" s="2">
        <v>287.81</v>
      </c>
      <c r="E1497" s="4">
        <f t="shared" si="1"/>
        <v>575.62</v>
      </c>
    </row>
    <row r="1498" ht="22.5" customHeight="1">
      <c r="A1498" s="2">
        <v>8.293188779E9</v>
      </c>
      <c r="B1498" s="2">
        <v>953175.0</v>
      </c>
      <c r="C1498" s="2">
        <v>1.0</v>
      </c>
      <c r="D1498" s="2">
        <v>225.21</v>
      </c>
      <c r="E1498" s="4">
        <f t="shared" si="1"/>
        <v>225.21</v>
      </c>
    </row>
    <row r="1499" ht="22.5" customHeight="1">
      <c r="A1499" s="2">
        <v>1.78737268E8</v>
      </c>
      <c r="B1499" s="2">
        <v>942001.0</v>
      </c>
      <c r="C1499" s="2">
        <v>3.0</v>
      </c>
      <c r="D1499" s="2">
        <v>671.55</v>
      </c>
      <c r="E1499" s="4">
        <f t="shared" si="1"/>
        <v>2014.65</v>
      </c>
    </row>
    <row r="1500" ht="22.5" customHeight="1">
      <c r="A1500" s="2">
        <v>5.246598523E9</v>
      </c>
      <c r="B1500" s="2">
        <v>272170.0</v>
      </c>
      <c r="C1500" s="2">
        <v>2.0</v>
      </c>
      <c r="D1500" s="2">
        <v>140.8</v>
      </c>
      <c r="E1500" s="4">
        <f t="shared" si="1"/>
        <v>281.6</v>
      </c>
    </row>
    <row r="1501" ht="22.5" customHeight="1">
      <c r="A1501" s="2">
        <v>1.172544737E9</v>
      </c>
      <c r="B1501" s="2">
        <v>602241.0</v>
      </c>
      <c r="C1501" s="2">
        <v>2.0</v>
      </c>
      <c r="D1501" s="2">
        <v>976.55</v>
      </c>
      <c r="E1501" s="4">
        <f t="shared" si="1"/>
        <v>1953.1</v>
      </c>
    </row>
    <row r="1502" ht="22.5" customHeight="1">
      <c r="A1502" s="2">
        <v>6.419533291E9</v>
      </c>
      <c r="B1502" s="2">
        <v>124290.0</v>
      </c>
      <c r="C1502" s="2">
        <v>1.0</v>
      </c>
      <c r="D1502" s="2">
        <v>39.65</v>
      </c>
      <c r="E1502" s="4">
        <f t="shared" si="1"/>
        <v>39.65</v>
      </c>
    </row>
    <row r="1503" ht="22.5" customHeight="1">
      <c r="A1503" s="2">
        <v>8.82083749E8</v>
      </c>
      <c r="B1503" s="2">
        <v>398340.0</v>
      </c>
      <c r="C1503" s="2">
        <v>1.0</v>
      </c>
      <c r="D1503" s="2">
        <v>651.93</v>
      </c>
      <c r="E1503" s="4">
        <f t="shared" si="1"/>
        <v>651.93</v>
      </c>
    </row>
    <row r="1504" ht="22.5" customHeight="1">
      <c r="A1504" s="2">
        <v>3.185510401E9</v>
      </c>
      <c r="B1504" s="2">
        <v>136533.0</v>
      </c>
      <c r="C1504" s="2">
        <v>1.0</v>
      </c>
      <c r="D1504" s="2">
        <v>826.21</v>
      </c>
      <c r="E1504" s="4">
        <f t="shared" si="1"/>
        <v>826.21</v>
      </c>
    </row>
    <row r="1505" ht="22.5" customHeight="1">
      <c r="A1505" s="2">
        <v>7.760767006E9</v>
      </c>
      <c r="B1505" s="2">
        <v>667163.0</v>
      </c>
      <c r="C1505" s="2">
        <v>2.0</v>
      </c>
      <c r="D1505" s="2">
        <v>441.2</v>
      </c>
      <c r="E1505" s="4">
        <f t="shared" si="1"/>
        <v>882.4</v>
      </c>
    </row>
    <row r="1506" ht="22.5" customHeight="1">
      <c r="A1506" s="2">
        <v>3.83387815E9</v>
      </c>
      <c r="B1506" s="2">
        <v>140154.0</v>
      </c>
      <c r="C1506" s="2">
        <v>1.0</v>
      </c>
      <c r="D1506" s="2">
        <v>171.2</v>
      </c>
      <c r="E1506" s="4">
        <f t="shared" si="1"/>
        <v>171.2</v>
      </c>
    </row>
    <row r="1507" ht="22.5" customHeight="1">
      <c r="A1507" s="2">
        <v>3.69899578E8</v>
      </c>
      <c r="B1507" s="2">
        <v>525531.0</v>
      </c>
      <c r="C1507" s="2">
        <v>1.0</v>
      </c>
      <c r="D1507" s="2">
        <v>831.1</v>
      </c>
      <c r="E1507" s="4">
        <f t="shared" si="1"/>
        <v>831.1</v>
      </c>
    </row>
    <row r="1508" ht="22.5" customHeight="1">
      <c r="A1508" s="2">
        <v>1.944466212E9</v>
      </c>
      <c r="B1508" s="2">
        <v>990993.0</v>
      </c>
      <c r="C1508" s="2">
        <v>1.0</v>
      </c>
      <c r="D1508" s="2">
        <v>263.7</v>
      </c>
      <c r="E1508" s="4">
        <f t="shared" si="1"/>
        <v>263.7</v>
      </c>
    </row>
    <row r="1509" ht="22.5" customHeight="1">
      <c r="A1509" s="2">
        <v>4.064447117E9</v>
      </c>
      <c r="B1509" s="2">
        <v>284460.0</v>
      </c>
      <c r="C1509" s="2">
        <v>1.0</v>
      </c>
      <c r="D1509" s="2">
        <v>505.95</v>
      </c>
      <c r="E1509" s="4">
        <f t="shared" si="1"/>
        <v>505.95</v>
      </c>
    </row>
    <row r="1510" ht="22.5" customHeight="1">
      <c r="A1510" s="2">
        <v>1.553685597E9</v>
      </c>
      <c r="B1510" s="2">
        <v>647462.0</v>
      </c>
      <c r="C1510" s="2">
        <v>3.0</v>
      </c>
      <c r="D1510" s="2">
        <v>326.42</v>
      </c>
      <c r="E1510" s="4">
        <f t="shared" si="1"/>
        <v>979.26</v>
      </c>
    </row>
    <row r="1511" ht="22.5" customHeight="1">
      <c r="A1511" s="2">
        <v>3.682284811E9</v>
      </c>
      <c r="B1511" s="2">
        <v>848226.0</v>
      </c>
      <c r="C1511" s="2">
        <v>1.0</v>
      </c>
      <c r="D1511" s="2">
        <v>209.59</v>
      </c>
      <c r="E1511" s="4">
        <f t="shared" si="1"/>
        <v>209.59</v>
      </c>
    </row>
    <row r="1512" ht="22.5" customHeight="1">
      <c r="A1512" s="2">
        <v>2.91439357E8</v>
      </c>
      <c r="B1512" s="2">
        <v>615545.0</v>
      </c>
      <c r="C1512" s="2">
        <v>2.0</v>
      </c>
      <c r="D1512" s="2">
        <v>448.16</v>
      </c>
      <c r="E1512" s="4">
        <f t="shared" si="1"/>
        <v>896.32</v>
      </c>
    </row>
    <row r="1513" ht="22.5" customHeight="1">
      <c r="A1513" s="2">
        <v>8.285784194E9</v>
      </c>
      <c r="B1513" s="2">
        <v>799952.0</v>
      </c>
      <c r="C1513" s="2">
        <v>1.0</v>
      </c>
      <c r="D1513" s="2">
        <v>922.64</v>
      </c>
      <c r="E1513" s="4">
        <f t="shared" si="1"/>
        <v>922.64</v>
      </c>
    </row>
    <row r="1514" ht="22.5" customHeight="1">
      <c r="A1514" s="2">
        <v>5.058742647E9</v>
      </c>
      <c r="B1514" s="2">
        <v>679865.0</v>
      </c>
      <c r="C1514" s="2">
        <v>2.0</v>
      </c>
      <c r="D1514" s="2">
        <v>347.91</v>
      </c>
      <c r="E1514" s="4">
        <f t="shared" si="1"/>
        <v>695.82</v>
      </c>
    </row>
    <row r="1515" ht="22.5" customHeight="1">
      <c r="A1515" s="2">
        <v>6.917020296E9</v>
      </c>
      <c r="B1515" s="2">
        <v>747801.0</v>
      </c>
      <c r="C1515" s="2">
        <v>1.0</v>
      </c>
      <c r="D1515" s="2">
        <v>277.76</v>
      </c>
      <c r="E1515" s="4">
        <f t="shared" si="1"/>
        <v>277.76</v>
      </c>
    </row>
    <row r="1516" ht="22.5" customHeight="1">
      <c r="A1516" s="2">
        <v>6.671181961E9</v>
      </c>
      <c r="B1516" s="2">
        <v>461804.0</v>
      </c>
      <c r="C1516" s="2">
        <v>3.0</v>
      </c>
      <c r="D1516" s="2">
        <v>310.69</v>
      </c>
      <c r="E1516" s="4">
        <f t="shared" si="1"/>
        <v>932.07</v>
      </c>
    </row>
    <row r="1517" ht="22.5" customHeight="1">
      <c r="A1517" s="2">
        <v>5.123439997E9</v>
      </c>
      <c r="B1517" s="2">
        <v>89084.0</v>
      </c>
      <c r="C1517" s="2">
        <v>2.0</v>
      </c>
      <c r="D1517" s="2">
        <v>598.83</v>
      </c>
      <c r="E1517" s="4">
        <f t="shared" si="1"/>
        <v>1197.66</v>
      </c>
    </row>
    <row r="1518" ht="22.5" customHeight="1">
      <c r="A1518" s="2">
        <v>8.510183245E9</v>
      </c>
      <c r="B1518" s="2">
        <v>587420.0</v>
      </c>
      <c r="C1518" s="2">
        <v>3.0</v>
      </c>
      <c r="D1518" s="2">
        <v>357.42</v>
      </c>
      <c r="E1518" s="4">
        <f t="shared" si="1"/>
        <v>1072.26</v>
      </c>
    </row>
    <row r="1519" ht="22.5" customHeight="1">
      <c r="A1519" s="2">
        <v>6.081384585E9</v>
      </c>
      <c r="B1519" s="2">
        <v>942001.0</v>
      </c>
      <c r="C1519" s="2">
        <v>1.0</v>
      </c>
      <c r="D1519" s="2">
        <v>671.55</v>
      </c>
      <c r="E1519" s="4">
        <f t="shared" si="1"/>
        <v>671.55</v>
      </c>
    </row>
    <row r="1520" ht="22.5" customHeight="1">
      <c r="A1520" s="2">
        <v>4.423613746E9</v>
      </c>
      <c r="B1520" s="2">
        <v>969851.0</v>
      </c>
      <c r="C1520" s="2">
        <v>3.0</v>
      </c>
      <c r="D1520" s="2">
        <v>340.66</v>
      </c>
      <c r="E1520" s="4">
        <f t="shared" si="1"/>
        <v>1021.98</v>
      </c>
    </row>
    <row r="1521" ht="22.5" customHeight="1">
      <c r="A1521" s="2">
        <v>1.530472691E9</v>
      </c>
      <c r="B1521" s="2">
        <v>611575.0</v>
      </c>
      <c r="C1521" s="2">
        <v>1.0</v>
      </c>
      <c r="D1521" s="2">
        <v>482.06</v>
      </c>
      <c r="E1521" s="4">
        <f t="shared" si="1"/>
        <v>482.06</v>
      </c>
    </row>
    <row r="1522" ht="22.5" customHeight="1">
      <c r="A1522" s="2">
        <v>7.009303199E9</v>
      </c>
      <c r="B1522" s="2">
        <v>600767.0</v>
      </c>
      <c r="C1522" s="2">
        <v>3.0</v>
      </c>
      <c r="D1522" s="2">
        <v>722.42</v>
      </c>
      <c r="E1522" s="4">
        <f t="shared" si="1"/>
        <v>2167.26</v>
      </c>
    </row>
    <row r="1523" ht="22.5" customHeight="1">
      <c r="A1523" s="2">
        <v>5.386652055E9</v>
      </c>
      <c r="B1523" s="2">
        <v>329351.0</v>
      </c>
      <c r="C1523" s="2">
        <v>3.0</v>
      </c>
      <c r="D1523" s="2">
        <v>310.87</v>
      </c>
      <c r="E1523" s="4">
        <f t="shared" si="1"/>
        <v>932.61</v>
      </c>
    </row>
    <row r="1524" ht="22.5" customHeight="1">
      <c r="A1524" s="2">
        <v>4.413239746E9</v>
      </c>
      <c r="B1524" s="2">
        <v>131937.0</v>
      </c>
      <c r="C1524" s="2">
        <v>1.0</v>
      </c>
      <c r="D1524" s="2">
        <v>287.81</v>
      </c>
      <c r="E1524" s="4">
        <f t="shared" si="1"/>
        <v>287.81</v>
      </c>
    </row>
    <row r="1525" ht="22.5" customHeight="1">
      <c r="A1525" s="2">
        <v>4.988875078E9</v>
      </c>
      <c r="B1525" s="2">
        <v>53833.0</v>
      </c>
      <c r="C1525" s="2">
        <v>1.0</v>
      </c>
      <c r="D1525" s="2">
        <v>134.69</v>
      </c>
      <c r="E1525" s="4">
        <f t="shared" si="1"/>
        <v>134.69</v>
      </c>
    </row>
    <row r="1526" ht="22.5" customHeight="1">
      <c r="A1526" s="2">
        <v>1.617565217E9</v>
      </c>
      <c r="B1526" s="2">
        <v>726958.0</v>
      </c>
      <c r="C1526" s="2">
        <v>1.0</v>
      </c>
      <c r="D1526" s="2">
        <v>887.48</v>
      </c>
      <c r="E1526" s="4">
        <f t="shared" si="1"/>
        <v>887.48</v>
      </c>
    </row>
    <row r="1527" ht="22.5" customHeight="1">
      <c r="A1527" s="2">
        <v>3.92038758E8</v>
      </c>
      <c r="B1527" s="2">
        <v>863930.0</v>
      </c>
      <c r="C1527" s="2">
        <v>3.0</v>
      </c>
      <c r="D1527" s="2">
        <v>242.57</v>
      </c>
      <c r="E1527" s="4">
        <f t="shared" si="1"/>
        <v>727.71</v>
      </c>
    </row>
    <row r="1528" ht="22.5" customHeight="1">
      <c r="A1528" s="2">
        <v>1.828727552E9</v>
      </c>
      <c r="B1528" s="2">
        <v>820973.0</v>
      </c>
      <c r="C1528" s="2">
        <v>3.0</v>
      </c>
      <c r="D1528" s="2">
        <v>114.52</v>
      </c>
      <c r="E1528" s="4">
        <f t="shared" si="1"/>
        <v>343.56</v>
      </c>
    </row>
    <row r="1529" ht="22.5" customHeight="1">
      <c r="A1529" s="2">
        <v>7.119397338E9</v>
      </c>
      <c r="B1529" s="2">
        <v>124290.0</v>
      </c>
      <c r="C1529" s="2">
        <v>2.0</v>
      </c>
      <c r="D1529" s="2">
        <v>39.65</v>
      </c>
      <c r="E1529" s="4">
        <f t="shared" si="1"/>
        <v>79.3</v>
      </c>
    </row>
    <row r="1530" ht="22.5" customHeight="1">
      <c r="A1530" s="2">
        <v>2.611271708E9</v>
      </c>
      <c r="B1530" s="2">
        <v>798639.0</v>
      </c>
      <c r="C1530" s="2">
        <v>3.0</v>
      </c>
      <c r="D1530" s="2">
        <v>211.25</v>
      </c>
      <c r="E1530" s="4">
        <f t="shared" si="1"/>
        <v>633.75</v>
      </c>
    </row>
    <row r="1531" ht="22.5" customHeight="1">
      <c r="A1531" s="2">
        <v>7.162509481E9</v>
      </c>
      <c r="B1531" s="2">
        <v>606256.0</v>
      </c>
      <c r="C1531" s="2">
        <v>3.0</v>
      </c>
      <c r="D1531" s="2">
        <v>369.28</v>
      </c>
      <c r="E1531" s="4">
        <f t="shared" si="1"/>
        <v>1107.84</v>
      </c>
    </row>
    <row r="1532" ht="22.5" customHeight="1">
      <c r="A1532" s="2">
        <v>1.31913576E8</v>
      </c>
      <c r="B1532" s="2">
        <v>871592.0</v>
      </c>
      <c r="C1532" s="2">
        <v>3.0</v>
      </c>
      <c r="D1532" s="2">
        <v>870.29</v>
      </c>
      <c r="E1532" s="4">
        <f t="shared" si="1"/>
        <v>2610.87</v>
      </c>
    </row>
    <row r="1533" ht="22.5" customHeight="1">
      <c r="A1533" s="2">
        <v>6.62720149E9</v>
      </c>
      <c r="B1533" s="2">
        <v>812607.0</v>
      </c>
      <c r="C1533" s="2">
        <v>1.0</v>
      </c>
      <c r="D1533" s="2">
        <v>416.65</v>
      </c>
      <c r="E1533" s="4">
        <f t="shared" si="1"/>
        <v>416.65</v>
      </c>
    </row>
    <row r="1534" ht="22.5" customHeight="1">
      <c r="A1534" s="2">
        <v>4.644950813E9</v>
      </c>
      <c r="B1534" s="2">
        <v>153019.0</v>
      </c>
      <c r="C1534" s="2">
        <v>3.0</v>
      </c>
      <c r="D1534" s="2">
        <v>947.95</v>
      </c>
      <c r="E1534" s="4">
        <f t="shared" si="1"/>
        <v>2843.85</v>
      </c>
    </row>
    <row r="1535" ht="22.5" customHeight="1">
      <c r="A1535" s="2">
        <v>9.434934993E9</v>
      </c>
      <c r="B1535" s="2">
        <v>397973.0</v>
      </c>
      <c r="C1535" s="2">
        <v>1.0</v>
      </c>
      <c r="D1535" s="2">
        <v>728.73</v>
      </c>
      <c r="E1535" s="4">
        <f t="shared" si="1"/>
        <v>728.73</v>
      </c>
    </row>
    <row r="1536" ht="22.5" customHeight="1">
      <c r="A1536" s="2">
        <v>2.556317798E9</v>
      </c>
      <c r="B1536" s="2">
        <v>679284.0</v>
      </c>
      <c r="C1536" s="2">
        <v>3.0</v>
      </c>
      <c r="D1536" s="2">
        <v>877.89</v>
      </c>
      <c r="E1536" s="4">
        <f t="shared" si="1"/>
        <v>2633.67</v>
      </c>
    </row>
    <row r="1537" ht="22.5" customHeight="1">
      <c r="A1537" s="2">
        <v>2.826150539E9</v>
      </c>
      <c r="B1537" s="2">
        <v>859361.0</v>
      </c>
      <c r="C1537" s="2">
        <v>3.0</v>
      </c>
      <c r="D1537" s="2">
        <v>432.39</v>
      </c>
      <c r="E1537" s="4">
        <f t="shared" si="1"/>
        <v>1297.17</v>
      </c>
    </row>
    <row r="1538" ht="22.5" customHeight="1">
      <c r="A1538" s="2">
        <v>4.283803308E9</v>
      </c>
      <c r="B1538" s="2">
        <v>942001.0</v>
      </c>
      <c r="C1538" s="2">
        <v>1.0</v>
      </c>
      <c r="D1538" s="2">
        <v>671.55</v>
      </c>
      <c r="E1538" s="4">
        <f t="shared" si="1"/>
        <v>671.55</v>
      </c>
    </row>
    <row r="1539" ht="22.5" customHeight="1">
      <c r="A1539" s="2">
        <v>6.873424093E9</v>
      </c>
      <c r="B1539" s="2">
        <v>34186.0</v>
      </c>
      <c r="C1539" s="2">
        <v>3.0</v>
      </c>
      <c r="D1539" s="2">
        <v>925.65</v>
      </c>
      <c r="E1539" s="4">
        <f t="shared" si="1"/>
        <v>2776.95</v>
      </c>
    </row>
    <row r="1540" ht="22.5" customHeight="1">
      <c r="A1540" s="2">
        <v>4.741294126E9</v>
      </c>
      <c r="B1540" s="2">
        <v>604184.0</v>
      </c>
      <c r="C1540" s="2">
        <v>3.0</v>
      </c>
      <c r="D1540" s="2">
        <v>397.55</v>
      </c>
      <c r="E1540" s="4">
        <f t="shared" si="1"/>
        <v>1192.65</v>
      </c>
    </row>
    <row r="1541" ht="22.5" customHeight="1">
      <c r="A1541" s="2">
        <v>4.967241271E9</v>
      </c>
      <c r="B1541" s="2">
        <v>587645.0</v>
      </c>
      <c r="C1541" s="2">
        <v>2.0</v>
      </c>
      <c r="D1541" s="2">
        <v>801.81</v>
      </c>
      <c r="E1541" s="4">
        <f t="shared" si="1"/>
        <v>1603.62</v>
      </c>
    </row>
    <row r="1542" ht="22.5" customHeight="1">
      <c r="A1542" s="2">
        <v>9.554079946E9</v>
      </c>
      <c r="B1542" s="2">
        <v>561860.0</v>
      </c>
      <c r="C1542" s="2">
        <v>1.0</v>
      </c>
      <c r="D1542" s="2">
        <v>874.78</v>
      </c>
      <c r="E1542" s="4">
        <f t="shared" si="1"/>
        <v>874.78</v>
      </c>
    </row>
    <row r="1543" ht="22.5" customHeight="1">
      <c r="A1543" s="2">
        <v>4.601205399E9</v>
      </c>
      <c r="B1543" s="2">
        <v>673058.0</v>
      </c>
      <c r="C1543" s="2">
        <v>2.0</v>
      </c>
      <c r="D1543" s="2">
        <v>765.76</v>
      </c>
      <c r="E1543" s="4">
        <f t="shared" si="1"/>
        <v>1531.52</v>
      </c>
    </row>
    <row r="1544" ht="22.5" customHeight="1">
      <c r="A1544" s="2">
        <v>5.633967304E9</v>
      </c>
      <c r="B1544" s="2">
        <v>704868.0</v>
      </c>
      <c r="C1544" s="2">
        <v>2.0</v>
      </c>
      <c r="D1544" s="2">
        <v>193.46</v>
      </c>
      <c r="E1544" s="4">
        <f t="shared" si="1"/>
        <v>386.92</v>
      </c>
    </row>
    <row r="1545" ht="22.5" customHeight="1">
      <c r="A1545" s="2">
        <v>4.168163237E9</v>
      </c>
      <c r="B1545" s="2">
        <v>592784.0</v>
      </c>
      <c r="C1545" s="2">
        <v>1.0</v>
      </c>
      <c r="D1545" s="2">
        <v>280.35</v>
      </c>
      <c r="E1545" s="4">
        <f t="shared" si="1"/>
        <v>280.35</v>
      </c>
    </row>
    <row r="1546" ht="22.5" customHeight="1">
      <c r="A1546" s="2">
        <v>5.92429736E9</v>
      </c>
      <c r="B1546" s="2">
        <v>654623.0</v>
      </c>
      <c r="C1546" s="2">
        <v>3.0</v>
      </c>
      <c r="D1546" s="2">
        <v>422.14</v>
      </c>
      <c r="E1546" s="4">
        <f t="shared" si="1"/>
        <v>1266.42</v>
      </c>
    </row>
    <row r="1547" ht="22.5" customHeight="1">
      <c r="A1547" s="2">
        <v>2.120299901E9</v>
      </c>
      <c r="B1547" s="2">
        <v>767398.0</v>
      </c>
      <c r="C1547" s="2">
        <v>2.0</v>
      </c>
      <c r="D1547" s="2">
        <v>22.14</v>
      </c>
      <c r="E1547" s="4">
        <f t="shared" si="1"/>
        <v>44.28</v>
      </c>
    </row>
    <row r="1548" ht="22.5" customHeight="1">
      <c r="A1548" s="2">
        <v>1.070876534E9</v>
      </c>
      <c r="B1548" s="2">
        <v>712307.0</v>
      </c>
      <c r="C1548" s="2">
        <v>2.0</v>
      </c>
      <c r="D1548" s="2">
        <v>264.89</v>
      </c>
      <c r="E1548" s="4">
        <f t="shared" si="1"/>
        <v>529.78</v>
      </c>
    </row>
    <row r="1549" ht="22.5" customHeight="1">
      <c r="A1549" s="2">
        <v>7.032280048E9</v>
      </c>
      <c r="B1549" s="2">
        <v>274207.0</v>
      </c>
      <c r="C1549" s="2">
        <v>2.0</v>
      </c>
      <c r="D1549" s="2">
        <v>328.51</v>
      </c>
      <c r="E1549" s="4">
        <f t="shared" si="1"/>
        <v>657.02</v>
      </c>
    </row>
    <row r="1550" ht="22.5" customHeight="1">
      <c r="A1550" s="2">
        <v>1.56346853E8</v>
      </c>
      <c r="B1550" s="2">
        <v>490602.0</v>
      </c>
      <c r="C1550" s="2">
        <v>1.0</v>
      </c>
      <c r="D1550" s="2">
        <v>549.47</v>
      </c>
      <c r="E1550" s="4">
        <f t="shared" si="1"/>
        <v>549.47</v>
      </c>
    </row>
    <row r="1551" ht="22.5" customHeight="1">
      <c r="A1551" s="2">
        <v>6.873267326E9</v>
      </c>
      <c r="B1551" s="2">
        <v>319388.0</v>
      </c>
      <c r="C1551" s="2">
        <v>1.0</v>
      </c>
      <c r="D1551" s="2">
        <v>657.8</v>
      </c>
      <c r="E1551" s="4">
        <f t="shared" si="1"/>
        <v>657.8</v>
      </c>
    </row>
    <row r="1552" ht="22.5" customHeight="1">
      <c r="A1552" s="2">
        <v>1.370661468E9</v>
      </c>
      <c r="B1552" s="2">
        <v>187399.0</v>
      </c>
      <c r="C1552" s="2">
        <v>3.0</v>
      </c>
      <c r="D1552" s="2">
        <v>53.49</v>
      </c>
      <c r="E1552" s="4">
        <f t="shared" si="1"/>
        <v>160.47</v>
      </c>
    </row>
    <row r="1553" ht="22.5" customHeight="1">
      <c r="A1553" s="2">
        <v>3.612128358E9</v>
      </c>
      <c r="B1553" s="2">
        <v>4452.0</v>
      </c>
      <c r="C1553" s="2">
        <v>1.0</v>
      </c>
      <c r="D1553" s="2">
        <v>169.88</v>
      </c>
      <c r="E1553" s="4">
        <f t="shared" si="1"/>
        <v>169.88</v>
      </c>
    </row>
    <row r="1554" ht="22.5" customHeight="1">
      <c r="A1554" s="2">
        <v>1.736953222E9</v>
      </c>
      <c r="B1554" s="2">
        <v>146840.0</v>
      </c>
      <c r="C1554" s="2">
        <v>2.0</v>
      </c>
      <c r="D1554" s="2">
        <v>786.85</v>
      </c>
      <c r="E1554" s="4">
        <f t="shared" si="1"/>
        <v>1573.7</v>
      </c>
    </row>
    <row r="1555" ht="22.5" customHeight="1">
      <c r="A1555" s="2">
        <v>9.107923488E9</v>
      </c>
      <c r="B1555" s="2">
        <v>4452.0</v>
      </c>
      <c r="C1555" s="2">
        <v>1.0</v>
      </c>
      <c r="D1555" s="2">
        <v>169.88</v>
      </c>
      <c r="E1555" s="4">
        <f t="shared" si="1"/>
        <v>169.88</v>
      </c>
    </row>
    <row r="1556" ht="22.5" customHeight="1">
      <c r="A1556" s="2">
        <v>4.3788776E9</v>
      </c>
      <c r="B1556" s="2">
        <v>952168.0</v>
      </c>
      <c r="C1556" s="2">
        <v>2.0</v>
      </c>
      <c r="D1556" s="2">
        <v>236.95</v>
      </c>
      <c r="E1556" s="4">
        <f t="shared" si="1"/>
        <v>473.9</v>
      </c>
    </row>
    <row r="1557" ht="22.5" customHeight="1">
      <c r="A1557" s="2">
        <v>3.232762361E9</v>
      </c>
      <c r="B1557" s="2">
        <v>124290.0</v>
      </c>
      <c r="C1557" s="2">
        <v>3.0</v>
      </c>
      <c r="D1557" s="2">
        <v>39.65</v>
      </c>
      <c r="E1557" s="4">
        <f t="shared" si="1"/>
        <v>118.95</v>
      </c>
    </row>
    <row r="1558" ht="22.5" customHeight="1">
      <c r="A1558" s="2">
        <v>1.831641377E9</v>
      </c>
      <c r="B1558" s="2">
        <v>219598.0</v>
      </c>
      <c r="C1558" s="2">
        <v>3.0</v>
      </c>
      <c r="D1558" s="2">
        <v>367.08</v>
      </c>
      <c r="E1558" s="4">
        <f t="shared" si="1"/>
        <v>1101.24</v>
      </c>
    </row>
    <row r="1559" ht="22.5" customHeight="1">
      <c r="A1559" s="2">
        <v>5.62428866E8</v>
      </c>
      <c r="B1559" s="2">
        <v>432617.0</v>
      </c>
      <c r="C1559" s="2">
        <v>3.0</v>
      </c>
      <c r="D1559" s="2">
        <v>863.18</v>
      </c>
      <c r="E1559" s="4">
        <f t="shared" si="1"/>
        <v>2589.54</v>
      </c>
    </row>
    <row r="1560" ht="22.5" customHeight="1">
      <c r="A1560" s="2">
        <v>4.607715908E9</v>
      </c>
      <c r="B1560" s="2">
        <v>555121.0</v>
      </c>
      <c r="C1560" s="2">
        <v>2.0</v>
      </c>
      <c r="D1560" s="2">
        <v>354.91</v>
      </c>
      <c r="E1560" s="4">
        <f t="shared" si="1"/>
        <v>709.82</v>
      </c>
    </row>
    <row r="1561" ht="22.5" customHeight="1">
      <c r="A1561" s="2">
        <v>4.804575203E9</v>
      </c>
      <c r="B1561" s="2">
        <v>587420.0</v>
      </c>
      <c r="C1561" s="2">
        <v>3.0</v>
      </c>
      <c r="D1561" s="2">
        <v>357.42</v>
      </c>
      <c r="E1561" s="4">
        <f t="shared" si="1"/>
        <v>1072.26</v>
      </c>
    </row>
    <row r="1562" ht="22.5" customHeight="1">
      <c r="A1562" s="2">
        <v>8.287234948E9</v>
      </c>
      <c r="B1562" s="2">
        <v>953175.0</v>
      </c>
      <c r="C1562" s="2">
        <v>1.0</v>
      </c>
      <c r="D1562" s="2">
        <v>225.21</v>
      </c>
      <c r="E1562" s="4">
        <f t="shared" si="1"/>
        <v>225.21</v>
      </c>
    </row>
    <row r="1563" ht="22.5" customHeight="1">
      <c r="A1563" s="2">
        <v>6.074452586E9</v>
      </c>
      <c r="B1563" s="2">
        <v>965755.0</v>
      </c>
      <c r="C1563" s="2">
        <v>1.0</v>
      </c>
      <c r="D1563" s="2">
        <v>532.57</v>
      </c>
      <c r="E1563" s="4">
        <f t="shared" si="1"/>
        <v>532.57</v>
      </c>
    </row>
    <row r="1564" ht="22.5" customHeight="1">
      <c r="A1564" s="2">
        <v>6.821790656E9</v>
      </c>
      <c r="B1564" s="2">
        <v>487931.0</v>
      </c>
      <c r="C1564" s="2">
        <v>2.0</v>
      </c>
      <c r="D1564" s="2">
        <v>709.08</v>
      </c>
      <c r="E1564" s="4">
        <f t="shared" si="1"/>
        <v>1418.16</v>
      </c>
    </row>
    <row r="1565" ht="22.5" customHeight="1">
      <c r="A1565" s="2">
        <v>7.82194252E9</v>
      </c>
      <c r="B1565" s="2">
        <v>490939.0</v>
      </c>
      <c r="C1565" s="2">
        <v>1.0</v>
      </c>
      <c r="D1565" s="2">
        <v>80.25</v>
      </c>
      <c r="E1565" s="4">
        <f t="shared" si="1"/>
        <v>80.25</v>
      </c>
    </row>
    <row r="1566" ht="22.5" customHeight="1">
      <c r="A1566" s="2">
        <v>3.01249627E9</v>
      </c>
      <c r="B1566" s="2">
        <v>848226.0</v>
      </c>
      <c r="C1566" s="2">
        <v>2.0</v>
      </c>
      <c r="D1566" s="2">
        <v>209.59</v>
      </c>
      <c r="E1566" s="4">
        <f t="shared" si="1"/>
        <v>419.18</v>
      </c>
    </row>
    <row r="1567" ht="22.5" customHeight="1">
      <c r="A1567" s="2">
        <v>8.98037075E9</v>
      </c>
      <c r="B1567" s="2">
        <v>56589.0</v>
      </c>
      <c r="C1567" s="2">
        <v>1.0</v>
      </c>
      <c r="D1567" s="2">
        <v>517.77</v>
      </c>
      <c r="E1567" s="4">
        <f t="shared" si="1"/>
        <v>517.77</v>
      </c>
    </row>
    <row r="1568" ht="22.5" customHeight="1">
      <c r="A1568" s="2">
        <v>6.535672015E9</v>
      </c>
      <c r="B1568" s="2">
        <v>798639.0</v>
      </c>
      <c r="C1568" s="2">
        <v>3.0</v>
      </c>
      <c r="D1568" s="2">
        <v>211.25</v>
      </c>
      <c r="E1568" s="4">
        <f t="shared" si="1"/>
        <v>633.75</v>
      </c>
    </row>
    <row r="1569" ht="22.5" customHeight="1">
      <c r="A1569" s="2">
        <v>6.999060704E9</v>
      </c>
      <c r="B1569" s="2">
        <v>137909.0</v>
      </c>
      <c r="C1569" s="2">
        <v>2.0</v>
      </c>
      <c r="D1569" s="2">
        <v>864.3</v>
      </c>
      <c r="E1569" s="4">
        <f t="shared" si="1"/>
        <v>1728.6</v>
      </c>
    </row>
    <row r="1570" ht="22.5" customHeight="1">
      <c r="A1570" s="2">
        <v>9.403732731E9</v>
      </c>
      <c r="B1570" s="2">
        <v>131748.0</v>
      </c>
      <c r="C1570" s="2">
        <v>2.0</v>
      </c>
      <c r="D1570" s="2">
        <v>81.35</v>
      </c>
      <c r="E1570" s="4">
        <f t="shared" si="1"/>
        <v>162.7</v>
      </c>
    </row>
    <row r="1571" ht="22.5" customHeight="1">
      <c r="A1571" s="2">
        <v>5.649255352E9</v>
      </c>
      <c r="B1571" s="2">
        <v>449106.0</v>
      </c>
      <c r="C1571" s="2">
        <v>3.0</v>
      </c>
      <c r="D1571" s="2">
        <v>48.55</v>
      </c>
      <c r="E1571" s="4">
        <f t="shared" si="1"/>
        <v>145.65</v>
      </c>
    </row>
    <row r="1572" ht="22.5" customHeight="1">
      <c r="A1572" s="2">
        <v>5.034409841E9</v>
      </c>
      <c r="B1572" s="2">
        <v>700048.0</v>
      </c>
      <c r="C1572" s="2">
        <v>1.0</v>
      </c>
      <c r="D1572" s="2">
        <v>141.28</v>
      </c>
      <c r="E1572" s="4">
        <f t="shared" si="1"/>
        <v>141.28</v>
      </c>
    </row>
    <row r="1573" ht="22.5" customHeight="1">
      <c r="A1573" s="2">
        <v>9.072111617E9</v>
      </c>
      <c r="B1573" s="2">
        <v>112390.0</v>
      </c>
      <c r="C1573" s="2">
        <v>1.0</v>
      </c>
      <c r="D1573" s="2">
        <v>877.98</v>
      </c>
      <c r="E1573" s="4">
        <f t="shared" si="1"/>
        <v>877.98</v>
      </c>
    </row>
    <row r="1574" ht="22.5" customHeight="1">
      <c r="A1574" s="2">
        <v>9.556880451E9</v>
      </c>
      <c r="B1574" s="2">
        <v>621677.0</v>
      </c>
      <c r="C1574" s="2">
        <v>3.0</v>
      </c>
      <c r="D1574" s="2">
        <v>317.8</v>
      </c>
      <c r="E1574" s="4">
        <f t="shared" si="1"/>
        <v>953.4</v>
      </c>
    </row>
    <row r="1575" ht="22.5" customHeight="1">
      <c r="A1575" s="2">
        <v>4.602796463E9</v>
      </c>
      <c r="B1575" s="2">
        <v>859361.0</v>
      </c>
      <c r="C1575" s="2">
        <v>3.0</v>
      </c>
      <c r="D1575" s="2">
        <v>432.39</v>
      </c>
      <c r="E1575" s="4">
        <f t="shared" si="1"/>
        <v>1297.17</v>
      </c>
    </row>
    <row r="1576" ht="22.5" customHeight="1">
      <c r="A1576" s="2">
        <v>6.061353924E9</v>
      </c>
      <c r="B1576" s="2">
        <v>291238.0</v>
      </c>
      <c r="C1576" s="2">
        <v>1.0</v>
      </c>
      <c r="D1576" s="2">
        <v>746.03</v>
      </c>
      <c r="E1576" s="4">
        <f t="shared" si="1"/>
        <v>746.03</v>
      </c>
    </row>
    <row r="1577" ht="22.5" customHeight="1">
      <c r="A1577" s="2">
        <v>4.36651908E9</v>
      </c>
      <c r="B1577" s="2">
        <v>764014.0</v>
      </c>
      <c r="C1577" s="2">
        <v>2.0</v>
      </c>
      <c r="D1577" s="2">
        <v>612.04</v>
      </c>
      <c r="E1577" s="4">
        <f t="shared" si="1"/>
        <v>1224.08</v>
      </c>
    </row>
    <row r="1578" ht="22.5" customHeight="1">
      <c r="A1578" s="2">
        <v>1.324817141E9</v>
      </c>
      <c r="B1578" s="2">
        <v>739448.0</v>
      </c>
      <c r="C1578" s="2">
        <v>1.0</v>
      </c>
      <c r="D1578" s="2">
        <v>755.66</v>
      </c>
      <c r="E1578" s="4">
        <f t="shared" si="1"/>
        <v>755.66</v>
      </c>
    </row>
    <row r="1579" ht="22.5" customHeight="1">
      <c r="A1579" s="2">
        <v>5.419080144E9</v>
      </c>
      <c r="B1579" s="2">
        <v>89084.0</v>
      </c>
      <c r="C1579" s="2">
        <v>2.0</v>
      </c>
      <c r="D1579" s="2">
        <v>598.83</v>
      </c>
      <c r="E1579" s="4">
        <f t="shared" si="1"/>
        <v>1197.66</v>
      </c>
    </row>
    <row r="1580" ht="22.5" customHeight="1">
      <c r="A1580" s="2">
        <v>8.813470284E9</v>
      </c>
      <c r="B1580" s="2">
        <v>77308.0</v>
      </c>
      <c r="C1580" s="2">
        <v>1.0</v>
      </c>
      <c r="D1580" s="2">
        <v>223.27</v>
      </c>
      <c r="E1580" s="4">
        <f t="shared" si="1"/>
        <v>223.27</v>
      </c>
    </row>
    <row r="1581" ht="22.5" customHeight="1">
      <c r="A1581" s="2">
        <v>3.182992799E9</v>
      </c>
      <c r="B1581" s="2">
        <v>449106.0</v>
      </c>
      <c r="C1581" s="2">
        <v>2.0</v>
      </c>
      <c r="D1581" s="2">
        <v>48.55</v>
      </c>
      <c r="E1581" s="4">
        <f t="shared" si="1"/>
        <v>97.1</v>
      </c>
    </row>
    <row r="1582" ht="22.5" customHeight="1">
      <c r="A1582" s="2">
        <v>7.792996715E9</v>
      </c>
      <c r="B1582" s="2">
        <v>961614.0</v>
      </c>
      <c r="C1582" s="2">
        <v>3.0</v>
      </c>
      <c r="D1582" s="2">
        <v>227.22</v>
      </c>
      <c r="E1582" s="4">
        <f t="shared" si="1"/>
        <v>681.66</v>
      </c>
    </row>
    <row r="1583" ht="22.5" customHeight="1">
      <c r="A1583" s="2">
        <v>6.962624734E9</v>
      </c>
      <c r="B1583" s="2">
        <v>491314.0</v>
      </c>
      <c r="C1583" s="2">
        <v>3.0</v>
      </c>
      <c r="D1583" s="2">
        <v>973.44</v>
      </c>
      <c r="E1583" s="4">
        <f t="shared" si="1"/>
        <v>2920.32</v>
      </c>
    </row>
    <row r="1584" ht="22.5" customHeight="1">
      <c r="A1584" s="2">
        <v>5.948662456E9</v>
      </c>
      <c r="B1584" s="2">
        <v>848226.0</v>
      </c>
      <c r="C1584" s="2">
        <v>1.0</v>
      </c>
      <c r="D1584" s="2">
        <v>209.59</v>
      </c>
      <c r="E1584" s="4">
        <f t="shared" si="1"/>
        <v>209.59</v>
      </c>
    </row>
    <row r="1585" ht="22.5" customHeight="1">
      <c r="A1585" s="2">
        <v>3.395675979E9</v>
      </c>
      <c r="B1585" s="2">
        <v>300159.0</v>
      </c>
      <c r="C1585" s="2">
        <v>1.0</v>
      </c>
      <c r="D1585" s="2">
        <v>44.35</v>
      </c>
      <c r="E1585" s="4">
        <f t="shared" si="1"/>
        <v>44.35</v>
      </c>
    </row>
    <row r="1586" ht="22.5" customHeight="1">
      <c r="A1586" s="2">
        <v>7.550368787E9</v>
      </c>
      <c r="B1586" s="2">
        <v>237083.0</v>
      </c>
      <c r="C1586" s="2">
        <v>2.0</v>
      </c>
      <c r="D1586" s="2">
        <v>577.13</v>
      </c>
      <c r="E1586" s="4">
        <f t="shared" si="1"/>
        <v>1154.26</v>
      </c>
    </row>
    <row r="1587" ht="22.5" customHeight="1">
      <c r="A1587" s="2">
        <v>8.357671697E9</v>
      </c>
      <c r="B1587" s="2">
        <v>677169.0</v>
      </c>
      <c r="C1587" s="2">
        <v>3.0</v>
      </c>
      <c r="D1587" s="2">
        <v>261.03</v>
      </c>
      <c r="E1587" s="4">
        <f t="shared" si="1"/>
        <v>783.09</v>
      </c>
    </row>
    <row r="1588" ht="22.5" customHeight="1">
      <c r="A1588" s="2">
        <v>9.600704922E9</v>
      </c>
      <c r="B1588" s="2">
        <v>833557.0</v>
      </c>
      <c r="C1588" s="2">
        <v>3.0</v>
      </c>
      <c r="D1588" s="2">
        <v>422.87</v>
      </c>
      <c r="E1588" s="4">
        <f t="shared" si="1"/>
        <v>1268.61</v>
      </c>
    </row>
    <row r="1589" ht="22.5" customHeight="1">
      <c r="A1589" s="2">
        <v>9.915229426E9</v>
      </c>
      <c r="B1589" s="2">
        <v>112390.0</v>
      </c>
      <c r="C1589" s="2">
        <v>2.0</v>
      </c>
      <c r="D1589" s="2">
        <v>877.98</v>
      </c>
      <c r="E1589" s="4">
        <f t="shared" si="1"/>
        <v>1755.96</v>
      </c>
    </row>
    <row r="1590" ht="22.5" customHeight="1">
      <c r="A1590" s="2">
        <v>9.927474026E9</v>
      </c>
      <c r="B1590" s="2">
        <v>567671.0</v>
      </c>
      <c r="C1590" s="2">
        <v>1.0</v>
      </c>
      <c r="D1590" s="2">
        <v>418.48</v>
      </c>
      <c r="E1590" s="4">
        <f t="shared" si="1"/>
        <v>418.48</v>
      </c>
    </row>
    <row r="1591" ht="22.5" customHeight="1">
      <c r="A1591" s="2">
        <v>6.310535397E9</v>
      </c>
      <c r="B1591" s="2">
        <v>968887.0</v>
      </c>
      <c r="C1591" s="2">
        <v>1.0</v>
      </c>
      <c r="D1591" s="2">
        <v>40.7</v>
      </c>
      <c r="E1591" s="4">
        <f t="shared" si="1"/>
        <v>40.7</v>
      </c>
    </row>
    <row r="1592" ht="22.5" customHeight="1">
      <c r="A1592" s="2">
        <v>8.04594143E9</v>
      </c>
      <c r="B1592" s="2">
        <v>723678.0</v>
      </c>
      <c r="C1592" s="2">
        <v>2.0</v>
      </c>
      <c r="D1592" s="2">
        <v>675.46</v>
      </c>
      <c r="E1592" s="4">
        <f t="shared" si="1"/>
        <v>1350.92</v>
      </c>
    </row>
    <row r="1593" ht="22.5" customHeight="1">
      <c r="A1593" s="2">
        <v>4.390394582E9</v>
      </c>
      <c r="B1593" s="2">
        <v>171602.0</v>
      </c>
      <c r="C1593" s="2">
        <v>2.0</v>
      </c>
      <c r="D1593" s="2">
        <v>883.44</v>
      </c>
      <c r="E1593" s="4">
        <f t="shared" si="1"/>
        <v>1766.88</v>
      </c>
    </row>
    <row r="1594" ht="22.5" customHeight="1">
      <c r="A1594" s="2">
        <v>5.062545226E9</v>
      </c>
      <c r="B1594" s="2">
        <v>673058.0</v>
      </c>
      <c r="C1594" s="2">
        <v>2.0</v>
      </c>
      <c r="D1594" s="2">
        <v>765.76</v>
      </c>
      <c r="E1594" s="4">
        <f t="shared" si="1"/>
        <v>1531.52</v>
      </c>
    </row>
    <row r="1595" ht="22.5" customHeight="1">
      <c r="A1595" s="2">
        <v>2.836701831E9</v>
      </c>
      <c r="B1595" s="2">
        <v>837480.0</v>
      </c>
      <c r="C1595" s="2">
        <v>3.0</v>
      </c>
      <c r="D1595" s="2">
        <v>217.4</v>
      </c>
      <c r="E1595" s="4">
        <f t="shared" si="1"/>
        <v>652.2</v>
      </c>
    </row>
    <row r="1596" ht="22.5" customHeight="1">
      <c r="A1596" s="2">
        <v>4.115492281E9</v>
      </c>
      <c r="B1596" s="2">
        <v>435929.0</v>
      </c>
      <c r="C1596" s="2">
        <v>1.0</v>
      </c>
      <c r="D1596" s="2">
        <v>856.89</v>
      </c>
      <c r="E1596" s="4">
        <f t="shared" si="1"/>
        <v>856.89</v>
      </c>
    </row>
    <row r="1597" ht="22.5" customHeight="1">
      <c r="A1597" s="2">
        <v>3.554645781E9</v>
      </c>
      <c r="B1597" s="2">
        <v>53833.0</v>
      </c>
      <c r="C1597" s="2">
        <v>3.0</v>
      </c>
      <c r="D1597" s="2">
        <v>134.69</v>
      </c>
      <c r="E1597" s="4">
        <f t="shared" si="1"/>
        <v>404.07</v>
      </c>
    </row>
    <row r="1598" ht="22.5" customHeight="1">
      <c r="A1598" s="2">
        <v>3.983605701E9</v>
      </c>
      <c r="B1598" s="2">
        <v>264803.0</v>
      </c>
      <c r="C1598" s="2">
        <v>3.0</v>
      </c>
      <c r="D1598" s="2">
        <v>995.98</v>
      </c>
      <c r="E1598" s="4">
        <f t="shared" si="1"/>
        <v>2987.94</v>
      </c>
    </row>
    <row r="1599" ht="22.5" customHeight="1">
      <c r="A1599" s="2">
        <v>8.581516385E9</v>
      </c>
      <c r="B1599" s="2">
        <v>500633.0</v>
      </c>
      <c r="C1599" s="2">
        <v>1.0</v>
      </c>
      <c r="D1599" s="2">
        <v>154.5</v>
      </c>
      <c r="E1599" s="4">
        <f t="shared" si="1"/>
        <v>154.5</v>
      </c>
    </row>
    <row r="1600" ht="22.5" customHeight="1">
      <c r="A1600" s="2">
        <v>8.290229112E9</v>
      </c>
      <c r="B1600" s="2">
        <v>473647.0</v>
      </c>
      <c r="C1600" s="2">
        <v>1.0</v>
      </c>
      <c r="D1600" s="2">
        <v>43.05</v>
      </c>
      <c r="E1600" s="4">
        <f t="shared" si="1"/>
        <v>43.05</v>
      </c>
    </row>
    <row r="1601" ht="22.5" customHeight="1">
      <c r="A1601" s="2">
        <v>1.195560119E9</v>
      </c>
      <c r="B1601" s="2">
        <v>606256.0</v>
      </c>
      <c r="C1601" s="2">
        <v>1.0</v>
      </c>
      <c r="D1601" s="2">
        <v>369.28</v>
      </c>
      <c r="E1601" s="4">
        <f t="shared" si="1"/>
        <v>369.28</v>
      </c>
    </row>
    <row r="1602" ht="22.5" customHeight="1">
      <c r="A1602" s="2">
        <v>5.077327994E9</v>
      </c>
      <c r="B1602" s="2">
        <v>700048.0</v>
      </c>
      <c r="C1602" s="2">
        <v>1.0</v>
      </c>
      <c r="D1602" s="2">
        <v>141.28</v>
      </c>
      <c r="E1602" s="4">
        <f t="shared" si="1"/>
        <v>141.28</v>
      </c>
    </row>
    <row r="1603" ht="22.5" customHeight="1">
      <c r="A1603" s="2">
        <v>2.945185661E9</v>
      </c>
      <c r="B1603" s="2">
        <v>903336.0</v>
      </c>
      <c r="C1603" s="2">
        <v>3.0</v>
      </c>
      <c r="D1603" s="2">
        <v>551.88</v>
      </c>
      <c r="E1603" s="4">
        <f t="shared" si="1"/>
        <v>1655.64</v>
      </c>
    </row>
    <row r="1604" ht="22.5" customHeight="1">
      <c r="A1604" s="2">
        <v>3.951005873E9</v>
      </c>
      <c r="B1604" s="2">
        <v>587420.0</v>
      </c>
      <c r="C1604" s="2">
        <v>3.0</v>
      </c>
      <c r="D1604" s="2">
        <v>357.42</v>
      </c>
      <c r="E1604" s="4">
        <f t="shared" si="1"/>
        <v>1072.26</v>
      </c>
    </row>
    <row r="1605" ht="22.5" customHeight="1">
      <c r="A1605" s="2">
        <v>3.490816523E9</v>
      </c>
      <c r="B1605" s="2">
        <v>880510.0</v>
      </c>
      <c r="C1605" s="2">
        <v>3.0</v>
      </c>
      <c r="D1605" s="2">
        <v>951.43</v>
      </c>
      <c r="E1605" s="4">
        <f t="shared" si="1"/>
        <v>2854.29</v>
      </c>
    </row>
    <row r="1606" ht="22.5" customHeight="1">
      <c r="A1606" s="2">
        <v>6.739114301E9</v>
      </c>
      <c r="B1606" s="2">
        <v>33955.0</v>
      </c>
      <c r="C1606" s="2">
        <v>1.0</v>
      </c>
      <c r="D1606" s="2">
        <v>186.08</v>
      </c>
      <c r="E1606" s="4">
        <f t="shared" si="1"/>
        <v>186.08</v>
      </c>
    </row>
    <row r="1607" ht="22.5" customHeight="1">
      <c r="A1607" s="2">
        <v>5.728818155E9</v>
      </c>
      <c r="B1607" s="2">
        <v>243235.0</v>
      </c>
      <c r="C1607" s="2">
        <v>3.0</v>
      </c>
      <c r="D1607" s="2">
        <v>109.03</v>
      </c>
      <c r="E1607" s="4">
        <f t="shared" si="1"/>
        <v>327.09</v>
      </c>
    </row>
    <row r="1608" ht="22.5" customHeight="1">
      <c r="A1608" s="2">
        <v>7.713651693E9</v>
      </c>
      <c r="B1608" s="2">
        <v>891833.0</v>
      </c>
      <c r="C1608" s="2">
        <v>1.0</v>
      </c>
      <c r="D1608" s="2">
        <v>493.19</v>
      </c>
      <c r="E1608" s="4">
        <f t="shared" si="1"/>
        <v>493.19</v>
      </c>
    </row>
    <row r="1609" ht="22.5" customHeight="1">
      <c r="A1609" s="2">
        <v>5.452048621E9</v>
      </c>
      <c r="B1609" s="2">
        <v>706112.0</v>
      </c>
      <c r="C1609" s="2">
        <v>2.0</v>
      </c>
      <c r="D1609" s="2">
        <v>478.79</v>
      </c>
      <c r="E1609" s="4">
        <f t="shared" si="1"/>
        <v>957.58</v>
      </c>
    </row>
    <row r="1610" ht="22.5" customHeight="1">
      <c r="A1610" s="2">
        <v>2.297027645E9</v>
      </c>
      <c r="B1610" s="2">
        <v>897083.0</v>
      </c>
      <c r="C1610" s="2">
        <v>1.0</v>
      </c>
      <c r="D1610" s="2">
        <v>972.69</v>
      </c>
      <c r="E1610" s="4">
        <f t="shared" si="1"/>
        <v>972.69</v>
      </c>
    </row>
    <row r="1611" ht="22.5" customHeight="1">
      <c r="A1611" s="2">
        <v>2.438302298E9</v>
      </c>
      <c r="B1611" s="2">
        <v>954722.0</v>
      </c>
      <c r="C1611" s="2">
        <v>2.0</v>
      </c>
      <c r="D1611" s="2">
        <v>616.45</v>
      </c>
      <c r="E1611" s="4">
        <f t="shared" si="1"/>
        <v>1232.9</v>
      </c>
    </row>
    <row r="1612" ht="22.5" customHeight="1">
      <c r="A1612" s="2">
        <v>5.78811216E8</v>
      </c>
      <c r="B1612" s="2">
        <v>563740.0</v>
      </c>
      <c r="C1612" s="2">
        <v>1.0</v>
      </c>
      <c r="D1612" s="2">
        <v>96.33</v>
      </c>
      <c r="E1612" s="4">
        <f t="shared" si="1"/>
        <v>96.33</v>
      </c>
    </row>
    <row r="1613" ht="22.5" customHeight="1">
      <c r="A1613" s="2">
        <v>8.68471072E9</v>
      </c>
      <c r="B1613" s="2">
        <v>621677.0</v>
      </c>
      <c r="C1613" s="2">
        <v>3.0</v>
      </c>
      <c r="D1613" s="2">
        <v>317.8</v>
      </c>
      <c r="E1613" s="4">
        <f t="shared" si="1"/>
        <v>953.4</v>
      </c>
    </row>
    <row r="1614" ht="22.5" customHeight="1">
      <c r="A1614" s="2">
        <v>1.249797614E9</v>
      </c>
      <c r="B1614" s="2">
        <v>327290.0</v>
      </c>
      <c r="C1614" s="2">
        <v>1.0</v>
      </c>
      <c r="D1614" s="2">
        <v>862.28</v>
      </c>
      <c r="E1614" s="4">
        <f t="shared" si="1"/>
        <v>862.28</v>
      </c>
    </row>
    <row r="1615" ht="22.5" customHeight="1">
      <c r="A1615" s="2">
        <v>8.013026217E9</v>
      </c>
      <c r="B1615" s="2">
        <v>672059.0</v>
      </c>
      <c r="C1615" s="2">
        <v>1.0</v>
      </c>
      <c r="D1615" s="2">
        <v>672.73</v>
      </c>
      <c r="E1615" s="4">
        <f t="shared" si="1"/>
        <v>672.73</v>
      </c>
    </row>
    <row r="1616" ht="22.5" customHeight="1">
      <c r="A1616" s="2">
        <v>5.421697986E9</v>
      </c>
      <c r="B1616" s="2">
        <v>606256.0</v>
      </c>
      <c r="C1616" s="2">
        <v>2.0</v>
      </c>
      <c r="D1616" s="2">
        <v>369.28</v>
      </c>
      <c r="E1616" s="4">
        <f t="shared" si="1"/>
        <v>738.56</v>
      </c>
    </row>
    <row r="1617" ht="22.5" customHeight="1">
      <c r="A1617" s="2">
        <v>8.922741261E9</v>
      </c>
      <c r="B1617" s="2">
        <v>863930.0</v>
      </c>
      <c r="C1617" s="2">
        <v>3.0</v>
      </c>
      <c r="D1617" s="2">
        <v>242.57</v>
      </c>
      <c r="E1617" s="4">
        <f t="shared" si="1"/>
        <v>727.71</v>
      </c>
    </row>
    <row r="1618" ht="22.5" customHeight="1">
      <c r="A1618" s="2">
        <v>3.441102335E9</v>
      </c>
      <c r="B1618" s="2">
        <v>516376.0</v>
      </c>
      <c r="C1618" s="2">
        <v>3.0</v>
      </c>
      <c r="D1618" s="2">
        <v>877.43</v>
      </c>
      <c r="E1618" s="4">
        <f t="shared" si="1"/>
        <v>2632.29</v>
      </c>
    </row>
    <row r="1619" ht="22.5" customHeight="1">
      <c r="A1619" s="2">
        <v>6.065607924E9</v>
      </c>
      <c r="B1619" s="2">
        <v>63769.0</v>
      </c>
      <c r="C1619" s="2">
        <v>2.0</v>
      </c>
      <c r="D1619" s="2">
        <v>878.07</v>
      </c>
      <c r="E1619" s="4">
        <f t="shared" si="1"/>
        <v>1756.14</v>
      </c>
    </row>
    <row r="1620" ht="22.5" customHeight="1">
      <c r="A1620" s="2">
        <v>5.15339565E9</v>
      </c>
      <c r="B1620" s="2">
        <v>478531.0</v>
      </c>
      <c r="C1620" s="2">
        <v>1.0</v>
      </c>
      <c r="D1620" s="2">
        <v>825.46</v>
      </c>
      <c r="E1620" s="4">
        <f t="shared" si="1"/>
        <v>825.46</v>
      </c>
    </row>
    <row r="1621" ht="22.5" customHeight="1">
      <c r="A1621" s="2">
        <v>2.215235447E9</v>
      </c>
      <c r="B1621" s="2">
        <v>298985.0</v>
      </c>
      <c r="C1621" s="2">
        <v>1.0</v>
      </c>
      <c r="D1621" s="2">
        <v>183.76</v>
      </c>
      <c r="E1621" s="4">
        <f t="shared" si="1"/>
        <v>183.76</v>
      </c>
    </row>
    <row r="1622" ht="22.5" customHeight="1">
      <c r="A1622" s="2">
        <v>5.678676134E9</v>
      </c>
      <c r="B1622" s="2">
        <v>319388.0</v>
      </c>
      <c r="C1622" s="2">
        <v>1.0</v>
      </c>
      <c r="D1622" s="2">
        <v>657.8</v>
      </c>
      <c r="E1622" s="4">
        <f t="shared" si="1"/>
        <v>657.8</v>
      </c>
    </row>
    <row r="1623" ht="22.5" customHeight="1">
      <c r="A1623" s="2">
        <v>5.045588926E9</v>
      </c>
      <c r="B1623" s="2">
        <v>60619.0</v>
      </c>
      <c r="C1623" s="2">
        <v>1.0</v>
      </c>
      <c r="D1623" s="2">
        <v>726.41</v>
      </c>
      <c r="E1623" s="4">
        <f t="shared" si="1"/>
        <v>726.41</v>
      </c>
    </row>
    <row r="1624" ht="22.5" customHeight="1">
      <c r="A1624" s="2">
        <v>1.677502866E9</v>
      </c>
      <c r="B1624" s="2">
        <v>969851.0</v>
      </c>
      <c r="C1624" s="2">
        <v>1.0</v>
      </c>
      <c r="D1624" s="2">
        <v>340.66</v>
      </c>
      <c r="E1624" s="4">
        <f t="shared" si="1"/>
        <v>340.66</v>
      </c>
    </row>
    <row r="1625" ht="22.5" customHeight="1">
      <c r="A1625" s="2">
        <v>4.777610024E9</v>
      </c>
      <c r="B1625" s="2">
        <v>433521.0</v>
      </c>
      <c r="C1625" s="2">
        <v>3.0</v>
      </c>
      <c r="D1625" s="2">
        <v>321.33</v>
      </c>
      <c r="E1625" s="4">
        <f t="shared" si="1"/>
        <v>963.99</v>
      </c>
    </row>
    <row r="1626" ht="22.5" customHeight="1">
      <c r="A1626" s="2">
        <v>4.77350788E8</v>
      </c>
      <c r="B1626" s="2">
        <v>762527.0</v>
      </c>
      <c r="C1626" s="2">
        <v>2.0</v>
      </c>
      <c r="D1626" s="2">
        <v>690.08</v>
      </c>
      <c r="E1626" s="4">
        <f t="shared" si="1"/>
        <v>1380.16</v>
      </c>
    </row>
    <row r="1627" ht="22.5" customHeight="1">
      <c r="A1627" s="2">
        <v>4.616699342E9</v>
      </c>
      <c r="B1627" s="2">
        <v>818990.0</v>
      </c>
      <c r="C1627" s="2">
        <v>2.0</v>
      </c>
      <c r="D1627" s="2">
        <v>163.55</v>
      </c>
      <c r="E1627" s="4">
        <f t="shared" si="1"/>
        <v>327.1</v>
      </c>
    </row>
    <row r="1628" ht="22.5" customHeight="1">
      <c r="A1628" s="2">
        <v>8.849914077E9</v>
      </c>
      <c r="B1628" s="2">
        <v>154179.0</v>
      </c>
      <c r="C1628" s="2">
        <v>3.0</v>
      </c>
      <c r="D1628" s="2">
        <v>582.87</v>
      </c>
      <c r="E1628" s="4">
        <f t="shared" si="1"/>
        <v>1748.61</v>
      </c>
    </row>
    <row r="1629" ht="22.5" customHeight="1">
      <c r="A1629" s="2">
        <v>9.183435457E9</v>
      </c>
      <c r="B1629" s="2">
        <v>107548.0</v>
      </c>
      <c r="C1629" s="2">
        <v>1.0</v>
      </c>
      <c r="D1629" s="2">
        <v>891.6</v>
      </c>
      <c r="E1629" s="4">
        <f t="shared" si="1"/>
        <v>891.6</v>
      </c>
    </row>
    <row r="1630" ht="22.5" customHeight="1">
      <c r="A1630" s="2">
        <v>6.922646336E9</v>
      </c>
      <c r="B1630" s="2">
        <v>799952.0</v>
      </c>
      <c r="C1630" s="2">
        <v>3.0</v>
      </c>
      <c r="D1630" s="2">
        <v>922.64</v>
      </c>
      <c r="E1630" s="4">
        <f t="shared" si="1"/>
        <v>2767.92</v>
      </c>
    </row>
    <row r="1631" ht="22.5" customHeight="1">
      <c r="A1631" s="2">
        <v>3.228806806E9</v>
      </c>
      <c r="B1631" s="2">
        <v>679865.0</v>
      </c>
      <c r="C1631" s="2">
        <v>2.0</v>
      </c>
      <c r="D1631" s="2">
        <v>347.91</v>
      </c>
      <c r="E1631" s="4">
        <f t="shared" si="1"/>
        <v>695.82</v>
      </c>
    </row>
    <row r="1632" ht="22.5" customHeight="1">
      <c r="A1632" s="2">
        <v>4.893095476E9</v>
      </c>
      <c r="B1632" s="2">
        <v>444361.0</v>
      </c>
      <c r="C1632" s="2">
        <v>2.0</v>
      </c>
      <c r="D1632" s="2">
        <v>822.63</v>
      </c>
      <c r="E1632" s="4">
        <f t="shared" si="1"/>
        <v>1645.26</v>
      </c>
    </row>
    <row r="1633" ht="22.5" customHeight="1">
      <c r="A1633" s="2">
        <v>7.773468233E9</v>
      </c>
      <c r="B1633" s="2">
        <v>462526.0</v>
      </c>
      <c r="C1633" s="2">
        <v>2.0</v>
      </c>
      <c r="D1633" s="2">
        <v>449.97</v>
      </c>
      <c r="E1633" s="4">
        <f t="shared" si="1"/>
        <v>899.94</v>
      </c>
    </row>
    <row r="1634" ht="22.5" customHeight="1">
      <c r="A1634" s="2">
        <v>5.928657526E9</v>
      </c>
      <c r="B1634" s="2">
        <v>473929.0</v>
      </c>
      <c r="C1634" s="2">
        <v>2.0</v>
      </c>
      <c r="D1634" s="2">
        <v>440.19</v>
      </c>
      <c r="E1634" s="4">
        <f t="shared" si="1"/>
        <v>880.38</v>
      </c>
    </row>
    <row r="1635" ht="22.5" customHeight="1">
      <c r="A1635" s="2">
        <v>4.435936422E9</v>
      </c>
      <c r="B1635" s="2">
        <v>837480.0</v>
      </c>
      <c r="C1635" s="2">
        <v>2.0</v>
      </c>
      <c r="D1635" s="2">
        <v>217.4</v>
      </c>
      <c r="E1635" s="4">
        <f t="shared" si="1"/>
        <v>434.8</v>
      </c>
    </row>
    <row r="1636" ht="22.5" customHeight="1">
      <c r="A1636" s="2">
        <v>6.031122324E9</v>
      </c>
      <c r="B1636" s="2">
        <v>298985.0</v>
      </c>
      <c r="C1636" s="2">
        <v>1.0</v>
      </c>
      <c r="D1636" s="2">
        <v>183.76</v>
      </c>
      <c r="E1636" s="4">
        <f t="shared" si="1"/>
        <v>183.76</v>
      </c>
    </row>
    <row r="1637" ht="22.5" customHeight="1">
      <c r="A1637" s="2">
        <v>7.286969496E9</v>
      </c>
      <c r="B1637" s="2">
        <v>366066.0</v>
      </c>
      <c r="C1637" s="2">
        <v>3.0</v>
      </c>
      <c r="D1637" s="2">
        <v>918.58</v>
      </c>
      <c r="E1637" s="4">
        <f t="shared" si="1"/>
        <v>2755.74</v>
      </c>
    </row>
    <row r="1638" ht="22.5" customHeight="1">
      <c r="A1638" s="2">
        <v>4.665508413E9</v>
      </c>
      <c r="B1638" s="2">
        <v>433521.0</v>
      </c>
      <c r="C1638" s="2">
        <v>2.0</v>
      </c>
      <c r="D1638" s="2">
        <v>321.33</v>
      </c>
      <c r="E1638" s="4">
        <f t="shared" si="1"/>
        <v>642.66</v>
      </c>
    </row>
    <row r="1639" ht="22.5" customHeight="1">
      <c r="A1639" s="2">
        <v>9.224598372E9</v>
      </c>
      <c r="B1639" s="2">
        <v>962054.0</v>
      </c>
      <c r="C1639" s="2">
        <v>1.0</v>
      </c>
      <c r="D1639" s="2">
        <v>16.86</v>
      </c>
      <c r="E1639" s="4">
        <f t="shared" si="1"/>
        <v>16.86</v>
      </c>
    </row>
    <row r="1640" ht="22.5" customHeight="1">
      <c r="A1640" s="2">
        <v>8.42020543E8</v>
      </c>
      <c r="B1640" s="2">
        <v>927651.0</v>
      </c>
      <c r="C1640" s="2">
        <v>1.0</v>
      </c>
      <c r="D1640" s="2">
        <v>426.72</v>
      </c>
      <c r="E1640" s="4">
        <f t="shared" si="1"/>
        <v>426.72</v>
      </c>
    </row>
    <row r="1641" ht="22.5" customHeight="1">
      <c r="A1641" s="2">
        <v>7.237143327E9</v>
      </c>
      <c r="B1641" s="2">
        <v>820973.0</v>
      </c>
      <c r="C1641" s="2">
        <v>1.0</v>
      </c>
      <c r="D1641" s="2">
        <v>114.52</v>
      </c>
      <c r="E1641" s="4">
        <f t="shared" si="1"/>
        <v>114.52</v>
      </c>
    </row>
    <row r="1642" ht="22.5" customHeight="1">
      <c r="A1642" s="2">
        <v>5.095141954E9</v>
      </c>
      <c r="B1642" s="2">
        <v>133542.0</v>
      </c>
      <c r="C1642" s="2">
        <v>1.0</v>
      </c>
      <c r="D1642" s="2">
        <v>68.49</v>
      </c>
      <c r="E1642" s="4">
        <f t="shared" si="1"/>
        <v>68.49</v>
      </c>
    </row>
    <row r="1643" ht="22.5" customHeight="1">
      <c r="A1643" s="2">
        <v>6.229535077E9</v>
      </c>
      <c r="B1643" s="2">
        <v>739534.0</v>
      </c>
      <c r="C1643" s="2">
        <v>2.0</v>
      </c>
      <c r="D1643" s="2">
        <v>994.56</v>
      </c>
      <c r="E1643" s="4">
        <f t="shared" si="1"/>
        <v>1989.12</v>
      </c>
    </row>
    <row r="1644" ht="22.5" customHeight="1">
      <c r="A1644" s="2">
        <v>2.984879441E9</v>
      </c>
      <c r="B1644" s="2">
        <v>557908.0</v>
      </c>
      <c r="C1644" s="2">
        <v>1.0</v>
      </c>
      <c r="D1644" s="2">
        <v>942.37</v>
      </c>
      <c r="E1644" s="4">
        <f t="shared" si="1"/>
        <v>942.37</v>
      </c>
    </row>
    <row r="1645" ht="22.5" customHeight="1">
      <c r="A1645" s="2">
        <v>7.85895477E8</v>
      </c>
      <c r="B1645" s="2">
        <v>771228.0</v>
      </c>
      <c r="C1645" s="2">
        <v>2.0</v>
      </c>
      <c r="D1645" s="2">
        <v>83.18</v>
      </c>
      <c r="E1645" s="4">
        <f t="shared" si="1"/>
        <v>166.36</v>
      </c>
    </row>
    <row r="1646" ht="22.5" customHeight="1">
      <c r="A1646" s="2">
        <v>6.220343481E9</v>
      </c>
      <c r="B1646" s="2">
        <v>525531.0</v>
      </c>
      <c r="C1646" s="2">
        <v>3.0</v>
      </c>
      <c r="D1646" s="2">
        <v>831.1</v>
      </c>
      <c r="E1646" s="4">
        <f t="shared" si="1"/>
        <v>2493.3</v>
      </c>
    </row>
    <row r="1647" ht="22.5" customHeight="1">
      <c r="A1647" s="2">
        <v>5.897343054E9</v>
      </c>
      <c r="B1647" s="2">
        <v>991434.0</v>
      </c>
      <c r="C1647" s="2">
        <v>1.0</v>
      </c>
      <c r="D1647" s="2">
        <v>237.62</v>
      </c>
      <c r="E1647" s="4">
        <f t="shared" si="1"/>
        <v>237.62</v>
      </c>
    </row>
    <row r="1648" ht="22.5" customHeight="1">
      <c r="A1648" s="2">
        <v>60465.0</v>
      </c>
      <c r="B1648" s="2">
        <v>361361.0</v>
      </c>
      <c r="C1648" s="2">
        <v>2.0</v>
      </c>
      <c r="D1648" s="2">
        <v>826.21</v>
      </c>
      <c r="E1648" s="4">
        <f t="shared" si="1"/>
        <v>1652.42</v>
      </c>
    </row>
    <row r="1649" ht="22.5" customHeight="1">
      <c r="A1649" s="2">
        <v>2.245476104E9</v>
      </c>
      <c r="B1649" s="2">
        <v>327290.0</v>
      </c>
      <c r="C1649" s="2">
        <v>3.0</v>
      </c>
      <c r="D1649" s="2">
        <v>862.28</v>
      </c>
      <c r="E1649" s="4">
        <f t="shared" si="1"/>
        <v>2586.84</v>
      </c>
    </row>
    <row r="1650" ht="22.5" customHeight="1">
      <c r="A1650" s="2">
        <v>6.347292505E9</v>
      </c>
      <c r="B1650" s="2">
        <v>658389.0</v>
      </c>
      <c r="C1650" s="2">
        <v>1.0</v>
      </c>
      <c r="D1650" s="2">
        <v>152.55</v>
      </c>
      <c r="E1650" s="4">
        <f t="shared" si="1"/>
        <v>152.55</v>
      </c>
    </row>
    <row r="1651" ht="22.5" customHeight="1">
      <c r="A1651" s="2">
        <v>8.321900643E9</v>
      </c>
      <c r="B1651" s="2">
        <v>611575.0</v>
      </c>
      <c r="C1651" s="2">
        <v>2.0</v>
      </c>
      <c r="D1651" s="2">
        <v>482.06</v>
      </c>
      <c r="E1651" s="4">
        <f t="shared" si="1"/>
        <v>964.12</v>
      </c>
    </row>
    <row r="1652" ht="22.5" customHeight="1">
      <c r="A1652" s="2">
        <v>9.639033064E9</v>
      </c>
      <c r="B1652" s="2">
        <v>949818.0</v>
      </c>
      <c r="C1652" s="2">
        <v>1.0</v>
      </c>
      <c r="D1652" s="2">
        <v>483.05</v>
      </c>
      <c r="E1652" s="4">
        <f t="shared" si="1"/>
        <v>483.05</v>
      </c>
    </row>
    <row r="1653" ht="22.5" customHeight="1">
      <c r="A1653" s="2">
        <v>2.748368258E9</v>
      </c>
      <c r="B1653" s="2">
        <v>478531.0</v>
      </c>
      <c r="C1653" s="2">
        <v>3.0</v>
      </c>
      <c r="D1653" s="2">
        <v>825.46</v>
      </c>
      <c r="E1653" s="4">
        <f t="shared" si="1"/>
        <v>2476.38</v>
      </c>
    </row>
    <row r="1654" ht="22.5" customHeight="1">
      <c r="A1654" s="2">
        <v>1.444371693E9</v>
      </c>
      <c r="B1654" s="2">
        <v>455083.0</v>
      </c>
      <c r="C1654" s="2">
        <v>3.0</v>
      </c>
      <c r="D1654" s="2">
        <v>959.01</v>
      </c>
      <c r="E1654" s="4">
        <f t="shared" si="1"/>
        <v>2877.03</v>
      </c>
    </row>
    <row r="1655" ht="22.5" customHeight="1">
      <c r="A1655" s="2">
        <v>7.111342746E9</v>
      </c>
      <c r="B1655" s="2">
        <v>914071.0</v>
      </c>
      <c r="C1655" s="2">
        <v>1.0</v>
      </c>
      <c r="D1655" s="2">
        <v>296.94</v>
      </c>
      <c r="E1655" s="4">
        <f t="shared" si="1"/>
        <v>296.94</v>
      </c>
    </row>
    <row r="1656" ht="22.5" customHeight="1">
      <c r="A1656" s="2">
        <v>9.457576236E9</v>
      </c>
      <c r="B1656" s="2">
        <v>52729.0</v>
      </c>
      <c r="C1656" s="2">
        <v>3.0</v>
      </c>
      <c r="D1656" s="2">
        <v>316.02</v>
      </c>
      <c r="E1656" s="4">
        <f t="shared" si="1"/>
        <v>948.06</v>
      </c>
    </row>
    <row r="1657" ht="22.5" customHeight="1">
      <c r="A1657" s="2">
        <v>4.167252733E9</v>
      </c>
      <c r="B1657" s="2">
        <v>991434.0</v>
      </c>
      <c r="C1657" s="2">
        <v>2.0</v>
      </c>
      <c r="D1657" s="2">
        <v>237.62</v>
      </c>
      <c r="E1657" s="4">
        <f t="shared" si="1"/>
        <v>475.24</v>
      </c>
    </row>
    <row r="1658" ht="22.5" customHeight="1">
      <c r="A1658" s="2">
        <v>4.30487501E9</v>
      </c>
      <c r="B1658" s="2">
        <v>425341.0</v>
      </c>
      <c r="C1658" s="2">
        <v>1.0</v>
      </c>
      <c r="D1658" s="2">
        <v>486.28</v>
      </c>
      <c r="E1658" s="4">
        <f t="shared" si="1"/>
        <v>486.28</v>
      </c>
    </row>
    <row r="1659" ht="22.5" customHeight="1">
      <c r="A1659" s="2">
        <v>4.870910859E9</v>
      </c>
      <c r="B1659" s="2">
        <v>516376.0</v>
      </c>
      <c r="C1659" s="2">
        <v>3.0</v>
      </c>
      <c r="D1659" s="2">
        <v>877.43</v>
      </c>
      <c r="E1659" s="4">
        <f t="shared" si="1"/>
        <v>2632.29</v>
      </c>
    </row>
    <row r="1660" ht="22.5" customHeight="1">
      <c r="A1660" s="2">
        <v>3.674118222E9</v>
      </c>
      <c r="B1660" s="2">
        <v>839170.0</v>
      </c>
      <c r="C1660" s="2">
        <v>2.0</v>
      </c>
      <c r="D1660" s="2">
        <v>481.63</v>
      </c>
      <c r="E1660" s="4">
        <f t="shared" si="1"/>
        <v>963.26</v>
      </c>
    </row>
    <row r="1661" ht="22.5" customHeight="1">
      <c r="A1661" s="2">
        <v>3.8408517E7</v>
      </c>
      <c r="B1661" s="2">
        <v>378287.0</v>
      </c>
      <c r="C1661" s="2">
        <v>2.0</v>
      </c>
      <c r="D1661" s="2">
        <v>332.84</v>
      </c>
      <c r="E1661" s="4">
        <f t="shared" si="1"/>
        <v>665.68</v>
      </c>
    </row>
    <row r="1662" ht="22.5" customHeight="1">
      <c r="A1662" s="2">
        <v>3.081609596E9</v>
      </c>
      <c r="B1662" s="2">
        <v>712003.0</v>
      </c>
      <c r="C1662" s="2">
        <v>3.0</v>
      </c>
      <c r="D1662" s="2">
        <v>671.68</v>
      </c>
      <c r="E1662" s="4">
        <f t="shared" si="1"/>
        <v>2015.04</v>
      </c>
    </row>
    <row r="1663" ht="22.5" customHeight="1">
      <c r="A1663" s="2">
        <v>1.390229631E9</v>
      </c>
      <c r="B1663" s="2">
        <v>654623.0</v>
      </c>
      <c r="C1663" s="2">
        <v>1.0</v>
      </c>
      <c r="D1663" s="2">
        <v>422.14</v>
      </c>
      <c r="E1663" s="4">
        <f t="shared" si="1"/>
        <v>422.14</v>
      </c>
    </row>
    <row r="1664" ht="22.5" customHeight="1">
      <c r="A1664" s="2">
        <v>7.498092418E9</v>
      </c>
      <c r="B1664" s="2">
        <v>799688.0</v>
      </c>
      <c r="C1664" s="2">
        <v>1.0</v>
      </c>
      <c r="D1664" s="2">
        <v>309.62</v>
      </c>
      <c r="E1664" s="4">
        <f t="shared" si="1"/>
        <v>309.62</v>
      </c>
    </row>
    <row r="1665" ht="22.5" customHeight="1">
      <c r="A1665" s="2">
        <v>3.334055527E9</v>
      </c>
      <c r="B1665" s="2">
        <v>784673.0</v>
      </c>
      <c r="C1665" s="2">
        <v>2.0</v>
      </c>
      <c r="D1665" s="2">
        <v>491.39</v>
      </c>
      <c r="E1665" s="4">
        <f t="shared" si="1"/>
        <v>982.78</v>
      </c>
    </row>
    <row r="1666" ht="22.5" customHeight="1">
      <c r="A1666" s="2">
        <v>8.729426842E9</v>
      </c>
      <c r="B1666" s="2">
        <v>942001.0</v>
      </c>
      <c r="C1666" s="2">
        <v>2.0</v>
      </c>
      <c r="D1666" s="2">
        <v>671.55</v>
      </c>
      <c r="E1666" s="4">
        <f t="shared" si="1"/>
        <v>1343.1</v>
      </c>
    </row>
    <row r="1667" ht="22.5" customHeight="1">
      <c r="A1667" s="2">
        <v>1.722808791E9</v>
      </c>
      <c r="B1667" s="2">
        <v>432617.0</v>
      </c>
      <c r="C1667" s="2">
        <v>1.0</v>
      </c>
      <c r="D1667" s="2">
        <v>863.18</v>
      </c>
      <c r="E1667" s="4">
        <f t="shared" si="1"/>
        <v>863.18</v>
      </c>
    </row>
    <row r="1668" ht="22.5" customHeight="1">
      <c r="A1668" s="2">
        <v>9.775070757E9</v>
      </c>
      <c r="B1668" s="2">
        <v>264803.0</v>
      </c>
      <c r="C1668" s="2">
        <v>1.0</v>
      </c>
      <c r="D1668" s="2">
        <v>995.98</v>
      </c>
      <c r="E1668" s="4">
        <f t="shared" si="1"/>
        <v>995.98</v>
      </c>
    </row>
    <row r="1669" ht="22.5" customHeight="1">
      <c r="A1669" s="2">
        <v>4.737779056E9</v>
      </c>
      <c r="B1669" s="2">
        <v>491521.0</v>
      </c>
      <c r="C1669" s="2">
        <v>3.0</v>
      </c>
      <c r="D1669" s="2">
        <v>556.35</v>
      </c>
      <c r="E1669" s="4">
        <f t="shared" si="1"/>
        <v>1669.05</v>
      </c>
    </row>
    <row r="1670" ht="22.5" customHeight="1">
      <c r="A1670" s="2">
        <v>2.047483376E9</v>
      </c>
      <c r="B1670" s="2">
        <v>51036.0</v>
      </c>
      <c r="C1670" s="2">
        <v>2.0</v>
      </c>
      <c r="D1670" s="2">
        <v>931.61</v>
      </c>
      <c r="E1670" s="4">
        <f t="shared" si="1"/>
        <v>1863.22</v>
      </c>
    </row>
    <row r="1671" ht="22.5" customHeight="1">
      <c r="A1671" s="2">
        <v>4.758632331E9</v>
      </c>
      <c r="B1671" s="2">
        <v>753354.0</v>
      </c>
      <c r="C1671" s="2">
        <v>2.0</v>
      </c>
      <c r="D1671" s="2">
        <v>423.56</v>
      </c>
      <c r="E1671" s="4">
        <f t="shared" si="1"/>
        <v>847.12</v>
      </c>
    </row>
    <row r="1672" ht="22.5" customHeight="1">
      <c r="A1672" s="2">
        <v>4.741574337E9</v>
      </c>
      <c r="B1672" s="2">
        <v>851978.0</v>
      </c>
      <c r="C1672" s="2">
        <v>2.0</v>
      </c>
      <c r="D1672" s="2">
        <v>715.72</v>
      </c>
      <c r="E1672" s="4">
        <f t="shared" si="1"/>
        <v>1431.44</v>
      </c>
    </row>
    <row r="1673" ht="22.5" customHeight="1">
      <c r="A1673" s="2">
        <v>5.805120939E9</v>
      </c>
      <c r="B1673" s="2">
        <v>747801.0</v>
      </c>
      <c r="C1673" s="2">
        <v>1.0</v>
      </c>
      <c r="D1673" s="2">
        <v>277.76</v>
      </c>
      <c r="E1673" s="4">
        <f t="shared" si="1"/>
        <v>277.76</v>
      </c>
    </row>
    <row r="1674" ht="22.5" customHeight="1">
      <c r="A1674" s="2">
        <v>7550508.0</v>
      </c>
      <c r="B1674" s="2">
        <v>140154.0</v>
      </c>
      <c r="C1674" s="2">
        <v>2.0</v>
      </c>
      <c r="D1674" s="2">
        <v>171.2</v>
      </c>
      <c r="E1674" s="4">
        <f t="shared" si="1"/>
        <v>342.4</v>
      </c>
    </row>
    <row r="1675" ht="22.5" customHeight="1">
      <c r="A1675" s="2">
        <v>1.966056265E9</v>
      </c>
      <c r="B1675" s="2">
        <v>305754.0</v>
      </c>
      <c r="C1675" s="2">
        <v>1.0</v>
      </c>
      <c r="D1675" s="2">
        <v>979.99</v>
      </c>
      <c r="E1675" s="4">
        <f t="shared" si="1"/>
        <v>979.99</v>
      </c>
    </row>
    <row r="1676" ht="22.5" customHeight="1">
      <c r="A1676" s="2">
        <v>6.363072906E9</v>
      </c>
      <c r="B1676" s="2">
        <v>26060.0</v>
      </c>
      <c r="C1676" s="2">
        <v>2.0</v>
      </c>
      <c r="D1676" s="2">
        <v>342.94</v>
      </c>
      <c r="E1676" s="4">
        <f t="shared" si="1"/>
        <v>685.88</v>
      </c>
    </row>
    <row r="1677" ht="22.5" customHeight="1">
      <c r="A1677" s="2">
        <v>7.389054351E9</v>
      </c>
      <c r="B1677" s="2">
        <v>563740.0</v>
      </c>
      <c r="C1677" s="2">
        <v>3.0</v>
      </c>
      <c r="D1677" s="2">
        <v>96.33</v>
      </c>
      <c r="E1677" s="4">
        <f t="shared" si="1"/>
        <v>288.99</v>
      </c>
    </row>
    <row r="1678" ht="22.5" customHeight="1">
      <c r="A1678" s="2">
        <v>7.146572423E9</v>
      </c>
      <c r="B1678" s="2">
        <v>557908.0</v>
      </c>
      <c r="C1678" s="2">
        <v>2.0</v>
      </c>
      <c r="D1678" s="2">
        <v>942.37</v>
      </c>
      <c r="E1678" s="4">
        <f t="shared" si="1"/>
        <v>1884.74</v>
      </c>
    </row>
    <row r="1679" ht="22.5" customHeight="1">
      <c r="A1679" s="2">
        <v>4.590810848E9</v>
      </c>
      <c r="B1679" s="2">
        <v>516376.0</v>
      </c>
      <c r="C1679" s="2">
        <v>3.0</v>
      </c>
      <c r="D1679" s="2">
        <v>877.43</v>
      </c>
      <c r="E1679" s="4">
        <f t="shared" si="1"/>
        <v>2632.29</v>
      </c>
    </row>
    <row r="1680" ht="22.5" customHeight="1">
      <c r="A1680" s="2">
        <v>9.226364404E9</v>
      </c>
      <c r="B1680" s="2">
        <v>876139.0</v>
      </c>
      <c r="C1680" s="2">
        <v>3.0</v>
      </c>
      <c r="D1680" s="2">
        <v>415.75</v>
      </c>
      <c r="E1680" s="4">
        <f t="shared" si="1"/>
        <v>1247.25</v>
      </c>
    </row>
    <row r="1681" ht="22.5" customHeight="1">
      <c r="A1681" s="2">
        <v>6.687792641E9</v>
      </c>
      <c r="B1681" s="2">
        <v>914071.0</v>
      </c>
      <c r="C1681" s="2">
        <v>2.0</v>
      </c>
      <c r="D1681" s="2">
        <v>296.94</v>
      </c>
      <c r="E1681" s="4">
        <f t="shared" si="1"/>
        <v>593.88</v>
      </c>
    </row>
    <row r="1682" ht="22.5" customHeight="1">
      <c r="A1682" s="2">
        <v>5.183577434E9</v>
      </c>
      <c r="B1682" s="2">
        <v>376447.0</v>
      </c>
      <c r="C1682" s="2">
        <v>1.0</v>
      </c>
      <c r="D1682" s="2">
        <v>724.84</v>
      </c>
      <c r="E1682" s="4">
        <f t="shared" si="1"/>
        <v>724.84</v>
      </c>
    </row>
    <row r="1683" ht="22.5" customHeight="1">
      <c r="A1683" s="2">
        <v>7.440785414E9</v>
      </c>
      <c r="B1683" s="2">
        <v>397973.0</v>
      </c>
      <c r="C1683" s="2">
        <v>1.0</v>
      </c>
      <c r="D1683" s="2">
        <v>728.73</v>
      </c>
      <c r="E1683" s="4">
        <f t="shared" si="1"/>
        <v>728.73</v>
      </c>
    </row>
    <row r="1684" ht="22.5" customHeight="1">
      <c r="A1684" s="2">
        <v>7.932057095E9</v>
      </c>
      <c r="B1684" s="2">
        <v>26060.0</v>
      </c>
      <c r="C1684" s="2">
        <v>2.0</v>
      </c>
      <c r="D1684" s="2">
        <v>342.94</v>
      </c>
      <c r="E1684" s="4">
        <f t="shared" si="1"/>
        <v>685.88</v>
      </c>
    </row>
    <row r="1685" ht="22.5" customHeight="1">
      <c r="A1685" s="2">
        <v>6.126906924E9</v>
      </c>
      <c r="B1685" s="2">
        <v>602241.0</v>
      </c>
      <c r="C1685" s="2">
        <v>1.0</v>
      </c>
      <c r="D1685" s="2">
        <v>976.55</v>
      </c>
      <c r="E1685" s="4">
        <f t="shared" si="1"/>
        <v>976.55</v>
      </c>
    </row>
    <row r="1686" ht="22.5" customHeight="1">
      <c r="A1686" s="2">
        <v>8.997788831E9</v>
      </c>
      <c r="B1686" s="2">
        <v>146840.0</v>
      </c>
      <c r="C1686" s="2">
        <v>2.0</v>
      </c>
      <c r="D1686" s="2">
        <v>786.85</v>
      </c>
      <c r="E1686" s="4">
        <f t="shared" si="1"/>
        <v>1573.7</v>
      </c>
    </row>
    <row r="1687" ht="22.5" customHeight="1">
      <c r="A1687" s="2">
        <v>3.480516243E9</v>
      </c>
      <c r="B1687" s="2">
        <v>34186.0</v>
      </c>
      <c r="C1687" s="2">
        <v>3.0</v>
      </c>
      <c r="D1687" s="2">
        <v>925.65</v>
      </c>
      <c r="E1687" s="4">
        <f t="shared" si="1"/>
        <v>2776.95</v>
      </c>
    </row>
    <row r="1688" ht="22.5" customHeight="1">
      <c r="A1688" s="2">
        <v>1.23469285E9</v>
      </c>
      <c r="B1688" s="2">
        <v>354409.0</v>
      </c>
      <c r="C1688" s="2">
        <v>3.0</v>
      </c>
      <c r="D1688" s="2">
        <v>325.08</v>
      </c>
      <c r="E1688" s="4">
        <f t="shared" si="1"/>
        <v>975.24</v>
      </c>
    </row>
    <row r="1689" ht="22.5" customHeight="1">
      <c r="A1689" s="2">
        <v>4.95491188E9</v>
      </c>
      <c r="B1689" s="2">
        <v>136533.0</v>
      </c>
      <c r="C1689" s="2">
        <v>2.0</v>
      </c>
      <c r="D1689" s="2">
        <v>826.21</v>
      </c>
      <c r="E1689" s="4">
        <f t="shared" si="1"/>
        <v>1652.42</v>
      </c>
    </row>
    <row r="1690" ht="22.5" customHeight="1">
      <c r="A1690" s="2">
        <v>5.04060154E8</v>
      </c>
      <c r="B1690" s="2">
        <v>839170.0</v>
      </c>
      <c r="C1690" s="2">
        <v>2.0</v>
      </c>
      <c r="D1690" s="2">
        <v>481.63</v>
      </c>
      <c r="E1690" s="4">
        <f t="shared" si="1"/>
        <v>963.26</v>
      </c>
    </row>
    <row r="1691" ht="22.5" customHeight="1">
      <c r="A1691" s="2">
        <v>8.723752267E9</v>
      </c>
      <c r="B1691" s="2">
        <v>137909.0</v>
      </c>
      <c r="C1691" s="2">
        <v>2.0</v>
      </c>
      <c r="D1691" s="2">
        <v>864.3</v>
      </c>
      <c r="E1691" s="4">
        <f t="shared" si="1"/>
        <v>1728.6</v>
      </c>
    </row>
    <row r="1692" ht="22.5" customHeight="1">
      <c r="A1692" s="2">
        <v>5.724116944E9</v>
      </c>
      <c r="B1692" s="2">
        <v>366066.0</v>
      </c>
      <c r="C1692" s="2">
        <v>1.0</v>
      </c>
      <c r="D1692" s="2">
        <v>918.58</v>
      </c>
      <c r="E1692" s="4">
        <f t="shared" si="1"/>
        <v>918.58</v>
      </c>
    </row>
    <row r="1693" ht="22.5" customHeight="1">
      <c r="A1693" s="2">
        <v>8.161349145E9</v>
      </c>
      <c r="B1693" s="2">
        <v>144124.0</v>
      </c>
      <c r="C1693" s="2">
        <v>3.0</v>
      </c>
      <c r="D1693" s="2">
        <v>162.67</v>
      </c>
      <c r="E1693" s="4">
        <f t="shared" si="1"/>
        <v>488.01</v>
      </c>
    </row>
    <row r="1694" ht="22.5" customHeight="1">
      <c r="A1694" s="2">
        <v>2.98525438E9</v>
      </c>
      <c r="B1694" s="2">
        <v>449106.0</v>
      </c>
      <c r="C1694" s="2">
        <v>2.0</v>
      </c>
      <c r="D1694" s="2">
        <v>48.55</v>
      </c>
      <c r="E1694" s="4">
        <f t="shared" si="1"/>
        <v>97.1</v>
      </c>
    </row>
    <row r="1695" ht="22.5" customHeight="1">
      <c r="A1695" s="2">
        <v>9.837170359E9</v>
      </c>
      <c r="B1695" s="2">
        <v>739534.0</v>
      </c>
      <c r="C1695" s="2">
        <v>3.0</v>
      </c>
      <c r="D1695" s="2">
        <v>994.56</v>
      </c>
      <c r="E1695" s="4">
        <f t="shared" si="1"/>
        <v>2983.68</v>
      </c>
    </row>
    <row r="1696" ht="22.5" customHeight="1">
      <c r="A1696" s="2">
        <v>3.915323515E9</v>
      </c>
      <c r="B1696" s="2">
        <v>681063.0</v>
      </c>
      <c r="C1696" s="2">
        <v>3.0</v>
      </c>
      <c r="D1696" s="2">
        <v>321.28</v>
      </c>
      <c r="E1696" s="4">
        <f t="shared" si="1"/>
        <v>963.84</v>
      </c>
    </row>
    <row r="1697" ht="22.5" customHeight="1">
      <c r="A1697" s="2">
        <v>8.829163586E9</v>
      </c>
      <c r="B1697" s="2">
        <v>615545.0</v>
      </c>
      <c r="C1697" s="2">
        <v>3.0</v>
      </c>
      <c r="D1697" s="2">
        <v>448.16</v>
      </c>
      <c r="E1697" s="4">
        <f t="shared" si="1"/>
        <v>1344.48</v>
      </c>
    </row>
    <row r="1698" ht="22.5" customHeight="1">
      <c r="A1698" s="2">
        <v>9.61526405E8</v>
      </c>
      <c r="B1698" s="2">
        <v>516376.0</v>
      </c>
      <c r="C1698" s="2">
        <v>1.0</v>
      </c>
      <c r="D1698" s="2">
        <v>877.43</v>
      </c>
      <c r="E1698" s="4">
        <f t="shared" si="1"/>
        <v>877.43</v>
      </c>
    </row>
    <row r="1699" ht="22.5" customHeight="1">
      <c r="A1699" s="2">
        <v>5.792721465E9</v>
      </c>
      <c r="B1699" s="2">
        <v>615545.0</v>
      </c>
      <c r="C1699" s="2">
        <v>3.0</v>
      </c>
      <c r="D1699" s="2">
        <v>448.16</v>
      </c>
      <c r="E1699" s="4">
        <f t="shared" si="1"/>
        <v>1344.48</v>
      </c>
    </row>
    <row r="1700" ht="22.5" customHeight="1">
      <c r="A1700" s="2">
        <v>8.09411796E9</v>
      </c>
      <c r="B1700" s="2">
        <v>317242.0</v>
      </c>
      <c r="C1700" s="2">
        <v>2.0</v>
      </c>
      <c r="D1700" s="2">
        <v>198.15</v>
      </c>
      <c r="E1700" s="4">
        <f t="shared" si="1"/>
        <v>396.3</v>
      </c>
    </row>
    <row r="1701" ht="22.5" customHeight="1">
      <c r="A1701" s="2">
        <v>9.318325652E9</v>
      </c>
      <c r="B1701" s="2">
        <v>606256.0</v>
      </c>
      <c r="C1701" s="2">
        <v>2.0</v>
      </c>
      <c r="D1701" s="2">
        <v>369.28</v>
      </c>
      <c r="E1701" s="4">
        <f t="shared" si="1"/>
        <v>738.56</v>
      </c>
    </row>
    <row r="1702" ht="22.5" customHeight="1">
      <c r="A1702" s="2">
        <v>8.52676412E8</v>
      </c>
      <c r="B1702" s="2">
        <v>679284.0</v>
      </c>
      <c r="C1702" s="2">
        <v>1.0</v>
      </c>
      <c r="D1702" s="2">
        <v>877.89</v>
      </c>
      <c r="E1702" s="4">
        <f t="shared" si="1"/>
        <v>877.89</v>
      </c>
    </row>
    <row r="1703" ht="22.5" customHeight="1">
      <c r="A1703" s="2">
        <v>6.487883093E9</v>
      </c>
      <c r="B1703" s="2">
        <v>990993.0</v>
      </c>
      <c r="C1703" s="2">
        <v>2.0</v>
      </c>
      <c r="D1703" s="2">
        <v>263.7</v>
      </c>
      <c r="E1703" s="4">
        <f t="shared" si="1"/>
        <v>527.4</v>
      </c>
    </row>
    <row r="1704" ht="22.5" customHeight="1">
      <c r="A1704" s="2">
        <v>5.398965602E9</v>
      </c>
      <c r="B1704" s="2">
        <v>661577.0</v>
      </c>
      <c r="C1704" s="2">
        <v>3.0</v>
      </c>
      <c r="D1704" s="2">
        <v>720.95</v>
      </c>
      <c r="E1704" s="4">
        <f t="shared" si="1"/>
        <v>2162.85</v>
      </c>
    </row>
    <row r="1705" ht="22.5" customHeight="1">
      <c r="A1705" s="2">
        <v>6.149664144E9</v>
      </c>
      <c r="B1705" s="2">
        <v>681063.0</v>
      </c>
      <c r="C1705" s="2">
        <v>2.0</v>
      </c>
      <c r="D1705" s="2">
        <v>321.28</v>
      </c>
      <c r="E1705" s="4">
        <f t="shared" si="1"/>
        <v>642.56</v>
      </c>
    </row>
    <row r="1706" ht="22.5" customHeight="1">
      <c r="A1706" s="2">
        <v>6.231586256E9</v>
      </c>
      <c r="B1706" s="2">
        <v>329351.0</v>
      </c>
      <c r="C1706" s="2">
        <v>2.0</v>
      </c>
      <c r="D1706" s="2">
        <v>310.87</v>
      </c>
      <c r="E1706" s="4">
        <f t="shared" si="1"/>
        <v>621.74</v>
      </c>
    </row>
    <row r="1707" ht="22.5" customHeight="1">
      <c r="A1707" s="2">
        <v>4.598622116E9</v>
      </c>
      <c r="B1707" s="2">
        <v>462526.0</v>
      </c>
      <c r="C1707" s="2">
        <v>1.0</v>
      </c>
      <c r="D1707" s="2">
        <v>449.97</v>
      </c>
      <c r="E1707" s="4">
        <f t="shared" si="1"/>
        <v>449.97</v>
      </c>
    </row>
    <row r="1708" ht="22.5" customHeight="1">
      <c r="A1708" s="2">
        <v>8.971796779E9</v>
      </c>
      <c r="B1708" s="2">
        <v>952168.0</v>
      </c>
      <c r="C1708" s="2">
        <v>3.0</v>
      </c>
      <c r="D1708" s="2">
        <v>236.95</v>
      </c>
      <c r="E1708" s="4">
        <f t="shared" si="1"/>
        <v>710.85</v>
      </c>
    </row>
    <row r="1709" ht="22.5" customHeight="1">
      <c r="A1709" s="2">
        <v>2.148246883E9</v>
      </c>
      <c r="B1709" s="2">
        <v>131136.0</v>
      </c>
      <c r="C1709" s="2">
        <v>3.0</v>
      </c>
      <c r="D1709" s="2">
        <v>37.8</v>
      </c>
      <c r="E1709" s="4">
        <f t="shared" si="1"/>
        <v>113.4</v>
      </c>
    </row>
    <row r="1710" ht="22.5" customHeight="1">
      <c r="A1710" s="2">
        <v>4.357632507E9</v>
      </c>
      <c r="B1710" s="2">
        <v>298985.0</v>
      </c>
      <c r="C1710" s="2">
        <v>3.0</v>
      </c>
      <c r="D1710" s="2">
        <v>183.76</v>
      </c>
      <c r="E1710" s="4">
        <f t="shared" si="1"/>
        <v>551.28</v>
      </c>
    </row>
    <row r="1711" ht="22.5" customHeight="1">
      <c r="A1711" s="2">
        <v>3.323576462E9</v>
      </c>
      <c r="B1711" s="2">
        <v>114414.0</v>
      </c>
      <c r="C1711" s="2">
        <v>1.0</v>
      </c>
      <c r="D1711" s="2">
        <v>832.06</v>
      </c>
      <c r="E1711" s="4">
        <f t="shared" si="1"/>
        <v>832.06</v>
      </c>
    </row>
    <row r="1712" ht="22.5" customHeight="1">
      <c r="A1712" s="2">
        <v>4.220834107E9</v>
      </c>
      <c r="B1712" s="2">
        <v>876139.0</v>
      </c>
      <c r="C1712" s="2">
        <v>3.0</v>
      </c>
      <c r="D1712" s="2">
        <v>415.75</v>
      </c>
      <c r="E1712" s="4">
        <f t="shared" si="1"/>
        <v>1247.25</v>
      </c>
    </row>
    <row r="1713" ht="22.5" customHeight="1">
      <c r="A1713" s="2">
        <v>4.409513224E9</v>
      </c>
      <c r="B1713" s="2">
        <v>721521.0</v>
      </c>
      <c r="C1713" s="2">
        <v>3.0</v>
      </c>
      <c r="D1713" s="2">
        <v>417.39</v>
      </c>
      <c r="E1713" s="4">
        <f t="shared" si="1"/>
        <v>1252.17</v>
      </c>
    </row>
    <row r="1714" ht="22.5" customHeight="1">
      <c r="A1714" s="2">
        <v>5.610159677E9</v>
      </c>
      <c r="B1714" s="2">
        <v>760684.0</v>
      </c>
      <c r="C1714" s="2">
        <v>3.0</v>
      </c>
      <c r="D1714" s="2">
        <v>71.6</v>
      </c>
      <c r="E1714" s="4">
        <f t="shared" si="1"/>
        <v>214.8</v>
      </c>
    </row>
    <row r="1715" ht="22.5" customHeight="1">
      <c r="A1715" s="2">
        <v>6.259219127E9</v>
      </c>
      <c r="B1715" s="2">
        <v>714999.0</v>
      </c>
      <c r="C1715" s="2">
        <v>1.0</v>
      </c>
      <c r="D1715" s="2">
        <v>882.51</v>
      </c>
      <c r="E1715" s="4">
        <f t="shared" si="1"/>
        <v>882.51</v>
      </c>
    </row>
    <row r="1716" ht="22.5" customHeight="1">
      <c r="A1716" s="2">
        <v>5.628497118E9</v>
      </c>
      <c r="B1716" s="2">
        <v>51036.0</v>
      </c>
      <c r="C1716" s="2">
        <v>1.0</v>
      </c>
      <c r="D1716" s="2">
        <v>931.61</v>
      </c>
      <c r="E1716" s="4">
        <f t="shared" si="1"/>
        <v>931.61</v>
      </c>
    </row>
    <row r="1717" ht="22.5" customHeight="1">
      <c r="A1717" s="2">
        <v>1.50857639E9</v>
      </c>
      <c r="B1717" s="2">
        <v>602241.0</v>
      </c>
      <c r="C1717" s="2">
        <v>2.0</v>
      </c>
      <c r="D1717" s="2">
        <v>976.55</v>
      </c>
      <c r="E1717" s="4">
        <f t="shared" si="1"/>
        <v>1953.1</v>
      </c>
    </row>
    <row r="1718" ht="22.5" customHeight="1">
      <c r="A1718" s="2">
        <v>5.92295306E9</v>
      </c>
      <c r="B1718" s="2">
        <v>34186.0</v>
      </c>
      <c r="C1718" s="2">
        <v>1.0</v>
      </c>
      <c r="D1718" s="2">
        <v>925.65</v>
      </c>
      <c r="E1718" s="4">
        <f t="shared" si="1"/>
        <v>925.65</v>
      </c>
    </row>
    <row r="1719" ht="22.5" customHeight="1">
      <c r="A1719" s="2">
        <v>5.130838561E9</v>
      </c>
      <c r="B1719" s="2">
        <v>771228.0</v>
      </c>
      <c r="C1719" s="2">
        <v>1.0</v>
      </c>
      <c r="D1719" s="2">
        <v>83.18</v>
      </c>
      <c r="E1719" s="4">
        <f t="shared" si="1"/>
        <v>83.18</v>
      </c>
    </row>
    <row r="1720" ht="22.5" customHeight="1">
      <c r="A1720" s="2">
        <v>3.217749279E9</v>
      </c>
      <c r="B1720" s="2">
        <v>327290.0</v>
      </c>
      <c r="C1720" s="2">
        <v>3.0</v>
      </c>
      <c r="D1720" s="2">
        <v>862.28</v>
      </c>
      <c r="E1720" s="4">
        <f t="shared" si="1"/>
        <v>2586.84</v>
      </c>
    </row>
    <row r="1721" ht="22.5" customHeight="1">
      <c r="A1721" s="2">
        <v>9.279422297E9</v>
      </c>
      <c r="B1721" s="2">
        <v>954722.0</v>
      </c>
      <c r="C1721" s="2">
        <v>3.0</v>
      </c>
      <c r="D1721" s="2">
        <v>616.45</v>
      </c>
      <c r="E1721" s="4">
        <f t="shared" si="1"/>
        <v>1849.35</v>
      </c>
    </row>
    <row r="1722" ht="22.5" customHeight="1">
      <c r="A1722" s="2">
        <v>2.22955546E8</v>
      </c>
      <c r="B1722" s="2">
        <v>566052.0</v>
      </c>
      <c r="C1722" s="2">
        <v>1.0</v>
      </c>
      <c r="D1722" s="2">
        <v>87.3</v>
      </c>
      <c r="E1722" s="4">
        <f t="shared" si="1"/>
        <v>87.3</v>
      </c>
    </row>
    <row r="1723" ht="22.5" customHeight="1">
      <c r="A1723" s="2">
        <v>8.290493339E9</v>
      </c>
      <c r="B1723" s="2">
        <v>602241.0</v>
      </c>
      <c r="C1723" s="2">
        <v>3.0</v>
      </c>
      <c r="D1723" s="2">
        <v>976.55</v>
      </c>
      <c r="E1723" s="4">
        <f t="shared" si="1"/>
        <v>2929.65</v>
      </c>
    </row>
    <row r="1724" ht="22.5" customHeight="1">
      <c r="A1724" s="2">
        <v>6.418952352E9</v>
      </c>
      <c r="B1724" s="2">
        <v>667163.0</v>
      </c>
      <c r="C1724" s="2">
        <v>3.0</v>
      </c>
      <c r="D1724" s="2">
        <v>441.2</v>
      </c>
      <c r="E1724" s="4">
        <f t="shared" si="1"/>
        <v>1323.6</v>
      </c>
    </row>
    <row r="1725" ht="22.5" customHeight="1">
      <c r="A1725" s="2">
        <v>8.978231928E9</v>
      </c>
      <c r="B1725" s="2">
        <v>243235.0</v>
      </c>
      <c r="C1725" s="2">
        <v>3.0</v>
      </c>
      <c r="D1725" s="2">
        <v>109.03</v>
      </c>
      <c r="E1725" s="4">
        <f t="shared" si="1"/>
        <v>327.09</v>
      </c>
    </row>
    <row r="1726" ht="22.5" customHeight="1">
      <c r="A1726" s="2">
        <v>3.746306403E9</v>
      </c>
      <c r="B1726" s="2">
        <v>890623.0</v>
      </c>
      <c r="C1726" s="2">
        <v>1.0</v>
      </c>
      <c r="D1726" s="2">
        <v>354.52</v>
      </c>
      <c r="E1726" s="4">
        <f t="shared" si="1"/>
        <v>354.52</v>
      </c>
    </row>
    <row r="1727" ht="22.5" customHeight="1">
      <c r="A1727" s="2">
        <v>3.157198428E9</v>
      </c>
      <c r="B1727" s="2">
        <v>927651.0</v>
      </c>
      <c r="C1727" s="2">
        <v>1.0</v>
      </c>
      <c r="D1727" s="2">
        <v>426.72</v>
      </c>
      <c r="E1727" s="4">
        <f t="shared" si="1"/>
        <v>426.72</v>
      </c>
    </row>
    <row r="1728" ht="22.5" customHeight="1">
      <c r="A1728" s="2">
        <v>9.81939883E8</v>
      </c>
      <c r="B1728" s="2">
        <v>461804.0</v>
      </c>
      <c r="C1728" s="2">
        <v>1.0</v>
      </c>
      <c r="D1728" s="2">
        <v>310.69</v>
      </c>
      <c r="E1728" s="4">
        <f t="shared" si="1"/>
        <v>310.69</v>
      </c>
    </row>
    <row r="1729" ht="22.5" customHeight="1">
      <c r="A1729" s="2">
        <v>6.569836274E9</v>
      </c>
      <c r="B1729" s="2">
        <v>913428.0</v>
      </c>
      <c r="C1729" s="2">
        <v>2.0</v>
      </c>
      <c r="D1729" s="2">
        <v>392.22</v>
      </c>
      <c r="E1729" s="4">
        <f t="shared" si="1"/>
        <v>784.44</v>
      </c>
    </row>
    <row r="1730" ht="22.5" customHeight="1">
      <c r="A1730" s="2">
        <v>5.695124358E9</v>
      </c>
      <c r="B1730" s="2">
        <v>317242.0</v>
      </c>
      <c r="C1730" s="2">
        <v>3.0</v>
      </c>
      <c r="D1730" s="2">
        <v>198.15</v>
      </c>
      <c r="E1730" s="4">
        <f t="shared" si="1"/>
        <v>594.45</v>
      </c>
    </row>
    <row r="1731" ht="22.5" customHeight="1">
      <c r="A1731" s="2">
        <v>7.73335066E8</v>
      </c>
      <c r="B1731" s="2">
        <v>833557.0</v>
      </c>
      <c r="C1731" s="2">
        <v>1.0</v>
      </c>
      <c r="D1731" s="2">
        <v>422.87</v>
      </c>
      <c r="E1731" s="4">
        <f t="shared" si="1"/>
        <v>422.87</v>
      </c>
    </row>
    <row r="1732" ht="22.5" customHeight="1">
      <c r="A1732" s="2">
        <v>3.618712852E9</v>
      </c>
      <c r="B1732" s="2">
        <v>970529.0</v>
      </c>
      <c r="C1732" s="2">
        <v>3.0</v>
      </c>
      <c r="D1732" s="2">
        <v>827.44</v>
      </c>
      <c r="E1732" s="4">
        <f t="shared" si="1"/>
        <v>2482.32</v>
      </c>
    </row>
    <row r="1733" ht="22.5" customHeight="1">
      <c r="A1733" s="2">
        <v>6.009732867E9</v>
      </c>
      <c r="B1733" s="2">
        <v>94225.0</v>
      </c>
      <c r="C1733" s="2">
        <v>1.0</v>
      </c>
      <c r="D1733" s="2">
        <v>77.11</v>
      </c>
      <c r="E1733" s="4">
        <f t="shared" si="1"/>
        <v>77.11</v>
      </c>
    </row>
    <row r="1734" ht="22.5" customHeight="1">
      <c r="A1734" s="2">
        <v>7.269785858E9</v>
      </c>
      <c r="B1734" s="2">
        <v>274207.0</v>
      </c>
      <c r="C1734" s="2">
        <v>1.0</v>
      </c>
      <c r="D1734" s="2">
        <v>328.51</v>
      </c>
      <c r="E1734" s="4">
        <f t="shared" si="1"/>
        <v>328.51</v>
      </c>
    </row>
    <row r="1735" ht="22.5" customHeight="1">
      <c r="A1735" s="2">
        <v>5.798831066E9</v>
      </c>
      <c r="B1735" s="2">
        <v>33955.0</v>
      </c>
      <c r="C1735" s="2">
        <v>2.0</v>
      </c>
      <c r="D1735" s="2">
        <v>186.08</v>
      </c>
      <c r="E1735" s="4">
        <f t="shared" si="1"/>
        <v>372.16</v>
      </c>
    </row>
    <row r="1736" ht="22.5" customHeight="1">
      <c r="A1736" s="2">
        <v>5.33065412E9</v>
      </c>
      <c r="B1736" s="2">
        <v>969851.0</v>
      </c>
      <c r="C1736" s="2">
        <v>1.0</v>
      </c>
      <c r="D1736" s="2">
        <v>340.66</v>
      </c>
      <c r="E1736" s="4">
        <f t="shared" si="1"/>
        <v>340.66</v>
      </c>
    </row>
    <row r="1737" ht="22.5" customHeight="1">
      <c r="A1737" s="2">
        <v>4.62189338E8</v>
      </c>
      <c r="B1737" s="2">
        <v>839170.0</v>
      </c>
      <c r="C1737" s="2">
        <v>1.0</v>
      </c>
      <c r="D1737" s="2">
        <v>481.63</v>
      </c>
      <c r="E1737" s="4">
        <f t="shared" si="1"/>
        <v>481.63</v>
      </c>
    </row>
    <row r="1738" ht="22.5" customHeight="1">
      <c r="A1738" s="2">
        <v>7.536187765E9</v>
      </c>
      <c r="B1738" s="2">
        <v>927651.0</v>
      </c>
      <c r="C1738" s="2">
        <v>2.0</v>
      </c>
      <c r="D1738" s="2">
        <v>426.72</v>
      </c>
      <c r="E1738" s="4">
        <f t="shared" si="1"/>
        <v>853.44</v>
      </c>
    </row>
    <row r="1739" ht="22.5" customHeight="1">
      <c r="A1739" s="2">
        <v>9.938820107E9</v>
      </c>
      <c r="B1739" s="2">
        <v>51036.0</v>
      </c>
      <c r="C1739" s="2">
        <v>3.0</v>
      </c>
      <c r="D1739" s="2">
        <v>931.61</v>
      </c>
      <c r="E1739" s="4">
        <f t="shared" si="1"/>
        <v>2794.83</v>
      </c>
    </row>
    <row r="1740" ht="22.5" customHeight="1">
      <c r="A1740" s="2">
        <v>9.410751894E9</v>
      </c>
      <c r="B1740" s="2">
        <v>652118.0</v>
      </c>
      <c r="C1740" s="2">
        <v>1.0</v>
      </c>
      <c r="D1740" s="2">
        <v>22.04</v>
      </c>
      <c r="E1740" s="4">
        <f t="shared" si="1"/>
        <v>22.04</v>
      </c>
    </row>
    <row r="1741" ht="22.5" customHeight="1">
      <c r="A1741" s="2">
        <v>9.172888683E9</v>
      </c>
      <c r="B1741" s="2">
        <v>14145.0</v>
      </c>
      <c r="C1741" s="2">
        <v>3.0</v>
      </c>
      <c r="D1741" s="2">
        <v>630.84</v>
      </c>
      <c r="E1741" s="4">
        <f t="shared" si="1"/>
        <v>1892.52</v>
      </c>
    </row>
    <row r="1742" ht="22.5" customHeight="1">
      <c r="A1742" s="2">
        <v>8.018695018E9</v>
      </c>
      <c r="B1742" s="2">
        <v>124290.0</v>
      </c>
      <c r="C1742" s="2">
        <v>3.0</v>
      </c>
      <c r="D1742" s="2">
        <v>39.65</v>
      </c>
      <c r="E1742" s="4">
        <f t="shared" si="1"/>
        <v>118.95</v>
      </c>
    </row>
    <row r="1743" ht="22.5" customHeight="1">
      <c r="A1743" s="2">
        <v>7.456610316E9</v>
      </c>
      <c r="B1743" s="2">
        <v>901144.0</v>
      </c>
      <c r="C1743" s="2">
        <v>2.0</v>
      </c>
      <c r="D1743" s="2">
        <v>340.36</v>
      </c>
      <c r="E1743" s="4">
        <f t="shared" si="1"/>
        <v>680.72</v>
      </c>
    </row>
    <row r="1744" ht="22.5" customHeight="1">
      <c r="A1744" s="2">
        <v>5.627902734E9</v>
      </c>
      <c r="B1744" s="2">
        <v>927651.0</v>
      </c>
      <c r="C1744" s="2">
        <v>3.0</v>
      </c>
      <c r="D1744" s="2">
        <v>426.72</v>
      </c>
      <c r="E1744" s="4">
        <f t="shared" si="1"/>
        <v>1280.16</v>
      </c>
    </row>
    <row r="1745" ht="22.5" customHeight="1">
      <c r="A1745" s="2">
        <v>5.18976894E9</v>
      </c>
      <c r="B1745" s="2">
        <v>327290.0</v>
      </c>
      <c r="C1745" s="2">
        <v>2.0</v>
      </c>
      <c r="D1745" s="2">
        <v>862.28</v>
      </c>
      <c r="E1745" s="4">
        <f t="shared" si="1"/>
        <v>1724.56</v>
      </c>
    </row>
    <row r="1746" ht="22.5" customHeight="1">
      <c r="A1746" s="2">
        <v>1.73709007E8</v>
      </c>
      <c r="B1746" s="2">
        <v>306177.0</v>
      </c>
      <c r="C1746" s="2">
        <v>3.0</v>
      </c>
      <c r="D1746" s="2">
        <v>769.24</v>
      </c>
      <c r="E1746" s="4">
        <f t="shared" si="1"/>
        <v>2307.72</v>
      </c>
    </row>
    <row r="1747" ht="22.5" customHeight="1">
      <c r="A1747" s="2">
        <v>1.485229334E9</v>
      </c>
      <c r="B1747" s="2">
        <v>667163.0</v>
      </c>
      <c r="C1747" s="2">
        <v>1.0</v>
      </c>
      <c r="D1747" s="2">
        <v>441.2</v>
      </c>
      <c r="E1747" s="4">
        <f t="shared" si="1"/>
        <v>441.2</v>
      </c>
    </row>
    <row r="1748" ht="22.5" customHeight="1">
      <c r="A1748" s="2">
        <v>9.334479603E9</v>
      </c>
      <c r="B1748" s="2">
        <v>34200.0</v>
      </c>
      <c r="C1748" s="2">
        <v>2.0</v>
      </c>
      <c r="D1748" s="2">
        <v>319.8</v>
      </c>
      <c r="E1748" s="4">
        <f t="shared" si="1"/>
        <v>639.6</v>
      </c>
    </row>
    <row r="1749" ht="22.5" customHeight="1">
      <c r="A1749" s="2">
        <v>8.67421151E9</v>
      </c>
      <c r="B1749" s="2">
        <v>654297.0</v>
      </c>
      <c r="C1749" s="2">
        <v>1.0</v>
      </c>
      <c r="D1749" s="2">
        <v>13.25</v>
      </c>
      <c r="E1749" s="4">
        <f t="shared" si="1"/>
        <v>13.25</v>
      </c>
    </row>
    <row r="1750" ht="22.5" customHeight="1">
      <c r="A1750" s="2">
        <v>3.90257855E8</v>
      </c>
      <c r="B1750" s="2">
        <v>937542.0</v>
      </c>
      <c r="C1750" s="2">
        <v>1.0</v>
      </c>
      <c r="D1750" s="2">
        <v>97.04</v>
      </c>
      <c r="E1750" s="4">
        <f t="shared" si="1"/>
        <v>97.04</v>
      </c>
    </row>
    <row r="1751" ht="22.5" customHeight="1">
      <c r="A1751" s="2">
        <v>6.642374542E9</v>
      </c>
      <c r="B1751" s="2">
        <v>462526.0</v>
      </c>
      <c r="C1751" s="2">
        <v>2.0</v>
      </c>
      <c r="D1751" s="2">
        <v>449.97</v>
      </c>
      <c r="E1751" s="4">
        <f t="shared" si="1"/>
        <v>899.94</v>
      </c>
    </row>
    <row r="1752" ht="22.5" customHeight="1">
      <c r="A1752" s="2">
        <v>6.585999443E9</v>
      </c>
      <c r="B1752" s="2">
        <v>444361.0</v>
      </c>
      <c r="C1752" s="2">
        <v>1.0</v>
      </c>
      <c r="D1752" s="2">
        <v>822.63</v>
      </c>
      <c r="E1752" s="4">
        <f t="shared" si="1"/>
        <v>822.63</v>
      </c>
    </row>
    <row r="1753" ht="22.5" customHeight="1">
      <c r="A1753" s="2">
        <v>6.22705569E8</v>
      </c>
      <c r="B1753" s="2">
        <v>337168.0</v>
      </c>
      <c r="C1753" s="2">
        <v>2.0</v>
      </c>
      <c r="D1753" s="2">
        <v>545.49</v>
      </c>
      <c r="E1753" s="4">
        <f t="shared" si="1"/>
        <v>1090.98</v>
      </c>
    </row>
    <row r="1754" ht="22.5" customHeight="1">
      <c r="A1754" s="2">
        <v>1.635083835E9</v>
      </c>
      <c r="B1754" s="2">
        <v>681063.0</v>
      </c>
      <c r="C1754" s="2">
        <v>2.0</v>
      </c>
      <c r="D1754" s="2">
        <v>321.28</v>
      </c>
      <c r="E1754" s="4">
        <f t="shared" si="1"/>
        <v>642.56</v>
      </c>
    </row>
    <row r="1755" ht="22.5" customHeight="1">
      <c r="A1755" s="2">
        <v>7.359512417E9</v>
      </c>
      <c r="B1755" s="2">
        <v>606256.0</v>
      </c>
      <c r="C1755" s="2">
        <v>3.0</v>
      </c>
      <c r="D1755" s="2">
        <v>369.28</v>
      </c>
      <c r="E1755" s="4">
        <f t="shared" si="1"/>
        <v>1107.84</v>
      </c>
    </row>
    <row r="1756" ht="22.5" customHeight="1">
      <c r="A1756" s="2">
        <v>9.237698013E9</v>
      </c>
      <c r="B1756" s="2">
        <v>382511.0</v>
      </c>
      <c r="C1756" s="2">
        <v>3.0</v>
      </c>
      <c r="D1756" s="2">
        <v>702.54</v>
      </c>
      <c r="E1756" s="4">
        <f t="shared" si="1"/>
        <v>2107.62</v>
      </c>
    </row>
    <row r="1757" ht="22.5" customHeight="1">
      <c r="A1757" s="2">
        <v>3.492935177E9</v>
      </c>
      <c r="B1757" s="2">
        <v>757274.0</v>
      </c>
      <c r="C1757" s="2">
        <v>1.0</v>
      </c>
      <c r="D1757" s="2">
        <v>98.32</v>
      </c>
      <c r="E1757" s="4">
        <f t="shared" si="1"/>
        <v>98.32</v>
      </c>
    </row>
    <row r="1758" ht="22.5" customHeight="1">
      <c r="A1758" s="2">
        <v>4.324086468E9</v>
      </c>
      <c r="B1758" s="2">
        <v>734789.0</v>
      </c>
      <c r="C1758" s="2">
        <v>1.0</v>
      </c>
      <c r="D1758" s="2">
        <v>395.82</v>
      </c>
      <c r="E1758" s="4">
        <f t="shared" si="1"/>
        <v>395.82</v>
      </c>
    </row>
    <row r="1759" ht="22.5" customHeight="1">
      <c r="A1759" s="2">
        <v>9.171218505E9</v>
      </c>
      <c r="B1759" s="2">
        <v>378230.0</v>
      </c>
      <c r="C1759" s="2">
        <v>1.0</v>
      </c>
      <c r="D1759" s="2">
        <v>166.42</v>
      </c>
      <c r="E1759" s="4">
        <f t="shared" si="1"/>
        <v>166.42</v>
      </c>
    </row>
    <row r="1760" ht="22.5" customHeight="1">
      <c r="A1760" s="2">
        <v>5.068157547E9</v>
      </c>
      <c r="B1760" s="2">
        <v>186168.0</v>
      </c>
      <c r="C1760" s="2">
        <v>3.0</v>
      </c>
      <c r="D1760" s="2">
        <v>878.8</v>
      </c>
      <c r="E1760" s="4">
        <f t="shared" si="1"/>
        <v>2636.4</v>
      </c>
    </row>
    <row r="1761" ht="22.5" customHeight="1">
      <c r="A1761" s="2">
        <v>8.558710948E9</v>
      </c>
      <c r="B1761" s="2">
        <v>880510.0</v>
      </c>
      <c r="C1761" s="2">
        <v>1.0</v>
      </c>
      <c r="D1761" s="2">
        <v>951.43</v>
      </c>
      <c r="E1761" s="4">
        <f t="shared" si="1"/>
        <v>951.43</v>
      </c>
    </row>
    <row r="1762" ht="22.5" customHeight="1">
      <c r="A1762" s="2">
        <v>3.184669775E9</v>
      </c>
      <c r="B1762" s="2">
        <v>34200.0</v>
      </c>
      <c r="C1762" s="2">
        <v>3.0</v>
      </c>
      <c r="D1762" s="2">
        <v>319.8</v>
      </c>
      <c r="E1762" s="4">
        <f t="shared" si="1"/>
        <v>959.4</v>
      </c>
    </row>
    <row r="1763" ht="22.5" customHeight="1">
      <c r="A1763" s="2">
        <v>7.079324691E9</v>
      </c>
      <c r="B1763" s="2">
        <v>398340.0</v>
      </c>
      <c r="C1763" s="2">
        <v>3.0</v>
      </c>
      <c r="D1763" s="2">
        <v>651.93</v>
      </c>
      <c r="E1763" s="4">
        <f t="shared" si="1"/>
        <v>1955.79</v>
      </c>
    </row>
    <row r="1764" ht="22.5" customHeight="1">
      <c r="A1764" s="2">
        <v>4.210311922E9</v>
      </c>
      <c r="B1764" s="2">
        <v>120532.0</v>
      </c>
      <c r="C1764" s="2">
        <v>2.0</v>
      </c>
      <c r="D1764" s="2">
        <v>697.53</v>
      </c>
      <c r="E1764" s="4">
        <f t="shared" si="1"/>
        <v>1395.06</v>
      </c>
    </row>
    <row r="1765" ht="22.5" customHeight="1">
      <c r="A1765" s="2">
        <v>7.66003707E9</v>
      </c>
      <c r="B1765" s="2">
        <v>784673.0</v>
      </c>
      <c r="C1765" s="2">
        <v>3.0</v>
      </c>
      <c r="D1765" s="2">
        <v>491.39</v>
      </c>
      <c r="E1765" s="4">
        <f t="shared" si="1"/>
        <v>1474.17</v>
      </c>
    </row>
    <row r="1766" ht="22.5" customHeight="1">
      <c r="A1766" s="2">
        <v>9.410025634E9</v>
      </c>
      <c r="B1766" s="2">
        <v>9436.0</v>
      </c>
      <c r="C1766" s="2">
        <v>3.0</v>
      </c>
      <c r="D1766" s="2">
        <v>88.43</v>
      </c>
      <c r="E1766" s="4">
        <f t="shared" si="1"/>
        <v>265.29</v>
      </c>
    </row>
    <row r="1767" ht="22.5" customHeight="1">
      <c r="A1767" s="2">
        <v>6.79858901E9</v>
      </c>
      <c r="B1767" s="2">
        <v>11422.0</v>
      </c>
      <c r="C1767" s="2">
        <v>1.0</v>
      </c>
      <c r="D1767" s="2">
        <v>127.16</v>
      </c>
      <c r="E1767" s="4">
        <f t="shared" si="1"/>
        <v>127.16</v>
      </c>
    </row>
    <row r="1768" ht="22.5" customHeight="1">
      <c r="A1768" s="2">
        <v>5.401466202E9</v>
      </c>
      <c r="B1768" s="2">
        <v>478531.0</v>
      </c>
      <c r="C1768" s="2">
        <v>3.0</v>
      </c>
      <c r="D1768" s="2">
        <v>825.46</v>
      </c>
      <c r="E1768" s="4">
        <f t="shared" si="1"/>
        <v>2476.38</v>
      </c>
    </row>
    <row r="1769" ht="22.5" customHeight="1">
      <c r="A1769" s="2">
        <v>9.102648124E9</v>
      </c>
      <c r="B1769" s="2">
        <v>859361.0</v>
      </c>
      <c r="C1769" s="2">
        <v>3.0</v>
      </c>
      <c r="D1769" s="2">
        <v>432.39</v>
      </c>
      <c r="E1769" s="4">
        <f t="shared" si="1"/>
        <v>1297.17</v>
      </c>
    </row>
    <row r="1770" ht="22.5" customHeight="1">
      <c r="A1770" s="2">
        <v>1.96995667E9</v>
      </c>
      <c r="B1770" s="2">
        <v>848226.0</v>
      </c>
      <c r="C1770" s="2">
        <v>1.0</v>
      </c>
      <c r="D1770" s="2">
        <v>209.59</v>
      </c>
      <c r="E1770" s="4">
        <f t="shared" si="1"/>
        <v>209.59</v>
      </c>
    </row>
    <row r="1771" ht="22.5" customHeight="1">
      <c r="A1771" s="2">
        <v>1.19422846E9</v>
      </c>
      <c r="B1771" s="2">
        <v>140489.0</v>
      </c>
      <c r="C1771" s="2">
        <v>3.0</v>
      </c>
      <c r="D1771" s="2">
        <v>650.2</v>
      </c>
      <c r="E1771" s="4">
        <f t="shared" si="1"/>
        <v>1950.6</v>
      </c>
    </row>
    <row r="1772" ht="22.5" customHeight="1">
      <c r="A1772" s="2">
        <v>9.628463148E9</v>
      </c>
      <c r="B1772" s="2">
        <v>566052.0</v>
      </c>
      <c r="C1772" s="2">
        <v>3.0</v>
      </c>
      <c r="D1772" s="2">
        <v>87.3</v>
      </c>
      <c r="E1772" s="4">
        <f t="shared" si="1"/>
        <v>261.9</v>
      </c>
    </row>
    <row r="1773" ht="22.5" customHeight="1">
      <c r="A1773" s="2">
        <v>7.745364283E9</v>
      </c>
      <c r="B1773" s="2">
        <v>654623.0</v>
      </c>
      <c r="C1773" s="2">
        <v>1.0</v>
      </c>
      <c r="D1773" s="2">
        <v>422.14</v>
      </c>
      <c r="E1773" s="4">
        <f t="shared" si="1"/>
        <v>422.14</v>
      </c>
    </row>
    <row r="1774" ht="22.5" customHeight="1">
      <c r="A1774" s="2">
        <v>9.892343037E9</v>
      </c>
      <c r="B1774" s="2">
        <v>131748.0</v>
      </c>
      <c r="C1774" s="2">
        <v>3.0</v>
      </c>
      <c r="D1774" s="2">
        <v>81.35</v>
      </c>
      <c r="E1774" s="4">
        <f t="shared" si="1"/>
        <v>244.05</v>
      </c>
    </row>
    <row r="1775" ht="22.5" customHeight="1">
      <c r="A1775" s="2">
        <v>1.588828749E9</v>
      </c>
      <c r="B1775" s="2">
        <v>53833.0</v>
      </c>
      <c r="C1775" s="2">
        <v>3.0</v>
      </c>
      <c r="D1775" s="2">
        <v>134.69</v>
      </c>
      <c r="E1775" s="4">
        <f t="shared" si="1"/>
        <v>404.07</v>
      </c>
    </row>
    <row r="1776" ht="22.5" customHeight="1">
      <c r="A1776" s="2">
        <v>4.037647778E9</v>
      </c>
      <c r="B1776" s="2">
        <v>144124.0</v>
      </c>
      <c r="C1776" s="2">
        <v>2.0</v>
      </c>
      <c r="D1776" s="2">
        <v>162.67</v>
      </c>
      <c r="E1776" s="4">
        <f t="shared" si="1"/>
        <v>325.34</v>
      </c>
    </row>
    <row r="1777" ht="22.5" customHeight="1">
      <c r="A1777" s="2">
        <v>6.664301655E9</v>
      </c>
      <c r="B1777" s="2">
        <v>367391.0</v>
      </c>
      <c r="C1777" s="2">
        <v>1.0</v>
      </c>
      <c r="D1777" s="2">
        <v>939.55</v>
      </c>
      <c r="E1777" s="4">
        <f t="shared" si="1"/>
        <v>939.55</v>
      </c>
    </row>
    <row r="1778" ht="22.5" customHeight="1">
      <c r="A1778" s="2">
        <v>7.096225581E9</v>
      </c>
      <c r="B1778" s="2">
        <v>6405.0</v>
      </c>
      <c r="C1778" s="2">
        <v>1.0</v>
      </c>
      <c r="D1778" s="2">
        <v>236.51</v>
      </c>
      <c r="E1778" s="4">
        <f t="shared" si="1"/>
        <v>236.51</v>
      </c>
    </row>
    <row r="1779" ht="22.5" customHeight="1">
      <c r="A1779" s="2">
        <v>7.9029185E7</v>
      </c>
      <c r="B1779" s="2">
        <v>820973.0</v>
      </c>
      <c r="C1779" s="2">
        <v>3.0</v>
      </c>
      <c r="D1779" s="2">
        <v>114.52</v>
      </c>
      <c r="E1779" s="4">
        <f t="shared" si="1"/>
        <v>343.56</v>
      </c>
    </row>
    <row r="1780" ht="22.5" customHeight="1">
      <c r="A1780" s="2">
        <v>7.831967187E9</v>
      </c>
      <c r="B1780" s="2">
        <v>993331.0</v>
      </c>
      <c r="C1780" s="2">
        <v>3.0</v>
      </c>
      <c r="D1780" s="2">
        <v>102.44</v>
      </c>
      <c r="E1780" s="4">
        <f t="shared" si="1"/>
        <v>307.32</v>
      </c>
    </row>
    <row r="1781" ht="22.5" customHeight="1">
      <c r="A1781" s="2">
        <v>4.8221479E8</v>
      </c>
      <c r="B1781" s="2">
        <v>51036.0</v>
      </c>
      <c r="C1781" s="2">
        <v>3.0</v>
      </c>
      <c r="D1781" s="2">
        <v>931.61</v>
      </c>
      <c r="E1781" s="4">
        <f t="shared" si="1"/>
        <v>2794.83</v>
      </c>
    </row>
    <row r="1782" ht="22.5" customHeight="1">
      <c r="A1782" s="2">
        <v>5.931307224E9</v>
      </c>
      <c r="B1782" s="2">
        <v>891833.0</v>
      </c>
      <c r="C1782" s="2">
        <v>1.0</v>
      </c>
      <c r="D1782" s="2">
        <v>493.19</v>
      </c>
      <c r="E1782" s="4">
        <f t="shared" si="1"/>
        <v>493.19</v>
      </c>
    </row>
    <row r="1783" ht="22.5" customHeight="1">
      <c r="A1783" s="2">
        <v>6.410432854E9</v>
      </c>
      <c r="B1783" s="2">
        <v>894539.0</v>
      </c>
      <c r="C1783" s="2">
        <v>3.0</v>
      </c>
      <c r="D1783" s="2">
        <v>445.48</v>
      </c>
      <c r="E1783" s="4">
        <f t="shared" si="1"/>
        <v>1336.44</v>
      </c>
    </row>
    <row r="1784" ht="22.5" customHeight="1">
      <c r="A1784" s="2">
        <v>6.124624375E9</v>
      </c>
      <c r="B1784" s="2">
        <v>644847.0</v>
      </c>
      <c r="C1784" s="2">
        <v>2.0</v>
      </c>
      <c r="D1784" s="2">
        <v>622.81</v>
      </c>
      <c r="E1784" s="4">
        <f t="shared" si="1"/>
        <v>1245.62</v>
      </c>
    </row>
    <row r="1785" ht="22.5" customHeight="1">
      <c r="A1785" s="2">
        <v>8.992870838E9</v>
      </c>
      <c r="B1785" s="2">
        <v>757274.0</v>
      </c>
      <c r="C1785" s="2">
        <v>2.0</v>
      </c>
      <c r="D1785" s="2">
        <v>98.32</v>
      </c>
      <c r="E1785" s="4">
        <f t="shared" si="1"/>
        <v>196.64</v>
      </c>
    </row>
    <row r="1786" ht="22.5" customHeight="1">
      <c r="A1786" s="2">
        <v>8.377146126E9</v>
      </c>
      <c r="B1786" s="2">
        <v>291238.0</v>
      </c>
      <c r="C1786" s="2">
        <v>3.0</v>
      </c>
      <c r="D1786" s="2">
        <v>746.03</v>
      </c>
      <c r="E1786" s="4">
        <f t="shared" si="1"/>
        <v>2238.09</v>
      </c>
    </row>
    <row r="1787" ht="22.5" customHeight="1">
      <c r="A1787" s="2">
        <v>7.852428533E9</v>
      </c>
      <c r="B1787" s="2">
        <v>602241.0</v>
      </c>
      <c r="C1787" s="2">
        <v>3.0</v>
      </c>
      <c r="D1787" s="2">
        <v>976.55</v>
      </c>
      <c r="E1787" s="4">
        <f t="shared" si="1"/>
        <v>2929.65</v>
      </c>
    </row>
    <row r="1788" ht="22.5" customHeight="1">
      <c r="A1788" s="2">
        <v>9.25887687E9</v>
      </c>
      <c r="B1788" s="2">
        <v>131748.0</v>
      </c>
      <c r="C1788" s="2">
        <v>1.0</v>
      </c>
      <c r="D1788" s="2">
        <v>81.35</v>
      </c>
      <c r="E1788" s="4">
        <f t="shared" si="1"/>
        <v>81.35</v>
      </c>
    </row>
    <row r="1789" ht="22.5" customHeight="1">
      <c r="A1789" s="2">
        <v>6.810940082E9</v>
      </c>
      <c r="B1789" s="2">
        <v>606256.0</v>
      </c>
      <c r="C1789" s="2">
        <v>3.0</v>
      </c>
      <c r="D1789" s="2">
        <v>369.28</v>
      </c>
      <c r="E1789" s="4">
        <f t="shared" si="1"/>
        <v>1107.84</v>
      </c>
    </row>
    <row r="1790" ht="22.5" customHeight="1">
      <c r="A1790" s="2">
        <v>3.330538479E9</v>
      </c>
      <c r="B1790" s="2">
        <v>771228.0</v>
      </c>
      <c r="C1790" s="2">
        <v>2.0</v>
      </c>
      <c r="D1790" s="2">
        <v>83.18</v>
      </c>
      <c r="E1790" s="4">
        <f t="shared" si="1"/>
        <v>166.36</v>
      </c>
    </row>
    <row r="1791" ht="22.5" customHeight="1">
      <c r="A1791" s="2">
        <v>7.270469981E9</v>
      </c>
      <c r="B1791" s="2">
        <v>131748.0</v>
      </c>
      <c r="C1791" s="2">
        <v>1.0</v>
      </c>
      <c r="D1791" s="2">
        <v>81.35</v>
      </c>
      <c r="E1791" s="4">
        <f t="shared" si="1"/>
        <v>81.35</v>
      </c>
    </row>
    <row r="1792" ht="22.5" customHeight="1">
      <c r="A1792" s="2">
        <v>5.63624157E9</v>
      </c>
      <c r="B1792" s="2">
        <v>306177.0</v>
      </c>
      <c r="C1792" s="2">
        <v>1.0</v>
      </c>
      <c r="D1792" s="2">
        <v>769.24</v>
      </c>
      <c r="E1792" s="4">
        <f t="shared" si="1"/>
        <v>769.24</v>
      </c>
    </row>
    <row r="1793" ht="22.5" customHeight="1">
      <c r="A1793" s="2">
        <v>4.467471002E9</v>
      </c>
      <c r="B1793" s="2">
        <v>51036.0</v>
      </c>
      <c r="C1793" s="2">
        <v>1.0</v>
      </c>
      <c r="D1793" s="2">
        <v>931.61</v>
      </c>
      <c r="E1793" s="4">
        <f t="shared" si="1"/>
        <v>931.61</v>
      </c>
    </row>
    <row r="1794" ht="22.5" customHeight="1">
      <c r="A1794" s="2">
        <v>6.201821502E9</v>
      </c>
      <c r="B1794" s="2">
        <v>555121.0</v>
      </c>
      <c r="C1794" s="2">
        <v>3.0</v>
      </c>
      <c r="D1794" s="2">
        <v>354.91</v>
      </c>
      <c r="E1794" s="4">
        <f t="shared" si="1"/>
        <v>1064.73</v>
      </c>
    </row>
    <row r="1795" ht="22.5" customHeight="1">
      <c r="A1795" s="2">
        <v>6.144140039E9</v>
      </c>
      <c r="B1795" s="2">
        <v>324809.0</v>
      </c>
      <c r="C1795" s="2">
        <v>1.0</v>
      </c>
      <c r="D1795" s="2">
        <v>608.0</v>
      </c>
      <c r="E1795" s="4">
        <f t="shared" si="1"/>
        <v>608</v>
      </c>
    </row>
    <row r="1796" ht="22.5" customHeight="1">
      <c r="A1796" s="2">
        <v>3.310749597E9</v>
      </c>
      <c r="B1796" s="2">
        <v>611575.0</v>
      </c>
      <c r="C1796" s="2">
        <v>3.0</v>
      </c>
      <c r="D1796" s="2">
        <v>482.06</v>
      </c>
      <c r="E1796" s="4">
        <f t="shared" si="1"/>
        <v>1446.18</v>
      </c>
    </row>
    <row r="1797" ht="22.5" customHeight="1">
      <c r="A1797" s="2">
        <v>5.085488484E9</v>
      </c>
      <c r="B1797" s="2">
        <v>56589.0</v>
      </c>
      <c r="C1797" s="2">
        <v>1.0</v>
      </c>
      <c r="D1797" s="2">
        <v>517.77</v>
      </c>
      <c r="E1797" s="4">
        <f t="shared" si="1"/>
        <v>517.77</v>
      </c>
    </row>
    <row r="1798" ht="22.5" customHeight="1">
      <c r="A1798" s="2">
        <v>5.87498345E8</v>
      </c>
      <c r="B1798" s="2">
        <v>970529.0</v>
      </c>
      <c r="C1798" s="2">
        <v>2.0</v>
      </c>
      <c r="D1798" s="2">
        <v>827.44</v>
      </c>
      <c r="E1798" s="4">
        <f t="shared" si="1"/>
        <v>1654.88</v>
      </c>
    </row>
    <row r="1799" ht="22.5" customHeight="1">
      <c r="A1799" s="2">
        <v>5.136205193E9</v>
      </c>
      <c r="B1799" s="2">
        <v>473929.0</v>
      </c>
      <c r="C1799" s="2">
        <v>1.0</v>
      </c>
      <c r="D1799" s="2">
        <v>440.19</v>
      </c>
      <c r="E1799" s="4">
        <f t="shared" si="1"/>
        <v>440.19</v>
      </c>
    </row>
    <row r="1800" ht="22.5" customHeight="1">
      <c r="A1800" s="2">
        <v>9.32131913E9</v>
      </c>
      <c r="B1800" s="2">
        <v>807452.0</v>
      </c>
      <c r="C1800" s="2">
        <v>1.0</v>
      </c>
      <c r="D1800" s="2">
        <v>144.19</v>
      </c>
      <c r="E1800" s="4">
        <f t="shared" si="1"/>
        <v>144.19</v>
      </c>
    </row>
    <row r="1801" ht="22.5" customHeight="1">
      <c r="A1801" s="2">
        <v>9.113393578E9</v>
      </c>
      <c r="B1801" s="2">
        <v>832348.0</v>
      </c>
      <c r="C1801" s="2">
        <v>1.0</v>
      </c>
      <c r="D1801" s="2">
        <v>831.43</v>
      </c>
      <c r="E1801" s="4">
        <f t="shared" si="1"/>
        <v>831.43</v>
      </c>
    </row>
    <row r="1802" ht="22.5" customHeight="1">
      <c r="A1802" s="2">
        <v>3.860678807E9</v>
      </c>
      <c r="B1802" s="2">
        <v>378287.0</v>
      </c>
      <c r="C1802" s="2">
        <v>3.0</v>
      </c>
      <c r="D1802" s="2">
        <v>332.84</v>
      </c>
      <c r="E1802" s="4">
        <f t="shared" si="1"/>
        <v>998.52</v>
      </c>
    </row>
    <row r="1803" ht="22.5" customHeight="1">
      <c r="A1803" s="2">
        <v>3.603683788E9</v>
      </c>
      <c r="B1803" s="2">
        <v>478531.0</v>
      </c>
      <c r="C1803" s="2">
        <v>1.0</v>
      </c>
      <c r="D1803" s="2">
        <v>825.46</v>
      </c>
      <c r="E1803" s="4">
        <f t="shared" si="1"/>
        <v>825.46</v>
      </c>
    </row>
    <row r="1804" ht="22.5" customHeight="1">
      <c r="A1804" s="2">
        <v>4.472082279E9</v>
      </c>
      <c r="B1804" s="2">
        <v>753354.0</v>
      </c>
      <c r="C1804" s="2">
        <v>2.0</v>
      </c>
      <c r="D1804" s="2">
        <v>423.56</v>
      </c>
      <c r="E1804" s="4">
        <f t="shared" si="1"/>
        <v>847.12</v>
      </c>
    </row>
    <row r="1805" ht="22.5" customHeight="1">
      <c r="A1805" s="2">
        <v>4.104732514E9</v>
      </c>
      <c r="B1805" s="2">
        <v>927651.0</v>
      </c>
      <c r="C1805" s="2">
        <v>1.0</v>
      </c>
      <c r="D1805" s="2">
        <v>426.72</v>
      </c>
      <c r="E1805" s="4">
        <f t="shared" si="1"/>
        <v>426.72</v>
      </c>
    </row>
    <row r="1806" ht="22.5" customHeight="1">
      <c r="A1806" s="2">
        <v>9.050314096E9</v>
      </c>
      <c r="B1806" s="2">
        <v>196719.0</v>
      </c>
      <c r="C1806" s="2">
        <v>2.0</v>
      </c>
      <c r="D1806" s="2">
        <v>217.5</v>
      </c>
      <c r="E1806" s="4">
        <f t="shared" si="1"/>
        <v>435</v>
      </c>
    </row>
    <row r="1807" ht="22.5" customHeight="1">
      <c r="A1807" s="2">
        <v>9.29610587E9</v>
      </c>
      <c r="B1807" s="2">
        <v>692985.0</v>
      </c>
      <c r="C1807" s="2">
        <v>2.0</v>
      </c>
      <c r="D1807" s="2">
        <v>197.39</v>
      </c>
      <c r="E1807" s="4">
        <f t="shared" si="1"/>
        <v>394.78</v>
      </c>
    </row>
    <row r="1808" ht="22.5" customHeight="1">
      <c r="A1808" s="2">
        <v>4.678456188E9</v>
      </c>
      <c r="B1808" s="2">
        <v>306177.0</v>
      </c>
      <c r="C1808" s="2">
        <v>3.0</v>
      </c>
      <c r="D1808" s="2">
        <v>769.24</v>
      </c>
      <c r="E1808" s="4">
        <f t="shared" si="1"/>
        <v>2307.72</v>
      </c>
    </row>
    <row r="1809" ht="22.5" customHeight="1">
      <c r="A1809" s="2">
        <v>8.12386333E8</v>
      </c>
      <c r="B1809" s="2">
        <v>567671.0</v>
      </c>
      <c r="C1809" s="2">
        <v>2.0</v>
      </c>
      <c r="D1809" s="2">
        <v>418.48</v>
      </c>
      <c r="E1809" s="4">
        <f t="shared" si="1"/>
        <v>836.96</v>
      </c>
    </row>
    <row r="1810" ht="22.5" customHeight="1">
      <c r="A1810" s="2">
        <v>8.100314462E9</v>
      </c>
      <c r="B1810" s="2">
        <v>760828.0</v>
      </c>
      <c r="C1810" s="2">
        <v>1.0</v>
      </c>
      <c r="D1810" s="2">
        <v>563.45</v>
      </c>
      <c r="E1810" s="4">
        <f t="shared" si="1"/>
        <v>563.45</v>
      </c>
    </row>
    <row r="1811" ht="22.5" customHeight="1">
      <c r="A1811" s="2">
        <v>7.81509952E8</v>
      </c>
      <c r="B1811" s="2">
        <v>131748.0</v>
      </c>
      <c r="C1811" s="2">
        <v>2.0</v>
      </c>
      <c r="D1811" s="2">
        <v>81.35</v>
      </c>
      <c r="E1811" s="4">
        <f t="shared" si="1"/>
        <v>162.7</v>
      </c>
    </row>
    <row r="1812" ht="22.5" customHeight="1">
      <c r="A1812" s="2">
        <v>1.918416669E9</v>
      </c>
      <c r="B1812" s="2">
        <v>77308.0</v>
      </c>
      <c r="C1812" s="2">
        <v>1.0</v>
      </c>
      <c r="D1812" s="2">
        <v>223.27</v>
      </c>
      <c r="E1812" s="4">
        <f t="shared" si="1"/>
        <v>223.27</v>
      </c>
    </row>
    <row r="1813" ht="22.5" customHeight="1">
      <c r="A1813" s="2">
        <v>1.152165724E9</v>
      </c>
      <c r="B1813" s="2">
        <v>687218.0</v>
      </c>
      <c r="C1813" s="2">
        <v>3.0</v>
      </c>
      <c r="D1813" s="2">
        <v>317.82</v>
      </c>
      <c r="E1813" s="4">
        <f t="shared" si="1"/>
        <v>953.46</v>
      </c>
    </row>
    <row r="1814" ht="22.5" customHeight="1">
      <c r="A1814" s="2">
        <v>9.664390656E9</v>
      </c>
      <c r="B1814" s="2">
        <v>968887.0</v>
      </c>
      <c r="C1814" s="2">
        <v>1.0</v>
      </c>
      <c r="D1814" s="2">
        <v>40.7</v>
      </c>
      <c r="E1814" s="4">
        <f t="shared" si="1"/>
        <v>40.7</v>
      </c>
    </row>
    <row r="1815" ht="22.5" customHeight="1">
      <c r="A1815" s="2">
        <v>2.686950796E9</v>
      </c>
      <c r="B1815" s="2">
        <v>961614.0</v>
      </c>
      <c r="C1815" s="2">
        <v>2.0</v>
      </c>
      <c r="D1815" s="2">
        <v>227.22</v>
      </c>
      <c r="E1815" s="4">
        <f t="shared" si="1"/>
        <v>454.44</v>
      </c>
    </row>
    <row r="1816" ht="22.5" customHeight="1">
      <c r="A1816" s="2">
        <v>7.332801173E9</v>
      </c>
      <c r="B1816" s="2">
        <v>118820.0</v>
      </c>
      <c r="C1816" s="2">
        <v>1.0</v>
      </c>
      <c r="D1816" s="2">
        <v>12.32</v>
      </c>
      <c r="E1816" s="4">
        <f t="shared" si="1"/>
        <v>12.32</v>
      </c>
    </row>
    <row r="1817" ht="22.5" customHeight="1">
      <c r="A1817" s="2">
        <v>3.503438244E9</v>
      </c>
      <c r="B1817" s="2">
        <v>123983.0</v>
      </c>
      <c r="C1817" s="2">
        <v>2.0</v>
      </c>
      <c r="D1817" s="2">
        <v>785.67</v>
      </c>
      <c r="E1817" s="4">
        <f t="shared" si="1"/>
        <v>1571.34</v>
      </c>
    </row>
    <row r="1818" ht="22.5" customHeight="1">
      <c r="A1818" s="2">
        <v>4.044591373E9</v>
      </c>
      <c r="B1818" s="2">
        <v>578097.0</v>
      </c>
      <c r="C1818" s="2">
        <v>3.0</v>
      </c>
      <c r="D1818" s="2">
        <v>267.61</v>
      </c>
      <c r="E1818" s="4">
        <f t="shared" si="1"/>
        <v>802.83</v>
      </c>
    </row>
    <row r="1819" ht="22.5" customHeight="1">
      <c r="A1819" s="2">
        <v>7.817195618E9</v>
      </c>
      <c r="B1819" s="2">
        <v>945635.0</v>
      </c>
      <c r="C1819" s="2">
        <v>3.0</v>
      </c>
      <c r="D1819" s="2">
        <v>778.9</v>
      </c>
      <c r="E1819" s="4">
        <f t="shared" si="1"/>
        <v>2336.7</v>
      </c>
    </row>
    <row r="1820" ht="22.5" customHeight="1">
      <c r="A1820" s="2">
        <v>8.974710941E9</v>
      </c>
      <c r="B1820" s="2">
        <v>962591.0</v>
      </c>
      <c r="C1820" s="2">
        <v>1.0</v>
      </c>
      <c r="D1820" s="2">
        <v>130.01</v>
      </c>
      <c r="E1820" s="4">
        <f t="shared" si="1"/>
        <v>130.01</v>
      </c>
    </row>
    <row r="1821" ht="22.5" customHeight="1">
      <c r="A1821" s="2">
        <v>2.811268404E9</v>
      </c>
      <c r="B1821" s="2">
        <v>433521.0</v>
      </c>
      <c r="C1821" s="2">
        <v>2.0</v>
      </c>
      <c r="D1821" s="2">
        <v>321.33</v>
      </c>
      <c r="E1821" s="4">
        <f t="shared" si="1"/>
        <v>642.66</v>
      </c>
    </row>
    <row r="1822" ht="22.5" customHeight="1">
      <c r="A1822" s="2">
        <v>7.251548462E9</v>
      </c>
      <c r="B1822" s="2">
        <v>114414.0</v>
      </c>
      <c r="C1822" s="2">
        <v>3.0</v>
      </c>
      <c r="D1822" s="2">
        <v>832.06</v>
      </c>
      <c r="E1822" s="4">
        <f t="shared" si="1"/>
        <v>2496.18</v>
      </c>
    </row>
    <row r="1823" ht="22.5" customHeight="1">
      <c r="A1823" s="2">
        <v>3.52037003E8</v>
      </c>
      <c r="B1823" s="2">
        <v>992178.0</v>
      </c>
      <c r="C1823" s="2">
        <v>3.0</v>
      </c>
      <c r="D1823" s="2">
        <v>632.43</v>
      </c>
      <c r="E1823" s="4">
        <f t="shared" si="1"/>
        <v>1897.29</v>
      </c>
    </row>
    <row r="1824" ht="22.5" customHeight="1">
      <c r="A1824" s="2">
        <v>8.510312737E9</v>
      </c>
      <c r="B1824" s="2">
        <v>313754.0</v>
      </c>
      <c r="C1824" s="2">
        <v>1.0</v>
      </c>
      <c r="D1824" s="2">
        <v>136.6</v>
      </c>
      <c r="E1824" s="4">
        <f t="shared" si="1"/>
        <v>136.6</v>
      </c>
    </row>
    <row r="1825" ht="22.5" customHeight="1">
      <c r="A1825" s="2">
        <v>3.242700095E9</v>
      </c>
      <c r="B1825" s="2">
        <v>490939.0</v>
      </c>
      <c r="C1825" s="2">
        <v>1.0</v>
      </c>
      <c r="D1825" s="2">
        <v>80.25</v>
      </c>
      <c r="E1825" s="4">
        <f t="shared" si="1"/>
        <v>80.25</v>
      </c>
    </row>
    <row r="1826" ht="22.5" customHeight="1">
      <c r="A1826" s="2">
        <v>5.833898647E9</v>
      </c>
      <c r="B1826" s="2">
        <v>851978.0</v>
      </c>
      <c r="C1826" s="2">
        <v>2.0</v>
      </c>
      <c r="D1826" s="2">
        <v>715.72</v>
      </c>
      <c r="E1826" s="4">
        <f t="shared" si="1"/>
        <v>1431.44</v>
      </c>
    </row>
    <row r="1827" ht="22.5" customHeight="1">
      <c r="A1827" s="2">
        <v>7.212771842E9</v>
      </c>
      <c r="B1827" s="2">
        <v>60619.0</v>
      </c>
      <c r="C1827" s="2">
        <v>3.0</v>
      </c>
      <c r="D1827" s="2">
        <v>726.41</v>
      </c>
      <c r="E1827" s="4">
        <f t="shared" si="1"/>
        <v>2179.23</v>
      </c>
    </row>
    <row r="1828" ht="22.5" customHeight="1">
      <c r="A1828" s="2">
        <v>7.79975705E9</v>
      </c>
      <c r="B1828" s="2">
        <v>91670.0</v>
      </c>
      <c r="C1828" s="2">
        <v>1.0</v>
      </c>
      <c r="D1828" s="2">
        <v>439.24</v>
      </c>
      <c r="E1828" s="4">
        <f t="shared" si="1"/>
        <v>439.24</v>
      </c>
    </row>
    <row r="1829" ht="22.5" customHeight="1">
      <c r="A1829" s="2">
        <v>9.593303695E9</v>
      </c>
      <c r="B1829" s="2">
        <v>951463.0</v>
      </c>
      <c r="C1829" s="2">
        <v>2.0</v>
      </c>
      <c r="D1829" s="2">
        <v>787.4</v>
      </c>
      <c r="E1829" s="4">
        <f t="shared" si="1"/>
        <v>1574.8</v>
      </c>
    </row>
    <row r="1830" ht="22.5" customHeight="1">
      <c r="A1830" s="2">
        <v>7.709693536E9</v>
      </c>
      <c r="B1830" s="2">
        <v>89084.0</v>
      </c>
      <c r="C1830" s="2">
        <v>2.0</v>
      </c>
      <c r="D1830" s="2">
        <v>598.83</v>
      </c>
      <c r="E1830" s="4">
        <f t="shared" si="1"/>
        <v>1197.66</v>
      </c>
    </row>
    <row r="1831" ht="22.5" customHeight="1">
      <c r="A1831" s="2">
        <v>5.092922964E9</v>
      </c>
      <c r="B1831" s="2">
        <v>114414.0</v>
      </c>
      <c r="C1831" s="2">
        <v>3.0</v>
      </c>
      <c r="D1831" s="2">
        <v>832.06</v>
      </c>
      <c r="E1831" s="4">
        <f t="shared" si="1"/>
        <v>2496.18</v>
      </c>
    </row>
    <row r="1832" ht="22.5" customHeight="1">
      <c r="A1832" s="2">
        <v>8.318806722E9</v>
      </c>
      <c r="B1832" s="2">
        <v>196719.0</v>
      </c>
      <c r="C1832" s="2">
        <v>2.0</v>
      </c>
      <c r="D1832" s="2">
        <v>217.5</v>
      </c>
      <c r="E1832" s="4">
        <f t="shared" si="1"/>
        <v>435</v>
      </c>
    </row>
    <row r="1833" ht="22.5" customHeight="1">
      <c r="A1833" s="2">
        <v>4.352870279E9</v>
      </c>
      <c r="B1833" s="2">
        <v>153019.0</v>
      </c>
      <c r="C1833" s="2">
        <v>2.0</v>
      </c>
      <c r="D1833" s="2">
        <v>947.95</v>
      </c>
      <c r="E1833" s="4">
        <f t="shared" si="1"/>
        <v>1895.9</v>
      </c>
    </row>
    <row r="1834" ht="22.5" customHeight="1">
      <c r="A1834" s="2">
        <v>6.722040962E9</v>
      </c>
      <c r="B1834" s="2">
        <v>945635.0</v>
      </c>
      <c r="C1834" s="2">
        <v>1.0</v>
      </c>
      <c r="D1834" s="2">
        <v>778.9</v>
      </c>
      <c r="E1834" s="4">
        <f t="shared" si="1"/>
        <v>778.9</v>
      </c>
    </row>
    <row r="1835" ht="22.5" customHeight="1">
      <c r="A1835" s="2">
        <v>1.690831615E9</v>
      </c>
      <c r="B1835" s="2">
        <v>566052.0</v>
      </c>
      <c r="C1835" s="2">
        <v>2.0</v>
      </c>
      <c r="D1835" s="2">
        <v>87.3</v>
      </c>
      <c r="E1835" s="4">
        <f t="shared" si="1"/>
        <v>174.6</v>
      </c>
    </row>
    <row r="1836" ht="22.5" customHeight="1">
      <c r="A1836" s="2">
        <v>6.475689021E9</v>
      </c>
      <c r="B1836" s="2">
        <v>397973.0</v>
      </c>
      <c r="C1836" s="2">
        <v>1.0</v>
      </c>
      <c r="D1836" s="2">
        <v>728.73</v>
      </c>
      <c r="E1836" s="4">
        <f t="shared" si="1"/>
        <v>728.73</v>
      </c>
    </row>
    <row r="1837" ht="22.5" customHeight="1">
      <c r="A1837" s="2">
        <v>8.361280131E9</v>
      </c>
      <c r="B1837" s="2">
        <v>954722.0</v>
      </c>
      <c r="C1837" s="2">
        <v>2.0</v>
      </c>
      <c r="D1837" s="2">
        <v>616.45</v>
      </c>
      <c r="E1837" s="4">
        <f t="shared" si="1"/>
        <v>1232.9</v>
      </c>
    </row>
    <row r="1838" ht="22.5" customHeight="1">
      <c r="A1838" s="2">
        <v>2.664549359E9</v>
      </c>
      <c r="B1838" s="2">
        <v>440875.0</v>
      </c>
      <c r="C1838" s="2">
        <v>1.0</v>
      </c>
      <c r="D1838" s="2">
        <v>275.03</v>
      </c>
      <c r="E1838" s="4">
        <f t="shared" si="1"/>
        <v>275.03</v>
      </c>
    </row>
    <row r="1839" ht="22.5" customHeight="1">
      <c r="A1839" s="2">
        <v>9.510912773E9</v>
      </c>
      <c r="B1839" s="2">
        <v>555121.0</v>
      </c>
      <c r="C1839" s="2">
        <v>1.0</v>
      </c>
      <c r="D1839" s="2">
        <v>354.91</v>
      </c>
      <c r="E1839" s="4">
        <f t="shared" si="1"/>
        <v>354.91</v>
      </c>
    </row>
    <row r="1840" ht="22.5" customHeight="1">
      <c r="A1840" s="2">
        <v>3.654462337E9</v>
      </c>
      <c r="B1840" s="2">
        <v>659290.0</v>
      </c>
      <c r="C1840" s="2">
        <v>2.0</v>
      </c>
      <c r="D1840" s="2">
        <v>319.34</v>
      </c>
      <c r="E1840" s="4">
        <f t="shared" si="1"/>
        <v>638.68</v>
      </c>
    </row>
    <row r="1841" ht="22.5" customHeight="1">
      <c r="A1841" s="2">
        <v>2.308652017E9</v>
      </c>
      <c r="B1841" s="2">
        <v>566052.0</v>
      </c>
      <c r="C1841" s="2">
        <v>3.0</v>
      </c>
      <c r="D1841" s="2">
        <v>87.3</v>
      </c>
      <c r="E1841" s="4">
        <f t="shared" si="1"/>
        <v>261.9</v>
      </c>
    </row>
    <row r="1842" ht="22.5" customHeight="1">
      <c r="A1842" s="2">
        <v>8.300200841E9</v>
      </c>
      <c r="B1842" s="2">
        <v>587420.0</v>
      </c>
      <c r="C1842" s="2">
        <v>2.0</v>
      </c>
      <c r="D1842" s="2">
        <v>357.42</v>
      </c>
      <c r="E1842" s="4">
        <f t="shared" si="1"/>
        <v>714.84</v>
      </c>
    </row>
    <row r="1843" ht="22.5" customHeight="1">
      <c r="A1843" s="2">
        <v>5.027243163E9</v>
      </c>
      <c r="B1843" s="2">
        <v>540618.0</v>
      </c>
      <c r="C1843" s="2">
        <v>3.0</v>
      </c>
      <c r="D1843" s="2">
        <v>317.05</v>
      </c>
      <c r="E1843" s="4">
        <f t="shared" si="1"/>
        <v>951.15</v>
      </c>
    </row>
    <row r="1844" ht="22.5" customHeight="1">
      <c r="A1844" s="2">
        <v>7.13290065E8</v>
      </c>
      <c r="B1844" s="2">
        <v>799459.0</v>
      </c>
      <c r="C1844" s="2">
        <v>3.0</v>
      </c>
      <c r="D1844" s="2">
        <v>852.02</v>
      </c>
      <c r="E1844" s="4">
        <f t="shared" si="1"/>
        <v>2556.06</v>
      </c>
    </row>
    <row r="1845" ht="22.5" customHeight="1">
      <c r="A1845" s="2">
        <v>2.00643435E9</v>
      </c>
      <c r="B1845" s="2">
        <v>136533.0</v>
      </c>
      <c r="C1845" s="2">
        <v>1.0</v>
      </c>
      <c r="D1845" s="2">
        <v>826.21</v>
      </c>
      <c r="E1845" s="4">
        <f t="shared" si="1"/>
        <v>826.21</v>
      </c>
    </row>
    <row r="1846" ht="22.5" customHeight="1">
      <c r="A1846" s="2">
        <v>6.58722127E9</v>
      </c>
      <c r="B1846" s="2">
        <v>120385.0</v>
      </c>
      <c r="C1846" s="2">
        <v>1.0</v>
      </c>
      <c r="D1846" s="2">
        <v>597.91</v>
      </c>
      <c r="E1846" s="4">
        <f t="shared" si="1"/>
        <v>597.91</v>
      </c>
    </row>
    <row r="1847" ht="22.5" customHeight="1">
      <c r="A1847" s="2">
        <v>9.69705468E8</v>
      </c>
      <c r="B1847" s="2">
        <v>256051.0</v>
      </c>
      <c r="C1847" s="2">
        <v>3.0</v>
      </c>
      <c r="D1847" s="2">
        <v>400.92</v>
      </c>
      <c r="E1847" s="4">
        <f t="shared" si="1"/>
        <v>1202.76</v>
      </c>
    </row>
    <row r="1848" ht="22.5" customHeight="1">
      <c r="A1848" s="2">
        <v>4.492000627E9</v>
      </c>
      <c r="B1848" s="2">
        <v>798639.0</v>
      </c>
      <c r="C1848" s="2">
        <v>1.0</v>
      </c>
      <c r="D1848" s="2">
        <v>211.25</v>
      </c>
      <c r="E1848" s="4">
        <f t="shared" si="1"/>
        <v>211.25</v>
      </c>
    </row>
    <row r="1849" ht="22.5" customHeight="1">
      <c r="A1849" s="2">
        <v>9.77290328E8</v>
      </c>
      <c r="B1849" s="2">
        <v>942001.0</v>
      </c>
      <c r="C1849" s="2">
        <v>2.0</v>
      </c>
      <c r="D1849" s="2">
        <v>671.55</v>
      </c>
      <c r="E1849" s="4">
        <f t="shared" si="1"/>
        <v>1343.1</v>
      </c>
    </row>
    <row r="1850" ht="22.5" customHeight="1">
      <c r="A1850" s="2">
        <v>8.735245723E9</v>
      </c>
      <c r="B1850" s="2">
        <v>672059.0</v>
      </c>
      <c r="C1850" s="2">
        <v>3.0</v>
      </c>
      <c r="D1850" s="2">
        <v>672.73</v>
      </c>
      <c r="E1850" s="4">
        <f t="shared" si="1"/>
        <v>2018.19</v>
      </c>
    </row>
    <row r="1851" ht="22.5" customHeight="1">
      <c r="A1851" s="2">
        <v>6.29953909E9</v>
      </c>
      <c r="B1851" s="2">
        <v>784673.0</v>
      </c>
      <c r="C1851" s="2">
        <v>3.0</v>
      </c>
      <c r="D1851" s="2">
        <v>491.39</v>
      </c>
      <c r="E1851" s="4">
        <f t="shared" si="1"/>
        <v>1474.17</v>
      </c>
    </row>
    <row r="1852" ht="22.5" customHeight="1">
      <c r="A1852" s="2">
        <v>2.177211652E9</v>
      </c>
      <c r="B1852" s="2">
        <v>784827.0</v>
      </c>
      <c r="C1852" s="2">
        <v>1.0</v>
      </c>
      <c r="D1852" s="2">
        <v>274.25</v>
      </c>
      <c r="E1852" s="4">
        <f t="shared" si="1"/>
        <v>274.25</v>
      </c>
    </row>
    <row r="1853" ht="22.5" customHeight="1">
      <c r="A1853" s="2">
        <v>8.972569491E9</v>
      </c>
      <c r="B1853" s="2">
        <v>51036.0</v>
      </c>
      <c r="C1853" s="2">
        <v>3.0</v>
      </c>
      <c r="D1853" s="2">
        <v>931.61</v>
      </c>
      <c r="E1853" s="4">
        <f t="shared" si="1"/>
        <v>2794.83</v>
      </c>
    </row>
    <row r="1854" ht="22.5" customHeight="1">
      <c r="A1854" s="2">
        <v>7.658414712E9</v>
      </c>
      <c r="B1854" s="2">
        <v>349294.0</v>
      </c>
      <c r="C1854" s="2">
        <v>3.0</v>
      </c>
      <c r="D1854" s="2">
        <v>934.75</v>
      </c>
      <c r="E1854" s="4">
        <f t="shared" si="1"/>
        <v>2804.25</v>
      </c>
    </row>
    <row r="1855" ht="22.5" customHeight="1">
      <c r="A1855" s="2">
        <v>2.06935554E9</v>
      </c>
      <c r="B1855" s="2">
        <v>183929.0</v>
      </c>
      <c r="C1855" s="2">
        <v>1.0</v>
      </c>
      <c r="D1855" s="2">
        <v>738.74</v>
      </c>
      <c r="E1855" s="4">
        <f t="shared" si="1"/>
        <v>738.74</v>
      </c>
    </row>
    <row r="1856" ht="22.5" customHeight="1">
      <c r="A1856" s="2">
        <v>4.084790776E9</v>
      </c>
      <c r="B1856" s="2">
        <v>812607.0</v>
      </c>
      <c r="C1856" s="2">
        <v>3.0</v>
      </c>
      <c r="D1856" s="2">
        <v>416.65</v>
      </c>
      <c r="E1856" s="4">
        <f t="shared" si="1"/>
        <v>1249.95</v>
      </c>
    </row>
    <row r="1857" ht="22.5" customHeight="1">
      <c r="A1857" s="2">
        <v>8.716008121E9</v>
      </c>
      <c r="B1857" s="2">
        <v>658389.0</v>
      </c>
      <c r="C1857" s="2">
        <v>3.0</v>
      </c>
      <c r="D1857" s="2">
        <v>152.55</v>
      </c>
      <c r="E1857" s="4">
        <f t="shared" si="1"/>
        <v>457.65</v>
      </c>
    </row>
    <row r="1858" ht="22.5" customHeight="1">
      <c r="A1858" s="2">
        <v>9.781965606E9</v>
      </c>
      <c r="B1858" s="2">
        <v>784827.0</v>
      </c>
      <c r="C1858" s="2">
        <v>2.0</v>
      </c>
      <c r="D1858" s="2">
        <v>274.25</v>
      </c>
      <c r="E1858" s="4">
        <f t="shared" si="1"/>
        <v>548.5</v>
      </c>
    </row>
    <row r="1859" ht="22.5" customHeight="1">
      <c r="A1859" s="2">
        <v>8.380133046E9</v>
      </c>
      <c r="B1859" s="2">
        <v>681063.0</v>
      </c>
      <c r="C1859" s="2">
        <v>3.0</v>
      </c>
      <c r="D1859" s="2">
        <v>321.28</v>
      </c>
      <c r="E1859" s="4">
        <f t="shared" si="1"/>
        <v>963.84</v>
      </c>
    </row>
    <row r="1860" ht="22.5" customHeight="1">
      <c r="A1860" s="2">
        <v>6.91827543E8</v>
      </c>
      <c r="B1860" s="2">
        <v>621677.0</v>
      </c>
      <c r="C1860" s="2">
        <v>1.0</v>
      </c>
      <c r="D1860" s="2">
        <v>317.8</v>
      </c>
      <c r="E1860" s="4">
        <f t="shared" si="1"/>
        <v>317.8</v>
      </c>
    </row>
    <row r="1861" ht="22.5" customHeight="1">
      <c r="A1861" s="2">
        <v>5.750245858E9</v>
      </c>
      <c r="B1861" s="2">
        <v>217710.0</v>
      </c>
      <c r="C1861" s="2">
        <v>3.0</v>
      </c>
      <c r="D1861" s="2">
        <v>58.59</v>
      </c>
      <c r="E1861" s="4">
        <f t="shared" si="1"/>
        <v>175.77</v>
      </c>
    </row>
    <row r="1862" ht="22.5" customHeight="1">
      <c r="A1862" s="2">
        <v>1.578150657E9</v>
      </c>
      <c r="B1862" s="2">
        <v>382511.0</v>
      </c>
      <c r="C1862" s="2">
        <v>2.0</v>
      </c>
      <c r="D1862" s="2">
        <v>702.54</v>
      </c>
      <c r="E1862" s="4">
        <f t="shared" si="1"/>
        <v>1405.08</v>
      </c>
    </row>
    <row r="1863" ht="22.5" customHeight="1">
      <c r="A1863" s="2">
        <v>9.069556587E9</v>
      </c>
      <c r="B1863" s="2">
        <v>747801.0</v>
      </c>
      <c r="C1863" s="2">
        <v>1.0</v>
      </c>
      <c r="D1863" s="2">
        <v>277.76</v>
      </c>
      <c r="E1863" s="4">
        <f t="shared" si="1"/>
        <v>277.76</v>
      </c>
    </row>
    <row r="1864" ht="22.5" customHeight="1">
      <c r="A1864" s="2">
        <v>8.396347551E9</v>
      </c>
      <c r="B1864" s="2">
        <v>913428.0</v>
      </c>
      <c r="C1864" s="2">
        <v>1.0</v>
      </c>
      <c r="D1864" s="2">
        <v>392.22</v>
      </c>
      <c r="E1864" s="4">
        <f t="shared" si="1"/>
        <v>392.22</v>
      </c>
    </row>
    <row r="1865" ht="22.5" customHeight="1">
      <c r="A1865" s="2">
        <v>6.083487488E9</v>
      </c>
      <c r="B1865" s="2">
        <v>820973.0</v>
      </c>
      <c r="C1865" s="2">
        <v>3.0</v>
      </c>
      <c r="D1865" s="2">
        <v>114.52</v>
      </c>
      <c r="E1865" s="4">
        <f t="shared" si="1"/>
        <v>343.56</v>
      </c>
    </row>
    <row r="1866" ht="22.5" customHeight="1">
      <c r="A1866" s="2">
        <v>3.191281184E9</v>
      </c>
      <c r="B1866" s="2">
        <v>853932.0</v>
      </c>
      <c r="C1866" s="2">
        <v>3.0</v>
      </c>
      <c r="D1866" s="2">
        <v>941.19</v>
      </c>
      <c r="E1866" s="4">
        <f t="shared" si="1"/>
        <v>2823.57</v>
      </c>
    </row>
    <row r="1867" ht="22.5" customHeight="1">
      <c r="A1867" s="2">
        <v>6.397409024E9</v>
      </c>
      <c r="B1867" s="2">
        <v>762527.0</v>
      </c>
      <c r="C1867" s="2">
        <v>2.0</v>
      </c>
      <c r="D1867" s="2">
        <v>690.08</v>
      </c>
      <c r="E1867" s="4">
        <f t="shared" si="1"/>
        <v>1380.16</v>
      </c>
    </row>
    <row r="1868" ht="22.5" customHeight="1">
      <c r="A1868" s="2">
        <v>9.021529086E9</v>
      </c>
      <c r="B1868" s="2">
        <v>107548.0</v>
      </c>
      <c r="C1868" s="2">
        <v>3.0</v>
      </c>
      <c r="D1868" s="2">
        <v>891.6</v>
      </c>
      <c r="E1868" s="4">
        <f t="shared" si="1"/>
        <v>2674.8</v>
      </c>
    </row>
    <row r="1869" ht="22.5" customHeight="1">
      <c r="A1869" s="2">
        <v>8.214544415E9</v>
      </c>
      <c r="B1869" s="2">
        <v>537274.0</v>
      </c>
      <c r="C1869" s="2">
        <v>3.0</v>
      </c>
      <c r="D1869" s="2">
        <v>702.71</v>
      </c>
      <c r="E1869" s="4">
        <f t="shared" si="1"/>
        <v>2108.13</v>
      </c>
    </row>
    <row r="1870" ht="22.5" customHeight="1">
      <c r="A1870" s="2">
        <v>8.569302709E9</v>
      </c>
      <c r="B1870" s="2">
        <v>131937.0</v>
      </c>
      <c r="C1870" s="2">
        <v>3.0</v>
      </c>
      <c r="D1870" s="2">
        <v>287.81</v>
      </c>
      <c r="E1870" s="4">
        <f t="shared" si="1"/>
        <v>863.43</v>
      </c>
    </row>
    <row r="1871" ht="22.5" customHeight="1">
      <c r="A1871" s="2">
        <v>2.21919287E9</v>
      </c>
      <c r="B1871" s="2">
        <v>799952.0</v>
      </c>
      <c r="C1871" s="2">
        <v>3.0</v>
      </c>
      <c r="D1871" s="2">
        <v>922.64</v>
      </c>
      <c r="E1871" s="4">
        <f t="shared" si="1"/>
        <v>2767.92</v>
      </c>
    </row>
    <row r="1872" ht="22.5" customHeight="1">
      <c r="A1872" s="2">
        <v>8.537081061E9</v>
      </c>
      <c r="B1872" s="2">
        <v>894539.0</v>
      </c>
      <c r="C1872" s="2">
        <v>2.0</v>
      </c>
      <c r="D1872" s="2">
        <v>445.48</v>
      </c>
      <c r="E1872" s="4">
        <f t="shared" si="1"/>
        <v>890.96</v>
      </c>
    </row>
    <row r="1873" ht="22.5" customHeight="1">
      <c r="A1873" s="2">
        <v>9.284683425E9</v>
      </c>
      <c r="B1873" s="2">
        <v>91670.0</v>
      </c>
      <c r="C1873" s="2">
        <v>3.0</v>
      </c>
      <c r="D1873" s="2">
        <v>439.24</v>
      </c>
      <c r="E1873" s="4">
        <f t="shared" si="1"/>
        <v>1317.72</v>
      </c>
    </row>
    <row r="1874" ht="22.5" customHeight="1">
      <c r="A1874" s="2">
        <v>9.774193601E9</v>
      </c>
      <c r="B1874" s="2">
        <v>451933.0</v>
      </c>
      <c r="C1874" s="2">
        <v>1.0</v>
      </c>
      <c r="D1874" s="2">
        <v>568.94</v>
      </c>
      <c r="E1874" s="4">
        <f t="shared" si="1"/>
        <v>568.94</v>
      </c>
    </row>
    <row r="1875" ht="22.5" customHeight="1">
      <c r="A1875" s="2">
        <v>7.496826261E9</v>
      </c>
      <c r="B1875" s="2">
        <v>219598.0</v>
      </c>
      <c r="C1875" s="2">
        <v>3.0</v>
      </c>
      <c r="D1875" s="2">
        <v>367.08</v>
      </c>
      <c r="E1875" s="4">
        <f t="shared" si="1"/>
        <v>1101.24</v>
      </c>
    </row>
    <row r="1876" ht="22.5" customHeight="1">
      <c r="A1876" s="2">
        <v>1.058749075E9</v>
      </c>
      <c r="B1876" s="2">
        <v>677169.0</v>
      </c>
      <c r="C1876" s="2">
        <v>1.0</v>
      </c>
      <c r="D1876" s="2">
        <v>261.03</v>
      </c>
      <c r="E1876" s="4">
        <f t="shared" si="1"/>
        <v>261.03</v>
      </c>
    </row>
    <row r="1877" ht="22.5" customHeight="1">
      <c r="A1877" s="2">
        <v>7.128038799E9</v>
      </c>
      <c r="B1877" s="2">
        <v>961614.0</v>
      </c>
      <c r="C1877" s="2">
        <v>1.0</v>
      </c>
      <c r="D1877" s="2">
        <v>227.22</v>
      </c>
      <c r="E1877" s="4">
        <f t="shared" si="1"/>
        <v>227.22</v>
      </c>
    </row>
    <row r="1878" ht="22.5" customHeight="1">
      <c r="A1878" s="2">
        <v>3.59631835E9</v>
      </c>
      <c r="B1878" s="2">
        <v>700048.0</v>
      </c>
      <c r="C1878" s="2">
        <v>2.0</v>
      </c>
      <c r="D1878" s="2">
        <v>141.28</v>
      </c>
      <c r="E1878" s="4">
        <f t="shared" si="1"/>
        <v>282.56</v>
      </c>
    </row>
    <row r="1879" ht="22.5" customHeight="1">
      <c r="A1879" s="2">
        <v>3.187042843E9</v>
      </c>
      <c r="B1879" s="2">
        <v>378230.0</v>
      </c>
      <c r="C1879" s="2">
        <v>2.0</v>
      </c>
      <c r="D1879" s="2">
        <v>166.42</v>
      </c>
      <c r="E1879" s="4">
        <f t="shared" si="1"/>
        <v>332.84</v>
      </c>
    </row>
    <row r="1880" ht="22.5" customHeight="1">
      <c r="A1880" s="2">
        <v>4.673500573E9</v>
      </c>
      <c r="B1880" s="2">
        <v>70969.0</v>
      </c>
      <c r="C1880" s="2">
        <v>1.0</v>
      </c>
      <c r="D1880" s="2">
        <v>631.7</v>
      </c>
      <c r="E1880" s="4">
        <f t="shared" si="1"/>
        <v>631.7</v>
      </c>
    </row>
    <row r="1881" ht="22.5" customHeight="1">
      <c r="A1881" s="2">
        <v>8.81900445E8</v>
      </c>
      <c r="B1881" s="2">
        <v>328457.0</v>
      </c>
      <c r="C1881" s="2">
        <v>3.0</v>
      </c>
      <c r="D1881" s="2">
        <v>858.57</v>
      </c>
      <c r="E1881" s="4">
        <f t="shared" si="1"/>
        <v>2575.71</v>
      </c>
    </row>
    <row r="1882" ht="22.5" customHeight="1">
      <c r="A1882" s="2">
        <v>9.874112459E9</v>
      </c>
      <c r="B1882" s="2">
        <v>739448.0</v>
      </c>
      <c r="C1882" s="2">
        <v>2.0</v>
      </c>
      <c r="D1882" s="2">
        <v>755.66</v>
      </c>
      <c r="E1882" s="4">
        <f t="shared" si="1"/>
        <v>1511.32</v>
      </c>
    </row>
    <row r="1883" ht="22.5" customHeight="1">
      <c r="A1883" s="2">
        <v>4.531430634E9</v>
      </c>
      <c r="B1883" s="2">
        <v>952168.0</v>
      </c>
      <c r="C1883" s="2">
        <v>1.0</v>
      </c>
      <c r="D1883" s="2">
        <v>236.95</v>
      </c>
      <c r="E1883" s="4">
        <f t="shared" si="1"/>
        <v>236.95</v>
      </c>
    </row>
    <row r="1884" ht="22.5" customHeight="1">
      <c r="A1884" s="2">
        <v>6.715699166E9</v>
      </c>
      <c r="B1884" s="2">
        <v>107548.0</v>
      </c>
      <c r="C1884" s="2">
        <v>2.0</v>
      </c>
      <c r="D1884" s="2">
        <v>891.6</v>
      </c>
      <c r="E1884" s="4">
        <f t="shared" si="1"/>
        <v>1783.2</v>
      </c>
    </row>
    <row r="1885" ht="22.5" customHeight="1">
      <c r="A1885" s="2">
        <v>4.171748538E9</v>
      </c>
      <c r="B1885" s="2">
        <v>652118.0</v>
      </c>
      <c r="C1885" s="2">
        <v>3.0</v>
      </c>
      <c r="D1885" s="2">
        <v>22.04</v>
      </c>
      <c r="E1885" s="4">
        <f t="shared" si="1"/>
        <v>66.12</v>
      </c>
    </row>
    <row r="1886" ht="22.5" customHeight="1">
      <c r="A1886" s="2">
        <v>4.093115982E9</v>
      </c>
      <c r="B1886" s="2">
        <v>444361.0</v>
      </c>
      <c r="C1886" s="2">
        <v>3.0</v>
      </c>
      <c r="D1886" s="2">
        <v>822.63</v>
      </c>
      <c r="E1886" s="4">
        <f t="shared" si="1"/>
        <v>2467.89</v>
      </c>
    </row>
    <row r="1887" ht="22.5" customHeight="1">
      <c r="A1887" s="2">
        <v>2.51527984E9</v>
      </c>
      <c r="B1887" s="2">
        <v>461804.0</v>
      </c>
      <c r="C1887" s="2">
        <v>1.0</v>
      </c>
      <c r="D1887" s="2">
        <v>310.69</v>
      </c>
      <c r="E1887" s="4">
        <f t="shared" si="1"/>
        <v>310.69</v>
      </c>
    </row>
    <row r="1888" ht="22.5" customHeight="1">
      <c r="A1888" s="2">
        <v>4.981424948E9</v>
      </c>
      <c r="B1888" s="2">
        <v>679865.0</v>
      </c>
      <c r="C1888" s="2">
        <v>1.0</v>
      </c>
      <c r="D1888" s="2">
        <v>347.91</v>
      </c>
      <c r="E1888" s="4">
        <f t="shared" si="1"/>
        <v>347.91</v>
      </c>
    </row>
    <row r="1889" ht="22.5" customHeight="1">
      <c r="A1889" s="2">
        <v>1.911064507E9</v>
      </c>
      <c r="B1889" s="2">
        <v>500633.0</v>
      </c>
      <c r="C1889" s="2">
        <v>2.0</v>
      </c>
      <c r="D1889" s="2">
        <v>154.5</v>
      </c>
      <c r="E1889" s="4">
        <f t="shared" si="1"/>
        <v>309</v>
      </c>
    </row>
    <row r="1890" ht="22.5" customHeight="1">
      <c r="A1890" s="2">
        <v>6.438392384E9</v>
      </c>
      <c r="B1890" s="2">
        <v>654623.0</v>
      </c>
      <c r="C1890" s="2">
        <v>1.0</v>
      </c>
      <c r="D1890" s="2">
        <v>422.14</v>
      </c>
      <c r="E1890" s="4">
        <f t="shared" si="1"/>
        <v>422.14</v>
      </c>
    </row>
    <row r="1891" ht="22.5" customHeight="1">
      <c r="A1891" s="2">
        <v>5.8598404E9</v>
      </c>
      <c r="B1891" s="2">
        <v>552883.0</v>
      </c>
      <c r="C1891" s="2">
        <v>3.0</v>
      </c>
      <c r="D1891" s="2">
        <v>888.16</v>
      </c>
      <c r="E1891" s="4">
        <f t="shared" si="1"/>
        <v>2664.48</v>
      </c>
    </row>
    <row r="1892" ht="22.5" customHeight="1">
      <c r="A1892" s="2">
        <v>7.640576778E9</v>
      </c>
      <c r="B1892" s="2">
        <v>305754.0</v>
      </c>
      <c r="C1892" s="2">
        <v>3.0</v>
      </c>
      <c r="D1892" s="2">
        <v>979.99</v>
      </c>
      <c r="E1892" s="4">
        <f t="shared" si="1"/>
        <v>2939.97</v>
      </c>
    </row>
    <row r="1893" ht="22.5" customHeight="1">
      <c r="A1893" s="2">
        <v>5.453475937E9</v>
      </c>
      <c r="B1893" s="2">
        <v>131748.0</v>
      </c>
      <c r="C1893" s="2">
        <v>1.0</v>
      </c>
      <c r="D1893" s="2">
        <v>81.35</v>
      </c>
      <c r="E1893" s="4">
        <f t="shared" si="1"/>
        <v>81.35</v>
      </c>
    </row>
    <row r="1894" ht="22.5" customHeight="1">
      <c r="A1894" s="2">
        <v>6.536103E8</v>
      </c>
      <c r="B1894" s="2">
        <v>684939.0</v>
      </c>
      <c r="C1894" s="2">
        <v>1.0</v>
      </c>
      <c r="D1894" s="2">
        <v>727.95</v>
      </c>
      <c r="E1894" s="4">
        <f t="shared" si="1"/>
        <v>727.95</v>
      </c>
    </row>
    <row r="1895" ht="22.5" customHeight="1">
      <c r="A1895" s="2">
        <v>7.30299055E8</v>
      </c>
      <c r="B1895" s="2">
        <v>679321.0</v>
      </c>
      <c r="C1895" s="2">
        <v>1.0</v>
      </c>
      <c r="D1895" s="2">
        <v>738.46</v>
      </c>
      <c r="E1895" s="4">
        <f t="shared" si="1"/>
        <v>738.46</v>
      </c>
    </row>
    <row r="1896" ht="22.5" customHeight="1">
      <c r="A1896" s="2">
        <v>8.396250231E9</v>
      </c>
      <c r="B1896" s="2">
        <v>721521.0</v>
      </c>
      <c r="C1896" s="2">
        <v>2.0</v>
      </c>
      <c r="D1896" s="2">
        <v>417.39</v>
      </c>
      <c r="E1896" s="4">
        <f t="shared" si="1"/>
        <v>834.78</v>
      </c>
    </row>
    <row r="1897" ht="22.5" customHeight="1">
      <c r="A1897" s="2">
        <v>8.556969682E9</v>
      </c>
      <c r="B1897" s="2">
        <v>532965.0</v>
      </c>
      <c r="C1897" s="2">
        <v>1.0</v>
      </c>
      <c r="D1897" s="2">
        <v>307.23</v>
      </c>
      <c r="E1897" s="4">
        <f t="shared" si="1"/>
        <v>307.23</v>
      </c>
    </row>
    <row r="1898" ht="22.5" customHeight="1">
      <c r="A1898" s="2">
        <v>7.159670875E9</v>
      </c>
      <c r="B1898" s="2">
        <v>684939.0</v>
      </c>
      <c r="C1898" s="2">
        <v>3.0</v>
      </c>
      <c r="D1898" s="2">
        <v>727.95</v>
      </c>
      <c r="E1898" s="4">
        <f t="shared" si="1"/>
        <v>2183.85</v>
      </c>
    </row>
    <row r="1899" ht="22.5" customHeight="1">
      <c r="A1899" s="2">
        <v>4.922278509E9</v>
      </c>
      <c r="B1899" s="2">
        <v>644847.0</v>
      </c>
      <c r="C1899" s="2">
        <v>2.0</v>
      </c>
      <c r="D1899" s="2">
        <v>622.81</v>
      </c>
      <c r="E1899" s="4">
        <f t="shared" si="1"/>
        <v>1245.62</v>
      </c>
    </row>
    <row r="1900" ht="22.5" customHeight="1">
      <c r="A1900" s="2">
        <v>8.151274002E9</v>
      </c>
      <c r="B1900" s="2">
        <v>34186.0</v>
      </c>
      <c r="C1900" s="2">
        <v>2.0</v>
      </c>
      <c r="D1900" s="2">
        <v>925.65</v>
      </c>
      <c r="E1900" s="4">
        <f t="shared" si="1"/>
        <v>1851.3</v>
      </c>
    </row>
    <row r="1901" ht="22.5" customHeight="1">
      <c r="A1901" s="2">
        <v>5.3739781E9</v>
      </c>
      <c r="B1901" s="2">
        <v>433521.0</v>
      </c>
      <c r="C1901" s="2">
        <v>3.0</v>
      </c>
      <c r="D1901" s="2">
        <v>321.33</v>
      </c>
      <c r="E1901" s="4">
        <f t="shared" si="1"/>
        <v>963.99</v>
      </c>
    </row>
    <row r="1902" ht="22.5" customHeight="1">
      <c r="A1902" s="2">
        <v>6.21020701E9</v>
      </c>
      <c r="B1902" s="2">
        <v>859361.0</v>
      </c>
      <c r="C1902" s="2">
        <v>1.0</v>
      </c>
      <c r="D1902" s="2">
        <v>432.39</v>
      </c>
      <c r="E1902" s="4">
        <f t="shared" si="1"/>
        <v>432.39</v>
      </c>
    </row>
    <row r="1903" ht="22.5" customHeight="1">
      <c r="A1903" s="2">
        <v>1.837403174E9</v>
      </c>
      <c r="B1903" s="2">
        <v>14145.0</v>
      </c>
      <c r="C1903" s="2">
        <v>3.0</v>
      </c>
      <c r="D1903" s="2">
        <v>630.84</v>
      </c>
      <c r="E1903" s="4">
        <f t="shared" si="1"/>
        <v>1892.52</v>
      </c>
    </row>
    <row r="1904" ht="22.5" customHeight="1">
      <c r="A1904" s="2">
        <v>1.148265823E9</v>
      </c>
      <c r="B1904" s="2">
        <v>542300.0</v>
      </c>
      <c r="C1904" s="2">
        <v>3.0</v>
      </c>
      <c r="D1904" s="2">
        <v>255.35</v>
      </c>
      <c r="E1904" s="4">
        <f t="shared" si="1"/>
        <v>766.05</v>
      </c>
    </row>
    <row r="1905" ht="22.5" customHeight="1">
      <c r="A1905" s="2">
        <v>8.472487149E9</v>
      </c>
      <c r="B1905" s="2">
        <v>837480.0</v>
      </c>
      <c r="C1905" s="2">
        <v>2.0</v>
      </c>
      <c r="D1905" s="2">
        <v>217.4</v>
      </c>
      <c r="E1905" s="4">
        <f t="shared" si="1"/>
        <v>434.8</v>
      </c>
    </row>
    <row r="1906" ht="22.5" customHeight="1">
      <c r="A1906" s="2">
        <v>9.111535172E9</v>
      </c>
      <c r="B1906" s="2">
        <v>784673.0</v>
      </c>
      <c r="C1906" s="2">
        <v>1.0</v>
      </c>
      <c r="D1906" s="2">
        <v>491.39</v>
      </c>
      <c r="E1906" s="4">
        <f t="shared" si="1"/>
        <v>491.39</v>
      </c>
    </row>
    <row r="1907" ht="22.5" customHeight="1">
      <c r="A1907" s="2">
        <v>6.558001978E9</v>
      </c>
      <c r="B1907" s="2">
        <v>478531.0</v>
      </c>
      <c r="C1907" s="2">
        <v>3.0</v>
      </c>
      <c r="D1907" s="2">
        <v>825.46</v>
      </c>
      <c r="E1907" s="4">
        <f t="shared" si="1"/>
        <v>2476.38</v>
      </c>
    </row>
    <row r="1908" ht="22.5" customHeight="1">
      <c r="A1908" s="2">
        <v>2.762095386E9</v>
      </c>
      <c r="B1908" s="2">
        <v>623234.0</v>
      </c>
      <c r="C1908" s="2">
        <v>2.0</v>
      </c>
      <c r="D1908" s="2">
        <v>329.79</v>
      </c>
      <c r="E1908" s="4">
        <f t="shared" si="1"/>
        <v>659.58</v>
      </c>
    </row>
    <row r="1909" ht="22.5" customHeight="1">
      <c r="A1909" s="2">
        <v>2.406325099E9</v>
      </c>
      <c r="B1909" s="2">
        <v>734789.0</v>
      </c>
      <c r="C1909" s="2">
        <v>3.0</v>
      </c>
      <c r="D1909" s="2">
        <v>395.82</v>
      </c>
      <c r="E1909" s="4">
        <f t="shared" si="1"/>
        <v>1187.46</v>
      </c>
    </row>
    <row r="1910" ht="22.5" customHeight="1">
      <c r="A1910" s="2">
        <v>4.274182127E9</v>
      </c>
      <c r="B1910" s="2">
        <v>798639.0</v>
      </c>
      <c r="C1910" s="2">
        <v>2.0</v>
      </c>
      <c r="D1910" s="2">
        <v>211.25</v>
      </c>
      <c r="E1910" s="4">
        <f t="shared" si="1"/>
        <v>422.5</v>
      </c>
    </row>
    <row r="1911" ht="22.5" customHeight="1">
      <c r="A1911" s="2">
        <v>7.271609994E9</v>
      </c>
      <c r="B1911" s="2">
        <v>425341.0</v>
      </c>
      <c r="C1911" s="2">
        <v>3.0</v>
      </c>
      <c r="D1911" s="2">
        <v>486.28</v>
      </c>
      <c r="E1911" s="4">
        <f t="shared" si="1"/>
        <v>1458.84</v>
      </c>
    </row>
    <row r="1912" ht="22.5" customHeight="1">
      <c r="A1912" s="2">
        <v>9.182539734E9</v>
      </c>
      <c r="B1912" s="2">
        <v>557908.0</v>
      </c>
      <c r="C1912" s="2">
        <v>3.0</v>
      </c>
      <c r="D1912" s="2">
        <v>942.37</v>
      </c>
      <c r="E1912" s="4">
        <f t="shared" si="1"/>
        <v>2827.11</v>
      </c>
    </row>
    <row r="1913" ht="22.5" customHeight="1">
      <c r="A1913" s="2">
        <v>7.891517071E9</v>
      </c>
      <c r="B1913" s="2">
        <v>56589.0</v>
      </c>
      <c r="C1913" s="2">
        <v>1.0</v>
      </c>
      <c r="D1913" s="2">
        <v>517.77</v>
      </c>
      <c r="E1913" s="4">
        <f t="shared" si="1"/>
        <v>517.77</v>
      </c>
    </row>
    <row r="1914" ht="22.5" customHeight="1">
      <c r="A1914" s="2">
        <v>3.666182849E9</v>
      </c>
      <c r="B1914" s="2">
        <v>51036.0</v>
      </c>
      <c r="C1914" s="2">
        <v>1.0</v>
      </c>
      <c r="D1914" s="2">
        <v>931.61</v>
      </c>
      <c r="E1914" s="4">
        <f t="shared" si="1"/>
        <v>931.61</v>
      </c>
    </row>
    <row r="1915" ht="22.5" customHeight="1">
      <c r="A1915" s="2">
        <v>8.724590445E9</v>
      </c>
      <c r="B1915" s="2">
        <v>741341.0</v>
      </c>
      <c r="C1915" s="2">
        <v>1.0</v>
      </c>
      <c r="D1915" s="2">
        <v>923.84</v>
      </c>
      <c r="E1915" s="4">
        <f t="shared" si="1"/>
        <v>923.84</v>
      </c>
    </row>
    <row r="1916" ht="22.5" customHeight="1">
      <c r="A1916" s="2">
        <v>7.919863938E9</v>
      </c>
      <c r="B1916" s="2">
        <v>945635.0</v>
      </c>
      <c r="C1916" s="2">
        <v>3.0</v>
      </c>
      <c r="D1916" s="2">
        <v>778.9</v>
      </c>
      <c r="E1916" s="4">
        <f t="shared" si="1"/>
        <v>2336.7</v>
      </c>
    </row>
    <row r="1917" ht="22.5" customHeight="1">
      <c r="A1917" s="2">
        <v>3.545539999E9</v>
      </c>
      <c r="B1917" s="2">
        <v>287070.0</v>
      </c>
      <c r="C1917" s="2">
        <v>1.0</v>
      </c>
      <c r="D1917" s="2">
        <v>443.17</v>
      </c>
      <c r="E1917" s="4">
        <f t="shared" si="1"/>
        <v>443.17</v>
      </c>
    </row>
    <row r="1918" ht="22.5" customHeight="1">
      <c r="A1918" s="2">
        <v>7.463392603E9</v>
      </c>
      <c r="B1918" s="2">
        <v>812607.0</v>
      </c>
      <c r="C1918" s="2">
        <v>3.0</v>
      </c>
      <c r="D1918" s="2">
        <v>416.65</v>
      </c>
      <c r="E1918" s="4">
        <f t="shared" si="1"/>
        <v>1249.95</v>
      </c>
    </row>
    <row r="1919" ht="22.5" customHeight="1">
      <c r="A1919" s="2">
        <v>7.296733293E9</v>
      </c>
      <c r="B1919" s="2">
        <v>615545.0</v>
      </c>
      <c r="C1919" s="2">
        <v>3.0</v>
      </c>
      <c r="D1919" s="2">
        <v>448.16</v>
      </c>
      <c r="E1919" s="4">
        <f t="shared" si="1"/>
        <v>1344.48</v>
      </c>
    </row>
    <row r="1920" ht="22.5" customHeight="1">
      <c r="A1920" s="2">
        <v>7.118924734E9</v>
      </c>
      <c r="B1920" s="2">
        <v>552496.0</v>
      </c>
      <c r="C1920" s="2">
        <v>2.0</v>
      </c>
      <c r="D1920" s="2">
        <v>508.0</v>
      </c>
      <c r="E1920" s="4">
        <f t="shared" si="1"/>
        <v>1016</v>
      </c>
    </row>
    <row r="1921" ht="22.5" customHeight="1">
      <c r="A1921" s="2">
        <v>2.529809156E9</v>
      </c>
      <c r="B1921" s="2">
        <v>513199.0</v>
      </c>
      <c r="C1921" s="2">
        <v>1.0</v>
      </c>
      <c r="D1921" s="2">
        <v>422.23</v>
      </c>
      <c r="E1921" s="4">
        <f t="shared" si="1"/>
        <v>422.23</v>
      </c>
    </row>
    <row r="1922" ht="22.5" customHeight="1">
      <c r="A1922" s="2">
        <v>2.216699744E9</v>
      </c>
      <c r="B1922" s="2">
        <v>807452.0</v>
      </c>
      <c r="C1922" s="2">
        <v>2.0</v>
      </c>
      <c r="D1922" s="2">
        <v>144.19</v>
      </c>
      <c r="E1922" s="4">
        <f t="shared" si="1"/>
        <v>288.38</v>
      </c>
    </row>
    <row r="1923" ht="22.5" customHeight="1">
      <c r="A1923" s="2">
        <v>8.257221712E9</v>
      </c>
      <c r="B1923" s="2">
        <v>677542.0</v>
      </c>
      <c r="C1923" s="2">
        <v>2.0</v>
      </c>
      <c r="D1923" s="2">
        <v>212.61</v>
      </c>
      <c r="E1923" s="4">
        <f t="shared" si="1"/>
        <v>425.22</v>
      </c>
    </row>
    <row r="1924" ht="22.5" customHeight="1">
      <c r="A1924" s="2">
        <v>1.357352531E9</v>
      </c>
      <c r="B1924" s="2">
        <v>799952.0</v>
      </c>
      <c r="C1924" s="2">
        <v>2.0</v>
      </c>
      <c r="D1924" s="2">
        <v>922.64</v>
      </c>
      <c r="E1924" s="4">
        <f t="shared" si="1"/>
        <v>1845.28</v>
      </c>
    </row>
    <row r="1925" ht="22.5" customHeight="1">
      <c r="A1925" s="2">
        <v>2.10813859E9</v>
      </c>
      <c r="B1925" s="2">
        <v>602241.0</v>
      </c>
      <c r="C1925" s="2">
        <v>2.0</v>
      </c>
      <c r="D1925" s="2">
        <v>976.55</v>
      </c>
      <c r="E1925" s="4">
        <f t="shared" si="1"/>
        <v>1953.1</v>
      </c>
    </row>
    <row r="1926" ht="22.5" customHeight="1">
      <c r="A1926" s="2">
        <v>5.648212121E9</v>
      </c>
      <c r="B1926" s="2">
        <v>41853.0</v>
      </c>
      <c r="C1926" s="2">
        <v>1.0</v>
      </c>
      <c r="D1926" s="2">
        <v>910.44</v>
      </c>
      <c r="E1926" s="4">
        <f t="shared" si="1"/>
        <v>910.44</v>
      </c>
    </row>
    <row r="1927" ht="22.5" customHeight="1">
      <c r="A1927" s="2">
        <v>3.951878528E9</v>
      </c>
      <c r="B1927" s="2">
        <v>949818.0</v>
      </c>
      <c r="C1927" s="2">
        <v>1.0</v>
      </c>
      <c r="D1927" s="2">
        <v>483.05</v>
      </c>
      <c r="E1927" s="4">
        <f t="shared" si="1"/>
        <v>483.05</v>
      </c>
    </row>
    <row r="1928" ht="22.5" customHeight="1">
      <c r="A1928" s="2">
        <v>8.310385249E9</v>
      </c>
      <c r="B1928" s="2">
        <v>39154.0</v>
      </c>
      <c r="C1928" s="2">
        <v>1.0</v>
      </c>
      <c r="D1928" s="2">
        <v>946.86</v>
      </c>
      <c r="E1928" s="4">
        <f t="shared" si="1"/>
        <v>946.86</v>
      </c>
    </row>
    <row r="1929" ht="22.5" customHeight="1">
      <c r="A1929" s="2">
        <v>7.513562596E9</v>
      </c>
      <c r="B1929" s="2">
        <v>144124.0</v>
      </c>
      <c r="C1929" s="2">
        <v>1.0</v>
      </c>
      <c r="D1929" s="2">
        <v>162.67</v>
      </c>
      <c r="E1929" s="4">
        <f t="shared" si="1"/>
        <v>162.67</v>
      </c>
    </row>
    <row r="1930" ht="22.5" customHeight="1">
      <c r="A1930" s="2">
        <v>6.304586678E9</v>
      </c>
      <c r="B1930" s="2">
        <v>679321.0</v>
      </c>
      <c r="C1930" s="2">
        <v>3.0</v>
      </c>
      <c r="D1930" s="2">
        <v>738.46</v>
      </c>
      <c r="E1930" s="4">
        <f t="shared" si="1"/>
        <v>2215.38</v>
      </c>
    </row>
    <row r="1931" ht="22.5" customHeight="1">
      <c r="A1931" s="2">
        <v>5.222812863E9</v>
      </c>
      <c r="B1931" s="2">
        <v>451812.0</v>
      </c>
      <c r="C1931" s="2">
        <v>1.0</v>
      </c>
      <c r="D1931" s="2">
        <v>530.85</v>
      </c>
      <c r="E1931" s="4">
        <f t="shared" si="1"/>
        <v>530.85</v>
      </c>
    </row>
    <row r="1932" ht="22.5" customHeight="1">
      <c r="A1932" s="2">
        <v>5.393039591E9</v>
      </c>
      <c r="B1932" s="2">
        <v>378230.0</v>
      </c>
      <c r="C1932" s="2">
        <v>1.0</v>
      </c>
      <c r="D1932" s="2">
        <v>166.42</v>
      </c>
      <c r="E1932" s="4">
        <f t="shared" si="1"/>
        <v>166.42</v>
      </c>
    </row>
    <row r="1933" ht="22.5" customHeight="1">
      <c r="A1933" s="2">
        <v>6.708586922E9</v>
      </c>
      <c r="B1933" s="2">
        <v>799952.0</v>
      </c>
      <c r="C1933" s="2">
        <v>3.0</v>
      </c>
      <c r="D1933" s="2">
        <v>922.64</v>
      </c>
      <c r="E1933" s="4">
        <f t="shared" si="1"/>
        <v>2767.92</v>
      </c>
    </row>
    <row r="1934" ht="22.5" customHeight="1">
      <c r="A1934" s="2">
        <v>3.177552965E9</v>
      </c>
      <c r="B1934" s="2">
        <v>328457.0</v>
      </c>
      <c r="C1934" s="2">
        <v>2.0</v>
      </c>
      <c r="D1934" s="2">
        <v>858.57</v>
      </c>
      <c r="E1934" s="4">
        <f t="shared" si="1"/>
        <v>1717.14</v>
      </c>
    </row>
    <row r="1935" ht="22.5" customHeight="1">
      <c r="A1935" s="2">
        <v>6.07125614E8</v>
      </c>
      <c r="B1935" s="2">
        <v>661577.0</v>
      </c>
      <c r="C1935" s="2">
        <v>3.0</v>
      </c>
      <c r="D1935" s="2">
        <v>720.95</v>
      </c>
      <c r="E1935" s="4">
        <f t="shared" si="1"/>
        <v>2162.85</v>
      </c>
    </row>
    <row r="1936" ht="22.5" customHeight="1">
      <c r="A1936" s="2">
        <v>1.39417019E8</v>
      </c>
      <c r="B1936" s="2">
        <v>992178.0</v>
      </c>
      <c r="C1936" s="2">
        <v>1.0</v>
      </c>
      <c r="D1936" s="2">
        <v>632.43</v>
      </c>
      <c r="E1936" s="4">
        <f t="shared" si="1"/>
        <v>632.43</v>
      </c>
    </row>
    <row r="1937" ht="22.5" customHeight="1">
      <c r="A1937" s="2">
        <v>1.893231742E9</v>
      </c>
      <c r="B1937" s="2">
        <v>913428.0</v>
      </c>
      <c r="C1937" s="2">
        <v>2.0</v>
      </c>
      <c r="D1937" s="2">
        <v>392.22</v>
      </c>
      <c r="E1937" s="4">
        <f t="shared" si="1"/>
        <v>784.44</v>
      </c>
    </row>
    <row r="1938" ht="22.5" customHeight="1">
      <c r="A1938" s="2">
        <v>3.580010065E9</v>
      </c>
      <c r="B1938" s="2">
        <v>89084.0</v>
      </c>
      <c r="C1938" s="2">
        <v>3.0</v>
      </c>
      <c r="D1938" s="2">
        <v>598.83</v>
      </c>
      <c r="E1938" s="4">
        <f t="shared" si="1"/>
        <v>1796.49</v>
      </c>
    </row>
    <row r="1939" ht="22.5" customHeight="1">
      <c r="A1939" s="2">
        <v>9.62319394E8</v>
      </c>
      <c r="B1939" s="2">
        <v>876139.0</v>
      </c>
      <c r="C1939" s="2">
        <v>1.0</v>
      </c>
      <c r="D1939" s="2">
        <v>415.75</v>
      </c>
      <c r="E1939" s="4">
        <f t="shared" si="1"/>
        <v>415.75</v>
      </c>
    </row>
    <row r="1940" ht="22.5" customHeight="1">
      <c r="A1940" s="2">
        <v>8.321726382E9</v>
      </c>
      <c r="B1940" s="2">
        <v>970529.0</v>
      </c>
      <c r="C1940" s="2">
        <v>2.0</v>
      </c>
      <c r="D1940" s="2">
        <v>827.44</v>
      </c>
      <c r="E1940" s="4">
        <f t="shared" si="1"/>
        <v>1654.88</v>
      </c>
    </row>
    <row r="1941" ht="22.5" customHeight="1">
      <c r="A1941" s="2">
        <v>1.485682761E9</v>
      </c>
      <c r="B1941" s="2">
        <v>70969.0</v>
      </c>
      <c r="C1941" s="2">
        <v>3.0</v>
      </c>
      <c r="D1941" s="2">
        <v>631.7</v>
      </c>
      <c r="E1941" s="4">
        <f t="shared" si="1"/>
        <v>1895.1</v>
      </c>
    </row>
    <row r="1942" ht="22.5" customHeight="1">
      <c r="A1942" s="2">
        <v>5.008756947E9</v>
      </c>
      <c r="B1942" s="2">
        <v>36412.0</v>
      </c>
      <c r="C1942" s="2">
        <v>1.0</v>
      </c>
      <c r="D1942" s="2">
        <v>397.68</v>
      </c>
      <c r="E1942" s="4">
        <f t="shared" si="1"/>
        <v>397.68</v>
      </c>
    </row>
    <row r="1943" ht="22.5" customHeight="1">
      <c r="A1943" s="2">
        <v>1.334996274E9</v>
      </c>
      <c r="B1943" s="2">
        <v>771228.0</v>
      </c>
      <c r="C1943" s="2">
        <v>3.0</v>
      </c>
      <c r="D1943" s="2">
        <v>83.18</v>
      </c>
      <c r="E1943" s="4">
        <f t="shared" si="1"/>
        <v>249.54</v>
      </c>
    </row>
    <row r="1944" ht="22.5" customHeight="1">
      <c r="A1944" s="2">
        <v>2.914506024E9</v>
      </c>
      <c r="B1944" s="2">
        <v>274207.0</v>
      </c>
      <c r="C1944" s="2">
        <v>1.0</v>
      </c>
      <c r="D1944" s="2">
        <v>328.51</v>
      </c>
      <c r="E1944" s="4">
        <f t="shared" si="1"/>
        <v>328.51</v>
      </c>
    </row>
    <row r="1945" ht="22.5" customHeight="1">
      <c r="A1945" s="2">
        <v>8.811831663E9</v>
      </c>
      <c r="B1945" s="2">
        <v>136533.0</v>
      </c>
      <c r="C1945" s="2">
        <v>3.0</v>
      </c>
      <c r="D1945" s="2">
        <v>826.21</v>
      </c>
      <c r="E1945" s="4">
        <f t="shared" si="1"/>
        <v>2478.63</v>
      </c>
    </row>
    <row r="1946" ht="22.5" customHeight="1">
      <c r="A1946" s="2">
        <v>8.75427533E8</v>
      </c>
      <c r="B1946" s="2">
        <v>669378.0</v>
      </c>
      <c r="C1946" s="2">
        <v>3.0</v>
      </c>
      <c r="D1946" s="2">
        <v>212.14</v>
      </c>
      <c r="E1946" s="4">
        <f t="shared" si="1"/>
        <v>636.42</v>
      </c>
    </row>
    <row r="1947" ht="22.5" customHeight="1">
      <c r="A1947" s="2">
        <v>5.865390748E9</v>
      </c>
      <c r="B1947" s="2">
        <v>700048.0</v>
      </c>
      <c r="C1947" s="2">
        <v>3.0</v>
      </c>
      <c r="D1947" s="2">
        <v>141.28</v>
      </c>
      <c r="E1947" s="4">
        <f t="shared" si="1"/>
        <v>423.84</v>
      </c>
    </row>
    <row r="1948" ht="22.5" customHeight="1">
      <c r="A1948" s="2">
        <v>4.054828941E9</v>
      </c>
      <c r="B1948" s="2">
        <v>77308.0</v>
      </c>
      <c r="C1948" s="2">
        <v>1.0</v>
      </c>
      <c r="D1948" s="2">
        <v>223.27</v>
      </c>
      <c r="E1948" s="4">
        <f t="shared" si="1"/>
        <v>223.27</v>
      </c>
    </row>
    <row r="1949" ht="22.5" customHeight="1">
      <c r="A1949" s="2">
        <v>1.257568604E9</v>
      </c>
      <c r="B1949" s="2">
        <v>839170.0</v>
      </c>
      <c r="C1949" s="2">
        <v>1.0</v>
      </c>
      <c r="D1949" s="2">
        <v>481.63</v>
      </c>
      <c r="E1949" s="4">
        <f t="shared" si="1"/>
        <v>481.63</v>
      </c>
    </row>
    <row r="1950" ht="22.5" customHeight="1">
      <c r="A1950" s="2">
        <v>2.738862626E9</v>
      </c>
      <c r="B1950" s="2">
        <v>34200.0</v>
      </c>
      <c r="C1950" s="2">
        <v>1.0</v>
      </c>
      <c r="D1950" s="2">
        <v>319.8</v>
      </c>
      <c r="E1950" s="4">
        <f t="shared" si="1"/>
        <v>319.8</v>
      </c>
    </row>
    <row r="1951" ht="22.5" customHeight="1">
      <c r="A1951" s="2">
        <v>7.352532839E9</v>
      </c>
      <c r="B1951" s="2">
        <v>313754.0</v>
      </c>
      <c r="C1951" s="2">
        <v>3.0</v>
      </c>
      <c r="D1951" s="2">
        <v>136.6</v>
      </c>
      <c r="E1951" s="4">
        <f t="shared" si="1"/>
        <v>409.8</v>
      </c>
    </row>
    <row r="1952" ht="22.5" customHeight="1">
      <c r="A1952" s="2">
        <v>5.20221662E8</v>
      </c>
      <c r="B1952" s="2">
        <v>57405.0</v>
      </c>
      <c r="C1952" s="2">
        <v>1.0</v>
      </c>
      <c r="D1952" s="2">
        <v>607.67</v>
      </c>
      <c r="E1952" s="4">
        <f t="shared" si="1"/>
        <v>607.67</v>
      </c>
    </row>
    <row r="1953" ht="22.5" customHeight="1">
      <c r="A1953" s="2">
        <v>7.818925535E9</v>
      </c>
      <c r="B1953" s="2">
        <v>848226.0</v>
      </c>
      <c r="C1953" s="2">
        <v>1.0</v>
      </c>
      <c r="D1953" s="2">
        <v>209.59</v>
      </c>
      <c r="E1953" s="4">
        <f t="shared" si="1"/>
        <v>209.59</v>
      </c>
    </row>
    <row r="1954" ht="22.5" customHeight="1">
      <c r="A1954" s="2">
        <v>3.47602375E9</v>
      </c>
      <c r="B1954" s="2">
        <v>925482.0</v>
      </c>
      <c r="C1954" s="2">
        <v>1.0</v>
      </c>
      <c r="D1954" s="2">
        <v>475.04</v>
      </c>
      <c r="E1954" s="4">
        <f t="shared" si="1"/>
        <v>475.04</v>
      </c>
    </row>
    <row r="1955" ht="22.5" customHeight="1">
      <c r="A1955" s="2">
        <v>8.945838922E9</v>
      </c>
      <c r="B1955" s="2">
        <v>114414.0</v>
      </c>
      <c r="C1955" s="2">
        <v>3.0</v>
      </c>
      <c r="D1955" s="2">
        <v>832.06</v>
      </c>
      <c r="E1955" s="4">
        <f t="shared" si="1"/>
        <v>2496.18</v>
      </c>
    </row>
    <row r="1956" ht="22.5" customHeight="1">
      <c r="A1956" s="2">
        <v>2.233053313E9</v>
      </c>
      <c r="B1956" s="2">
        <v>222892.0</v>
      </c>
      <c r="C1956" s="2">
        <v>2.0</v>
      </c>
      <c r="D1956" s="2">
        <v>869.22</v>
      </c>
      <c r="E1956" s="4">
        <f t="shared" si="1"/>
        <v>1738.44</v>
      </c>
    </row>
    <row r="1957" ht="22.5" customHeight="1">
      <c r="A1957" s="2">
        <v>1.844073851E9</v>
      </c>
      <c r="B1957" s="2">
        <v>799688.0</v>
      </c>
      <c r="C1957" s="2">
        <v>2.0</v>
      </c>
      <c r="D1957" s="2">
        <v>309.62</v>
      </c>
      <c r="E1957" s="4">
        <f t="shared" si="1"/>
        <v>619.24</v>
      </c>
    </row>
    <row r="1958" ht="22.5" customHeight="1">
      <c r="A1958" s="2">
        <v>8.348125769E9</v>
      </c>
      <c r="B1958" s="2">
        <v>707935.0</v>
      </c>
      <c r="C1958" s="2">
        <v>3.0</v>
      </c>
      <c r="D1958" s="2">
        <v>820.9</v>
      </c>
      <c r="E1958" s="4">
        <f t="shared" si="1"/>
        <v>2462.7</v>
      </c>
    </row>
    <row r="1959" ht="22.5" customHeight="1">
      <c r="A1959" s="2">
        <v>8.475818223E9</v>
      </c>
      <c r="B1959" s="2">
        <v>721521.0</v>
      </c>
      <c r="C1959" s="2">
        <v>2.0</v>
      </c>
      <c r="D1959" s="2">
        <v>417.39</v>
      </c>
      <c r="E1959" s="4">
        <f t="shared" si="1"/>
        <v>834.78</v>
      </c>
    </row>
    <row r="1960" ht="22.5" customHeight="1">
      <c r="A1960" s="2">
        <v>4.270941188E9</v>
      </c>
      <c r="B1960" s="2">
        <v>34200.0</v>
      </c>
      <c r="C1960" s="2">
        <v>1.0</v>
      </c>
      <c r="D1960" s="2">
        <v>319.8</v>
      </c>
      <c r="E1960" s="4">
        <f t="shared" si="1"/>
        <v>319.8</v>
      </c>
    </row>
    <row r="1961" ht="22.5" customHeight="1">
      <c r="A1961" s="2">
        <v>2.611200126E9</v>
      </c>
      <c r="B1961" s="2">
        <v>679865.0</v>
      </c>
      <c r="C1961" s="2">
        <v>1.0</v>
      </c>
      <c r="D1961" s="2">
        <v>347.91</v>
      </c>
      <c r="E1961" s="4">
        <f t="shared" si="1"/>
        <v>347.91</v>
      </c>
    </row>
    <row r="1962" ht="22.5" customHeight="1">
      <c r="A1962" s="2">
        <v>8.573833987E9</v>
      </c>
      <c r="B1962" s="2">
        <v>654297.0</v>
      </c>
      <c r="C1962" s="2">
        <v>3.0</v>
      </c>
      <c r="D1962" s="2">
        <v>13.25</v>
      </c>
      <c r="E1962" s="4">
        <f t="shared" si="1"/>
        <v>39.75</v>
      </c>
    </row>
    <row r="1963" ht="22.5" customHeight="1">
      <c r="A1963" s="2">
        <v>2.979246068E9</v>
      </c>
      <c r="B1963" s="2">
        <v>361361.0</v>
      </c>
      <c r="C1963" s="2">
        <v>3.0</v>
      </c>
      <c r="D1963" s="2">
        <v>826.21</v>
      </c>
      <c r="E1963" s="4">
        <f t="shared" si="1"/>
        <v>2478.63</v>
      </c>
    </row>
    <row r="1964" ht="22.5" customHeight="1">
      <c r="A1964" s="2">
        <v>6.779895105E9</v>
      </c>
      <c r="B1964" s="2">
        <v>112390.0</v>
      </c>
      <c r="C1964" s="2">
        <v>3.0</v>
      </c>
      <c r="D1964" s="2">
        <v>877.98</v>
      </c>
      <c r="E1964" s="4">
        <f t="shared" si="1"/>
        <v>2633.94</v>
      </c>
    </row>
    <row r="1965" ht="22.5" customHeight="1">
      <c r="A1965" s="2">
        <v>1.731478314E9</v>
      </c>
      <c r="B1965" s="2">
        <v>6405.0</v>
      </c>
      <c r="C1965" s="2">
        <v>2.0</v>
      </c>
      <c r="D1965" s="2">
        <v>236.51</v>
      </c>
      <c r="E1965" s="4">
        <f t="shared" si="1"/>
        <v>473.02</v>
      </c>
    </row>
    <row r="1966" ht="22.5" customHeight="1">
      <c r="A1966" s="2">
        <v>3.692405872E9</v>
      </c>
      <c r="B1966" s="2">
        <v>661577.0</v>
      </c>
      <c r="C1966" s="2">
        <v>3.0</v>
      </c>
      <c r="D1966" s="2">
        <v>720.95</v>
      </c>
      <c r="E1966" s="4">
        <f t="shared" si="1"/>
        <v>2162.85</v>
      </c>
    </row>
    <row r="1967" ht="22.5" customHeight="1">
      <c r="A1967" s="2">
        <v>8.853713324E9</v>
      </c>
      <c r="B1967" s="2">
        <v>799688.0</v>
      </c>
      <c r="C1967" s="2">
        <v>2.0</v>
      </c>
      <c r="D1967" s="2">
        <v>309.62</v>
      </c>
      <c r="E1967" s="4">
        <f t="shared" si="1"/>
        <v>619.24</v>
      </c>
    </row>
    <row r="1968" ht="22.5" customHeight="1">
      <c r="A1968" s="2">
        <v>9.79766779E8</v>
      </c>
      <c r="B1968" s="2">
        <v>784673.0</v>
      </c>
      <c r="C1968" s="2">
        <v>3.0</v>
      </c>
      <c r="D1968" s="2">
        <v>491.39</v>
      </c>
      <c r="E1968" s="4">
        <f t="shared" si="1"/>
        <v>1474.17</v>
      </c>
    </row>
    <row r="1969" ht="22.5" customHeight="1">
      <c r="A1969" s="2">
        <v>5.709672475E9</v>
      </c>
      <c r="B1969" s="2">
        <v>91670.0</v>
      </c>
      <c r="C1969" s="2">
        <v>2.0</v>
      </c>
      <c r="D1969" s="2">
        <v>439.24</v>
      </c>
      <c r="E1969" s="4">
        <f t="shared" si="1"/>
        <v>878.48</v>
      </c>
    </row>
    <row r="1970" ht="22.5" customHeight="1">
      <c r="A1970" s="2">
        <v>3.855709201E9</v>
      </c>
      <c r="B1970" s="2">
        <v>820973.0</v>
      </c>
      <c r="C1970" s="2">
        <v>3.0</v>
      </c>
      <c r="D1970" s="2">
        <v>114.52</v>
      </c>
      <c r="E1970" s="4">
        <f t="shared" si="1"/>
        <v>343.56</v>
      </c>
    </row>
    <row r="1971" ht="22.5" customHeight="1">
      <c r="A1971" s="2">
        <v>6.861065282E9</v>
      </c>
      <c r="B1971" s="2">
        <v>832348.0</v>
      </c>
      <c r="C1971" s="2">
        <v>3.0</v>
      </c>
      <c r="D1971" s="2">
        <v>831.43</v>
      </c>
      <c r="E1971" s="4">
        <f t="shared" si="1"/>
        <v>2494.29</v>
      </c>
    </row>
    <row r="1972" ht="22.5" customHeight="1">
      <c r="A1972" s="2">
        <v>7.919724613E9</v>
      </c>
      <c r="B1972" s="2">
        <v>112390.0</v>
      </c>
      <c r="C1972" s="2">
        <v>1.0</v>
      </c>
      <c r="D1972" s="2">
        <v>877.98</v>
      </c>
      <c r="E1972" s="4">
        <f t="shared" si="1"/>
        <v>877.98</v>
      </c>
    </row>
    <row r="1973" ht="22.5" customHeight="1">
      <c r="A1973" s="2">
        <v>7.882742057E9</v>
      </c>
      <c r="B1973" s="2">
        <v>365133.0</v>
      </c>
      <c r="C1973" s="2">
        <v>1.0</v>
      </c>
      <c r="D1973" s="2">
        <v>915.45</v>
      </c>
      <c r="E1973" s="4">
        <f t="shared" si="1"/>
        <v>915.45</v>
      </c>
    </row>
    <row r="1974" ht="22.5" customHeight="1">
      <c r="A1974" s="2">
        <v>1.929002406E9</v>
      </c>
      <c r="B1974" s="2">
        <v>516376.0</v>
      </c>
      <c r="C1974" s="2">
        <v>3.0</v>
      </c>
      <c r="D1974" s="2">
        <v>877.43</v>
      </c>
      <c r="E1974" s="4">
        <f t="shared" si="1"/>
        <v>2632.29</v>
      </c>
    </row>
    <row r="1975" ht="22.5" customHeight="1">
      <c r="A1975" s="2">
        <v>2.458349464E9</v>
      </c>
      <c r="B1975" s="2">
        <v>187399.0</v>
      </c>
      <c r="C1975" s="2">
        <v>2.0</v>
      </c>
      <c r="D1975" s="2">
        <v>53.49</v>
      </c>
      <c r="E1975" s="4">
        <f t="shared" si="1"/>
        <v>106.98</v>
      </c>
    </row>
    <row r="1976" ht="22.5" customHeight="1">
      <c r="A1976" s="2">
        <v>6.608328221E9</v>
      </c>
      <c r="B1976" s="2">
        <v>313754.0</v>
      </c>
      <c r="C1976" s="2">
        <v>1.0</v>
      </c>
      <c r="D1976" s="2">
        <v>136.6</v>
      </c>
      <c r="E1976" s="4">
        <f t="shared" si="1"/>
        <v>136.6</v>
      </c>
    </row>
    <row r="1977" ht="22.5" customHeight="1">
      <c r="A1977" s="2">
        <v>7.736615348E9</v>
      </c>
      <c r="B1977" s="2">
        <v>397973.0</v>
      </c>
      <c r="C1977" s="2">
        <v>3.0</v>
      </c>
      <c r="D1977" s="2">
        <v>728.73</v>
      </c>
      <c r="E1977" s="4">
        <f t="shared" si="1"/>
        <v>2186.19</v>
      </c>
    </row>
    <row r="1978" ht="22.5" customHeight="1">
      <c r="A1978" s="2">
        <v>2.591738507E9</v>
      </c>
      <c r="B1978" s="2">
        <v>171602.0</v>
      </c>
      <c r="C1978" s="2">
        <v>2.0</v>
      </c>
      <c r="D1978" s="2">
        <v>883.44</v>
      </c>
      <c r="E1978" s="4">
        <f t="shared" si="1"/>
        <v>1766.88</v>
      </c>
    </row>
    <row r="1979" ht="22.5" customHeight="1">
      <c r="A1979" s="2">
        <v>6.751537971E9</v>
      </c>
      <c r="B1979" s="2">
        <v>903336.0</v>
      </c>
      <c r="C1979" s="2">
        <v>3.0</v>
      </c>
      <c r="D1979" s="2">
        <v>551.88</v>
      </c>
      <c r="E1979" s="4">
        <f t="shared" si="1"/>
        <v>1655.64</v>
      </c>
    </row>
    <row r="1980" ht="22.5" customHeight="1">
      <c r="A1980" s="2">
        <v>9.768154003E9</v>
      </c>
      <c r="B1980" s="2">
        <v>11422.0</v>
      </c>
      <c r="C1980" s="2">
        <v>2.0</v>
      </c>
      <c r="D1980" s="2">
        <v>127.16</v>
      </c>
      <c r="E1980" s="4">
        <f t="shared" si="1"/>
        <v>254.32</v>
      </c>
    </row>
    <row r="1981" ht="22.5" customHeight="1">
      <c r="A1981" s="2">
        <v>5.88728886E9</v>
      </c>
      <c r="B1981" s="2">
        <v>146840.0</v>
      </c>
      <c r="C1981" s="2">
        <v>3.0</v>
      </c>
      <c r="D1981" s="2">
        <v>786.85</v>
      </c>
      <c r="E1981" s="4">
        <f t="shared" si="1"/>
        <v>2360.55</v>
      </c>
    </row>
    <row r="1982" ht="22.5" customHeight="1">
      <c r="A1982" s="2">
        <v>3.559865135E9</v>
      </c>
      <c r="B1982" s="2">
        <v>365132.0</v>
      </c>
      <c r="C1982" s="2">
        <v>3.0</v>
      </c>
      <c r="D1982" s="2">
        <v>229.38</v>
      </c>
      <c r="E1982" s="4">
        <f t="shared" si="1"/>
        <v>688.14</v>
      </c>
    </row>
    <row r="1983" ht="22.5" customHeight="1">
      <c r="A1983" s="2">
        <v>2.09044447E8</v>
      </c>
      <c r="B1983" s="2">
        <v>757274.0</v>
      </c>
      <c r="C1983" s="2">
        <v>2.0</v>
      </c>
      <c r="D1983" s="2">
        <v>98.32</v>
      </c>
      <c r="E1983" s="4">
        <f t="shared" si="1"/>
        <v>196.64</v>
      </c>
    </row>
    <row r="1984" ht="22.5" customHeight="1">
      <c r="A1984" s="2">
        <v>9.643668734E9</v>
      </c>
      <c r="B1984" s="2">
        <v>747801.0</v>
      </c>
      <c r="C1984" s="2">
        <v>2.0</v>
      </c>
      <c r="D1984" s="2">
        <v>277.76</v>
      </c>
      <c r="E1984" s="4">
        <f t="shared" si="1"/>
        <v>555.52</v>
      </c>
    </row>
    <row r="1985" ht="22.5" customHeight="1">
      <c r="A1985" s="2">
        <v>6.115465612E9</v>
      </c>
      <c r="B1985" s="2">
        <v>767398.0</v>
      </c>
      <c r="C1985" s="2">
        <v>3.0</v>
      </c>
      <c r="D1985" s="2">
        <v>22.14</v>
      </c>
      <c r="E1985" s="4">
        <f t="shared" si="1"/>
        <v>66.42</v>
      </c>
    </row>
    <row r="1986" ht="22.5" customHeight="1">
      <c r="A1986" s="2">
        <v>8.493723088E9</v>
      </c>
      <c r="B1986" s="2">
        <v>803607.0</v>
      </c>
      <c r="C1986" s="2">
        <v>1.0</v>
      </c>
      <c r="D1986" s="2">
        <v>949.73</v>
      </c>
      <c r="E1986" s="4">
        <f t="shared" si="1"/>
        <v>949.73</v>
      </c>
    </row>
    <row r="1987" ht="22.5" customHeight="1">
      <c r="A1987" s="2">
        <v>6.392024503E9</v>
      </c>
      <c r="B1987" s="2">
        <v>451812.0</v>
      </c>
      <c r="C1987" s="2">
        <v>2.0</v>
      </c>
      <c r="D1987" s="2">
        <v>530.85</v>
      </c>
      <c r="E1987" s="4">
        <f t="shared" si="1"/>
        <v>1061.7</v>
      </c>
    </row>
    <row r="1988" ht="22.5" customHeight="1">
      <c r="A1988" s="2">
        <v>9.863468109E9</v>
      </c>
      <c r="B1988" s="2">
        <v>256051.0</v>
      </c>
      <c r="C1988" s="2">
        <v>3.0</v>
      </c>
      <c r="D1988" s="2">
        <v>400.92</v>
      </c>
      <c r="E1988" s="4">
        <f t="shared" si="1"/>
        <v>1202.76</v>
      </c>
    </row>
    <row r="1989" ht="22.5" customHeight="1">
      <c r="A1989" s="2">
        <v>5.448628635E9</v>
      </c>
      <c r="B1989" s="2">
        <v>837480.0</v>
      </c>
      <c r="C1989" s="2">
        <v>3.0</v>
      </c>
      <c r="D1989" s="2">
        <v>217.4</v>
      </c>
      <c r="E1989" s="4">
        <f t="shared" si="1"/>
        <v>652.2</v>
      </c>
    </row>
    <row r="1990" ht="22.5" customHeight="1">
      <c r="A1990" s="2">
        <v>3.329455953E9</v>
      </c>
      <c r="B1990" s="2">
        <v>34200.0</v>
      </c>
      <c r="C1990" s="2">
        <v>2.0</v>
      </c>
      <c r="D1990" s="2">
        <v>319.8</v>
      </c>
      <c r="E1990" s="4">
        <f t="shared" si="1"/>
        <v>639.6</v>
      </c>
    </row>
    <row r="1991" ht="22.5" customHeight="1">
      <c r="A1991" s="2">
        <v>3.584190892E9</v>
      </c>
      <c r="B1991" s="2">
        <v>26060.0</v>
      </c>
      <c r="C1991" s="2">
        <v>3.0</v>
      </c>
      <c r="D1991" s="2">
        <v>342.94</v>
      </c>
      <c r="E1991" s="4">
        <f t="shared" si="1"/>
        <v>1028.82</v>
      </c>
    </row>
    <row r="1992" ht="22.5" customHeight="1">
      <c r="A1992" s="2">
        <v>9.097056321E9</v>
      </c>
      <c r="B1992" s="2">
        <v>540618.0</v>
      </c>
      <c r="C1992" s="2">
        <v>1.0</v>
      </c>
      <c r="D1992" s="2">
        <v>317.05</v>
      </c>
      <c r="E1992" s="4">
        <f t="shared" si="1"/>
        <v>317.05</v>
      </c>
    </row>
    <row r="1993" ht="22.5" customHeight="1">
      <c r="A1993" s="2">
        <v>5.25741957E8</v>
      </c>
      <c r="B1993" s="2">
        <v>784673.0</v>
      </c>
      <c r="C1993" s="2">
        <v>2.0</v>
      </c>
      <c r="D1993" s="2">
        <v>491.39</v>
      </c>
      <c r="E1993" s="4">
        <f t="shared" si="1"/>
        <v>982.78</v>
      </c>
    </row>
    <row r="1994" ht="22.5" customHeight="1">
      <c r="A1994" s="2">
        <v>5.387395051E9</v>
      </c>
      <c r="B1994" s="2">
        <v>925482.0</v>
      </c>
      <c r="C1994" s="2">
        <v>2.0</v>
      </c>
      <c r="D1994" s="2">
        <v>475.04</v>
      </c>
      <c r="E1994" s="4">
        <f t="shared" si="1"/>
        <v>950.08</v>
      </c>
    </row>
    <row r="1995" ht="22.5" customHeight="1">
      <c r="A1995" s="2">
        <v>6.79924606E9</v>
      </c>
      <c r="B1995" s="2">
        <v>803607.0</v>
      </c>
      <c r="C1995" s="2">
        <v>3.0</v>
      </c>
      <c r="D1995" s="2">
        <v>949.73</v>
      </c>
      <c r="E1995" s="4">
        <f t="shared" si="1"/>
        <v>2849.19</v>
      </c>
    </row>
    <row r="1996" ht="22.5" customHeight="1">
      <c r="A1996" s="2">
        <v>8.986314607E9</v>
      </c>
      <c r="B1996" s="2">
        <v>700048.0</v>
      </c>
      <c r="C1996" s="2">
        <v>1.0</v>
      </c>
      <c r="D1996" s="2">
        <v>141.28</v>
      </c>
      <c r="E1996" s="4">
        <f t="shared" si="1"/>
        <v>141.28</v>
      </c>
    </row>
    <row r="1997" ht="22.5" customHeight="1">
      <c r="A1997" s="2">
        <v>1.085912198E9</v>
      </c>
      <c r="B1997" s="2">
        <v>697683.0</v>
      </c>
      <c r="C1997" s="2">
        <v>1.0</v>
      </c>
      <c r="D1997" s="2">
        <v>123.74</v>
      </c>
      <c r="E1997" s="4">
        <f t="shared" si="1"/>
        <v>123.74</v>
      </c>
    </row>
    <row r="1998" ht="22.5" customHeight="1">
      <c r="A1998" s="2">
        <v>3.423328091E9</v>
      </c>
      <c r="B1998" s="2">
        <v>679321.0</v>
      </c>
      <c r="C1998" s="2">
        <v>2.0</v>
      </c>
      <c r="D1998" s="2">
        <v>738.46</v>
      </c>
      <c r="E1998" s="4">
        <f t="shared" si="1"/>
        <v>1476.92</v>
      </c>
    </row>
    <row r="1999" ht="22.5" customHeight="1">
      <c r="A1999" s="2">
        <v>9.848366909E9</v>
      </c>
      <c r="B1999" s="2">
        <v>365132.0</v>
      </c>
      <c r="C1999" s="2">
        <v>2.0</v>
      </c>
      <c r="D1999" s="2">
        <v>229.38</v>
      </c>
      <c r="E1999" s="4">
        <f t="shared" si="1"/>
        <v>458.76</v>
      </c>
    </row>
    <row r="2000" ht="22.5" customHeight="1">
      <c r="A2000" s="2">
        <v>9.3602177E8</v>
      </c>
      <c r="B2000" s="2">
        <v>107548.0</v>
      </c>
      <c r="C2000" s="2">
        <v>3.0</v>
      </c>
      <c r="D2000" s="2">
        <v>891.6</v>
      </c>
      <c r="E2000" s="4">
        <f t="shared" si="1"/>
        <v>2674.8</v>
      </c>
    </row>
    <row r="2001" ht="22.5" customHeight="1">
      <c r="A2001" s="2">
        <v>8.916215165E9</v>
      </c>
      <c r="B2001" s="2">
        <v>925482.0</v>
      </c>
      <c r="C2001" s="2">
        <v>3.0</v>
      </c>
      <c r="D2001" s="2">
        <v>475.04</v>
      </c>
      <c r="E2001" s="4">
        <f t="shared" si="1"/>
        <v>1425.12</v>
      </c>
    </row>
    <row r="2002" ht="22.5" customHeight="1">
      <c r="A2002" s="2">
        <v>3.89558867E8</v>
      </c>
      <c r="B2002" s="2">
        <v>555121.0</v>
      </c>
      <c r="C2002" s="2">
        <v>3.0</v>
      </c>
      <c r="D2002" s="2">
        <v>354.91</v>
      </c>
      <c r="E2002" s="4">
        <f t="shared" si="1"/>
        <v>1064.73</v>
      </c>
    </row>
    <row r="2003" ht="22.5" customHeight="1">
      <c r="A2003" s="2">
        <v>7.61688353E9</v>
      </c>
      <c r="B2003" s="2">
        <v>306177.0</v>
      </c>
      <c r="C2003" s="2">
        <v>3.0</v>
      </c>
      <c r="D2003" s="2">
        <v>769.24</v>
      </c>
      <c r="E2003" s="4">
        <f t="shared" si="1"/>
        <v>2307.72</v>
      </c>
    </row>
    <row r="2004" ht="22.5" customHeight="1">
      <c r="A2004" s="2">
        <v>3.851744248E9</v>
      </c>
      <c r="B2004" s="2">
        <v>734789.0</v>
      </c>
      <c r="C2004" s="2">
        <v>1.0</v>
      </c>
      <c r="D2004" s="2">
        <v>395.82</v>
      </c>
      <c r="E2004" s="4">
        <f t="shared" si="1"/>
        <v>395.82</v>
      </c>
    </row>
    <row r="2005" ht="22.5" customHeight="1">
      <c r="A2005" s="2">
        <v>4.953665655E9</v>
      </c>
      <c r="B2005" s="2">
        <v>444361.0</v>
      </c>
      <c r="C2005" s="2">
        <v>2.0</v>
      </c>
      <c r="D2005" s="2">
        <v>822.63</v>
      </c>
      <c r="E2005" s="4">
        <f t="shared" si="1"/>
        <v>1645.26</v>
      </c>
    </row>
    <row r="2006" ht="22.5" customHeight="1">
      <c r="A2006" s="2">
        <v>9.62864152E8</v>
      </c>
      <c r="B2006" s="2">
        <v>455083.0</v>
      </c>
      <c r="C2006" s="2">
        <v>3.0</v>
      </c>
      <c r="D2006" s="2">
        <v>959.01</v>
      </c>
      <c r="E2006" s="4">
        <f t="shared" si="1"/>
        <v>2877.03</v>
      </c>
    </row>
    <row r="2007" ht="22.5" customHeight="1">
      <c r="A2007" s="2">
        <v>9.23668833E8</v>
      </c>
      <c r="B2007" s="2">
        <v>771228.0</v>
      </c>
      <c r="C2007" s="2">
        <v>3.0</v>
      </c>
      <c r="D2007" s="2">
        <v>83.18</v>
      </c>
      <c r="E2007" s="4">
        <f t="shared" si="1"/>
        <v>249.54</v>
      </c>
    </row>
    <row r="2008" ht="22.5" customHeight="1">
      <c r="A2008" s="2">
        <v>4.02212233E9</v>
      </c>
      <c r="B2008" s="2">
        <v>26060.0</v>
      </c>
      <c r="C2008" s="2">
        <v>3.0</v>
      </c>
      <c r="D2008" s="2">
        <v>342.94</v>
      </c>
      <c r="E2008" s="4">
        <f t="shared" si="1"/>
        <v>1028.82</v>
      </c>
    </row>
    <row r="2009" ht="22.5" customHeight="1">
      <c r="A2009" s="2">
        <v>4.5648468E9</v>
      </c>
      <c r="B2009" s="2">
        <v>500739.0</v>
      </c>
      <c r="C2009" s="2">
        <v>2.0</v>
      </c>
      <c r="D2009" s="2">
        <v>359.98</v>
      </c>
      <c r="E2009" s="4">
        <f t="shared" si="1"/>
        <v>719.96</v>
      </c>
    </row>
    <row r="2010" ht="22.5" customHeight="1">
      <c r="A2010" s="2">
        <v>6.90652905E8</v>
      </c>
      <c r="B2010" s="2">
        <v>451812.0</v>
      </c>
      <c r="C2010" s="2">
        <v>2.0</v>
      </c>
      <c r="D2010" s="2">
        <v>530.85</v>
      </c>
      <c r="E2010" s="4">
        <f t="shared" si="1"/>
        <v>1061.7</v>
      </c>
    </row>
    <row r="2011" ht="22.5" customHeight="1">
      <c r="A2011" s="2">
        <v>7.16741661E8</v>
      </c>
      <c r="B2011" s="2">
        <v>799688.0</v>
      </c>
      <c r="C2011" s="2">
        <v>2.0</v>
      </c>
      <c r="D2011" s="2">
        <v>309.62</v>
      </c>
      <c r="E2011" s="4">
        <f t="shared" si="1"/>
        <v>619.24</v>
      </c>
    </row>
    <row r="2012" ht="22.5" customHeight="1">
      <c r="A2012" s="2">
        <v>6.575532281E9</v>
      </c>
      <c r="B2012" s="2">
        <v>34200.0</v>
      </c>
      <c r="C2012" s="2">
        <v>1.0</v>
      </c>
      <c r="D2012" s="2">
        <v>319.8</v>
      </c>
      <c r="E2012" s="4">
        <f t="shared" si="1"/>
        <v>319.8</v>
      </c>
    </row>
    <row r="2013" ht="22.5" customHeight="1">
      <c r="A2013" s="2">
        <v>7.486807731E9</v>
      </c>
      <c r="B2013" s="2">
        <v>803607.0</v>
      </c>
      <c r="C2013" s="2">
        <v>3.0</v>
      </c>
      <c r="D2013" s="2">
        <v>949.73</v>
      </c>
      <c r="E2013" s="4">
        <f t="shared" si="1"/>
        <v>2849.19</v>
      </c>
    </row>
    <row r="2014" ht="22.5" customHeight="1">
      <c r="A2014" s="2">
        <v>9.721870982E9</v>
      </c>
      <c r="B2014" s="2">
        <v>272170.0</v>
      </c>
      <c r="C2014" s="2">
        <v>1.0</v>
      </c>
      <c r="D2014" s="2">
        <v>140.8</v>
      </c>
      <c r="E2014" s="4">
        <f t="shared" si="1"/>
        <v>140.8</v>
      </c>
    </row>
    <row r="2015" ht="22.5" customHeight="1">
      <c r="A2015" s="2">
        <v>8.105823343E9</v>
      </c>
      <c r="B2015" s="2">
        <v>56589.0</v>
      </c>
      <c r="C2015" s="2">
        <v>1.0</v>
      </c>
      <c r="D2015" s="2">
        <v>517.77</v>
      </c>
      <c r="E2015" s="4">
        <f t="shared" si="1"/>
        <v>517.77</v>
      </c>
    </row>
    <row r="2016" ht="22.5" customHeight="1">
      <c r="A2016" s="2">
        <v>7.113554979E9</v>
      </c>
      <c r="B2016" s="2">
        <v>53833.0</v>
      </c>
      <c r="C2016" s="2">
        <v>1.0</v>
      </c>
      <c r="D2016" s="2">
        <v>134.69</v>
      </c>
      <c r="E2016" s="4">
        <f t="shared" si="1"/>
        <v>134.69</v>
      </c>
    </row>
    <row r="2017" ht="22.5" customHeight="1">
      <c r="A2017" s="2">
        <v>5.07373134E8</v>
      </c>
      <c r="B2017" s="2">
        <v>847349.0</v>
      </c>
      <c r="C2017" s="2">
        <v>2.0</v>
      </c>
      <c r="D2017" s="2">
        <v>781.08</v>
      </c>
      <c r="E2017" s="4">
        <f t="shared" si="1"/>
        <v>1562.16</v>
      </c>
    </row>
    <row r="2018" ht="22.5" customHeight="1">
      <c r="A2018" s="2">
        <v>4.674132573E9</v>
      </c>
      <c r="B2018" s="2">
        <v>537274.0</v>
      </c>
      <c r="C2018" s="2">
        <v>3.0</v>
      </c>
      <c r="D2018" s="2">
        <v>702.71</v>
      </c>
      <c r="E2018" s="4">
        <f t="shared" si="1"/>
        <v>2108.13</v>
      </c>
    </row>
    <row r="2019" ht="22.5" customHeight="1">
      <c r="A2019" s="2">
        <v>4.87395969E8</v>
      </c>
      <c r="B2019" s="2">
        <v>561860.0</v>
      </c>
      <c r="C2019" s="2">
        <v>1.0</v>
      </c>
      <c r="D2019" s="2">
        <v>874.78</v>
      </c>
      <c r="E2019" s="4">
        <f t="shared" si="1"/>
        <v>874.78</v>
      </c>
    </row>
    <row r="2020" ht="22.5" customHeight="1">
      <c r="A2020" s="2">
        <v>3.96200746E9</v>
      </c>
      <c r="B2020" s="2">
        <v>378676.0</v>
      </c>
      <c r="C2020" s="2">
        <v>3.0</v>
      </c>
      <c r="D2020" s="2">
        <v>881.42</v>
      </c>
      <c r="E2020" s="4">
        <f t="shared" si="1"/>
        <v>2644.26</v>
      </c>
    </row>
    <row r="2021" ht="22.5" customHeight="1">
      <c r="A2021" s="2">
        <v>2.272882287E9</v>
      </c>
      <c r="B2021" s="2">
        <v>487931.0</v>
      </c>
      <c r="C2021" s="2">
        <v>2.0</v>
      </c>
      <c r="D2021" s="2">
        <v>709.08</v>
      </c>
      <c r="E2021" s="4">
        <f t="shared" si="1"/>
        <v>1418.16</v>
      </c>
    </row>
    <row r="2022" ht="22.5" customHeight="1">
      <c r="A2022" s="2">
        <v>4.426246696E9</v>
      </c>
      <c r="B2022" s="2">
        <v>382511.0</v>
      </c>
      <c r="C2022" s="2">
        <v>2.0</v>
      </c>
      <c r="D2022" s="2">
        <v>702.54</v>
      </c>
      <c r="E2022" s="4">
        <f t="shared" si="1"/>
        <v>1405.08</v>
      </c>
    </row>
    <row r="2023" ht="22.5" customHeight="1">
      <c r="A2023" s="2">
        <v>1.714709914E9</v>
      </c>
      <c r="B2023" s="2">
        <v>256783.0</v>
      </c>
      <c r="C2023" s="2">
        <v>2.0</v>
      </c>
      <c r="D2023" s="2">
        <v>906.54</v>
      </c>
      <c r="E2023" s="4">
        <f t="shared" si="1"/>
        <v>1813.08</v>
      </c>
    </row>
    <row r="2024" ht="22.5" customHeight="1">
      <c r="A2024" s="2">
        <v>3.159133564E9</v>
      </c>
      <c r="B2024" s="2">
        <v>237083.0</v>
      </c>
      <c r="C2024" s="2">
        <v>2.0</v>
      </c>
      <c r="D2024" s="2">
        <v>577.13</v>
      </c>
      <c r="E2024" s="4">
        <f t="shared" si="1"/>
        <v>1154.26</v>
      </c>
    </row>
    <row r="2025" ht="22.5" customHeight="1">
      <c r="A2025" s="2">
        <v>4.53173974E9</v>
      </c>
      <c r="B2025" s="2">
        <v>552496.0</v>
      </c>
      <c r="C2025" s="2">
        <v>1.0</v>
      </c>
      <c r="D2025" s="2">
        <v>508.0</v>
      </c>
      <c r="E2025" s="4">
        <f t="shared" si="1"/>
        <v>508</v>
      </c>
    </row>
    <row r="2026" ht="22.5" customHeight="1">
      <c r="A2026" s="2">
        <v>3.158981349E9</v>
      </c>
      <c r="B2026" s="2">
        <v>859361.0</v>
      </c>
      <c r="C2026" s="2">
        <v>1.0</v>
      </c>
      <c r="D2026" s="2">
        <v>432.39</v>
      </c>
      <c r="E2026" s="4">
        <f t="shared" si="1"/>
        <v>432.39</v>
      </c>
    </row>
    <row r="2027" ht="22.5" customHeight="1">
      <c r="A2027" s="2">
        <v>1.789010378E9</v>
      </c>
      <c r="B2027" s="2">
        <v>500633.0</v>
      </c>
      <c r="C2027" s="2">
        <v>3.0</v>
      </c>
      <c r="D2027" s="2">
        <v>154.5</v>
      </c>
      <c r="E2027" s="4">
        <f t="shared" si="1"/>
        <v>463.5</v>
      </c>
    </row>
    <row r="2028" ht="22.5" customHeight="1">
      <c r="A2028" s="2">
        <v>7.05203916E8</v>
      </c>
      <c r="B2028" s="2">
        <v>89084.0</v>
      </c>
      <c r="C2028" s="2">
        <v>1.0</v>
      </c>
      <c r="D2028" s="2">
        <v>598.83</v>
      </c>
      <c r="E2028" s="4">
        <f t="shared" si="1"/>
        <v>598.83</v>
      </c>
    </row>
    <row r="2029" ht="22.5" customHeight="1">
      <c r="A2029" s="2">
        <v>7.255510932E9</v>
      </c>
      <c r="B2029" s="2">
        <v>94225.0</v>
      </c>
      <c r="C2029" s="2">
        <v>1.0</v>
      </c>
      <c r="D2029" s="2">
        <v>77.11</v>
      </c>
      <c r="E2029" s="4">
        <f t="shared" si="1"/>
        <v>77.11</v>
      </c>
    </row>
    <row r="2030" ht="22.5" customHeight="1">
      <c r="A2030" s="2">
        <v>1.991167685E9</v>
      </c>
      <c r="B2030" s="2">
        <v>237083.0</v>
      </c>
      <c r="C2030" s="2">
        <v>2.0</v>
      </c>
      <c r="D2030" s="2">
        <v>577.13</v>
      </c>
      <c r="E2030" s="4">
        <f t="shared" si="1"/>
        <v>1154.26</v>
      </c>
    </row>
    <row r="2031" ht="22.5" customHeight="1">
      <c r="A2031" s="2">
        <v>5.103721089E9</v>
      </c>
      <c r="B2031" s="2">
        <v>34186.0</v>
      </c>
      <c r="C2031" s="2">
        <v>3.0</v>
      </c>
      <c r="D2031" s="2">
        <v>925.65</v>
      </c>
      <c r="E2031" s="4">
        <f t="shared" si="1"/>
        <v>2776.95</v>
      </c>
    </row>
    <row r="2032" ht="22.5" customHeight="1">
      <c r="A2032" s="2">
        <v>9.674006557E9</v>
      </c>
      <c r="B2032" s="2">
        <v>317242.0</v>
      </c>
      <c r="C2032" s="2">
        <v>3.0</v>
      </c>
      <c r="D2032" s="2">
        <v>198.15</v>
      </c>
      <c r="E2032" s="4">
        <f t="shared" si="1"/>
        <v>594.45</v>
      </c>
    </row>
    <row r="2033" ht="22.5" customHeight="1">
      <c r="A2033" s="2">
        <v>1.073466441E9</v>
      </c>
      <c r="B2033" s="2">
        <v>681063.0</v>
      </c>
      <c r="C2033" s="2">
        <v>3.0</v>
      </c>
      <c r="D2033" s="2">
        <v>321.28</v>
      </c>
      <c r="E2033" s="4">
        <f t="shared" si="1"/>
        <v>963.84</v>
      </c>
    </row>
    <row r="2034" ht="22.5" customHeight="1">
      <c r="A2034" s="2">
        <v>5.40700647E9</v>
      </c>
      <c r="B2034" s="2">
        <v>70969.0</v>
      </c>
      <c r="C2034" s="2">
        <v>2.0</v>
      </c>
      <c r="D2034" s="2">
        <v>631.7</v>
      </c>
      <c r="E2034" s="4">
        <f t="shared" si="1"/>
        <v>1263.4</v>
      </c>
    </row>
    <row r="2035" ht="22.5" customHeight="1">
      <c r="A2035" s="2">
        <v>7.47347782E8</v>
      </c>
      <c r="B2035" s="2">
        <v>15314.0</v>
      </c>
      <c r="C2035" s="2">
        <v>3.0</v>
      </c>
      <c r="D2035" s="2">
        <v>578.85</v>
      </c>
      <c r="E2035" s="4">
        <f t="shared" si="1"/>
        <v>1736.55</v>
      </c>
    </row>
    <row r="2036" ht="22.5" customHeight="1">
      <c r="A2036" s="2">
        <v>8.554063149E9</v>
      </c>
      <c r="B2036" s="2">
        <v>684939.0</v>
      </c>
      <c r="C2036" s="2">
        <v>3.0</v>
      </c>
      <c r="D2036" s="2">
        <v>727.95</v>
      </c>
      <c r="E2036" s="4">
        <f t="shared" si="1"/>
        <v>2183.85</v>
      </c>
    </row>
    <row r="2037" ht="22.5" customHeight="1">
      <c r="A2037" s="2">
        <v>4.85521547E9</v>
      </c>
      <c r="B2037" s="2">
        <v>487065.0</v>
      </c>
      <c r="C2037" s="2">
        <v>3.0</v>
      </c>
      <c r="D2037" s="2">
        <v>374.68</v>
      </c>
      <c r="E2037" s="4">
        <f t="shared" si="1"/>
        <v>1124.04</v>
      </c>
    </row>
    <row r="2038" ht="22.5" customHeight="1">
      <c r="A2038" s="2">
        <v>5.008998072E9</v>
      </c>
      <c r="B2038" s="2">
        <v>993331.0</v>
      </c>
      <c r="C2038" s="2">
        <v>1.0</v>
      </c>
      <c r="D2038" s="2">
        <v>102.44</v>
      </c>
      <c r="E2038" s="4">
        <f t="shared" si="1"/>
        <v>102.44</v>
      </c>
    </row>
    <row r="2039" ht="22.5" customHeight="1">
      <c r="A2039" s="2">
        <v>9.696466906E9</v>
      </c>
      <c r="B2039" s="2">
        <v>118820.0</v>
      </c>
      <c r="C2039" s="2">
        <v>2.0</v>
      </c>
      <c r="D2039" s="2">
        <v>12.32</v>
      </c>
      <c r="E2039" s="4">
        <f t="shared" si="1"/>
        <v>24.64</v>
      </c>
    </row>
    <row r="2040" ht="22.5" customHeight="1">
      <c r="A2040" s="2">
        <v>7.189534591E9</v>
      </c>
      <c r="B2040" s="2">
        <v>951463.0</v>
      </c>
      <c r="C2040" s="2">
        <v>1.0</v>
      </c>
      <c r="D2040" s="2">
        <v>787.4</v>
      </c>
      <c r="E2040" s="4">
        <f t="shared" si="1"/>
        <v>787.4</v>
      </c>
    </row>
    <row r="2041" ht="22.5" customHeight="1">
      <c r="A2041" s="2">
        <v>9.965941354E9</v>
      </c>
      <c r="B2041" s="2">
        <v>707935.0</v>
      </c>
      <c r="C2041" s="2">
        <v>1.0</v>
      </c>
      <c r="D2041" s="2">
        <v>820.9</v>
      </c>
      <c r="E2041" s="4">
        <f t="shared" si="1"/>
        <v>820.9</v>
      </c>
    </row>
    <row r="2042" ht="22.5" customHeight="1">
      <c r="A2042" s="2">
        <v>1.275232752E9</v>
      </c>
      <c r="B2042" s="2">
        <v>747801.0</v>
      </c>
      <c r="C2042" s="2">
        <v>1.0</v>
      </c>
      <c r="D2042" s="2">
        <v>277.76</v>
      </c>
      <c r="E2042" s="4">
        <f t="shared" si="1"/>
        <v>277.76</v>
      </c>
    </row>
    <row r="2043" ht="22.5" customHeight="1">
      <c r="A2043" s="2">
        <v>3.4347937E8</v>
      </c>
      <c r="B2043" s="2">
        <v>566052.0</v>
      </c>
      <c r="C2043" s="2">
        <v>1.0</v>
      </c>
      <c r="D2043" s="2">
        <v>87.3</v>
      </c>
      <c r="E2043" s="4">
        <f t="shared" si="1"/>
        <v>87.3</v>
      </c>
    </row>
    <row r="2044" ht="22.5" customHeight="1">
      <c r="A2044" s="2">
        <v>2.485933387E9</v>
      </c>
      <c r="B2044" s="2">
        <v>890232.0</v>
      </c>
      <c r="C2044" s="2">
        <v>1.0</v>
      </c>
      <c r="D2044" s="2">
        <v>432.0</v>
      </c>
      <c r="E2044" s="4">
        <f t="shared" si="1"/>
        <v>432</v>
      </c>
    </row>
    <row r="2045" ht="22.5" customHeight="1">
      <c r="A2045" s="2">
        <v>6.735843326E9</v>
      </c>
      <c r="B2045" s="2">
        <v>992178.0</v>
      </c>
      <c r="C2045" s="2">
        <v>1.0</v>
      </c>
      <c r="D2045" s="2">
        <v>632.43</v>
      </c>
      <c r="E2045" s="4">
        <f t="shared" si="1"/>
        <v>632.43</v>
      </c>
    </row>
    <row r="2046" ht="22.5" customHeight="1">
      <c r="A2046" s="2">
        <v>6.384313098E9</v>
      </c>
      <c r="B2046" s="2">
        <v>644847.0</v>
      </c>
      <c r="C2046" s="2">
        <v>1.0</v>
      </c>
      <c r="D2046" s="2">
        <v>622.81</v>
      </c>
      <c r="E2046" s="4">
        <f t="shared" si="1"/>
        <v>622.81</v>
      </c>
    </row>
    <row r="2047" ht="22.5" customHeight="1">
      <c r="A2047" s="2">
        <v>1.022032613E9</v>
      </c>
      <c r="B2047" s="2">
        <v>903336.0</v>
      </c>
      <c r="C2047" s="2">
        <v>1.0</v>
      </c>
      <c r="D2047" s="2">
        <v>551.88</v>
      </c>
      <c r="E2047" s="4">
        <f t="shared" si="1"/>
        <v>551.88</v>
      </c>
    </row>
    <row r="2048" ht="22.5" customHeight="1">
      <c r="A2048" s="2">
        <v>8.026892264E9</v>
      </c>
      <c r="B2048" s="2">
        <v>487931.0</v>
      </c>
      <c r="C2048" s="2">
        <v>3.0</v>
      </c>
      <c r="D2048" s="2">
        <v>709.08</v>
      </c>
      <c r="E2048" s="4">
        <f t="shared" si="1"/>
        <v>2127.24</v>
      </c>
    </row>
    <row r="2049" ht="22.5" customHeight="1">
      <c r="A2049" s="2">
        <v>7.158825499E9</v>
      </c>
      <c r="B2049" s="2">
        <v>952124.0</v>
      </c>
      <c r="C2049" s="2">
        <v>2.0</v>
      </c>
      <c r="D2049" s="2">
        <v>127.08</v>
      </c>
      <c r="E2049" s="4">
        <f t="shared" si="1"/>
        <v>254.16</v>
      </c>
    </row>
    <row r="2050" ht="22.5" customHeight="1">
      <c r="A2050" s="2">
        <v>5.327013494E9</v>
      </c>
      <c r="B2050" s="2">
        <v>901144.0</v>
      </c>
      <c r="C2050" s="2">
        <v>2.0</v>
      </c>
      <c r="D2050" s="2">
        <v>340.36</v>
      </c>
      <c r="E2050" s="4">
        <f t="shared" si="1"/>
        <v>680.72</v>
      </c>
    </row>
    <row r="2051" ht="22.5" customHeight="1">
      <c r="A2051" s="2">
        <v>1.002526452E9</v>
      </c>
      <c r="B2051" s="2">
        <v>444361.0</v>
      </c>
      <c r="C2051" s="2">
        <v>2.0</v>
      </c>
      <c r="D2051" s="2">
        <v>822.63</v>
      </c>
      <c r="E2051" s="4">
        <f t="shared" si="1"/>
        <v>1645.26</v>
      </c>
    </row>
    <row r="2052" ht="22.5" customHeight="1">
      <c r="A2052" s="2">
        <v>4.650525854E9</v>
      </c>
      <c r="B2052" s="2">
        <v>317242.0</v>
      </c>
      <c r="C2052" s="2">
        <v>2.0</v>
      </c>
      <c r="D2052" s="2">
        <v>198.15</v>
      </c>
      <c r="E2052" s="4">
        <f t="shared" si="1"/>
        <v>396.3</v>
      </c>
    </row>
    <row r="2053" ht="22.5" customHeight="1">
      <c r="A2053" s="2">
        <v>6.260291784E9</v>
      </c>
      <c r="B2053" s="2">
        <v>697683.0</v>
      </c>
      <c r="C2053" s="2">
        <v>1.0</v>
      </c>
      <c r="D2053" s="2">
        <v>123.74</v>
      </c>
      <c r="E2053" s="4">
        <f t="shared" si="1"/>
        <v>123.74</v>
      </c>
    </row>
    <row r="2054" ht="22.5" customHeight="1">
      <c r="A2054" s="2">
        <v>1.884314278E9</v>
      </c>
      <c r="B2054" s="2">
        <v>264803.0</v>
      </c>
      <c r="C2054" s="2">
        <v>2.0</v>
      </c>
      <c r="D2054" s="2">
        <v>995.98</v>
      </c>
      <c r="E2054" s="4">
        <f t="shared" si="1"/>
        <v>1991.96</v>
      </c>
    </row>
    <row r="2055" ht="22.5" customHeight="1">
      <c r="A2055" s="2">
        <v>7.074219396E9</v>
      </c>
      <c r="B2055" s="2">
        <v>760828.0</v>
      </c>
      <c r="C2055" s="2">
        <v>3.0</v>
      </c>
      <c r="D2055" s="2">
        <v>563.45</v>
      </c>
      <c r="E2055" s="4">
        <f t="shared" si="1"/>
        <v>1690.35</v>
      </c>
    </row>
    <row r="2056" ht="22.5" customHeight="1">
      <c r="A2056" s="2">
        <v>8.07183459E8</v>
      </c>
      <c r="B2056" s="2">
        <v>684939.0</v>
      </c>
      <c r="C2056" s="2">
        <v>3.0</v>
      </c>
      <c r="D2056" s="2">
        <v>727.95</v>
      </c>
      <c r="E2056" s="4">
        <f t="shared" si="1"/>
        <v>2183.85</v>
      </c>
    </row>
    <row r="2057" ht="22.5" customHeight="1">
      <c r="A2057" s="2">
        <v>5.9853994E8</v>
      </c>
      <c r="B2057" s="2">
        <v>876139.0</v>
      </c>
      <c r="C2057" s="2">
        <v>1.0</v>
      </c>
      <c r="D2057" s="2">
        <v>415.75</v>
      </c>
      <c r="E2057" s="4">
        <f t="shared" si="1"/>
        <v>415.75</v>
      </c>
    </row>
    <row r="2058" ht="22.5" customHeight="1">
      <c r="A2058" s="2">
        <v>4.2770249E8</v>
      </c>
      <c r="B2058" s="2">
        <v>120385.0</v>
      </c>
      <c r="C2058" s="2">
        <v>1.0</v>
      </c>
      <c r="D2058" s="2">
        <v>597.91</v>
      </c>
      <c r="E2058" s="4">
        <f t="shared" si="1"/>
        <v>597.91</v>
      </c>
    </row>
    <row r="2059" ht="22.5" customHeight="1">
      <c r="A2059" s="2">
        <v>9.55844536E8</v>
      </c>
      <c r="B2059" s="2">
        <v>784673.0</v>
      </c>
      <c r="C2059" s="2">
        <v>3.0</v>
      </c>
      <c r="D2059" s="2">
        <v>491.39</v>
      </c>
      <c r="E2059" s="4">
        <f t="shared" si="1"/>
        <v>1474.17</v>
      </c>
    </row>
    <row r="2060" ht="22.5" customHeight="1">
      <c r="A2060" s="2">
        <v>5.397640599E9</v>
      </c>
      <c r="B2060" s="2">
        <v>89084.0</v>
      </c>
      <c r="C2060" s="2">
        <v>1.0</v>
      </c>
      <c r="D2060" s="2">
        <v>598.83</v>
      </c>
      <c r="E2060" s="4">
        <f t="shared" si="1"/>
        <v>598.83</v>
      </c>
    </row>
    <row r="2061" ht="22.5" customHeight="1">
      <c r="A2061" s="2">
        <v>3.451246886E9</v>
      </c>
      <c r="B2061" s="2">
        <v>451812.0</v>
      </c>
      <c r="C2061" s="2">
        <v>2.0</v>
      </c>
      <c r="D2061" s="2">
        <v>530.85</v>
      </c>
      <c r="E2061" s="4">
        <f t="shared" si="1"/>
        <v>1061.7</v>
      </c>
    </row>
    <row r="2062" ht="22.5" customHeight="1">
      <c r="A2062" s="2">
        <v>8.487733248E9</v>
      </c>
      <c r="B2062" s="2">
        <v>378287.0</v>
      </c>
      <c r="C2062" s="2">
        <v>3.0</v>
      </c>
      <c r="D2062" s="2">
        <v>332.84</v>
      </c>
      <c r="E2062" s="4">
        <f t="shared" si="1"/>
        <v>998.52</v>
      </c>
    </row>
    <row r="2063" ht="22.5" customHeight="1">
      <c r="A2063" s="2">
        <v>2.921621434E9</v>
      </c>
      <c r="B2063" s="2">
        <v>532965.0</v>
      </c>
      <c r="C2063" s="2">
        <v>3.0</v>
      </c>
      <c r="D2063" s="2">
        <v>307.23</v>
      </c>
      <c r="E2063" s="4">
        <f t="shared" si="1"/>
        <v>921.69</v>
      </c>
    </row>
    <row r="2064" ht="22.5" customHeight="1">
      <c r="A2064" s="2">
        <v>4.757133884E9</v>
      </c>
      <c r="B2064" s="2">
        <v>812607.0</v>
      </c>
      <c r="C2064" s="2">
        <v>3.0</v>
      </c>
      <c r="D2064" s="2">
        <v>416.65</v>
      </c>
      <c r="E2064" s="4">
        <f t="shared" si="1"/>
        <v>1249.95</v>
      </c>
    </row>
    <row r="2065" ht="22.5" customHeight="1">
      <c r="A2065" s="2">
        <v>1.793847102E9</v>
      </c>
      <c r="B2065" s="2">
        <v>131748.0</v>
      </c>
      <c r="C2065" s="2">
        <v>3.0</v>
      </c>
      <c r="D2065" s="2">
        <v>81.35</v>
      </c>
      <c r="E2065" s="4">
        <f t="shared" si="1"/>
        <v>244.05</v>
      </c>
    </row>
    <row r="2066" ht="22.5" customHeight="1">
      <c r="A2066" s="2">
        <v>6.197760573E9</v>
      </c>
      <c r="B2066" s="2">
        <v>799952.0</v>
      </c>
      <c r="C2066" s="2">
        <v>3.0</v>
      </c>
      <c r="D2066" s="2">
        <v>922.64</v>
      </c>
      <c r="E2066" s="4">
        <f t="shared" si="1"/>
        <v>2767.92</v>
      </c>
    </row>
    <row r="2067" ht="22.5" customHeight="1">
      <c r="A2067" s="2">
        <v>6.818660907E9</v>
      </c>
      <c r="B2067" s="2">
        <v>298985.0</v>
      </c>
      <c r="C2067" s="2">
        <v>2.0</v>
      </c>
      <c r="D2067" s="2">
        <v>183.76</v>
      </c>
      <c r="E2067" s="4">
        <f t="shared" si="1"/>
        <v>367.52</v>
      </c>
    </row>
    <row r="2068" ht="22.5" customHeight="1">
      <c r="A2068" s="2">
        <v>7.80758713E9</v>
      </c>
      <c r="B2068" s="2">
        <v>962591.0</v>
      </c>
      <c r="C2068" s="2">
        <v>2.0</v>
      </c>
      <c r="D2068" s="2">
        <v>130.01</v>
      </c>
      <c r="E2068" s="4">
        <f t="shared" si="1"/>
        <v>260.02</v>
      </c>
    </row>
    <row r="2069" ht="22.5" customHeight="1">
      <c r="A2069" s="2">
        <v>4.540563647E9</v>
      </c>
      <c r="B2069" s="2">
        <v>222892.0</v>
      </c>
      <c r="C2069" s="2">
        <v>2.0</v>
      </c>
      <c r="D2069" s="2">
        <v>869.22</v>
      </c>
      <c r="E2069" s="4">
        <f t="shared" si="1"/>
        <v>1738.44</v>
      </c>
    </row>
    <row r="2070" ht="22.5" customHeight="1">
      <c r="A2070" s="2">
        <v>2.480913332E9</v>
      </c>
      <c r="B2070" s="2">
        <v>876139.0</v>
      </c>
      <c r="C2070" s="2">
        <v>1.0</v>
      </c>
      <c r="D2070" s="2">
        <v>415.75</v>
      </c>
      <c r="E2070" s="4">
        <f t="shared" si="1"/>
        <v>415.75</v>
      </c>
    </row>
    <row r="2071" ht="22.5" customHeight="1">
      <c r="A2071" s="2">
        <v>5.735481292E9</v>
      </c>
      <c r="B2071" s="2">
        <v>945635.0</v>
      </c>
      <c r="C2071" s="2">
        <v>3.0</v>
      </c>
      <c r="D2071" s="2">
        <v>778.9</v>
      </c>
      <c r="E2071" s="4">
        <f t="shared" si="1"/>
        <v>2336.7</v>
      </c>
    </row>
    <row r="2072" ht="22.5" customHeight="1">
      <c r="A2072" s="2">
        <v>7.112326373E9</v>
      </c>
      <c r="B2072" s="2">
        <v>690565.0</v>
      </c>
      <c r="C2072" s="2">
        <v>3.0</v>
      </c>
      <c r="D2072" s="2">
        <v>951.27</v>
      </c>
      <c r="E2072" s="4">
        <f t="shared" si="1"/>
        <v>2853.81</v>
      </c>
    </row>
    <row r="2073" ht="22.5" customHeight="1">
      <c r="A2073" s="2">
        <v>6.14274161E8</v>
      </c>
      <c r="B2073" s="2">
        <v>604184.0</v>
      </c>
      <c r="C2073" s="2">
        <v>3.0</v>
      </c>
      <c r="D2073" s="2">
        <v>397.55</v>
      </c>
      <c r="E2073" s="4">
        <f t="shared" si="1"/>
        <v>1192.65</v>
      </c>
    </row>
    <row r="2074" ht="22.5" customHeight="1">
      <c r="A2074" s="2">
        <v>5.512258335E9</v>
      </c>
      <c r="B2074" s="2">
        <v>687218.0</v>
      </c>
      <c r="C2074" s="2">
        <v>2.0</v>
      </c>
      <c r="D2074" s="2">
        <v>317.82</v>
      </c>
      <c r="E2074" s="4">
        <f t="shared" si="1"/>
        <v>635.64</v>
      </c>
    </row>
    <row r="2075" ht="22.5" customHeight="1">
      <c r="A2075" s="2">
        <v>1.214757247E9</v>
      </c>
      <c r="B2075" s="2">
        <v>53833.0</v>
      </c>
      <c r="C2075" s="2">
        <v>3.0</v>
      </c>
      <c r="D2075" s="2">
        <v>134.69</v>
      </c>
      <c r="E2075" s="4">
        <f t="shared" si="1"/>
        <v>404.07</v>
      </c>
    </row>
    <row r="2076" ht="22.5" customHeight="1">
      <c r="A2076" s="2">
        <v>4.211686231E9</v>
      </c>
      <c r="B2076" s="2">
        <v>94225.0</v>
      </c>
      <c r="C2076" s="2">
        <v>2.0</v>
      </c>
      <c r="D2076" s="2">
        <v>77.11</v>
      </c>
      <c r="E2076" s="4">
        <f t="shared" si="1"/>
        <v>154.22</v>
      </c>
    </row>
    <row r="2077" ht="22.5" customHeight="1">
      <c r="A2077" s="2">
        <v>5.28808859E9</v>
      </c>
      <c r="B2077" s="2">
        <v>951463.0</v>
      </c>
      <c r="C2077" s="2">
        <v>2.0</v>
      </c>
      <c r="D2077" s="2">
        <v>787.4</v>
      </c>
      <c r="E2077" s="4">
        <f t="shared" si="1"/>
        <v>1574.8</v>
      </c>
    </row>
    <row r="2078" ht="22.5" customHeight="1">
      <c r="A2078" s="2">
        <v>1.193525681E9</v>
      </c>
      <c r="B2078" s="2">
        <v>186168.0</v>
      </c>
      <c r="C2078" s="2">
        <v>1.0</v>
      </c>
      <c r="D2078" s="2">
        <v>878.8</v>
      </c>
      <c r="E2078" s="4">
        <f t="shared" si="1"/>
        <v>878.8</v>
      </c>
    </row>
    <row r="2079" ht="22.5" customHeight="1">
      <c r="A2079" s="2">
        <v>5.132095929E9</v>
      </c>
      <c r="B2079" s="2">
        <v>487931.0</v>
      </c>
      <c r="C2079" s="2">
        <v>2.0</v>
      </c>
      <c r="D2079" s="2">
        <v>709.08</v>
      </c>
      <c r="E2079" s="4">
        <f t="shared" si="1"/>
        <v>1418.16</v>
      </c>
    </row>
    <row r="2080" ht="22.5" customHeight="1">
      <c r="A2080" s="2">
        <v>7.703144556E9</v>
      </c>
      <c r="B2080" s="2">
        <v>196719.0</v>
      </c>
      <c r="C2080" s="2">
        <v>2.0</v>
      </c>
      <c r="D2080" s="2">
        <v>217.5</v>
      </c>
      <c r="E2080" s="4">
        <f t="shared" si="1"/>
        <v>435</v>
      </c>
    </row>
    <row r="2081" ht="22.5" customHeight="1">
      <c r="A2081" s="2">
        <v>6.786199145E9</v>
      </c>
      <c r="B2081" s="2">
        <v>589812.0</v>
      </c>
      <c r="C2081" s="2">
        <v>3.0</v>
      </c>
      <c r="D2081" s="2">
        <v>163.03</v>
      </c>
      <c r="E2081" s="4">
        <f t="shared" si="1"/>
        <v>489.09</v>
      </c>
    </row>
    <row r="2082" ht="22.5" customHeight="1">
      <c r="A2082" s="2">
        <v>2.46362738E9</v>
      </c>
      <c r="B2082" s="2">
        <v>623234.0</v>
      </c>
      <c r="C2082" s="2">
        <v>3.0</v>
      </c>
      <c r="D2082" s="2">
        <v>329.79</v>
      </c>
      <c r="E2082" s="4">
        <f t="shared" si="1"/>
        <v>989.37</v>
      </c>
    </row>
    <row r="2083" ht="22.5" customHeight="1">
      <c r="A2083" s="2">
        <v>6.331115638E9</v>
      </c>
      <c r="B2083" s="2">
        <v>298985.0</v>
      </c>
      <c r="C2083" s="2">
        <v>1.0</v>
      </c>
      <c r="D2083" s="2">
        <v>183.76</v>
      </c>
      <c r="E2083" s="4">
        <f t="shared" si="1"/>
        <v>183.76</v>
      </c>
    </row>
    <row r="2084" ht="22.5" customHeight="1">
      <c r="A2084" s="2">
        <v>9.212312136E9</v>
      </c>
      <c r="B2084" s="2">
        <v>952124.0</v>
      </c>
      <c r="C2084" s="2">
        <v>3.0</v>
      </c>
      <c r="D2084" s="2">
        <v>127.08</v>
      </c>
      <c r="E2084" s="4">
        <f t="shared" si="1"/>
        <v>381.24</v>
      </c>
    </row>
    <row r="2085" ht="22.5" customHeight="1">
      <c r="A2085" s="2">
        <v>6.788500162E9</v>
      </c>
      <c r="B2085" s="2">
        <v>677169.0</v>
      </c>
      <c r="C2085" s="2">
        <v>1.0</v>
      </c>
      <c r="D2085" s="2">
        <v>261.03</v>
      </c>
      <c r="E2085" s="4">
        <f t="shared" si="1"/>
        <v>261.03</v>
      </c>
    </row>
    <row r="2086" ht="22.5" customHeight="1">
      <c r="A2086" s="2">
        <v>2.166421384E9</v>
      </c>
      <c r="B2086" s="2">
        <v>41853.0</v>
      </c>
      <c r="C2086" s="2">
        <v>1.0</v>
      </c>
      <c r="D2086" s="2">
        <v>910.44</v>
      </c>
      <c r="E2086" s="4">
        <f t="shared" si="1"/>
        <v>910.44</v>
      </c>
    </row>
    <row r="2087" ht="22.5" customHeight="1">
      <c r="A2087" s="2">
        <v>2.7445098E9</v>
      </c>
      <c r="B2087" s="2">
        <v>378676.0</v>
      </c>
      <c r="C2087" s="2">
        <v>2.0</v>
      </c>
      <c r="D2087" s="2">
        <v>881.42</v>
      </c>
      <c r="E2087" s="4">
        <f t="shared" si="1"/>
        <v>1762.84</v>
      </c>
    </row>
    <row r="2088" ht="22.5" customHeight="1">
      <c r="A2088" s="2">
        <v>8.806260669E9</v>
      </c>
      <c r="B2088" s="2">
        <v>611575.0</v>
      </c>
      <c r="C2088" s="2">
        <v>1.0</v>
      </c>
      <c r="D2088" s="2">
        <v>482.06</v>
      </c>
      <c r="E2088" s="4">
        <f t="shared" si="1"/>
        <v>482.06</v>
      </c>
    </row>
    <row r="2089" ht="22.5" customHeight="1">
      <c r="A2089" s="2">
        <v>7.773287963E9</v>
      </c>
      <c r="B2089" s="2">
        <v>942001.0</v>
      </c>
      <c r="C2089" s="2">
        <v>1.0</v>
      </c>
      <c r="D2089" s="2">
        <v>671.55</v>
      </c>
      <c r="E2089" s="4">
        <f t="shared" si="1"/>
        <v>671.55</v>
      </c>
    </row>
    <row r="2090" ht="22.5" customHeight="1">
      <c r="A2090" s="2">
        <v>8.153845667E9</v>
      </c>
      <c r="B2090" s="2">
        <v>449106.0</v>
      </c>
      <c r="C2090" s="2">
        <v>2.0</v>
      </c>
      <c r="D2090" s="2">
        <v>48.55</v>
      </c>
      <c r="E2090" s="4">
        <f t="shared" si="1"/>
        <v>97.1</v>
      </c>
    </row>
    <row r="2091" ht="22.5" customHeight="1">
      <c r="A2091" s="2">
        <v>8.345887091E9</v>
      </c>
      <c r="B2091" s="2">
        <v>667163.0</v>
      </c>
      <c r="C2091" s="2">
        <v>2.0</v>
      </c>
      <c r="D2091" s="2">
        <v>441.2</v>
      </c>
      <c r="E2091" s="4">
        <f t="shared" si="1"/>
        <v>882.4</v>
      </c>
    </row>
    <row r="2092" ht="22.5" customHeight="1">
      <c r="A2092" s="2">
        <v>6.63842905E9</v>
      </c>
      <c r="B2092" s="2">
        <v>799688.0</v>
      </c>
      <c r="C2092" s="2">
        <v>2.0</v>
      </c>
      <c r="D2092" s="2">
        <v>309.62</v>
      </c>
      <c r="E2092" s="4">
        <f t="shared" si="1"/>
        <v>619.24</v>
      </c>
    </row>
    <row r="2093" ht="22.5" customHeight="1">
      <c r="A2093" s="2">
        <v>4.132900691E9</v>
      </c>
      <c r="B2093" s="2">
        <v>837480.0</v>
      </c>
      <c r="C2093" s="2">
        <v>2.0</v>
      </c>
      <c r="D2093" s="2">
        <v>217.4</v>
      </c>
      <c r="E2093" s="4">
        <f t="shared" si="1"/>
        <v>434.8</v>
      </c>
    </row>
    <row r="2094" ht="22.5" customHeight="1">
      <c r="A2094" s="2">
        <v>2.119346062E9</v>
      </c>
      <c r="B2094" s="2">
        <v>222892.0</v>
      </c>
      <c r="C2094" s="2">
        <v>1.0</v>
      </c>
      <c r="D2094" s="2">
        <v>869.22</v>
      </c>
      <c r="E2094" s="4">
        <f t="shared" si="1"/>
        <v>869.22</v>
      </c>
    </row>
    <row r="2095" ht="22.5" customHeight="1">
      <c r="A2095" s="2">
        <v>6.89310626E8</v>
      </c>
      <c r="B2095" s="2">
        <v>952124.0</v>
      </c>
      <c r="C2095" s="2">
        <v>2.0</v>
      </c>
      <c r="D2095" s="2">
        <v>127.08</v>
      </c>
      <c r="E2095" s="4">
        <f t="shared" si="1"/>
        <v>254.16</v>
      </c>
    </row>
    <row r="2096" ht="22.5" customHeight="1">
      <c r="A2096" s="2">
        <v>9.246993674E9</v>
      </c>
      <c r="B2096" s="2">
        <v>490602.0</v>
      </c>
      <c r="C2096" s="2">
        <v>2.0</v>
      </c>
      <c r="D2096" s="2">
        <v>549.47</v>
      </c>
      <c r="E2096" s="4">
        <f t="shared" si="1"/>
        <v>1098.94</v>
      </c>
    </row>
    <row r="2097" ht="22.5" customHeight="1">
      <c r="A2097" s="2">
        <v>2.282234185E9</v>
      </c>
      <c r="B2097" s="2">
        <v>734789.0</v>
      </c>
      <c r="C2097" s="2">
        <v>1.0</v>
      </c>
      <c r="D2097" s="2">
        <v>395.82</v>
      </c>
      <c r="E2097" s="4">
        <f t="shared" si="1"/>
        <v>395.82</v>
      </c>
    </row>
    <row r="2098" ht="22.5" customHeight="1">
      <c r="A2098" s="2">
        <v>9.697170386E9</v>
      </c>
      <c r="B2098" s="2">
        <v>992178.0</v>
      </c>
      <c r="C2098" s="2">
        <v>2.0</v>
      </c>
      <c r="D2098" s="2">
        <v>632.43</v>
      </c>
      <c r="E2098" s="4">
        <f t="shared" si="1"/>
        <v>1264.86</v>
      </c>
    </row>
    <row r="2099" ht="22.5" customHeight="1">
      <c r="A2099" s="2">
        <v>6.376147802E9</v>
      </c>
      <c r="B2099" s="2">
        <v>799952.0</v>
      </c>
      <c r="C2099" s="2">
        <v>1.0</v>
      </c>
      <c r="D2099" s="2">
        <v>922.64</v>
      </c>
      <c r="E2099" s="4">
        <f t="shared" si="1"/>
        <v>922.64</v>
      </c>
    </row>
    <row r="2100" ht="22.5" customHeight="1">
      <c r="A2100" s="2">
        <v>7.415158732E9</v>
      </c>
      <c r="B2100" s="2">
        <v>433521.0</v>
      </c>
      <c r="C2100" s="2">
        <v>1.0</v>
      </c>
      <c r="D2100" s="2">
        <v>321.33</v>
      </c>
      <c r="E2100" s="4">
        <f t="shared" si="1"/>
        <v>321.33</v>
      </c>
    </row>
    <row r="2101" ht="22.5" customHeight="1">
      <c r="A2101" s="2">
        <v>3.43300311E8</v>
      </c>
      <c r="B2101" s="2">
        <v>962591.0</v>
      </c>
      <c r="C2101" s="2">
        <v>2.0</v>
      </c>
      <c r="D2101" s="2">
        <v>130.01</v>
      </c>
      <c r="E2101" s="4">
        <f t="shared" si="1"/>
        <v>260.02</v>
      </c>
    </row>
    <row r="2102" ht="22.5" customHeight="1">
      <c r="A2102" s="2">
        <v>3.922539531E9</v>
      </c>
      <c r="B2102" s="2">
        <v>647462.0</v>
      </c>
      <c r="C2102" s="2">
        <v>1.0</v>
      </c>
      <c r="D2102" s="2">
        <v>326.42</v>
      </c>
      <c r="E2102" s="4">
        <f t="shared" si="1"/>
        <v>326.42</v>
      </c>
    </row>
    <row r="2103" ht="22.5" customHeight="1">
      <c r="A2103" s="2">
        <v>7.634516705E9</v>
      </c>
      <c r="B2103" s="2">
        <v>154179.0</v>
      </c>
      <c r="C2103" s="2">
        <v>1.0</v>
      </c>
      <c r="D2103" s="2">
        <v>582.87</v>
      </c>
      <c r="E2103" s="4">
        <f t="shared" si="1"/>
        <v>582.87</v>
      </c>
    </row>
    <row r="2104" ht="22.5" customHeight="1">
      <c r="A2104" s="2">
        <v>8.731122718E9</v>
      </c>
      <c r="B2104" s="2">
        <v>847349.0</v>
      </c>
      <c r="C2104" s="2">
        <v>3.0</v>
      </c>
      <c r="D2104" s="2">
        <v>781.08</v>
      </c>
      <c r="E2104" s="4">
        <f t="shared" si="1"/>
        <v>2343.24</v>
      </c>
    </row>
    <row r="2105" ht="22.5" customHeight="1">
      <c r="A2105" s="2">
        <v>9.471236505E9</v>
      </c>
      <c r="B2105" s="2">
        <v>669378.0</v>
      </c>
      <c r="C2105" s="2">
        <v>3.0</v>
      </c>
      <c r="D2105" s="2">
        <v>212.14</v>
      </c>
      <c r="E2105" s="4">
        <f t="shared" si="1"/>
        <v>636.42</v>
      </c>
    </row>
    <row r="2106" ht="22.5" customHeight="1">
      <c r="A2106" s="2">
        <v>9.497014025E9</v>
      </c>
      <c r="B2106" s="2">
        <v>492958.0</v>
      </c>
      <c r="C2106" s="2">
        <v>3.0</v>
      </c>
      <c r="D2106" s="2">
        <v>84.2</v>
      </c>
      <c r="E2106" s="4">
        <f t="shared" si="1"/>
        <v>252.6</v>
      </c>
    </row>
    <row r="2107" ht="22.5" customHeight="1">
      <c r="A2107" s="2">
        <v>5.92358946E8</v>
      </c>
      <c r="B2107" s="2">
        <v>378676.0</v>
      </c>
      <c r="C2107" s="2">
        <v>3.0</v>
      </c>
      <c r="D2107" s="2">
        <v>881.42</v>
      </c>
      <c r="E2107" s="4">
        <f t="shared" si="1"/>
        <v>2644.26</v>
      </c>
    </row>
    <row r="2108" ht="22.5" customHeight="1">
      <c r="A2108" s="2">
        <v>9.680783354E9</v>
      </c>
      <c r="B2108" s="2">
        <v>41853.0</v>
      </c>
      <c r="C2108" s="2">
        <v>3.0</v>
      </c>
      <c r="D2108" s="2">
        <v>910.44</v>
      </c>
      <c r="E2108" s="4">
        <f t="shared" si="1"/>
        <v>2731.32</v>
      </c>
    </row>
    <row r="2109" ht="22.5" customHeight="1">
      <c r="A2109" s="2">
        <v>6.109792602E9</v>
      </c>
      <c r="B2109" s="2">
        <v>723678.0</v>
      </c>
      <c r="C2109" s="2">
        <v>3.0</v>
      </c>
      <c r="D2109" s="2">
        <v>675.46</v>
      </c>
      <c r="E2109" s="4">
        <f t="shared" si="1"/>
        <v>2026.38</v>
      </c>
    </row>
    <row r="2110" ht="22.5" customHeight="1">
      <c r="A2110" s="2">
        <v>2.734817654E9</v>
      </c>
      <c r="B2110" s="2">
        <v>365132.0</v>
      </c>
      <c r="C2110" s="2">
        <v>3.0</v>
      </c>
      <c r="D2110" s="2">
        <v>229.38</v>
      </c>
      <c r="E2110" s="4">
        <f t="shared" si="1"/>
        <v>688.14</v>
      </c>
    </row>
    <row r="2111" ht="22.5" customHeight="1">
      <c r="A2111" s="2">
        <v>6.380542008E9</v>
      </c>
      <c r="B2111" s="2">
        <v>961614.0</v>
      </c>
      <c r="C2111" s="2">
        <v>2.0</v>
      </c>
      <c r="D2111" s="2">
        <v>227.22</v>
      </c>
      <c r="E2111" s="4">
        <f t="shared" si="1"/>
        <v>454.44</v>
      </c>
    </row>
    <row r="2112" ht="22.5" customHeight="1">
      <c r="A2112" s="2">
        <v>4.784760589E9</v>
      </c>
      <c r="B2112" s="2">
        <v>820973.0</v>
      </c>
      <c r="C2112" s="2">
        <v>3.0</v>
      </c>
      <c r="D2112" s="2">
        <v>114.52</v>
      </c>
      <c r="E2112" s="4">
        <f t="shared" si="1"/>
        <v>343.56</v>
      </c>
    </row>
    <row r="2113" ht="22.5" customHeight="1">
      <c r="A2113" s="2">
        <v>1.577703194E9</v>
      </c>
      <c r="B2113" s="2">
        <v>647462.0</v>
      </c>
      <c r="C2113" s="2">
        <v>1.0</v>
      </c>
      <c r="D2113" s="2">
        <v>326.42</v>
      </c>
      <c r="E2113" s="4">
        <f t="shared" si="1"/>
        <v>326.42</v>
      </c>
    </row>
    <row r="2114" ht="22.5" customHeight="1">
      <c r="A2114" s="2">
        <v>6.758737749E9</v>
      </c>
      <c r="B2114" s="2">
        <v>186168.0</v>
      </c>
      <c r="C2114" s="2">
        <v>2.0</v>
      </c>
      <c r="D2114" s="2">
        <v>878.8</v>
      </c>
      <c r="E2114" s="4">
        <f t="shared" si="1"/>
        <v>1757.6</v>
      </c>
    </row>
    <row r="2115" ht="22.5" customHeight="1">
      <c r="A2115" s="2">
        <v>4.08164045E9</v>
      </c>
      <c r="B2115" s="2">
        <v>136533.0</v>
      </c>
      <c r="C2115" s="2">
        <v>2.0</v>
      </c>
      <c r="D2115" s="2">
        <v>826.21</v>
      </c>
      <c r="E2115" s="4">
        <f t="shared" si="1"/>
        <v>1652.42</v>
      </c>
    </row>
    <row r="2116" ht="22.5" customHeight="1">
      <c r="A2116" s="2">
        <v>9.25826699E9</v>
      </c>
      <c r="B2116" s="2">
        <v>492958.0</v>
      </c>
      <c r="C2116" s="2">
        <v>1.0</v>
      </c>
      <c r="D2116" s="2">
        <v>84.2</v>
      </c>
      <c r="E2116" s="4">
        <f t="shared" si="1"/>
        <v>84.2</v>
      </c>
    </row>
    <row r="2117" ht="22.5" customHeight="1">
      <c r="A2117" s="2">
        <v>2.109410707E9</v>
      </c>
      <c r="B2117" s="2">
        <v>91670.0</v>
      </c>
      <c r="C2117" s="2">
        <v>3.0</v>
      </c>
      <c r="D2117" s="2">
        <v>439.24</v>
      </c>
      <c r="E2117" s="4">
        <f t="shared" si="1"/>
        <v>1317.72</v>
      </c>
    </row>
    <row r="2118" ht="22.5" customHeight="1">
      <c r="A2118" s="2">
        <v>5.76022547E8</v>
      </c>
      <c r="B2118" s="2">
        <v>243235.0</v>
      </c>
      <c r="C2118" s="2">
        <v>2.0</v>
      </c>
      <c r="D2118" s="2">
        <v>109.03</v>
      </c>
      <c r="E2118" s="4">
        <f t="shared" si="1"/>
        <v>218.06</v>
      </c>
    </row>
    <row r="2119" ht="22.5" customHeight="1">
      <c r="A2119" s="2">
        <v>2.106943908E9</v>
      </c>
      <c r="B2119" s="2">
        <v>133542.0</v>
      </c>
      <c r="C2119" s="2">
        <v>1.0</v>
      </c>
      <c r="D2119" s="2">
        <v>68.49</v>
      </c>
      <c r="E2119" s="4">
        <f t="shared" si="1"/>
        <v>68.49</v>
      </c>
    </row>
    <row r="2120" ht="22.5" customHeight="1">
      <c r="A2120" s="2">
        <v>6.541281594E9</v>
      </c>
      <c r="B2120" s="2">
        <v>26060.0</v>
      </c>
      <c r="C2120" s="2">
        <v>1.0</v>
      </c>
      <c r="D2120" s="2">
        <v>342.94</v>
      </c>
      <c r="E2120" s="4">
        <f t="shared" si="1"/>
        <v>342.94</v>
      </c>
    </row>
    <row r="2121" ht="22.5" customHeight="1">
      <c r="A2121" s="2">
        <v>2.664220988E9</v>
      </c>
      <c r="B2121" s="2">
        <v>183929.0</v>
      </c>
      <c r="C2121" s="2">
        <v>3.0</v>
      </c>
      <c r="D2121" s="2">
        <v>738.74</v>
      </c>
      <c r="E2121" s="4">
        <f t="shared" si="1"/>
        <v>2216.22</v>
      </c>
    </row>
    <row r="2122" ht="22.5" customHeight="1">
      <c r="A2122" s="2">
        <v>4.93514666E8</v>
      </c>
      <c r="B2122" s="2">
        <v>542300.0</v>
      </c>
      <c r="C2122" s="2">
        <v>2.0</v>
      </c>
      <c r="D2122" s="2">
        <v>255.35</v>
      </c>
      <c r="E2122" s="4">
        <f t="shared" si="1"/>
        <v>510.7</v>
      </c>
    </row>
    <row r="2123" ht="22.5" customHeight="1">
      <c r="A2123" s="2">
        <v>9.658669384E9</v>
      </c>
      <c r="B2123" s="2">
        <v>658389.0</v>
      </c>
      <c r="C2123" s="2">
        <v>2.0</v>
      </c>
      <c r="D2123" s="2">
        <v>152.55</v>
      </c>
      <c r="E2123" s="4">
        <f t="shared" si="1"/>
        <v>305.1</v>
      </c>
    </row>
    <row r="2124" ht="22.5" customHeight="1">
      <c r="A2124" s="2">
        <v>8.765283513E9</v>
      </c>
      <c r="B2124" s="2">
        <v>449106.0</v>
      </c>
      <c r="C2124" s="2">
        <v>3.0</v>
      </c>
      <c r="D2124" s="2">
        <v>48.55</v>
      </c>
      <c r="E2124" s="4">
        <f t="shared" si="1"/>
        <v>145.65</v>
      </c>
    </row>
    <row r="2125" ht="22.5" customHeight="1">
      <c r="A2125" s="2">
        <v>6.421427812E9</v>
      </c>
      <c r="B2125" s="2">
        <v>51036.0</v>
      </c>
      <c r="C2125" s="2">
        <v>2.0</v>
      </c>
      <c r="D2125" s="2">
        <v>931.61</v>
      </c>
      <c r="E2125" s="4">
        <f t="shared" si="1"/>
        <v>1863.22</v>
      </c>
    </row>
    <row r="2126" ht="22.5" customHeight="1">
      <c r="A2126" s="2">
        <v>4.467093205E9</v>
      </c>
      <c r="B2126" s="2">
        <v>739448.0</v>
      </c>
      <c r="C2126" s="2">
        <v>3.0</v>
      </c>
      <c r="D2126" s="2">
        <v>755.66</v>
      </c>
      <c r="E2126" s="4">
        <f t="shared" si="1"/>
        <v>2266.98</v>
      </c>
    </row>
    <row r="2127" ht="22.5" customHeight="1">
      <c r="A2127" s="2">
        <v>7.560862152E9</v>
      </c>
      <c r="B2127" s="2">
        <v>328457.0</v>
      </c>
      <c r="C2127" s="2">
        <v>3.0</v>
      </c>
      <c r="D2127" s="2">
        <v>858.57</v>
      </c>
      <c r="E2127" s="4">
        <f t="shared" si="1"/>
        <v>2575.71</v>
      </c>
    </row>
    <row r="2128" ht="22.5" customHeight="1">
      <c r="A2128" s="2">
        <v>8.218080678E9</v>
      </c>
      <c r="B2128" s="2">
        <v>365133.0</v>
      </c>
      <c r="C2128" s="2">
        <v>1.0</v>
      </c>
      <c r="D2128" s="2">
        <v>915.45</v>
      </c>
      <c r="E2128" s="4">
        <f t="shared" si="1"/>
        <v>915.45</v>
      </c>
    </row>
    <row r="2129" ht="22.5" customHeight="1">
      <c r="A2129" s="2">
        <v>8.196173573E9</v>
      </c>
      <c r="B2129" s="2">
        <v>481843.0</v>
      </c>
      <c r="C2129" s="2">
        <v>3.0</v>
      </c>
      <c r="D2129" s="2">
        <v>297.68</v>
      </c>
      <c r="E2129" s="4">
        <f t="shared" si="1"/>
        <v>893.04</v>
      </c>
    </row>
    <row r="2130" ht="22.5" customHeight="1">
      <c r="A2130" s="2">
        <v>1.174856327E9</v>
      </c>
      <c r="B2130" s="2">
        <v>654623.0</v>
      </c>
      <c r="C2130" s="2">
        <v>2.0</v>
      </c>
      <c r="D2130" s="2">
        <v>422.14</v>
      </c>
      <c r="E2130" s="4">
        <f t="shared" si="1"/>
        <v>844.28</v>
      </c>
    </row>
    <row r="2131" ht="22.5" customHeight="1">
      <c r="A2131" s="2">
        <v>9.754365788E9</v>
      </c>
      <c r="B2131" s="2">
        <v>949818.0</v>
      </c>
      <c r="C2131" s="2">
        <v>3.0</v>
      </c>
      <c r="D2131" s="2">
        <v>483.05</v>
      </c>
      <c r="E2131" s="4">
        <f t="shared" si="1"/>
        <v>1449.15</v>
      </c>
    </row>
    <row r="2132" ht="22.5" customHeight="1">
      <c r="A2132" s="2">
        <v>8.398774908E9</v>
      </c>
      <c r="B2132" s="2">
        <v>256051.0</v>
      </c>
      <c r="C2132" s="2">
        <v>1.0</v>
      </c>
      <c r="D2132" s="2">
        <v>400.92</v>
      </c>
      <c r="E2132" s="4">
        <f t="shared" si="1"/>
        <v>400.92</v>
      </c>
    </row>
    <row r="2133" ht="22.5" customHeight="1">
      <c r="A2133" s="2">
        <v>6.26433439E8</v>
      </c>
      <c r="B2133" s="2">
        <v>913428.0</v>
      </c>
      <c r="C2133" s="2">
        <v>1.0</v>
      </c>
      <c r="D2133" s="2">
        <v>392.22</v>
      </c>
      <c r="E2133" s="4">
        <f t="shared" si="1"/>
        <v>392.22</v>
      </c>
    </row>
    <row r="2134" ht="22.5" customHeight="1">
      <c r="A2134" s="2">
        <v>3.097299525E9</v>
      </c>
      <c r="B2134" s="2">
        <v>257719.0</v>
      </c>
      <c r="C2134" s="2">
        <v>3.0</v>
      </c>
      <c r="D2134" s="2">
        <v>281.73</v>
      </c>
      <c r="E2134" s="4">
        <f t="shared" si="1"/>
        <v>845.19</v>
      </c>
    </row>
    <row r="2135" ht="22.5" customHeight="1">
      <c r="A2135" s="2">
        <v>5.367488413E9</v>
      </c>
      <c r="B2135" s="2">
        <v>592784.0</v>
      </c>
      <c r="C2135" s="2">
        <v>3.0</v>
      </c>
      <c r="D2135" s="2">
        <v>280.35</v>
      </c>
      <c r="E2135" s="4">
        <f t="shared" si="1"/>
        <v>841.05</v>
      </c>
    </row>
    <row r="2136" ht="22.5" customHeight="1">
      <c r="A2136" s="2">
        <v>3.700795655E9</v>
      </c>
      <c r="B2136" s="2">
        <v>153019.0</v>
      </c>
      <c r="C2136" s="2">
        <v>3.0</v>
      </c>
      <c r="D2136" s="2">
        <v>947.95</v>
      </c>
      <c r="E2136" s="4">
        <f t="shared" si="1"/>
        <v>2843.85</v>
      </c>
    </row>
    <row r="2137" ht="22.5" customHeight="1">
      <c r="A2137" s="2">
        <v>3.161904185E9</v>
      </c>
      <c r="B2137" s="2">
        <v>654623.0</v>
      </c>
      <c r="C2137" s="2">
        <v>2.0</v>
      </c>
      <c r="D2137" s="2">
        <v>422.14</v>
      </c>
      <c r="E2137" s="4">
        <f t="shared" si="1"/>
        <v>844.28</v>
      </c>
    </row>
    <row r="2138" ht="22.5" customHeight="1">
      <c r="A2138" s="2">
        <v>8.149944548E9</v>
      </c>
      <c r="B2138" s="2">
        <v>968887.0</v>
      </c>
      <c r="C2138" s="2">
        <v>2.0</v>
      </c>
      <c r="D2138" s="2">
        <v>40.7</v>
      </c>
      <c r="E2138" s="4">
        <f t="shared" si="1"/>
        <v>81.4</v>
      </c>
    </row>
    <row r="2139" ht="22.5" customHeight="1">
      <c r="A2139" s="2">
        <v>4.961830447E9</v>
      </c>
      <c r="B2139" s="2">
        <v>144124.0</v>
      </c>
      <c r="C2139" s="2">
        <v>3.0</v>
      </c>
      <c r="D2139" s="2">
        <v>162.67</v>
      </c>
      <c r="E2139" s="4">
        <f t="shared" si="1"/>
        <v>488.01</v>
      </c>
    </row>
    <row r="2140" ht="22.5" customHeight="1">
      <c r="A2140" s="2">
        <v>6.13578154E8</v>
      </c>
      <c r="B2140" s="2">
        <v>287070.0</v>
      </c>
      <c r="C2140" s="2">
        <v>3.0</v>
      </c>
      <c r="D2140" s="2">
        <v>443.17</v>
      </c>
      <c r="E2140" s="4">
        <f t="shared" si="1"/>
        <v>1329.51</v>
      </c>
    </row>
    <row r="2141" ht="22.5" customHeight="1">
      <c r="A2141" s="2">
        <v>2.5824667E9</v>
      </c>
      <c r="B2141" s="2">
        <v>444361.0</v>
      </c>
      <c r="C2141" s="2">
        <v>2.0</v>
      </c>
      <c r="D2141" s="2">
        <v>822.63</v>
      </c>
      <c r="E2141" s="4">
        <f t="shared" si="1"/>
        <v>1645.26</v>
      </c>
    </row>
    <row r="2142" ht="22.5" customHeight="1">
      <c r="A2142" s="2">
        <v>3.840910839E9</v>
      </c>
      <c r="B2142" s="2">
        <v>592784.0</v>
      </c>
      <c r="C2142" s="2">
        <v>1.0</v>
      </c>
      <c r="D2142" s="2">
        <v>280.35</v>
      </c>
      <c r="E2142" s="4">
        <f t="shared" si="1"/>
        <v>280.35</v>
      </c>
    </row>
    <row r="2143" ht="22.5" customHeight="1">
      <c r="A2143" s="2">
        <v>3.99559401E8</v>
      </c>
      <c r="B2143" s="2">
        <v>658389.0</v>
      </c>
      <c r="C2143" s="2">
        <v>2.0</v>
      </c>
      <c r="D2143" s="2">
        <v>152.55</v>
      </c>
      <c r="E2143" s="4">
        <f t="shared" si="1"/>
        <v>305.1</v>
      </c>
    </row>
    <row r="2144" ht="22.5" customHeight="1">
      <c r="A2144" s="2">
        <v>4.037817241E9</v>
      </c>
      <c r="B2144" s="2">
        <v>561860.0</v>
      </c>
      <c r="C2144" s="2">
        <v>3.0</v>
      </c>
      <c r="D2144" s="2">
        <v>874.78</v>
      </c>
      <c r="E2144" s="4">
        <f t="shared" si="1"/>
        <v>2624.34</v>
      </c>
    </row>
    <row r="2145" ht="22.5" customHeight="1">
      <c r="A2145" s="2">
        <v>5.82598096E8</v>
      </c>
      <c r="B2145" s="2">
        <v>689769.0</v>
      </c>
      <c r="C2145" s="2">
        <v>2.0</v>
      </c>
      <c r="D2145" s="2">
        <v>46.62</v>
      </c>
      <c r="E2145" s="4">
        <f t="shared" si="1"/>
        <v>93.24</v>
      </c>
    </row>
    <row r="2146" ht="22.5" customHeight="1">
      <c r="A2146" s="2">
        <v>9.218060399E9</v>
      </c>
      <c r="B2146" s="2">
        <v>949818.0</v>
      </c>
      <c r="C2146" s="2">
        <v>3.0</v>
      </c>
      <c r="D2146" s="2">
        <v>483.05</v>
      </c>
      <c r="E2146" s="4">
        <f t="shared" si="1"/>
        <v>1449.15</v>
      </c>
    </row>
    <row r="2147" ht="22.5" customHeight="1">
      <c r="A2147" s="2">
        <v>6.650174202E9</v>
      </c>
      <c r="B2147" s="2">
        <v>833557.0</v>
      </c>
      <c r="C2147" s="2">
        <v>2.0</v>
      </c>
      <c r="D2147" s="2">
        <v>422.87</v>
      </c>
      <c r="E2147" s="4">
        <f t="shared" si="1"/>
        <v>845.74</v>
      </c>
    </row>
    <row r="2148" ht="22.5" customHeight="1">
      <c r="A2148" s="2">
        <v>2.715902884E9</v>
      </c>
      <c r="B2148" s="2">
        <v>672059.0</v>
      </c>
      <c r="C2148" s="2">
        <v>3.0</v>
      </c>
      <c r="D2148" s="2">
        <v>672.73</v>
      </c>
      <c r="E2148" s="4">
        <f t="shared" si="1"/>
        <v>2018.19</v>
      </c>
    </row>
    <row r="2149" ht="22.5" customHeight="1">
      <c r="A2149" s="2">
        <v>7.957986242E9</v>
      </c>
      <c r="B2149" s="2">
        <v>41853.0</v>
      </c>
      <c r="C2149" s="2">
        <v>2.0</v>
      </c>
      <c r="D2149" s="2">
        <v>910.44</v>
      </c>
      <c r="E2149" s="4">
        <f t="shared" si="1"/>
        <v>1820.88</v>
      </c>
    </row>
    <row r="2150" ht="22.5" customHeight="1">
      <c r="A2150" s="2">
        <v>7.148568995E9</v>
      </c>
      <c r="B2150" s="2">
        <v>397973.0</v>
      </c>
      <c r="C2150" s="2">
        <v>3.0</v>
      </c>
      <c r="D2150" s="2">
        <v>728.73</v>
      </c>
      <c r="E2150" s="4">
        <f t="shared" si="1"/>
        <v>2186.19</v>
      </c>
    </row>
    <row r="2151" ht="22.5" customHeight="1">
      <c r="A2151" s="2">
        <v>6.70358911E8</v>
      </c>
      <c r="B2151" s="2">
        <v>124290.0</v>
      </c>
      <c r="C2151" s="2">
        <v>2.0</v>
      </c>
      <c r="D2151" s="2">
        <v>39.65</v>
      </c>
      <c r="E2151" s="4">
        <f t="shared" si="1"/>
        <v>79.3</v>
      </c>
    </row>
    <row r="2152" ht="22.5" customHeight="1">
      <c r="A2152" s="2">
        <v>6.098277214E9</v>
      </c>
      <c r="B2152" s="2">
        <v>11422.0</v>
      </c>
      <c r="C2152" s="2">
        <v>2.0</v>
      </c>
      <c r="D2152" s="2">
        <v>127.16</v>
      </c>
      <c r="E2152" s="4">
        <f t="shared" si="1"/>
        <v>254.32</v>
      </c>
    </row>
    <row r="2153" ht="22.5" customHeight="1">
      <c r="A2153" s="2">
        <v>4.621664126E9</v>
      </c>
      <c r="B2153" s="2">
        <v>491314.0</v>
      </c>
      <c r="C2153" s="2">
        <v>3.0</v>
      </c>
      <c r="D2153" s="2">
        <v>973.44</v>
      </c>
      <c r="E2153" s="4">
        <f t="shared" si="1"/>
        <v>2920.32</v>
      </c>
    </row>
    <row r="2154" ht="22.5" customHeight="1">
      <c r="A2154" s="2">
        <v>6.336460663E9</v>
      </c>
      <c r="B2154" s="2">
        <v>820541.0</v>
      </c>
      <c r="C2154" s="2">
        <v>3.0</v>
      </c>
      <c r="D2154" s="2">
        <v>576.22</v>
      </c>
      <c r="E2154" s="4">
        <f t="shared" si="1"/>
        <v>1728.66</v>
      </c>
    </row>
    <row r="2155" ht="22.5" customHeight="1">
      <c r="A2155" s="2">
        <v>9.09027635E8</v>
      </c>
      <c r="B2155" s="2">
        <v>444361.0</v>
      </c>
      <c r="C2155" s="2">
        <v>3.0</v>
      </c>
      <c r="D2155" s="2">
        <v>822.63</v>
      </c>
      <c r="E2155" s="4">
        <f t="shared" si="1"/>
        <v>2467.89</v>
      </c>
    </row>
    <row r="2156" ht="22.5" customHeight="1">
      <c r="A2156" s="2">
        <v>2.854202683E9</v>
      </c>
      <c r="B2156" s="2">
        <v>51036.0</v>
      </c>
      <c r="C2156" s="2">
        <v>3.0</v>
      </c>
      <c r="D2156" s="2">
        <v>931.61</v>
      </c>
      <c r="E2156" s="4">
        <f t="shared" si="1"/>
        <v>2794.83</v>
      </c>
    </row>
    <row r="2157" ht="22.5" customHeight="1">
      <c r="A2157" s="2">
        <v>7.936387697E9</v>
      </c>
      <c r="B2157" s="2">
        <v>992178.0</v>
      </c>
      <c r="C2157" s="2">
        <v>3.0</v>
      </c>
      <c r="D2157" s="2">
        <v>632.43</v>
      </c>
      <c r="E2157" s="4">
        <f t="shared" si="1"/>
        <v>1897.29</v>
      </c>
    </row>
    <row r="2158" ht="22.5" customHeight="1">
      <c r="A2158" s="2">
        <v>8.337736091E9</v>
      </c>
      <c r="B2158" s="2">
        <v>613942.0</v>
      </c>
      <c r="C2158" s="2">
        <v>1.0</v>
      </c>
      <c r="D2158" s="2">
        <v>545.0</v>
      </c>
      <c r="E2158" s="4">
        <f t="shared" si="1"/>
        <v>545</v>
      </c>
    </row>
    <row r="2159" ht="22.5" customHeight="1">
      <c r="A2159" s="2">
        <v>4.404350734E9</v>
      </c>
      <c r="B2159" s="2">
        <v>298985.0</v>
      </c>
      <c r="C2159" s="2">
        <v>2.0</v>
      </c>
      <c r="D2159" s="2">
        <v>183.76</v>
      </c>
      <c r="E2159" s="4">
        <f t="shared" si="1"/>
        <v>367.52</v>
      </c>
    </row>
    <row r="2160" ht="22.5" customHeight="1">
      <c r="A2160" s="2">
        <v>6.565246127E9</v>
      </c>
      <c r="B2160" s="2">
        <v>803607.0</v>
      </c>
      <c r="C2160" s="2">
        <v>2.0</v>
      </c>
      <c r="D2160" s="2">
        <v>949.73</v>
      </c>
      <c r="E2160" s="4">
        <f t="shared" si="1"/>
        <v>1899.46</v>
      </c>
    </row>
    <row r="2161" ht="22.5" customHeight="1">
      <c r="A2161" s="2">
        <v>3.494650073E9</v>
      </c>
      <c r="B2161" s="2">
        <v>642612.0</v>
      </c>
      <c r="C2161" s="2">
        <v>2.0</v>
      </c>
      <c r="D2161" s="2">
        <v>517.03</v>
      </c>
      <c r="E2161" s="4">
        <f t="shared" si="1"/>
        <v>1034.06</v>
      </c>
    </row>
    <row r="2162" ht="22.5" customHeight="1">
      <c r="A2162" s="2">
        <v>1.920923798E9</v>
      </c>
      <c r="B2162" s="2">
        <v>451812.0</v>
      </c>
      <c r="C2162" s="2">
        <v>3.0</v>
      </c>
      <c r="D2162" s="2">
        <v>530.85</v>
      </c>
      <c r="E2162" s="4">
        <f t="shared" si="1"/>
        <v>1592.55</v>
      </c>
    </row>
    <row r="2163" ht="22.5" customHeight="1">
      <c r="A2163" s="2">
        <v>5.069524975E9</v>
      </c>
      <c r="B2163" s="2">
        <v>913428.0</v>
      </c>
      <c r="C2163" s="2">
        <v>3.0</v>
      </c>
      <c r="D2163" s="2">
        <v>392.22</v>
      </c>
      <c r="E2163" s="4">
        <f t="shared" si="1"/>
        <v>1176.66</v>
      </c>
    </row>
    <row r="2164" ht="22.5" customHeight="1">
      <c r="A2164" s="2">
        <v>3.87336852E9</v>
      </c>
      <c r="B2164" s="2">
        <v>812607.0</v>
      </c>
      <c r="C2164" s="2">
        <v>2.0</v>
      </c>
      <c r="D2164" s="2">
        <v>416.65</v>
      </c>
      <c r="E2164" s="4">
        <f t="shared" si="1"/>
        <v>833.3</v>
      </c>
    </row>
    <row r="2165" ht="22.5" customHeight="1">
      <c r="A2165" s="2">
        <v>3.111414152E9</v>
      </c>
      <c r="B2165" s="2">
        <v>587645.0</v>
      </c>
      <c r="C2165" s="2">
        <v>1.0</v>
      </c>
      <c r="D2165" s="2">
        <v>801.81</v>
      </c>
      <c r="E2165" s="4">
        <f t="shared" si="1"/>
        <v>801.81</v>
      </c>
    </row>
    <row r="2166" ht="22.5" customHeight="1">
      <c r="A2166" s="2">
        <v>7.104489974E9</v>
      </c>
      <c r="B2166" s="2">
        <v>53833.0</v>
      </c>
      <c r="C2166" s="2">
        <v>1.0</v>
      </c>
      <c r="D2166" s="2">
        <v>134.69</v>
      </c>
      <c r="E2166" s="4">
        <f t="shared" si="1"/>
        <v>134.69</v>
      </c>
    </row>
    <row r="2167" ht="22.5" customHeight="1">
      <c r="A2167" s="2">
        <v>3.211566084E9</v>
      </c>
      <c r="B2167" s="2">
        <v>621677.0</v>
      </c>
      <c r="C2167" s="2">
        <v>1.0</v>
      </c>
      <c r="D2167" s="2">
        <v>317.8</v>
      </c>
      <c r="E2167" s="4">
        <f t="shared" si="1"/>
        <v>317.8</v>
      </c>
    </row>
    <row r="2168" ht="22.5" customHeight="1">
      <c r="A2168" s="2">
        <v>2.416717644E9</v>
      </c>
      <c r="B2168" s="2">
        <v>183929.0</v>
      </c>
      <c r="C2168" s="2">
        <v>3.0</v>
      </c>
      <c r="D2168" s="2">
        <v>738.74</v>
      </c>
      <c r="E2168" s="4">
        <f t="shared" si="1"/>
        <v>2216.22</v>
      </c>
    </row>
    <row r="2169" ht="22.5" customHeight="1">
      <c r="A2169" s="2">
        <v>4.535670244E9</v>
      </c>
      <c r="B2169" s="2">
        <v>890232.0</v>
      </c>
      <c r="C2169" s="2">
        <v>2.0</v>
      </c>
      <c r="D2169" s="2">
        <v>432.0</v>
      </c>
      <c r="E2169" s="4">
        <f t="shared" si="1"/>
        <v>864</v>
      </c>
    </row>
    <row r="2170" ht="22.5" customHeight="1">
      <c r="A2170" s="2">
        <v>7.30995846E9</v>
      </c>
      <c r="B2170" s="2">
        <v>961614.0</v>
      </c>
      <c r="C2170" s="2">
        <v>1.0</v>
      </c>
      <c r="D2170" s="2">
        <v>227.22</v>
      </c>
      <c r="E2170" s="4">
        <f t="shared" si="1"/>
        <v>227.22</v>
      </c>
    </row>
    <row r="2171" ht="22.5" customHeight="1">
      <c r="A2171" s="2">
        <v>9.996182478E9</v>
      </c>
      <c r="B2171" s="2">
        <v>592784.0</v>
      </c>
      <c r="C2171" s="2">
        <v>3.0</v>
      </c>
      <c r="D2171" s="2">
        <v>280.35</v>
      </c>
      <c r="E2171" s="4">
        <f t="shared" si="1"/>
        <v>841.05</v>
      </c>
    </row>
    <row r="2172" ht="22.5" customHeight="1">
      <c r="A2172" s="2">
        <v>2.231942521E9</v>
      </c>
      <c r="B2172" s="2">
        <v>659290.0</v>
      </c>
      <c r="C2172" s="2">
        <v>2.0</v>
      </c>
      <c r="D2172" s="2">
        <v>319.34</v>
      </c>
      <c r="E2172" s="4">
        <f t="shared" si="1"/>
        <v>638.68</v>
      </c>
    </row>
    <row r="2173" ht="22.5" customHeight="1">
      <c r="A2173" s="2">
        <v>5.54028972E8</v>
      </c>
      <c r="B2173" s="2">
        <v>734789.0</v>
      </c>
      <c r="C2173" s="2">
        <v>2.0</v>
      </c>
      <c r="D2173" s="2">
        <v>395.82</v>
      </c>
      <c r="E2173" s="4">
        <f t="shared" si="1"/>
        <v>791.64</v>
      </c>
    </row>
    <row r="2174" ht="22.5" customHeight="1">
      <c r="A2174" s="2">
        <v>8.75600129E9</v>
      </c>
      <c r="B2174" s="2">
        <v>726958.0</v>
      </c>
      <c r="C2174" s="2">
        <v>1.0</v>
      </c>
      <c r="D2174" s="2">
        <v>887.48</v>
      </c>
      <c r="E2174" s="4">
        <f t="shared" si="1"/>
        <v>887.48</v>
      </c>
    </row>
    <row r="2175" ht="22.5" customHeight="1">
      <c r="A2175" s="2">
        <v>8.047899303E9</v>
      </c>
      <c r="B2175" s="2">
        <v>684939.0</v>
      </c>
      <c r="C2175" s="2">
        <v>2.0</v>
      </c>
      <c r="D2175" s="2">
        <v>727.95</v>
      </c>
      <c r="E2175" s="4">
        <f t="shared" si="1"/>
        <v>1455.9</v>
      </c>
    </row>
    <row r="2176" ht="22.5" customHeight="1">
      <c r="A2176" s="2">
        <v>9.720683332E9</v>
      </c>
      <c r="B2176" s="2">
        <v>542300.0</v>
      </c>
      <c r="C2176" s="2">
        <v>3.0</v>
      </c>
      <c r="D2176" s="2">
        <v>255.35</v>
      </c>
      <c r="E2176" s="4">
        <f t="shared" si="1"/>
        <v>766.05</v>
      </c>
    </row>
    <row r="2177" ht="22.5" customHeight="1">
      <c r="A2177" s="2">
        <v>2.18670241E8</v>
      </c>
      <c r="B2177" s="2">
        <v>131748.0</v>
      </c>
      <c r="C2177" s="2">
        <v>1.0</v>
      </c>
      <c r="D2177" s="2">
        <v>81.35</v>
      </c>
      <c r="E2177" s="4">
        <f t="shared" si="1"/>
        <v>81.35</v>
      </c>
    </row>
    <row r="2178" ht="22.5" customHeight="1">
      <c r="A2178" s="2">
        <v>1.382880255E9</v>
      </c>
      <c r="B2178" s="2">
        <v>820541.0</v>
      </c>
      <c r="C2178" s="2">
        <v>2.0</v>
      </c>
      <c r="D2178" s="2">
        <v>576.22</v>
      </c>
      <c r="E2178" s="4">
        <f t="shared" si="1"/>
        <v>1152.44</v>
      </c>
    </row>
    <row r="2179" ht="22.5" customHeight="1">
      <c r="A2179" s="2">
        <v>3.32975964E8</v>
      </c>
      <c r="B2179" s="2">
        <v>490602.0</v>
      </c>
      <c r="C2179" s="2">
        <v>1.0</v>
      </c>
      <c r="D2179" s="2">
        <v>549.47</v>
      </c>
      <c r="E2179" s="4">
        <f t="shared" si="1"/>
        <v>549.47</v>
      </c>
    </row>
    <row r="2180" ht="22.5" customHeight="1">
      <c r="A2180" s="2">
        <v>2.638683222E9</v>
      </c>
      <c r="B2180" s="2">
        <v>652118.0</v>
      </c>
      <c r="C2180" s="2">
        <v>2.0</v>
      </c>
      <c r="D2180" s="2">
        <v>22.04</v>
      </c>
      <c r="E2180" s="4">
        <f t="shared" si="1"/>
        <v>44.08</v>
      </c>
    </row>
    <row r="2181" ht="22.5" customHeight="1">
      <c r="A2181" s="2">
        <v>9.150146711E9</v>
      </c>
      <c r="B2181" s="2">
        <v>734789.0</v>
      </c>
      <c r="C2181" s="2">
        <v>2.0</v>
      </c>
      <c r="D2181" s="2">
        <v>395.82</v>
      </c>
      <c r="E2181" s="4">
        <f t="shared" si="1"/>
        <v>791.64</v>
      </c>
    </row>
    <row r="2182" ht="22.5" customHeight="1">
      <c r="A2182" s="2">
        <v>1.553626879E9</v>
      </c>
      <c r="B2182" s="2">
        <v>602241.0</v>
      </c>
      <c r="C2182" s="2">
        <v>3.0</v>
      </c>
      <c r="D2182" s="2">
        <v>976.55</v>
      </c>
      <c r="E2182" s="4">
        <f t="shared" si="1"/>
        <v>2929.65</v>
      </c>
    </row>
    <row r="2183" ht="22.5" customHeight="1">
      <c r="A2183" s="2">
        <v>9.271384187E9</v>
      </c>
      <c r="B2183" s="2">
        <v>186168.0</v>
      </c>
      <c r="C2183" s="2">
        <v>2.0</v>
      </c>
      <c r="D2183" s="2">
        <v>878.8</v>
      </c>
      <c r="E2183" s="4">
        <f t="shared" si="1"/>
        <v>1757.6</v>
      </c>
    </row>
    <row r="2184" ht="22.5" customHeight="1">
      <c r="A2184" s="2">
        <v>1.409544327E9</v>
      </c>
      <c r="B2184" s="2">
        <v>677542.0</v>
      </c>
      <c r="C2184" s="2">
        <v>3.0</v>
      </c>
      <c r="D2184" s="2">
        <v>212.61</v>
      </c>
      <c r="E2184" s="4">
        <f t="shared" si="1"/>
        <v>637.83</v>
      </c>
    </row>
    <row r="2185" ht="22.5" customHeight="1">
      <c r="A2185" s="2">
        <v>6.37100019E8</v>
      </c>
      <c r="B2185" s="2">
        <v>677169.0</v>
      </c>
      <c r="C2185" s="2">
        <v>1.0</v>
      </c>
      <c r="D2185" s="2">
        <v>261.03</v>
      </c>
      <c r="E2185" s="4">
        <f t="shared" si="1"/>
        <v>261.03</v>
      </c>
    </row>
    <row r="2186" ht="22.5" customHeight="1">
      <c r="A2186" s="2">
        <v>1.86083059E8</v>
      </c>
      <c r="B2186" s="2">
        <v>337168.0</v>
      </c>
      <c r="C2186" s="2">
        <v>3.0</v>
      </c>
      <c r="D2186" s="2">
        <v>545.49</v>
      </c>
      <c r="E2186" s="4">
        <f t="shared" si="1"/>
        <v>1636.47</v>
      </c>
    </row>
    <row r="2187" ht="22.5" customHeight="1">
      <c r="A2187" s="2">
        <v>1.80407353E9</v>
      </c>
      <c r="B2187" s="2">
        <v>661577.0</v>
      </c>
      <c r="C2187" s="2">
        <v>1.0</v>
      </c>
      <c r="D2187" s="2">
        <v>720.95</v>
      </c>
      <c r="E2187" s="4">
        <f t="shared" si="1"/>
        <v>720.95</v>
      </c>
    </row>
    <row r="2188" ht="22.5" customHeight="1">
      <c r="A2188" s="2">
        <v>5.291430311E9</v>
      </c>
      <c r="B2188" s="2">
        <v>894539.0</v>
      </c>
      <c r="C2188" s="2">
        <v>2.0</v>
      </c>
      <c r="D2188" s="2">
        <v>445.48</v>
      </c>
      <c r="E2188" s="4">
        <f t="shared" si="1"/>
        <v>890.96</v>
      </c>
    </row>
    <row r="2189" ht="22.5" customHeight="1">
      <c r="A2189" s="2">
        <v>6.947225582E9</v>
      </c>
      <c r="B2189" s="2">
        <v>34200.0</v>
      </c>
      <c r="C2189" s="2">
        <v>3.0</v>
      </c>
      <c r="D2189" s="2">
        <v>319.8</v>
      </c>
      <c r="E2189" s="4">
        <f t="shared" si="1"/>
        <v>959.4</v>
      </c>
    </row>
    <row r="2190" ht="22.5" customHeight="1">
      <c r="A2190" s="2">
        <v>5.710643134E9</v>
      </c>
      <c r="B2190" s="2">
        <v>712307.0</v>
      </c>
      <c r="C2190" s="2">
        <v>3.0</v>
      </c>
      <c r="D2190" s="2">
        <v>264.89</v>
      </c>
      <c r="E2190" s="4">
        <f t="shared" si="1"/>
        <v>794.67</v>
      </c>
    </row>
    <row r="2191" ht="22.5" customHeight="1">
      <c r="A2191" s="2">
        <v>8.32973363E9</v>
      </c>
      <c r="B2191" s="2">
        <v>36412.0</v>
      </c>
      <c r="C2191" s="2">
        <v>2.0</v>
      </c>
      <c r="D2191" s="2">
        <v>397.68</v>
      </c>
      <c r="E2191" s="4">
        <f t="shared" si="1"/>
        <v>795.36</v>
      </c>
    </row>
    <row r="2192" ht="22.5" customHeight="1">
      <c r="A2192" s="2">
        <v>6.772651293E9</v>
      </c>
      <c r="B2192" s="2">
        <v>818522.0</v>
      </c>
      <c r="C2192" s="2">
        <v>2.0</v>
      </c>
      <c r="D2192" s="2">
        <v>96.09</v>
      </c>
      <c r="E2192" s="4">
        <f t="shared" si="1"/>
        <v>192.18</v>
      </c>
    </row>
    <row r="2193" ht="22.5" customHeight="1">
      <c r="A2193" s="2">
        <v>5.8121279E8</v>
      </c>
      <c r="B2193" s="2">
        <v>219598.0</v>
      </c>
      <c r="C2193" s="2">
        <v>2.0</v>
      </c>
      <c r="D2193" s="2">
        <v>367.08</v>
      </c>
      <c r="E2193" s="4">
        <f t="shared" si="1"/>
        <v>734.16</v>
      </c>
    </row>
    <row r="2194" ht="22.5" customHeight="1">
      <c r="A2194" s="2">
        <v>4.766571706E9</v>
      </c>
      <c r="B2194" s="2">
        <v>131748.0</v>
      </c>
      <c r="C2194" s="2">
        <v>3.0</v>
      </c>
      <c r="D2194" s="2">
        <v>81.35</v>
      </c>
      <c r="E2194" s="4">
        <f t="shared" si="1"/>
        <v>244.05</v>
      </c>
    </row>
    <row r="2195" ht="22.5" customHeight="1">
      <c r="A2195" s="2">
        <v>9.961298199E9</v>
      </c>
      <c r="B2195" s="2">
        <v>336847.0</v>
      </c>
      <c r="C2195" s="2">
        <v>1.0</v>
      </c>
      <c r="D2195" s="2">
        <v>936.98</v>
      </c>
      <c r="E2195" s="4">
        <f t="shared" si="1"/>
        <v>936.98</v>
      </c>
    </row>
    <row r="2196" ht="22.5" customHeight="1">
      <c r="A2196" s="2">
        <v>8.102675591E9</v>
      </c>
      <c r="B2196" s="2">
        <v>679865.0</v>
      </c>
      <c r="C2196" s="2">
        <v>1.0</v>
      </c>
      <c r="D2196" s="2">
        <v>347.91</v>
      </c>
      <c r="E2196" s="4">
        <f t="shared" si="1"/>
        <v>347.91</v>
      </c>
    </row>
    <row r="2197" ht="22.5" customHeight="1">
      <c r="A2197" s="2">
        <v>6.04050223E8</v>
      </c>
      <c r="B2197" s="2">
        <v>818990.0</v>
      </c>
      <c r="C2197" s="2">
        <v>1.0</v>
      </c>
      <c r="D2197" s="2">
        <v>163.55</v>
      </c>
      <c r="E2197" s="4">
        <f t="shared" si="1"/>
        <v>163.55</v>
      </c>
    </row>
    <row r="2198" ht="22.5" customHeight="1">
      <c r="A2198" s="2">
        <v>7.82327552E8</v>
      </c>
      <c r="B2198" s="2">
        <v>52729.0</v>
      </c>
      <c r="C2198" s="2">
        <v>2.0</v>
      </c>
      <c r="D2198" s="2">
        <v>316.02</v>
      </c>
      <c r="E2198" s="4">
        <f t="shared" si="1"/>
        <v>632.04</v>
      </c>
    </row>
    <row r="2199" ht="22.5" customHeight="1">
      <c r="A2199" s="2">
        <v>6.156638188E9</v>
      </c>
      <c r="B2199" s="2">
        <v>525531.0</v>
      </c>
      <c r="C2199" s="2">
        <v>1.0</v>
      </c>
      <c r="D2199" s="2">
        <v>831.1</v>
      </c>
      <c r="E2199" s="4">
        <f t="shared" si="1"/>
        <v>831.1</v>
      </c>
    </row>
    <row r="2200" ht="22.5" customHeight="1">
      <c r="A2200" s="2">
        <v>6.475299855E9</v>
      </c>
      <c r="B2200" s="2">
        <v>567671.0</v>
      </c>
      <c r="C2200" s="2">
        <v>1.0</v>
      </c>
      <c r="D2200" s="2">
        <v>418.48</v>
      </c>
      <c r="E2200" s="4">
        <f t="shared" si="1"/>
        <v>418.48</v>
      </c>
    </row>
    <row r="2201" ht="22.5" customHeight="1">
      <c r="A2201" s="2">
        <v>6.89110145E8</v>
      </c>
      <c r="B2201" s="2">
        <v>378676.0</v>
      </c>
      <c r="C2201" s="2">
        <v>3.0</v>
      </c>
      <c r="D2201" s="2">
        <v>881.42</v>
      </c>
      <c r="E2201" s="4">
        <f t="shared" si="1"/>
        <v>2644.26</v>
      </c>
    </row>
    <row r="2202" ht="22.5" customHeight="1">
      <c r="A2202" s="2">
        <v>2.785467351E9</v>
      </c>
      <c r="B2202" s="2">
        <v>587645.0</v>
      </c>
      <c r="C2202" s="2">
        <v>3.0</v>
      </c>
      <c r="D2202" s="2">
        <v>801.81</v>
      </c>
      <c r="E2202" s="4">
        <f t="shared" si="1"/>
        <v>2405.43</v>
      </c>
    </row>
    <row r="2203" ht="22.5" customHeight="1">
      <c r="A2203" s="2">
        <v>7.188270379E9</v>
      </c>
      <c r="B2203" s="2">
        <v>704868.0</v>
      </c>
      <c r="C2203" s="2">
        <v>2.0</v>
      </c>
      <c r="D2203" s="2">
        <v>193.46</v>
      </c>
      <c r="E2203" s="4">
        <f t="shared" si="1"/>
        <v>386.92</v>
      </c>
    </row>
    <row r="2204" ht="22.5" customHeight="1">
      <c r="A2204" s="2">
        <v>9.209192342E9</v>
      </c>
      <c r="B2204" s="2">
        <v>799952.0</v>
      </c>
      <c r="C2204" s="2">
        <v>3.0</v>
      </c>
      <c r="D2204" s="2">
        <v>922.64</v>
      </c>
      <c r="E2204" s="4">
        <f t="shared" si="1"/>
        <v>2767.92</v>
      </c>
    </row>
    <row r="2205" ht="22.5" customHeight="1">
      <c r="A2205" s="2">
        <v>3.19301631E9</v>
      </c>
      <c r="B2205" s="2">
        <v>990993.0</v>
      </c>
      <c r="C2205" s="2">
        <v>3.0</v>
      </c>
      <c r="D2205" s="2">
        <v>263.7</v>
      </c>
      <c r="E2205" s="4">
        <f t="shared" si="1"/>
        <v>791.1</v>
      </c>
    </row>
    <row r="2206" ht="22.5" customHeight="1">
      <c r="A2206" s="2">
        <v>9.743228131E9</v>
      </c>
      <c r="B2206" s="2">
        <v>131748.0</v>
      </c>
      <c r="C2206" s="2">
        <v>3.0</v>
      </c>
      <c r="D2206" s="2">
        <v>81.35</v>
      </c>
      <c r="E2206" s="4">
        <f t="shared" si="1"/>
        <v>244.05</v>
      </c>
    </row>
    <row r="2207" ht="22.5" customHeight="1">
      <c r="A2207" s="2">
        <v>4.417542973E9</v>
      </c>
      <c r="B2207" s="2">
        <v>131937.0</v>
      </c>
      <c r="C2207" s="2">
        <v>2.0</v>
      </c>
      <c r="D2207" s="2">
        <v>287.81</v>
      </c>
      <c r="E2207" s="4">
        <f t="shared" si="1"/>
        <v>575.62</v>
      </c>
    </row>
    <row r="2208" ht="22.5" customHeight="1">
      <c r="A2208" s="2">
        <v>3.0658572E9</v>
      </c>
      <c r="B2208" s="2">
        <v>222892.0</v>
      </c>
      <c r="C2208" s="2">
        <v>1.0</v>
      </c>
      <c r="D2208" s="2">
        <v>869.22</v>
      </c>
      <c r="E2208" s="4">
        <f t="shared" si="1"/>
        <v>869.22</v>
      </c>
    </row>
    <row r="2209" ht="22.5" customHeight="1">
      <c r="A2209" s="2">
        <v>6.994732191E9</v>
      </c>
      <c r="B2209" s="2">
        <v>94225.0</v>
      </c>
      <c r="C2209" s="2">
        <v>2.0</v>
      </c>
      <c r="D2209" s="2">
        <v>77.11</v>
      </c>
      <c r="E2209" s="4">
        <f t="shared" si="1"/>
        <v>154.22</v>
      </c>
    </row>
    <row r="2210" ht="22.5" customHeight="1">
      <c r="A2210" s="2">
        <v>7.663189769E9</v>
      </c>
      <c r="B2210" s="2">
        <v>937542.0</v>
      </c>
      <c r="C2210" s="2">
        <v>2.0</v>
      </c>
      <c r="D2210" s="2">
        <v>97.04</v>
      </c>
      <c r="E2210" s="4">
        <f t="shared" si="1"/>
        <v>194.08</v>
      </c>
    </row>
    <row r="2211" ht="22.5" customHeight="1">
      <c r="A2211" s="2">
        <v>5.012619147E9</v>
      </c>
      <c r="B2211" s="2">
        <v>287070.0</v>
      </c>
      <c r="C2211" s="2">
        <v>1.0</v>
      </c>
      <c r="D2211" s="2">
        <v>443.17</v>
      </c>
      <c r="E2211" s="4">
        <f t="shared" si="1"/>
        <v>443.17</v>
      </c>
    </row>
    <row r="2212" ht="22.5" customHeight="1">
      <c r="A2212" s="2">
        <v>7.456088789E9</v>
      </c>
      <c r="B2212" s="2">
        <v>799952.0</v>
      </c>
      <c r="C2212" s="2">
        <v>1.0</v>
      </c>
      <c r="D2212" s="2">
        <v>922.64</v>
      </c>
      <c r="E2212" s="4">
        <f t="shared" si="1"/>
        <v>922.64</v>
      </c>
    </row>
    <row r="2213" ht="22.5" customHeight="1">
      <c r="A2213" s="2">
        <v>3.270559373E9</v>
      </c>
      <c r="B2213" s="2">
        <v>382511.0</v>
      </c>
      <c r="C2213" s="2">
        <v>1.0</v>
      </c>
      <c r="D2213" s="2">
        <v>702.54</v>
      </c>
      <c r="E2213" s="4">
        <f t="shared" si="1"/>
        <v>702.54</v>
      </c>
    </row>
    <row r="2214" ht="22.5" customHeight="1">
      <c r="A2214" s="2">
        <v>4.703798183E9</v>
      </c>
      <c r="B2214" s="2">
        <v>557908.0</v>
      </c>
      <c r="C2214" s="2">
        <v>3.0</v>
      </c>
      <c r="D2214" s="2">
        <v>942.37</v>
      </c>
      <c r="E2214" s="4">
        <f t="shared" si="1"/>
        <v>2827.11</v>
      </c>
    </row>
    <row r="2215" ht="22.5" customHeight="1">
      <c r="A2215" s="2">
        <v>3.968840556E9</v>
      </c>
      <c r="B2215" s="2">
        <v>818522.0</v>
      </c>
      <c r="C2215" s="2">
        <v>3.0</v>
      </c>
      <c r="D2215" s="2">
        <v>96.09</v>
      </c>
      <c r="E2215" s="4">
        <f t="shared" si="1"/>
        <v>288.27</v>
      </c>
    </row>
    <row r="2216" ht="22.5" customHeight="1">
      <c r="A2216" s="2">
        <v>2.331647373E9</v>
      </c>
      <c r="B2216" s="2">
        <v>832348.0</v>
      </c>
      <c r="C2216" s="2">
        <v>1.0</v>
      </c>
      <c r="D2216" s="2">
        <v>831.43</v>
      </c>
      <c r="E2216" s="4">
        <f t="shared" si="1"/>
        <v>831.43</v>
      </c>
    </row>
    <row r="2217" ht="22.5" customHeight="1">
      <c r="A2217" s="2">
        <v>6.683347454E9</v>
      </c>
      <c r="B2217" s="2">
        <v>847349.0</v>
      </c>
      <c r="C2217" s="2">
        <v>2.0</v>
      </c>
      <c r="D2217" s="2">
        <v>781.08</v>
      </c>
      <c r="E2217" s="4">
        <f t="shared" si="1"/>
        <v>1562.16</v>
      </c>
    </row>
    <row r="2218" ht="22.5" customHeight="1">
      <c r="A2218" s="2">
        <v>5.71025922E9</v>
      </c>
      <c r="B2218" s="2">
        <v>222892.0</v>
      </c>
      <c r="C2218" s="2">
        <v>1.0</v>
      </c>
      <c r="D2218" s="2">
        <v>869.22</v>
      </c>
      <c r="E2218" s="4">
        <f t="shared" si="1"/>
        <v>869.22</v>
      </c>
    </row>
    <row r="2219" ht="22.5" customHeight="1">
      <c r="A2219" s="2">
        <v>9.871546057E9</v>
      </c>
      <c r="B2219" s="2">
        <v>894539.0</v>
      </c>
      <c r="C2219" s="2">
        <v>1.0</v>
      </c>
      <c r="D2219" s="2">
        <v>445.48</v>
      </c>
      <c r="E2219" s="4">
        <f t="shared" si="1"/>
        <v>445.48</v>
      </c>
    </row>
    <row r="2220" ht="22.5" customHeight="1">
      <c r="A2220" s="2">
        <v>5.459704311E9</v>
      </c>
      <c r="B2220" s="2">
        <v>77308.0</v>
      </c>
      <c r="C2220" s="2">
        <v>1.0</v>
      </c>
      <c r="D2220" s="2">
        <v>223.27</v>
      </c>
      <c r="E2220" s="4">
        <f t="shared" si="1"/>
        <v>223.27</v>
      </c>
    </row>
    <row r="2221" ht="22.5" customHeight="1">
      <c r="A2221" s="2">
        <v>3.426702134E9</v>
      </c>
      <c r="B2221" s="2">
        <v>542300.0</v>
      </c>
      <c r="C2221" s="2">
        <v>3.0</v>
      </c>
      <c r="D2221" s="2">
        <v>255.35</v>
      </c>
      <c r="E2221" s="4">
        <f t="shared" si="1"/>
        <v>766.05</v>
      </c>
    </row>
    <row r="2222" ht="22.5" customHeight="1">
      <c r="A2222" s="2">
        <v>7.671357353E9</v>
      </c>
      <c r="B2222" s="2">
        <v>256051.0</v>
      </c>
      <c r="C2222" s="2">
        <v>1.0</v>
      </c>
      <c r="D2222" s="2">
        <v>400.92</v>
      </c>
      <c r="E2222" s="4">
        <f t="shared" si="1"/>
        <v>400.92</v>
      </c>
    </row>
    <row r="2223" ht="22.5" customHeight="1">
      <c r="A2223" s="2">
        <v>9.656230693E9</v>
      </c>
      <c r="B2223" s="2">
        <v>604184.0</v>
      </c>
      <c r="C2223" s="2">
        <v>3.0</v>
      </c>
      <c r="D2223" s="2">
        <v>397.55</v>
      </c>
      <c r="E2223" s="4">
        <f t="shared" si="1"/>
        <v>1192.65</v>
      </c>
    </row>
    <row r="2224" ht="22.5" customHeight="1">
      <c r="A2224" s="2">
        <v>3.315369956E9</v>
      </c>
      <c r="B2224" s="2">
        <v>33955.0</v>
      </c>
      <c r="C2224" s="2">
        <v>3.0</v>
      </c>
      <c r="D2224" s="2">
        <v>186.08</v>
      </c>
      <c r="E2224" s="4">
        <f t="shared" si="1"/>
        <v>558.24</v>
      </c>
    </row>
    <row r="2225" ht="22.5" customHeight="1">
      <c r="A2225" s="2">
        <v>1.76228772E9</v>
      </c>
      <c r="B2225" s="2">
        <v>851978.0</v>
      </c>
      <c r="C2225" s="2">
        <v>3.0</v>
      </c>
      <c r="D2225" s="2">
        <v>715.72</v>
      </c>
      <c r="E2225" s="4">
        <f t="shared" si="1"/>
        <v>2147.16</v>
      </c>
    </row>
    <row r="2226" ht="22.5" customHeight="1">
      <c r="A2226" s="2">
        <v>4.816206081E9</v>
      </c>
      <c r="B2226" s="2">
        <v>667163.0</v>
      </c>
      <c r="C2226" s="2">
        <v>2.0</v>
      </c>
      <c r="D2226" s="2">
        <v>441.2</v>
      </c>
      <c r="E2226" s="4">
        <f t="shared" si="1"/>
        <v>882.4</v>
      </c>
    </row>
    <row r="2227" ht="22.5" customHeight="1">
      <c r="A2227" s="2">
        <v>2.808133351E9</v>
      </c>
      <c r="B2227" s="2">
        <v>94225.0</v>
      </c>
      <c r="C2227" s="2">
        <v>1.0</v>
      </c>
      <c r="D2227" s="2">
        <v>77.11</v>
      </c>
      <c r="E2227" s="4">
        <f t="shared" si="1"/>
        <v>77.11</v>
      </c>
    </row>
    <row r="2228" ht="22.5" customHeight="1">
      <c r="A2228" s="2">
        <v>3.444569396E9</v>
      </c>
      <c r="B2228" s="2">
        <v>237083.0</v>
      </c>
      <c r="C2228" s="2">
        <v>3.0</v>
      </c>
      <c r="D2228" s="2">
        <v>577.13</v>
      </c>
      <c r="E2228" s="4">
        <f t="shared" si="1"/>
        <v>1731.39</v>
      </c>
    </row>
    <row r="2229" ht="22.5" customHeight="1">
      <c r="A2229" s="2">
        <v>9.704671447E9</v>
      </c>
      <c r="B2229" s="2">
        <v>306177.0</v>
      </c>
      <c r="C2229" s="2">
        <v>2.0</v>
      </c>
      <c r="D2229" s="2">
        <v>769.24</v>
      </c>
      <c r="E2229" s="4">
        <f t="shared" si="1"/>
        <v>1538.48</v>
      </c>
    </row>
    <row r="2230" ht="22.5" customHeight="1">
      <c r="A2230" s="2">
        <v>6.454001692E9</v>
      </c>
      <c r="B2230" s="2">
        <v>319388.0</v>
      </c>
      <c r="C2230" s="2">
        <v>1.0</v>
      </c>
      <c r="D2230" s="2">
        <v>657.8</v>
      </c>
      <c r="E2230" s="4">
        <f t="shared" si="1"/>
        <v>657.8</v>
      </c>
    </row>
    <row r="2231" ht="22.5" customHeight="1">
      <c r="A2231" s="2">
        <v>2.624508626E9</v>
      </c>
      <c r="B2231" s="2">
        <v>70969.0</v>
      </c>
      <c r="C2231" s="2">
        <v>3.0</v>
      </c>
      <c r="D2231" s="2">
        <v>631.7</v>
      </c>
      <c r="E2231" s="4">
        <f t="shared" si="1"/>
        <v>1895.1</v>
      </c>
    </row>
    <row r="2232" ht="22.5" customHeight="1">
      <c r="A2232" s="2">
        <v>9.3227382E8</v>
      </c>
      <c r="B2232" s="2">
        <v>513199.0</v>
      </c>
      <c r="C2232" s="2">
        <v>3.0</v>
      </c>
      <c r="D2232" s="2">
        <v>422.23</v>
      </c>
      <c r="E2232" s="4">
        <f t="shared" si="1"/>
        <v>1266.69</v>
      </c>
    </row>
    <row r="2233" ht="22.5" customHeight="1">
      <c r="A2233" s="2">
        <v>7.908614088E9</v>
      </c>
      <c r="B2233" s="2">
        <v>600767.0</v>
      </c>
      <c r="C2233" s="2">
        <v>3.0</v>
      </c>
      <c r="D2233" s="2">
        <v>722.42</v>
      </c>
      <c r="E2233" s="4">
        <f t="shared" si="1"/>
        <v>2167.26</v>
      </c>
    </row>
    <row r="2234" ht="22.5" customHeight="1">
      <c r="A2234" s="2">
        <v>9.730765358E9</v>
      </c>
      <c r="B2234" s="2">
        <v>654623.0</v>
      </c>
      <c r="C2234" s="2">
        <v>2.0</v>
      </c>
      <c r="D2234" s="2">
        <v>422.14</v>
      </c>
      <c r="E2234" s="4">
        <f t="shared" si="1"/>
        <v>844.28</v>
      </c>
    </row>
    <row r="2235" ht="22.5" customHeight="1">
      <c r="A2235" s="2">
        <v>4.748284156E9</v>
      </c>
      <c r="B2235" s="2">
        <v>118820.0</v>
      </c>
      <c r="C2235" s="2">
        <v>1.0</v>
      </c>
      <c r="D2235" s="2">
        <v>12.32</v>
      </c>
      <c r="E2235" s="4">
        <f t="shared" si="1"/>
        <v>12.32</v>
      </c>
    </row>
    <row r="2236" ht="22.5" customHeight="1">
      <c r="A2236" s="2">
        <v>1.829286278E9</v>
      </c>
      <c r="B2236" s="2">
        <v>6405.0</v>
      </c>
      <c r="C2236" s="2">
        <v>2.0</v>
      </c>
      <c r="D2236" s="2">
        <v>236.51</v>
      </c>
      <c r="E2236" s="4">
        <f t="shared" si="1"/>
        <v>473.02</v>
      </c>
    </row>
    <row r="2237" ht="22.5" customHeight="1">
      <c r="A2237" s="2">
        <v>3.180415318E9</v>
      </c>
      <c r="B2237" s="2">
        <v>697683.0</v>
      </c>
      <c r="C2237" s="2">
        <v>1.0</v>
      </c>
      <c r="D2237" s="2">
        <v>123.74</v>
      </c>
      <c r="E2237" s="4">
        <f t="shared" si="1"/>
        <v>123.74</v>
      </c>
    </row>
    <row r="2238" ht="22.5" customHeight="1">
      <c r="A2238" s="2">
        <v>1.008158736E9</v>
      </c>
      <c r="B2238" s="2">
        <v>721521.0</v>
      </c>
      <c r="C2238" s="2">
        <v>1.0</v>
      </c>
      <c r="D2238" s="2">
        <v>417.39</v>
      </c>
      <c r="E2238" s="4">
        <f t="shared" si="1"/>
        <v>417.39</v>
      </c>
    </row>
    <row r="2239" ht="22.5" customHeight="1">
      <c r="A2239" s="2">
        <v>5.092816701E9</v>
      </c>
      <c r="B2239" s="2">
        <v>337168.0</v>
      </c>
      <c r="C2239" s="2">
        <v>3.0</v>
      </c>
      <c r="D2239" s="2">
        <v>545.49</v>
      </c>
      <c r="E2239" s="4">
        <f t="shared" si="1"/>
        <v>1636.47</v>
      </c>
    </row>
    <row r="2240" ht="22.5" customHeight="1">
      <c r="A2240" s="2">
        <v>4.339850858E9</v>
      </c>
      <c r="B2240" s="2">
        <v>914071.0</v>
      </c>
      <c r="C2240" s="2">
        <v>1.0</v>
      </c>
      <c r="D2240" s="2">
        <v>296.94</v>
      </c>
      <c r="E2240" s="4">
        <f t="shared" si="1"/>
        <v>296.94</v>
      </c>
    </row>
    <row r="2241" ht="22.5" customHeight="1">
      <c r="A2241" s="2">
        <v>1.564040362E9</v>
      </c>
      <c r="B2241" s="2">
        <v>217710.0</v>
      </c>
      <c r="C2241" s="2">
        <v>1.0</v>
      </c>
      <c r="D2241" s="2">
        <v>58.59</v>
      </c>
      <c r="E2241" s="4">
        <f t="shared" si="1"/>
        <v>58.59</v>
      </c>
    </row>
    <row r="2242" ht="22.5" customHeight="1">
      <c r="A2242" s="2">
        <v>4.8568278E9</v>
      </c>
      <c r="B2242" s="2">
        <v>398340.0</v>
      </c>
      <c r="C2242" s="2">
        <v>1.0</v>
      </c>
      <c r="D2242" s="2">
        <v>651.93</v>
      </c>
      <c r="E2242" s="4">
        <f t="shared" si="1"/>
        <v>651.93</v>
      </c>
    </row>
    <row r="2243" ht="22.5" customHeight="1">
      <c r="A2243" s="2">
        <v>2.465711187E9</v>
      </c>
      <c r="B2243" s="2">
        <v>513199.0</v>
      </c>
      <c r="C2243" s="2">
        <v>2.0</v>
      </c>
      <c r="D2243" s="2">
        <v>422.23</v>
      </c>
      <c r="E2243" s="4">
        <f t="shared" si="1"/>
        <v>844.46</v>
      </c>
    </row>
    <row r="2244" ht="22.5" customHeight="1">
      <c r="A2244" s="2">
        <v>7.741314063E9</v>
      </c>
      <c r="B2244" s="2">
        <v>26060.0</v>
      </c>
      <c r="C2244" s="2">
        <v>2.0</v>
      </c>
      <c r="D2244" s="2">
        <v>342.94</v>
      </c>
      <c r="E2244" s="4">
        <f t="shared" si="1"/>
        <v>685.88</v>
      </c>
    </row>
    <row r="2245" ht="22.5" customHeight="1">
      <c r="A2245" s="2">
        <v>6.973696848E9</v>
      </c>
      <c r="B2245" s="2">
        <v>965755.0</v>
      </c>
      <c r="C2245" s="2">
        <v>3.0</v>
      </c>
      <c r="D2245" s="2">
        <v>532.57</v>
      </c>
      <c r="E2245" s="4">
        <f t="shared" si="1"/>
        <v>1597.71</v>
      </c>
    </row>
    <row r="2246" ht="22.5" customHeight="1">
      <c r="A2246" s="2">
        <v>4.43178123E8</v>
      </c>
      <c r="B2246" s="2">
        <v>587645.0</v>
      </c>
      <c r="C2246" s="2">
        <v>1.0</v>
      </c>
      <c r="D2246" s="2">
        <v>801.81</v>
      </c>
      <c r="E2246" s="4">
        <f t="shared" si="1"/>
        <v>801.81</v>
      </c>
    </row>
    <row r="2247" ht="22.5" customHeight="1">
      <c r="A2247" s="2">
        <v>2.155491764E9</v>
      </c>
      <c r="B2247" s="2">
        <v>194682.0</v>
      </c>
      <c r="C2247" s="2">
        <v>2.0</v>
      </c>
      <c r="D2247" s="2">
        <v>912.29</v>
      </c>
      <c r="E2247" s="4">
        <f t="shared" si="1"/>
        <v>1824.58</v>
      </c>
    </row>
    <row r="2248" ht="22.5" customHeight="1">
      <c r="A2248" s="2">
        <v>2.82887897E8</v>
      </c>
      <c r="B2248" s="2">
        <v>491521.0</v>
      </c>
      <c r="C2248" s="2">
        <v>3.0</v>
      </c>
      <c r="D2248" s="2">
        <v>556.35</v>
      </c>
      <c r="E2248" s="4">
        <f t="shared" si="1"/>
        <v>1669.05</v>
      </c>
    </row>
    <row r="2249" ht="22.5" customHeight="1">
      <c r="A2249" s="2">
        <v>1.014190951E9</v>
      </c>
      <c r="B2249" s="2">
        <v>913428.0</v>
      </c>
      <c r="C2249" s="2">
        <v>2.0</v>
      </c>
      <c r="D2249" s="2">
        <v>392.22</v>
      </c>
      <c r="E2249" s="4">
        <f t="shared" si="1"/>
        <v>784.44</v>
      </c>
    </row>
    <row r="2250" ht="22.5" customHeight="1">
      <c r="A2250" s="2">
        <v>4.632027192E9</v>
      </c>
      <c r="B2250" s="2">
        <v>298985.0</v>
      </c>
      <c r="C2250" s="2">
        <v>2.0</v>
      </c>
      <c r="D2250" s="2">
        <v>183.76</v>
      </c>
      <c r="E2250" s="4">
        <f t="shared" si="1"/>
        <v>367.52</v>
      </c>
    </row>
    <row r="2251" ht="22.5" customHeight="1">
      <c r="A2251" s="2">
        <v>9.196809062E9</v>
      </c>
      <c r="B2251" s="2">
        <v>222892.0</v>
      </c>
      <c r="C2251" s="2">
        <v>2.0</v>
      </c>
      <c r="D2251" s="2">
        <v>869.22</v>
      </c>
      <c r="E2251" s="4">
        <f t="shared" si="1"/>
        <v>1738.44</v>
      </c>
    </row>
    <row r="2252" ht="22.5" customHeight="1">
      <c r="A2252" s="2">
        <v>3.802671506E9</v>
      </c>
      <c r="B2252" s="2">
        <v>876139.0</v>
      </c>
      <c r="C2252" s="2">
        <v>2.0</v>
      </c>
      <c r="D2252" s="2">
        <v>415.75</v>
      </c>
      <c r="E2252" s="4">
        <f t="shared" si="1"/>
        <v>831.5</v>
      </c>
    </row>
    <row r="2253" ht="22.5" customHeight="1">
      <c r="A2253" s="2">
        <v>9.31138604E8</v>
      </c>
      <c r="B2253" s="2">
        <v>378676.0</v>
      </c>
      <c r="C2253" s="2">
        <v>2.0</v>
      </c>
      <c r="D2253" s="2">
        <v>881.42</v>
      </c>
      <c r="E2253" s="4">
        <f t="shared" si="1"/>
        <v>1762.84</v>
      </c>
    </row>
    <row r="2254" ht="22.5" customHeight="1">
      <c r="A2254" s="2">
        <v>6.507222211E9</v>
      </c>
      <c r="B2254" s="2">
        <v>131136.0</v>
      </c>
      <c r="C2254" s="2">
        <v>2.0</v>
      </c>
      <c r="D2254" s="2">
        <v>37.8</v>
      </c>
      <c r="E2254" s="4">
        <f t="shared" si="1"/>
        <v>75.6</v>
      </c>
    </row>
    <row r="2255" ht="22.5" customHeight="1">
      <c r="A2255" s="2">
        <v>9.091185978E9</v>
      </c>
      <c r="B2255" s="2">
        <v>552883.0</v>
      </c>
      <c r="C2255" s="2">
        <v>2.0</v>
      </c>
      <c r="D2255" s="2">
        <v>888.16</v>
      </c>
      <c r="E2255" s="4">
        <f t="shared" si="1"/>
        <v>1776.32</v>
      </c>
    </row>
    <row r="2256" ht="22.5" customHeight="1">
      <c r="A2256" s="2">
        <v>6.314310505E9</v>
      </c>
      <c r="B2256" s="2">
        <v>615545.0</v>
      </c>
      <c r="C2256" s="2">
        <v>2.0</v>
      </c>
      <c r="D2256" s="2">
        <v>448.16</v>
      </c>
      <c r="E2256" s="4">
        <f t="shared" si="1"/>
        <v>896.32</v>
      </c>
    </row>
    <row r="2257" ht="22.5" customHeight="1">
      <c r="A2257" s="2">
        <v>2.711467206E9</v>
      </c>
      <c r="B2257" s="2">
        <v>124290.0</v>
      </c>
      <c r="C2257" s="2">
        <v>1.0</v>
      </c>
      <c r="D2257" s="2">
        <v>39.65</v>
      </c>
      <c r="E2257" s="4">
        <f t="shared" si="1"/>
        <v>39.65</v>
      </c>
    </row>
    <row r="2258" ht="22.5" customHeight="1">
      <c r="A2258" s="2">
        <v>1.359318731E9</v>
      </c>
      <c r="B2258" s="2">
        <v>120532.0</v>
      </c>
      <c r="C2258" s="2">
        <v>1.0</v>
      </c>
      <c r="D2258" s="2">
        <v>697.53</v>
      </c>
      <c r="E2258" s="4">
        <f t="shared" si="1"/>
        <v>697.53</v>
      </c>
    </row>
    <row r="2259" ht="22.5" customHeight="1">
      <c r="A2259" s="2">
        <v>4.52104205E9</v>
      </c>
      <c r="B2259" s="2">
        <v>57405.0</v>
      </c>
      <c r="C2259" s="2">
        <v>2.0</v>
      </c>
      <c r="D2259" s="2">
        <v>607.67</v>
      </c>
      <c r="E2259" s="4">
        <f t="shared" si="1"/>
        <v>1215.34</v>
      </c>
    </row>
    <row r="2260" ht="22.5" customHeight="1">
      <c r="A2260" s="2">
        <v>1.317016672E9</v>
      </c>
      <c r="B2260" s="2">
        <v>818522.0</v>
      </c>
      <c r="C2260" s="2">
        <v>3.0</v>
      </c>
      <c r="D2260" s="2">
        <v>96.09</v>
      </c>
      <c r="E2260" s="4">
        <f t="shared" si="1"/>
        <v>288.27</v>
      </c>
    </row>
    <row r="2261" ht="22.5" customHeight="1">
      <c r="A2261" s="2">
        <v>7.624598493E9</v>
      </c>
      <c r="B2261" s="2">
        <v>661577.0</v>
      </c>
      <c r="C2261" s="2">
        <v>1.0</v>
      </c>
      <c r="D2261" s="2">
        <v>720.95</v>
      </c>
      <c r="E2261" s="4">
        <f t="shared" si="1"/>
        <v>720.95</v>
      </c>
    </row>
    <row r="2262" ht="22.5" customHeight="1">
      <c r="A2262" s="2">
        <v>1.75343123E9</v>
      </c>
      <c r="B2262" s="2">
        <v>222892.0</v>
      </c>
      <c r="C2262" s="2">
        <v>2.0</v>
      </c>
      <c r="D2262" s="2">
        <v>869.22</v>
      </c>
      <c r="E2262" s="4">
        <f t="shared" si="1"/>
        <v>1738.44</v>
      </c>
    </row>
    <row r="2263" ht="22.5" customHeight="1">
      <c r="A2263" s="2">
        <v>8.650539199E9</v>
      </c>
      <c r="B2263" s="2">
        <v>194682.0</v>
      </c>
      <c r="C2263" s="2">
        <v>1.0</v>
      </c>
      <c r="D2263" s="2">
        <v>912.29</v>
      </c>
      <c r="E2263" s="4">
        <f t="shared" si="1"/>
        <v>912.29</v>
      </c>
    </row>
    <row r="2264" ht="22.5" customHeight="1">
      <c r="A2264" s="2">
        <v>3.276478503E9</v>
      </c>
      <c r="B2264" s="2">
        <v>329351.0</v>
      </c>
      <c r="C2264" s="2">
        <v>3.0</v>
      </c>
      <c r="D2264" s="2">
        <v>310.87</v>
      </c>
      <c r="E2264" s="4">
        <f t="shared" si="1"/>
        <v>932.61</v>
      </c>
    </row>
    <row r="2265" ht="22.5" customHeight="1">
      <c r="A2265" s="2">
        <v>5.080943123E9</v>
      </c>
      <c r="B2265" s="2">
        <v>15314.0</v>
      </c>
      <c r="C2265" s="2">
        <v>1.0</v>
      </c>
      <c r="D2265" s="2">
        <v>578.85</v>
      </c>
      <c r="E2265" s="4">
        <f t="shared" si="1"/>
        <v>578.85</v>
      </c>
    </row>
    <row r="2266" ht="22.5" customHeight="1">
      <c r="A2266" s="2">
        <v>6.158083683E9</v>
      </c>
      <c r="B2266" s="2">
        <v>832348.0</v>
      </c>
      <c r="C2266" s="2">
        <v>3.0</v>
      </c>
      <c r="D2266" s="2">
        <v>831.43</v>
      </c>
      <c r="E2266" s="4">
        <f t="shared" si="1"/>
        <v>2494.29</v>
      </c>
    </row>
    <row r="2267" ht="22.5" customHeight="1">
      <c r="A2267" s="2">
        <v>9.228072842E9</v>
      </c>
      <c r="B2267" s="2">
        <v>883013.0</v>
      </c>
      <c r="C2267" s="2">
        <v>1.0</v>
      </c>
      <c r="D2267" s="2">
        <v>989.88</v>
      </c>
      <c r="E2267" s="4">
        <f t="shared" si="1"/>
        <v>989.88</v>
      </c>
    </row>
    <row r="2268" ht="22.5" customHeight="1">
      <c r="A2268" s="2">
        <v>4.028432722E9</v>
      </c>
      <c r="B2268" s="2">
        <v>951463.0</v>
      </c>
      <c r="C2268" s="2">
        <v>3.0</v>
      </c>
      <c r="D2268" s="2">
        <v>787.4</v>
      </c>
      <c r="E2268" s="4">
        <f t="shared" si="1"/>
        <v>2362.2</v>
      </c>
    </row>
    <row r="2269" ht="22.5" customHeight="1">
      <c r="A2269" s="2">
        <v>3.679730192E9</v>
      </c>
      <c r="B2269" s="2">
        <v>707935.0</v>
      </c>
      <c r="C2269" s="2">
        <v>1.0</v>
      </c>
      <c r="D2269" s="2">
        <v>820.9</v>
      </c>
      <c r="E2269" s="4">
        <f t="shared" si="1"/>
        <v>820.9</v>
      </c>
    </row>
    <row r="2270" ht="22.5" customHeight="1">
      <c r="A2270" s="2">
        <v>7.1793937E7</v>
      </c>
      <c r="B2270" s="2">
        <v>94225.0</v>
      </c>
      <c r="C2270" s="2">
        <v>1.0</v>
      </c>
      <c r="D2270" s="2">
        <v>77.11</v>
      </c>
      <c r="E2270" s="4">
        <f t="shared" si="1"/>
        <v>77.11</v>
      </c>
    </row>
    <row r="2271" ht="22.5" customHeight="1">
      <c r="A2271" s="2">
        <v>4.7467466E7</v>
      </c>
      <c r="B2271" s="2">
        <v>120385.0</v>
      </c>
      <c r="C2271" s="2">
        <v>1.0</v>
      </c>
      <c r="D2271" s="2">
        <v>597.91</v>
      </c>
      <c r="E2271" s="4">
        <f t="shared" si="1"/>
        <v>597.91</v>
      </c>
    </row>
    <row r="2272" ht="22.5" customHeight="1">
      <c r="A2272" s="2">
        <v>4.538136436E9</v>
      </c>
      <c r="B2272" s="2">
        <v>726958.0</v>
      </c>
      <c r="C2272" s="2">
        <v>2.0</v>
      </c>
      <c r="D2272" s="2">
        <v>887.48</v>
      </c>
      <c r="E2272" s="4">
        <f t="shared" si="1"/>
        <v>1774.96</v>
      </c>
    </row>
    <row r="2273" ht="22.5" customHeight="1">
      <c r="A2273" s="2">
        <v>8.750169461E9</v>
      </c>
      <c r="B2273" s="2">
        <v>373536.0</v>
      </c>
      <c r="C2273" s="2">
        <v>2.0</v>
      </c>
      <c r="D2273" s="2">
        <v>494.17</v>
      </c>
      <c r="E2273" s="4">
        <f t="shared" si="1"/>
        <v>988.34</v>
      </c>
    </row>
    <row r="2274" ht="22.5" customHeight="1">
      <c r="A2274" s="2">
        <v>9.371021811E9</v>
      </c>
      <c r="B2274" s="2">
        <v>753354.0</v>
      </c>
      <c r="C2274" s="2">
        <v>3.0</v>
      </c>
      <c r="D2274" s="2">
        <v>423.56</v>
      </c>
      <c r="E2274" s="4">
        <f t="shared" si="1"/>
        <v>1270.68</v>
      </c>
    </row>
    <row r="2275" ht="22.5" customHeight="1">
      <c r="A2275" s="2">
        <v>6.79274212E8</v>
      </c>
      <c r="B2275" s="2">
        <v>721521.0</v>
      </c>
      <c r="C2275" s="2">
        <v>2.0</v>
      </c>
      <c r="D2275" s="2">
        <v>417.39</v>
      </c>
      <c r="E2275" s="4">
        <f t="shared" si="1"/>
        <v>834.78</v>
      </c>
    </row>
    <row r="2276" ht="22.5" customHeight="1">
      <c r="A2276" s="2">
        <v>6.601671674E9</v>
      </c>
      <c r="B2276" s="2">
        <v>500739.0</v>
      </c>
      <c r="C2276" s="2">
        <v>2.0</v>
      </c>
      <c r="D2276" s="2">
        <v>359.98</v>
      </c>
      <c r="E2276" s="4">
        <f t="shared" si="1"/>
        <v>719.96</v>
      </c>
    </row>
    <row r="2277" ht="22.5" customHeight="1">
      <c r="A2277" s="2">
        <v>2.7084415E9</v>
      </c>
      <c r="B2277" s="2">
        <v>14145.0</v>
      </c>
      <c r="C2277" s="2">
        <v>1.0</v>
      </c>
      <c r="D2277" s="2">
        <v>630.84</v>
      </c>
      <c r="E2277" s="4">
        <f t="shared" si="1"/>
        <v>630.84</v>
      </c>
    </row>
    <row r="2278" ht="22.5" customHeight="1">
      <c r="A2278" s="2">
        <v>9.54848022E9</v>
      </c>
      <c r="B2278" s="2">
        <v>799688.0</v>
      </c>
      <c r="C2278" s="2">
        <v>1.0</v>
      </c>
      <c r="D2278" s="2">
        <v>309.62</v>
      </c>
      <c r="E2278" s="4">
        <f t="shared" si="1"/>
        <v>309.62</v>
      </c>
    </row>
    <row r="2279" ht="22.5" customHeight="1">
      <c r="A2279" s="2">
        <v>5.440864021E9</v>
      </c>
      <c r="B2279" s="2">
        <v>324809.0</v>
      </c>
      <c r="C2279" s="2">
        <v>3.0</v>
      </c>
      <c r="D2279" s="2">
        <v>608.0</v>
      </c>
      <c r="E2279" s="4">
        <f t="shared" si="1"/>
        <v>1824</v>
      </c>
    </row>
    <row r="2280" ht="22.5" customHeight="1">
      <c r="A2280" s="2">
        <v>5.705224767E9</v>
      </c>
      <c r="B2280" s="2">
        <v>604184.0</v>
      </c>
      <c r="C2280" s="2">
        <v>2.0</v>
      </c>
      <c r="D2280" s="2">
        <v>397.55</v>
      </c>
      <c r="E2280" s="4">
        <f t="shared" si="1"/>
        <v>795.1</v>
      </c>
    </row>
    <row r="2281" ht="22.5" customHeight="1">
      <c r="A2281" s="2">
        <v>9.945458771E9</v>
      </c>
      <c r="B2281" s="2">
        <v>63769.0</v>
      </c>
      <c r="C2281" s="2">
        <v>3.0</v>
      </c>
      <c r="D2281" s="2">
        <v>878.07</v>
      </c>
      <c r="E2281" s="4">
        <f t="shared" si="1"/>
        <v>2634.21</v>
      </c>
    </row>
    <row r="2282" ht="22.5" customHeight="1">
      <c r="A2282" s="2">
        <v>3.36832815E8</v>
      </c>
      <c r="B2282" s="2">
        <v>647462.0</v>
      </c>
      <c r="C2282" s="2">
        <v>3.0</v>
      </c>
      <c r="D2282" s="2">
        <v>326.42</v>
      </c>
      <c r="E2282" s="4">
        <f t="shared" si="1"/>
        <v>979.26</v>
      </c>
    </row>
    <row r="2283" ht="22.5" customHeight="1">
      <c r="A2283" s="2">
        <v>9.543126726E9</v>
      </c>
      <c r="B2283" s="2">
        <v>600767.0</v>
      </c>
      <c r="C2283" s="2">
        <v>3.0</v>
      </c>
      <c r="D2283" s="2">
        <v>722.42</v>
      </c>
      <c r="E2283" s="4">
        <f t="shared" si="1"/>
        <v>2167.26</v>
      </c>
    </row>
    <row r="2284" ht="22.5" customHeight="1">
      <c r="A2284" s="2">
        <v>5.134666123E9</v>
      </c>
      <c r="B2284" s="2">
        <v>942001.0</v>
      </c>
      <c r="C2284" s="2">
        <v>1.0</v>
      </c>
      <c r="D2284" s="2">
        <v>671.55</v>
      </c>
      <c r="E2284" s="4">
        <f t="shared" si="1"/>
        <v>671.55</v>
      </c>
    </row>
    <row r="2285" ht="22.5" customHeight="1">
      <c r="A2285" s="2">
        <v>5.66365788E9</v>
      </c>
      <c r="B2285" s="2">
        <v>859361.0</v>
      </c>
      <c r="C2285" s="2">
        <v>1.0</v>
      </c>
      <c r="D2285" s="2">
        <v>432.39</v>
      </c>
      <c r="E2285" s="4">
        <f t="shared" si="1"/>
        <v>432.39</v>
      </c>
    </row>
    <row r="2286" ht="22.5" customHeight="1">
      <c r="A2286" s="2">
        <v>5.352647396E9</v>
      </c>
      <c r="B2286" s="2">
        <v>606256.0</v>
      </c>
      <c r="C2286" s="2">
        <v>3.0</v>
      </c>
      <c r="D2286" s="2">
        <v>369.28</v>
      </c>
      <c r="E2286" s="4">
        <f t="shared" si="1"/>
        <v>1107.84</v>
      </c>
    </row>
    <row r="2287" ht="22.5" customHeight="1">
      <c r="A2287" s="2">
        <v>7.995172779E9</v>
      </c>
      <c r="B2287" s="2">
        <v>913428.0</v>
      </c>
      <c r="C2287" s="2">
        <v>2.0</v>
      </c>
      <c r="D2287" s="2">
        <v>392.22</v>
      </c>
      <c r="E2287" s="4">
        <f t="shared" si="1"/>
        <v>784.44</v>
      </c>
    </row>
    <row r="2288" ht="22.5" customHeight="1">
      <c r="A2288" s="2">
        <v>6.05779703E8</v>
      </c>
      <c r="B2288" s="2">
        <v>888807.0</v>
      </c>
      <c r="C2288" s="2">
        <v>1.0</v>
      </c>
      <c r="D2288" s="2">
        <v>230.58</v>
      </c>
      <c r="E2288" s="4">
        <f t="shared" si="1"/>
        <v>230.58</v>
      </c>
    </row>
    <row r="2289" ht="22.5" customHeight="1">
      <c r="A2289" s="2">
        <v>6.85688121E8</v>
      </c>
      <c r="B2289" s="2">
        <v>337168.0</v>
      </c>
      <c r="C2289" s="2">
        <v>3.0</v>
      </c>
      <c r="D2289" s="2">
        <v>545.49</v>
      </c>
      <c r="E2289" s="4">
        <f t="shared" si="1"/>
        <v>1636.47</v>
      </c>
    </row>
    <row r="2290" ht="22.5" customHeight="1">
      <c r="A2290" s="2">
        <v>5.966726971E9</v>
      </c>
      <c r="B2290" s="2">
        <v>26060.0</v>
      </c>
      <c r="C2290" s="2">
        <v>2.0</v>
      </c>
      <c r="D2290" s="2">
        <v>342.94</v>
      </c>
      <c r="E2290" s="4">
        <f t="shared" si="1"/>
        <v>685.88</v>
      </c>
    </row>
    <row r="2291" ht="22.5" customHeight="1">
      <c r="A2291" s="2">
        <v>6.763510083E9</v>
      </c>
      <c r="B2291" s="2">
        <v>11422.0</v>
      </c>
      <c r="C2291" s="2">
        <v>1.0</v>
      </c>
      <c r="D2291" s="2">
        <v>127.16</v>
      </c>
      <c r="E2291" s="4">
        <f t="shared" si="1"/>
        <v>127.16</v>
      </c>
    </row>
    <row r="2292" ht="22.5" customHeight="1">
      <c r="A2292" s="2">
        <v>6.735813139E9</v>
      </c>
      <c r="B2292" s="2">
        <v>171602.0</v>
      </c>
      <c r="C2292" s="2">
        <v>3.0</v>
      </c>
      <c r="D2292" s="2">
        <v>883.44</v>
      </c>
      <c r="E2292" s="4">
        <f t="shared" si="1"/>
        <v>2650.32</v>
      </c>
    </row>
    <row r="2293" ht="22.5" customHeight="1">
      <c r="A2293" s="2">
        <v>8.361205778E9</v>
      </c>
      <c r="B2293" s="2">
        <v>820973.0</v>
      </c>
      <c r="C2293" s="2">
        <v>2.0</v>
      </c>
      <c r="D2293" s="2">
        <v>114.52</v>
      </c>
      <c r="E2293" s="4">
        <f t="shared" si="1"/>
        <v>229.04</v>
      </c>
    </row>
    <row r="2294" ht="22.5" customHeight="1">
      <c r="A2294" s="2">
        <v>3.640952655E9</v>
      </c>
      <c r="B2294" s="2">
        <v>954722.0</v>
      </c>
      <c r="C2294" s="2">
        <v>2.0</v>
      </c>
      <c r="D2294" s="2">
        <v>616.45</v>
      </c>
      <c r="E2294" s="4">
        <f t="shared" si="1"/>
        <v>1232.9</v>
      </c>
    </row>
    <row r="2295" ht="22.5" customHeight="1">
      <c r="A2295" s="2">
        <v>6.395279829E9</v>
      </c>
      <c r="B2295" s="2">
        <v>833557.0</v>
      </c>
      <c r="C2295" s="2">
        <v>2.0</v>
      </c>
      <c r="D2295" s="2">
        <v>422.87</v>
      </c>
      <c r="E2295" s="4">
        <f t="shared" si="1"/>
        <v>845.74</v>
      </c>
    </row>
    <row r="2296" ht="22.5" customHeight="1">
      <c r="A2296" s="2">
        <v>3.39410846E8</v>
      </c>
      <c r="B2296" s="2">
        <v>760684.0</v>
      </c>
      <c r="C2296" s="2">
        <v>1.0</v>
      </c>
      <c r="D2296" s="2">
        <v>71.6</v>
      </c>
      <c r="E2296" s="4">
        <f t="shared" si="1"/>
        <v>71.6</v>
      </c>
    </row>
    <row r="2297" ht="22.5" customHeight="1">
      <c r="A2297" s="2">
        <v>8.924056486E9</v>
      </c>
      <c r="B2297" s="2">
        <v>820973.0</v>
      </c>
      <c r="C2297" s="2">
        <v>2.0</v>
      </c>
      <c r="D2297" s="2">
        <v>114.52</v>
      </c>
      <c r="E2297" s="4">
        <f t="shared" si="1"/>
        <v>229.04</v>
      </c>
    </row>
    <row r="2298" ht="22.5" customHeight="1">
      <c r="A2298" s="2">
        <v>6.616322616E9</v>
      </c>
      <c r="B2298" s="2">
        <v>927651.0</v>
      </c>
      <c r="C2298" s="2">
        <v>1.0</v>
      </c>
      <c r="D2298" s="2">
        <v>426.72</v>
      </c>
      <c r="E2298" s="4">
        <f t="shared" si="1"/>
        <v>426.72</v>
      </c>
    </row>
    <row r="2299" ht="22.5" customHeight="1">
      <c r="A2299" s="2">
        <v>4.178578583E9</v>
      </c>
      <c r="B2299" s="2">
        <v>291238.0</v>
      </c>
      <c r="C2299" s="2">
        <v>1.0</v>
      </c>
      <c r="D2299" s="2">
        <v>746.03</v>
      </c>
      <c r="E2299" s="4">
        <f t="shared" si="1"/>
        <v>746.03</v>
      </c>
    </row>
    <row r="2300" ht="22.5" customHeight="1">
      <c r="A2300" s="2">
        <v>7.558107764E9</v>
      </c>
      <c r="B2300" s="2">
        <v>692985.0</v>
      </c>
      <c r="C2300" s="2">
        <v>3.0</v>
      </c>
      <c r="D2300" s="2">
        <v>197.39</v>
      </c>
      <c r="E2300" s="4">
        <f t="shared" si="1"/>
        <v>592.17</v>
      </c>
    </row>
    <row r="2301" ht="22.5" customHeight="1">
      <c r="A2301" s="2">
        <v>7.894708851E9</v>
      </c>
      <c r="B2301" s="2">
        <v>455755.0</v>
      </c>
      <c r="C2301" s="2">
        <v>3.0</v>
      </c>
      <c r="D2301" s="2">
        <v>44.09</v>
      </c>
      <c r="E2301" s="4">
        <f t="shared" si="1"/>
        <v>132.27</v>
      </c>
    </row>
    <row r="2302" ht="22.5" customHeight="1">
      <c r="A2302" s="2">
        <v>1.916638346E9</v>
      </c>
      <c r="B2302" s="2">
        <v>9436.0</v>
      </c>
      <c r="C2302" s="2">
        <v>2.0</v>
      </c>
      <c r="D2302" s="2">
        <v>88.43</v>
      </c>
      <c r="E2302" s="4">
        <f t="shared" si="1"/>
        <v>176.86</v>
      </c>
    </row>
    <row r="2303" ht="22.5" customHeight="1">
      <c r="A2303" s="2">
        <v>4.973943462E9</v>
      </c>
      <c r="B2303" s="2">
        <v>704868.0</v>
      </c>
      <c r="C2303" s="2">
        <v>3.0</v>
      </c>
      <c r="D2303" s="2">
        <v>193.46</v>
      </c>
      <c r="E2303" s="4">
        <f t="shared" si="1"/>
        <v>580.38</v>
      </c>
    </row>
    <row r="2304" ht="22.5" customHeight="1">
      <c r="A2304" s="2">
        <v>6.567129123E9</v>
      </c>
      <c r="B2304" s="2">
        <v>891833.0</v>
      </c>
      <c r="C2304" s="2">
        <v>1.0</v>
      </c>
      <c r="D2304" s="2">
        <v>493.19</v>
      </c>
      <c r="E2304" s="4">
        <f t="shared" si="1"/>
        <v>493.19</v>
      </c>
    </row>
    <row r="2305" ht="22.5" customHeight="1">
      <c r="A2305" s="2">
        <v>8.702642032E9</v>
      </c>
      <c r="B2305" s="2">
        <v>107548.0</v>
      </c>
      <c r="C2305" s="2">
        <v>1.0</v>
      </c>
      <c r="D2305" s="2">
        <v>891.6</v>
      </c>
      <c r="E2305" s="4">
        <f t="shared" si="1"/>
        <v>891.6</v>
      </c>
    </row>
    <row r="2306" ht="22.5" customHeight="1">
      <c r="A2306" s="2">
        <v>7.857954356E9</v>
      </c>
      <c r="B2306" s="2">
        <v>903336.0</v>
      </c>
      <c r="C2306" s="2">
        <v>3.0</v>
      </c>
      <c r="D2306" s="2">
        <v>551.88</v>
      </c>
      <c r="E2306" s="4">
        <f t="shared" si="1"/>
        <v>1655.64</v>
      </c>
    </row>
    <row r="2307" ht="22.5" customHeight="1">
      <c r="A2307" s="2">
        <v>5.3762185E9</v>
      </c>
      <c r="B2307" s="2">
        <v>644847.0</v>
      </c>
      <c r="C2307" s="2">
        <v>2.0</v>
      </c>
      <c r="D2307" s="2">
        <v>622.81</v>
      </c>
      <c r="E2307" s="4">
        <f t="shared" si="1"/>
        <v>1245.62</v>
      </c>
    </row>
    <row r="2308" ht="22.5" customHeight="1">
      <c r="A2308" s="2">
        <v>3.452449295E9</v>
      </c>
      <c r="B2308" s="2">
        <v>555121.0</v>
      </c>
      <c r="C2308" s="2">
        <v>2.0</v>
      </c>
      <c r="D2308" s="2">
        <v>354.91</v>
      </c>
      <c r="E2308" s="4">
        <f t="shared" si="1"/>
        <v>709.82</v>
      </c>
    </row>
    <row r="2309" ht="22.5" customHeight="1">
      <c r="A2309" s="2">
        <v>1.694826296E9</v>
      </c>
      <c r="B2309" s="2">
        <v>709916.0</v>
      </c>
      <c r="C2309" s="2">
        <v>1.0</v>
      </c>
      <c r="D2309" s="2">
        <v>33.76</v>
      </c>
      <c r="E2309" s="4">
        <f t="shared" si="1"/>
        <v>33.76</v>
      </c>
    </row>
    <row r="2310" ht="22.5" customHeight="1">
      <c r="A2310" s="2">
        <v>9.449954611E9</v>
      </c>
      <c r="B2310" s="2">
        <v>63769.0</v>
      </c>
      <c r="C2310" s="2">
        <v>1.0</v>
      </c>
      <c r="D2310" s="2">
        <v>878.07</v>
      </c>
      <c r="E2310" s="4">
        <f t="shared" si="1"/>
        <v>878.07</v>
      </c>
    </row>
    <row r="2311" ht="22.5" customHeight="1">
      <c r="A2311" s="2">
        <v>7.722059222E9</v>
      </c>
      <c r="B2311" s="2">
        <v>888807.0</v>
      </c>
      <c r="C2311" s="2">
        <v>1.0</v>
      </c>
      <c r="D2311" s="2">
        <v>230.58</v>
      </c>
      <c r="E2311" s="4">
        <f t="shared" si="1"/>
        <v>230.58</v>
      </c>
    </row>
    <row r="2312" ht="22.5" customHeight="1">
      <c r="A2312" s="2">
        <v>2.871448124E9</v>
      </c>
      <c r="B2312" s="2">
        <v>798639.0</v>
      </c>
      <c r="C2312" s="2">
        <v>2.0</v>
      </c>
      <c r="D2312" s="2">
        <v>211.25</v>
      </c>
      <c r="E2312" s="4">
        <f t="shared" si="1"/>
        <v>422.5</v>
      </c>
    </row>
    <row r="2313" ht="22.5" customHeight="1">
      <c r="A2313" s="2">
        <v>4.158839033E9</v>
      </c>
      <c r="B2313" s="2">
        <v>4452.0</v>
      </c>
      <c r="C2313" s="2">
        <v>1.0</v>
      </c>
      <c r="D2313" s="2">
        <v>169.88</v>
      </c>
      <c r="E2313" s="4">
        <f t="shared" si="1"/>
        <v>169.88</v>
      </c>
    </row>
    <row r="2314" ht="22.5" customHeight="1">
      <c r="A2314" s="2">
        <v>9.936118648E9</v>
      </c>
      <c r="B2314" s="2">
        <v>961614.0</v>
      </c>
      <c r="C2314" s="2">
        <v>1.0</v>
      </c>
      <c r="D2314" s="2">
        <v>227.22</v>
      </c>
      <c r="E2314" s="4">
        <f t="shared" si="1"/>
        <v>227.22</v>
      </c>
    </row>
    <row r="2315" ht="22.5" customHeight="1">
      <c r="A2315" s="2">
        <v>6.804747901E9</v>
      </c>
      <c r="B2315" s="2">
        <v>848226.0</v>
      </c>
      <c r="C2315" s="2">
        <v>2.0</v>
      </c>
      <c r="D2315" s="2">
        <v>209.59</v>
      </c>
      <c r="E2315" s="4">
        <f t="shared" si="1"/>
        <v>419.18</v>
      </c>
    </row>
    <row r="2316" ht="22.5" customHeight="1">
      <c r="A2316" s="2">
        <v>7.579444448E9</v>
      </c>
      <c r="B2316" s="2">
        <v>500633.0</v>
      </c>
      <c r="C2316" s="2">
        <v>3.0</v>
      </c>
      <c r="D2316" s="2">
        <v>154.5</v>
      </c>
      <c r="E2316" s="4">
        <f t="shared" si="1"/>
        <v>463.5</v>
      </c>
    </row>
    <row r="2317" ht="22.5" customHeight="1">
      <c r="A2317" s="2">
        <v>4.379043082E9</v>
      </c>
      <c r="B2317" s="2">
        <v>587420.0</v>
      </c>
      <c r="C2317" s="2">
        <v>2.0</v>
      </c>
      <c r="D2317" s="2">
        <v>357.42</v>
      </c>
      <c r="E2317" s="4">
        <f t="shared" si="1"/>
        <v>714.84</v>
      </c>
    </row>
    <row r="2318" ht="22.5" customHeight="1">
      <c r="A2318" s="2">
        <v>4.212894712E9</v>
      </c>
      <c r="B2318" s="2">
        <v>883013.0</v>
      </c>
      <c r="C2318" s="2">
        <v>1.0</v>
      </c>
      <c r="D2318" s="2">
        <v>989.88</v>
      </c>
      <c r="E2318" s="4">
        <f t="shared" si="1"/>
        <v>989.88</v>
      </c>
    </row>
    <row r="2319" ht="22.5" customHeight="1">
      <c r="A2319" s="2">
        <v>7.962511808E9</v>
      </c>
      <c r="B2319" s="2">
        <v>687218.0</v>
      </c>
      <c r="C2319" s="2">
        <v>1.0</v>
      </c>
      <c r="D2319" s="2">
        <v>317.82</v>
      </c>
      <c r="E2319" s="4">
        <f t="shared" si="1"/>
        <v>317.82</v>
      </c>
    </row>
    <row r="2320" ht="22.5" customHeight="1">
      <c r="A2320" s="2">
        <v>6.478815087E9</v>
      </c>
      <c r="B2320" s="2">
        <v>67197.0</v>
      </c>
      <c r="C2320" s="2">
        <v>3.0</v>
      </c>
      <c r="D2320" s="2">
        <v>552.2</v>
      </c>
      <c r="E2320" s="4">
        <f t="shared" si="1"/>
        <v>1656.6</v>
      </c>
    </row>
    <row r="2321" ht="22.5" customHeight="1">
      <c r="A2321" s="2">
        <v>6.239166986E9</v>
      </c>
      <c r="B2321" s="2">
        <v>679865.0</v>
      </c>
      <c r="C2321" s="2">
        <v>3.0</v>
      </c>
      <c r="D2321" s="2">
        <v>347.91</v>
      </c>
      <c r="E2321" s="4">
        <f t="shared" si="1"/>
        <v>1043.73</v>
      </c>
    </row>
    <row r="2322" ht="22.5" customHeight="1">
      <c r="A2322" s="2">
        <v>9.89486346E9</v>
      </c>
      <c r="B2322" s="2">
        <v>945635.0</v>
      </c>
      <c r="C2322" s="2">
        <v>1.0</v>
      </c>
      <c r="D2322" s="2">
        <v>778.9</v>
      </c>
      <c r="E2322" s="4">
        <f t="shared" si="1"/>
        <v>778.9</v>
      </c>
    </row>
    <row r="2323" ht="22.5" customHeight="1">
      <c r="A2323" s="2">
        <v>2.982638677E9</v>
      </c>
      <c r="B2323" s="2">
        <v>706112.0</v>
      </c>
      <c r="C2323" s="2">
        <v>2.0</v>
      </c>
      <c r="D2323" s="2">
        <v>478.79</v>
      </c>
      <c r="E2323" s="4">
        <f t="shared" si="1"/>
        <v>957.58</v>
      </c>
    </row>
    <row r="2324" ht="22.5" customHeight="1">
      <c r="A2324" s="2">
        <v>3.284797515E9</v>
      </c>
      <c r="B2324" s="2">
        <v>925482.0</v>
      </c>
      <c r="C2324" s="2">
        <v>3.0</v>
      </c>
      <c r="D2324" s="2">
        <v>475.04</v>
      </c>
      <c r="E2324" s="4">
        <f t="shared" si="1"/>
        <v>1425.12</v>
      </c>
    </row>
    <row r="2325" ht="22.5" customHeight="1">
      <c r="A2325" s="2">
        <v>8.895501673E9</v>
      </c>
      <c r="B2325" s="2">
        <v>82484.0</v>
      </c>
      <c r="C2325" s="2">
        <v>1.0</v>
      </c>
      <c r="D2325" s="2">
        <v>914.88</v>
      </c>
      <c r="E2325" s="4">
        <f t="shared" si="1"/>
        <v>914.88</v>
      </c>
    </row>
    <row r="2326" ht="22.5" customHeight="1">
      <c r="A2326" s="2">
        <v>9.14992221E8</v>
      </c>
      <c r="B2326" s="2">
        <v>194682.0</v>
      </c>
      <c r="C2326" s="2">
        <v>3.0</v>
      </c>
      <c r="D2326" s="2">
        <v>912.29</v>
      </c>
      <c r="E2326" s="4">
        <f t="shared" si="1"/>
        <v>2736.87</v>
      </c>
    </row>
    <row r="2327" ht="22.5" customHeight="1">
      <c r="A2327" s="2">
        <v>2.067729457E9</v>
      </c>
      <c r="B2327" s="2">
        <v>679321.0</v>
      </c>
      <c r="C2327" s="2">
        <v>3.0</v>
      </c>
      <c r="D2327" s="2">
        <v>738.46</v>
      </c>
      <c r="E2327" s="4">
        <f t="shared" si="1"/>
        <v>2215.38</v>
      </c>
    </row>
    <row r="2328" ht="22.5" customHeight="1">
      <c r="A2328" s="2">
        <v>5.389250154E9</v>
      </c>
      <c r="B2328" s="2">
        <v>481843.0</v>
      </c>
      <c r="C2328" s="2">
        <v>2.0</v>
      </c>
      <c r="D2328" s="2">
        <v>297.68</v>
      </c>
      <c r="E2328" s="4">
        <f t="shared" si="1"/>
        <v>595.36</v>
      </c>
    </row>
    <row r="2329" ht="22.5" customHeight="1">
      <c r="A2329" s="2">
        <v>4.352973016E9</v>
      </c>
      <c r="B2329" s="2">
        <v>883013.0</v>
      </c>
      <c r="C2329" s="2">
        <v>3.0</v>
      </c>
      <c r="D2329" s="2">
        <v>989.88</v>
      </c>
      <c r="E2329" s="4">
        <f t="shared" si="1"/>
        <v>2969.64</v>
      </c>
    </row>
    <row r="2330" ht="22.5" customHeight="1">
      <c r="A2330" s="2">
        <v>7.667555396E9</v>
      </c>
      <c r="B2330" s="2">
        <v>365133.0</v>
      </c>
      <c r="C2330" s="2">
        <v>1.0</v>
      </c>
      <c r="D2330" s="2">
        <v>915.45</v>
      </c>
      <c r="E2330" s="4">
        <f t="shared" si="1"/>
        <v>915.45</v>
      </c>
    </row>
    <row r="2331" ht="22.5" customHeight="1">
      <c r="A2331" s="2">
        <v>1.68804744E8</v>
      </c>
      <c r="B2331" s="2">
        <v>925482.0</v>
      </c>
      <c r="C2331" s="2">
        <v>1.0</v>
      </c>
      <c r="D2331" s="2">
        <v>475.04</v>
      </c>
      <c r="E2331" s="4">
        <f t="shared" si="1"/>
        <v>475.04</v>
      </c>
    </row>
    <row r="2332" ht="22.5" customHeight="1">
      <c r="A2332" s="2">
        <v>8.54218304E8</v>
      </c>
      <c r="B2332" s="2">
        <v>863930.0</v>
      </c>
      <c r="C2332" s="2">
        <v>2.0</v>
      </c>
      <c r="D2332" s="2">
        <v>242.57</v>
      </c>
      <c r="E2332" s="4">
        <f t="shared" si="1"/>
        <v>485.14</v>
      </c>
    </row>
    <row r="2333" ht="22.5" customHeight="1">
      <c r="A2333" s="2">
        <v>2.61661824E9</v>
      </c>
      <c r="B2333" s="2">
        <v>171602.0</v>
      </c>
      <c r="C2333" s="2">
        <v>3.0</v>
      </c>
      <c r="D2333" s="2">
        <v>883.44</v>
      </c>
      <c r="E2333" s="4">
        <f t="shared" si="1"/>
        <v>2650.32</v>
      </c>
    </row>
    <row r="2334" ht="22.5" customHeight="1">
      <c r="A2334" s="2">
        <v>8.891144024E9</v>
      </c>
      <c r="B2334" s="2">
        <v>492958.0</v>
      </c>
      <c r="C2334" s="2">
        <v>1.0</v>
      </c>
      <c r="D2334" s="2">
        <v>84.2</v>
      </c>
      <c r="E2334" s="4">
        <f t="shared" si="1"/>
        <v>84.2</v>
      </c>
    </row>
    <row r="2335" ht="22.5" customHeight="1">
      <c r="A2335" s="2">
        <v>4.60685632E9</v>
      </c>
      <c r="B2335" s="2">
        <v>217710.0</v>
      </c>
      <c r="C2335" s="2">
        <v>2.0</v>
      </c>
      <c r="D2335" s="2">
        <v>58.59</v>
      </c>
      <c r="E2335" s="4">
        <f t="shared" si="1"/>
        <v>117.18</v>
      </c>
    </row>
    <row r="2336" ht="22.5" customHeight="1">
      <c r="A2336" s="2">
        <v>1.876194333E9</v>
      </c>
      <c r="B2336" s="2">
        <v>540618.0</v>
      </c>
      <c r="C2336" s="2">
        <v>2.0</v>
      </c>
      <c r="D2336" s="2">
        <v>317.05</v>
      </c>
      <c r="E2336" s="4">
        <f t="shared" si="1"/>
        <v>634.1</v>
      </c>
    </row>
    <row r="2337" ht="22.5" customHeight="1">
      <c r="A2337" s="2">
        <v>1.471186096E9</v>
      </c>
      <c r="B2337" s="2">
        <v>455083.0</v>
      </c>
      <c r="C2337" s="2">
        <v>2.0</v>
      </c>
      <c r="D2337" s="2">
        <v>959.01</v>
      </c>
      <c r="E2337" s="4">
        <f t="shared" si="1"/>
        <v>1918.02</v>
      </c>
    </row>
    <row r="2338" ht="22.5" customHeight="1">
      <c r="A2338" s="2">
        <v>4.763556417E9</v>
      </c>
      <c r="B2338" s="2">
        <v>18035.0</v>
      </c>
      <c r="C2338" s="2">
        <v>3.0</v>
      </c>
      <c r="D2338" s="2">
        <v>968.94</v>
      </c>
      <c r="E2338" s="4">
        <f t="shared" si="1"/>
        <v>2906.82</v>
      </c>
    </row>
    <row r="2339" ht="22.5" customHeight="1">
      <c r="A2339" s="2">
        <v>5.961097387E9</v>
      </c>
      <c r="B2339" s="2">
        <v>992178.0</v>
      </c>
      <c r="C2339" s="2">
        <v>2.0</v>
      </c>
      <c r="D2339" s="2">
        <v>632.43</v>
      </c>
      <c r="E2339" s="4">
        <f t="shared" si="1"/>
        <v>1264.86</v>
      </c>
    </row>
    <row r="2340" ht="22.5" customHeight="1">
      <c r="A2340" s="2">
        <v>1.509646137E9</v>
      </c>
      <c r="B2340" s="2">
        <v>481843.0</v>
      </c>
      <c r="C2340" s="2">
        <v>3.0</v>
      </c>
      <c r="D2340" s="2">
        <v>297.68</v>
      </c>
      <c r="E2340" s="4">
        <f t="shared" si="1"/>
        <v>893.04</v>
      </c>
    </row>
    <row r="2341" ht="22.5" customHeight="1">
      <c r="A2341" s="2">
        <v>7.533431274E9</v>
      </c>
      <c r="B2341" s="2">
        <v>63769.0</v>
      </c>
      <c r="C2341" s="2">
        <v>3.0</v>
      </c>
      <c r="D2341" s="2">
        <v>878.07</v>
      </c>
      <c r="E2341" s="4">
        <f t="shared" si="1"/>
        <v>2634.21</v>
      </c>
    </row>
    <row r="2342" ht="22.5" customHeight="1">
      <c r="A2342" s="2">
        <v>3.598818329E9</v>
      </c>
      <c r="B2342" s="2">
        <v>196719.0</v>
      </c>
      <c r="C2342" s="2">
        <v>2.0</v>
      </c>
      <c r="D2342" s="2">
        <v>217.5</v>
      </c>
      <c r="E2342" s="4">
        <f t="shared" si="1"/>
        <v>435</v>
      </c>
    </row>
    <row r="2343" ht="22.5" customHeight="1">
      <c r="A2343" s="2">
        <v>2.56133779E9</v>
      </c>
      <c r="B2343" s="2">
        <v>853932.0</v>
      </c>
      <c r="C2343" s="2">
        <v>3.0</v>
      </c>
      <c r="D2343" s="2">
        <v>941.19</v>
      </c>
      <c r="E2343" s="4">
        <f t="shared" si="1"/>
        <v>2823.57</v>
      </c>
    </row>
    <row r="2344" ht="22.5" customHeight="1">
      <c r="A2344" s="2">
        <v>2.359692348E9</v>
      </c>
      <c r="B2344" s="2">
        <v>284460.0</v>
      </c>
      <c r="C2344" s="2">
        <v>3.0</v>
      </c>
      <c r="D2344" s="2">
        <v>505.95</v>
      </c>
      <c r="E2344" s="4">
        <f t="shared" si="1"/>
        <v>1517.85</v>
      </c>
    </row>
    <row r="2345" ht="22.5" customHeight="1">
      <c r="A2345" s="2">
        <v>3.146098826E9</v>
      </c>
      <c r="B2345" s="2">
        <v>513199.0</v>
      </c>
      <c r="C2345" s="2">
        <v>3.0</v>
      </c>
      <c r="D2345" s="2">
        <v>422.23</v>
      </c>
      <c r="E2345" s="4">
        <f t="shared" si="1"/>
        <v>1266.69</v>
      </c>
    </row>
    <row r="2346" ht="22.5" customHeight="1">
      <c r="A2346" s="2">
        <v>8.638050442E9</v>
      </c>
      <c r="B2346" s="2">
        <v>689769.0</v>
      </c>
      <c r="C2346" s="2">
        <v>3.0</v>
      </c>
      <c r="D2346" s="2">
        <v>46.62</v>
      </c>
      <c r="E2346" s="4">
        <f t="shared" si="1"/>
        <v>139.86</v>
      </c>
    </row>
    <row r="2347" ht="22.5" customHeight="1">
      <c r="A2347" s="2">
        <v>1.83385418E9</v>
      </c>
      <c r="B2347" s="2">
        <v>992178.0</v>
      </c>
      <c r="C2347" s="2">
        <v>2.0</v>
      </c>
      <c r="D2347" s="2">
        <v>632.43</v>
      </c>
      <c r="E2347" s="4">
        <f t="shared" si="1"/>
        <v>1264.86</v>
      </c>
    </row>
    <row r="2348" ht="22.5" customHeight="1">
      <c r="A2348" s="2">
        <v>5.687148136E9</v>
      </c>
      <c r="B2348" s="2">
        <v>859361.0</v>
      </c>
      <c r="C2348" s="2">
        <v>2.0</v>
      </c>
      <c r="D2348" s="2">
        <v>432.39</v>
      </c>
      <c r="E2348" s="4">
        <f t="shared" si="1"/>
        <v>864.78</v>
      </c>
    </row>
    <row r="2349" ht="22.5" customHeight="1">
      <c r="A2349" s="2">
        <v>7.133253616E9</v>
      </c>
      <c r="B2349" s="2">
        <v>654297.0</v>
      </c>
      <c r="C2349" s="2">
        <v>1.0</v>
      </c>
      <c r="D2349" s="2">
        <v>13.25</v>
      </c>
      <c r="E2349" s="4">
        <f t="shared" si="1"/>
        <v>13.25</v>
      </c>
    </row>
    <row r="2350" ht="22.5" customHeight="1">
      <c r="A2350" s="2">
        <v>7.899569162E9</v>
      </c>
      <c r="B2350" s="2">
        <v>500633.0</v>
      </c>
      <c r="C2350" s="2">
        <v>1.0</v>
      </c>
      <c r="D2350" s="2">
        <v>154.5</v>
      </c>
      <c r="E2350" s="4">
        <f t="shared" si="1"/>
        <v>154.5</v>
      </c>
    </row>
    <row r="2351" ht="22.5" customHeight="1">
      <c r="A2351" s="2">
        <v>6.119637917E9</v>
      </c>
      <c r="B2351" s="2">
        <v>903336.0</v>
      </c>
      <c r="C2351" s="2">
        <v>3.0</v>
      </c>
      <c r="D2351" s="2">
        <v>551.88</v>
      </c>
      <c r="E2351" s="4">
        <f t="shared" si="1"/>
        <v>1655.64</v>
      </c>
    </row>
    <row r="2352" ht="22.5" customHeight="1">
      <c r="A2352" s="2">
        <v>4.924477011E9</v>
      </c>
      <c r="B2352" s="2">
        <v>500633.0</v>
      </c>
      <c r="C2352" s="2">
        <v>3.0</v>
      </c>
      <c r="D2352" s="2">
        <v>154.5</v>
      </c>
      <c r="E2352" s="4">
        <f t="shared" si="1"/>
        <v>463.5</v>
      </c>
    </row>
    <row r="2353" ht="22.5" customHeight="1">
      <c r="A2353" s="2">
        <v>5.77458306E8</v>
      </c>
      <c r="B2353" s="2">
        <v>863930.0</v>
      </c>
      <c r="C2353" s="2">
        <v>1.0</v>
      </c>
      <c r="D2353" s="2">
        <v>242.57</v>
      </c>
      <c r="E2353" s="4">
        <f t="shared" si="1"/>
        <v>242.57</v>
      </c>
    </row>
    <row r="2354" ht="22.5" customHeight="1">
      <c r="A2354" s="2">
        <v>1.60528723E9</v>
      </c>
      <c r="B2354" s="2">
        <v>871592.0</v>
      </c>
      <c r="C2354" s="2">
        <v>2.0</v>
      </c>
      <c r="D2354" s="2">
        <v>870.29</v>
      </c>
      <c r="E2354" s="4">
        <f t="shared" si="1"/>
        <v>1740.58</v>
      </c>
    </row>
    <row r="2355" ht="22.5" customHeight="1">
      <c r="A2355" s="2">
        <v>5.74307472E9</v>
      </c>
      <c r="B2355" s="2">
        <v>589812.0</v>
      </c>
      <c r="C2355" s="2">
        <v>2.0</v>
      </c>
      <c r="D2355" s="2">
        <v>163.03</v>
      </c>
      <c r="E2355" s="4">
        <f t="shared" si="1"/>
        <v>326.06</v>
      </c>
    </row>
    <row r="2356" ht="22.5" customHeight="1">
      <c r="A2356" s="2">
        <v>1.645477578E9</v>
      </c>
      <c r="B2356" s="2">
        <v>473929.0</v>
      </c>
      <c r="C2356" s="2">
        <v>3.0</v>
      </c>
      <c r="D2356" s="2">
        <v>440.19</v>
      </c>
      <c r="E2356" s="4">
        <f t="shared" si="1"/>
        <v>1320.57</v>
      </c>
    </row>
    <row r="2357" ht="22.5" customHeight="1">
      <c r="A2357" s="2">
        <v>6.23131127E9</v>
      </c>
      <c r="B2357" s="2">
        <v>965755.0</v>
      </c>
      <c r="C2357" s="2">
        <v>1.0</v>
      </c>
      <c r="D2357" s="2">
        <v>532.57</v>
      </c>
      <c r="E2357" s="4">
        <f t="shared" si="1"/>
        <v>532.57</v>
      </c>
    </row>
    <row r="2358" ht="22.5" customHeight="1">
      <c r="A2358" s="2">
        <v>4.629648516E9</v>
      </c>
      <c r="B2358" s="2">
        <v>689769.0</v>
      </c>
      <c r="C2358" s="2">
        <v>2.0</v>
      </c>
      <c r="D2358" s="2">
        <v>46.62</v>
      </c>
      <c r="E2358" s="4">
        <f t="shared" si="1"/>
        <v>93.24</v>
      </c>
    </row>
    <row r="2359" ht="22.5" customHeight="1">
      <c r="A2359" s="2">
        <v>2.706229594E9</v>
      </c>
      <c r="B2359" s="2">
        <v>36412.0</v>
      </c>
      <c r="C2359" s="2">
        <v>3.0</v>
      </c>
      <c r="D2359" s="2">
        <v>397.68</v>
      </c>
      <c r="E2359" s="4">
        <f t="shared" si="1"/>
        <v>1193.04</v>
      </c>
    </row>
    <row r="2360" ht="22.5" customHeight="1">
      <c r="A2360" s="2">
        <v>6.814009039E9</v>
      </c>
      <c r="B2360" s="2">
        <v>291238.0</v>
      </c>
      <c r="C2360" s="2">
        <v>2.0</v>
      </c>
      <c r="D2360" s="2">
        <v>746.03</v>
      </c>
      <c r="E2360" s="4">
        <f t="shared" si="1"/>
        <v>1492.06</v>
      </c>
    </row>
    <row r="2361" ht="22.5" customHeight="1">
      <c r="A2361" s="2">
        <v>5.604135912E9</v>
      </c>
      <c r="B2361" s="2">
        <v>757274.0</v>
      </c>
      <c r="C2361" s="2">
        <v>2.0</v>
      </c>
      <c r="D2361" s="2">
        <v>98.32</v>
      </c>
      <c r="E2361" s="4">
        <f t="shared" si="1"/>
        <v>196.64</v>
      </c>
    </row>
    <row r="2362" ht="22.5" customHeight="1">
      <c r="A2362" s="2">
        <v>7.66789724E8</v>
      </c>
      <c r="B2362" s="2">
        <v>709916.0</v>
      </c>
      <c r="C2362" s="2">
        <v>1.0</v>
      </c>
      <c r="D2362" s="2">
        <v>33.76</v>
      </c>
      <c r="E2362" s="4">
        <f t="shared" si="1"/>
        <v>33.76</v>
      </c>
    </row>
    <row r="2363" ht="22.5" customHeight="1">
      <c r="A2363" s="2">
        <v>2.727595593E9</v>
      </c>
      <c r="B2363" s="2">
        <v>739534.0</v>
      </c>
      <c r="C2363" s="2">
        <v>1.0</v>
      </c>
      <c r="D2363" s="2">
        <v>994.56</v>
      </c>
      <c r="E2363" s="4">
        <f t="shared" si="1"/>
        <v>994.56</v>
      </c>
    </row>
    <row r="2364" ht="22.5" customHeight="1">
      <c r="A2364" s="2">
        <v>9.887978407E9</v>
      </c>
      <c r="B2364" s="2">
        <v>968887.0</v>
      </c>
      <c r="C2364" s="2">
        <v>2.0</v>
      </c>
      <c r="D2364" s="2">
        <v>40.7</v>
      </c>
      <c r="E2364" s="4">
        <f t="shared" si="1"/>
        <v>81.4</v>
      </c>
    </row>
    <row r="2365" ht="22.5" customHeight="1">
      <c r="A2365" s="2">
        <v>6.825742544E9</v>
      </c>
      <c r="B2365" s="2">
        <v>365132.0</v>
      </c>
      <c r="C2365" s="2">
        <v>2.0</v>
      </c>
      <c r="D2365" s="2">
        <v>229.38</v>
      </c>
      <c r="E2365" s="4">
        <f t="shared" si="1"/>
        <v>458.76</v>
      </c>
    </row>
    <row r="2366" ht="22.5" customHeight="1">
      <c r="A2366" s="2">
        <v>7.081192087E9</v>
      </c>
      <c r="B2366" s="2">
        <v>847349.0</v>
      </c>
      <c r="C2366" s="2">
        <v>2.0</v>
      </c>
      <c r="D2366" s="2">
        <v>781.08</v>
      </c>
      <c r="E2366" s="4">
        <f t="shared" si="1"/>
        <v>1562.16</v>
      </c>
    </row>
    <row r="2367" ht="22.5" customHeight="1">
      <c r="A2367" s="2">
        <v>3.185620074E9</v>
      </c>
      <c r="B2367" s="2">
        <v>305754.0</v>
      </c>
      <c r="C2367" s="2">
        <v>1.0</v>
      </c>
      <c r="D2367" s="2">
        <v>979.99</v>
      </c>
      <c r="E2367" s="4">
        <f t="shared" si="1"/>
        <v>979.99</v>
      </c>
    </row>
    <row r="2368" ht="22.5" customHeight="1">
      <c r="A2368" s="2">
        <v>7.162086351E9</v>
      </c>
      <c r="B2368" s="2">
        <v>962591.0</v>
      </c>
      <c r="C2368" s="2">
        <v>1.0</v>
      </c>
      <c r="D2368" s="2">
        <v>130.01</v>
      </c>
      <c r="E2368" s="4">
        <f t="shared" si="1"/>
        <v>130.01</v>
      </c>
    </row>
    <row r="2369" ht="22.5" customHeight="1">
      <c r="A2369" s="2">
        <v>5.504768409E9</v>
      </c>
      <c r="B2369" s="2">
        <v>39154.0</v>
      </c>
      <c r="C2369" s="2">
        <v>3.0</v>
      </c>
      <c r="D2369" s="2">
        <v>946.86</v>
      </c>
      <c r="E2369" s="4">
        <f t="shared" si="1"/>
        <v>2840.58</v>
      </c>
    </row>
    <row r="2370" ht="22.5" customHeight="1">
      <c r="A2370" s="2">
        <v>6.721093047E9</v>
      </c>
      <c r="B2370" s="2">
        <v>473929.0</v>
      </c>
      <c r="C2370" s="2">
        <v>3.0</v>
      </c>
      <c r="D2370" s="2">
        <v>440.19</v>
      </c>
      <c r="E2370" s="4">
        <f t="shared" si="1"/>
        <v>1320.57</v>
      </c>
    </row>
    <row r="2371" ht="22.5" customHeight="1">
      <c r="A2371" s="2">
        <v>1.134990529E9</v>
      </c>
      <c r="B2371" s="2">
        <v>704868.0</v>
      </c>
      <c r="C2371" s="2">
        <v>2.0</v>
      </c>
      <c r="D2371" s="2">
        <v>193.46</v>
      </c>
      <c r="E2371" s="4">
        <f t="shared" si="1"/>
        <v>386.92</v>
      </c>
    </row>
    <row r="2372" ht="22.5" customHeight="1">
      <c r="A2372" s="2">
        <v>4.632975114E9</v>
      </c>
      <c r="B2372" s="2">
        <v>287070.0</v>
      </c>
      <c r="C2372" s="2">
        <v>2.0</v>
      </c>
      <c r="D2372" s="2">
        <v>443.17</v>
      </c>
      <c r="E2372" s="4">
        <f t="shared" si="1"/>
        <v>886.34</v>
      </c>
    </row>
    <row r="2373" ht="22.5" customHeight="1">
      <c r="A2373" s="2">
        <v>1.471897083E9</v>
      </c>
      <c r="B2373" s="2">
        <v>228286.0</v>
      </c>
      <c r="C2373" s="2">
        <v>2.0</v>
      </c>
      <c r="D2373" s="2">
        <v>179.08</v>
      </c>
      <c r="E2373" s="4">
        <f t="shared" si="1"/>
        <v>358.16</v>
      </c>
    </row>
    <row r="2374" ht="22.5" customHeight="1">
      <c r="A2374" s="2">
        <v>6.081974624E9</v>
      </c>
      <c r="B2374" s="2">
        <v>621677.0</v>
      </c>
      <c r="C2374" s="2">
        <v>1.0</v>
      </c>
      <c r="D2374" s="2">
        <v>317.8</v>
      </c>
      <c r="E2374" s="4">
        <f t="shared" si="1"/>
        <v>317.8</v>
      </c>
    </row>
    <row r="2375" ht="22.5" customHeight="1">
      <c r="A2375" s="2">
        <v>8.06680874E8</v>
      </c>
      <c r="B2375" s="2">
        <v>739534.0</v>
      </c>
      <c r="C2375" s="2">
        <v>2.0</v>
      </c>
      <c r="D2375" s="2">
        <v>994.56</v>
      </c>
      <c r="E2375" s="4">
        <f t="shared" si="1"/>
        <v>1989.12</v>
      </c>
    </row>
    <row r="2376" ht="22.5" customHeight="1">
      <c r="A2376" s="2">
        <v>8.213018419E9</v>
      </c>
      <c r="B2376" s="2">
        <v>689769.0</v>
      </c>
      <c r="C2376" s="2">
        <v>3.0</v>
      </c>
      <c r="D2376" s="2">
        <v>46.62</v>
      </c>
      <c r="E2376" s="4">
        <f t="shared" si="1"/>
        <v>139.86</v>
      </c>
    </row>
    <row r="2377" ht="22.5" customHeight="1">
      <c r="A2377" s="2">
        <v>4.610876894E9</v>
      </c>
      <c r="B2377" s="2">
        <v>654297.0</v>
      </c>
      <c r="C2377" s="2">
        <v>1.0</v>
      </c>
      <c r="D2377" s="2">
        <v>13.25</v>
      </c>
      <c r="E2377" s="4">
        <f t="shared" si="1"/>
        <v>13.25</v>
      </c>
    </row>
    <row r="2378" ht="22.5" customHeight="1">
      <c r="A2378" s="2">
        <v>9.11618024E9</v>
      </c>
      <c r="B2378" s="2">
        <v>890623.0</v>
      </c>
      <c r="C2378" s="2">
        <v>1.0</v>
      </c>
      <c r="D2378" s="2">
        <v>354.52</v>
      </c>
      <c r="E2378" s="4">
        <f t="shared" si="1"/>
        <v>354.52</v>
      </c>
    </row>
    <row r="2379" ht="22.5" customHeight="1">
      <c r="A2379" s="2">
        <v>8.916648395E9</v>
      </c>
      <c r="B2379" s="2">
        <v>952168.0</v>
      </c>
      <c r="C2379" s="2">
        <v>3.0</v>
      </c>
      <c r="D2379" s="2">
        <v>236.95</v>
      </c>
      <c r="E2379" s="4">
        <f t="shared" si="1"/>
        <v>710.85</v>
      </c>
    </row>
    <row r="2380" ht="22.5" customHeight="1">
      <c r="A2380" s="2">
        <v>3.626990751E9</v>
      </c>
      <c r="B2380" s="2">
        <v>171602.0</v>
      </c>
      <c r="C2380" s="2">
        <v>2.0</v>
      </c>
      <c r="D2380" s="2">
        <v>883.44</v>
      </c>
      <c r="E2380" s="4">
        <f t="shared" si="1"/>
        <v>1766.88</v>
      </c>
    </row>
    <row r="2381" ht="22.5" customHeight="1">
      <c r="A2381" s="2">
        <v>2.544173358E9</v>
      </c>
      <c r="B2381" s="2">
        <v>487931.0</v>
      </c>
      <c r="C2381" s="2">
        <v>3.0</v>
      </c>
      <c r="D2381" s="2">
        <v>709.08</v>
      </c>
      <c r="E2381" s="4">
        <f t="shared" si="1"/>
        <v>2127.24</v>
      </c>
    </row>
    <row r="2382" ht="22.5" customHeight="1">
      <c r="A2382" s="2">
        <v>3.65407557E9</v>
      </c>
      <c r="B2382" s="2">
        <v>94225.0</v>
      </c>
      <c r="C2382" s="2">
        <v>1.0</v>
      </c>
      <c r="D2382" s="2">
        <v>77.11</v>
      </c>
      <c r="E2382" s="4">
        <f t="shared" si="1"/>
        <v>77.11</v>
      </c>
    </row>
    <row r="2383" ht="22.5" customHeight="1">
      <c r="A2383" s="2">
        <v>9.846277624E9</v>
      </c>
      <c r="B2383" s="2">
        <v>677169.0</v>
      </c>
      <c r="C2383" s="2">
        <v>2.0</v>
      </c>
      <c r="D2383" s="2">
        <v>261.03</v>
      </c>
      <c r="E2383" s="4">
        <f t="shared" si="1"/>
        <v>522.06</v>
      </c>
    </row>
    <row r="2384" ht="22.5" customHeight="1">
      <c r="A2384" s="2">
        <v>8.600159148E9</v>
      </c>
      <c r="B2384" s="2">
        <v>799459.0</v>
      </c>
      <c r="C2384" s="2">
        <v>3.0</v>
      </c>
      <c r="D2384" s="2">
        <v>852.02</v>
      </c>
      <c r="E2384" s="4">
        <f t="shared" si="1"/>
        <v>2556.06</v>
      </c>
    </row>
    <row r="2385" ht="22.5" customHeight="1">
      <c r="A2385" s="2">
        <v>9.184012674E9</v>
      </c>
      <c r="B2385" s="2">
        <v>171602.0</v>
      </c>
      <c r="C2385" s="2">
        <v>3.0</v>
      </c>
      <c r="D2385" s="2">
        <v>883.44</v>
      </c>
      <c r="E2385" s="4">
        <f t="shared" si="1"/>
        <v>2650.32</v>
      </c>
    </row>
    <row r="2386" ht="22.5" customHeight="1">
      <c r="A2386" s="2">
        <v>5.842678913E9</v>
      </c>
      <c r="B2386" s="2">
        <v>962054.0</v>
      </c>
      <c r="C2386" s="2">
        <v>1.0</v>
      </c>
      <c r="D2386" s="2">
        <v>16.86</v>
      </c>
      <c r="E2386" s="4">
        <f t="shared" si="1"/>
        <v>16.86</v>
      </c>
    </row>
    <row r="2387" ht="22.5" customHeight="1">
      <c r="A2387" s="2">
        <v>6.284066457E9</v>
      </c>
      <c r="B2387" s="2">
        <v>51036.0</v>
      </c>
      <c r="C2387" s="2">
        <v>3.0</v>
      </c>
      <c r="D2387" s="2">
        <v>931.61</v>
      </c>
      <c r="E2387" s="4">
        <f t="shared" si="1"/>
        <v>2794.83</v>
      </c>
    </row>
    <row r="2388" ht="22.5" customHeight="1">
      <c r="A2388" s="2">
        <v>9.57188879E8</v>
      </c>
      <c r="B2388" s="2">
        <v>561860.0</v>
      </c>
      <c r="C2388" s="2">
        <v>1.0</v>
      </c>
      <c r="D2388" s="2">
        <v>874.78</v>
      </c>
      <c r="E2388" s="4">
        <f t="shared" si="1"/>
        <v>874.78</v>
      </c>
    </row>
    <row r="2389" ht="22.5" customHeight="1">
      <c r="A2389" s="2">
        <v>2.027766693E9</v>
      </c>
      <c r="B2389" s="2">
        <v>969851.0</v>
      </c>
      <c r="C2389" s="2">
        <v>1.0</v>
      </c>
      <c r="D2389" s="2">
        <v>340.66</v>
      </c>
      <c r="E2389" s="4">
        <f t="shared" si="1"/>
        <v>340.66</v>
      </c>
    </row>
    <row r="2390" ht="22.5" customHeight="1">
      <c r="A2390" s="2">
        <v>5.201172375E9</v>
      </c>
      <c r="B2390" s="2">
        <v>621677.0</v>
      </c>
      <c r="C2390" s="2">
        <v>2.0</v>
      </c>
      <c r="D2390" s="2">
        <v>317.8</v>
      </c>
      <c r="E2390" s="4">
        <f t="shared" si="1"/>
        <v>635.6</v>
      </c>
    </row>
    <row r="2391" ht="22.5" customHeight="1">
      <c r="A2391" s="2">
        <v>5.211206337E9</v>
      </c>
      <c r="B2391" s="2">
        <v>679865.0</v>
      </c>
      <c r="C2391" s="2">
        <v>2.0</v>
      </c>
      <c r="D2391" s="2">
        <v>347.91</v>
      </c>
      <c r="E2391" s="4">
        <f t="shared" si="1"/>
        <v>695.82</v>
      </c>
    </row>
    <row r="2392" ht="22.5" customHeight="1">
      <c r="A2392" s="2">
        <v>5.19985157E8</v>
      </c>
      <c r="B2392" s="2">
        <v>91670.0</v>
      </c>
      <c r="C2392" s="2">
        <v>1.0</v>
      </c>
      <c r="D2392" s="2">
        <v>439.24</v>
      </c>
      <c r="E2392" s="4">
        <f t="shared" si="1"/>
        <v>439.24</v>
      </c>
    </row>
    <row r="2393" ht="22.5" customHeight="1">
      <c r="A2393" s="2">
        <v>2.599819074E9</v>
      </c>
      <c r="B2393" s="2">
        <v>378230.0</v>
      </c>
      <c r="C2393" s="2">
        <v>3.0</v>
      </c>
      <c r="D2393" s="2">
        <v>166.42</v>
      </c>
      <c r="E2393" s="4">
        <f t="shared" si="1"/>
        <v>499.26</v>
      </c>
    </row>
    <row r="2394" ht="22.5" customHeight="1">
      <c r="A2394" s="2">
        <v>6.564176767E9</v>
      </c>
      <c r="B2394" s="2">
        <v>146840.0</v>
      </c>
      <c r="C2394" s="2">
        <v>3.0</v>
      </c>
      <c r="D2394" s="2">
        <v>786.85</v>
      </c>
      <c r="E2394" s="4">
        <f t="shared" si="1"/>
        <v>2360.55</v>
      </c>
    </row>
    <row r="2395" ht="22.5" customHeight="1">
      <c r="A2395" s="2">
        <v>5.969684091E9</v>
      </c>
      <c r="B2395" s="2">
        <v>771228.0</v>
      </c>
      <c r="C2395" s="2">
        <v>2.0</v>
      </c>
      <c r="D2395" s="2">
        <v>83.18</v>
      </c>
      <c r="E2395" s="4">
        <f t="shared" si="1"/>
        <v>166.36</v>
      </c>
    </row>
    <row r="2396" ht="22.5" customHeight="1">
      <c r="A2396" s="2">
        <v>8.152246475E9</v>
      </c>
      <c r="B2396" s="2">
        <v>478531.0</v>
      </c>
      <c r="C2396" s="2">
        <v>1.0</v>
      </c>
      <c r="D2396" s="2">
        <v>825.46</v>
      </c>
      <c r="E2396" s="4">
        <f t="shared" si="1"/>
        <v>825.46</v>
      </c>
    </row>
    <row r="2397" ht="22.5" customHeight="1">
      <c r="A2397" s="2">
        <v>1.954493018E9</v>
      </c>
      <c r="B2397" s="2">
        <v>820973.0</v>
      </c>
      <c r="C2397" s="2">
        <v>3.0</v>
      </c>
      <c r="D2397" s="2">
        <v>114.52</v>
      </c>
      <c r="E2397" s="4">
        <f t="shared" si="1"/>
        <v>343.56</v>
      </c>
    </row>
    <row r="2398" ht="22.5" customHeight="1">
      <c r="A2398" s="2">
        <v>3.695589383E9</v>
      </c>
      <c r="B2398" s="2">
        <v>41853.0</v>
      </c>
      <c r="C2398" s="2">
        <v>2.0</v>
      </c>
      <c r="D2398" s="2">
        <v>910.44</v>
      </c>
      <c r="E2398" s="4">
        <f t="shared" si="1"/>
        <v>1820.88</v>
      </c>
    </row>
    <row r="2399" ht="22.5" customHeight="1">
      <c r="A2399" s="2">
        <v>6.34080781E9</v>
      </c>
      <c r="B2399" s="2">
        <v>673058.0</v>
      </c>
      <c r="C2399" s="2">
        <v>3.0</v>
      </c>
      <c r="D2399" s="2">
        <v>765.76</v>
      </c>
      <c r="E2399" s="4">
        <f t="shared" si="1"/>
        <v>2297.28</v>
      </c>
    </row>
    <row r="2400" ht="22.5" customHeight="1">
      <c r="A2400" s="2">
        <v>8.029845822E9</v>
      </c>
      <c r="B2400" s="2">
        <v>435929.0</v>
      </c>
      <c r="C2400" s="2">
        <v>3.0</v>
      </c>
      <c r="D2400" s="2">
        <v>856.89</v>
      </c>
      <c r="E2400" s="4">
        <f t="shared" si="1"/>
        <v>2570.67</v>
      </c>
    </row>
    <row r="2401" ht="22.5" customHeight="1">
      <c r="A2401" s="2">
        <v>8.20875557E9</v>
      </c>
      <c r="B2401" s="2">
        <v>487931.0</v>
      </c>
      <c r="C2401" s="2">
        <v>3.0</v>
      </c>
      <c r="D2401" s="2">
        <v>709.08</v>
      </c>
      <c r="E2401" s="4">
        <f t="shared" si="1"/>
        <v>2127.24</v>
      </c>
    </row>
    <row r="2402" ht="22.5" customHeight="1">
      <c r="A2402" s="2">
        <v>9.622488249E9</v>
      </c>
      <c r="B2402" s="2">
        <v>837480.0</v>
      </c>
      <c r="C2402" s="2">
        <v>1.0</v>
      </c>
      <c r="D2402" s="2">
        <v>217.4</v>
      </c>
      <c r="E2402" s="4">
        <f t="shared" si="1"/>
        <v>217.4</v>
      </c>
    </row>
    <row r="2403" ht="22.5" customHeight="1">
      <c r="A2403" s="2">
        <v>5.410788959E9</v>
      </c>
      <c r="B2403" s="2">
        <v>853932.0</v>
      </c>
      <c r="C2403" s="2">
        <v>3.0</v>
      </c>
      <c r="D2403" s="2">
        <v>941.19</v>
      </c>
      <c r="E2403" s="4">
        <f t="shared" si="1"/>
        <v>2823.57</v>
      </c>
    </row>
    <row r="2404" ht="22.5" customHeight="1">
      <c r="A2404" s="2">
        <v>7.087374685E9</v>
      </c>
      <c r="B2404" s="2">
        <v>677542.0</v>
      </c>
      <c r="C2404" s="2">
        <v>3.0</v>
      </c>
      <c r="D2404" s="2">
        <v>212.61</v>
      </c>
      <c r="E2404" s="4">
        <f t="shared" si="1"/>
        <v>637.83</v>
      </c>
    </row>
    <row r="2405" ht="22.5" customHeight="1">
      <c r="A2405" s="2">
        <v>1.4695563E9</v>
      </c>
      <c r="B2405" s="2">
        <v>951463.0</v>
      </c>
      <c r="C2405" s="2">
        <v>3.0</v>
      </c>
      <c r="D2405" s="2">
        <v>787.4</v>
      </c>
      <c r="E2405" s="4">
        <f t="shared" si="1"/>
        <v>2362.2</v>
      </c>
    </row>
    <row r="2406" ht="22.5" customHeight="1">
      <c r="A2406" s="2">
        <v>8.64290652E8</v>
      </c>
      <c r="B2406" s="2">
        <v>473647.0</v>
      </c>
      <c r="C2406" s="2">
        <v>3.0</v>
      </c>
      <c r="D2406" s="2">
        <v>43.05</v>
      </c>
      <c r="E2406" s="4">
        <f t="shared" si="1"/>
        <v>129.15</v>
      </c>
    </row>
    <row r="2407" ht="22.5" customHeight="1">
      <c r="A2407" s="2">
        <v>3.052167498E9</v>
      </c>
      <c r="B2407" s="2">
        <v>659290.0</v>
      </c>
      <c r="C2407" s="2">
        <v>2.0</v>
      </c>
      <c r="D2407" s="2">
        <v>319.34</v>
      </c>
      <c r="E2407" s="4">
        <f t="shared" si="1"/>
        <v>638.68</v>
      </c>
    </row>
    <row r="2408" ht="22.5" customHeight="1">
      <c r="A2408" s="2">
        <v>8.370088792E9</v>
      </c>
      <c r="B2408" s="2">
        <v>491521.0</v>
      </c>
      <c r="C2408" s="2">
        <v>1.0</v>
      </c>
      <c r="D2408" s="2">
        <v>556.35</v>
      </c>
      <c r="E2408" s="4">
        <f t="shared" si="1"/>
        <v>556.35</v>
      </c>
    </row>
    <row r="2409" ht="22.5" customHeight="1">
      <c r="A2409" s="2">
        <v>8.955500595E9</v>
      </c>
      <c r="B2409" s="2">
        <v>925482.0</v>
      </c>
      <c r="C2409" s="2">
        <v>1.0</v>
      </c>
      <c r="D2409" s="2">
        <v>475.04</v>
      </c>
      <c r="E2409" s="4">
        <f t="shared" si="1"/>
        <v>475.04</v>
      </c>
    </row>
    <row r="2410" ht="22.5" customHeight="1">
      <c r="A2410" s="2">
        <v>6.946637946E9</v>
      </c>
      <c r="B2410" s="2">
        <v>540618.0</v>
      </c>
      <c r="C2410" s="2">
        <v>2.0</v>
      </c>
      <c r="D2410" s="2">
        <v>317.05</v>
      </c>
      <c r="E2410" s="4">
        <f t="shared" si="1"/>
        <v>634.1</v>
      </c>
    </row>
    <row r="2411" ht="22.5" customHeight="1">
      <c r="A2411" s="2">
        <v>5.461546808E9</v>
      </c>
      <c r="B2411" s="2">
        <v>673058.0</v>
      </c>
      <c r="C2411" s="2">
        <v>1.0</v>
      </c>
      <c r="D2411" s="2">
        <v>765.76</v>
      </c>
      <c r="E2411" s="4">
        <f t="shared" si="1"/>
        <v>765.76</v>
      </c>
    </row>
    <row r="2412" ht="22.5" customHeight="1">
      <c r="A2412" s="2">
        <v>9.921425481E9</v>
      </c>
      <c r="B2412" s="2">
        <v>700048.0</v>
      </c>
      <c r="C2412" s="2">
        <v>3.0</v>
      </c>
      <c r="D2412" s="2">
        <v>141.28</v>
      </c>
      <c r="E2412" s="4">
        <f t="shared" si="1"/>
        <v>423.84</v>
      </c>
    </row>
    <row r="2413" ht="22.5" customHeight="1">
      <c r="A2413" s="2">
        <v>3.583323379E9</v>
      </c>
      <c r="B2413" s="2">
        <v>690565.0</v>
      </c>
      <c r="C2413" s="2">
        <v>1.0</v>
      </c>
      <c r="D2413" s="2">
        <v>951.27</v>
      </c>
      <c r="E2413" s="4">
        <f t="shared" si="1"/>
        <v>951.27</v>
      </c>
    </row>
    <row r="2414" ht="22.5" customHeight="1">
      <c r="A2414" s="2">
        <v>3.427534518E9</v>
      </c>
      <c r="B2414" s="2">
        <v>77308.0</v>
      </c>
      <c r="C2414" s="2">
        <v>1.0</v>
      </c>
      <c r="D2414" s="2">
        <v>223.27</v>
      </c>
      <c r="E2414" s="4">
        <f t="shared" si="1"/>
        <v>223.27</v>
      </c>
    </row>
    <row r="2415" ht="22.5" customHeight="1">
      <c r="A2415" s="2">
        <v>9.997994965E9</v>
      </c>
      <c r="B2415" s="2">
        <v>461804.0</v>
      </c>
      <c r="C2415" s="2">
        <v>2.0</v>
      </c>
      <c r="D2415" s="2">
        <v>310.69</v>
      </c>
      <c r="E2415" s="4">
        <f t="shared" si="1"/>
        <v>621.38</v>
      </c>
    </row>
    <row r="2416" ht="22.5" customHeight="1">
      <c r="A2416" s="2">
        <v>5.015358514E9</v>
      </c>
      <c r="B2416" s="2">
        <v>891833.0</v>
      </c>
      <c r="C2416" s="2">
        <v>1.0</v>
      </c>
      <c r="D2416" s="2">
        <v>493.19</v>
      </c>
      <c r="E2416" s="4">
        <f t="shared" si="1"/>
        <v>493.19</v>
      </c>
    </row>
    <row r="2417" ht="22.5" customHeight="1">
      <c r="A2417" s="2">
        <v>5.769065545E9</v>
      </c>
      <c r="B2417" s="2">
        <v>376447.0</v>
      </c>
      <c r="C2417" s="2">
        <v>3.0</v>
      </c>
      <c r="D2417" s="2">
        <v>724.84</v>
      </c>
      <c r="E2417" s="4">
        <f t="shared" si="1"/>
        <v>2174.52</v>
      </c>
    </row>
    <row r="2418" ht="22.5" customHeight="1">
      <c r="A2418" s="2">
        <v>4.06281557E9</v>
      </c>
      <c r="B2418" s="2">
        <v>492958.0</v>
      </c>
      <c r="C2418" s="2">
        <v>1.0</v>
      </c>
      <c r="D2418" s="2">
        <v>84.2</v>
      </c>
      <c r="E2418" s="4">
        <f t="shared" si="1"/>
        <v>84.2</v>
      </c>
    </row>
    <row r="2419" ht="22.5" customHeight="1">
      <c r="A2419" s="2">
        <v>3.9405769E7</v>
      </c>
      <c r="B2419" s="2">
        <v>880510.0</v>
      </c>
      <c r="C2419" s="2">
        <v>2.0</v>
      </c>
      <c r="D2419" s="2">
        <v>951.43</v>
      </c>
      <c r="E2419" s="4">
        <f t="shared" si="1"/>
        <v>1902.86</v>
      </c>
    </row>
    <row r="2420" ht="22.5" customHeight="1">
      <c r="A2420" s="2">
        <v>9.553518696E9</v>
      </c>
      <c r="B2420" s="2">
        <v>336847.0</v>
      </c>
      <c r="C2420" s="2">
        <v>3.0</v>
      </c>
      <c r="D2420" s="2">
        <v>936.98</v>
      </c>
      <c r="E2420" s="4">
        <f t="shared" si="1"/>
        <v>2810.94</v>
      </c>
    </row>
    <row r="2421" ht="22.5" customHeight="1">
      <c r="A2421" s="2">
        <v>8.023712979E9</v>
      </c>
      <c r="B2421" s="2">
        <v>328457.0</v>
      </c>
      <c r="C2421" s="2">
        <v>2.0</v>
      </c>
      <c r="D2421" s="2">
        <v>858.57</v>
      </c>
      <c r="E2421" s="4">
        <f t="shared" si="1"/>
        <v>1717.14</v>
      </c>
    </row>
    <row r="2422" ht="22.5" customHeight="1">
      <c r="A2422" s="2">
        <v>1.1117471E9</v>
      </c>
      <c r="B2422" s="2">
        <v>677169.0</v>
      </c>
      <c r="C2422" s="2">
        <v>1.0</v>
      </c>
      <c r="D2422" s="2">
        <v>261.03</v>
      </c>
      <c r="E2422" s="4">
        <f t="shared" si="1"/>
        <v>261.03</v>
      </c>
    </row>
    <row r="2423" ht="22.5" customHeight="1">
      <c r="A2423" s="2">
        <v>3.598180305E9</v>
      </c>
      <c r="B2423" s="2">
        <v>492958.0</v>
      </c>
      <c r="C2423" s="2">
        <v>1.0</v>
      </c>
      <c r="D2423" s="2">
        <v>84.2</v>
      </c>
      <c r="E2423" s="4">
        <f t="shared" si="1"/>
        <v>84.2</v>
      </c>
    </row>
    <row r="2424" ht="22.5" customHeight="1">
      <c r="A2424" s="2">
        <v>8.171660349E9</v>
      </c>
      <c r="B2424" s="2">
        <v>118820.0</v>
      </c>
      <c r="C2424" s="2">
        <v>3.0</v>
      </c>
      <c r="D2424" s="2">
        <v>12.32</v>
      </c>
      <c r="E2424" s="4">
        <f t="shared" si="1"/>
        <v>36.96</v>
      </c>
    </row>
    <row r="2425" ht="22.5" customHeight="1">
      <c r="A2425" s="2">
        <v>3.644704128E9</v>
      </c>
      <c r="B2425" s="2">
        <v>186168.0</v>
      </c>
      <c r="C2425" s="2">
        <v>1.0</v>
      </c>
      <c r="D2425" s="2">
        <v>878.8</v>
      </c>
      <c r="E2425" s="4">
        <f t="shared" si="1"/>
        <v>878.8</v>
      </c>
    </row>
    <row r="2426" ht="22.5" customHeight="1">
      <c r="A2426" s="2">
        <v>1.254907139E9</v>
      </c>
      <c r="B2426" s="2">
        <v>183929.0</v>
      </c>
      <c r="C2426" s="2">
        <v>1.0</v>
      </c>
      <c r="D2426" s="2">
        <v>738.74</v>
      </c>
      <c r="E2426" s="4">
        <f t="shared" si="1"/>
        <v>738.74</v>
      </c>
    </row>
    <row r="2427" ht="22.5" customHeight="1">
      <c r="A2427" s="2">
        <v>9.810593187E9</v>
      </c>
      <c r="B2427" s="2">
        <v>942001.0</v>
      </c>
      <c r="C2427" s="2">
        <v>3.0</v>
      </c>
      <c r="D2427" s="2">
        <v>671.55</v>
      </c>
      <c r="E2427" s="4">
        <f t="shared" si="1"/>
        <v>2014.65</v>
      </c>
    </row>
    <row r="2428" ht="22.5" customHeight="1">
      <c r="A2428" s="2">
        <v>3.20562987E9</v>
      </c>
      <c r="B2428" s="2">
        <v>552883.0</v>
      </c>
      <c r="C2428" s="2">
        <v>1.0</v>
      </c>
      <c r="D2428" s="2">
        <v>888.16</v>
      </c>
      <c r="E2428" s="4">
        <f t="shared" si="1"/>
        <v>888.16</v>
      </c>
    </row>
    <row r="2429" ht="22.5" customHeight="1">
      <c r="A2429" s="2">
        <v>8.608459871E9</v>
      </c>
      <c r="B2429" s="2">
        <v>39154.0</v>
      </c>
      <c r="C2429" s="2">
        <v>3.0</v>
      </c>
      <c r="D2429" s="2">
        <v>946.86</v>
      </c>
      <c r="E2429" s="4">
        <f t="shared" si="1"/>
        <v>2840.58</v>
      </c>
    </row>
    <row r="2430" ht="22.5" customHeight="1">
      <c r="A2430" s="2">
        <v>2.730458449E9</v>
      </c>
      <c r="B2430" s="2">
        <v>425341.0</v>
      </c>
      <c r="C2430" s="2">
        <v>1.0</v>
      </c>
      <c r="D2430" s="2">
        <v>486.28</v>
      </c>
      <c r="E2430" s="4">
        <f t="shared" si="1"/>
        <v>486.28</v>
      </c>
    </row>
    <row r="2431" ht="22.5" customHeight="1">
      <c r="A2431" s="2">
        <v>2.807397566E9</v>
      </c>
      <c r="B2431" s="2">
        <v>669378.0</v>
      </c>
      <c r="C2431" s="2">
        <v>2.0</v>
      </c>
      <c r="D2431" s="2">
        <v>212.14</v>
      </c>
      <c r="E2431" s="4">
        <f t="shared" si="1"/>
        <v>424.28</v>
      </c>
    </row>
    <row r="2432" ht="22.5" customHeight="1">
      <c r="A2432" s="2">
        <v>7.217535512E9</v>
      </c>
      <c r="B2432" s="2">
        <v>954722.0</v>
      </c>
      <c r="C2432" s="2">
        <v>3.0</v>
      </c>
      <c r="D2432" s="2">
        <v>616.45</v>
      </c>
      <c r="E2432" s="4">
        <f t="shared" si="1"/>
        <v>1849.35</v>
      </c>
    </row>
    <row r="2433" ht="22.5" customHeight="1">
      <c r="A2433" s="2">
        <v>3.321951407E9</v>
      </c>
      <c r="B2433" s="2">
        <v>901144.0</v>
      </c>
      <c r="C2433" s="2">
        <v>2.0</v>
      </c>
      <c r="D2433" s="2">
        <v>340.36</v>
      </c>
      <c r="E2433" s="4">
        <f t="shared" si="1"/>
        <v>680.72</v>
      </c>
    </row>
    <row r="2434" ht="22.5" customHeight="1">
      <c r="A2434" s="2">
        <v>7.189146676E9</v>
      </c>
      <c r="B2434" s="2">
        <v>18035.0</v>
      </c>
      <c r="C2434" s="2">
        <v>2.0</v>
      </c>
      <c r="D2434" s="2">
        <v>968.94</v>
      </c>
      <c r="E2434" s="4">
        <f t="shared" si="1"/>
        <v>1937.88</v>
      </c>
    </row>
    <row r="2435" ht="22.5" customHeight="1">
      <c r="A2435" s="2">
        <v>5.601251774E9</v>
      </c>
      <c r="B2435" s="2">
        <v>602241.0</v>
      </c>
      <c r="C2435" s="2">
        <v>2.0</v>
      </c>
      <c r="D2435" s="2">
        <v>976.55</v>
      </c>
      <c r="E2435" s="4">
        <f t="shared" si="1"/>
        <v>1953.1</v>
      </c>
    </row>
    <row r="2436" ht="22.5" customHeight="1">
      <c r="A2436" s="2">
        <v>8.884350133E9</v>
      </c>
      <c r="B2436" s="2">
        <v>851978.0</v>
      </c>
      <c r="C2436" s="2">
        <v>1.0</v>
      </c>
      <c r="D2436" s="2">
        <v>715.72</v>
      </c>
      <c r="E2436" s="4">
        <f t="shared" si="1"/>
        <v>715.72</v>
      </c>
    </row>
    <row r="2437" ht="22.5" customHeight="1">
      <c r="A2437" s="2">
        <v>8.168306307E9</v>
      </c>
      <c r="B2437" s="2">
        <v>557908.0</v>
      </c>
      <c r="C2437" s="2">
        <v>2.0</v>
      </c>
      <c r="D2437" s="2">
        <v>942.37</v>
      </c>
      <c r="E2437" s="4">
        <f t="shared" si="1"/>
        <v>1884.74</v>
      </c>
    </row>
    <row r="2438" ht="22.5" customHeight="1">
      <c r="A2438" s="2">
        <v>7.689275881E9</v>
      </c>
      <c r="B2438" s="2">
        <v>564692.0</v>
      </c>
      <c r="C2438" s="2">
        <v>1.0</v>
      </c>
      <c r="D2438" s="2">
        <v>215.65</v>
      </c>
      <c r="E2438" s="4">
        <f t="shared" si="1"/>
        <v>215.65</v>
      </c>
    </row>
    <row r="2439" ht="22.5" customHeight="1">
      <c r="A2439" s="2">
        <v>6.593510732E9</v>
      </c>
      <c r="B2439" s="2">
        <v>741341.0</v>
      </c>
      <c r="C2439" s="2">
        <v>1.0</v>
      </c>
      <c r="D2439" s="2">
        <v>923.84</v>
      </c>
      <c r="E2439" s="4">
        <f t="shared" si="1"/>
        <v>923.84</v>
      </c>
    </row>
    <row r="2440" ht="22.5" customHeight="1">
      <c r="A2440" s="2">
        <v>3.066405445E9</v>
      </c>
      <c r="B2440" s="2">
        <v>883013.0</v>
      </c>
      <c r="C2440" s="2">
        <v>3.0</v>
      </c>
      <c r="D2440" s="2">
        <v>989.88</v>
      </c>
      <c r="E2440" s="4">
        <f t="shared" si="1"/>
        <v>2969.64</v>
      </c>
    </row>
    <row r="2441" ht="22.5" customHeight="1">
      <c r="A2441" s="2">
        <v>5.319633841E9</v>
      </c>
      <c r="B2441" s="2">
        <v>137909.0</v>
      </c>
      <c r="C2441" s="2">
        <v>2.0</v>
      </c>
      <c r="D2441" s="2">
        <v>864.3</v>
      </c>
      <c r="E2441" s="4">
        <f t="shared" si="1"/>
        <v>1728.6</v>
      </c>
    </row>
    <row r="2442" ht="22.5" customHeight="1">
      <c r="A2442" s="2">
        <v>1.113665104E9</v>
      </c>
      <c r="B2442" s="2">
        <v>82484.0</v>
      </c>
      <c r="C2442" s="2">
        <v>3.0</v>
      </c>
      <c r="D2442" s="2">
        <v>914.88</v>
      </c>
      <c r="E2442" s="4">
        <f t="shared" si="1"/>
        <v>2744.64</v>
      </c>
    </row>
    <row r="2443" ht="22.5" customHeight="1">
      <c r="A2443" s="2">
        <v>8.436983782E9</v>
      </c>
      <c r="B2443" s="2">
        <v>376447.0</v>
      </c>
      <c r="C2443" s="2">
        <v>3.0</v>
      </c>
      <c r="D2443" s="2">
        <v>724.84</v>
      </c>
      <c r="E2443" s="4">
        <f t="shared" si="1"/>
        <v>2174.52</v>
      </c>
    </row>
    <row r="2444" ht="22.5" customHeight="1">
      <c r="A2444" s="2">
        <v>1.958942711E9</v>
      </c>
      <c r="B2444" s="2">
        <v>669378.0</v>
      </c>
      <c r="C2444" s="2">
        <v>2.0</v>
      </c>
      <c r="D2444" s="2">
        <v>212.14</v>
      </c>
      <c r="E2444" s="4">
        <f t="shared" si="1"/>
        <v>424.28</v>
      </c>
    </row>
    <row r="2445" ht="22.5" customHeight="1">
      <c r="A2445" s="2">
        <v>6.485627928E9</v>
      </c>
      <c r="B2445" s="2">
        <v>257719.0</v>
      </c>
      <c r="C2445" s="2">
        <v>2.0</v>
      </c>
      <c r="D2445" s="2">
        <v>281.73</v>
      </c>
      <c r="E2445" s="4">
        <f t="shared" si="1"/>
        <v>563.46</v>
      </c>
    </row>
    <row r="2446" ht="22.5" customHeight="1">
      <c r="A2446" s="2">
        <v>8.147959428E9</v>
      </c>
      <c r="B2446" s="2">
        <v>712307.0</v>
      </c>
      <c r="C2446" s="2">
        <v>2.0</v>
      </c>
      <c r="D2446" s="2">
        <v>264.89</v>
      </c>
      <c r="E2446" s="4">
        <f t="shared" si="1"/>
        <v>529.78</v>
      </c>
    </row>
    <row r="2447" ht="22.5" customHeight="1">
      <c r="A2447" s="2">
        <v>3.697060283E9</v>
      </c>
      <c r="B2447" s="2">
        <v>949818.0</v>
      </c>
      <c r="C2447" s="2">
        <v>2.0</v>
      </c>
      <c r="D2447" s="2">
        <v>483.05</v>
      </c>
      <c r="E2447" s="4">
        <f t="shared" si="1"/>
        <v>966.1</v>
      </c>
    </row>
    <row r="2448" ht="22.5" customHeight="1">
      <c r="A2448" s="2">
        <v>2.039437258E9</v>
      </c>
      <c r="B2448" s="2">
        <v>992178.0</v>
      </c>
      <c r="C2448" s="2">
        <v>2.0</v>
      </c>
      <c r="D2448" s="2">
        <v>632.43</v>
      </c>
      <c r="E2448" s="4">
        <f t="shared" si="1"/>
        <v>1264.86</v>
      </c>
    </row>
    <row r="2449" ht="22.5" customHeight="1">
      <c r="A2449" s="2">
        <v>7.655293952E9</v>
      </c>
      <c r="B2449" s="2">
        <v>337168.0</v>
      </c>
      <c r="C2449" s="2">
        <v>1.0</v>
      </c>
      <c r="D2449" s="2">
        <v>545.49</v>
      </c>
      <c r="E2449" s="4">
        <f t="shared" si="1"/>
        <v>545.49</v>
      </c>
    </row>
    <row r="2450" ht="22.5" customHeight="1">
      <c r="A2450" s="2">
        <v>3.9791095E7</v>
      </c>
      <c r="B2450" s="2">
        <v>700048.0</v>
      </c>
      <c r="C2450" s="2">
        <v>3.0</v>
      </c>
      <c r="D2450" s="2">
        <v>141.28</v>
      </c>
      <c r="E2450" s="4">
        <f t="shared" si="1"/>
        <v>423.84</v>
      </c>
    </row>
    <row r="2451" ht="22.5" customHeight="1">
      <c r="A2451" s="2">
        <v>8.071046067E9</v>
      </c>
      <c r="B2451" s="2">
        <v>26060.0</v>
      </c>
      <c r="C2451" s="2">
        <v>2.0</v>
      </c>
      <c r="D2451" s="2">
        <v>342.94</v>
      </c>
      <c r="E2451" s="4">
        <f t="shared" si="1"/>
        <v>685.88</v>
      </c>
    </row>
    <row r="2452" ht="22.5" customHeight="1">
      <c r="A2452" s="2">
        <v>2.656326203E9</v>
      </c>
      <c r="B2452" s="2">
        <v>613942.0</v>
      </c>
      <c r="C2452" s="2">
        <v>1.0</v>
      </c>
      <c r="D2452" s="2">
        <v>545.0</v>
      </c>
      <c r="E2452" s="4">
        <f t="shared" si="1"/>
        <v>545</v>
      </c>
    </row>
    <row r="2453" ht="22.5" customHeight="1">
      <c r="A2453" s="2">
        <v>2.36686684E9</v>
      </c>
      <c r="B2453" s="2">
        <v>52729.0</v>
      </c>
      <c r="C2453" s="2">
        <v>1.0</v>
      </c>
      <c r="D2453" s="2">
        <v>316.02</v>
      </c>
      <c r="E2453" s="4">
        <f t="shared" si="1"/>
        <v>316.02</v>
      </c>
    </row>
    <row r="2454" ht="22.5" customHeight="1">
      <c r="A2454" s="2">
        <v>8.227348656E9</v>
      </c>
      <c r="B2454" s="2">
        <v>487931.0</v>
      </c>
      <c r="C2454" s="2">
        <v>1.0</v>
      </c>
      <c r="D2454" s="2">
        <v>709.08</v>
      </c>
      <c r="E2454" s="4">
        <f t="shared" si="1"/>
        <v>709.08</v>
      </c>
    </row>
    <row r="2455" ht="22.5" customHeight="1">
      <c r="A2455" s="2">
        <v>3.917024194E9</v>
      </c>
      <c r="B2455" s="2">
        <v>927651.0</v>
      </c>
      <c r="C2455" s="2">
        <v>1.0</v>
      </c>
      <c r="D2455" s="2">
        <v>426.72</v>
      </c>
      <c r="E2455" s="4">
        <f t="shared" si="1"/>
        <v>426.72</v>
      </c>
    </row>
    <row r="2456" ht="22.5" customHeight="1">
      <c r="A2456" s="2">
        <v>3101265.0</v>
      </c>
      <c r="B2456" s="2">
        <v>300159.0</v>
      </c>
      <c r="C2456" s="2">
        <v>1.0</v>
      </c>
      <c r="D2456" s="2">
        <v>44.35</v>
      </c>
      <c r="E2456" s="4">
        <f t="shared" si="1"/>
        <v>44.35</v>
      </c>
    </row>
    <row r="2457" ht="22.5" customHeight="1">
      <c r="A2457" s="2">
        <v>9.90783588E9</v>
      </c>
      <c r="B2457" s="2">
        <v>432617.0</v>
      </c>
      <c r="C2457" s="2">
        <v>3.0</v>
      </c>
      <c r="D2457" s="2">
        <v>863.18</v>
      </c>
      <c r="E2457" s="4">
        <f t="shared" si="1"/>
        <v>2589.54</v>
      </c>
    </row>
    <row r="2458" ht="22.5" customHeight="1">
      <c r="A2458" s="2">
        <v>3.396210655E9</v>
      </c>
      <c r="B2458" s="2">
        <v>700048.0</v>
      </c>
      <c r="C2458" s="2">
        <v>3.0</v>
      </c>
      <c r="D2458" s="2">
        <v>141.28</v>
      </c>
      <c r="E2458" s="4">
        <f t="shared" si="1"/>
        <v>423.84</v>
      </c>
    </row>
    <row r="2459" ht="22.5" customHeight="1">
      <c r="A2459" s="2">
        <v>3.000018472E9</v>
      </c>
      <c r="B2459" s="2">
        <v>70969.0</v>
      </c>
      <c r="C2459" s="2">
        <v>2.0</v>
      </c>
      <c r="D2459" s="2">
        <v>631.7</v>
      </c>
      <c r="E2459" s="4">
        <f t="shared" si="1"/>
        <v>1263.4</v>
      </c>
    </row>
    <row r="2460" ht="22.5" customHeight="1">
      <c r="A2460" s="2">
        <v>7.166339556E9</v>
      </c>
      <c r="B2460" s="2">
        <v>667163.0</v>
      </c>
      <c r="C2460" s="2">
        <v>1.0</v>
      </c>
      <c r="D2460" s="2">
        <v>441.2</v>
      </c>
      <c r="E2460" s="4">
        <f t="shared" si="1"/>
        <v>441.2</v>
      </c>
    </row>
    <row r="2461" ht="22.5" customHeight="1">
      <c r="A2461" s="2">
        <v>2.194351161E9</v>
      </c>
      <c r="B2461" s="2">
        <v>561860.0</v>
      </c>
      <c r="C2461" s="2">
        <v>3.0</v>
      </c>
      <c r="D2461" s="2">
        <v>874.78</v>
      </c>
      <c r="E2461" s="4">
        <f t="shared" si="1"/>
        <v>2624.34</v>
      </c>
    </row>
    <row r="2462" ht="22.5" customHeight="1">
      <c r="A2462" s="2">
        <v>3.224986973E9</v>
      </c>
      <c r="B2462" s="2">
        <v>876139.0</v>
      </c>
      <c r="C2462" s="2">
        <v>3.0</v>
      </c>
      <c r="D2462" s="2">
        <v>415.75</v>
      </c>
      <c r="E2462" s="4">
        <f t="shared" si="1"/>
        <v>1247.25</v>
      </c>
    </row>
    <row r="2463" ht="22.5" customHeight="1">
      <c r="A2463" s="2">
        <v>6.882280967E9</v>
      </c>
      <c r="B2463" s="2">
        <v>305754.0</v>
      </c>
      <c r="C2463" s="2">
        <v>2.0</v>
      </c>
      <c r="D2463" s="2">
        <v>979.99</v>
      </c>
      <c r="E2463" s="4">
        <f t="shared" si="1"/>
        <v>1959.98</v>
      </c>
    </row>
    <row r="2464" ht="22.5" customHeight="1">
      <c r="A2464" s="2">
        <v>8.556188247E9</v>
      </c>
      <c r="B2464" s="2">
        <v>721521.0</v>
      </c>
      <c r="C2464" s="2">
        <v>3.0</v>
      </c>
      <c r="D2464" s="2">
        <v>417.39</v>
      </c>
      <c r="E2464" s="4">
        <f t="shared" si="1"/>
        <v>1252.17</v>
      </c>
    </row>
    <row r="2465" ht="22.5" customHeight="1">
      <c r="A2465" s="2">
        <v>5.236345617E9</v>
      </c>
      <c r="B2465" s="2">
        <v>613942.0</v>
      </c>
      <c r="C2465" s="2">
        <v>1.0</v>
      </c>
      <c r="D2465" s="2">
        <v>545.0</v>
      </c>
      <c r="E2465" s="4">
        <f t="shared" si="1"/>
        <v>545</v>
      </c>
    </row>
    <row r="2466" ht="22.5" customHeight="1">
      <c r="A2466" s="2">
        <v>5.153146875E9</v>
      </c>
      <c r="B2466" s="2">
        <v>677169.0</v>
      </c>
      <c r="C2466" s="2">
        <v>1.0</v>
      </c>
      <c r="D2466" s="2">
        <v>261.03</v>
      </c>
      <c r="E2466" s="4">
        <f t="shared" si="1"/>
        <v>261.03</v>
      </c>
    </row>
    <row r="2467" ht="22.5" customHeight="1">
      <c r="A2467" s="2">
        <v>2.011151353E9</v>
      </c>
      <c r="B2467" s="2">
        <v>525531.0</v>
      </c>
      <c r="C2467" s="2">
        <v>3.0</v>
      </c>
      <c r="D2467" s="2">
        <v>831.1</v>
      </c>
      <c r="E2467" s="4">
        <f t="shared" si="1"/>
        <v>2493.3</v>
      </c>
    </row>
    <row r="2468" ht="22.5" customHeight="1">
      <c r="A2468" s="2">
        <v>9.880145668E9</v>
      </c>
      <c r="B2468" s="2">
        <v>433521.0</v>
      </c>
      <c r="C2468" s="2">
        <v>3.0</v>
      </c>
      <c r="D2468" s="2">
        <v>321.33</v>
      </c>
      <c r="E2468" s="4">
        <f t="shared" si="1"/>
        <v>963.99</v>
      </c>
    </row>
    <row r="2469" ht="22.5" customHeight="1">
      <c r="A2469" s="2">
        <v>2.72426421E9</v>
      </c>
      <c r="B2469" s="2">
        <v>990993.0</v>
      </c>
      <c r="C2469" s="2">
        <v>3.0</v>
      </c>
      <c r="D2469" s="2">
        <v>263.7</v>
      </c>
      <c r="E2469" s="4">
        <f t="shared" si="1"/>
        <v>791.1</v>
      </c>
    </row>
    <row r="2470" ht="22.5" customHeight="1">
      <c r="A2470" s="2">
        <v>8.71734663E8</v>
      </c>
      <c r="B2470" s="2">
        <v>4452.0</v>
      </c>
      <c r="C2470" s="2">
        <v>1.0</v>
      </c>
      <c r="D2470" s="2">
        <v>169.88</v>
      </c>
      <c r="E2470" s="4">
        <f t="shared" si="1"/>
        <v>169.88</v>
      </c>
    </row>
    <row r="2471" ht="22.5" customHeight="1">
      <c r="A2471" s="2">
        <v>3.883638432E9</v>
      </c>
      <c r="B2471" s="2">
        <v>89084.0</v>
      </c>
      <c r="C2471" s="2">
        <v>1.0</v>
      </c>
      <c r="D2471" s="2">
        <v>598.83</v>
      </c>
      <c r="E2471" s="4">
        <f t="shared" si="1"/>
        <v>598.83</v>
      </c>
    </row>
    <row r="2472" ht="22.5" customHeight="1">
      <c r="A2472" s="2">
        <v>1.282422181E9</v>
      </c>
      <c r="B2472" s="2">
        <v>478531.0</v>
      </c>
      <c r="C2472" s="2">
        <v>1.0</v>
      </c>
      <c r="D2472" s="2">
        <v>825.46</v>
      </c>
      <c r="E2472" s="4">
        <f t="shared" si="1"/>
        <v>825.46</v>
      </c>
    </row>
    <row r="2473" ht="22.5" customHeight="1">
      <c r="A2473" s="2">
        <v>4.500802008E9</v>
      </c>
      <c r="B2473" s="2">
        <v>228286.0</v>
      </c>
      <c r="C2473" s="2">
        <v>3.0</v>
      </c>
      <c r="D2473" s="2">
        <v>179.08</v>
      </c>
      <c r="E2473" s="4">
        <f t="shared" si="1"/>
        <v>537.24</v>
      </c>
    </row>
    <row r="2474" ht="22.5" customHeight="1">
      <c r="A2474" s="2">
        <v>8.209715885E9</v>
      </c>
      <c r="B2474" s="2">
        <v>807452.0</v>
      </c>
      <c r="C2474" s="2">
        <v>2.0</v>
      </c>
      <c r="D2474" s="2">
        <v>144.19</v>
      </c>
      <c r="E2474" s="4">
        <f t="shared" si="1"/>
        <v>288.38</v>
      </c>
    </row>
    <row r="2475" ht="22.5" customHeight="1">
      <c r="A2475" s="2">
        <v>9.391482926E9</v>
      </c>
      <c r="B2475" s="2">
        <v>490602.0</v>
      </c>
      <c r="C2475" s="2">
        <v>3.0</v>
      </c>
      <c r="D2475" s="2">
        <v>549.47</v>
      </c>
      <c r="E2475" s="4">
        <f t="shared" si="1"/>
        <v>1648.41</v>
      </c>
    </row>
    <row r="2476" ht="22.5" customHeight="1">
      <c r="A2476" s="2">
        <v>7.217765772E9</v>
      </c>
      <c r="B2476" s="2">
        <v>672059.0</v>
      </c>
      <c r="C2476" s="2">
        <v>1.0</v>
      </c>
      <c r="D2476" s="2">
        <v>672.73</v>
      </c>
      <c r="E2476" s="4">
        <f t="shared" si="1"/>
        <v>672.73</v>
      </c>
    </row>
    <row r="2477" ht="22.5" customHeight="1">
      <c r="A2477" s="2">
        <v>7.848556658E9</v>
      </c>
      <c r="B2477" s="2">
        <v>36412.0</v>
      </c>
      <c r="C2477" s="2">
        <v>3.0</v>
      </c>
      <c r="D2477" s="2">
        <v>397.68</v>
      </c>
      <c r="E2477" s="4">
        <f t="shared" si="1"/>
        <v>1193.04</v>
      </c>
    </row>
    <row r="2478" ht="22.5" customHeight="1">
      <c r="A2478" s="2">
        <v>9.000851345E9</v>
      </c>
      <c r="B2478" s="2">
        <v>623234.0</v>
      </c>
      <c r="C2478" s="2">
        <v>3.0</v>
      </c>
      <c r="D2478" s="2">
        <v>329.79</v>
      </c>
      <c r="E2478" s="4">
        <f t="shared" si="1"/>
        <v>989.37</v>
      </c>
    </row>
    <row r="2479" ht="22.5" customHeight="1">
      <c r="A2479" s="2">
        <v>3.019634875E9</v>
      </c>
      <c r="B2479" s="2">
        <v>118820.0</v>
      </c>
      <c r="C2479" s="2">
        <v>1.0</v>
      </c>
      <c r="D2479" s="2">
        <v>12.32</v>
      </c>
      <c r="E2479" s="4">
        <f t="shared" si="1"/>
        <v>12.32</v>
      </c>
    </row>
    <row r="2480" ht="22.5" customHeight="1">
      <c r="A2480" s="2">
        <v>7.013612817E9</v>
      </c>
      <c r="B2480" s="2">
        <v>237083.0</v>
      </c>
      <c r="C2480" s="2">
        <v>2.0</v>
      </c>
      <c r="D2480" s="2">
        <v>577.13</v>
      </c>
      <c r="E2480" s="4">
        <f t="shared" si="1"/>
        <v>1154.26</v>
      </c>
    </row>
    <row r="2481" ht="22.5" customHeight="1">
      <c r="A2481" s="2">
        <v>5.9461109E7</v>
      </c>
      <c r="B2481" s="2">
        <v>991434.0</v>
      </c>
      <c r="C2481" s="2">
        <v>3.0</v>
      </c>
      <c r="D2481" s="2">
        <v>237.62</v>
      </c>
      <c r="E2481" s="4">
        <f t="shared" si="1"/>
        <v>712.86</v>
      </c>
    </row>
    <row r="2482" ht="22.5" customHeight="1">
      <c r="A2482" s="2">
        <v>7.40245864E8</v>
      </c>
      <c r="B2482" s="2">
        <v>901144.0</v>
      </c>
      <c r="C2482" s="2">
        <v>2.0</v>
      </c>
      <c r="D2482" s="2">
        <v>340.36</v>
      </c>
      <c r="E2482" s="4">
        <f t="shared" si="1"/>
        <v>680.72</v>
      </c>
    </row>
    <row r="2483" ht="22.5" customHeight="1">
      <c r="A2483" s="2">
        <v>8.432648823E9</v>
      </c>
      <c r="B2483" s="2">
        <v>26060.0</v>
      </c>
      <c r="C2483" s="2">
        <v>2.0</v>
      </c>
      <c r="D2483" s="2">
        <v>342.94</v>
      </c>
      <c r="E2483" s="4">
        <f t="shared" si="1"/>
        <v>685.88</v>
      </c>
    </row>
    <row r="2484" ht="22.5" customHeight="1">
      <c r="A2484" s="2">
        <v>5.863164527E9</v>
      </c>
      <c r="B2484" s="2">
        <v>433521.0</v>
      </c>
      <c r="C2484" s="2">
        <v>1.0</v>
      </c>
      <c r="D2484" s="2">
        <v>321.33</v>
      </c>
      <c r="E2484" s="4">
        <f t="shared" si="1"/>
        <v>321.33</v>
      </c>
    </row>
    <row r="2485" ht="22.5" customHeight="1">
      <c r="A2485" s="2">
        <v>8.615999186E9</v>
      </c>
      <c r="B2485" s="2">
        <v>6405.0</v>
      </c>
      <c r="C2485" s="2">
        <v>2.0</v>
      </c>
      <c r="D2485" s="2">
        <v>236.51</v>
      </c>
      <c r="E2485" s="4">
        <f t="shared" si="1"/>
        <v>473.02</v>
      </c>
    </row>
    <row r="2486" ht="22.5" customHeight="1">
      <c r="A2486" s="2">
        <v>1.743268828E9</v>
      </c>
      <c r="B2486" s="2">
        <v>9436.0</v>
      </c>
      <c r="C2486" s="2">
        <v>1.0</v>
      </c>
      <c r="D2486" s="2">
        <v>88.43</v>
      </c>
      <c r="E2486" s="4">
        <f t="shared" si="1"/>
        <v>88.43</v>
      </c>
    </row>
    <row r="2487" ht="22.5" customHeight="1">
      <c r="A2487" s="2">
        <v>5.47536974E9</v>
      </c>
      <c r="B2487" s="2">
        <v>133542.0</v>
      </c>
      <c r="C2487" s="2">
        <v>2.0</v>
      </c>
      <c r="D2487" s="2">
        <v>68.49</v>
      </c>
      <c r="E2487" s="4">
        <f t="shared" si="1"/>
        <v>136.98</v>
      </c>
    </row>
    <row r="2488" ht="22.5" customHeight="1">
      <c r="A2488" s="2">
        <v>6.520584496E9</v>
      </c>
      <c r="B2488" s="2">
        <v>820973.0</v>
      </c>
      <c r="C2488" s="2">
        <v>3.0</v>
      </c>
      <c r="D2488" s="2">
        <v>114.52</v>
      </c>
      <c r="E2488" s="4">
        <f t="shared" si="1"/>
        <v>343.56</v>
      </c>
    </row>
    <row r="2489" ht="22.5" customHeight="1">
      <c r="A2489" s="2">
        <v>3.854394048E9</v>
      </c>
      <c r="B2489" s="2">
        <v>300159.0</v>
      </c>
      <c r="C2489" s="2">
        <v>2.0</v>
      </c>
      <c r="D2489" s="2">
        <v>44.35</v>
      </c>
      <c r="E2489" s="4">
        <f t="shared" si="1"/>
        <v>88.7</v>
      </c>
    </row>
    <row r="2490" ht="22.5" customHeight="1">
      <c r="A2490" s="2">
        <v>4.105779656E9</v>
      </c>
      <c r="B2490" s="2">
        <v>243235.0</v>
      </c>
      <c r="C2490" s="2">
        <v>3.0</v>
      </c>
      <c r="D2490" s="2">
        <v>109.03</v>
      </c>
      <c r="E2490" s="4">
        <f t="shared" si="1"/>
        <v>327.09</v>
      </c>
    </row>
    <row r="2491" ht="22.5" customHeight="1">
      <c r="A2491" s="2">
        <v>5.960266785E9</v>
      </c>
      <c r="B2491" s="2">
        <v>760684.0</v>
      </c>
      <c r="C2491" s="2">
        <v>3.0</v>
      </c>
      <c r="D2491" s="2">
        <v>71.6</v>
      </c>
      <c r="E2491" s="4">
        <f t="shared" si="1"/>
        <v>214.8</v>
      </c>
    </row>
    <row r="2492" ht="22.5" customHeight="1">
      <c r="A2492" s="2">
        <v>7.380998329E9</v>
      </c>
      <c r="B2492" s="2">
        <v>621677.0</v>
      </c>
      <c r="C2492" s="2">
        <v>3.0</v>
      </c>
      <c r="D2492" s="2">
        <v>317.8</v>
      </c>
      <c r="E2492" s="4">
        <f t="shared" si="1"/>
        <v>953.4</v>
      </c>
    </row>
    <row r="2493" ht="22.5" customHeight="1">
      <c r="A2493" s="2">
        <v>4.60625201E8</v>
      </c>
      <c r="B2493" s="2">
        <v>131748.0</v>
      </c>
      <c r="C2493" s="2">
        <v>1.0</v>
      </c>
      <c r="D2493" s="2">
        <v>81.35</v>
      </c>
      <c r="E2493" s="4">
        <f t="shared" si="1"/>
        <v>81.35</v>
      </c>
    </row>
    <row r="2494" ht="22.5" customHeight="1">
      <c r="A2494" s="2">
        <v>5.442705208E9</v>
      </c>
      <c r="B2494" s="2">
        <v>739534.0</v>
      </c>
      <c r="C2494" s="2">
        <v>2.0</v>
      </c>
      <c r="D2494" s="2">
        <v>994.56</v>
      </c>
      <c r="E2494" s="4">
        <f t="shared" si="1"/>
        <v>1989.12</v>
      </c>
    </row>
    <row r="2495" ht="22.5" customHeight="1">
      <c r="A2495" s="2">
        <v>6.43302284E8</v>
      </c>
      <c r="B2495" s="2">
        <v>726958.0</v>
      </c>
      <c r="C2495" s="2">
        <v>3.0</v>
      </c>
      <c r="D2495" s="2">
        <v>887.48</v>
      </c>
      <c r="E2495" s="4">
        <f t="shared" si="1"/>
        <v>2662.44</v>
      </c>
    </row>
    <row r="2496" ht="22.5" customHeight="1">
      <c r="A2496" s="2">
        <v>6.141016209E9</v>
      </c>
      <c r="B2496" s="2">
        <v>451812.0</v>
      </c>
      <c r="C2496" s="2">
        <v>2.0</v>
      </c>
      <c r="D2496" s="2">
        <v>530.85</v>
      </c>
      <c r="E2496" s="4">
        <f t="shared" si="1"/>
        <v>1061.7</v>
      </c>
    </row>
    <row r="2497" ht="22.5" customHeight="1">
      <c r="A2497" s="2">
        <v>4.058658914E9</v>
      </c>
      <c r="B2497" s="2">
        <v>937542.0</v>
      </c>
      <c r="C2497" s="2">
        <v>3.0</v>
      </c>
      <c r="D2497" s="2">
        <v>97.04</v>
      </c>
      <c r="E2497" s="4">
        <f t="shared" si="1"/>
        <v>291.12</v>
      </c>
    </row>
    <row r="2498" ht="22.5" customHeight="1">
      <c r="A2498" s="2">
        <v>4.731454539E9</v>
      </c>
      <c r="B2498" s="2">
        <v>140154.0</v>
      </c>
      <c r="C2498" s="2">
        <v>3.0</v>
      </c>
      <c r="D2498" s="2">
        <v>171.2</v>
      </c>
      <c r="E2498" s="4">
        <f t="shared" si="1"/>
        <v>513.6</v>
      </c>
    </row>
    <row r="2499" ht="22.5" customHeight="1">
      <c r="A2499" s="2">
        <v>1.4840871E8</v>
      </c>
      <c r="B2499" s="2">
        <v>448752.0</v>
      </c>
      <c r="C2499" s="2">
        <v>2.0</v>
      </c>
      <c r="D2499" s="2">
        <v>160.07</v>
      </c>
      <c r="E2499" s="4">
        <f t="shared" si="1"/>
        <v>320.14</v>
      </c>
    </row>
    <row r="2500" ht="22.5" customHeight="1">
      <c r="A2500" s="2">
        <v>3.263142674E9</v>
      </c>
      <c r="B2500" s="2">
        <v>969851.0</v>
      </c>
      <c r="C2500" s="2">
        <v>1.0</v>
      </c>
      <c r="D2500" s="2">
        <v>340.66</v>
      </c>
      <c r="E2500" s="4">
        <f t="shared" si="1"/>
        <v>340.66</v>
      </c>
    </row>
    <row r="2501" ht="22.5" customHeight="1">
      <c r="A2501" s="2">
        <v>9.591201821E9</v>
      </c>
      <c r="B2501" s="2">
        <v>146840.0</v>
      </c>
      <c r="C2501" s="2">
        <v>3.0</v>
      </c>
      <c r="D2501" s="2">
        <v>786.85</v>
      </c>
      <c r="E2501" s="4">
        <f t="shared" si="1"/>
        <v>2360.55</v>
      </c>
    </row>
    <row r="2502" ht="22.5" customHeight="1">
      <c r="A2502" s="2">
        <v>2.227944524E9</v>
      </c>
      <c r="B2502" s="2">
        <v>914071.0</v>
      </c>
      <c r="C2502" s="2">
        <v>1.0</v>
      </c>
      <c r="D2502" s="2">
        <v>296.94</v>
      </c>
      <c r="E2502" s="4">
        <f t="shared" si="1"/>
        <v>296.94</v>
      </c>
    </row>
    <row r="2503" ht="22.5" customHeight="1">
      <c r="A2503" s="2">
        <v>2.307375554E9</v>
      </c>
      <c r="B2503" s="2">
        <v>328457.0</v>
      </c>
      <c r="C2503" s="2">
        <v>1.0</v>
      </c>
      <c r="D2503" s="2">
        <v>858.57</v>
      </c>
      <c r="E2503" s="4">
        <f t="shared" si="1"/>
        <v>858.57</v>
      </c>
    </row>
    <row r="2504" ht="22.5" customHeight="1">
      <c r="A2504" s="2">
        <v>8.521887524E9</v>
      </c>
      <c r="B2504" s="2">
        <v>131937.0</v>
      </c>
      <c r="C2504" s="2">
        <v>3.0</v>
      </c>
      <c r="D2504" s="2">
        <v>287.81</v>
      </c>
      <c r="E2504" s="4">
        <f t="shared" si="1"/>
        <v>863.43</v>
      </c>
    </row>
    <row r="2505" ht="22.5" customHeight="1">
      <c r="A2505" s="2">
        <v>3.298709387E9</v>
      </c>
      <c r="B2505" s="2">
        <v>604184.0</v>
      </c>
      <c r="C2505" s="2">
        <v>1.0</v>
      </c>
      <c r="D2505" s="2">
        <v>397.55</v>
      </c>
      <c r="E2505" s="4">
        <f t="shared" si="1"/>
        <v>397.55</v>
      </c>
    </row>
    <row r="2506" ht="22.5" customHeight="1">
      <c r="A2506" s="2">
        <v>8.608686211E9</v>
      </c>
      <c r="B2506" s="2">
        <v>336847.0</v>
      </c>
      <c r="C2506" s="2">
        <v>3.0</v>
      </c>
      <c r="D2506" s="2">
        <v>936.98</v>
      </c>
      <c r="E2506" s="4">
        <f t="shared" si="1"/>
        <v>2810.94</v>
      </c>
    </row>
    <row r="2507" ht="22.5" customHeight="1">
      <c r="A2507" s="2">
        <v>5.125482761E9</v>
      </c>
      <c r="B2507" s="2">
        <v>118820.0</v>
      </c>
      <c r="C2507" s="2">
        <v>3.0</v>
      </c>
      <c r="D2507" s="2">
        <v>12.32</v>
      </c>
      <c r="E2507" s="4">
        <f t="shared" si="1"/>
        <v>36.96</v>
      </c>
    </row>
    <row r="2508" ht="22.5" customHeight="1">
      <c r="A2508" s="2">
        <v>7.388146343E9</v>
      </c>
      <c r="B2508" s="2">
        <v>721521.0</v>
      </c>
      <c r="C2508" s="2">
        <v>2.0</v>
      </c>
      <c r="D2508" s="2">
        <v>417.39</v>
      </c>
      <c r="E2508" s="4">
        <f t="shared" si="1"/>
        <v>834.78</v>
      </c>
    </row>
    <row r="2509" ht="22.5" customHeight="1">
      <c r="A2509" s="2">
        <v>7.064723322E9</v>
      </c>
      <c r="B2509" s="2">
        <v>257719.0</v>
      </c>
      <c r="C2509" s="2">
        <v>3.0</v>
      </c>
      <c r="D2509" s="2">
        <v>281.73</v>
      </c>
      <c r="E2509" s="4">
        <f t="shared" si="1"/>
        <v>845.19</v>
      </c>
    </row>
    <row r="2510" ht="22.5" customHeight="1">
      <c r="A2510" s="2">
        <v>1.766291529E9</v>
      </c>
      <c r="B2510" s="2">
        <v>799459.0</v>
      </c>
      <c r="C2510" s="2">
        <v>3.0</v>
      </c>
      <c r="D2510" s="2">
        <v>852.02</v>
      </c>
      <c r="E2510" s="4">
        <f t="shared" si="1"/>
        <v>2556.06</v>
      </c>
    </row>
    <row r="2511" ht="22.5" customHeight="1">
      <c r="A2511" s="2">
        <v>8.183491568E9</v>
      </c>
      <c r="B2511" s="2">
        <v>684939.0</v>
      </c>
      <c r="C2511" s="2">
        <v>1.0</v>
      </c>
      <c r="D2511" s="2">
        <v>727.95</v>
      </c>
      <c r="E2511" s="4">
        <f t="shared" si="1"/>
        <v>727.95</v>
      </c>
    </row>
    <row r="2512" ht="22.5" customHeight="1">
      <c r="A2512" s="2">
        <v>6.419111681E9</v>
      </c>
      <c r="B2512" s="2">
        <v>784673.0</v>
      </c>
      <c r="C2512" s="2">
        <v>1.0</v>
      </c>
      <c r="D2512" s="2">
        <v>491.39</v>
      </c>
      <c r="E2512" s="4">
        <f t="shared" si="1"/>
        <v>491.39</v>
      </c>
    </row>
    <row r="2513" ht="22.5" customHeight="1">
      <c r="A2513" s="2">
        <v>9.193945481E9</v>
      </c>
      <c r="B2513" s="2">
        <v>991434.0</v>
      </c>
      <c r="C2513" s="2">
        <v>3.0</v>
      </c>
      <c r="D2513" s="2">
        <v>237.62</v>
      </c>
      <c r="E2513" s="4">
        <f t="shared" si="1"/>
        <v>712.86</v>
      </c>
    </row>
    <row r="2514" ht="22.5" customHeight="1">
      <c r="A2514" s="2">
        <v>3.937750618E9</v>
      </c>
      <c r="B2514" s="2">
        <v>41853.0</v>
      </c>
      <c r="C2514" s="2">
        <v>3.0</v>
      </c>
      <c r="D2514" s="2">
        <v>910.44</v>
      </c>
      <c r="E2514" s="4">
        <f t="shared" si="1"/>
        <v>2731.32</v>
      </c>
    </row>
    <row r="2515" ht="22.5" customHeight="1">
      <c r="A2515" s="2">
        <v>2.056682923E9</v>
      </c>
      <c r="B2515" s="2">
        <v>654297.0</v>
      </c>
      <c r="C2515" s="2">
        <v>1.0</v>
      </c>
      <c r="D2515" s="2">
        <v>13.25</v>
      </c>
      <c r="E2515" s="4">
        <f t="shared" si="1"/>
        <v>13.25</v>
      </c>
    </row>
    <row r="2516" ht="22.5" customHeight="1">
      <c r="A2516" s="2">
        <v>7.229998672E9</v>
      </c>
      <c r="B2516" s="2">
        <v>970529.0</v>
      </c>
      <c r="C2516" s="2">
        <v>3.0</v>
      </c>
      <c r="D2516" s="2">
        <v>827.44</v>
      </c>
      <c r="E2516" s="4">
        <f t="shared" si="1"/>
        <v>2482.32</v>
      </c>
    </row>
    <row r="2517" ht="22.5" customHeight="1">
      <c r="A2517" s="2">
        <v>7.028582657E9</v>
      </c>
      <c r="B2517" s="2">
        <v>487931.0</v>
      </c>
      <c r="C2517" s="2">
        <v>1.0</v>
      </c>
      <c r="D2517" s="2">
        <v>709.08</v>
      </c>
      <c r="E2517" s="4">
        <f t="shared" si="1"/>
        <v>709.08</v>
      </c>
    </row>
    <row r="2518" ht="22.5" customHeight="1">
      <c r="A2518" s="2">
        <v>1.732091066E9</v>
      </c>
      <c r="B2518" s="2">
        <v>851978.0</v>
      </c>
      <c r="C2518" s="2">
        <v>1.0</v>
      </c>
      <c r="D2518" s="2">
        <v>715.72</v>
      </c>
      <c r="E2518" s="4">
        <f t="shared" si="1"/>
        <v>715.72</v>
      </c>
    </row>
    <row r="2519" ht="22.5" customHeight="1">
      <c r="A2519" s="2">
        <v>9.389363975E9</v>
      </c>
      <c r="B2519" s="2">
        <v>679865.0</v>
      </c>
      <c r="C2519" s="2">
        <v>2.0</v>
      </c>
      <c r="D2519" s="2">
        <v>347.91</v>
      </c>
      <c r="E2519" s="4">
        <f t="shared" si="1"/>
        <v>695.82</v>
      </c>
    </row>
    <row r="2520" ht="22.5" customHeight="1">
      <c r="A2520" s="2">
        <v>9.47705093E9</v>
      </c>
      <c r="B2520" s="2">
        <v>187399.0</v>
      </c>
      <c r="C2520" s="2">
        <v>1.0</v>
      </c>
      <c r="D2520" s="2">
        <v>53.49</v>
      </c>
      <c r="E2520" s="4">
        <f t="shared" si="1"/>
        <v>53.49</v>
      </c>
    </row>
    <row r="2521" ht="22.5" customHeight="1">
      <c r="A2521" s="2">
        <v>6.808771388E9</v>
      </c>
      <c r="B2521" s="2">
        <v>264803.0</v>
      </c>
      <c r="C2521" s="2">
        <v>3.0</v>
      </c>
      <c r="D2521" s="2">
        <v>995.98</v>
      </c>
      <c r="E2521" s="4">
        <f t="shared" si="1"/>
        <v>2987.94</v>
      </c>
    </row>
    <row r="2522" ht="22.5" customHeight="1">
      <c r="A2522" s="2">
        <v>7.616458551E9</v>
      </c>
      <c r="B2522" s="2">
        <v>67197.0</v>
      </c>
      <c r="C2522" s="2">
        <v>1.0</v>
      </c>
      <c r="D2522" s="2">
        <v>552.2</v>
      </c>
      <c r="E2522" s="4">
        <f t="shared" si="1"/>
        <v>552.2</v>
      </c>
    </row>
    <row r="2523" ht="22.5" customHeight="1">
      <c r="A2523" s="2">
        <v>2.784959025E9</v>
      </c>
      <c r="B2523" s="2">
        <v>962054.0</v>
      </c>
      <c r="C2523" s="2">
        <v>3.0</v>
      </c>
      <c r="D2523" s="2">
        <v>16.86</v>
      </c>
      <c r="E2523" s="4">
        <f t="shared" si="1"/>
        <v>50.58</v>
      </c>
    </row>
    <row r="2524" ht="22.5" customHeight="1">
      <c r="A2524" s="2">
        <v>2.716611235E9</v>
      </c>
      <c r="B2524" s="2">
        <v>9436.0</v>
      </c>
      <c r="C2524" s="2">
        <v>1.0</v>
      </c>
      <c r="D2524" s="2">
        <v>88.43</v>
      </c>
      <c r="E2524" s="4">
        <f t="shared" si="1"/>
        <v>88.43</v>
      </c>
    </row>
    <row r="2525" ht="22.5" customHeight="1">
      <c r="A2525" s="2">
        <v>3.797871396E9</v>
      </c>
      <c r="B2525" s="2">
        <v>140154.0</v>
      </c>
      <c r="C2525" s="2">
        <v>1.0</v>
      </c>
      <c r="D2525" s="2">
        <v>171.2</v>
      </c>
      <c r="E2525" s="4">
        <f t="shared" si="1"/>
        <v>171.2</v>
      </c>
    </row>
    <row r="2526" ht="22.5" customHeight="1">
      <c r="A2526" s="2">
        <v>5.895445193E9</v>
      </c>
      <c r="B2526" s="2">
        <v>897083.0</v>
      </c>
      <c r="C2526" s="2">
        <v>2.0</v>
      </c>
      <c r="D2526" s="2">
        <v>972.69</v>
      </c>
      <c r="E2526" s="4">
        <f t="shared" si="1"/>
        <v>1945.38</v>
      </c>
    </row>
    <row r="2527" ht="22.5" customHeight="1">
      <c r="A2527" s="2">
        <v>5.281640953E9</v>
      </c>
      <c r="B2527" s="2">
        <v>611575.0</v>
      </c>
      <c r="C2527" s="2">
        <v>3.0</v>
      </c>
      <c r="D2527" s="2">
        <v>482.06</v>
      </c>
      <c r="E2527" s="4">
        <f t="shared" si="1"/>
        <v>1446.18</v>
      </c>
    </row>
    <row r="2528" ht="22.5" customHeight="1">
      <c r="A2528" s="2">
        <v>9.006387145E9</v>
      </c>
      <c r="B2528" s="2">
        <v>968887.0</v>
      </c>
      <c r="C2528" s="2">
        <v>3.0</v>
      </c>
      <c r="D2528" s="2">
        <v>40.7</v>
      </c>
      <c r="E2528" s="4">
        <f t="shared" si="1"/>
        <v>122.1</v>
      </c>
    </row>
    <row r="2529" ht="22.5" customHeight="1">
      <c r="A2529" s="2">
        <v>2.015702046E9</v>
      </c>
      <c r="B2529" s="2">
        <v>219598.0</v>
      </c>
      <c r="C2529" s="2">
        <v>3.0</v>
      </c>
      <c r="D2529" s="2">
        <v>367.08</v>
      </c>
      <c r="E2529" s="4">
        <f t="shared" si="1"/>
        <v>1101.24</v>
      </c>
    </row>
    <row r="2530" ht="22.5" customHeight="1">
      <c r="A2530" s="2">
        <v>9.260334793E9</v>
      </c>
      <c r="B2530" s="2">
        <v>992178.0</v>
      </c>
      <c r="C2530" s="2">
        <v>3.0</v>
      </c>
      <c r="D2530" s="2">
        <v>632.43</v>
      </c>
      <c r="E2530" s="4">
        <f t="shared" si="1"/>
        <v>1897.29</v>
      </c>
    </row>
    <row r="2531" ht="22.5" customHeight="1">
      <c r="A2531" s="2">
        <v>5.912752928E9</v>
      </c>
      <c r="B2531" s="2">
        <v>833557.0</v>
      </c>
      <c r="C2531" s="2">
        <v>1.0</v>
      </c>
      <c r="D2531" s="2">
        <v>422.87</v>
      </c>
      <c r="E2531" s="4">
        <f t="shared" si="1"/>
        <v>422.87</v>
      </c>
    </row>
    <row r="2532" ht="22.5" customHeight="1">
      <c r="A2532" s="2">
        <v>7.691723645E9</v>
      </c>
      <c r="B2532" s="2">
        <v>455755.0</v>
      </c>
      <c r="C2532" s="2">
        <v>2.0</v>
      </c>
      <c r="D2532" s="2">
        <v>44.09</v>
      </c>
      <c r="E2532" s="4">
        <f t="shared" si="1"/>
        <v>88.18</v>
      </c>
    </row>
    <row r="2533" ht="22.5" customHeight="1">
      <c r="A2533" s="2">
        <v>9.16690479E9</v>
      </c>
      <c r="B2533" s="2">
        <v>194682.0</v>
      </c>
      <c r="C2533" s="2">
        <v>3.0</v>
      </c>
      <c r="D2533" s="2">
        <v>912.29</v>
      </c>
      <c r="E2533" s="4">
        <f t="shared" si="1"/>
        <v>2736.87</v>
      </c>
    </row>
    <row r="2534" ht="22.5" customHeight="1">
      <c r="A2534" s="2">
        <v>1.668797251E9</v>
      </c>
      <c r="B2534" s="2">
        <v>133542.0</v>
      </c>
      <c r="C2534" s="2">
        <v>2.0</v>
      </c>
      <c r="D2534" s="2">
        <v>68.49</v>
      </c>
      <c r="E2534" s="4">
        <f t="shared" si="1"/>
        <v>136.98</v>
      </c>
    </row>
    <row r="2535" ht="22.5" customHeight="1">
      <c r="A2535" s="2">
        <v>3.350348511E9</v>
      </c>
      <c r="B2535" s="2">
        <v>726958.0</v>
      </c>
      <c r="C2535" s="2">
        <v>2.0</v>
      </c>
      <c r="D2535" s="2">
        <v>887.48</v>
      </c>
      <c r="E2535" s="4">
        <f t="shared" si="1"/>
        <v>1774.96</v>
      </c>
    </row>
    <row r="2536" ht="22.5" customHeight="1">
      <c r="A2536" s="2">
        <v>2.475154947E9</v>
      </c>
      <c r="B2536" s="2">
        <v>317242.0</v>
      </c>
      <c r="C2536" s="2">
        <v>3.0</v>
      </c>
      <c r="D2536" s="2">
        <v>198.15</v>
      </c>
      <c r="E2536" s="4">
        <f t="shared" si="1"/>
        <v>594.45</v>
      </c>
    </row>
    <row r="2537" ht="22.5" customHeight="1">
      <c r="A2537" s="2">
        <v>1.348544692E9</v>
      </c>
      <c r="B2537" s="2">
        <v>587420.0</v>
      </c>
      <c r="C2537" s="2">
        <v>3.0</v>
      </c>
      <c r="D2537" s="2">
        <v>357.42</v>
      </c>
      <c r="E2537" s="4">
        <f t="shared" si="1"/>
        <v>1072.26</v>
      </c>
    </row>
    <row r="2538" ht="22.5" customHeight="1">
      <c r="A2538" s="2">
        <v>6.770208707E9</v>
      </c>
      <c r="B2538" s="2">
        <v>228286.0</v>
      </c>
      <c r="C2538" s="2">
        <v>1.0</v>
      </c>
      <c r="D2538" s="2">
        <v>179.08</v>
      </c>
      <c r="E2538" s="4">
        <f t="shared" si="1"/>
        <v>179.08</v>
      </c>
    </row>
    <row r="2539" ht="22.5" customHeight="1">
      <c r="A2539" s="2">
        <v>9.500356395E9</v>
      </c>
      <c r="B2539" s="2">
        <v>284460.0</v>
      </c>
      <c r="C2539" s="2">
        <v>1.0</v>
      </c>
      <c r="D2539" s="2">
        <v>505.95</v>
      </c>
      <c r="E2539" s="4">
        <f t="shared" si="1"/>
        <v>505.95</v>
      </c>
    </row>
    <row r="2540" ht="22.5" customHeight="1">
      <c r="A2540" s="2">
        <v>6.280233997E9</v>
      </c>
      <c r="B2540" s="2">
        <v>118820.0</v>
      </c>
      <c r="C2540" s="2">
        <v>2.0</v>
      </c>
      <c r="D2540" s="2">
        <v>12.32</v>
      </c>
      <c r="E2540" s="4">
        <f t="shared" si="1"/>
        <v>24.64</v>
      </c>
    </row>
    <row r="2541" ht="22.5" customHeight="1">
      <c r="A2541" s="2">
        <v>9.35645101E8</v>
      </c>
      <c r="B2541" s="2">
        <v>677169.0</v>
      </c>
      <c r="C2541" s="2">
        <v>1.0</v>
      </c>
      <c r="D2541" s="2">
        <v>261.03</v>
      </c>
      <c r="E2541" s="4">
        <f t="shared" si="1"/>
        <v>261.03</v>
      </c>
    </row>
    <row r="2542" ht="22.5" customHeight="1">
      <c r="A2542" s="2">
        <v>3.492077995E9</v>
      </c>
      <c r="B2542" s="2">
        <v>863930.0</v>
      </c>
      <c r="C2542" s="2">
        <v>3.0</v>
      </c>
      <c r="D2542" s="2">
        <v>242.57</v>
      </c>
      <c r="E2542" s="4">
        <f t="shared" si="1"/>
        <v>727.71</v>
      </c>
    </row>
    <row r="2543" ht="22.5" customHeight="1">
      <c r="A2543" s="2">
        <v>6.971044672E9</v>
      </c>
      <c r="B2543" s="2">
        <v>120532.0</v>
      </c>
      <c r="C2543" s="2">
        <v>2.0</v>
      </c>
      <c r="D2543" s="2">
        <v>697.53</v>
      </c>
      <c r="E2543" s="4">
        <f t="shared" si="1"/>
        <v>1395.06</v>
      </c>
    </row>
    <row r="2544" ht="22.5" customHeight="1">
      <c r="A2544" s="2">
        <v>9.417710958E9</v>
      </c>
      <c r="B2544" s="2">
        <v>70969.0</v>
      </c>
      <c r="C2544" s="2">
        <v>1.0</v>
      </c>
      <c r="D2544" s="2">
        <v>631.7</v>
      </c>
      <c r="E2544" s="4">
        <f t="shared" si="1"/>
        <v>631.7</v>
      </c>
    </row>
    <row r="2545" ht="22.5" customHeight="1">
      <c r="A2545" s="2">
        <v>1.14851727E8</v>
      </c>
      <c r="B2545" s="2">
        <v>11422.0</v>
      </c>
      <c r="C2545" s="2">
        <v>1.0</v>
      </c>
      <c r="D2545" s="2">
        <v>127.16</v>
      </c>
      <c r="E2545" s="4">
        <f t="shared" si="1"/>
        <v>127.16</v>
      </c>
    </row>
    <row r="2546" ht="22.5" customHeight="1">
      <c r="A2546" s="2">
        <v>7.52150334E9</v>
      </c>
      <c r="B2546" s="2">
        <v>642612.0</v>
      </c>
      <c r="C2546" s="2">
        <v>2.0</v>
      </c>
      <c r="D2546" s="2">
        <v>517.03</v>
      </c>
      <c r="E2546" s="4">
        <f t="shared" si="1"/>
        <v>1034.06</v>
      </c>
    </row>
    <row r="2547" ht="22.5" customHeight="1">
      <c r="A2547" s="2">
        <v>7.709878408E9</v>
      </c>
      <c r="B2547" s="2">
        <v>555121.0</v>
      </c>
      <c r="C2547" s="2">
        <v>1.0</v>
      </c>
      <c r="D2547" s="2">
        <v>354.91</v>
      </c>
      <c r="E2547" s="4">
        <f t="shared" si="1"/>
        <v>354.91</v>
      </c>
    </row>
    <row r="2548" ht="22.5" customHeight="1">
      <c r="A2548" s="2">
        <v>7.941755463E9</v>
      </c>
      <c r="B2548" s="2">
        <v>851978.0</v>
      </c>
      <c r="C2548" s="2">
        <v>1.0</v>
      </c>
      <c r="D2548" s="2">
        <v>715.72</v>
      </c>
      <c r="E2548" s="4">
        <f t="shared" si="1"/>
        <v>715.72</v>
      </c>
    </row>
    <row r="2549" ht="22.5" customHeight="1">
      <c r="A2549" s="2">
        <v>4.540271027E9</v>
      </c>
      <c r="B2549" s="2">
        <v>257719.0</v>
      </c>
      <c r="C2549" s="2">
        <v>1.0</v>
      </c>
      <c r="D2549" s="2">
        <v>281.73</v>
      </c>
      <c r="E2549" s="4">
        <f t="shared" si="1"/>
        <v>281.73</v>
      </c>
    </row>
    <row r="2550" ht="22.5" customHeight="1">
      <c r="A2550" s="2">
        <v>8.022168472E9</v>
      </c>
      <c r="B2550" s="2">
        <v>67197.0</v>
      </c>
      <c r="C2550" s="2">
        <v>1.0</v>
      </c>
      <c r="D2550" s="2">
        <v>552.2</v>
      </c>
      <c r="E2550" s="4">
        <f t="shared" si="1"/>
        <v>552.2</v>
      </c>
    </row>
    <row r="2551" ht="22.5" customHeight="1">
      <c r="A2551" s="2">
        <v>3.808358945E9</v>
      </c>
      <c r="B2551" s="2">
        <v>257719.0</v>
      </c>
      <c r="C2551" s="2">
        <v>2.0</v>
      </c>
      <c r="D2551" s="2">
        <v>281.73</v>
      </c>
      <c r="E2551" s="4">
        <f t="shared" si="1"/>
        <v>563.46</v>
      </c>
    </row>
    <row r="2552" ht="22.5" customHeight="1">
      <c r="A2552" s="2">
        <v>5.112444865E9</v>
      </c>
      <c r="B2552" s="2">
        <v>747801.0</v>
      </c>
      <c r="C2552" s="2">
        <v>3.0</v>
      </c>
      <c r="D2552" s="2">
        <v>277.76</v>
      </c>
      <c r="E2552" s="4">
        <f t="shared" si="1"/>
        <v>833.28</v>
      </c>
    </row>
    <row r="2553" ht="22.5" customHeight="1">
      <c r="A2553" s="2">
        <v>9.965551056E9</v>
      </c>
      <c r="B2553" s="2">
        <v>123983.0</v>
      </c>
      <c r="C2553" s="2">
        <v>2.0</v>
      </c>
      <c r="D2553" s="2">
        <v>785.67</v>
      </c>
      <c r="E2553" s="4">
        <f t="shared" si="1"/>
        <v>1571.34</v>
      </c>
    </row>
    <row r="2554" ht="22.5" customHeight="1">
      <c r="A2554" s="2">
        <v>7.695708103E9</v>
      </c>
      <c r="B2554" s="2">
        <v>487065.0</v>
      </c>
      <c r="C2554" s="2">
        <v>3.0</v>
      </c>
      <c r="D2554" s="2">
        <v>374.68</v>
      </c>
      <c r="E2554" s="4">
        <f t="shared" si="1"/>
        <v>1124.04</v>
      </c>
    </row>
    <row r="2555" ht="22.5" customHeight="1">
      <c r="A2555" s="2">
        <v>7.022728237E9</v>
      </c>
      <c r="B2555" s="2">
        <v>455083.0</v>
      </c>
      <c r="C2555" s="2">
        <v>1.0</v>
      </c>
      <c r="D2555" s="2">
        <v>959.01</v>
      </c>
      <c r="E2555" s="4">
        <f t="shared" si="1"/>
        <v>959.01</v>
      </c>
    </row>
    <row r="2556" ht="22.5" customHeight="1">
      <c r="A2556" s="2">
        <v>2.062715135E9</v>
      </c>
      <c r="B2556" s="2">
        <v>661577.0</v>
      </c>
      <c r="C2556" s="2">
        <v>2.0</v>
      </c>
      <c r="D2556" s="2">
        <v>720.95</v>
      </c>
      <c r="E2556" s="4">
        <f t="shared" si="1"/>
        <v>1441.9</v>
      </c>
    </row>
    <row r="2557" ht="22.5" customHeight="1">
      <c r="A2557" s="2">
        <v>3.287815959E9</v>
      </c>
      <c r="B2557" s="2">
        <v>34186.0</v>
      </c>
      <c r="C2557" s="2">
        <v>1.0</v>
      </c>
      <c r="D2557" s="2">
        <v>925.65</v>
      </c>
      <c r="E2557" s="4">
        <f t="shared" si="1"/>
        <v>925.65</v>
      </c>
    </row>
    <row r="2558" ht="22.5" customHeight="1">
      <c r="A2558" s="2">
        <v>9.015471552E9</v>
      </c>
      <c r="B2558" s="2">
        <v>679865.0</v>
      </c>
      <c r="C2558" s="2">
        <v>2.0</v>
      </c>
      <c r="D2558" s="2">
        <v>347.91</v>
      </c>
      <c r="E2558" s="4">
        <f t="shared" si="1"/>
        <v>695.82</v>
      </c>
    </row>
    <row r="2559" ht="22.5" customHeight="1">
      <c r="A2559" s="2">
        <v>1.595123446E9</v>
      </c>
      <c r="B2559" s="2">
        <v>137909.0</v>
      </c>
      <c r="C2559" s="2">
        <v>2.0</v>
      </c>
      <c r="D2559" s="2">
        <v>864.3</v>
      </c>
      <c r="E2559" s="4">
        <f t="shared" si="1"/>
        <v>1728.6</v>
      </c>
    </row>
    <row r="2560" ht="22.5" customHeight="1">
      <c r="A2560" s="2">
        <v>4.88857744E9</v>
      </c>
      <c r="B2560" s="2">
        <v>697683.0</v>
      </c>
      <c r="C2560" s="2">
        <v>2.0</v>
      </c>
      <c r="D2560" s="2">
        <v>123.74</v>
      </c>
      <c r="E2560" s="4">
        <f t="shared" si="1"/>
        <v>247.48</v>
      </c>
    </row>
    <row r="2561" ht="22.5" customHeight="1">
      <c r="A2561" s="2">
        <v>9.03905333E9</v>
      </c>
      <c r="B2561" s="2">
        <v>94225.0</v>
      </c>
      <c r="C2561" s="2">
        <v>3.0</v>
      </c>
      <c r="D2561" s="2">
        <v>77.11</v>
      </c>
      <c r="E2561" s="4">
        <f t="shared" si="1"/>
        <v>231.33</v>
      </c>
    </row>
    <row r="2562" ht="22.5" customHeight="1">
      <c r="A2562" s="2">
        <v>3.091360904E9</v>
      </c>
      <c r="B2562" s="2">
        <v>799459.0</v>
      </c>
      <c r="C2562" s="2">
        <v>1.0</v>
      </c>
      <c r="D2562" s="2">
        <v>852.02</v>
      </c>
      <c r="E2562" s="4">
        <f t="shared" si="1"/>
        <v>852.02</v>
      </c>
    </row>
    <row r="2563" ht="22.5" customHeight="1">
      <c r="A2563" s="2">
        <v>6.821938492E9</v>
      </c>
      <c r="B2563" s="2">
        <v>256051.0</v>
      </c>
      <c r="C2563" s="2">
        <v>3.0</v>
      </c>
      <c r="D2563" s="2">
        <v>400.92</v>
      </c>
      <c r="E2563" s="4">
        <f t="shared" si="1"/>
        <v>1202.76</v>
      </c>
    </row>
    <row r="2564" ht="22.5" customHeight="1">
      <c r="A2564" s="2">
        <v>4.55378564E9</v>
      </c>
      <c r="B2564" s="2">
        <v>818990.0</v>
      </c>
      <c r="C2564" s="2">
        <v>2.0</v>
      </c>
      <c r="D2564" s="2">
        <v>163.55</v>
      </c>
      <c r="E2564" s="4">
        <f t="shared" si="1"/>
        <v>327.1</v>
      </c>
    </row>
    <row r="2565" ht="22.5" customHeight="1">
      <c r="A2565" s="2">
        <v>4.005611015E9</v>
      </c>
      <c r="B2565" s="2">
        <v>613942.0</v>
      </c>
      <c r="C2565" s="2">
        <v>3.0</v>
      </c>
      <c r="D2565" s="2">
        <v>545.0</v>
      </c>
      <c r="E2565" s="4">
        <f t="shared" si="1"/>
        <v>1635</v>
      </c>
    </row>
    <row r="2566" ht="22.5" customHeight="1">
      <c r="A2566" s="2">
        <v>8.480910658E9</v>
      </c>
      <c r="B2566" s="2">
        <v>871592.0</v>
      </c>
      <c r="C2566" s="2">
        <v>3.0</v>
      </c>
      <c r="D2566" s="2">
        <v>870.29</v>
      </c>
      <c r="E2566" s="4">
        <f t="shared" si="1"/>
        <v>2610.87</v>
      </c>
    </row>
    <row r="2567" ht="22.5" customHeight="1">
      <c r="A2567" s="2">
        <v>1.922667245E9</v>
      </c>
      <c r="B2567" s="2">
        <v>378287.0</v>
      </c>
      <c r="C2567" s="2">
        <v>3.0</v>
      </c>
      <c r="D2567" s="2">
        <v>332.84</v>
      </c>
      <c r="E2567" s="4">
        <f t="shared" si="1"/>
        <v>998.52</v>
      </c>
    </row>
    <row r="2568" ht="22.5" customHeight="1">
      <c r="A2568" s="2">
        <v>3.79758677E8</v>
      </c>
      <c r="B2568" s="2">
        <v>171602.0</v>
      </c>
      <c r="C2568" s="2">
        <v>2.0</v>
      </c>
      <c r="D2568" s="2">
        <v>883.44</v>
      </c>
      <c r="E2568" s="4">
        <f t="shared" si="1"/>
        <v>1766.88</v>
      </c>
    </row>
    <row r="2569" ht="22.5" customHeight="1">
      <c r="A2569" s="2">
        <v>4.903380842E9</v>
      </c>
      <c r="B2569" s="2">
        <v>317242.0</v>
      </c>
      <c r="C2569" s="2">
        <v>3.0</v>
      </c>
      <c r="D2569" s="2">
        <v>198.15</v>
      </c>
      <c r="E2569" s="4">
        <f t="shared" si="1"/>
        <v>594.45</v>
      </c>
    </row>
    <row r="2570" ht="22.5" customHeight="1">
      <c r="A2570" s="2">
        <v>9.244122658E9</v>
      </c>
      <c r="B2570" s="2">
        <v>26060.0</v>
      </c>
      <c r="C2570" s="2">
        <v>3.0</v>
      </c>
      <c r="D2570" s="2">
        <v>342.94</v>
      </c>
      <c r="E2570" s="4">
        <f t="shared" si="1"/>
        <v>1028.82</v>
      </c>
    </row>
    <row r="2571" ht="22.5" customHeight="1">
      <c r="A2571" s="2">
        <v>5.054410467E9</v>
      </c>
      <c r="B2571" s="2">
        <v>60619.0</v>
      </c>
      <c r="C2571" s="2">
        <v>2.0</v>
      </c>
      <c r="D2571" s="2">
        <v>726.41</v>
      </c>
      <c r="E2571" s="4">
        <f t="shared" si="1"/>
        <v>1452.82</v>
      </c>
    </row>
    <row r="2572" ht="22.5" customHeight="1">
      <c r="A2572" s="2">
        <v>9.877212995E9</v>
      </c>
      <c r="B2572" s="2">
        <v>739534.0</v>
      </c>
      <c r="C2572" s="2">
        <v>3.0</v>
      </c>
      <c r="D2572" s="2">
        <v>994.56</v>
      </c>
      <c r="E2572" s="4">
        <f t="shared" si="1"/>
        <v>2983.68</v>
      </c>
    </row>
    <row r="2573" ht="22.5" customHeight="1">
      <c r="A2573" s="2">
        <v>8.375236356E9</v>
      </c>
      <c r="B2573" s="2">
        <v>890232.0</v>
      </c>
      <c r="C2573" s="2">
        <v>1.0</v>
      </c>
      <c r="D2573" s="2">
        <v>432.0</v>
      </c>
      <c r="E2573" s="4">
        <f t="shared" si="1"/>
        <v>432</v>
      </c>
    </row>
    <row r="2574" ht="22.5" customHeight="1">
      <c r="A2574" s="2">
        <v>2.65206323E9</v>
      </c>
      <c r="B2574" s="2">
        <v>604184.0</v>
      </c>
      <c r="C2574" s="2">
        <v>3.0</v>
      </c>
      <c r="D2574" s="2">
        <v>397.55</v>
      </c>
      <c r="E2574" s="4">
        <f t="shared" si="1"/>
        <v>1192.65</v>
      </c>
    </row>
    <row r="2575" ht="22.5" customHeight="1">
      <c r="A2575" s="2">
        <v>7.258243894E9</v>
      </c>
      <c r="B2575" s="2">
        <v>473929.0</v>
      </c>
      <c r="C2575" s="2">
        <v>3.0</v>
      </c>
      <c r="D2575" s="2">
        <v>440.19</v>
      </c>
      <c r="E2575" s="4">
        <f t="shared" si="1"/>
        <v>1320.57</v>
      </c>
    </row>
    <row r="2576" ht="22.5" customHeight="1">
      <c r="A2576" s="2">
        <v>5.980648426E9</v>
      </c>
      <c r="B2576" s="2">
        <v>373536.0</v>
      </c>
      <c r="C2576" s="2">
        <v>2.0</v>
      </c>
      <c r="D2576" s="2">
        <v>494.17</v>
      </c>
      <c r="E2576" s="4">
        <f t="shared" si="1"/>
        <v>988.34</v>
      </c>
    </row>
    <row r="2577" ht="22.5" customHeight="1">
      <c r="A2577" s="2">
        <v>3.65104159E8</v>
      </c>
      <c r="B2577" s="2">
        <v>771228.0</v>
      </c>
      <c r="C2577" s="2">
        <v>2.0</v>
      </c>
      <c r="D2577" s="2">
        <v>83.18</v>
      </c>
      <c r="E2577" s="4">
        <f t="shared" si="1"/>
        <v>166.36</v>
      </c>
    </row>
    <row r="2578" ht="22.5" customHeight="1">
      <c r="A2578" s="2">
        <v>7.038005775E9</v>
      </c>
      <c r="B2578" s="2">
        <v>284460.0</v>
      </c>
      <c r="C2578" s="2">
        <v>1.0</v>
      </c>
      <c r="D2578" s="2">
        <v>505.95</v>
      </c>
      <c r="E2578" s="4">
        <f t="shared" si="1"/>
        <v>505.95</v>
      </c>
    </row>
    <row r="2579" ht="22.5" customHeight="1">
      <c r="A2579" s="2">
        <v>1.456792223E9</v>
      </c>
      <c r="B2579" s="2">
        <v>33797.0</v>
      </c>
      <c r="C2579" s="2">
        <v>2.0</v>
      </c>
      <c r="D2579" s="2">
        <v>888.12</v>
      </c>
      <c r="E2579" s="4">
        <f t="shared" si="1"/>
        <v>1776.24</v>
      </c>
    </row>
    <row r="2580" ht="22.5" customHeight="1">
      <c r="A2580" s="2">
        <v>6.673964264E9</v>
      </c>
      <c r="B2580" s="2">
        <v>133542.0</v>
      </c>
      <c r="C2580" s="2">
        <v>1.0</v>
      </c>
      <c r="D2580" s="2">
        <v>68.49</v>
      </c>
      <c r="E2580" s="4">
        <f t="shared" si="1"/>
        <v>68.49</v>
      </c>
    </row>
    <row r="2581" ht="22.5" customHeight="1">
      <c r="A2581" s="2">
        <v>5.780280518E9</v>
      </c>
      <c r="B2581" s="2">
        <v>883013.0</v>
      </c>
      <c r="C2581" s="2">
        <v>1.0</v>
      </c>
      <c r="D2581" s="2">
        <v>989.88</v>
      </c>
      <c r="E2581" s="4">
        <f t="shared" si="1"/>
        <v>989.88</v>
      </c>
    </row>
    <row r="2582" ht="22.5" customHeight="1">
      <c r="A2582" s="2">
        <v>6.220137166E9</v>
      </c>
      <c r="B2582" s="2">
        <v>11422.0</v>
      </c>
      <c r="C2582" s="2">
        <v>1.0</v>
      </c>
      <c r="D2582" s="2">
        <v>127.16</v>
      </c>
      <c r="E2582" s="4">
        <f t="shared" si="1"/>
        <v>127.16</v>
      </c>
    </row>
    <row r="2583" ht="22.5" customHeight="1">
      <c r="A2583" s="2">
        <v>2.615887425E9</v>
      </c>
      <c r="B2583" s="2">
        <v>784827.0</v>
      </c>
      <c r="C2583" s="2">
        <v>3.0</v>
      </c>
      <c r="D2583" s="2">
        <v>274.25</v>
      </c>
      <c r="E2583" s="4">
        <f t="shared" si="1"/>
        <v>822.75</v>
      </c>
    </row>
    <row r="2584" ht="22.5" customHeight="1">
      <c r="A2584" s="2">
        <v>5.610987488E9</v>
      </c>
      <c r="B2584" s="2">
        <v>611575.0</v>
      </c>
      <c r="C2584" s="2">
        <v>2.0</v>
      </c>
      <c r="D2584" s="2">
        <v>482.06</v>
      </c>
      <c r="E2584" s="4">
        <f t="shared" si="1"/>
        <v>964.12</v>
      </c>
    </row>
    <row r="2585" ht="22.5" customHeight="1">
      <c r="A2585" s="2">
        <v>6.038240765E9</v>
      </c>
      <c r="B2585" s="2">
        <v>51036.0</v>
      </c>
      <c r="C2585" s="2">
        <v>2.0</v>
      </c>
      <c r="D2585" s="2">
        <v>931.61</v>
      </c>
      <c r="E2585" s="4">
        <f t="shared" si="1"/>
        <v>1863.22</v>
      </c>
    </row>
    <row r="2586" ht="22.5" customHeight="1">
      <c r="A2586" s="2">
        <v>5.004974422E9</v>
      </c>
      <c r="B2586" s="2">
        <v>567671.0</v>
      </c>
      <c r="C2586" s="2">
        <v>1.0</v>
      </c>
      <c r="D2586" s="2">
        <v>418.48</v>
      </c>
      <c r="E2586" s="4">
        <f t="shared" si="1"/>
        <v>418.48</v>
      </c>
    </row>
    <row r="2587" ht="22.5" customHeight="1">
      <c r="A2587" s="2">
        <v>2.349863203E9</v>
      </c>
      <c r="B2587" s="2">
        <v>726958.0</v>
      </c>
      <c r="C2587" s="2">
        <v>3.0</v>
      </c>
      <c r="D2587" s="2">
        <v>887.48</v>
      </c>
      <c r="E2587" s="4">
        <f t="shared" si="1"/>
        <v>2662.44</v>
      </c>
    </row>
    <row r="2588" ht="22.5" customHeight="1">
      <c r="A2588" s="2">
        <v>9.487956261E9</v>
      </c>
      <c r="B2588" s="2">
        <v>4452.0</v>
      </c>
      <c r="C2588" s="2">
        <v>1.0</v>
      </c>
      <c r="D2588" s="2">
        <v>169.88</v>
      </c>
      <c r="E2588" s="4">
        <f t="shared" si="1"/>
        <v>169.88</v>
      </c>
    </row>
    <row r="2589" ht="22.5" customHeight="1">
      <c r="A2589" s="2">
        <v>7.169945062E9</v>
      </c>
      <c r="B2589" s="2">
        <v>376447.0</v>
      </c>
      <c r="C2589" s="2">
        <v>3.0</v>
      </c>
      <c r="D2589" s="2">
        <v>724.84</v>
      </c>
      <c r="E2589" s="4">
        <f t="shared" si="1"/>
        <v>2174.52</v>
      </c>
    </row>
    <row r="2590" ht="22.5" customHeight="1">
      <c r="A2590" s="2">
        <v>5.393866026E9</v>
      </c>
      <c r="B2590" s="2">
        <v>256051.0</v>
      </c>
      <c r="C2590" s="2">
        <v>2.0</v>
      </c>
      <c r="D2590" s="2">
        <v>400.92</v>
      </c>
      <c r="E2590" s="4">
        <f t="shared" si="1"/>
        <v>801.84</v>
      </c>
    </row>
    <row r="2591" ht="22.5" customHeight="1">
      <c r="A2591" s="2">
        <v>7.266772806E9</v>
      </c>
      <c r="B2591" s="2">
        <v>137909.0</v>
      </c>
      <c r="C2591" s="2">
        <v>1.0</v>
      </c>
      <c r="D2591" s="2">
        <v>864.3</v>
      </c>
      <c r="E2591" s="4">
        <f t="shared" si="1"/>
        <v>864.3</v>
      </c>
    </row>
    <row r="2592" ht="22.5" customHeight="1">
      <c r="A2592" s="2">
        <v>2.411227007E9</v>
      </c>
      <c r="B2592" s="2">
        <v>337168.0</v>
      </c>
      <c r="C2592" s="2">
        <v>1.0</v>
      </c>
      <c r="D2592" s="2">
        <v>545.49</v>
      </c>
      <c r="E2592" s="4">
        <f t="shared" si="1"/>
        <v>545.49</v>
      </c>
    </row>
    <row r="2593" ht="22.5" customHeight="1">
      <c r="A2593" s="2">
        <v>9.6072865E8</v>
      </c>
      <c r="B2593" s="2">
        <v>187399.0</v>
      </c>
      <c r="C2593" s="2">
        <v>3.0</v>
      </c>
      <c r="D2593" s="2">
        <v>53.49</v>
      </c>
      <c r="E2593" s="4">
        <f t="shared" si="1"/>
        <v>160.47</v>
      </c>
    </row>
    <row r="2594" ht="22.5" customHeight="1">
      <c r="A2594" s="2">
        <v>2.326500581E9</v>
      </c>
      <c r="B2594" s="2">
        <v>123983.0</v>
      </c>
      <c r="C2594" s="2">
        <v>2.0</v>
      </c>
      <c r="D2594" s="2">
        <v>785.67</v>
      </c>
      <c r="E2594" s="4">
        <f t="shared" si="1"/>
        <v>1571.34</v>
      </c>
    </row>
    <row r="2595" ht="22.5" customHeight="1">
      <c r="A2595" s="2">
        <v>9.489310879E9</v>
      </c>
      <c r="B2595" s="2">
        <v>891833.0</v>
      </c>
      <c r="C2595" s="2">
        <v>3.0</v>
      </c>
      <c r="D2595" s="2">
        <v>493.19</v>
      </c>
      <c r="E2595" s="4">
        <f t="shared" si="1"/>
        <v>1479.57</v>
      </c>
    </row>
    <row r="2596" ht="22.5" customHeight="1">
      <c r="A2596" s="2">
        <v>2.341242955E9</v>
      </c>
      <c r="B2596" s="2">
        <v>171602.0</v>
      </c>
      <c r="C2596" s="2">
        <v>1.0</v>
      </c>
      <c r="D2596" s="2">
        <v>883.44</v>
      </c>
      <c r="E2596" s="4">
        <f t="shared" si="1"/>
        <v>883.44</v>
      </c>
    </row>
    <row r="2597" ht="22.5" customHeight="1">
      <c r="A2597" s="2">
        <v>1.023485121E9</v>
      </c>
      <c r="B2597" s="2">
        <v>94225.0</v>
      </c>
      <c r="C2597" s="2">
        <v>3.0</v>
      </c>
      <c r="D2597" s="2">
        <v>77.11</v>
      </c>
      <c r="E2597" s="4">
        <f t="shared" si="1"/>
        <v>231.33</v>
      </c>
    </row>
    <row r="2598" ht="22.5" customHeight="1">
      <c r="A2598" s="2">
        <v>9.742218709E9</v>
      </c>
      <c r="B2598" s="2">
        <v>891833.0</v>
      </c>
      <c r="C2598" s="2">
        <v>2.0</v>
      </c>
      <c r="D2598" s="2">
        <v>493.19</v>
      </c>
      <c r="E2598" s="4">
        <f t="shared" si="1"/>
        <v>986.38</v>
      </c>
    </row>
    <row r="2599" ht="22.5" customHeight="1">
      <c r="A2599" s="2">
        <v>9.03993382E9</v>
      </c>
      <c r="B2599" s="2">
        <v>317242.0</v>
      </c>
      <c r="C2599" s="2">
        <v>3.0</v>
      </c>
      <c r="D2599" s="2">
        <v>198.15</v>
      </c>
      <c r="E2599" s="4">
        <f t="shared" si="1"/>
        <v>594.45</v>
      </c>
    </row>
    <row r="2600" ht="22.5" customHeight="1">
      <c r="A2600" s="2">
        <v>1.391881327E9</v>
      </c>
      <c r="B2600" s="2">
        <v>123983.0</v>
      </c>
      <c r="C2600" s="2">
        <v>3.0</v>
      </c>
      <c r="D2600" s="2">
        <v>785.67</v>
      </c>
      <c r="E2600" s="4">
        <f t="shared" si="1"/>
        <v>2357.01</v>
      </c>
    </row>
    <row r="2601" ht="22.5" customHeight="1">
      <c r="A2601" s="2">
        <v>3.360648053E9</v>
      </c>
      <c r="B2601" s="2">
        <v>131136.0</v>
      </c>
      <c r="C2601" s="2">
        <v>1.0</v>
      </c>
      <c r="D2601" s="2">
        <v>37.8</v>
      </c>
      <c r="E2601" s="4">
        <f t="shared" si="1"/>
        <v>37.8</v>
      </c>
    </row>
    <row r="2602" ht="22.5" customHeight="1">
      <c r="A2602" s="2">
        <v>9.75841898E9</v>
      </c>
      <c r="B2602" s="2">
        <v>949818.0</v>
      </c>
      <c r="C2602" s="2">
        <v>2.0</v>
      </c>
      <c r="D2602" s="2">
        <v>483.05</v>
      </c>
      <c r="E2602" s="4">
        <f t="shared" si="1"/>
        <v>966.1</v>
      </c>
    </row>
    <row r="2603" ht="22.5" customHeight="1">
      <c r="A2603" s="2">
        <v>9.859459525E9</v>
      </c>
      <c r="B2603" s="2">
        <v>667163.0</v>
      </c>
      <c r="C2603" s="2">
        <v>2.0</v>
      </c>
      <c r="D2603" s="2">
        <v>441.2</v>
      </c>
      <c r="E2603" s="4">
        <f t="shared" si="1"/>
        <v>882.4</v>
      </c>
    </row>
    <row r="2604" ht="22.5" customHeight="1">
      <c r="A2604" s="2">
        <v>6.924226309E9</v>
      </c>
      <c r="B2604" s="2">
        <v>604184.0</v>
      </c>
      <c r="C2604" s="2">
        <v>2.0</v>
      </c>
      <c r="D2604" s="2">
        <v>397.55</v>
      </c>
      <c r="E2604" s="4">
        <f t="shared" si="1"/>
        <v>795.1</v>
      </c>
    </row>
    <row r="2605" ht="22.5" customHeight="1">
      <c r="A2605" s="2">
        <v>7.67205292E9</v>
      </c>
      <c r="B2605" s="2">
        <v>228286.0</v>
      </c>
      <c r="C2605" s="2">
        <v>3.0</v>
      </c>
      <c r="D2605" s="2">
        <v>179.08</v>
      </c>
      <c r="E2605" s="4">
        <f t="shared" si="1"/>
        <v>537.24</v>
      </c>
    </row>
    <row r="2606" ht="22.5" customHeight="1">
      <c r="A2606" s="2">
        <v>4.597359399E9</v>
      </c>
      <c r="B2606" s="2">
        <v>552496.0</v>
      </c>
      <c r="C2606" s="2">
        <v>3.0</v>
      </c>
      <c r="D2606" s="2">
        <v>508.0</v>
      </c>
      <c r="E2606" s="4">
        <f t="shared" si="1"/>
        <v>1524</v>
      </c>
    </row>
    <row r="2607" ht="22.5" customHeight="1">
      <c r="A2607" s="2">
        <v>6.65402174E8</v>
      </c>
      <c r="B2607" s="2">
        <v>894539.0</v>
      </c>
      <c r="C2607" s="2">
        <v>2.0</v>
      </c>
      <c r="D2607" s="2">
        <v>445.48</v>
      </c>
      <c r="E2607" s="4">
        <f t="shared" si="1"/>
        <v>890.96</v>
      </c>
    </row>
    <row r="2608" ht="22.5" customHeight="1">
      <c r="A2608" s="2">
        <v>3.986082657E9</v>
      </c>
      <c r="B2608" s="2">
        <v>604184.0</v>
      </c>
      <c r="C2608" s="2">
        <v>1.0</v>
      </c>
      <c r="D2608" s="2">
        <v>397.55</v>
      </c>
      <c r="E2608" s="4">
        <f t="shared" si="1"/>
        <v>397.55</v>
      </c>
    </row>
    <row r="2609" ht="22.5" customHeight="1">
      <c r="A2609" s="2">
        <v>4.275746826E9</v>
      </c>
      <c r="B2609" s="2">
        <v>120532.0</v>
      </c>
      <c r="C2609" s="2">
        <v>3.0</v>
      </c>
      <c r="D2609" s="2">
        <v>697.53</v>
      </c>
      <c r="E2609" s="4">
        <f t="shared" si="1"/>
        <v>2092.59</v>
      </c>
    </row>
    <row r="2610" ht="22.5" customHeight="1">
      <c r="A2610" s="2">
        <v>5.25864604E8</v>
      </c>
      <c r="B2610" s="2">
        <v>6405.0</v>
      </c>
      <c r="C2610" s="2">
        <v>3.0</v>
      </c>
      <c r="D2610" s="2">
        <v>236.51</v>
      </c>
      <c r="E2610" s="4">
        <f t="shared" si="1"/>
        <v>709.53</v>
      </c>
    </row>
    <row r="2611" ht="22.5" customHeight="1">
      <c r="A2611" s="2">
        <v>4.473658819E9</v>
      </c>
      <c r="B2611" s="2">
        <v>432617.0</v>
      </c>
      <c r="C2611" s="2">
        <v>2.0</v>
      </c>
      <c r="D2611" s="2">
        <v>863.18</v>
      </c>
      <c r="E2611" s="4">
        <f t="shared" si="1"/>
        <v>1726.36</v>
      </c>
    </row>
    <row r="2612" ht="22.5" customHeight="1">
      <c r="A2612" s="2">
        <v>8.824559505E9</v>
      </c>
      <c r="B2612" s="2">
        <v>578097.0</v>
      </c>
      <c r="C2612" s="2">
        <v>3.0</v>
      </c>
      <c r="D2612" s="2">
        <v>267.61</v>
      </c>
      <c r="E2612" s="4">
        <f t="shared" si="1"/>
        <v>802.83</v>
      </c>
    </row>
    <row r="2613" ht="22.5" customHeight="1">
      <c r="A2613" s="2">
        <v>1.824646473E9</v>
      </c>
      <c r="B2613" s="2">
        <v>378287.0</v>
      </c>
      <c r="C2613" s="2">
        <v>3.0</v>
      </c>
      <c r="D2613" s="2">
        <v>332.84</v>
      </c>
      <c r="E2613" s="4">
        <f t="shared" si="1"/>
        <v>998.52</v>
      </c>
    </row>
    <row r="2614" ht="22.5" customHeight="1">
      <c r="A2614" s="2">
        <v>7.76389097E8</v>
      </c>
      <c r="B2614" s="2">
        <v>243235.0</v>
      </c>
      <c r="C2614" s="2">
        <v>1.0</v>
      </c>
      <c r="D2614" s="2">
        <v>109.03</v>
      </c>
      <c r="E2614" s="4">
        <f t="shared" si="1"/>
        <v>109.03</v>
      </c>
    </row>
    <row r="2615" ht="22.5" customHeight="1">
      <c r="A2615" s="2">
        <v>4.908634706E9</v>
      </c>
      <c r="B2615" s="2">
        <v>839170.0</v>
      </c>
      <c r="C2615" s="2">
        <v>3.0</v>
      </c>
      <c r="D2615" s="2">
        <v>481.63</v>
      </c>
      <c r="E2615" s="4">
        <f t="shared" si="1"/>
        <v>1444.89</v>
      </c>
    </row>
    <row r="2616" ht="22.5" customHeight="1">
      <c r="A2616" s="2">
        <v>3.516204561E9</v>
      </c>
      <c r="B2616" s="2">
        <v>677169.0</v>
      </c>
      <c r="C2616" s="2">
        <v>2.0</v>
      </c>
      <c r="D2616" s="2">
        <v>261.03</v>
      </c>
      <c r="E2616" s="4">
        <f t="shared" si="1"/>
        <v>522.06</v>
      </c>
    </row>
    <row r="2617" ht="22.5" customHeight="1">
      <c r="A2617" s="2">
        <v>9.510792757E9</v>
      </c>
      <c r="B2617" s="2">
        <v>937542.0</v>
      </c>
      <c r="C2617" s="2">
        <v>1.0</v>
      </c>
      <c r="D2617" s="2">
        <v>97.04</v>
      </c>
      <c r="E2617" s="4">
        <f t="shared" si="1"/>
        <v>97.04</v>
      </c>
    </row>
    <row r="2618" ht="22.5" customHeight="1">
      <c r="A2618" s="2">
        <v>3.504903228E9</v>
      </c>
      <c r="B2618" s="2">
        <v>256783.0</v>
      </c>
      <c r="C2618" s="2">
        <v>1.0</v>
      </c>
      <c r="D2618" s="2">
        <v>906.54</v>
      </c>
      <c r="E2618" s="4">
        <f t="shared" si="1"/>
        <v>906.54</v>
      </c>
    </row>
    <row r="2619" ht="22.5" customHeight="1">
      <c r="A2619" s="2">
        <v>3.438202422E9</v>
      </c>
      <c r="B2619" s="2">
        <v>602241.0</v>
      </c>
      <c r="C2619" s="2">
        <v>2.0</v>
      </c>
      <c r="D2619" s="2">
        <v>976.55</v>
      </c>
      <c r="E2619" s="4">
        <f t="shared" si="1"/>
        <v>1953.1</v>
      </c>
    </row>
    <row r="2620" ht="22.5" customHeight="1">
      <c r="A2620" s="2">
        <v>3.007616042E9</v>
      </c>
      <c r="B2620" s="2">
        <v>451933.0</v>
      </c>
      <c r="C2620" s="2">
        <v>2.0</v>
      </c>
      <c r="D2620" s="2">
        <v>568.94</v>
      </c>
      <c r="E2620" s="4">
        <f t="shared" si="1"/>
        <v>1137.88</v>
      </c>
    </row>
    <row r="2621" ht="22.5" customHeight="1">
      <c r="A2621" s="2">
        <v>4.656199468E9</v>
      </c>
      <c r="B2621" s="2">
        <v>373536.0</v>
      </c>
      <c r="C2621" s="2">
        <v>3.0</v>
      </c>
      <c r="D2621" s="2">
        <v>494.17</v>
      </c>
      <c r="E2621" s="4">
        <f t="shared" si="1"/>
        <v>1482.51</v>
      </c>
    </row>
    <row r="2622" ht="22.5" customHeight="1">
      <c r="A2622" s="2">
        <v>6.994560237E9</v>
      </c>
      <c r="B2622" s="2">
        <v>366066.0</v>
      </c>
      <c r="C2622" s="2">
        <v>2.0</v>
      </c>
      <c r="D2622" s="2">
        <v>918.58</v>
      </c>
      <c r="E2622" s="4">
        <f t="shared" si="1"/>
        <v>1837.16</v>
      </c>
    </row>
    <row r="2623" ht="22.5" customHeight="1">
      <c r="A2623" s="2">
        <v>8.442552565E9</v>
      </c>
      <c r="B2623" s="2">
        <v>385113.0</v>
      </c>
      <c r="C2623" s="2">
        <v>1.0</v>
      </c>
      <c r="D2623" s="2">
        <v>816.38</v>
      </c>
      <c r="E2623" s="4">
        <f t="shared" si="1"/>
        <v>816.38</v>
      </c>
    </row>
    <row r="2624" ht="22.5" customHeight="1">
      <c r="A2624" s="2">
        <v>4.14299117E8</v>
      </c>
      <c r="B2624" s="2">
        <v>470449.0</v>
      </c>
      <c r="C2624" s="2">
        <v>3.0</v>
      </c>
      <c r="D2624" s="2">
        <v>827.77</v>
      </c>
      <c r="E2624" s="4">
        <f t="shared" si="1"/>
        <v>2483.31</v>
      </c>
    </row>
    <row r="2625" ht="22.5" customHeight="1">
      <c r="A2625" s="2">
        <v>8.146956033E9</v>
      </c>
      <c r="B2625" s="2">
        <v>490602.0</v>
      </c>
      <c r="C2625" s="2">
        <v>2.0</v>
      </c>
      <c r="D2625" s="2">
        <v>549.47</v>
      </c>
      <c r="E2625" s="4">
        <f t="shared" si="1"/>
        <v>1098.94</v>
      </c>
    </row>
    <row r="2626" ht="22.5" customHeight="1">
      <c r="A2626" s="2">
        <v>7.919748594E9</v>
      </c>
      <c r="B2626" s="2">
        <v>481843.0</v>
      </c>
      <c r="C2626" s="2">
        <v>1.0</v>
      </c>
      <c r="D2626" s="2">
        <v>297.68</v>
      </c>
      <c r="E2626" s="4">
        <f t="shared" si="1"/>
        <v>297.68</v>
      </c>
    </row>
    <row r="2627" ht="22.5" customHeight="1">
      <c r="A2627" s="2">
        <v>7.83417102E9</v>
      </c>
      <c r="B2627" s="2">
        <v>687218.0</v>
      </c>
      <c r="C2627" s="2">
        <v>2.0</v>
      </c>
      <c r="D2627" s="2">
        <v>317.82</v>
      </c>
      <c r="E2627" s="4">
        <f t="shared" si="1"/>
        <v>635.64</v>
      </c>
    </row>
    <row r="2628" ht="22.5" customHeight="1">
      <c r="A2628" s="2">
        <v>3.735968672E9</v>
      </c>
      <c r="B2628" s="2">
        <v>767398.0</v>
      </c>
      <c r="C2628" s="2">
        <v>3.0</v>
      </c>
      <c r="D2628" s="2">
        <v>22.14</v>
      </c>
      <c r="E2628" s="4">
        <f t="shared" si="1"/>
        <v>66.42</v>
      </c>
    </row>
    <row r="2629" ht="22.5" customHeight="1">
      <c r="A2629" s="2">
        <v>3.864051985E9</v>
      </c>
      <c r="B2629" s="2">
        <v>490939.0</v>
      </c>
      <c r="C2629" s="2">
        <v>1.0</v>
      </c>
      <c r="D2629" s="2">
        <v>80.25</v>
      </c>
      <c r="E2629" s="4">
        <f t="shared" si="1"/>
        <v>80.25</v>
      </c>
    </row>
    <row r="2630" ht="22.5" customHeight="1">
      <c r="A2630" s="2">
        <v>8.299074079E9</v>
      </c>
      <c r="B2630" s="2">
        <v>600767.0</v>
      </c>
      <c r="C2630" s="2">
        <v>1.0</v>
      </c>
      <c r="D2630" s="2">
        <v>722.42</v>
      </c>
      <c r="E2630" s="4">
        <f t="shared" si="1"/>
        <v>722.42</v>
      </c>
    </row>
    <row r="2631" ht="22.5" customHeight="1">
      <c r="A2631" s="2">
        <v>8.91333736E8</v>
      </c>
      <c r="B2631" s="2">
        <v>552496.0</v>
      </c>
      <c r="C2631" s="2">
        <v>1.0</v>
      </c>
      <c r="D2631" s="2">
        <v>508.0</v>
      </c>
      <c r="E2631" s="4">
        <f t="shared" si="1"/>
        <v>508</v>
      </c>
    </row>
    <row r="2632" ht="22.5" customHeight="1">
      <c r="A2632" s="2">
        <v>2.874220576E9</v>
      </c>
      <c r="B2632" s="2">
        <v>146840.0</v>
      </c>
      <c r="C2632" s="2">
        <v>2.0</v>
      </c>
      <c r="D2632" s="2">
        <v>786.85</v>
      </c>
      <c r="E2632" s="4">
        <f t="shared" si="1"/>
        <v>1573.7</v>
      </c>
    </row>
    <row r="2633" ht="22.5" customHeight="1">
      <c r="A2633" s="2">
        <v>6.375536946E9</v>
      </c>
      <c r="B2633" s="2">
        <v>937542.0</v>
      </c>
      <c r="C2633" s="2">
        <v>3.0</v>
      </c>
      <c r="D2633" s="2">
        <v>97.04</v>
      </c>
      <c r="E2633" s="4">
        <f t="shared" si="1"/>
        <v>291.12</v>
      </c>
    </row>
    <row r="2634" ht="22.5" customHeight="1">
      <c r="A2634" s="2">
        <v>1.966054573E9</v>
      </c>
      <c r="B2634" s="2">
        <v>552883.0</v>
      </c>
      <c r="C2634" s="2">
        <v>1.0</v>
      </c>
      <c r="D2634" s="2">
        <v>888.16</v>
      </c>
      <c r="E2634" s="4">
        <f t="shared" si="1"/>
        <v>888.16</v>
      </c>
    </row>
    <row r="2635" ht="22.5" customHeight="1">
      <c r="A2635" s="2">
        <v>1.565942558E9</v>
      </c>
      <c r="B2635" s="2">
        <v>272170.0</v>
      </c>
      <c r="C2635" s="2">
        <v>2.0</v>
      </c>
      <c r="D2635" s="2">
        <v>140.8</v>
      </c>
      <c r="E2635" s="4">
        <f t="shared" si="1"/>
        <v>281.6</v>
      </c>
    </row>
    <row r="2636" ht="22.5" customHeight="1">
      <c r="A2636" s="2">
        <v>4.624281313E9</v>
      </c>
      <c r="B2636" s="2">
        <v>490939.0</v>
      </c>
      <c r="C2636" s="2">
        <v>2.0</v>
      </c>
      <c r="D2636" s="2">
        <v>80.25</v>
      </c>
      <c r="E2636" s="4">
        <f t="shared" si="1"/>
        <v>160.5</v>
      </c>
    </row>
    <row r="2637" ht="22.5" customHeight="1">
      <c r="A2637" s="2">
        <v>6.884010758E9</v>
      </c>
      <c r="B2637" s="2">
        <v>818990.0</v>
      </c>
      <c r="C2637" s="2">
        <v>2.0</v>
      </c>
      <c r="D2637" s="2">
        <v>163.55</v>
      </c>
      <c r="E2637" s="4">
        <f t="shared" si="1"/>
        <v>327.1</v>
      </c>
    </row>
    <row r="2638" ht="22.5" customHeight="1">
      <c r="A2638" s="2">
        <v>4.351744653E9</v>
      </c>
      <c r="B2638" s="2">
        <v>851978.0</v>
      </c>
      <c r="C2638" s="2">
        <v>1.0</v>
      </c>
      <c r="D2638" s="2">
        <v>715.72</v>
      </c>
      <c r="E2638" s="4">
        <f t="shared" si="1"/>
        <v>715.72</v>
      </c>
    </row>
    <row r="2639" ht="22.5" customHeight="1">
      <c r="A2639" s="2">
        <v>8.698000932E9</v>
      </c>
      <c r="B2639" s="2">
        <v>690565.0</v>
      </c>
      <c r="C2639" s="2">
        <v>2.0</v>
      </c>
      <c r="D2639" s="2">
        <v>951.27</v>
      </c>
      <c r="E2639" s="4">
        <f t="shared" si="1"/>
        <v>1902.54</v>
      </c>
    </row>
    <row r="2640" ht="22.5" customHeight="1">
      <c r="A2640" s="2">
        <v>3.844380421E9</v>
      </c>
      <c r="B2640" s="2">
        <v>131937.0</v>
      </c>
      <c r="C2640" s="2">
        <v>3.0</v>
      </c>
      <c r="D2640" s="2">
        <v>287.81</v>
      </c>
      <c r="E2640" s="4">
        <f t="shared" si="1"/>
        <v>863.43</v>
      </c>
    </row>
    <row r="2641" ht="22.5" customHeight="1">
      <c r="A2641" s="2">
        <v>7.105842598E9</v>
      </c>
      <c r="B2641" s="2">
        <v>897083.0</v>
      </c>
      <c r="C2641" s="2">
        <v>1.0</v>
      </c>
      <c r="D2641" s="2">
        <v>972.69</v>
      </c>
      <c r="E2641" s="4">
        <f t="shared" si="1"/>
        <v>972.69</v>
      </c>
    </row>
    <row r="2642" ht="22.5" customHeight="1">
      <c r="A2642" s="2">
        <v>8.993722297E9</v>
      </c>
      <c r="B2642" s="2">
        <v>952124.0</v>
      </c>
      <c r="C2642" s="2">
        <v>2.0</v>
      </c>
      <c r="D2642" s="2">
        <v>127.08</v>
      </c>
      <c r="E2642" s="4">
        <f t="shared" si="1"/>
        <v>254.16</v>
      </c>
    </row>
    <row r="2643" ht="22.5" customHeight="1">
      <c r="A2643" s="2">
        <v>2.929439019E9</v>
      </c>
      <c r="B2643" s="2">
        <v>654623.0</v>
      </c>
      <c r="C2643" s="2">
        <v>1.0</v>
      </c>
      <c r="D2643" s="2">
        <v>422.14</v>
      </c>
      <c r="E2643" s="4">
        <f t="shared" si="1"/>
        <v>422.14</v>
      </c>
    </row>
    <row r="2644" ht="22.5" customHeight="1">
      <c r="A2644" s="2">
        <v>1.66185432E9</v>
      </c>
      <c r="B2644" s="2">
        <v>382511.0</v>
      </c>
      <c r="C2644" s="2">
        <v>2.0</v>
      </c>
      <c r="D2644" s="2">
        <v>702.54</v>
      </c>
      <c r="E2644" s="4">
        <f t="shared" si="1"/>
        <v>1405.08</v>
      </c>
    </row>
    <row r="2645" ht="22.5" customHeight="1">
      <c r="A2645" s="2">
        <v>3.082165628E9</v>
      </c>
      <c r="B2645" s="2">
        <v>621677.0</v>
      </c>
      <c r="C2645" s="2">
        <v>3.0</v>
      </c>
      <c r="D2645" s="2">
        <v>317.8</v>
      </c>
      <c r="E2645" s="4">
        <f t="shared" si="1"/>
        <v>953.4</v>
      </c>
    </row>
    <row r="2646" ht="22.5" customHeight="1">
      <c r="A2646" s="2">
        <v>1.745045814E9</v>
      </c>
      <c r="B2646" s="2">
        <v>677169.0</v>
      </c>
      <c r="C2646" s="2">
        <v>1.0</v>
      </c>
      <c r="D2646" s="2">
        <v>261.03</v>
      </c>
      <c r="E2646" s="4">
        <f t="shared" si="1"/>
        <v>261.03</v>
      </c>
    </row>
    <row r="2647" ht="22.5" customHeight="1">
      <c r="A2647" s="2">
        <v>8.1338788E8</v>
      </c>
      <c r="B2647" s="2">
        <v>897083.0</v>
      </c>
      <c r="C2647" s="2">
        <v>1.0</v>
      </c>
      <c r="D2647" s="2">
        <v>972.69</v>
      </c>
      <c r="E2647" s="4">
        <f t="shared" si="1"/>
        <v>972.69</v>
      </c>
    </row>
    <row r="2648" ht="22.5" customHeight="1">
      <c r="A2648" s="2">
        <v>8.1898794E9</v>
      </c>
      <c r="B2648" s="2">
        <v>491521.0</v>
      </c>
      <c r="C2648" s="2">
        <v>1.0</v>
      </c>
      <c r="D2648" s="2">
        <v>556.35</v>
      </c>
      <c r="E2648" s="4">
        <f t="shared" si="1"/>
        <v>556.35</v>
      </c>
    </row>
    <row r="2649" ht="22.5" customHeight="1">
      <c r="A2649" s="2">
        <v>8.465045467E9</v>
      </c>
      <c r="B2649" s="2">
        <v>136533.0</v>
      </c>
      <c r="C2649" s="2">
        <v>3.0</v>
      </c>
      <c r="D2649" s="2">
        <v>826.21</v>
      </c>
      <c r="E2649" s="4">
        <f t="shared" si="1"/>
        <v>2478.63</v>
      </c>
    </row>
    <row r="2650" ht="22.5" customHeight="1">
      <c r="A2650" s="2">
        <v>9.232350528E9</v>
      </c>
      <c r="B2650" s="2">
        <v>67197.0</v>
      </c>
      <c r="C2650" s="2">
        <v>2.0</v>
      </c>
      <c r="D2650" s="2">
        <v>552.2</v>
      </c>
      <c r="E2650" s="4">
        <f t="shared" si="1"/>
        <v>1104.4</v>
      </c>
    </row>
    <row r="2651" ht="22.5" customHeight="1">
      <c r="A2651" s="2">
        <v>1.728666371E9</v>
      </c>
      <c r="B2651" s="2">
        <v>131748.0</v>
      </c>
      <c r="C2651" s="2">
        <v>1.0</v>
      </c>
      <c r="D2651" s="2">
        <v>81.35</v>
      </c>
      <c r="E2651" s="4">
        <f t="shared" si="1"/>
        <v>81.35</v>
      </c>
    </row>
    <row r="2652" ht="22.5" customHeight="1">
      <c r="A2652" s="2">
        <v>6.131815766E9</v>
      </c>
      <c r="B2652" s="2">
        <v>564692.0</v>
      </c>
      <c r="C2652" s="2">
        <v>2.0</v>
      </c>
      <c r="D2652" s="2">
        <v>215.65</v>
      </c>
      <c r="E2652" s="4">
        <f t="shared" si="1"/>
        <v>431.3</v>
      </c>
    </row>
    <row r="2653" ht="22.5" customHeight="1">
      <c r="A2653" s="2">
        <v>6.438773635E9</v>
      </c>
      <c r="B2653" s="2">
        <v>965755.0</v>
      </c>
      <c r="C2653" s="2">
        <v>2.0</v>
      </c>
      <c r="D2653" s="2">
        <v>532.57</v>
      </c>
      <c r="E2653" s="4">
        <f t="shared" si="1"/>
        <v>1065.14</v>
      </c>
    </row>
    <row r="2654" ht="22.5" customHeight="1">
      <c r="A2654" s="2">
        <v>6.912676966E9</v>
      </c>
      <c r="B2654" s="2">
        <v>26060.0</v>
      </c>
      <c r="C2654" s="2">
        <v>1.0</v>
      </c>
      <c r="D2654" s="2">
        <v>342.94</v>
      </c>
      <c r="E2654" s="4">
        <f t="shared" si="1"/>
        <v>342.94</v>
      </c>
    </row>
    <row r="2655" ht="22.5" customHeight="1">
      <c r="A2655" s="2">
        <v>2.840314717E9</v>
      </c>
      <c r="B2655" s="2">
        <v>679321.0</v>
      </c>
      <c r="C2655" s="2">
        <v>3.0</v>
      </c>
      <c r="D2655" s="2">
        <v>738.46</v>
      </c>
      <c r="E2655" s="4">
        <f t="shared" si="1"/>
        <v>2215.38</v>
      </c>
    </row>
    <row r="2656" ht="22.5" customHeight="1">
      <c r="A2656" s="2">
        <v>9.508359721E9</v>
      </c>
      <c r="B2656" s="2">
        <v>679865.0</v>
      </c>
      <c r="C2656" s="2">
        <v>2.0</v>
      </c>
      <c r="D2656" s="2">
        <v>347.91</v>
      </c>
      <c r="E2656" s="4">
        <f t="shared" si="1"/>
        <v>695.82</v>
      </c>
    </row>
    <row r="2657" ht="22.5" customHeight="1">
      <c r="A2657" s="2">
        <v>2.244679313E9</v>
      </c>
      <c r="B2657" s="2">
        <v>557908.0</v>
      </c>
      <c r="C2657" s="2">
        <v>3.0</v>
      </c>
      <c r="D2657" s="2">
        <v>942.37</v>
      </c>
      <c r="E2657" s="4">
        <f t="shared" si="1"/>
        <v>2827.11</v>
      </c>
    </row>
    <row r="2658" ht="22.5" customHeight="1">
      <c r="A2658" s="2">
        <v>9.407544177E9</v>
      </c>
      <c r="B2658" s="2">
        <v>34200.0</v>
      </c>
      <c r="C2658" s="2">
        <v>1.0</v>
      </c>
      <c r="D2658" s="2">
        <v>319.8</v>
      </c>
      <c r="E2658" s="4">
        <f t="shared" si="1"/>
        <v>319.8</v>
      </c>
    </row>
    <row r="2659" ht="22.5" customHeight="1">
      <c r="A2659" s="2">
        <v>2.528398796E9</v>
      </c>
      <c r="B2659" s="2">
        <v>552496.0</v>
      </c>
      <c r="C2659" s="2">
        <v>3.0</v>
      </c>
      <c r="D2659" s="2">
        <v>508.0</v>
      </c>
      <c r="E2659" s="4">
        <f t="shared" si="1"/>
        <v>1524</v>
      </c>
    </row>
    <row r="2660" ht="22.5" customHeight="1">
      <c r="A2660" s="2">
        <v>9.464988762E9</v>
      </c>
      <c r="B2660" s="2">
        <v>33955.0</v>
      </c>
      <c r="C2660" s="2">
        <v>3.0</v>
      </c>
      <c r="D2660" s="2">
        <v>186.08</v>
      </c>
      <c r="E2660" s="4">
        <f t="shared" si="1"/>
        <v>558.24</v>
      </c>
    </row>
    <row r="2661" ht="22.5" customHeight="1">
      <c r="A2661" s="2">
        <v>6.373867899E9</v>
      </c>
      <c r="B2661" s="2">
        <v>36412.0</v>
      </c>
      <c r="C2661" s="2">
        <v>2.0</v>
      </c>
      <c r="D2661" s="2">
        <v>397.68</v>
      </c>
      <c r="E2661" s="4">
        <f t="shared" si="1"/>
        <v>795.36</v>
      </c>
    </row>
    <row r="2662" ht="22.5" customHeight="1">
      <c r="A2662" s="2">
        <v>4.02818511E9</v>
      </c>
      <c r="B2662" s="2">
        <v>367391.0</v>
      </c>
      <c r="C2662" s="2">
        <v>1.0</v>
      </c>
      <c r="D2662" s="2">
        <v>939.55</v>
      </c>
      <c r="E2662" s="4">
        <f t="shared" si="1"/>
        <v>939.55</v>
      </c>
    </row>
    <row r="2663" ht="22.5" customHeight="1">
      <c r="A2663" s="2">
        <v>9.717018638E9</v>
      </c>
      <c r="B2663" s="2">
        <v>613942.0</v>
      </c>
      <c r="C2663" s="2">
        <v>3.0</v>
      </c>
      <c r="D2663" s="2">
        <v>545.0</v>
      </c>
      <c r="E2663" s="4">
        <f t="shared" si="1"/>
        <v>1635</v>
      </c>
    </row>
    <row r="2664" ht="22.5" customHeight="1">
      <c r="A2664" s="2">
        <v>4.898477588E9</v>
      </c>
      <c r="B2664" s="2">
        <v>287070.0</v>
      </c>
      <c r="C2664" s="2">
        <v>2.0</v>
      </c>
      <c r="D2664" s="2">
        <v>443.17</v>
      </c>
      <c r="E2664" s="4">
        <f t="shared" si="1"/>
        <v>886.34</v>
      </c>
    </row>
    <row r="2665" ht="22.5" customHeight="1">
      <c r="A2665" s="2">
        <v>4.723165081E9</v>
      </c>
      <c r="B2665" s="2">
        <v>461804.0</v>
      </c>
      <c r="C2665" s="2">
        <v>3.0</v>
      </c>
      <c r="D2665" s="2">
        <v>310.69</v>
      </c>
      <c r="E2665" s="4">
        <f t="shared" si="1"/>
        <v>932.07</v>
      </c>
    </row>
    <row r="2666" ht="22.5" customHeight="1">
      <c r="A2666" s="2">
        <v>2.845954128E9</v>
      </c>
      <c r="B2666" s="2">
        <v>237083.0</v>
      </c>
      <c r="C2666" s="2">
        <v>2.0</v>
      </c>
      <c r="D2666" s="2">
        <v>577.13</v>
      </c>
      <c r="E2666" s="4">
        <f t="shared" si="1"/>
        <v>1154.26</v>
      </c>
    </row>
    <row r="2667" ht="22.5" customHeight="1">
      <c r="A2667" s="2">
        <v>2.3158044E7</v>
      </c>
      <c r="B2667" s="2">
        <v>669378.0</v>
      </c>
      <c r="C2667" s="2">
        <v>1.0</v>
      </c>
      <c r="D2667" s="2">
        <v>212.14</v>
      </c>
      <c r="E2667" s="4">
        <f t="shared" si="1"/>
        <v>212.14</v>
      </c>
    </row>
    <row r="2668" ht="22.5" customHeight="1">
      <c r="A2668" s="2">
        <v>1.486548042E9</v>
      </c>
      <c r="B2668" s="2">
        <v>222892.0</v>
      </c>
      <c r="C2668" s="2">
        <v>3.0</v>
      </c>
      <c r="D2668" s="2">
        <v>869.22</v>
      </c>
      <c r="E2668" s="4">
        <f t="shared" si="1"/>
        <v>2607.66</v>
      </c>
    </row>
    <row r="2669" ht="22.5" customHeight="1">
      <c r="A2669" s="2">
        <v>7.08351411E8</v>
      </c>
      <c r="B2669" s="2">
        <v>659290.0</v>
      </c>
      <c r="C2669" s="2">
        <v>2.0</v>
      </c>
      <c r="D2669" s="2">
        <v>319.34</v>
      </c>
      <c r="E2669" s="4">
        <f t="shared" si="1"/>
        <v>638.68</v>
      </c>
    </row>
    <row r="2670" ht="22.5" customHeight="1">
      <c r="A2670" s="2">
        <v>5.512110908E9</v>
      </c>
      <c r="B2670" s="2">
        <v>654623.0</v>
      </c>
      <c r="C2670" s="2">
        <v>2.0</v>
      </c>
      <c r="D2670" s="2">
        <v>422.14</v>
      </c>
      <c r="E2670" s="4">
        <f t="shared" si="1"/>
        <v>844.28</v>
      </c>
    </row>
    <row r="2671" ht="22.5" customHeight="1">
      <c r="A2671" s="2">
        <v>2.295441899E9</v>
      </c>
      <c r="B2671" s="2">
        <v>820973.0</v>
      </c>
      <c r="C2671" s="2">
        <v>3.0</v>
      </c>
      <c r="D2671" s="2">
        <v>114.52</v>
      </c>
      <c r="E2671" s="4">
        <f t="shared" si="1"/>
        <v>343.56</v>
      </c>
    </row>
    <row r="2672" ht="22.5" customHeight="1">
      <c r="A2672" s="2">
        <v>4.867173151E9</v>
      </c>
      <c r="B2672" s="2">
        <v>287070.0</v>
      </c>
      <c r="C2672" s="2">
        <v>2.0</v>
      </c>
      <c r="D2672" s="2">
        <v>443.17</v>
      </c>
      <c r="E2672" s="4">
        <f t="shared" si="1"/>
        <v>886.34</v>
      </c>
    </row>
    <row r="2673" ht="22.5" customHeight="1">
      <c r="A2673" s="2">
        <v>4.635037652E9</v>
      </c>
      <c r="B2673" s="2">
        <v>256783.0</v>
      </c>
      <c r="C2673" s="2">
        <v>3.0</v>
      </c>
      <c r="D2673" s="2">
        <v>906.54</v>
      </c>
      <c r="E2673" s="4">
        <f t="shared" si="1"/>
        <v>2719.62</v>
      </c>
    </row>
    <row r="2674" ht="22.5" customHeight="1">
      <c r="A2674" s="2">
        <v>2.209259378E9</v>
      </c>
      <c r="B2674" s="2">
        <v>305754.0</v>
      </c>
      <c r="C2674" s="2">
        <v>1.0</v>
      </c>
      <c r="D2674" s="2">
        <v>979.99</v>
      </c>
      <c r="E2674" s="4">
        <f t="shared" si="1"/>
        <v>979.99</v>
      </c>
    </row>
    <row r="2675" ht="22.5" customHeight="1">
      <c r="A2675" s="2">
        <v>4.079286483E9</v>
      </c>
      <c r="B2675" s="2">
        <v>487065.0</v>
      </c>
      <c r="C2675" s="2">
        <v>2.0</v>
      </c>
      <c r="D2675" s="2">
        <v>374.68</v>
      </c>
      <c r="E2675" s="4">
        <f t="shared" si="1"/>
        <v>749.36</v>
      </c>
    </row>
    <row r="2676" ht="22.5" customHeight="1">
      <c r="A2676" s="2">
        <v>9.506078962E9</v>
      </c>
      <c r="B2676" s="2">
        <v>114414.0</v>
      </c>
      <c r="C2676" s="2">
        <v>2.0</v>
      </c>
      <c r="D2676" s="2">
        <v>832.06</v>
      </c>
      <c r="E2676" s="4">
        <f t="shared" si="1"/>
        <v>1664.12</v>
      </c>
    </row>
    <row r="2677" ht="22.5" customHeight="1">
      <c r="A2677" s="2">
        <v>6.894691072E9</v>
      </c>
      <c r="B2677" s="2">
        <v>606256.0</v>
      </c>
      <c r="C2677" s="2">
        <v>2.0</v>
      </c>
      <c r="D2677" s="2">
        <v>369.28</v>
      </c>
      <c r="E2677" s="4">
        <f t="shared" si="1"/>
        <v>738.56</v>
      </c>
    </row>
    <row r="2678" ht="22.5" customHeight="1">
      <c r="A2678" s="2">
        <v>4.481256065E9</v>
      </c>
      <c r="B2678" s="2">
        <v>937542.0</v>
      </c>
      <c r="C2678" s="2">
        <v>2.0</v>
      </c>
      <c r="D2678" s="2">
        <v>97.04</v>
      </c>
      <c r="E2678" s="4">
        <f t="shared" si="1"/>
        <v>194.08</v>
      </c>
    </row>
    <row r="2679" ht="22.5" customHeight="1">
      <c r="A2679" s="2">
        <v>5.050919809E9</v>
      </c>
      <c r="B2679" s="2">
        <v>760828.0</v>
      </c>
      <c r="C2679" s="2">
        <v>1.0</v>
      </c>
      <c r="D2679" s="2">
        <v>563.45</v>
      </c>
      <c r="E2679" s="4">
        <f t="shared" si="1"/>
        <v>563.45</v>
      </c>
    </row>
    <row r="2680" ht="22.5" customHeight="1">
      <c r="A2680" s="2">
        <v>1.328085383E9</v>
      </c>
      <c r="B2680" s="2">
        <v>131937.0</v>
      </c>
      <c r="C2680" s="2">
        <v>2.0</v>
      </c>
      <c r="D2680" s="2">
        <v>287.81</v>
      </c>
      <c r="E2680" s="4">
        <f t="shared" si="1"/>
        <v>575.62</v>
      </c>
    </row>
    <row r="2681" ht="22.5" customHeight="1">
      <c r="A2681" s="2">
        <v>5.382246981E9</v>
      </c>
      <c r="B2681" s="2">
        <v>897083.0</v>
      </c>
      <c r="C2681" s="2">
        <v>2.0</v>
      </c>
      <c r="D2681" s="2">
        <v>972.69</v>
      </c>
      <c r="E2681" s="4">
        <f t="shared" si="1"/>
        <v>1945.38</v>
      </c>
    </row>
    <row r="2682" ht="22.5" customHeight="1">
      <c r="A2682" s="2">
        <v>5.647827263E9</v>
      </c>
      <c r="B2682" s="2">
        <v>264803.0</v>
      </c>
      <c r="C2682" s="2">
        <v>2.0</v>
      </c>
      <c r="D2682" s="2">
        <v>995.98</v>
      </c>
      <c r="E2682" s="4">
        <f t="shared" si="1"/>
        <v>1991.96</v>
      </c>
    </row>
    <row r="2683" ht="22.5" customHeight="1">
      <c r="A2683" s="2">
        <v>9.244268951E9</v>
      </c>
      <c r="B2683" s="2">
        <v>712003.0</v>
      </c>
      <c r="C2683" s="2">
        <v>1.0</v>
      </c>
      <c r="D2683" s="2">
        <v>671.68</v>
      </c>
      <c r="E2683" s="4">
        <f t="shared" si="1"/>
        <v>671.68</v>
      </c>
    </row>
    <row r="2684" ht="22.5" customHeight="1">
      <c r="A2684" s="2">
        <v>6.217777735E9</v>
      </c>
      <c r="B2684" s="2">
        <v>305754.0</v>
      </c>
      <c r="C2684" s="2">
        <v>2.0</v>
      </c>
      <c r="D2684" s="2">
        <v>979.99</v>
      </c>
      <c r="E2684" s="4">
        <f t="shared" si="1"/>
        <v>1959.98</v>
      </c>
    </row>
    <row r="2685" ht="22.5" customHeight="1">
      <c r="A2685" s="2">
        <v>3.682639473E9</v>
      </c>
      <c r="B2685" s="2">
        <v>654297.0</v>
      </c>
      <c r="C2685" s="2">
        <v>1.0</v>
      </c>
      <c r="D2685" s="2">
        <v>13.25</v>
      </c>
      <c r="E2685" s="4">
        <f t="shared" si="1"/>
        <v>13.25</v>
      </c>
    </row>
    <row r="2686" ht="22.5" customHeight="1">
      <c r="A2686" s="2">
        <v>3.859331666E9</v>
      </c>
      <c r="B2686" s="2">
        <v>677542.0</v>
      </c>
      <c r="C2686" s="2">
        <v>1.0</v>
      </c>
      <c r="D2686" s="2">
        <v>212.61</v>
      </c>
      <c r="E2686" s="4">
        <f t="shared" si="1"/>
        <v>212.61</v>
      </c>
    </row>
    <row r="2687" ht="22.5" customHeight="1">
      <c r="A2687" s="2">
        <v>7.971689217E9</v>
      </c>
      <c r="B2687" s="2">
        <v>642612.0</v>
      </c>
      <c r="C2687" s="2">
        <v>3.0</v>
      </c>
      <c r="D2687" s="2">
        <v>517.03</v>
      </c>
      <c r="E2687" s="4">
        <f t="shared" si="1"/>
        <v>1551.09</v>
      </c>
    </row>
    <row r="2688" ht="22.5" customHeight="1">
      <c r="A2688" s="2">
        <v>6.822492679E9</v>
      </c>
      <c r="B2688" s="2">
        <v>767398.0</v>
      </c>
      <c r="C2688" s="2">
        <v>3.0</v>
      </c>
      <c r="D2688" s="2">
        <v>22.14</v>
      </c>
      <c r="E2688" s="4">
        <f t="shared" si="1"/>
        <v>66.42</v>
      </c>
    </row>
    <row r="2689" ht="22.5" customHeight="1">
      <c r="A2689" s="2">
        <v>7.211194993E9</v>
      </c>
      <c r="B2689" s="2">
        <v>734789.0</v>
      </c>
      <c r="C2689" s="2">
        <v>2.0</v>
      </c>
      <c r="D2689" s="2">
        <v>395.82</v>
      </c>
      <c r="E2689" s="4">
        <f t="shared" si="1"/>
        <v>791.64</v>
      </c>
    </row>
    <row r="2690" ht="22.5" customHeight="1">
      <c r="A2690" s="2">
        <v>4.61485679E8</v>
      </c>
      <c r="B2690" s="2">
        <v>723678.0</v>
      </c>
      <c r="C2690" s="2">
        <v>1.0</v>
      </c>
      <c r="D2690" s="2">
        <v>675.46</v>
      </c>
      <c r="E2690" s="4">
        <f t="shared" si="1"/>
        <v>675.46</v>
      </c>
    </row>
    <row r="2691" ht="22.5" customHeight="1">
      <c r="A2691" s="2">
        <v>3.209732414E9</v>
      </c>
      <c r="B2691" s="2">
        <v>264803.0</v>
      </c>
      <c r="C2691" s="2">
        <v>1.0</v>
      </c>
      <c r="D2691" s="2">
        <v>995.98</v>
      </c>
      <c r="E2691" s="4">
        <f t="shared" si="1"/>
        <v>995.98</v>
      </c>
    </row>
    <row r="2692" ht="22.5" customHeight="1">
      <c r="A2692" s="2">
        <v>6.53769473E9</v>
      </c>
      <c r="B2692" s="2">
        <v>930284.0</v>
      </c>
      <c r="C2692" s="2">
        <v>3.0</v>
      </c>
      <c r="D2692" s="2">
        <v>189.47</v>
      </c>
      <c r="E2692" s="4">
        <f t="shared" si="1"/>
        <v>568.41</v>
      </c>
    </row>
    <row r="2693" ht="22.5" customHeight="1">
      <c r="A2693" s="2">
        <v>7.653097776E9</v>
      </c>
      <c r="B2693" s="2">
        <v>487065.0</v>
      </c>
      <c r="C2693" s="2">
        <v>1.0</v>
      </c>
      <c r="D2693" s="2">
        <v>374.68</v>
      </c>
      <c r="E2693" s="4">
        <f t="shared" si="1"/>
        <v>374.68</v>
      </c>
    </row>
    <row r="2694" ht="22.5" customHeight="1">
      <c r="A2694" s="2">
        <v>4.928556641E9</v>
      </c>
      <c r="B2694" s="2">
        <v>589812.0</v>
      </c>
      <c r="C2694" s="2">
        <v>2.0</v>
      </c>
      <c r="D2694" s="2">
        <v>163.03</v>
      </c>
      <c r="E2694" s="4">
        <f t="shared" si="1"/>
        <v>326.06</v>
      </c>
    </row>
    <row r="2695" ht="22.5" customHeight="1">
      <c r="A2695" s="2">
        <v>5.9055181E9</v>
      </c>
      <c r="B2695" s="2">
        <v>604184.0</v>
      </c>
      <c r="C2695" s="2">
        <v>1.0</v>
      </c>
      <c r="D2695" s="2">
        <v>397.55</v>
      </c>
      <c r="E2695" s="4">
        <f t="shared" si="1"/>
        <v>397.55</v>
      </c>
    </row>
    <row r="2696" ht="22.5" customHeight="1">
      <c r="A2696" s="2">
        <v>8.337948336E9</v>
      </c>
      <c r="B2696" s="2">
        <v>687218.0</v>
      </c>
      <c r="C2696" s="2">
        <v>2.0</v>
      </c>
      <c r="D2696" s="2">
        <v>317.82</v>
      </c>
      <c r="E2696" s="4">
        <f t="shared" si="1"/>
        <v>635.64</v>
      </c>
    </row>
    <row r="2697" ht="22.5" customHeight="1">
      <c r="A2697" s="2">
        <v>8.814435884E9</v>
      </c>
      <c r="B2697" s="2">
        <v>256783.0</v>
      </c>
      <c r="C2697" s="2">
        <v>1.0</v>
      </c>
      <c r="D2697" s="2">
        <v>906.54</v>
      </c>
      <c r="E2697" s="4">
        <f t="shared" si="1"/>
        <v>906.54</v>
      </c>
    </row>
    <row r="2698" ht="22.5" customHeight="1">
      <c r="A2698" s="2">
        <v>6.645415772E9</v>
      </c>
      <c r="B2698" s="2">
        <v>704868.0</v>
      </c>
      <c r="C2698" s="2">
        <v>2.0</v>
      </c>
      <c r="D2698" s="2">
        <v>193.46</v>
      </c>
      <c r="E2698" s="4">
        <f t="shared" si="1"/>
        <v>386.92</v>
      </c>
    </row>
    <row r="2699" ht="22.5" customHeight="1">
      <c r="A2699" s="2">
        <v>5.27403995E9</v>
      </c>
      <c r="B2699" s="2">
        <v>41853.0</v>
      </c>
      <c r="C2699" s="2">
        <v>1.0</v>
      </c>
      <c r="D2699" s="2">
        <v>910.44</v>
      </c>
      <c r="E2699" s="4">
        <f t="shared" si="1"/>
        <v>910.44</v>
      </c>
    </row>
    <row r="2700" ht="22.5" customHeight="1">
      <c r="A2700" s="2">
        <v>7.40405255E9</v>
      </c>
      <c r="B2700" s="2">
        <v>33955.0</v>
      </c>
      <c r="C2700" s="2">
        <v>3.0</v>
      </c>
      <c r="D2700" s="2">
        <v>186.08</v>
      </c>
      <c r="E2700" s="4">
        <f t="shared" si="1"/>
        <v>558.24</v>
      </c>
    </row>
    <row r="2701" ht="22.5" customHeight="1">
      <c r="A2701" s="2">
        <v>8.179058864E9</v>
      </c>
      <c r="B2701" s="2">
        <v>222892.0</v>
      </c>
      <c r="C2701" s="2">
        <v>1.0</v>
      </c>
      <c r="D2701" s="2">
        <v>869.22</v>
      </c>
      <c r="E2701" s="4">
        <f t="shared" si="1"/>
        <v>869.22</v>
      </c>
    </row>
    <row r="2702" ht="22.5" customHeight="1">
      <c r="A2702" s="2">
        <v>5.195997912E9</v>
      </c>
      <c r="B2702" s="2">
        <v>951463.0</v>
      </c>
      <c r="C2702" s="2">
        <v>2.0</v>
      </c>
      <c r="D2702" s="2">
        <v>787.4</v>
      </c>
      <c r="E2702" s="4">
        <f t="shared" si="1"/>
        <v>1574.8</v>
      </c>
    </row>
    <row r="2703" ht="22.5" customHeight="1">
      <c r="A2703" s="2">
        <v>3.320194259E9</v>
      </c>
      <c r="B2703" s="2">
        <v>734789.0</v>
      </c>
      <c r="C2703" s="2">
        <v>1.0</v>
      </c>
      <c r="D2703" s="2">
        <v>395.82</v>
      </c>
      <c r="E2703" s="4">
        <f t="shared" si="1"/>
        <v>395.82</v>
      </c>
    </row>
    <row r="2704" ht="22.5" customHeight="1">
      <c r="A2704" s="2">
        <v>8.185684967E9</v>
      </c>
      <c r="B2704" s="2">
        <v>784673.0</v>
      </c>
      <c r="C2704" s="2">
        <v>2.0</v>
      </c>
      <c r="D2704" s="2">
        <v>491.39</v>
      </c>
      <c r="E2704" s="4">
        <f t="shared" si="1"/>
        <v>982.78</v>
      </c>
    </row>
    <row r="2705" ht="22.5" customHeight="1">
      <c r="A2705" s="2">
        <v>2.324568019E9</v>
      </c>
      <c r="B2705" s="2">
        <v>313754.0</v>
      </c>
      <c r="C2705" s="2">
        <v>2.0</v>
      </c>
      <c r="D2705" s="2">
        <v>136.6</v>
      </c>
      <c r="E2705" s="4">
        <f t="shared" si="1"/>
        <v>273.2</v>
      </c>
    </row>
    <row r="2706" ht="22.5" customHeight="1">
      <c r="A2706" s="2">
        <v>3.52264515E9</v>
      </c>
      <c r="B2706" s="2">
        <v>513199.0</v>
      </c>
      <c r="C2706" s="2">
        <v>2.0</v>
      </c>
      <c r="D2706" s="2">
        <v>422.23</v>
      </c>
      <c r="E2706" s="4">
        <f t="shared" si="1"/>
        <v>844.46</v>
      </c>
    </row>
    <row r="2707" ht="22.5" customHeight="1">
      <c r="A2707" s="2">
        <v>4.510488834E9</v>
      </c>
      <c r="B2707" s="2">
        <v>63769.0</v>
      </c>
      <c r="C2707" s="2">
        <v>1.0</v>
      </c>
      <c r="D2707" s="2">
        <v>878.07</v>
      </c>
      <c r="E2707" s="4">
        <f t="shared" si="1"/>
        <v>878.07</v>
      </c>
    </row>
    <row r="2708" ht="22.5" customHeight="1">
      <c r="A2708" s="2">
        <v>9.433427403E9</v>
      </c>
      <c r="B2708" s="2">
        <v>623234.0</v>
      </c>
      <c r="C2708" s="2">
        <v>2.0</v>
      </c>
      <c r="D2708" s="2">
        <v>329.79</v>
      </c>
      <c r="E2708" s="4">
        <f t="shared" si="1"/>
        <v>659.58</v>
      </c>
    </row>
    <row r="2709" ht="22.5" customHeight="1">
      <c r="A2709" s="2">
        <v>8.065436106E9</v>
      </c>
      <c r="B2709" s="2">
        <v>490602.0</v>
      </c>
      <c r="C2709" s="2">
        <v>1.0</v>
      </c>
      <c r="D2709" s="2">
        <v>549.47</v>
      </c>
      <c r="E2709" s="4">
        <f t="shared" si="1"/>
        <v>549.47</v>
      </c>
    </row>
    <row r="2710" ht="22.5" customHeight="1">
      <c r="A2710" s="2">
        <v>8.46586265E8</v>
      </c>
      <c r="B2710" s="2">
        <v>585299.0</v>
      </c>
      <c r="C2710" s="2">
        <v>1.0</v>
      </c>
      <c r="D2710" s="2">
        <v>799.46</v>
      </c>
      <c r="E2710" s="4">
        <f t="shared" si="1"/>
        <v>799.46</v>
      </c>
    </row>
    <row r="2711" ht="22.5" customHeight="1">
      <c r="A2711" s="2">
        <v>4.337013612E9</v>
      </c>
      <c r="B2711" s="2">
        <v>739534.0</v>
      </c>
      <c r="C2711" s="2">
        <v>2.0</v>
      </c>
      <c r="D2711" s="2">
        <v>994.56</v>
      </c>
      <c r="E2711" s="4">
        <f t="shared" si="1"/>
        <v>1989.12</v>
      </c>
    </row>
    <row r="2712" ht="22.5" customHeight="1">
      <c r="A2712" s="2">
        <v>8.91602399E9</v>
      </c>
      <c r="B2712" s="2">
        <v>34186.0</v>
      </c>
      <c r="C2712" s="2">
        <v>2.0</v>
      </c>
      <c r="D2712" s="2">
        <v>925.65</v>
      </c>
      <c r="E2712" s="4">
        <f t="shared" si="1"/>
        <v>1851.3</v>
      </c>
    </row>
    <row r="2713" ht="22.5" customHeight="1">
      <c r="A2713" s="2">
        <v>6.01880543E9</v>
      </c>
      <c r="B2713" s="2">
        <v>440875.0</v>
      </c>
      <c r="C2713" s="2">
        <v>1.0</v>
      </c>
      <c r="D2713" s="2">
        <v>275.03</v>
      </c>
      <c r="E2713" s="4">
        <f t="shared" si="1"/>
        <v>275.03</v>
      </c>
    </row>
    <row r="2714" ht="22.5" customHeight="1">
      <c r="A2714" s="2">
        <v>2.676353168E9</v>
      </c>
      <c r="B2714" s="2">
        <v>327290.0</v>
      </c>
      <c r="C2714" s="2">
        <v>3.0</v>
      </c>
      <c r="D2714" s="2">
        <v>862.28</v>
      </c>
      <c r="E2714" s="4">
        <f t="shared" si="1"/>
        <v>2586.84</v>
      </c>
    </row>
    <row r="2715" ht="22.5" customHeight="1">
      <c r="A2715" s="2">
        <v>1.0697246E9</v>
      </c>
      <c r="B2715" s="2">
        <v>890623.0</v>
      </c>
      <c r="C2715" s="2">
        <v>3.0</v>
      </c>
      <c r="D2715" s="2">
        <v>354.52</v>
      </c>
      <c r="E2715" s="4">
        <f t="shared" si="1"/>
        <v>1063.56</v>
      </c>
    </row>
    <row r="2716" ht="22.5" customHeight="1">
      <c r="A2716" s="2">
        <v>5.503476312E9</v>
      </c>
      <c r="B2716" s="2">
        <v>604184.0</v>
      </c>
      <c r="C2716" s="2">
        <v>3.0</v>
      </c>
      <c r="D2716" s="2">
        <v>397.55</v>
      </c>
      <c r="E2716" s="4">
        <f t="shared" si="1"/>
        <v>1192.65</v>
      </c>
    </row>
    <row r="2717" ht="22.5" customHeight="1">
      <c r="A2717" s="2">
        <v>4.43967791E9</v>
      </c>
      <c r="B2717" s="2">
        <v>961614.0</v>
      </c>
      <c r="C2717" s="2">
        <v>2.0</v>
      </c>
      <c r="D2717" s="2">
        <v>227.22</v>
      </c>
      <c r="E2717" s="4">
        <f t="shared" si="1"/>
        <v>454.44</v>
      </c>
    </row>
    <row r="2718" ht="22.5" customHeight="1">
      <c r="A2718" s="2">
        <v>8.045361592E9</v>
      </c>
      <c r="B2718" s="2">
        <v>602241.0</v>
      </c>
      <c r="C2718" s="2">
        <v>1.0</v>
      </c>
      <c r="D2718" s="2">
        <v>976.55</v>
      </c>
      <c r="E2718" s="4">
        <f t="shared" si="1"/>
        <v>976.55</v>
      </c>
    </row>
    <row r="2719" ht="22.5" customHeight="1">
      <c r="A2719" s="2">
        <v>1.873731593E9</v>
      </c>
      <c r="B2719" s="2">
        <v>647462.0</v>
      </c>
      <c r="C2719" s="2">
        <v>2.0</v>
      </c>
      <c r="D2719" s="2">
        <v>326.42</v>
      </c>
      <c r="E2719" s="4">
        <f t="shared" si="1"/>
        <v>652.84</v>
      </c>
    </row>
    <row r="2720" ht="22.5" customHeight="1">
      <c r="A2720" s="2">
        <v>1.126011099E9</v>
      </c>
      <c r="B2720" s="2">
        <v>714999.0</v>
      </c>
      <c r="C2720" s="2">
        <v>2.0</v>
      </c>
      <c r="D2720" s="2">
        <v>882.51</v>
      </c>
      <c r="E2720" s="4">
        <f t="shared" si="1"/>
        <v>1765.02</v>
      </c>
    </row>
    <row r="2721" ht="22.5" customHeight="1">
      <c r="A2721" s="2">
        <v>4.100626744E9</v>
      </c>
      <c r="B2721" s="2">
        <v>760684.0</v>
      </c>
      <c r="C2721" s="2">
        <v>3.0</v>
      </c>
      <c r="D2721" s="2">
        <v>71.6</v>
      </c>
      <c r="E2721" s="4">
        <f t="shared" si="1"/>
        <v>214.8</v>
      </c>
    </row>
    <row r="2722" ht="22.5" customHeight="1">
      <c r="A2722" s="2">
        <v>8.616880376E9</v>
      </c>
      <c r="B2722" s="2">
        <v>859361.0</v>
      </c>
      <c r="C2722" s="2">
        <v>2.0</v>
      </c>
      <c r="D2722" s="2">
        <v>432.39</v>
      </c>
      <c r="E2722" s="4">
        <f t="shared" si="1"/>
        <v>864.78</v>
      </c>
    </row>
    <row r="2723" ht="22.5" customHeight="1">
      <c r="A2723" s="2">
        <v>1.42791194E9</v>
      </c>
      <c r="B2723" s="2">
        <v>451933.0</v>
      </c>
      <c r="C2723" s="2">
        <v>3.0</v>
      </c>
      <c r="D2723" s="2">
        <v>568.94</v>
      </c>
      <c r="E2723" s="4">
        <f t="shared" si="1"/>
        <v>1706.82</v>
      </c>
    </row>
    <row r="2724" ht="22.5" customHeight="1">
      <c r="A2724" s="2">
        <v>4.416398885E9</v>
      </c>
      <c r="B2724" s="2">
        <v>863930.0</v>
      </c>
      <c r="C2724" s="2">
        <v>1.0</v>
      </c>
      <c r="D2724" s="2">
        <v>242.57</v>
      </c>
      <c r="E2724" s="4">
        <f t="shared" si="1"/>
        <v>242.57</v>
      </c>
    </row>
    <row r="2725" ht="22.5" customHeight="1">
      <c r="A2725" s="2">
        <v>2.584579895E9</v>
      </c>
      <c r="B2725" s="2">
        <v>953175.0</v>
      </c>
      <c r="C2725" s="2">
        <v>1.0</v>
      </c>
      <c r="D2725" s="2">
        <v>225.21</v>
      </c>
      <c r="E2725" s="4">
        <f t="shared" si="1"/>
        <v>225.21</v>
      </c>
    </row>
    <row r="2726" ht="22.5" customHeight="1">
      <c r="A2726" s="2">
        <v>7.770651576E9</v>
      </c>
      <c r="B2726" s="2">
        <v>114414.0</v>
      </c>
      <c r="C2726" s="2">
        <v>3.0</v>
      </c>
      <c r="D2726" s="2">
        <v>832.06</v>
      </c>
      <c r="E2726" s="4">
        <f t="shared" si="1"/>
        <v>2496.18</v>
      </c>
    </row>
    <row r="2727" ht="22.5" customHeight="1">
      <c r="A2727" s="2">
        <v>3.705985582E9</v>
      </c>
      <c r="B2727" s="2">
        <v>473647.0</v>
      </c>
      <c r="C2727" s="2">
        <v>3.0</v>
      </c>
      <c r="D2727" s="2">
        <v>43.05</v>
      </c>
      <c r="E2727" s="4">
        <f t="shared" si="1"/>
        <v>129.15</v>
      </c>
    </row>
    <row r="2728" ht="22.5" customHeight="1">
      <c r="A2728" s="2">
        <v>5.160295213E9</v>
      </c>
      <c r="B2728" s="2">
        <v>186168.0</v>
      </c>
      <c r="C2728" s="2">
        <v>3.0</v>
      </c>
      <c r="D2728" s="2">
        <v>878.8</v>
      </c>
      <c r="E2728" s="4">
        <f t="shared" si="1"/>
        <v>2636.4</v>
      </c>
    </row>
    <row r="2729" ht="22.5" customHeight="1">
      <c r="A2729" s="2">
        <v>4.374285559E9</v>
      </c>
      <c r="B2729" s="2">
        <v>820541.0</v>
      </c>
      <c r="C2729" s="2">
        <v>3.0</v>
      </c>
      <c r="D2729" s="2">
        <v>576.22</v>
      </c>
      <c r="E2729" s="4">
        <f t="shared" si="1"/>
        <v>1728.66</v>
      </c>
    </row>
    <row r="2730" ht="22.5" customHeight="1">
      <c r="A2730" s="2">
        <v>9.096638812E9</v>
      </c>
      <c r="B2730" s="2">
        <v>240179.0</v>
      </c>
      <c r="C2730" s="2">
        <v>3.0</v>
      </c>
      <c r="D2730" s="2">
        <v>90.56</v>
      </c>
      <c r="E2730" s="4">
        <f t="shared" si="1"/>
        <v>271.68</v>
      </c>
    </row>
    <row r="2731" ht="22.5" customHeight="1">
      <c r="A2731" s="2">
        <v>2.888179397E9</v>
      </c>
      <c r="B2731" s="2">
        <v>818522.0</v>
      </c>
      <c r="C2731" s="2">
        <v>3.0</v>
      </c>
      <c r="D2731" s="2">
        <v>96.09</v>
      </c>
      <c r="E2731" s="4">
        <f t="shared" si="1"/>
        <v>288.27</v>
      </c>
    </row>
    <row r="2732" ht="22.5" customHeight="1">
      <c r="A2732" s="2">
        <v>3.387165389E9</v>
      </c>
      <c r="B2732" s="2">
        <v>146840.0</v>
      </c>
      <c r="C2732" s="2">
        <v>3.0</v>
      </c>
      <c r="D2732" s="2">
        <v>786.85</v>
      </c>
      <c r="E2732" s="4">
        <f t="shared" si="1"/>
        <v>2360.55</v>
      </c>
    </row>
    <row r="2733" ht="22.5" customHeight="1">
      <c r="A2733" s="2">
        <v>1.925647539E9</v>
      </c>
      <c r="B2733" s="2">
        <v>397973.0</v>
      </c>
      <c r="C2733" s="2">
        <v>1.0</v>
      </c>
      <c r="D2733" s="2">
        <v>728.73</v>
      </c>
      <c r="E2733" s="4">
        <f t="shared" si="1"/>
        <v>728.73</v>
      </c>
    </row>
    <row r="2734" ht="22.5" customHeight="1">
      <c r="A2734" s="2">
        <v>6.160848562E9</v>
      </c>
      <c r="B2734" s="2">
        <v>397973.0</v>
      </c>
      <c r="C2734" s="2">
        <v>2.0</v>
      </c>
      <c r="D2734" s="2">
        <v>728.73</v>
      </c>
      <c r="E2734" s="4">
        <f t="shared" si="1"/>
        <v>1457.46</v>
      </c>
    </row>
    <row r="2735" ht="22.5" customHeight="1">
      <c r="A2735" s="2">
        <v>2.343495895E9</v>
      </c>
      <c r="B2735" s="2">
        <v>552496.0</v>
      </c>
      <c r="C2735" s="2">
        <v>3.0</v>
      </c>
      <c r="D2735" s="2">
        <v>508.0</v>
      </c>
      <c r="E2735" s="4">
        <f t="shared" si="1"/>
        <v>1524</v>
      </c>
    </row>
    <row r="2736" ht="22.5" customHeight="1">
      <c r="A2736" s="2">
        <v>8.812220964E9</v>
      </c>
      <c r="B2736" s="2">
        <v>659290.0</v>
      </c>
      <c r="C2736" s="2">
        <v>2.0</v>
      </c>
      <c r="D2736" s="2">
        <v>319.34</v>
      </c>
      <c r="E2736" s="4">
        <f t="shared" si="1"/>
        <v>638.68</v>
      </c>
    </row>
    <row r="2737" ht="22.5" customHeight="1">
      <c r="A2737" s="2">
        <v>8.640364495E9</v>
      </c>
      <c r="B2737" s="2">
        <v>398340.0</v>
      </c>
      <c r="C2737" s="2">
        <v>3.0</v>
      </c>
      <c r="D2737" s="2">
        <v>651.93</v>
      </c>
      <c r="E2737" s="4">
        <f t="shared" si="1"/>
        <v>1955.79</v>
      </c>
    </row>
    <row r="2738" ht="22.5" customHeight="1">
      <c r="A2738" s="2">
        <v>4.610687284E9</v>
      </c>
      <c r="B2738" s="2">
        <v>723678.0</v>
      </c>
      <c r="C2738" s="2">
        <v>1.0</v>
      </c>
      <c r="D2738" s="2">
        <v>675.46</v>
      </c>
      <c r="E2738" s="4">
        <f t="shared" si="1"/>
        <v>675.46</v>
      </c>
    </row>
    <row r="2739" ht="22.5" customHeight="1">
      <c r="A2739" s="2">
        <v>1.89431942E8</v>
      </c>
      <c r="B2739" s="2">
        <v>51036.0</v>
      </c>
      <c r="C2739" s="2">
        <v>3.0</v>
      </c>
      <c r="D2739" s="2">
        <v>931.61</v>
      </c>
      <c r="E2739" s="4">
        <f t="shared" si="1"/>
        <v>2794.83</v>
      </c>
    </row>
    <row r="2740" ht="22.5" customHeight="1">
      <c r="A2740" s="2">
        <v>1.746826454E9</v>
      </c>
      <c r="B2740" s="2">
        <v>798639.0</v>
      </c>
      <c r="C2740" s="2">
        <v>2.0</v>
      </c>
      <c r="D2740" s="2">
        <v>211.25</v>
      </c>
      <c r="E2740" s="4">
        <f t="shared" si="1"/>
        <v>422.5</v>
      </c>
    </row>
    <row r="2741" ht="22.5" customHeight="1">
      <c r="A2741" s="2">
        <v>9.48345459E8</v>
      </c>
      <c r="B2741" s="2">
        <v>993331.0</v>
      </c>
      <c r="C2741" s="2">
        <v>1.0</v>
      </c>
      <c r="D2741" s="2">
        <v>102.44</v>
      </c>
      <c r="E2741" s="4">
        <f t="shared" si="1"/>
        <v>102.44</v>
      </c>
    </row>
    <row r="2742" ht="22.5" customHeight="1">
      <c r="A2742" s="2">
        <v>9.959881029E9</v>
      </c>
      <c r="B2742" s="2">
        <v>654623.0</v>
      </c>
      <c r="C2742" s="2">
        <v>2.0</v>
      </c>
      <c r="D2742" s="2">
        <v>422.14</v>
      </c>
      <c r="E2742" s="4">
        <f t="shared" si="1"/>
        <v>844.28</v>
      </c>
    </row>
    <row r="2743" ht="22.5" customHeight="1">
      <c r="A2743" s="2">
        <v>6.21213006E8</v>
      </c>
      <c r="B2743" s="2">
        <v>739448.0</v>
      </c>
      <c r="C2743" s="2">
        <v>3.0</v>
      </c>
      <c r="D2743" s="2">
        <v>755.66</v>
      </c>
      <c r="E2743" s="4">
        <f t="shared" si="1"/>
        <v>2266.98</v>
      </c>
    </row>
    <row r="2744" ht="22.5" customHeight="1">
      <c r="A2744" s="2">
        <v>1.772464528E9</v>
      </c>
      <c r="B2744" s="2">
        <v>954722.0</v>
      </c>
      <c r="C2744" s="2">
        <v>1.0</v>
      </c>
      <c r="D2744" s="2">
        <v>616.45</v>
      </c>
      <c r="E2744" s="4">
        <f t="shared" si="1"/>
        <v>616.45</v>
      </c>
    </row>
    <row r="2745" ht="22.5" customHeight="1">
      <c r="A2745" s="2">
        <v>7.732863862E9</v>
      </c>
      <c r="B2745" s="2">
        <v>194682.0</v>
      </c>
      <c r="C2745" s="2">
        <v>2.0</v>
      </c>
      <c r="D2745" s="2">
        <v>912.29</v>
      </c>
      <c r="E2745" s="4">
        <f t="shared" si="1"/>
        <v>1824.58</v>
      </c>
    </row>
    <row r="2746" ht="22.5" customHeight="1">
      <c r="A2746" s="2">
        <v>3.064828239E9</v>
      </c>
      <c r="B2746" s="2">
        <v>689769.0</v>
      </c>
      <c r="C2746" s="2">
        <v>1.0</v>
      </c>
      <c r="D2746" s="2">
        <v>46.62</v>
      </c>
      <c r="E2746" s="4">
        <f t="shared" si="1"/>
        <v>46.62</v>
      </c>
    </row>
    <row r="2747" ht="22.5" customHeight="1">
      <c r="A2747" s="2">
        <v>6.363526452E9</v>
      </c>
      <c r="B2747" s="2">
        <v>965755.0</v>
      </c>
      <c r="C2747" s="2">
        <v>3.0</v>
      </c>
      <c r="D2747" s="2">
        <v>532.57</v>
      </c>
      <c r="E2747" s="4">
        <f t="shared" si="1"/>
        <v>1597.71</v>
      </c>
    </row>
    <row r="2748" ht="22.5" customHeight="1">
      <c r="A2748" s="2">
        <v>6.988011282E9</v>
      </c>
      <c r="B2748" s="2">
        <v>807452.0</v>
      </c>
      <c r="C2748" s="2">
        <v>1.0</v>
      </c>
      <c r="D2748" s="2">
        <v>144.19</v>
      </c>
      <c r="E2748" s="4">
        <f t="shared" si="1"/>
        <v>144.19</v>
      </c>
    </row>
    <row r="2749" ht="22.5" customHeight="1">
      <c r="A2749" s="2">
        <v>8.523250818E9</v>
      </c>
      <c r="B2749" s="2">
        <v>799459.0</v>
      </c>
      <c r="C2749" s="2">
        <v>2.0</v>
      </c>
      <c r="D2749" s="2">
        <v>852.02</v>
      </c>
      <c r="E2749" s="4">
        <f t="shared" si="1"/>
        <v>1704.04</v>
      </c>
    </row>
    <row r="2750" ht="22.5" customHeight="1">
      <c r="A2750" s="2">
        <v>5.595210484E9</v>
      </c>
      <c r="B2750" s="2">
        <v>60619.0</v>
      </c>
      <c r="C2750" s="2">
        <v>3.0</v>
      </c>
      <c r="D2750" s="2">
        <v>726.41</v>
      </c>
      <c r="E2750" s="4">
        <f t="shared" si="1"/>
        <v>2179.23</v>
      </c>
    </row>
    <row r="2751" ht="22.5" customHeight="1">
      <c r="A2751" s="2">
        <v>1.461081366E9</v>
      </c>
      <c r="B2751" s="2">
        <v>33955.0</v>
      </c>
      <c r="C2751" s="2">
        <v>1.0</v>
      </c>
      <c r="D2751" s="2">
        <v>186.08</v>
      </c>
      <c r="E2751" s="4">
        <f t="shared" si="1"/>
        <v>186.08</v>
      </c>
    </row>
    <row r="2752" ht="22.5" customHeight="1">
      <c r="A2752" s="2">
        <v>4.922364507E9</v>
      </c>
      <c r="B2752" s="2">
        <v>313754.0</v>
      </c>
      <c r="C2752" s="2">
        <v>3.0</v>
      </c>
      <c r="D2752" s="2">
        <v>136.6</v>
      </c>
      <c r="E2752" s="4">
        <f t="shared" si="1"/>
        <v>409.8</v>
      </c>
    </row>
    <row r="2753" ht="22.5" customHeight="1">
      <c r="A2753" s="2">
        <v>6.597871211E9</v>
      </c>
      <c r="B2753" s="2">
        <v>478531.0</v>
      </c>
      <c r="C2753" s="2">
        <v>3.0</v>
      </c>
      <c r="D2753" s="2">
        <v>825.46</v>
      </c>
      <c r="E2753" s="4">
        <f t="shared" si="1"/>
        <v>2476.38</v>
      </c>
    </row>
    <row r="2754" ht="22.5" customHeight="1">
      <c r="A2754" s="2">
        <v>2.719816862E9</v>
      </c>
      <c r="B2754" s="2">
        <v>876139.0</v>
      </c>
      <c r="C2754" s="2">
        <v>3.0</v>
      </c>
      <c r="D2754" s="2">
        <v>415.75</v>
      </c>
      <c r="E2754" s="4">
        <f t="shared" si="1"/>
        <v>1247.25</v>
      </c>
    </row>
    <row r="2755" ht="22.5" customHeight="1">
      <c r="A2755" s="2">
        <v>9.83078865E9</v>
      </c>
      <c r="B2755" s="2">
        <v>587645.0</v>
      </c>
      <c r="C2755" s="2">
        <v>1.0</v>
      </c>
      <c r="D2755" s="2">
        <v>801.81</v>
      </c>
      <c r="E2755" s="4">
        <f t="shared" si="1"/>
        <v>801.81</v>
      </c>
    </row>
    <row r="2756" ht="22.5" customHeight="1">
      <c r="A2756" s="2">
        <v>1.40980199E8</v>
      </c>
      <c r="B2756" s="2">
        <v>492958.0</v>
      </c>
      <c r="C2756" s="2">
        <v>2.0</v>
      </c>
      <c r="D2756" s="2">
        <v>84.2</v>
      </c>
      <c r="E2756" s="4">
        <f t="shared" si="1"/>
        <v>168.4</v>
      </c>
    </row>
    <row r="2757" ht="22.5" customHeight="1">
      <c r="A2757" s="2">
        <v>7.595842583E9</v>
      </c>
      <c r="B2757" s="2">
        <v>555121.0</v>
      </c>
      <c r="C2757" s="2">
        <v>1.0</v>
      </c>
      <c r="D2757" s="2">
        <v>354.91</v>
      </c>
      <c r="E2757" s="4">
        <f t="shared" si="1"/>
        <v>354.91</v>
      </c>
    </row>
    <row r="2758" ht="22.5" customHeight="1">
      <c r="A2758" s="2">
        <v>2.390228992E9</v>
      </c>
      <c r="B2758" s="2">
        <v>328457.0</v>
      </c>
      <c r="C2758" s="2">
        <v>2.0</v>
      </c>
      <c r="D2758" s="2">
        <v>858.57</v>
      </c>
      <c r="E2758" s="4">
        <f t="shared" si="1"/>
        <v>1717.14</v>
      </c>
    </row>
    <row r="2759" ht="22.5" customHeight="1">
      <c r="A2759" s="2">
        <v>8.178738469E9</v>
      </c>
      <c r="B2759" s="2">
        <v>140154.0</v>
      </c>
      <c r="C2759" s="2">
        <v>3.0</v>
      </c>
      <c r="D2759" s="2">
        <v>171.2</v>
      </c>
      <c r="E2759" s="4">
        <f t="shared" si="1"/>
        <v>513.6</v>
      </c>
    </row>
    <row r="2760" ht="22.5" customHeight="1">
      <c r="A2760" s="2">
        <v>9.964671001E9</v>
      </c>
      <c r="B2760" s="2">
        <v>256051.0</v>
      </c>
      <c r="C2760" s="2">
        <v>1.0</v>
      </c>
      <c r="D2760" s="2">
        <v>400.92</v>
      </c>
      <c r="E2760" s="4">
        <f t="shared" si="1"/>
        <v>400.92</v>
      </c>
    </row>
    <row r="2761" ht="22.5" customHeight="1">
      <c r="A2761" s="2">
        <v>1.258689954E9</v>
      </c>
      <c r="B2761" s="2">
        <v>623234.0</v>
      </c>
      <c r="C2761" s="2">
        <v>3.0</v>
      </c>
      <c r="D2761" s="2">
        <v>329.79</v>
      </c>
      <c r="E2761" s="4">
        <f t="shared" si="1"/>
        <v>989.37</v>
      </c>
    </row>
    <row r="2762" ht="22.5" customHeight="1">
      <c r="A2762" s="2">
        <v>4.647158015E9</v>
      </c>
      <c r="B2762" s="2">
        <v>990993.0</v>
      </c>
      <c r="C2762" s="2">
        <v>3.0</v>
      </c>
      <c r="D2762" s="2">
        <v>263.7</v>
      </c>
      <c r="E2762" s="4">
        <f t="shared" si="1"/>
        <v>791.1</v>
      </c>
    </row>
    <row r="2763" ht="22.5" customHeight="1">
      <c r="A2763" s="2">
        <v>2.382974038E9</v>
      </c>
      <c r="B2763" s="2">
        <v>461804.0</v>
      </c>
      <c r="C2763" s="2">
        <v>1.0</v>
      </c>
      <c r="D2763" s="2">
        <v>310.69</v>
      </c>
      <c r="E2763" s="4">
        <f t="shared" si="1"/>
        <v>310.69</v>
      </c>
    </row>
    <row r="2764" ht="22.5" customHeight="1">
      <c r="A2764" s="2">
        <v>3.663827875E9</v>
      </c>
      <c r="B2764" s="2">
        <v>604184.0</v>
      </c>
      <c r="C2764" s="2">
        <v>3.0</v>
      </c>
      <c r="D2764" s="2">
        <v>397.55</v>
      </c>
      <c r="E2764" s="4">
        <f t="shared" si="1"/>
        <v>1192.65</v>
      </c>
    </row>
    <row r="2765" ht="22.5" customHeight="1">
      <c r="A2765" s="2">
        <v>6.501113916E9</v>
      </c>
      <c r="B2765" s="2">
        <v>871592.0</v>
      </c>
      <c r="C2765" s="2">
        <v>3.0</v>
      </c>
      <c r="D2765" s="2">
        <v>870.29</v>
      </c>
      <c r="E2765" s="4">
        <f t="shared" si="1"/>
        <v>2610.87</v>
      </c>
    </row>
    <row r="2766" ht="22.5" customHeight="1">
      <c r="A2766" s="2">
        <v>3.300719369E9</v>
      </c>
      <c r="B2766" s="2">
        <v>739534.0</v>
      </c>
      <c r="C2766" s="2">
        <v>1.0</v>
      </c>
      <c r="D2766" s="2">
        <v>994.56</v>
      </c>
      <c r="E2766" s="4">
        <f t="shared" si="1"/>
        <v>994.56</v>
      </c>
    </row>
    <row r="2767" ht="22.5" customHeight="1">
      <c r="A2767" s="2">
        <v>3.239722852E9</v>
      </c>
      <c r="B2767" s="2">
        <v>39154.0</v>
      </c>
      <c r="C2767" s="2">
        <v>3.0</v>
      </c>
      <c r="D2767" s="2">
        <v>946.86</v>
      </c>
      <c r="E2767" s="4">
        <f t="shared" si="1"/>
        <v>2840.58</v>
      </c>
    </row>
    <row r="2768" ht="22.5" customHeight="1">
      <c r="A2768" s="2">
        <v>6.69489903E9</v>
      </c>
      <c r="B2768" s="2">
        <v>361361.0</v>
      </c>
      <c r="C2768" s="2">
        <v>3.0</v>
      </c>
      <c r="D2768" s="2">
        <v>826.21</v>
      </c>
      <c r="E2768" s="4">
        <f t="shared" si="1"/>
        <v>2478.63</v>
      </c>
    </row>
    <row r="2769" ht="22.5" customHeight="1">
      <c r="A2769" s="2">
        <v>9.92895707E8</v>
      </c>
      <c r="B2769" s="2">
        <v>324809.0</v>
      </c>
      <c r="C2769" s="2">
        <v>1.0</v>
      </c>
      <c r="D2769" s="2">
        <v>608.0</v>
      </c>
      <c r="E2769" s="4">
        <f t="shared" si="1"/>
        <v>608</v>
      </c>
    </row>
    <row r="2770" ht="22.5" customHeight="1">
      <c r="A2770" s="2">
        <v>8.432150432E9</v>
      </c>
      <c r="B2770" s="2">
        <v>621677.0</v>
      </c>
      <c r="C2770" s="2">
        <v>2.0</v>
      </c>
      <c r="D2770" s="2">
        <v>317.8</v>
      </c>
      <c r="E2770" s="4">
        <f t="shared" si="1"/>
        <v>635.6</v>
      </c>
    </row>
    <row r="2771" ht="22.5" customHeight="1">
      <c r="A2771" s="2">
        <v>6.220520171E9</v>
      </c>
      <c r="B2771" s="2">
        <v>764014.0</v>
      </c>
      <c r="C2771" s="2">
        <v>2.0</v>
      </c>
      <c r="D2771" s="2">
        <v>612.04</v>
      </c>
      <c r="E2771" s="4">
        <f t="shared" si="1"/>
        <v>1224.08</v>
      </c>
    </row>
    <row r="2772" ht="22.5" customHeight="1">
      <c r="A2772" s="2">
        <v>7.35608722E8</v>
      </c>
      <c r="B2772" s="2">
        <v>784673.0</v>
      </c>
      <c r="C2772" s="2">
        <v>3.0</v>
      </c>
      <c r="D2772" s="2">
        <v>491.39</v>
      </c>
      <c r="E2772" s="4">
        <f t="shared" si="1"/>
        <v>1474.17</v>
      </c>
    </row>
    <row r="2773" ht="22.5" customHeight="1">
      <c r="A2773" s="2">
        <v>7.303161073E9</v>
      </c>
      <c r="B2773" s="2">
        <v>94225.0</v>
      </c>
      <c r="C2773" s="2">
        <v>1.0</v>
      </c>
      <c r="D2773" s="2">
        <v>77.11</v>
      </c>
      <c r="E2773" s="4">
        <f t="shared" si="1"/>
        <v>77.11</v>
      </c>
    </row>
    <row r="2774" ht="22.5" customHeight="1">
      <c r="A2774" s="2">
        <v>9.783380107E9</v>
      </c>
      <c r="B2774" s="2">
        <v>243235.0</v>
      </c>
      <c r="C2774" s="2">
        <v>3.0</v>
      </c>
      <c r="D2774" s="2">
        <v>109.03</v>
      </c>
      <c r="E2774" s="4">
        <f t="shared" si="1"/>
        <v>327.09</v>
      </c>
    </row>
    <row r="2775" ht="22.5" customHeight="1">
      <c r="A2775" s="2">
        <v>3.835886077E9</v>
      </c>
      <c r="B2775" s="2">
        <v>839170.0</v>
      </c>
      <c r="C2775" s="2">
        <v>2.0</v>
      </c>
      <c r="D2775" s="2">
        <v>481.63</v>
      </c>
      <c r="E2775" s="4">
        <f t="shared" si="1"/>
        <v>963.26</v>
      </c>
    </row>
    <row r="2776" ht="22.5" customHeight="1">
      <c r="A2776" s="2">
        <v>8.140652447E9</v>
      </c>
      <c r="B2776" s="2">
        <v>585299.0</v>
      </c>
      <c r="C2776" s="2">
        <v>1.0</v>
      </c>
      <c r="D2776" s="2">
        <v>799.46</v>
      </c>
      <c r="E2776" s="4">
        <f t="shared" si="1"/>
        <v>799.46</v>
      </c>
    </row>
    <row r="2777" ht="22.5" customHeight="1">
      <c r="A2777" s="2">
        <v>6.412390967E9</v>
      </c>
      <c r="B2777" s="2">
        <v>196719.0</v>
      </c>
      <c r="C2777" s="2">
        <v>2.0</v>
      </c>
      <c r="D2777" s="2">
        <v>217.5</v>
      </c>
      <c r="E2777" s="4">
        <f t="shared" si="1"/>
        <v>435</v>
      </c>
    </row>
    <row r="2778" ht="22.5" customHeight="1">
      <c r="A2778" s="2">
        <v>6.688575911E9</v>
      </c>
      <c r="B2778" s="2">
        <v>848226.0</v>
      </c>
      <c r="C2778" s="2">
        <v>1.0</v>
      </c>
      <c r="D2778" s="2">
        <v>209.59</v>
      </c>
      <c r="E2778" s="4">
        <f t="shared" si="1"/>
        <v>209.59</v>
      </c>
    </row>
    <row r="2779" ht="22.5" customHeight="1">
      <c r="A2779" s="2">
        <v>3.890111511E9</v>
      </c>
      <c r="B2779" s="2">
        <v>305754.0</v>
      </c>
      <c r="C2779" s="2">
        <v>3.0</v>
      </c>
      <c r="D2779" s="2">
        <v>979.99</v>
      </c>
      <c r="E2779" s="4">
        <f t="shared" si="1"/>
        <v>2939.97</v>
      </c>
    </row>
    <row r="2780" ht="22.5" customHeight="1">
      <c r="A2780" s="2">
        <v>5.145256852E9</v>
      </c>
      <c r="B2780" s="2">
        <v>888807.0</v>
      </c>
      <c r="C2780" s="2">
        <v>3.0</v>
      </c>
      <c r="D2780" s="2">
        <v>230.58</v>
      </c>
      <c r="E2780" s="4">
        <f t="shared" si="1"/>
        <v>691.74</v>
      </c>
    </row>
    <row r="2781" ht="22.5" customHeight="1">
      <c r="A2781" s="2">
        <v>7.375057413E9</v>
      </c>
      <c r="B2781" s="2">
        <v>237083.0</v>
      </c>
      <c r="C2781" s="2">
        <v>1.0</v>
      </c>
      <c r="D2781" s="2">
        <v>577.13</v>
      </c>
      <c r="E2781" s="4">
        <f t="shared" si="1"/>
        <v>577.13</v>
      </c>
    </row>
    <row r="2782" ht="22.5" customHeight="1">
      <c r="A2782" s="2">
        <v>3.047491006E9</v>
      </c>
      <c r="B2782" s="2">
        <v>14145.0</v>
      </c>
      <c r="C2782" s="2">
        <v>1.0</v>
      </c>
      <c r="D2782" s="2">
        <v>630.84</v>
      </c>
      <c r="E2782" s="4">
        <f t="shared" si="1"/>
        <v>630.84</v>
      </c>
    </row>
    <row r="2783" ht="22.5" customHeight="1">
      <c r="A2783" s="2">
        <v>7.71573811E9</v>
      </c>
      <c r="B2783" s="2">
        <v>820973.0</v>
      </c>
      <c r="C2783" s="2">
        <v>1.0</v>
      </c>
      <c r="D2783" s="2">
        <v>114.52</v>
      </c>
      <c r="E2783" s="4">
        <f t="shared" si="1"/>
        <v>114.52</v>
      </c>
    </row>
    <row r="2784" ht="22.5" customHeight="1">
      <c r="A2784" s="2">
        <v>6.19155416E9</v>
      </c>
      <c r="B2784" s="2">
        <v>154179.0</v>
      </c>
      <c r="C2784" s="2">
        <v>3.0</v>
      </c>
      <c r="D2784" s="2">
        <v>582.87</v>
      </c>
      <c r="E2784" s="4">
        <f t="shared" si="1"/>
        <v>1748.61</v>
      </c>
    </row>
    <row r="2785" ht="22.5" customHeight="1">
      <c r="A2785" s="2">
        <v>8.96919031E8</v>
      </c>
      <c r="B2785" s="2">
        <v>378230.0</v>
      </c>
      <c r="C2785" s="2">
        <v>3.0</v>
      </c>
      <c r="D2785" s="2">
        <v>166.42</v>
      </c>
      <c r="E2785" s="4">
        <f t="shared" si="1"/>
        <v>499.26</v>
      </c>
    </row>
    <row r="2786" ht="22.5" customHeight="1">
      <c r="A2786" s="2">
        <v>1.535818185E9</v>
      </c>
      <c r="B2786" s="2">
        <v>803607.0</v>
      </c>
      <c r="C2786" s="2">
        <v>1.0</v>
      </c>
      <c r="D2786" s="2">
        <v>949.73</v>
      </c>
      <c r="E2786" s="4">
        <f t="shared" si="1"/>
        <v>949.73</v>
      </c>
    </row>
    <row r="2787" ht="22.5" customHeight="1">
      <c r="A2787" s="2">
        <v>4.428830794E9</v>
      </c>
      <c r="B2787" s="2">
        <v>131748.0</v>
      </c>
      <c r="C2787" s="2">
        <v>1.0</v>
      </c>
      <c r="D2787" s="2">
        <v>81.35</v>
      </c>
      <c r="E2787" s="4">
        <f t="shared" si="1"/>
        <v>81.35</v>
      </c>
    </row>
    <row r="2788" ht="22.5" customHeight="1">
      <c r="A2788" s="2">
        <v>3.610035622E9</v>
      </c>
      <c r="B2788" s="2">
        <v>561860.0</v>
      </c>
      <c r="C2788" s="2">
        <v>3.0</v>
      </c>
      <c r="D2788" s="2">
        <v>874.78</v>
      </c>
      <c r="E2788" s="4">
        <f t="shared" si="1"/>
        <v>2624.34</v>
      </c>
    </row>
    <row r="2789" ht="22.5" customHeight="1">
      <c r="A2789" s="2">
        <v>8.674445072E9</v>
      </c>
      <c r="B2789" s="2">
        <v>891833.0</v>
      </c>
      <c r="C2789" s="2">
        <v>3.0</v>
      </c>
      <c r="D2789" s="2">
        <v>493.19</v>
      </c>
      <c r="E2789" s="4">
        <f t="shared" si="1"/>
        <v>1479.57</v>
      </c>
    </row>
    <row r="2790" ht="22.5" customHeight="1">
      <c r="A2790" s="2">
        <v>9.623704312E9</v>
      </c>
      <c r="B2790" s="2">
        <v>425341.0</v>
      </c>
      <c r="C2790" s="2">
        <v>3.0</v>
      </c>
      <c r="D2790" s="2">
        <v>486.28</v>
      </c>
      <c r="E2790" s="4">
        <f t="shared" si="1"/>
        <v>1458.84</v>
      </c>
    </row>
    <row r="2791" ht="22.5" customHeight="1">
      <c r="A2791" s="2">
        <v>7.786002894E9</v>
      </c>
      <c r="B2791" s="2">
        <v>237083.0</v>
      </c>
      <c r="C2791" s="2">
        <v>1.0</v>
      </c>
      <c r="D2791" s="2">
        <v>577.13</v>
      </c>
      <c r="E2791" s="4">
        <f t="shared" si="1"/>
        <v>577.13</v>
      </c>
    </row>
    <row r="2792" ht="22.5" customHeight="1">
      <c r="A2792" s="2">
        <v>3.264409553E9</v>
      </c>
      <c r="B2792" s="2">
        <v>336847.0</v>
      </c>
      <c r="C2792" s="2">
        <v>2.0</v>
      </c>
      <c r="D2792" s="2">
        <v>936.98</v>
      </c>
      <c r="E2792" s="4">
        <f t="shared" si="1"/>
        <v>1873.96</v>
      </c>
    </row>
    <row r="2793" ht="22.5" customHeight="1">
      <c r="A2793" s="2">
        <v>7.736534043E9</v>
      </c>
      <c r="B2793" s="2">
        <v>14145.0</v>
      </c>
      <c r="C2793" s="2">
        <v>3.0</v>
      </c>
      <c r="D2793" s="2">
        <v>630.84</v>
      </c>
      <c r="E2793" s="4">
        <f t="shared" si="1"/>
        <v>1892.52</v>
      </c>
    </row>
    <row r="2794" ht="22.5" customHeight="1">
      <c r="A2794" s="2">
        <v>5.936596117E9</v>
      </c>
      <c r="B2794" s="2">
        <v>952124.0</v>
      </c>
      <c r="C2794" s="2">
        <v>1.0</v>
      </c>
      <c r="D2794" s="2">
        <v>127.08</v>
      </c>
      <c r="E2794" s="4">
        <f t="shared" si="1"/>
        <v>127.08</v>
      </c>
    </row>
    <row r="2795" ht="22.5" customHeight="1">
      <c r="A2795" s="2">
        <v>1.980087245E9</v>
      </c>
      <c r="B2795" s="2">
        <v>306177.0</v>
      </c>
      <c r="C2795" s="2">
        <v>3.0</v>
      </c>
      <c r="D2795" s="2">
        <v>769.24</v>
      </c>
      <c r="E2795" s="4">
        <f t="shared" si="1"/>
        <v>2307.72</v>
      </c>
    </row>
    <row r="2796" ht="22.5" customHeight="1">
      <c r="A2796" s="2">
        <v>8.861557989E9</v>
      </c>
      <c r="B2796" s="2">
        <v>398340.0</v>
      </c>
      <c r="C2796" s="2">
        <v>3.0</v>
      </c>
      <c r="D2796" s="2">
        <v>651.93</v>
      </c>
      <c r="E2796" s="4">
        <f t="shared" si="1"/>
        <v>1955.79</v>
      </c>
    </row>
    <row r="2797" ht="22.5" customHeight="1">
      <c r="A2797" s="2">
        <v>6.702391437E9</v>
      </c>
      <c r="B2797" s="2">
        <v>256051.0</v>
      </c>
      <c r="C2797" s="2">
        <v>2.0</v>
      </c>
      <c r="D2797" s="2">
        <v>400.92</v>
      </c>
      <c r="E2797" s="4">
        <f t="shared" si="1"/>
        <v>801.84</v>
      </c>
    </row>
    <row r="2798" ht="22.5" customHeight="1">
      <c r="A2798" s="2">
        <v>6.385452188E9</v>
      </c>
      <c r="B2798" s="2">
        <v>564692.0</v>
      </c>
      <c r="C2798" s="2">
        <v>3.0</v>
      </c>
      <c r="D2798" s="2">
        <v>215.65</v>
      </c>
      <c r="E2798" s="4">
        <f t="shared" si="1"/>
        <v>646.95</v>
      </c>
    </row>
    <row r="2799" ht="22.5" customHeight="1">
      <c r="A2799" s="2">
        <v>8.81321638E9</v>
      </c>
      <c r="B2799" s="2">
        <v>876139.0</v>
      </c>
      <c r="C2799" s="2">
        <v>3.0</v>
      </c>
      <c r="D2799" s="2">
        <v>415.75</v>
      </c>
      <c r="E2799" s="4">
        <f t="shared" si="1"/>
        <v>1247.25</v>
      </c>
    </row>
    <row r="2800" ht="22.5" customHeight="1">
      <c r="A2800" s="2">
        <v>5.563712992E9</v>
      </c>
      <c r="B2800" s="2">
        <v>354409.0</v>
      </c>
      <c r="C2800" s="2">
        <v>2.0</v>
      </c>
      <c r="D2800" s="2">
        <v>325.08</v>
      </c>
      <c r="E2800" s="4">
        <f t="shared" si="1"/>
        <v>650.16</v>
      </c>
    </row>
    <row r="2801" ht="22.5" customHeight="1">
      <c r="A2801" s="2">
        <v>9.66468552E8</v>
      </c>
      <c r="B2801" s="2">
        <v>949818.0</v>
      </c>
      <c r="C2801" s="2">
        <v>2.0</v>
      </c>
      <c r="D2801" s="2">
        <v>483.05</v>
      </c>
      <c r="E2801" s="4">
        <f t="shared" si="1"/>
        <v>966.1</v>
      </c>
    </row>
    <row r="2802" ht="22.5" customHeight="1">
      <c r="A2802" s="2">
        <v>4.368529506E9</v>
      </c>
      <c r="B2802" s="2">
        <v>461804.0</v>
      </c>
      <c r="C2802" s="2">
        <v>2.0</v>
      </c>
      <c r="D2802" s="2">
        <v>310.69</v>
      </c>
      <c r="E2802" s="4">
        <f t="shared" si="1"/>
        <v>621.38</v>
      </c>
    </row>
    <row r="2803" ht="22.5" customHeight="1">
      <c r="A2803" s="2">
        <v>3.777009463E9</v>
      </c>
      <c r="B2803" s="2">
        <v>491314.0</v>
      </c>
      <c r="C2803" s="2">
        <v>1.0</v>
      </c>
      <c r="D2803" s="2">
        <v>973.44</v>
      </c>
      <c r="E2803" s="4">
        <f t="shared" si="1"/>
        <v>973.44</v>
      </c>
    </row>
    <row r="2804" ht="22.5" customHeight="1">
      <c r="A2804" s="2">
        <v>3.560912801E9</v>
      </c>
      <c r="B2804" s="2">
        <v>894539.0</v>
      </c>
      <c r="C2804" s="2">
        <v>3.0</v>
      </c>
      <c r="D2804" s="2">
        <v>445.48</v>
      </c>
      <c r="E2804" s="4">
        <f t="shared" si="1"/>
        <v>1336.44</v>
      </c>
    </row>
    <row r="2805" ht="22.5" customHeight="1">
      <c r="A2805" s="2">
        <v>1.741224538E9</v>
      </c>
      <c r="B2805" s="2">
        <v>306177.0</v>
      </c>
      <c r="C2805" s="2">
        <v>2.0</v>
      </c>
      <c r="D2805" s="2">
        <v>769.24</v>
      </c>
      <c r="E2805" s="4">
        <f t="shared" si="1"/>
        <v>1538.48</v>
      </c>
    </row>
    <row r="2806" ht="22.5" customHeight="1">
      <c r="A2806" s="2">
        <v>4.579251445E9</v>
      </c>
      <c r="B2806" s="2">
        <v>131136.0</v>
      </c>
      <c r="C2806" s="2">
        <v>2.0</v>
      </c>
      <c r="D2806" s="2">
        <v>37.8</v>
      </c>
      <c r="E2806" s="4">
        <f t="shared" si="1"/>
        <v>75.6</v>
      </c>
    </row>
    <row r="2807" ht="22.5" customHeight="1">
      <c r="A2807" s="2">
        <v>3.438127101E9</v>
      </c>
      <c r="B2807" s="2">
        <v>287070.0</v>
      </c>
      <c r="C2807" s="2">
        <v>1.0</v>
      </c>
      <c r="D2807" s="2">
        <v>443.17</v>
      </c>
      <c r="E2807" s="4">
        <f t="shared" si="1"/>
        <v>443.17</v>
      </c>
    </row>
    <row r="2808" ht="22.5" customHeight="1">
      <c r="A2808" s="2">
        <v>9.741958794E9</v>
      </c>
      <c r="B2808" s="2">
        <v>903336.0</v>
      </c>
      <c r="C2808" s="2">
        <v>3.0</v>
      </c>
      <c r="D2808" s="2">
        <v>551.88</v>
      </c>
      <c r="E2808" s="4">
        <f t="shared" si="1"/>
        <v>1655.64</v>
      </c>
    </row>
    <row r="2809" ht="22.5" customHeight="1">
      <c r="A2809" s="2">
        <v>8.82082341E8</v>
      </c>
      <c r="B2809" s="2">
        <v>470449.0</v>
      </c>
      <c r="C2809" s="2">
        <v>3.0</v>
      </c>
      <c r="D2809" s="2">
        <v>827.77</v>
      </c>
      <c r="E2809" s="4">
        <f t="shared" si="1"/>
        <v>2483.31</v>
      </c>
    </row>
    <row r="2810" ht="22.5" customHeight="1">
      <c r="A2810" s="2">
        <v>3.629321763E9</v>
      </c>
      <c r="B2810" s="2">
        <v>757274.0</v>
      </c>
      <c r="C2810" s="2">
        <v>3.0</v>
      </c>
      <c r="D2810" s="2">
        <v>98.32</v>
      </c>
      <c r="E2810" s="4">
        <f t="shared" si="1"/>
        <v>294.96</v>
      </c>
    </row>
    <row r="2811" ht="22.5" customHeight="1">
      <c r="A2811" s="2">
        <v>8.88938572E8</v>
      </c>
      <c r="B2811" s="2">
        <v>240179.0</v>
      </c>
      <c r="C2811" s="2">
        <v>2.0</v>
      </c>
      <c r="D2811" s="2">
        <v>90.56</v>
      </c>
      <c r="E2811" s="4">
        <f t="shared" si="1"/>
        <v>181.12</v>
      </c>
    </row>
    <row r="2812" ht="22.5" customHeight="1">
      <c r="A2812" s="2">
        <v>5.263181887E9</v>
      </c>
      <c r="B2812" s="2">
        <v>264803.0</v>
      </c>
      <c r="C2812" s="2">
        <v>1.0</v>
      </c>
      <c r="D2812" s="2">
        <v>995.98</v>
      </c>
      <c r="E2812" s="4">
        <f t="shared" si="1"/>
        <v>995.98</v>
      </c>
    </row>
    <row r="2813" ht="22.5" customHeight="1">
      <c r="A2813" s="2">
        <v>7.071557807E9</v>
      </c>
      <c r="B2813" s="2">
        <v>667163.0</v>
      </c>
      <c r="C2813" s="2">
        <v>3.0</v>
      </c>
      <c r="D2813" s="2">
        <v>441.2</v>
      </c>
      <c r="E2813" s="4">
        <f t="shared" si="1"/>
        <v>1323.6</v>
      </c>
    </row>
    <row r="2814" ht="22.5" customHeight="1">
      <c r="A2814" s="2">
        <v>6.888804296E9</v>
      </c>
      <c r="B2814" s="2">
        <v>542300.0</v>
      </c>
      <c r="C2814" s="2">
        <v>2.0</v>
      </c>
      <c r="D2814" s="2">
        <v>255.35</v>
      </c>
      <c r="E2814" s="4">
        <f t="shared" si="1"/>
        <v>510.7</v>
      </c>
    </row>
    <row r="2815" ht="22.5" customHeight="1">
      <c r="A2815" s="2">
        <v>8.14182718E8</v>
      </c>
      <c r="B2815" s="2">
        <v>930284.0</v>
      </c>
      <c r="C2815" s="2">
        <v>3.0</v>
      </c>
      <c r="D2815" s="2">
        <v>189.47</v>
      </c>
      <c r="E2815" s="4">
        <f t="shared" si="1"/>
        <v>568.41</v>
      </c>
    </row>
    <row r="2816" ht="22.5" customHeight="1">
      <c r="A2816" s="2">
        <v>3.51352474E9</v>
      </c>
      <c r="B2816" s="2">
        <v>373536.0</v>
      </c>
      <c r="C2816" s="2">
        <v>1.0</v>
      </c>
      <c r="D2816" s="2">
        <v>494.17</v>
      </c>
      <c r="E2816" s="4">
        <f t="shared" si="1"/>
        <v>494.17</v>
      </c>
    </row>
    <row r="2817" ht="22.5" customHeight="1">
      <c r="A2817" s="2">
        <v>1.234169434E9</v>
      </c>
      <c r="B2817" s="2">
        <v>378230.0</v>
      </c>
      <c r="C2817" s="2">
        <v>1.0</v>
      </c>
      <c r="D2817" s="2">
        <v>166.42</v>
      </c>
      <c r="E2817" s="4">
        <f t="shared" si="1"/>
        <v>166.42</v>
      </c>
    </row>
    <row r="2818" ht="22.5" customHeight="1">
      <c r="A2818" s="2">
        <v>2.577990012E9</v>
      </c>
      <c r="B2818" s="2">
        <v>500633.0</v>
      </c>
      <c r="C2818" s="2">
        <v>2.0</v>
      </c>
      <c r="D2818" s="2">
        <v>154.5</v>
      </c>
      <c r="E2818" s="4">
        <f t="shared" si="1"/>
        <v>309</v>
      </c>
    </row>
    <row r="2819" ht="22.5" customHeight="1">
      <c r="A2819" s="2">
        <v>8.446065263E9</v>
      </c>
      <c r="B2819" s="2">
        <v>153019.0</v>
      </c>
      <c r="C2819" s="2">
        <v>3.0</v>
      </c>
      <c r="D2819" s="2">
        <v>947.95</v>
      </c>
      <c r="E2819" s="4">
        <f t="shared" si="1"/>
        <v>2843.85</v>
      </c>
    </row>
    <row r="2820" ht="22.5" customHeight="1">
      <c r="A2820" s="2">
        <v>4.220970302E9</v>
      </c>
      <c r="B2820" s="2">
        <v>812607.0</v>
      </c>
      <c r="C2820" s="2">
        <v>2.0</v>
      </c>
      <c r="D2820" s="2">
        <v>416.65</v>
      </c>
      <c r="E2820" s="4">
        <f t="shared" si="1"/>
        <v>833.3</v>
      </c>
    </row>
    <row r="2821" ht="22.5" customHeight="1">
      <c r="A2821" s="2">
        <v>5.712516128E9</v>
      </c>
      <c r="B2821" s="2">
        <v>228286.0</v>
      </c>
      <c r="C2821" s="2">
        <v>3.0</v>
      </c>
      <c r="D2821" s="2">
        <v>179.08</v>
      </c>
      <c r="E2821" s="4">
        <f t="shared" si="1"/>
        <v>537.24</v>
      </c>
    </row>
    <row r="2822" ht="22.5" customHeight="1">
      <c r="A2822" s="2">
        <v>8.07167715E8</v>
      </c>
      <c r="B2822" s="2">
        <v>14145.0</v>
      </c>
      <c r="C2822" s="2">
        <v>1.0</v>
      </c>
      <c r="D2822" s="2">
        <v>630.84</v>
      </c>
      <c r="E2822" s="4">
        <f t="shared" si="1"/>
        <v>630.84</v>
      </c>
    </row>
    <row r="2823" ht="22.5" customHeight="1">
      <c r="A2823" s="2">
        <v>2.13972345E8</v>
      </c>
      <c r="B2823" s="2">
        <v>927651.0</v>
      </c>
      <c r="C2823" s="2">
        <v>3.0</v>
      </c>
      <c r="D2823" s="2">
        <v>426.72</v>
      </c>
      <c r="E2823" s="4">
        <f t="shared" si="1"/>
        <v>1280.16</v>
      </c>
    </row>
    <row r="2824" ht="22.5" customHeight="1">
      <c r="A2824" s="2">
        <v>1.013762407E9</v>
      </c>
      <c r="B2824" s="2">
        <v>552496.0</v>
      </c>
      <c r="C2824" s="2">
        <v>1.0</v>
      </c>
      <c r="D2824" s="2">
        <v>508.0</v>
      </c>
      <c r="E2824" s="4">
        <f t="shared" si="1"/>
        <v>508</v>
      </c>
    </row>
    <row r="2825" ht="22.5" customHeight="1">
      <c r="A2825" s="2">
        <v>5.234194751E9</v>
      </c>
      <c r="B2825" s="2">
        <v>94225.0</v>
      </c>
      <c r="C2825" s="2">
        <v>1.0</v>
      </c>
      <c r="D2825" s="2">
        <v>77.11</v>
      </c>
      <c r="E2825" s="4">
        <f t="shared" si="1"/>
        <v>77.11</v>
      </c>
    </row>
    <row r="2826" ht="22.5" customHeight="1">
      <c r="A2826" s="2">
        <v>1.389077693E9</v>
      </c>
      <c r="B2826" s="2">
        <v>319388.0</v>
      </c>
      <c r="C2826" s="2">
        <v>3.0</v>
      </c>
      <c r="D2826" s="2">
        <v>657.8</v>
      </c>
      <c r="E2826" s="4">
        <f t="shared" si="1"/>
        <v>1973.4</v>
      </c>
    </row>
    <row r="2827" ht="22.5" customHeight="1">
      <c r="A2827" s="2">
        <v>1.895143216E9</v>
      </c>
      <c r="B2827" s="2">
        <v>621677.0</v>
      </c>
      <c r="C2827" s="2">
        <v>1.0</v>
      </c>
      <c r="D2827" s="2">
        <v>317.8</v>
      </c>
      <c r="E2827" s="4">
        <f t="shared" si="1"/>
        <v>317.8</v>
      </c>
    </row>
    <row r="2828" ht="22.5" customHeight="1">
      <c r="A2828" s="2">
        <v>3.667250123E9</v>
      </c>
      <c r="B2828" s="2">
        <v>324809.0</v>
      </c>
      <c r="C2828" s="2">
        <v>3.0</v>
      </c>
      <c r="D2828" s="2">
        <v>608.0</v>
      </c>
      <c r="E2828" s="4">
        <f t="shared" si="1"/>
        <v>1824</v>
      </c>
    </row>
    <row r="2829" ht="22.5" customHeight="1">
      <c r="A2829" s="2">
        <v>6.430529802E9</v>
      </c>
      <c r="B2829" s="2">
        <v>709916.0</v>
      </c>
      <c r="C2829" s="2">
        <v>2.0</v>
      </c>
      <c r="D2829" s="2">
        <v>33.76</v>
      </c>
      <c r="E2829" s="4">
        <f t="shared" si="1"/>
        <v>67.52</v>
      </c>
    </row>
    <row r="2830" ht="22.5" customHeight="1">
      <c r="A2830" s="2">
        <v>4.8562777E9</v>
      </c>
      <c r="B2830" s="2">
        <v>592784.0</v>
      </c>
      <c r="C2830" s="2">
        <v>2.0</v>
      </c>
      <c r="D2830" s="2">
        <v>280.35</v>
      </c>
      <c r="E2830" s="4">
        <f t="shared" si="1"/>
        <v>560.7</v>
      </c>
    </row>
    <row r="2831" ht="22.5" customHeight="1">
      <c r="A2831" s="2">
        <v>1.492403962E9</v>
      </c>
      <c r="B2831" s="2">
        <v>4452.0</v>
      </c>
      <c r="C2831" s="2">
        <v>1.0</v>
      </c>
      <c r="D2831" s="2">
        <v>169.88</v>
      </c>
      <c r="E2831" s="4">
        <f t="shared" si="1"/>
        <v>169.88</v>
      </c>
    </row>
    <row r="2832" ht="22.5" customHeight="1">
      <c r="A2832" s="2">
        <v>4.348167632E9</v>
      </c>
      <c r="B2832" s="2">
        <v>140154.0</v>
      </c>
      <c r="C2832" s="2">
        <v>2.0</v>
      </c>
      <c r="D2832" s="2">
        <v>171.2</v>
      </c>
      <c r="E2832" s="4">
        <f t="shared" si="1"/>
        <v>342.4</v>
      </c>
    </row>
    <row r="2833" ht="22.5" customHeight="1">
      <c r="A2833" s="2">
        <v>3.682471195E9</v>
      </c>
      <c r="B2833" s="2">
        <v>953175.0</v>
      </c>
      <c r="C2833" s="2">
        <v>2.0</v>
      </c>
      <c r="D2833" s="2">
        <v>225.21</v>
      </c>
      <c r="E2833" s="4">
        <f t="shared" si="1"/>
        <v>450.42</v>
      </c>
    </row>
    <row r="2834" ht="22.5" customHeight="1">
      <c r="A2834" s="2">
        <v>6.888837939E9</v>
      </c>
      <c r="B2834" s="2">
        <v>274207.0</v>
      </c>
      <c r="C2834" s="2">
        <v>3.0</v>
      </c>
      <c r="D2834" s="2">
        <v>328.51</v>
      </c>
      <c r="E2834" s="4">
        <f t="shared" si="1"/>
        <v>985.53</v>
      </c>
    </row>
    <row r="2835" ht="22.5" customHeight="1">
      <c r="A2835" s="2">
        <v>2.278004109E9</v>
      </c>
      <c r="B2835" s="2">
        <v>954722.0</v>
      </c>
      <c r="C2835" s="2">
        <v>1.0</v>
      </c>
      <c r="D2835" s="2">
        <v>616.45</v>
      </c>
      <c r="E2835" s="4">
        <f t="shared" si="1"/>
        <v>616.45</v>
      </c>
    </row>
    <row r="2836" ht="22.5" customHeight="1">
      <c r="A2836" s="2">
        <v>7.471013149E9</v>
      </c>
      <c r="B2836" s="2">
        <v>398340.0</v>
      </c>
      <c r="C2836" s="2">
        <v>2.0</v>
      </c>
      <c r="D2836" s="2">
        <v>651.93</v>
      </c>
      <c r="E2836" s="4">
        <f t="shared" si="1"/>
        <v>1303.86</v>
      </c>
    </row>
    <row r="2837" ht="22.5" customHeight="1">
      <c r="A2837" s="2">
        <v>7.55745232E8</v>
      </c>
      <c r="B2837" s="2">
        <v>871592.0</v>
      </c>
      <c r="C2837" s="2">
        <v>3.0</v>
      </c>
      <c r="D2837" s="2">
        <v>870.29</v>
      </c>
      <c r="E2837" s="4">
        <f t="shared" si="1"/>
        <v>2610.87</v>
      </c>
    </row>
    <row r="2838" ht="22.5" customHeight="1">
      <c r="A2838" s="2">
        <v>2.963187161E9</v>
      </c>
      <c r="B2838" s="2">
        <v>799688.0</v>
      </c>
      <c r="C2838" s="2">
        <v>2.0</v>
      </c>
      <c r="D2838" s="2">
        <v>309.62</v>
      </c>
      <c r="E2838" s="4">
        <f t="shared" si="1"/>
        <v>619.24</v>
      </c>
    </row>
    <row r="2839" ht="22.5" customHeight="1">
      <c r="A2839" s="2">
        <v>3.980591844E9</v>
      </c>
      <c r="B2839" s="2">
        <v>566052.0</v>
      </c>
      <c r="C2839" s="2">
        <v>3.0</v>
      </c>
      <c r="D2839" s="2">
        <v>87.3</v>
      </c>
      <c r="E2839" s="4">
        <f t="shared" si="1"/>
        <v>261.9</v>
      </c>
    </row>
    <row r="2840" ht="22.5" customHeight="1">
      <c r="A2840" s="2">
        <v>9.960808976E9</v>
      </c>
      <c r="B2840" s="2">
        <v>123983.0</v>
      </c>
      <c r="C2840" s="2">
        <v>2.0</v>
      </c>
      <c r="D2840" s="2">
        <v>785.67</v>
      </c>
      <c r="E2840" s="4">
        <f t="shared" si="1"/>
        <v>1571.34</v>
      </c>
    </row>
    <row r="2841" ht="22.5" customHeight="1">
      <c r="A2841" s="2">
        <v>8.740552E9</v>
      </c>
      <c r="B2841" s="2">
        <v>876139.0</v>
      </c>
      <c r="C2841" s="2">
        <v>1.0</v>
      </c>
      <c r="D2841" s="2">
        <v>415.75</v>
      </c>
      <c r="E2841" s="4">
        <f t="shared" si="1"/>
        <v>415.75</v>
      </c>
    </row>
    <row r="2842" ht="22.5" customHeight="1">
      <c r="A2842" s="2">
        <v>9.230099449E9</v>
      </c>
      <c r="B2842" s="2">
        <v>969851.0</v>
      </c>
      <c r="C2842" s="2">
        <v>2.0</v>
      </c>
      <c r="D2842" s="2">
        <v>340.66</v>
      </c>
      <c r="E2842" s="4">
        <f t="shared" si="1"/>
        <v>681.32</v>
      </c>
    </row>
    <row r="2843" ht="22.5" customHeight="1">
      <c r="A2843" s="2">
        <v>4.277432248E9</v>
      </c>
      <c r="B2843" s="2">
        <v>337168.0</v>
      </c>
      <c r="C2843" s="2">
        <v>2.0</v>
      </c>
      <c r="D2843" s="2">
        <v>545.49</v>
      </c>
      <c r="E2843" s="4">
        <f t="shared" si="1"/>
        <v>1090.98</v>
      </c>
    </row>
    <row r="2844" ht="22.5" customHeight="1">
      <c r="A2844" s="2">
        <v>3.624765984E9</v>
      </c>
      <c r="B2844" s="2">
        <v>689769.0</v>
      </c>
      <c r="C2844" s="2">
        <v>2.0</v>
      </c>
      <c r="D2844" s="2">
        <v>46.62</v>
      </c>
      <c r="E2844" s="4">
        <f t="shared" si="1"/>
        <v>93.24</v>
      </c>
    </row>
    <row r="2845" ht="22.5" customHeight="1">
      <c r="A2845" s="2">
        <v>8.533110341E9</v>
      </c>
      <c r="B2845" s="2">
        <v>880510.0</v>
      </c>
      <c r="C2845" s="2">
        <v>3.0</v>
      </c>
      <c r="D2845" s="2">
        <v>951.43</v>
      </c>
      <c r="E2845" s="4">
        <f t="shared" si="1"/>
        <v>2854.29</v>
      </c>
    </row>
    <row r="2846" ht="22.5" customHeight="1">
      <c r="A2846" s="2">
        <v>5.036664068E9</v>
      </c>
      <c r="B2846" s="2">
        <v>952168.0</v>
      </c>
      <c r="C2846" s="2">
        <v>3.0</v>
      </c>
      <c r="D2846" s="2">
        <v>236.95</v>
      </c>
      <c r="E2846" s="4">
        <f t="shared" si="1"/>
        <v>710.85</v>
      </c>
    </row>
    <row r="2847" ht="22.5" customHeight="1">
      <c r="A2847" s="2">
        <v>9.989636336E9</v>
      </c>
      <c r="B2847" s="2">
        <v>762527.0</v>
      </c>
      <c r="C2847" s="2">
        <v>1.0</v>
      </c>
      <c r="D2847" s="2">
        <v>690.08</v>
      </c>
      <c r="E2847" s="4">
        <f t="shared" si="1"/>
        <v>690.08</v>
      </c>
    </row>
    <row r="2848" ht="22.5" customHeight="1">
      <c r="A2848" s="2">
        <v>2.843642858E9</v>
      </c>
      <c r="B2848" s="2">
        <v>615545.0</v>
      </c>
      <c r="C2848" s="2">
        <v>1.0</v>
      </c>
      <c r="D2848" s="2">
        <v>448.16</v>
      </c>
      <c r="E2848" s="4">
        <f t="shared" si="1"/>
        <v>448.16</v>
      </c>
    </row>
    <row r="2849" ht="22.5" customHeight="1">
      <c r="A2849" s="2">
        <v>7.510849424E9</v>
      </c>
      <c r="B2849" s="2">
        <v>140154.0</v>
      </c>
      <c r="C2849" s="2">
        <v>2.0</v>
      </c>
      <c r="D2849" s="2">
        <v>171.2</v>
      </c>
      <c r="E2849" s="4">
        <f t="shared" si="1"/>
        <v>342.4</v>
      </c>
    </row>
    <row r="2850" ht="22.5" customHeight="1">
      <c r="A2850" s="2">
        <v>8.74480631E9</v>
      </c>
      <c r="B2850" s="2">
        <v>491521.0</v>
      </c>
      <c r="C2850" s="2">
        <v>3.0</v>
      </c>
      <c r="D2850" s="2">
        <v>556.35</v>
      </c>
      <c r="E2850" s="4">
        <f t="shared" si="1"/>
        <v>1669.05</v>
      </c>
    </row>
    <row r="2851" ht="22.5" customHeight="1">
      <c r="A2851" s="2">
        <v>7.605774154E9</v>
      </c>
      <c r="B2851" s="2">
        <v>33955.0</v>
      </c>
      <c r="C2851" s="2">
        <v>1.0</v>
      </c>
      <c r="D2851" s="2">
        <v>186.08</v>
      </c>
      <c r="E2851" s="4">
        <f t="shared" si="1"/>
        <v>186.08</v>
      </c>
    </row>
    <row r="2852" ht="22.5" customHeight="1">
      <c r="A2852" s="2">
        <v>6.904233594E9</v>
      </c>
      <c r="B2852" s="2">
        <v>771228.0</v>
      </c>
      <c r="C2852" s="2">
        <v>2.0</v>
      </c>
      <c r="D2852" s="2">
        <v>83.18</v>
      </c>
      <c r="E2852" s="4">
        <f t="shared" si="1"/>
        <v>166.36</v>
      </c>
    </row>
    <row r="2853" ht="22.5" customHeight="1">
      <c r="A2853" s="2">
        <v>6.37133606E9</v>
      </c>
      <c r="B2853" s="2">
        <v>820973.0</v>
      </c>
      <c r="C2853" s="2">
        <v>2.0</v>
      </c>
      <c r="D2853" s="2">
        <v>114.52</v>
      </c>
      <c r="E2853" s="4">
        <f t="shared" si="1"/>
        <v>229.04</v>
      </c>
    </row>
    <row r="2854" ht="22.5" customHeight="1">
      <c r="A2854" s="2">
        <v>8.13762453E9</v>
      </c>
      <c r="B2854" s="2">
        <v>462526.0</v>
      </c>
      <c r="C2854" s="2">
        <v>2.0</v>
      </c>
      <c r="D2854" s="2">
        <v>449.97</v>
      </c>
      <c r="E2854" s="4">
        <f t="shared" si="1"/>
        <v>899.94</v>
      </c>
    </row>
    <row r="2855" ht="22.5" customHeight="1">
      <c r="A2855" s="2">
        <v>9.131474241E9</v>
      </c>
      <c r="B2855" s="2">
        <v>367391.0</v>
      </c>
      <c r="C2855" s="2">
        <v>1.0</v>
      </c>
      <c r="D2855" s="2">
        <v>939.55</v>
      </c>
      <c r="E2855" s="4">
        <f t="shared" si="1"/>
        <v>939.55</v>
      </c>
    </row>
    <row r="2856" ht="22.5" customHeight="1">
      <c r="A2856" s="2">
        <v>7.413772322E9</v>
      </c>
      <c r="B2856" s="2">
        <v>14145.0</v>
      </c>
      <c r="C2856" s="2">
        <v>2.0</v>
      </c>
      <c r="D2856" s="2">
        <v>630.84</v>
      </c>
      <c r="E2856" s="4">
        <f t="shared" si="1"/>
        <v>1261.68</v>
      </c>
    </row>
    <row r="2857" ht="22.5" customHeight="1">
      <c r="A2857" s="2">
        <v>9.400852015E9</v>
      </c>
      <c r="B2857" s="2">
        <v>952124.0</v>
      </c>
      <c r="C2857" s="2">
        <v>1.0</v>
      </c>
      <c r="D2857" s="2">
        <v>127.08</v>
      </c>
      <c r="E2857" s="4">
        <f t="shared" si="1"/>
        <v>127.08</v>
      </c>
    </row>
    <row r="2858" ht="22.5" customHeight="1">
      <c r="A2858" s="2">
        <v>4.867437863E9</v>
      </c>
      <c r="B2858" s="2">
        <v>677542.0</v>
      </c>
      <c r="C2858" s="2">
        <v>1.0</v>
      </c>
      <c r="D2858" s="2">
        <v>212.61</v>
      </c>
      <c r="E2858" s="4">
        <f t="shared" si="1"/>
        <v>212.61</v>
      </c>
    </row>
    <row r="2859" ht="22.5" customHeight="1">
      <c r="A2859" s="2">
        <v>4.219458877E9</v>
      </c>
      <c r="B2859" s="2">
        <v>812607.0</v>
      </c>
      <c r="C2859" s="2">
        <v>1.0</v>
      </c>
      <c r="D2859" s="2">
        <v>416.65</v>
      </c>
      <c r="E2859" s="4">
        <f t="shared" si="1"/>
        <v>416.65</v>
      </c>
    </row>
    <row r="2860" ht="22.5" customHeight="1">
      <c r="A2860" s="2">
        <v>3.5135941E7</v>
      </c>
      <c r="B2860" s="2">
        <v>306177.0</v>
      </c>
      <c r="C2860" s="2">
        <v>1.0</v>
      </c>
      <c r="D2860" s="2">
        <v>769.24</v>
      </c>
      <c r="E2860" s="4">
        <f t="shared" si="1"/>
        <v>769.24</v>
      </c>
    </row>
    <row r="2861" ht="22.5" customHeight="1">
      <c r="A2861" s="2">
        <v>4.754258275E9</v>
      </c>
      <c r="B2861" s="2">
        <v>14145.0</v>
      </c>
      <c r="C2861" s="2">
        <v>1.0</v>
      </c>
      <c r="D2861" s="2">
        <v>630.84</v>
      </c>
      <c r="E2861" s="4">
        <f t="shared" si="1"/>
        <v>630.84</v>
      </c>
    </row>
    <row r="2862" ht="22.5" customHeight="1">
      <c r="A2862" s="2">
        <v>9.195687538E9</v>
      </c>
      <c r="B2862" s="2">
        <v>897083.0</v>
      </c>
      <c r="C2862" s="2">
        <v>2.0</v>
      </c>
      <c r="D2862" s="2">
        <v>972.69</v>
      </c>
      <c r="E2862" s="4">
        <f t="shared" si="1"/>
        <v>1945.38</v>
      </c>
    </row>
    <row r="2863" ht="22.5" customHeight="1">
      <c r="A2863" s="2">
        <v>3.44554037E8</v>
      </c>
      <c r="B2863" s="2">
        <v>140154.0</v>
      </c>
      <c r="C2863" s="2">
        <v>3.0</v>
      </c>
      <c r="D2863" s="2">
        <v>171.2</v>
      </c>
      <c r="E2863" s="4">
        <f t="shared" si="1"/>
        <v>513.6</v>
      </c>
    </row>
    <row r="2864" ht="22.5" customHeight="1">
      <c r="A2864" s="2">
        <v>7.503255456E9</v>
      </c>
      <c r="B2864" s="2">
        <v>140489.0</v>
      </c>
      <c r="C2864" s="2">
        <v>3.0</v>
      </c>
      <c r="D2864" s="2">
        <v>650.2</v>
      </c>
      <c r="E2864" s="4">
        <f t="shared" si="1"/>
        <v>1950.6</v>
      </c>
    </row>
    <row r="2865" ht="22.5" customHeight="1">
      <c r="A2865" s="2">
        <v>5.903638531E9</v>
      </c>
      <c r="B2865" s="2">
        <v>613942.0</v>
      </c>
      <c r="C2865" s="2">
        <v>1.0</v>
      </c>
      <c r="D2865" s="2">
        <v>545.0</v>
      </c>
      <c r="E2865" s="4">
        <f t="shared" si="1"/>
        <v>545</v>
      </c>
    </row>
    <row r="2866" ht="22.5" customHeight="1">
      <c r="A2866" s="2">
        <v>1.670694517E9</v>
      </c>
      <c r="B2866" s="2">
        <v>704868.0</v>
      </c>
      <c r="C2866" s="2">
        <v>3.0</v>
      </c>
      <c r="D2866" s="2">
        <v>193.46</v>
      </c>
      <c r="E2866" s="4">
        <f t="shared" si="1"/>
        <v>580.38</v>
      </c>
    </row>
    <row r="2867" ht="22.5" customHeight="1">
      <c r="A2867" s="2">
        <v>2.369121788E9</v>
      </c>
      <c r="B2867" s="2">
        <v>444361.0</v>
      </c>
      <c r="C2867" s="2">
        <v>1.0</v>
      </c>
      <c r="D2867" s="2">
        <v>822.63</v>
      </c>
      <c r="E2867" s="4">
        <f t="shared" si="1"/>
        <v>822.63</v>
      </c>
    </row>
    <row r="2868" ht="22.5" customHeight="1">
      <c r="A2868" s="2">
        <v>6.012082951E9</v>
      </c>
      <c r="B2868" s="2">
        <v>34186.0</v>
      </c>
      <c r="C2868" s="2">
        <v>2.0</v>
      </c>
      <c r="D2868" s="2">
        <v>925.65</v>
      </c>
      <c r="E2868" s="4">
        <f t="shared" si="1"/>
        <v>1851.3</v>
      </c>
    </row>
    <row r="2869" ht="22.5" customHeight="1">
      <c r="A2869" s="2">
        <v>3.675914158E9</v>
      </c>
      <c r="B2869" s="2">
        <v>329351.0</v>
      </c>
      <c r="C2869" s="2">
        <v>1.0</v>
      </c>
      <c r="D2869" s="2">
        <v>310.87</v>
      </c>
      <c r="E2869" s="4">
        <f t="shared" si="1"/>
        <v>310.87</v>
      </c>
    </row>
    <row r="2870" ht="22.5" customHeight="1">
      <c r="A2870" s="2">
        <v>1.396605672E9</v>
      </c>
      <c r="B2870" s="2">
        <v>451812.0</v>
      </c>
      <c r="C2870" s="2">
        <v>2.0</v>
      </c>
      <c r="D2870" s="2">
        <v>530.85</v>
      </c>
      <c r="E2870" s="4">
        <f t="shared" si="1"/>
        <v>1061.7</v>
      </c>
    </row>
    <row r="2871" ht="22.5" customHeight="1">
      <c r="A2871" s="2">
        <v>4.260996213E9</v>
      </c>
      <c r="B2871" s="2">
        <v>642612.0</v>
      </c>
      <c r="C2871" s="2">
        <v>2.0</v>
      </c>
      <c r="D2871" s="2">
        <v>517.03</v>
      </c>
      <c r="E2871" s="4">
        <f t="shared" si="1"/>
        <v>1034.06</v>
      </c>
    </row>
    <row r="2872" ht="22.5" customHeight="1">
      <c r="A2872" s="2">
        <v>4.749534376E9</v>
      </c>
      <c r="B2872" s="2">
        <v>566052.0</v>
      </c>
      <c r="C2872" s="2">
        <v>1.0</v>
      </c>
      <c r="D2872" s="2">
        <v>87.3</v>
      </c>
      <c r="E2872" s="4">
        <f t="shared" si="1"/>
        <v>87.3</v>
      </c>
    </row>
    <row r="2873" ht="22.5" customHeight="1">
      <c r="A2873" s="2">
        <v>6.095091385E9</v>
      </c>
      <c r="B2873" s="2">
        <v>123983.0</v>
      </c>
      <c r="C2873" s="2">
        <v>2.0</v>
      </c>
      <c r="D2873" s="2">
        <v>785.67</v>
      </c>
      <c r="E2873" s="4">
        <f t="shared" si="1"/>
        <v>1571.34</v>
      </c>
    </row>
    <row r="2874" ht="22.5" customHeight="1">
      <c r="A2874" s="2">
        <v>1.131338162E9</v>
      </c>
      <c r="B2874" s="2">
        <v>451933.0</v>
      </c>
      <c r="C2874" s="2">
        <v>2.0</v>
      </c>
      <c r="D2874" s="2">
        <v>568.94</v>
      </c>
      <c r="E2874" s="4">
        <f t="shared" si="1"/>
        <v>1137.88</v>
      </c>
    </row>
    <row r="2875" ht="22.5" customHeight="1">
      <c r="A2875" s="2">
        <v>6.10023672E9</v>
      </c>
      <c r="B2875" s="2">
        <v>274207.0</v>
      </c>
      <c r="C2875" s="2">
        <v>2.0</v>
      </c>
      <c r="D2875" s="2">
        <v>328.51</v>
      </c>
      <c r="E2875" s="4">
        <f t="shared" si="1"/>
        <v>657.02</v>
      </c>
    </row>
    <row r="2876" ht="22.5" customHeight="1">
      <c r="A2876" s="2">
        <v>3.363683548E9</v>
      </c>
      <c r="B2876" s="2">
        <v>679284.0</v>
      </c>
      <c r="C2876" s="2">
        <v>3.0</v>
      </c>
      <c r="D2876" s="2">
        <v>877.89</v>
      </c>
      <c r="E2876" s="4">
        <f t="shared" si="1"/>
        <v>2633.67</v>
      </c>
    </row>
    <row r="2877" ht="22.5" customHeight="1">
      <c r="A2877" s="2">
        <v>8.721540965E9</v>
      </c>
      <c r="B2877" s="2">
        <v>328457.0</v>
      </c>
      <c r="C2877" s="2">
        <v>2.0</v>
      </c>
      <c r="D2877" s="2">
        <v>858.57</v>
      </c>
      <c r="E2877" s="4">
        <f t="shared" si="1"/>
        <v>1717.14</v>
      </c>
    </row>
    <row r="2878" ht="22.5" customHeight="1">
      <c r="A2878" s="2">
        <v>1.712456261E9</v>
      </c>
      <c r="B2878" s="2">
        <v>669378.0</v>
      </c>
      <c r="C2878" s="2">
        <v>1.0</v>
      </c>
      <c r="D2878" s="2">
        <v>212.14</v>
      </c>
      <c r="E2878" s="4">
        <f t="shared" si="1"/>
        <v>212.14</v>
      </c>
    </row>
    <row r="2879" ht="22.5" customHeight="1">
      <c r="A2879" s="2">
        <v>7.60930025E8</v>
      </c>
      <c r="B2879" s="2">
        <v>969851.0</v>
      </c>
      <c r="C2879" s="2">
        <v>1.0</v>
      </c>
      <c r="D2879" s="2">
        <v>340.66</v>
      </c>
      <c r="E2879" s="4">
        <f t="shared" si="1"/>
        <v>340.66</v>
      </c>
    </row>
    <row r="2880" ht="22.5" customHeight="1">
      <c r="A2880" s="2">
        <v>5.652465358E9</v>
      </c>
      <c r="B2880" s="2">
        <v>712307.0</v>
      </c>
      <c r="C2880" s="2">
        <v>1.0</v>
      </c>
      <c r="D2880" s="2">
        <v>264.89</v>
      </c>
      <c r="E2880" s="4">
        <f t="shared" si="1"/>
        <v>264.89</v>
      </c>
    </row>
    <row r="2881" ht="22.5" customHeight="1">
      <c r="A2881" s="2">
        <v>3.580915899E9</v>
      </c>
      <c r="B2881" s="2">
        <v>51036.0</v>
      </c>
      <c r="C2881" s="2">
        <v>1.0</v>
      </c>
      <c r="D2881" s="2">
        <v>931.61</v>
      </c>
      <c r="E2881" s="4">
        <f t="shared" si="1"/>
        <v>931.61</v>
      </c>
    </row>
    <row r="2882" ht="22.5" customHeight="1">
      <c r="A2882" s="2">
        <v>1.174382816E9</v>
      </c>
      <c r="B2882" s="2">
        <v>284460.0</v>
      </c>
      <c r="C2882" s="2">
        <v>2.0</v>
      </c>
      <c r="D2882" s="2">
        <v>505.95</v>
      </c>
      <c r="E2882" s="4">
        <f t="shared" si="1"/>
        <v>1011.9</v>
      </c>
    </row>
    <row r="2883" ht="22.5" customHeight="1">
      <c r="A2883" s="2">
        <v>3.200474667E9</v>
      </c>
      <c r="B2883" s="2">
        <v>60619.0</v>
      </c>
      <c r="C2883" s="2">
        <v>3.0</v>
      </c>
      <c r="D2883" s="2">
        <v>726.41</v>
      </c>
      <c r="E2883" s="4">
        <f t="shared" si="1"/>
        <v>2179.23</v>
      </c>
    </row>
    <row r="2884" ht="22.5" customHeight="1">
      <c r="A2884" s="2">
        <v>7.474651061E9</v>
      </c>
      <c r="B2884" s="2">
        <v>712003.0</v>
      </c>
      <c r="C2884" s="2">
        <v>1.0</v>
      </c>
      <c r="D2884" s="2">
        <v>671.68</v>
      </c>
      <c r="E2884" s="4">
        <f t="shared" si="1"/>
        <v>671.68</v>
      </c>
    </row>
    <row r="2885" ht="22.5" customHeight="1">
      <c r="A2885" s="2">
        <v>1.892282465E9</v>
      </c>
      <c r="B2885" s="2">
        <v>67197.0</v>
      </c>
      <c r="C2885" s="2">
        <v>3.0</v>
      </c>
      <c r="D2885" s="2">
        <v>552.2</v>
      </c>
      <c r="E2885" s="4">
        <f t="shared" si="1"/>
        <v>1656.6</v>
      </c>
    </row>
    <row r="2886" ht="22.5" customHeight="1">
      <c r="A2886" s="2">
        <v>3.859828998E9</v>
      </c>
      <c r="B2886" s="2">
        <v>287070.0</v>
      </c>
      <c r="C2886" s="2">
        <v>1.0</v>
      </c>
      <c r="D2886" s="2">
        <v>443.17</v>
      </c>
      <c r="E2886" s="4">
        <f t="shared" si="1"/>
        <v>443.17</v>
      </c>
    </row>
    <row r="2887" ht="22.5" customHeight="1">
      <c r="A2887" s="2">
        <v>2.554590672E9</v>
      </c>
      <c r="B2887" s="2">
        <v>306177.0</v>
      </c>
      <c r="C2887" s="2">
        <v>3.0</v>
      </c>
      <c r="D2887" s="2">
        <v>769.24</v>
      </c>
      <c r="E2887" s="4">
        <f t="shared" si="1"/>
        <v>2307.72</v>
      </c>
    </row>
    <row r="2888" ht="22.5" customHeight="1">
      <c r="A2888" s="2">
        <v>9.667675052E9</v>
      </c>
      <c r="B2888" s="2">
        <v>77308.0</v>
      </c>
      <c r="C2888" s="2">
        <v>2.0</v>
      </c>
      <c r="D2888" s="2">
        <v>223.27</v>
      </c>
      <c r="E2888" s="4">
        <f t="shared" si="1"/>
        <v>446.54</v>
      </c>
    </row>
    <row r="2889" ht="22.5" customHeight="1">
      <c r="A2889" s="2">
        <v>8.382437838E9</v>
      </c>
      <c r="B2889" s="2">
        <v>848226.0</v>
      </c>
      <c r="C2889" s="2">
        <v>2.0</v>
      </c>
      <c r="D2889" s="2">
        <v>209.59</v>
      </c>
      <c r="E2889" s="4">
        <f t="shared" si="1"/>
        <v>419.18</v>
      </c>
    </row>
    <row r="2890" ht="22.5" customHeight="1">
      <c r="A2890" s="2">
        <v>6.247090607E9</v>
      </c>
      <c r="B2890" s="2">
        <v>298985.0</v>
      </c>
      <c r="C2890" s="2">
        <v>2.0</v>
      </c>
      <c r="D2890" s="2">
        <v>183.76</v>
      </c>
      <c r="E2890" s="4">
        <f t="shared" si="1"/>
        <v>367.52</v>
      </c>
    </row>
    <row r="2891" ht="22.5" customHeight="1">
      <c r="A2891" s="2">
        <v>5.004073261E9</v>
      </c>
      <c r="B2891" s="2">
        <v>451933.0</v>
      </c>
      <c r="C2891" s="2">
        <v>1.0</v>
      </c>
      <c r="D2891" s="2">
        <v>568.94</v>
      </c>
      <c r="E2891" s="4">
        <f t="shared" si="1"/>
        <v>568.94</v>
      </c>
    </row>
    <row r="2892" ht="22.5" customHeight="1">
      <c r="A2892" s="2">
        <v>6.595898122E9</v>
      </c>
      <c r="B2892" s="2">
        <v>901144.0</v>
      </c>
      <c r="C2892" s="2">
        <v>1.0</v>
      </c>
      <c r="D2892" s="2">
        <v>340.36</v>
      </c>
      <c r="E2892" s="4">
        <f t="shared" si="1"/>
        <v>340.36</v>
      </c>
    </row>
    <row r="2893" ht="22.5" customHeight="1">
      <c r="A2893" s="2">
        <v>9.844371682E9</v>
      </c>
      <c r="B2893" s="2">
        <v>799688.0</v>
      </c>
      <c r="C2893" s="2">
        <v>1.0</v>
      </c>
      <c r="D2893" s="2">
        <v>309.62</v>
      </c>
      <c r="E2893" s="4">
        <f t="shared" si="1"/>
        <v>309.62</v>
      </c>
    </row>
    <row r="2894" ht="22.5" customHeight="1">
      <c r="A2894" s="2">
        <v>7.198169379E9</v>
      </c>
      <c r="B2894" s="2">
        <v>726958.0</v>
      </c>
      <c r="C2894" s="2">
        <v>1.0</v>
      </c>
      <c r="D2894" s="2">
        <v>887.48</v>
      </c>
      <c r="E2894" s="4">
        <f t="shared" si="1"/>
        <v>887.48</v>
      </c>
    </row>
    <row r="2895" ht="22.5" customHeight="1">
      <c r="A2895" s="2">
        <v>2.815855636E9</v>
      </c>
      <c r="B2895" s="2">
        <v>883013.0</v>
      </c>
      <c r="C2895" s="2">
        <v>1.0</v>
      </c>
      <c r="D2895" s="2">
        <v>989.88</v>
      </c>
      <c r="E2895" s="4">
        <f t="shared" si="1"/>
        <v>989.88</v>
      </c>
    </row>
    <row r="2896" ht="22.5" customHeight="1">
      <c r="A2896" s="2">
        <v>6.033660622E9</v>
      </c>
      <c r="B2896" s="2">
        <v>658389.0</v>
      </c>
      <c r="C2896" s="2">
        <v>3.0</v>
      </c>
      <c r="D2896" s="2">
        <v>152.55</v>
      </c>
      <c r="E2896" s="4">
        <f t="shared" si="1"/>
        <v>457.65</v>
      </c>
    </row>
    <row r="2897" ht="22.5" customHeight="1">
      <c r="A2897" s="2">
        <v>7.944056454E9</v>
      </c>
      <c r="B2897" s="2">
        <v>853932.0</v>
      </c>
      <c r="C2897" s="2">
        <v>1.0</v>
      </c>
      <c r="D2897" s="2">
        <v>941.19</v>
      </c>
      <c r="E2897" s="4">
        <f t="shared" si="1"/>
        <v>941.19</v>
      </c>
    </row>
    <row r="2898" ht="22.5" customHeight="1">
      <c r="A2898" s="2">
        <v>4.35426444E9</v>
      </c>
      <c r="B2898" s="2">
        <v>667163.0</v>
      </c>
      <c r="C2898" s="2">
        <v>2.0</v>
      </c>
      <c r="D2898" s="2">
        <v>441.2</v>
      </c>
      <c r="E2898" s="4">
        <f t="shared" si="1"/>
        <v>882.4</v>
      </c>
    </row>
    <row r="2899" ht="22.5" customHeight="1">
      <c r="A2899" s="2">
        <v>5.62309609E9</v>
      </c>
      <c r="B2899" s="2">
        <v>237083.0</v>
      </c>
      <c r="C2899" s="2">
        <v>1.0</v>
      </c>
      <c r="D2899" s="2">
        <v>577.13</v>
      </c>
      <c r="E2899" s="4">
        <f t="shared" si="1"/>
        <v>577.13</v>
      </c>
    </row>
    <row r="2900" ht="22.5" customHeight="1">
      <c r="A2900" s="2">
        <v>7.01856661E8</v>
      </c>
      <c r="B2900" s="2">
        <v>681063.0</v>
      </c>
      <c r="C2900" s="2">
        <v>2.0</v>
      </c>
      <c r="D2900" s="2">
        <v>321.28</v>
      </c>
      <c r="E2900" s="4">
        <f t="shared" si="1"/>
        <v>642.56</v>
      </c>
    </row>
    <row r="2901" ht="22.5" customHeight="1">
      <c r="A2901" s="2">
        <v>1.911276445E9</v>
      </c>
      <c r="B2901" s="2">
        <v>264803.0</v>
      </c>
      <c r="C2901" s="2">
        <v>1.0</v>
      </c>
      <c r="D2901" s="2">
        <v>995.98</v>
      </c>
      <c r="E2901" s="4">
        <f t="shared" si="1"/>
        <v>995.98</v>
      </c>
    </row>
    <row r="2902" ht="22.5" customHeight="1">
      <c r="A2902" s="2">
        <v>9.323909987E9</v>
      </c>
      <c r="B2902" s="2">
        <v>398340.0</v>
      </c>
      <c r="C2902" s="2">
        <v>1.0</v>
      </c>
      <c r="D2902" s="2">
        <v>651.93</v>
      </c>
      <c r="E2902" s="4">
        <f t="shared" si="1"/>
        <v>651.93</v>
      </c>
    </row>
    <row r="2903" ht="22.5" customHeight="1">
      <c r="A2903" s="2">
        <v>1.988898073E9</v>
      </c>
      <c r="B2903" s="2">
        <v>942001.0</v>
      </c>
      <c r="C2903" s="2">
        <v>1.0</v>
      </c>
      <c r="D2903" s="2">
        <v>671.55</v>
      </c>
      <c r="E2903" s="4">
        <f t="shared" si="1"/>
        <v>671.55</v>
      </c>
    </row>
    <row r="2904" ht="22.5" customHeight="1">
      <c r="A2904" s="2">
        <v>6.457671753E9</v>
      </c>
      <c r="B2904" s="2">
        <v>382511.0</v>
      </c>
      <c r="C2904" s="2">
        <v>1.0</v>
      </c>
      <c r="D2904" s="2">
        <v>702.54</v>
      </c>
      <c r="E2904" s="4">
        <f t="shared" si="1"/>
        <v>702.54</v>
      </c>
    </row>
    <row r="2905" ht="22.5" customHeight="1">
      <c r="A2905" s="2">
        <v>3.556497272E9</v>
      </c>
      <c r="B2905" s="2">
        <v>880510.0</v>
      </c>
      <c r="C2905" s="2">
        <v>3.0</v>
      </c>
      <c r="D2905" s="2">
        <v>951.43</v>
      </c>
      <c r="E2905" s="4">
        <f t="shared" si="1"/>
        <v>2854.29</v>
      </c>
    </row>
    <row r="2906" ht="22.5" customHeight="1">
      <c r="A2906" s="2">
        <v>2.182762247E9</v>
      </c>
      <c r="B2906" s="2">
        <v>291238.0</v>
      </c>
      <c r="C2906" s="2">
        <v>2.0</v>
      </c>
      <c r="D2906" s="2">
        <v>746.03</v>
      </c>
      <c r="E2906" s="4">
        <f t="shared" si="1"/>
        <v>1492.06</v>
      </c>
    </row>
    <row r="2907" ht="22.5" customHeight="1">
      <c r="A2907" s="2">
        <v>6.026842782E9</v>
      </c>
      <c r="B2907" s="2">
        <v>397973.0</v>
      </c>
      <c r="C2907" s="2">
        <v>2.0</v>
      </c>
      <c r="D2907" s="2">
        <v>728.73</v>
      </c>
      <c r="E2907" s="4">
        <f t="shared" si="1"/>
        <v>1457.46</v>
      </c>
    </row>
    <row r="2908" ht="22.5" customHeight="1">
      <c r="A2908" s="2">
        <v>1.227108607E9</v>
      </c>
      <c r="B2908" s="2">
        <v>525531.0</v>
      </c>
      <c r="C2908" s="2">
        <v>1.0</v>
      </c>
      <c r="D2908" s="2">
        <v>831.1</v>
      </c>
      <c r="E2908" s="4">
        <f t="shared" si="1"/>
        <v>831.1</v>
      </c>
    </row>
    <row r="2909" ht="22.5" customHeight="1">
      <c r="A2909" s="2">
        <v>9.362226645E9</v>
      </c>
      <c r="B2909" s="2">
        <v>131937.0</v>
      </c>
      <c r="C2909" s="2">
        <v>2.0</v>
      </c>
      <c r="D2909" s="2">
        <v>287.81</v>
      </c>
      <c r="E2909" s="4">
        <f t="shared" si="1"/>
        <v>575.62</v>
      </c>
    </row>
    <row r="2910" ht="22.5" customHeight="1">
      <c r="A2910" s="2">
        <v>6.313785973E9</v>
      </c>
      <c r="B2910" s="2">
        <v>564692.0</v>
      </c>
      <c r="C2910" s="2">
        <v>3.0</v>
      </c>
      <c r="D2910" s="2">
        <v>215.65</v>
      </c>
      <c r="E2910" s="4">
        <f t="shared" si="1"/>
        <v>646.95</v>
      </c>
    </row>
    <row r="2911" ht="22.5" customHeight="1">
      <c r="A2911" s="2">
        <v>1.297253359E9</v>
      </c>
      <c r="B2911" s="2">
        <v>63769.0</v>
      </c>
      <c r="C2911" s="2">
        <v>1.0</v>
      </c>
      <c r="D2911" s="2">
        <v>878.07</v>
      </c>
      <c r="E2911" s="4">
        <f t="shared" si="1"/>
        <v>878.07</v>
      </c>
    </row>
    <row r="2912" ht="22.5" customHeight="1">
      <c r="A2912" s="2">
        <v>6.138091203E9</v>
      </c>
      <c r="B2912" s="2">
        <v>376447.0</v>
      </c>
      <c r="C2912" s="2">
        <v>2.0</v>
      </c>
      <c r="D2912" s="2">
        <v>724.84</v>
      </c>
      <c r="E2912" s="4">
        <f t="shared" si="1"/>
        <v>1449.68</v>
      </c>
    </row>
    <row r="2913" ht="22.5" customHeight="1">
      <c r="A2913" s="2">
        <v>4.77073935E9</v>
      </c>
      <c r="B2913" s="2">
        <v>425341.0</v>
      </c>
      <c r="C2913" s="2">
        <v>3.0</v>
      </c>
      <c r="D2913" s="2">
        <v>486.28</v>
      </c>
      <c r="E2913" s="4">
        <f t="shared" si="1"/>
        <v>1458.84</v>
      </c>
    </row>
    <row r="2914" ht="22.5" customHeight="1">
      <c r="A2914" s="2">
        <v>6.253838449E9</v>
      </c>
      <c r="B2914" s="2">
        <v>448752.0</v>
      </c>
      <c r="C2914" s="2">
        <v>1.0</v>
      </c>
      <c r="D2914" s="2">
        <v>160.07</v>
      </c>
      <c r="E2914" s="4">
        <f t="shared" si="1"/>
        <v>160.07</v>
      </c>
    </row>
    <row r="2915" ht="22.5" customHeight="1">
      <c r="A2915" s="2">
        <v>1.015708455E9</v>
      </c>
      <c r="B2915" s="2">
        <v>444361.0</v>
      </c>
      <c r="C2915" s="2">
        <v>3.0</v>
      </c>
      <c r="D2915" s="2">
        <v>822.63</v>
      </c>
      <c r="E2915" s="4">
        <f t="shared" si="1"/>
        <v>2467.89</v>
      </c>
    </row>
    <row r="2916" ht="22.5" customHeight="1">
      <c r="A2916" s="2">
        <v>2.201201842E9</v>
      </c>
      <c r="B2916" s="2">
        <v>137909.0</v>
      </c>
      <c r="C2916" s="2">
        <v>1.0</v>
      </c>
      <c r="D2916" s="2">
        <v>864.3</v>
      </c>
      <c r="E2916" s="4">
        <f t="shared" si="1"/>
        <v>864.3</v>
      </c>
    </row>
    <row r="2917" ht="22.5" customHeight="1">
      <c r="A2917" s="2">
        <v>2.00000051E8</v>
      </c>
      <c r="B2917" s="2">
        <v>552496.0</v>
      </c>
      <c r="C2917" s="2">
        <v>1.0</v>
      </c>
      <c r="D2917" s="2">
        <v>508.0</v>
      </c>
      <c r="E2917" s="4">
        <f t="shared" si="1"/>
        <v>508</v>
      </c>
    </row>
    <row r="2918" ht="22.5" customHeight="1">
      <c r="A2918" s="2">
        <v>4.09570377E8</v>
      </c>
      <c r="B2918" s="2">
        <v>712307.0</v>
      </c>
      <c r="C2918" s="2">
        <v>1.0</v>
      </c>
      <c r="D2918" s="2">
        <v>264.89</v>
      </c>
      <c r="E2918" s="4">
        <f t="shared" si="1"/>
        <v>264.89</v>
      </c>
    </row>
    <row r="2919" ht="22.5" customHeight="1">
      <c r="A2919" s="2">
        <v>5.944464513E9</v>
      </c>
      <c r="B2919" s="2">
        <v>913428.0</v>
      </c>
      <c r="C2919" s="2">
        <v>3.0</v>
      </c>
      <c r="D2919" s="2">
        <v>392.22</v>
      </c>
      <c r="E2919" s="4">
        <f t="shared" si="1"/>
        <v>1176.66</v>
      </c>
    </row>
    <row r="2920" ht="22.5" customHeight="1">
      <c r="A2920" s="2">
        <v>7.064377287E9</v>
      </c>
      <c r="B2920" s="2">
        <v>564692.0</v>
      </c>
      <c r="C2920" s="2">
        <v>3.0</v>
      </c>
      <c r="D2920" s="2">
        <v>215.65</v>
      </c>
      <c r="E2920" s="4">
        <f t="shared" si="1"/>
        <v>646.95</v>
      </c>
    </row>
    <row r="2921" ht="22.5" customHeight="1">
      <c r="A2921" s="2">
        <v>7.763036477E9</v>
      </c>
      <c r="B2921" s="2">
        <v>953175.0</v>
      </c>
      <c r="C2921" s="2">
        <v>3.0</v>
      </c>
      <c r="D2921" s="2">
        <v>225.21</v>
      </c>
      <c r="E2921" s="4">
        <f t="shared" si="1"/>
        <v>675.63</v>
      </c>
    </row>
    <row r="2922" ht="22.5" customHeight="1">
      <c r="A2922" s="2">
        <v>7.494002152E9</v>
      </c>
      <c r="B2922" s="2">
        <v>228286.0</v>
      </c>
      <c r="C2922" s="2">
        <v>3.0</v>
      </c>
      <c r="D2922" s="2">
        <v>179.08</v>
      </c>
      <c r="E2922" s="4">
        <f t="shared" si="1"/>
        <v>537.24</v>
      </c>
    </row>
    <row r="2923" ht="22.5" customHeight="1">
      <c r="A2923" s="2">
        <v>6.92127479E8</v>
      </c>
      <c r="B2923" s="2">
        <v>739534.0</v>
      </c>
      <c r="C2923" s="2">
        <v>2.0</v>
      </c>
      <c r="D2923" s="2">
        <v>994.56</v>
      </c>
      <c r="E2923" s="4">
        <f t="shared" si="1"/>
        <v>1989.12</v>
      </c>
    </row>
    <row r="2924" ht="22.5" customHeight="1">
      <c r="A2924" s="2">
        <v>7.544245121E9</v>
      </c>
      <c r="B2924" s="2">
        <v>689769.0</v>
      </c>
      <c r="C2924" s="2">
        <v>1.0</v>
      </c>
      <c r="D2924" s="2">
        <v>46.62</v>
      </c>
      <c r="E2924" s="4">
        <f t="shared" si="1"/>
        <v>46.62</v>
      </c>
    </row>
    <row r="2925" ht="22.5" customHeight="1">
      <c r="A2925" s="2">
        <v>4.42964119E9</v>
      </c>
      <c r="B2925" s="2">
        <v>669378.0</v>
      </c>
      <c r="C2925" s="2">
        <v>2.0</v>
      </c>
      <c r="D2925" s="2">
        <v>212.14</v>
      </c>
      <c r="E2925" s="4">
        <f t="shared" si="1"/>
        <v>424.28</v>
      </c>
    </row>
    <row r="2926" ht="22.5" customHeight="1">
      <c r="A2926" s="2">
        <v>8.093366865E9</v>
      </c>
      <c r="B2926" s="2">
        <v>53833.0</v>
      </c>
      <c r="C2926" s="2">
        <v>1.0</v>
      </c>
      <c r="D2926" s="2">
        <v>134.69</v>
      </c>
      <c r="E2926" s="4">
        <f t="shared" si="1"/>
        <v>134.69</v>
      </c>
    </row>
    <row r="2927" ht="22.5" customHeight="1">
      <c r="A2927" s="2">
        <v>6.269075067E9</v>
      </c>
      <c r="B2927" s="2">
        <v>89084.0</v>
      </c>
      <c r="C2927" s="2">
        <v>3.0</v>
      </c>
      <c r="D2927" s="2">
        <v>598.83</v>
      </c>
      <c r="E2927" s="4">
        <f t="shared" si="1"/>
        <v>1796.49</v>
      </c>
    </row>
    <row r="2928" ht="22.5" customHeight="1">
      <c r="A2928" s="2">
        <v>4.05630411E9</v>
      </c>
      <c r="B2928" s="2">
        <v>516376.0</v>
      </c>
      <c r="C2928" s="2">
        <v>2.0</v>
      </c>
      <c r="D2928" s="2">
        <v>877.43</v>
      </c>
      <c r="E2928" s="4">
        <f t="shared" si="1"/>
        <v>1754.86</v>
      </c>
    </row>
    <row r="2929" ht="22.5" customHeight="1">
      <c r="A2929" s="2">
        <v>4.447978623E9</v>
      </c>
      <c r="B2929" s="2">
        <v>481843.0</v>
      </c>
      <c r="C2929" s="2">
        <v>1.0</v>
      </c>
      <c r="D2929" s="2">
        <v>297.68</v>
      </c>
      <c r="E2929" s="4">
        <f t="shared" si="1"/>
        <v>297.68</v>
      </c>
    </row>
    <row r="2930" ht="22.5" customHeight="1">
      <c r="A2930" s="2">
        <v>5.875285677E9</v>
      </c>
      <c r="B2930" s="2">
        <v>953175.0</v>
      </c>
      <c r="C2930" s="2">
        <v>3.0</v>
      </c>
      <c r="D2930" s="2">
        <v>225.21</v>
      </c>
      <c r="E2930" s="4">
        <f t="shared" si="1"/>
        <v>675.63</v>
      </c>
    </row>
    <row r="2931" ht="22.5" customHeight="1">
      <c r="A2931" s="2">
        <v>4.177774653E9</v>
      </c>
      <c r="B2931" s="2">
        <v>120385.0</v>
      </c>
      <c r="C2931" s="2">
        <v>1.0</v>
      </c>
      <c r="D2931" s="2">
        <v>597.91</v>
      </c>
      <c r="E2931" s="4">
        <f t="shared" si="1"/>
        <v>597.91</v>
      </c>
    </row>
    <row r="2932" ht="22.5" customHeight="1">
      <c r="A2932" s="2">
        <v>5.02632296E8</v>
      </c>
      <c r="B2932" s="2">
        <v>525531.0</v>
      </c>
      <c r="C2932" s="2">
        <v>2.0</v>
      </c>
      <c r="D2932" s="2">
        <v>831.1</v>
      </c>
      <c r="E2932" s="4">
        <f t="shared" si="1"/>
        <v>1662.2</v>
      </c>
    </row>
    <row r="2933" ht="22.5" customHeight="1">
      <c r="A2933" s="2">
        <v>5.037688536E9</v>
      </c>
      <c r="B2933" s="2">
        <v>9436.0</v>
      </c>
      <c r="C2933" s="2">
        <v>3.0</v>
      </c>
      <c r="D2933" s="2">
        <v>88.43</v>
      </c>
      <c r="E2933" s="4">
        <f t="shared" si="1"/>
        <v>265.29</v>
      </c>
    </row>
    <row r="2934" ht="22.5" customHeight="1">
      <c r="A2934" s="2">
        <v>6.844277478E9</v>
      </c>
      <c r="B2934" s="2">
        <v>376447.0</v>
      </c>
      <c r="C2934" s="2">
        <v>1.0</v>
      </c>
      <c r="D2934" s="2">
        <v>724.84</v>
      </c>
      <c r="E2934" s="4">
        <f t="shared" si="1"/>
        <v>724.84</v>
      </c>
    </row>
    <row r="2935" ht="22.5" customHeight="1">
      <c r="A2935" s="2">
        <v>3.368317718E9</v>
      </c>
      <c r="B2935" s="2">
        <v>39154.0</v>
      </c>
      <c r="C2935" s="2">
        <v>1.0</v>
      </c>
      <c r="D2935" s="2">
        <v>946.86</v>
      </c>
      <c r="E2935" s="4">
        <f t="shared" si="1"/>
        <v>946.86</v>
      </c>
    </row>
    <row r="2936" ht="22.5" customHeight="1">
      <c r="A2936" s="2">
        <v>9.13881994E8</v>
      </c>
      <c r="B2936" s="2">
        <v>993331.0</v>
      </c>
      <c r="C2936" s="2">
        <v>2.0</v>
      </c>
      <c r="D2936" s="2">
        <v>102.44</v>
      </c>
      <c r="E2936" s="4">
        <f t="shared" si="1"/>
        <v>204.88</v>
      </c>
    </row>
    <row r="2937" ht="22.5" customHeight="1">
      <c r="A2937" s="2">
        <v>6.445700839E9</v>
      </c>
      <c r="B2937" s="2">
        <v>951463.0</v>
      </c>
      <c r="C2937" s="2">
        <v>2.0</v>
      </c>
      <c r="D2937" s="2">
        <v>787.4</v>
      </c>
      <c r="E2937" s="4">
        <f t="shared" si="1"/>
        <v>1574.8</v>
      </c>
    </row>
    <row r="2938" ht="22.5" customHeight="1">
      <c r="A2938" s="2">
        <v>1.01613683E8</v>
      </c>
      <c r="B2938" s="2">
        <v>784827.0</v>
      </c>
      <c r="C2938" s="2">
        <v>2.0</v>
      </c>
      <c r="D2938" s="2">
        <v>274.25</v>
      </c>
      <c r="E2938" s="4">
        <f t="shared" si="1"/>
        <v>548.5</v>
      </c>
    </row>
    <row r="2939" ht="22.5" customHeight="1">
      <c r="A2939" s="2">
        <v>7.094586913E9</v>
      </c>
      <c r="B2939" s="2">
        <v>564692.0</v>
      </c>
      <c r="C2939" s="2">
        <v>2.0</v>
      </c>
      <c r="D2939" s="2">
        <v>215.65</v>
      </c>
      <c r="E2939" s="4">
        <f t="shared" si="1"/>
        <v>431.3</v>
      </c>
    </row>
    <row r="2940" ht="22.5" customHeight="1">
      <c r="A2940" s="2">
        <v>2.478557609E9</v>
      </c>
      <c r="B2940" s="2">
        <v>968887.0</v>
      </c>
      <c r="C2940" s="2">
        <v>3.0</v>
      </c>
      <c r="D2940" s="2">
        <v>40.7</v>
      </c>
      <c r="E2940" s="4">
        <f t="shared" si="1"/>
        <v>122.1</v>
      </c>
    </row>
    <row r="2941" ht="22.5" customHeight="1">
      <c r="A2941" s="2">
        <v>9.516720368E9</v>
      </c>
      <c r="B2941" s="2">
        <v>839170.0</v>
      </c>
      <c r="C2941" s="2">
        <v>1.0</v>
      </c>
      <c r="D2941" s="2">
        <v>481.63</v>
      </c>
      <c r="E2941" s="4">
        <f t="shared" si="1"/>
        <v>481.63</v>
      </c>
    </row>
    <row r="2942" ht="22.5" customHeight="1">
      <c r="A2942" s="2">
        <v>3.808010352E9</v>
      </c>
      <c r="B2942" s="2">
        <v>448752.0</v>
      </c>
      <c r="C2942" s="2">
        <v>2.0</v>
      </c>
      <c r="D2942" s="2">
        <v>160.07</v>
      </c>
      <c r="E2942" s="4">
        <f t="shared" si="1"/>
        <v>320.14</v>
      </c>
    </row>
    <row r="2943" ht="22.5" customHeight="1">
      <c r="A2943" s="2">
        <v>7.921886899E9</v>
      </c>
      <c r="B2943" s="2">
        <v>673058.0</v>
      </c>
      <c r="C2943" s="2">
        <v>1.0</v>
      </c>
      <c r="D2943" s="2">
        <v>765.76</v>
      </c>
      <c r="E2943" s="4">
        <f t="shared" si="1"/>
        <v>765.76</v>
      </c>
    </row>
    <row r="2944" ht="22.5" customHeight="1">
      <c r="A2944" s="2">
        <v>6.818712547E9</v>
      </c>
      <c r="B2944" s="2">
        <v>367391.0</v>
      </c>
      <c r="C2944" s="2">
        <v>2.0</v>
      </c>
      <c r="D2944" s="2">
        <v>939.55</v>
      </c>
      <c r="E2944" s="4">
        <f t="shared" si="1"/>
        <v>1879.1</v>
      </c>
    </row>
    <row r="2945" ht="22.5" customHeight="1">
      <c r="A2945" s="2">
        <v>4.538204462E9</v>
      </c>
      <c r="B2945" s="2">
        <v>490602.0</v>
      </c>
      <c r="C2945" s="2">
        <v>3.0</v>
      </c>
      <c r="D2945" s="2">
        <v>549.47</v>
      </c>
      <c r="E2945" s="4">
        <f t="shared" si="1"/>
        <v>1648.41</v>
      </c>
    </row>
    <row r="2946" ht="22.5" customHeight="1">
      <c r="A2946" s="2">
        <v>2.00833163E9</v>
      </c>
      <c r="B2946" s="2">
        <v>451933.0</v>
      </c>
      <c r="C2946" s="2">
        <v>2.0</v>
      </c>
      <c r="D2946" s="2">
        <v>568.94</v>
      </c>
      <c r="E2946" s="4">
        <f t="shared" si="1"/>
        <v>1137.88</v>
      </c>
    </row>
    <row r="2947" ht="22.5" customHeight="1">
      <c r="A2947" s="2">
        <v>3.901338038E9</v>
      </c>
      <c r="B2947" s="2">
        <v>89084.0</v>
      </c>
      <c r="C2947" s="2">
        <v>2.0</v>
      </c>
      <c r="D2947" s="2">
        <v>598.83</v>
      </c>
      <c r="E2947" s="4">
        <f t="shared" si="1"/>
        <v>1197.66</v>
      </c>
    </row>
    <row r="2948" ht="22.5" customHeight="1">
      <c r="A2948" s="2">
        <v>1.483786406E9</v>
      </c>
      <c r="B2948" s="2">
        <v>555121.0</v>
      </c>
      <c r="C2948" s="2">
        <v>2.0</v>
      </c>
      <c r="D2948" s="2">
        <v>354.91</v>
      </c>
      <c r="E2948" s="4">
        <f t="shared" si="1"/>
        <v>709.82</v>
      </c>
    </row>
    <row r="2949" ht="22.5" customHeight="1">
      <c r="A2949" s="2">
        <v>5.022936426E9</v>
      </c>
      <c r="B2949" s="2">
        <v>532965.0</v>
      </c>
      <c r="C2949" s="2">
        <v>1.0</v>
      </c>
      <c r="D2949" s="2">
        <v>307.23</v>
      </c>
      <c r="E2949" s="4">
        <f t="shared" si="1"/>
        <v>307.23</v>
      </c>
    </row>
    <row r="2950" ht="22.5" customHeight="1">
      <c r="A2950" s="2">
        <v>5.470875365E9</v>
      </c>
      <c r="B2950" s="2">
        <v>992178.0</v>
      </c>
      <c r="C2950" s="2">
        <v>2.0</v>
      </c>
      <c r="D2950" s="2">
        <v>632.43</v>
      </c>
      <c r="E2950" s="4">
        <f t="shared" si="1"/>
        <v>1264.86</v>
      </c>
    </row>
    <row r="2951" ht="22.5" customHeight="1">
      <c r="A2951" s="2">
        <v>7.144611408E9</v>
      </c>
      <c r="B2951" s="2">
        <v>490939.0</v>
      </c>
      <c r="C2951" s="2">
        <v>3.0</v>
      </c>
      <c r="D2951" s="2">
        <v>80.25</v>
      </c>
      <c r="E2951" s="4">
        <f t="shared" si="1"/>
        <v>240.75</v>
      </c>
    </row>
    <row r="2952" ht="22.5" customHeight="1">
      <c r="A2952" s="2">
        <v>9.411421675E9</v>
      </c>
      <c r="B2952" s="2">
        <v>56589.0</v>
      </c>
      <c r="C2952" s="2">
        <v>1.0</v>
      </c>
      <c r="D2952" s="2">
        <v>517.77</v>
      </c>
      <c r="E2952" s="4">
        <f t="shared" si="1"/>
        <v>517.77</v>
      </c>
    </row>
    <row r="2953" ht="22.5" customHeight="1">
      <c r="A2953" s="2">
        <v>7.315949343E9</v>
      </c>
      <c r="B2953" s="2">
        <v>112390.0</v>
      </c>
      <c r="C2953" s="2">
        <v>1.0</v>
      </c>
      <c r="D2953" s="2">
        <v>877.98</v>
      </c>
      <c r="E2953" s="4">
        <f t="shared" si="1"/>
        <v>877.98</v>
      </c>
    </row>
    <row r="2954" ht="22.5" customHeight="1">
      <c r="A2954" s="2">
        <v>9.430475133E9</v>
      </c>
      <c r="B2954" s="2">
        <v>798639.0</v>
      </c>
      <c r="C2954" s="2">
        <v>2.0</v>
      </c>
      <c r="D2954" s="2">
        <v>211.25</v>
      </c>
      <c r="E2954" s="4">
        <f t="shared" si="1"/>
        <v>422.5</v>
      </c>
    </row>
    <row r="2955" ht="22.5" customHeight="1">
      <c r="A2955" s="2">
        <v>3.062145702E9</v>
      </c>
      <c r="B2955" s="2">
        <v>448752.0</v>
      </c>
      <c r="C2955" s="2">
        <v>2.0</v>
      </c>
      <c r="D2955" s="2">
        <v>160.07</v>
      </c>
      <c r="E2955" s="4">
        <f t="shared" si="1"/>
        <v>320.14</v>
      </c>
    </row>
    <row r="2956" ht="22.5" customHeight="1">
      <c r="A2956" s="2">
        <v>6.500458984E9</v>
      </c>
      <c r="B2956" s="2">
        <v>859361.0</v>
      </c>
      <c r="C2956" s="2">
        <v>1.0</v>
      </c>
      <c r="D2956" s="2">
        <v>432.39</v>
      </c>
      <c r="E2956" s="4">
        <f t="shared" si="1"/>
        <v>432.39</v>
      </c>
    </row>
    <row r="2957" ht="22.5" customHeight="1">
      <c r="A2957" s="2">
        <v>7.429306851E9</v>
      </c>
      <c r="B2957" s="2">
        <v>712003.0</v>
      </c>
      <c r="C2957" s="2">
        <v>3.0</v>
      </c>
      <c r="D2957" s="2">
        <v>671.68</v>
      </c>
      <c r="E2957" s="4">
        <f t="shared" si="1"/>
        <v>2015.04</v>
      </c>
    </row>
    <row r="2958" ht="22.5" customHeight="1">
      <c r="A2958" s="2">
        <v>2.687236003E9</v>
      </c>
      <c r="B2958" s="2">
        <v>4452.0</v>
      </c>
      <c r="C2958" s="2">
        <v>2.0</v>
      </c>
      <c r="D2958" s="2">
        <v>169.88</v>
      </c>
      <c r="E2958" s="4">
        <f t="shared" si="1"/>
        <v>339.76</v>
      </c>
    </row>
    <row r="2959" ht="22.5" customHeight="1">
      <c r="A2959" s="2">
        <v>1.885906938E9</v>
      </c>
      <c r="B2959" s="2">
        <v>672059.0</v>
      </c>
      <c r="C2959" s="2">
        <v>1.0</v>
      </c>
      <c r="D2959" s="2">
        <v>672.73</v>
      </c>
      <c r="E2959" s="4">
        <f t="shared" si="1"/>
        <v>672.73</v>
      </c>
    </row>
    <row r="2960" ht="22.5" customHeight="1">
      <c r="A2960" s="2">
        <v>9.949334146E9</v>
      </c>
      <c r="B2960" s="2">
        <v>704868.0</v>
      </c>
      <c r="C2960" s="2">
        <v>1.0</v>
      </c>
      <c r="D2960" s="2">
        <v>193.46</v>
      </c>
      <c r="E2960" s="4">
        <f t="shared" si="1"/>
        <v>193.46</v>
      </c>
    </row>
    <row r="2961" ht="22.5" customHeight="1">
      <c r="A2961" s="2">
        <v>2.555454584E9</v>
      </c>
      <c r="B2961" s="2">
        <v>470449.0</v>
      </c>
      <c r="C2961" s="2">
        <v>3.0</v>
      </c>
      <c r="D2961" s="2">
        <v>827.77</v>
      </c>
      <c r="E2961" s="4">
        <f t="shared" si="1"/>
        <v>2483.31</v>
      </c>
    </row>
    <row r="2962" ht="22.5" customHeight="1">
      <c r="A2962" s="2">
        <v>2.503209946E9</v>
      </c>
      <c r="B2962" s="2">
        <v>661577.0</v>
      </c>
      <c r="C2962" s="2">
        <v>1.0</v>
      </c>
      <c r="D2962" s="2">
        <v>720.95</v>
      </c>
      <c r="E2962" s="4">
        <f t="shared" si="1"/>
        <v>720.95</v>
      </c>
    </row>
    <row r="2963" ht="22.5" customHeight="1">
      <c r="A2963" s="2">
        <v>2.329563439E9</v>
      </c>
      <c r="B2963" s="2">
        <v>186168.0</v>
      </c>
      <c r="C2963" s="2">
        <v>3.0</v>
      </c>
      <c r="D2963" s="2">
        <v>878.8</v>
      </c>
      <c r="E2963" s="4">
        <f t="shared" si="1"/>
        <v>2636.4</v>
      </c>
    </row>
    <row r="2964" ht="22.5" customHeight="1">
      <c r="A2964" s="2">
        <v>1.041536174E9</v>
      </c>
      <c r="B2964" s="2">
        <v>89084.0</v>
      </c>
      <c r="C2964" s="2">
        <v>1.0</v>
      </c>
      <c r="D2964" s="2">
        <v>598.83</v>
      </c>
      <c r="E2964" s="4">
        <f t="shared" si="1"/>
        <v>598.83</v>
      </c>
    </row>
    <row r="2965" ht="22.5" customHeight="1">
      <c r="A2965" s="2">
        <v>6.631188689E9</v>
      </c>
      <c r="B2965" s="2">
        <v>63769.0</v>
      </c>
      <c r="C2965" s="2">
        <v>2.0</v>
      </c>
      <c r="D2965" s="2">
        <v>878.07</v>
      </c>
      <c r="E2965" s="4">
        <f t="shared" si="1"/>
        <v>1756.14</v>
      </c>
    </row>
    <row r="2966" ht="22.5" customHeight="1">
      <c r="A2966" s="2">
        <v>9.300178512E9</v>
      </c>
      <c r="B2966" s="2">
        <v>818522.0</v>
      </c>
      <c r="C2966" s="2">
        <v>2.0</v>
      </c>
      <c r="D2966" s="2">
        <v>96.09</v>
      </c>
      <c r="E2966" s="4">
        <f t="shared" si="1"/>
        <v>192.18</v>
      </c>
    </row>
    <row r="2967" ht="22.5" customHeight="1">
      <c r="A2967" s="2">
        <v>1.086881691E9</v>
      </c>
      <c r="B2967" s="2">
        <v>621677.0</v>
      </c>
      <c r="C2967" s="2">
        <v>3.0</v>
      </c>
      <c r="D2967" s="2">
        <v>317.8</v>
      </c>
      <c r="E2967" s="4">
        <f t="shared" si="1"/>
        <v>953.4</v>
      </c>
    </row>
    <row r="2968" ht="22.5" customHeight="1">
      <c r="A2968" s="2">
        <v>8.00888098E9</v>
      </c>
      <c r="B2968" s="2">
        <v>589812.0</v>
      </c>
      <c r="C2968" s="2">
        <v>3.0</v>
      </c>
      <c r="D2968" s="2">
        <v>163.03</v>
      </c>
      <c r="E2968" s="4">
        <f t="shared" si="1"/>
        <v>489.09</v>
      </c>
    </row>
    <row r="2969" ht="22.5" customHeight="1">
      <c r="A2969" s="2">
        <v>2.417680703E9</v>
      </c>
      <c r="B2969" s="2">
        <v>687218.0</v>
      </c>
      <c r="C2969" s="2">
        <v>3.0</v>
      </c>
      <c r="D2969" s="2">
        <v>317.82</v>
      </c>
      <c r="E2969" s="4">
        <f t="shared" si="1"/>
        <v>953.46</v>
      </c>
    </row>
    <row r="2970" ht="22.5" customHeight="1">
      <c r="A2970" s="2">
        <v>1.11773099E9</v>
      </c>
      <c r="B2970" s="2">
        <v>820973.0</v>
      </c>
      <c r="C2970" s="2">
        <v>1.0</v>
      </c>
      <c r="D2970" s="2">
        <v>114.52</v>
      </c>
      <c r="E2970" s="4">
        <f t="shared" si="1"/>
        <v>114.52</v>
      </c>
    </row>
    <row r="2971" ht="22.5" customHeight="1">
      <c r="A2971" s="2">
        <v>1.678557345E9</v>
      </c>
      <c r="B2971" s="2">
        <v>329351.0</v>
      </c>
      <c r="C2971" s="2">
        <v>1.0</v>
      </c>
      <c r="D2971" s="2">
        <v>310.87</v>
      </c>
      <c r="E2971" s="4">
        <f t="shared" si="1"/>
        <v>310.87</v>
      </c>
    </row>
    <row r="2972" ht="22.5" customHeight="1">
      <c r="A2972" s="2">
        <v>4.505129824E9</v>
      </c>
      <c r="B2972" s="2">
        <v>382511.0</v>
      </c>
      <c r="C2972" s="2">
        <v>2.0</v>
      </c>
      <c r="D2972" s="2">
        <v>702.54</v>
      </c>
      <c r="E2972" s="4">
        <f t="shared" si="1"/>
        <v>1405.08</v>
      </c>
    </row>
    <row r="2973" ht="22.5" customHeight="1">
      <c r="A2973" s="2">
        <v>8.737295686E9</v>
      </c>
      <c r="B2973" s="2">
        <v>490602.0</v>
      </c>
      <c r="C2973" s="2">
        <v>3.0</v>
      </c>
      <c r="D2973" s="2">
        <v>549.47</v>
      </c>
      <c r="E2973" s="4">
        <f t="shared" si="1"/>
        <v>1648.41</v>
      </c>
    </row>
    <row r="2974" ht="22.5" customHeight="1">
      <c r="A2974" s="2">
        <v>7.997347191E9</v>
      </c>
      <c r="B2974" s="2">
        <v>803607.0</v>
      </c>
      <c r="C2974" s="2">
        <v>3.0</v>
      </c>
      <c r="D2974" s="2">
        <v>949.73</v>
      </c>
      <c r="E2974" s="4">
        <f t="shared" si="1"/>
        <v>2849.19</v>
      </c>
    </row>
    <row r="2975" ht="22.5" customHeight="1">
      <c r="A2975" s="2">
        <v>1.930645698E9</v>
      </c>
      <c r="B2975" s="2">
        <v>140489.0</v>
      </c>
      <c r="C2975" s="2">
        <v>3.0</v>
      </c>
      <c r="D2975" s="2">
        <v>650.2</v>
      </c>
      <c r="E2975" s="4">
        <f t="shared" si="1"/>
        <v>1950.6</v>
      </c>
    </row>
    <row r="2976" ht="22.5" customHeight="1">
      <c r="A2976" s="2">
        <v>5.39337359E9</v>
      </c>
      <c r="B2976" s="2">
        <v>112390.0</v>
      </c>
      <c r="C2976" s="2">
        <v>2.0</v>
      </c>
      <c r="D2976" s="2">
        <v>877.98</v>
      </c>
      <c r="E2976" s="4">
        <f t="shared" si="1"/>
        <v>1755.96</v>
      </c>
    </row>
    <row r="2977" ht="22.5" customHeight="1">
      <c r="A2977" s="2">
        <v>5.851854765E9</v>
      </c>
      <c r="B2977" s="2">
        <v>587645.0</v>
      </c>
      <c r="C2977" s="2">
        <v>2.0</v>
      </c>
      <c r="D2977" s="2">
        <v>801.81</v>
      </c>
      <c r="E2977" s="4">
        <f t="shared" si="1"/>
        <v>1603.62</v>
      </c>
    </row>
    <row r="2978" ht="22.5" customHeight="1">
      <c r="A2978" s="2">
        <v>3.76517952E9</v>
      </c>
      <c r="B2978" s="2">
        <v>373536.0</v>
      </c>
      <c r="C2978" s="2">
        <v>1.0</v>
      </c>
      <c r="D2978" s="2">
        <v>494.17</v>
      </c>
      <c r="E2978" s="4">
        <f t="shared" si="1"/>
        <v>494.17</v>
      </c>
    </row>
    <row r="2979" ht="22.5" customHeight="1">
      <c r="A2979" s="2">
        <v>6.83969424E8</v>
      </c>
      <c r="B2979" s="2">
        <v>540618.0</v>
      </c>
      <c r="C2979" s="2">
        <v>3.0</v>
      </c>
      <c r="D2979" s="2">
        <v>317.05</v>
      </c>
      <c r="E2979" s="4">
        <f t="shared" si="1"/>
        <v>951.15</v>
      </c>
    </row>
    <row r="2980" ht="22.5" customHeight="1">
      <c r="A2980" s="2">
        <v>8.459624382E9</v>
      </c>
      <c r="B2980" s="2">
        <v>602241.0</v>
      </c>
      <c r="C2980" s="2">
        <v>3.0</v>
      </c>
      <c r="D2980" s="2">
        <v>976.55</v>
      </c>
      <c r="E2980" s="4">
        <f t="shared" si="1"/>
        <v>2929.65</v>
      </c>
    </row>
    <row r="2981" ht="22.5" customHeight="1">
      <c r="A2981" s="2">
        <v>7.110044004E9</v>
      </c>
      <c r="B2981" s="2">
        <v>298985.0</v>
      </c>
      <c r="C2981" s="2">
        <v>1.0</v>
      </c>
      <c r="D2981" s="2">
        <v>183.76</v>
      </c>
      <c r="E2981" s="4">
        <f t="shared" si="1"/>
        <v>183.76</v>
      </c>
    </row>
    <row r="2982" ht="22.5" customHeight="1">
      <c r="A2982" s="2">
        <v>4.302375314E9</v>
      </c>
      <c r="B2982" s="2">
        <v>942001.0</v>
      </c>
      <c r="C2982" s="2">
        <v>2.0</v>
      </c>
      <c r="D2982" s="2">
        <v>671.55</v>
      </c>
      <c r="E2982" s="4">
        <f t="shared" si="1"/>
        <v>1343.1</v>
      </c>
    </row>
    <row r="2983" ht="22.5" customHeight="1">
      <c r="A2983" s="2">
        <v>1.245307588E9</v>
      </c>
      <c r="B2983" s="2">
        <v>669378.0</v>
      </c>
      <c r="C2983" s="2">
        <v>2.0</v>
      </c>
      <c r="D2983" s="2">
        <v>212.14</v>
      </c>
      <c r="E2983" s="4">
        <f t="shared" si="1"/>
        <v>424.28</v>
      </c>
    </row>
    <row r="2984" ht="22.5" customHeight="1">
      <c r="A2984" s="2">
        <v>3.876260101E9</v>
      </c>
      <c r="B2984" s="2">
        <v>451933.0</v>
      </c>
      <c r="C2984" s="2">
        <v>1.0</v>
      </c>
      <c r="D2984" s="2">
        <v>568.94</v>
      </c>
      <c r="E2984" s="4">
        <f t="shared" si="1"/>
        <v>568.94</v>
      </c>
    </row>
    <row r="2985" ht="22.5" customHeight="1">
      <c r="A2985" s="2">
        <v>3.162263618E9</v>
      </c>
      <c r="B2985" s="2">
        <v>94225.0</v>
      </c>
      <c r="C2985" s="2">
        <v>3.0</v>
      </c>
      <c r="D2985" s="2">
        <v>77.11</v>
      </c>
      <c r="E2985" s="4">
        <f t="shared" si="1"/>
        <v>231.33</v>
      </c>
    </row>
    <row r="2986" ht="22.5" customHeight="1">
      <c r="A2986" s="2">
        <v>6.55792395E8</v>
      </c>
      <c r="B2986" s="2">
        <v>798639.0</v>
      </c>
      <c r="C2986" s="2">
        <v>1.0</v>
      </c>
      <c r="D2986" s="2">
        <v>211.25</v>
      </c>
      <c r="E2986" s="4">
        <f t="shared" si="1"/>
        <v>211.25</v>
      </c>
    </row>
    <row r="2987" ht="22.5" customHeight="1">
      <c r="A2987" s="2">
        <v>7.624743284E9</v>
      </c>
      <c r="B2987" s="2">
        <v>257719.0</v>
      </c>
      <c r="C2987" s="2">
        <v>3.0</v>
      </c>
      <c r="D2987" s="2">
        <v>281.73</v>
      </c>
      <c r="E2987" s="4">
        <f t="shared" si="1"/>
        <v>845.19</v>
      </c>
    </row>
    <row r="2988" ht="22.5" customHeight="1">
      <c r="A2988" s="2">
        <v>4.783962671E9</v>
      </c>
      <c r="B2988" s="2">
        <v>272170.0</v>
      </c>
      <c r="C2988" s="2">
        <v>1.0</v>
      </c>
      <c r="D2988" s="2">
        <v>140.8</v>
      </c>
      <c r="E2988" s="4">
        <f t="shared" si="1"/>
        <v>140.8</v>
      </c>
    </row>
    <row r="2989" ht="22.5" customHeight="1">
      <c r="A2989" s="2">
        <v>7.166787473E9</v>
      </c>
      <c r="B2989" s="2">
        <v>425341.0</v>
      </c>
      <c r="C2989" s="2">
        <v>2.0</v>
      </c>
      <c r="D2989" s="2">
        <v>486.28</v>
      </c>
      <c r="E2989" s="4">
        <f t="shared" si="1"/>
        <v>972.56</v>
      </c>
    </row>
    <row r="2990" ht="22.5" customHeight="1">
      <c r="A2990" s="2">
        <v>9.39522807E9</v>
      </c>
      <c r="B2990" s="2">
        <v>52729.0</v>
      </c>
      <c r="C2990" s="2">
        <v>2.0</v>
      </c>
      <c r="D2990" s="2">
        <v>316.02</v>
      </c>
      <c r="E2990" s="4">
        <f t="shared" si="1"/>
        <v>632.04</v>
      </c>
    </row>
    <row r="2991" ht="22.5" customHeight="1">
      <c r="A2991" s="2">
        <v>9.02157975E8</v>
      </c>
      <c r="B2991" s="2">
        <v>440875.0</v>
      </c>
      <c r="C2991" s="2">
        <v>1.0</v>
      </c>
      <c r="D2991" s="2">
        <v>275.03</v>
      </c>
      <c r="E2991" s="4">
        <f t="shared" si="1"/>
        <v>275.03</v>
      </c>
    </row>
    <row r="2992" ht="22.5" customHeight="1">
      <c r="A2992" s="2">
        <v>6.947741744E9</v>
      </c>
      <c r="B2992" s="2">
        <v>272170.0</v>
      </c>
      <c r="C2992" s="2">
        <v>2.0</v>
      </c>
      <c r="D2992" s="2">
        <v>140.8</v>
      </c>
      <c r="E2992" s="4">
        <f t="shared" si="1"/>
        <v>281.6</v>
      </c>
    </row>
    <row r="2993" ht="22.5" customHeight="1">
      <c r="A2993" s="2">
        <v>4.788498083E9</v>
      </c>
      <c r="B2993" s="2">
        <v>451812.0</v>
      </c>
      <c r="C2993" s="2">
        <v>2.0</v>
      </c>
      <c r="D2993" s="2">
        <v>530.85</v>
      </c>
      <c r="E2993" s="4">
        <f t="shared" si="1"/>
        <v>1061.7</v>
      </c>
    </row>
    <row r="2994" ht="22.5" customHeight="1">
      <c r="A2994" s="2">
        <v>8.070127087E9</v>
      </c>
      <c r="B2994" s="2">
        <v>120532.0</v>
      </c>
      <c r="C2994" s="2">
        <v>2.0</v>
      </c>
      <c r="D2994" s="2">
        <v>697.53</v>
      </c>
      <c r="E2994" s="4">
        <f t="shared" si="1"/>
        <v>1395.06</v>
      </c>
    </row>
    <row r="2995" ht="22.5" customHeight="1">
      <c r="A2995" s="2">
        <v>5.191429552E9</v>
      </c>
      <c r="B2995" s="2">
        <v>734789.0</v>
      </c>
      <c r="C2995" s="2">
        <v>3.0</v>
      </c>
      <c r="D2995" s="2">
        <v>395.82</v>
      </c>
      <c r="E2995" s="4">
        <f t="shared" si="1"/>
        <v>1187.46</v>
      </c>
    </row>
    <row r="2996" ht="22.5" customHeight="1">
      <c r="A2996" s="2">
        <v>5.220651138E9</v>
      </c>
      <c r="B2996" s="2">
        <v>448752.0</v>
      </c>
      <c r="C2996" s="2">
        <v>2.0</v>
      </c>
      <c r="D2996" s="2">
        <v>160.07</v>
      </c>
      <c r="E2996" s="4">
        <f t="shared" si="1"/>
        <v>320.14</v>
      </c>
    </row>
    <row r="2997" ht="22.5" customHeight="1">
      <c r="A2997" s="2">
        <v>2.758734705E9</v>
      </c>
      <c r="B2997" s="2">
        <v>563740.0</v>
      </c>
      <c r="C2997" s="2">
        <v>3.0</v>
      </c>
      <c r="D2997" s="2">
        <v>96.33</v>
      </c>
      <c r="E2997" s="4">
        <f t="shared" si="1"/>
        <v>288.99</v>
      </c>
    </row>
    <row r="2998" ht="22.5" customHeight="1">
      <c r="A2998" s="2">
        <v>2.907887532E9</v>
      </c>
      <c r="B2998" s="2">
        <v>937542.0</v>
      </c>
      <c r="C2998" s="2">
        <v>1.0</v>
      </c>
      <c r="D2998" s="2">
        <v>97.04</v>
      </c>
      <c r="E2998" s="4">
        <f t="shared" si="1"/>
        <v>97.04</v>
      </c>
    </row>
    <row r="2999" ht="22.5" customHeight="1">
      <c r="A2999" s="2">
        <v>7.388846009E9</v>
      </c>
      <c r="B2999" s="2">
        <v>561860.0</v>
      </c>
      <c r="C2999" s="2">
        <v>2.0</v>
      </c>
      <c r="D2999" s="2">
        <v>874.78</v>
      </c>
      <c r="E2999" s="4">
        <f t="shared" si="1"/>
        <v>1749.56</v>
      </c>
    </row>
    <row r="3000" ht="22.5" customHeight="1">
      <c r="A3000" s="2">
        <v>2.606843929E9</v>
      </c>
      <c r="B3000" s="2">
        <v>354409.0</v>
      </c>
      <c r="C3000" s="2">
        <v>1.0</v>
      </c>
      <c r="D3000" s="2">
        <v>325.08</v>
      </c>
      <c r="E3000" s="4">
        <f t="shared" si="1"/>
        <v>325.08</v>
      </c>
    </row>
    <row r="3001" ht="22.5" customHeight="1">
      <c r="A3001" s="2">
        <v>5.637567433E9</v>
      </c>
      <c r="B3001" s="2">
        <v>513199.0</v>
      </c>
      <c r="C3001" s="2">
        <v>2.0</v>
      </c>
      <c r="D3001" s="2">
        <v>422.23</v>
      </c>
      <c r="E3001" s="4">
        <f t="shared" si="1"/>
        <v>844.46</v>
      </c>
    </row>
    <row r="3002" ht="22.5" customHeight="1">
      <c r="A3002" s="2">
        <v>8.838095431E9</v>
      </c>
      <c r="B3002" s="2">
        <v>592784.0</v>
      </c>
      <c r="C3002" s="2">
        <v>1.0</v>
      </c>
      <c r="D3002" s="2">
        <v>280.35</v>
      </c>
      <c r="E3002" s="4">
        <f t="shared" si="1"/>
        <v>280.35</v>
      </c>
    </row>
    <row r="3003" ht="22.5" customHeight="1">
      <c r="A3003" s="2">
        <v>1.564649286E9</v>
      </c>
      <c r="B3003" s="2">
        <v>425341.0</v>
      </c>
      <c r="C3003" s="2">
        <v>3.0</v>
      </c>
      <c r="D3003" s="2">
        <v>486.28</v>
      </c>
      <c r="E3003" s="4">
        <f t="shared" si="1"/>
        <v>1458.84</v>
      </c>
    </row>
    <row r="3004" ht="22.5" customHeight="1">
      <c r="A3004" s="2">
        <v>4.098166849E9</v>
      </c>
      <c r="B3004" s="2">
        <v>771228.0</v>
      </c>
      <c r="C3004" s="2">
        <v>2.0</v>
      </c>
      <c r="D3004" s="2">
        <v>83.18</v>
      </c>
      <c r="E3004" s="4">
        <f t="shared" si="1"/>
        <v>166.36</v>
      </c>
    </row>
    <row r="3005" ht="22.5" customHeight="1">
      <c r="A3005" s="2">
        <v>8.091143423E9</v>
      </c>
      <c r="B3005" s="2">
        <v>611575.0</v>
      </c>
      <c r="C3005" s="2">
        <v>3.0</v>
      </c>
      <c r="D3005" s="2">
        <v>482.06</v>
      </c>
      <c r="E3005" s="4">
        <f t="shared" si="1"/>
        <v>1446.18</v>
      </c>
    </row>
    <row r="3006" ht="22.5" customHeight="1">
      <c r="A3006" s="2">
        <v>3.024045336E9</v>
      </c>
      <c r="B3006" s="2">
        <v>600767.0</v>
      </c>
      <c r="C3006" s="2">
        <v>2.0</v>
      </c>
      <c r="D3006" s="2">
        <v>722.42</v>
      </c>
      <c r="E3006" s="4">
        <f t="shared" si="1"/>
        <v>1444.84</v>
      </c>
    </row>
    <row r="3007" ht="22.5" customHeight="1">
      <c r="A3007" s="2">
        <v>6.152984028E9</v>
      </c>
      <c r="B3007" s="2">
        <v>153019.0</v>
      </c>
      <c r="C3007" s="2">
        <v>2.0</v>
      </c>
      <c r="D3007" s="2">
        <v>947.95</v>
      </c>
      <c r="E3007" s="4">
        <f t="shared" si="1"/>
        <v>1895.9</v>
      </c>
    </row>
    <row r="3008" ht="22.5" customHeight="1">
      <c r="A3008" s="2">
        <v>3.450790653E9</v>
      </c>
      <c r="B3008" s="2">
        <v>803607.0</v>
      </c>
      <c r="C3008" s="2">
        <v>3.0</v>
      </c>
      <c r="D3008" s="2">
        <v>949.73</v>
      </c>
      <c r="E3008" s="4">
        <f t="shared" si="1"/>
        <v>2849.19</v>
      </c>
    </row>
    <row r="3009" ht="22.5" customHeight="1">
      <c r="A3009" s="2">
        <v>8.0289179E9</v>
      </c>
      <c r="B3009" s="2">
        <v>491521.0</v>
      </c>
      <c r="C3009" s="2">
        <v>1.0</v>
      </c>
      <c r="D3009" s="2">
        <v>556.35</v>
      </c>
      <c r="E3009" s="4">
        <f t="shared" si="1"/>
        <v>556.35</v>
      </c>
    </row>
    <row r="3010" ht="22.5" customHeight="1">
      <c r="A3010" s="2">
        <v>7.781884407E9</v>
      </c>
      <c r="B3010" s="2">
        <v>196719.0</v>
      </c>
      <c r="C3010" s="2">
        <v>3.0</v>
      </c>
      <c r="D3010" s="2">
        <v>217.5</v>
      </c>
      <c r="E3010" s="4">
        <f t="shared" si="1"/>
        <v>652.5</v>
      </c>
    </row>
    <row r="3011" ht="22.5" customHeight="1">
      <c r="A3011" s="2">
        <v>3.483689828E9</v>
      </c>
      <c r="B3011" s="2">
        <v>9436.0</v>
      </c>
      <c r="C3011" s="2">
        <v>2.0</v>
      </c>
      <c r="D3011" s="2">
        <v>88.43</v>
      </c>
      <c r="E3011" s="4">
        <f t="shared" si="1"/>
        <v>176.86</v>
      </c>
    </row>
    <row r="3012" ht="22.5" customHeight="1">
      <c r="A3012" s="2">
        <v>8.341286014E9</v>
      </c>
      <c r="B3012" s="2">
        <v>767398.0</v>
      </c>
      <c r="C3012" s="2">
        <v>3.0</v>
      </c>
      <c r="D3012" s="2">
        <v>22.14</v>
      </c>
      <c r="E3012" s="4">
        <f t="shared" si="1"/>
        <v>66.42</v>
      </c>
    </row>
    <row r="3013" ht="22.5" customHeight="1">
      <c r="A3013" s="2">
        <v>7.936106887E9</v>
      </c>
      <c r="B3013" s="2">
        <v>367391.0</v>
      </c>
      <c r="C3013" s="2">
        <v>2.0</v>
      </c>
      <c r="D3013" s="2">
        <v>939.55</v>
      </c>
      <c r="E3013" s="4">
        <f t="shared" si="1"/>
        <v>1879.1</v>
      </c>
    </row>
    <row r="3014" ht="22.5" customHeight="1">
      <c r="A3014" s="2">
        <v>2.247354978E9</v>
      </c>
      <c r="B3014" s="2">
        <v>589812.0</v>
      </c>
      <c r="C3014" s="2">
        <v>2.0</v>
      </c>
      <c r="D3014" s="2">
        <v>163.03</v>
      </c>
      <c r="E3014" s="4">
        <f t="shared" si="1"/>
        <v>326.06</v>
      </c>
    </row>
    <row r="3015" ht="22.5" customHeight="1">
      <c r="A3015" s="2">
        <v>5.347701114E9</v>
      </c>
      <c r="B3015" s="2">
        <v>337168.0</v>
      </c>
      <c r="C3015" s="2">
        <v>2.0</v>
      </c>
      <c r="D3015" s="2">
        <v>545.49</v>
      </c>
      <c r="E3015" s="4">
        <f t="shared" si="1"/>
        <v>1090.98</v>
      </c>
    </row>
    <row r="3016" ht="22.5" customHeight="1">
      <c r="A3016" s="2">
        <v>7.846068436E9</v>
      </c>
      <c r="B3016" s="2">
        <v>914071.0</v>
      </c>
      <c r="C3016" s="2">
        <v>3.0</v>
      </c>
      <c r="D3016" s="2">
        <v>296.94</v>
      </c>
      <c r="E3016" s="4">
        <f t="shared" si="1"/>
        <v>890.82</v>
      </c>
    </row>
    <row r="3017" ht="22.5" customHeight="1">
      <c r="A3017" s="2">
        <v>9.893439302E9</v>
      </c>
      <c r="B3017" s="2">
        <v>14145.0</v>
      </c>
      <c r="C3017" s="2">
        <v>2.0</v>
      </c>
      <c r="D3017" s="2">
        <v>630.84</v>
      </c>
      <c r="E3017" s="4">
        <f t="shared" si="1"/>
        <v>1261.68</v>
      </c>
    </row>
    <row r="3018" ht="22.5" customHeight="1">
      <c r="A3018" s="2">
        <v>4.160816433E9</v>
      </c>
      <c r="B3018" s="2">
        <v>34186.0</v>
      </c>
      <c r="C3018" s="2">
        <v>2.0</v>
      </c>
      <c r="D3018" s="2">
        <v>925.65</v>
      </c>
      <c r="E3018" s="4">
        <f t="shared" si="1"/>
        <v>1851.3</v>
      </c>
    </row>
    <row r="3019" ht="22.5" customHeight="1">
      <c r="A3019" s="2">
        <v>6.000890622E9</v>
      </c>
      <c r="B3019" s="2">
        <v>33955.0</v>
      </c>
      <c r="C3019" s="2">
        <v>3.0</v>
      </c>
      <c r="D3019" s="2">
        <v>186.08</v>
      </c>
      <c r="E3019" s="4">
        <f t="shared" si="1"/>
        <v>558.24</v>
      </c>
    </row>
    <row r="3020" ht="22.5" customHeight="1">
      <c r="A3020" s="2">
        <v>7.317676958E9</v>
      </c>
      <c r="B3020" s="2">
        <v>667163.0</v>
      </c>
      <c r="C3020" s="2">
        <v>1.0</v>
      </c>
      <c r="D3020" s="2">
        <v>441.2</v>
      </c>
      <c r="E3020" s="4">
        <f t="shared" si="1"/>
        <v>441.2</v>
      </c>
    </row>
    <row r="3021" ht="22.5" customHeight="1">
      <c r="A3021" s="2">
        <v>8.620144614E9</v>
      </c>
      <c r="B3021" s="2">
        <v>123983.0</v>
      </c>
      <c r="C3021" s="2">
        <v>2.0</v>
      </c>
      <c r="D3021" s="2">
        <v>785.67</v>
      </c>
      <c r="E3021" s="4">
        <f t="shared" si="1"/>
        <v>1571.34</v>
      </c>
    </row>
    <row r="3022" ht="22.5" customHeight="1">
      <c r="A3022" s="2">
        <v>3.940758882E9</v>
      </c>
      <c r="B3022" s="2">
        <v>136533.0</v>
      </c>
      <c r="C3022" s="2">
        <v>2.0</v>
      </c>
      <c r="D3022" s="2">
        <v>826.21</v>
      </c>
      <c r="E3022" s="4">
        <f t="shared" si="1"/>
        <v>1652.42</v>
      </c>
    </row>
    <row r="3023" ht="22.5" customHeight="1">
      <c r="A3023" s="2">
        <v>5.216555041E9</v>
      </c>
      <c r="B3023" s="2">
        <v>914071.0</v>
      </c>
      <c r="C3023" s="2">
        <v>1.0</v>
      </c>
      <c r="D3023" s="2">
        <v>296.94</v>
      </c>
      <c r="E3023" s="4">
        <f t="shared" si="1"/>
        <v>296.94</v>
      </c>
    </row>
    <row r="3024" ht="22.5" customHeight="1">
      <c r="A3024" s="2">
        <v>5.144793312E9</v>
      </c>
      <c r="B3024" s="2">
        <v>937542.0</v>
      </c>
      <c r="C3024" s="2">
        <v>1.0</v>
      </c>
      <c r="D3024" s="2">
        <v>97.04</v>
      </c>
      <c r="E3024" s="4">
        <f t="shared" si="1"/>
        <v>97.04</v>
      </c>
    </row>
    <row r="3025" ht="22.5" customHeight="1">
      <c r="A3025" s="2">
        <v>7.241413847E9</v>
      </c>
      <c r="B3025" s="2">
        <v>684939.0</v>
      </c>
      <c r="C3025" s="2">
        <v>3.0</v>
      </c>
      <c r="D3025" s="2">
        <v>727.95</v>
      </c>
      <c r="E3025" s="4">
        <f t="shared" si="1"/>
        <v>2183.85</v>
      </c>
    </row>
    <row r="3026" ht="22.5" customHeight="1">
      <c r="A3026" s="2">
        <v>3.567610983E9</v>
      </c>
      <c r="B3026" s="2">
        <v>337168.0</v>
      </c>
      <c r="C3026" s="2">
        <v>2.0</v>
      </c>
      <c r="D3026" s="2">
        <v>545.49</v>
      </c>
      <c r="E3026" s="4">
        <f t="shared" si="1"/>
        <v>1090.98</v>
      </c>
    </row>
    <row r="3027" ht="22.5" customHeight="1">
      <c r="A3027" s="2">
        <v>1.6878685E7</v>
      </c>
      <c r="B3027" s="2">
        <v>432617.0</v>
      </c>
      <c r="C3027" s="2">
        <v>2.0</v>
      </c>
      <c r="D3027" s="2">
        <v>863.18</v>
      </c>
      <c r="E3027" s="4">
        <f t="shared" si="1"/>
        <v>1726.36</v>
      </c>
    </row>
    <row r="3028" ht="22.5" customHeight="1">
      <c r="A3028" s="2">
        <v>9.51657166E8</v>
      </c>
      <c r="B3028" s="2">
        <v>679321.0</v>
      </c>
      <c r="C3028" s="2">
        <v>3.0</v>
      </c>
      <c r="D3028" s="2">
        <v>738.46</v>
      </c>
      <c r="E3028" s="4">
        <f t="shared" si="1"/>
        <v>2215.38</v>
      </c>
    </row>
    <row r="3029" ht="22.5" customHeight="1">
      <c r="A3029" s="2">
        <v>4.189022307E9</v>
      </c>
      <c r="B3029" s="2">
        <v>968887.0</v>
      </c>
      <c r="C3029" s="2">
        <v>1.0</v>
      </c>
      <c r="D3029" s="2">
        <v>40.7</v>
      </c>
      <c r="E3029" s="4">
        <f t="shared" si="1"/>
        <v>40.7</v>
      </c>
    </row>
    <row r="3030" ht="22.5" customHeight="1">
      <c r="A3030" s="2">
        <v>7.378521428E9</v>
      </c>
      <c r="B3030" s="2">
        <v>833557.0</v>
      </c>
      <c r="C3030" s="2">
        <v>3.0</v>
      </c>
      <c r="D3030" s="2">
        <v>422.87</v>
      </c>
      <c r="E3030" s="4">
        <f t="shared" si="1"/>
        <v>1268.61</v>
      </c>
    </row>
    <row r="3031" ht="22.5" customHeight="1">
      <c r="A3031" s="2">
        <v>6.266311709E9</v>
      </c>
      <c r="B3031" s="2">
        <v>644847.0</v>
      </c>
      <c r="C3031" s="2">
        <v>3.0</v>
      </c>
      <c r="D3031" s="2">
        <v>622.81</v>
      </c>
      <c r="E3031" s="4">
        <f t="shared" si="1"/>
        <v>1868.43</v>
      </c>
    </row>
    <row r="3032" ht="22.5" customHeight="1">
      <c r="A3032" s="2">
        <v>7.985347262E9</v>
      </c>
      <c r="B3032" s="2">
        <v>15314.0</v>
      </c>
      <c r="C3032" s="2">
        <v>2.0</v>
      </c>
      <c r="D3032" s="2">
        <v>578.85</v>
      </c>
      <c r="E3032" s="4">
        <f t="shared" si="1"/>
        <v>1157.7</v>
      </c>
    </row>
    <row r="3033" ht="22.5" customHeight="1">
      <c r="A3033" s="2">
        <v>9.92764262E8</v>
      </c>
      <c r="B3033" s="2">
        <v>324809.0</v>
      </c>
      <c r="C3033" s="2">
        <v>3.0</v>
      </c>
      <c r="D3033" s="2">
        <v>608.0</v>
      </c>
      <c r="E3033" s="4">
        <f t="shared" si="1"/>
        <v>1824</v>
      </c>
    </row>
    <row r="3034" ht="22.5" customHeight="1">
      <c r="A3034" s="2">
        <v>3.080291353E9</v>
      </c>
      <c r="B3034" s="2">
        <v>888807.0</v>
      </c>
      <c r="C3034" s="2">
        <v>2.0</v>
      </c>
      <c r="D3034" s="2">
        <v>230.58</v>
      </c>
      <c r="E3034" s="4">
        <f t="shared" si="1"/>
        <v>461.16</v>
      </c>
    </row>
    <row r="3035" ht="22.5" customHeight="1">
      <c r="A3035" s="2">
        <v>5.532188237E9</v>
      </c>
      <c r="B3035" s="2">
        <v>131136.0</v>
      </c>
      <c r="C3035" s="2">
        <v>1.0</v>
      </c>
      <c r="D3035" s="2">
        <v>37.8</v>
      </c>
      <c r="E3035" s="4">
        <f t="shared" si="1"/>
        <v>37.8</v>
      </c>
    </row>
    <row r="3036" ht="22.5" customHeight="1">
      <c r="A3036" s="2">
        <v>6.814658453E9</v>
      </c>
      <c r="B3036" s="2">
        <v>661577.0</v>
      </c>
      <c r="C3036" s="2">
        <v>2.0</v>
      </c>
      <c r="D3036" s="2">
        <v>720.95</v>
      </c>
      <c r="E3036" s="4">
        <f t="shared" si="1"/>
        <v>1441.9</v>
      </c>
    </row>
    <row r="3037" ht="22.5" customHeight="1">
      <c r="A3037" s="2">
        <v>4.861499558E9</v>
      </c>
      <c r="B3037" s="2">
        <v>615545.0</v>
      </c>
      <c r="C3037" s="2">
        <v>3.0</v>
      </c>
      <c r="D3037" s="2">
        <v>448.16</v>
      </c>
      <c r="E3037" s="4">
        <f t="shared" si="1"/>
        <v>1344.48</v>
      </c>
    </row>
    <row r="3038" ht="22.5" customHeight="1">
      <c r="A3038" s="2">
        <v>2.52104257E9</v>
      </c>
      <c r="B3038" s="2">
        <v>516376.0</v>
      </c>
      <c r="C3038" s="2">
        <v>3.0</v>
      </c>
      <c r="D3038" s="2">
        <v>877.43</v>
      </c>
      <c r="E3038" s="4">
        <f t="shared" si="1"/>
        <v>2632.29</v>
      </c>
    </row>
    <row r="3039" ht="22.5" customHeight="1">
      <c r="A3039" s="2">
        <v>5.217781278E9</v>
      </c>
      <c r="B3039" s="2">
        <v>34200.0</v>
      </c>
      <c r="C3039" s="2">
        <v>3.0</v>
      </c>
      <c r="D3039" s="2">
        <v>319.8</v>
      </c>
      <c r="E3039" s="4">
        <f t="shared" si="1"/>
        <v>959.4</v>
      </c>
    </row>
    <row r="3040" ht="22.5" customHeight="1">
      <c r="A3040" s="2">
        <v>8.006034379E9</v>
      </c>
      <c r="B3040" s="2">
        <v>807452.0</v>
      </c>
      <c r="C3040" s="2">
        <v>1.0</v>
      </c>
      <c r="D3040" s="2">
        <v>144.19</v>
      </c>
      <c r="E3040" s="4">
        <f t="shared" si="1"/>
        <v>144.19</v>
      </c>
    </row>
    <row r="3041" ht="22.5" customHeight="1">
      <c r="A3041" s="2">
        <v>7.380913411E9</v>
      </c>
      <c r="B3041" s="2">
        <v>723678.0</v>
      </c>
      <c r="C3041" s="2">
        <v>2.0</v>
      </c>
      <c r="D3041" s="2">
        <v>675.46</v>
      </c>
      <c r="E3041" s="4">
        <f t="shared" si="1"/>
        <v>1350.92</v>
      </c>
    </row>
    <row r="3042" ht="22.5" customHeight="1">
      <c r="A3042" s="2">
        <v>7.706841114E9</v>
      </c>
      <c r="B3042" s="2">
        <v>461804.0</v>
      </c>
      <c r="C3042" s="2">
        <v>3.0</v>
      </c>
      <c r="D3042" s="2">
        <v>310.69</v>
      </c>
      <c r="E3042" s="4">
        <f t="shared" si="1"/>
        <v>932.07</v>
      </c>
    </row>
    <row r="3043" ht="22.5" customHeight="1">
      <c r="A3043" s="2">
        <v>1.561779937E9</v>
      </c>
      <c r="B3043" s="2">
        <v>367391.0</v>
      </c>
      <c r="C3043" s="2">
        <v>1.0</v>
      </c>
      <c r="D3043" s="2">
        <v>939.55</v>
      </c>
      <c r="E3043" s="4">
        <f t="shared" si="1"/>
        <v>939.55</v>
      </c>
    </row>
    <row r="3044" ht="22.5" customHeight="1">
      <c r="A3044" s="2">
        <v>7.196559586E9</v>
      </c>
      <c r="B3044" s="2">
        <v>77308.0</v>
      </c>
      <c r="C3044" s="2">
        <v>2.0</v>
      </c>
      <c r="D3044" s="2">
        <v>223.27</v>
      </c>
      <c r="E3044" s="4">
        <f t="shared" si="1"/>
        <v>446.54</v>
      </c>
    </row>
    <row r="3045" ht="22.5" customHeight="1">
      <c r="A3045" s="2">
        <v>2.359961993E9</v>
      </c>
      <c r="B3045" s="2">
        <v>500633.0</v>
      </c>
      <c r="C3045" s="2">
        <v>2.0</v>
      </c>
      <c r="D3045" s="2">
        <v>154.5</v>
      </c>
      <c r="E3045" s="4">
        <f t="shared" si="1"/>
        <v>309</v>
      </c>
    </row>
    <row r="3046" ht="22.5" customHeight="1">
      <c r="A3046" s="2">
        <v>2.43819964E8</v>
      </c>
      <c r="B3046" s="2">
        <v>880510.0</v>
      </c>
      <c r="C3046" s="2">
        <v>3.0</v>
      </c>
      <c r="D3046" s="2">
        <v>951.43</v>
      </c>
      <c r="E3046" s="4">
        <f t="shared" si="1"/>
        <v>2854.29</v>
      </c>
    </row>
    <row r="3047" ht="22.5" customHeight="1">
      <c r="A3047" s="2">
        <v>4.806735178E9</v>
      </c>
      <c r="B3047" s="2">
        <v>677169.0</v>
      </c>
      <c r="C3047" s="2">
        <v>2.0</v>
      </c>
      <c r="D3047" s="2">
        <v>261.03</v>
      </c>
      <c r="E3047" s="4">
        <f t="shared" si="1"/>
        <v>522.06</v>
      </c>
    </row>
    <row r="3048" ht="22.5" customHeight="1">
      <c r="A3048" s="2">
        <v>9.1987623E9</v>
      </c>
      <c r="B3048" s="2">
        <v>131937.0</v>
      </c>
      <c r="C3048" s="2">
        <v>2.0</v>
      </c>
      <c r="D3048" s="2">
        <v>287.81</v>
      </c>
      <c r="E3048" s="4">
        <f t="shared" si="1"/>
        <v>575.62</v>
      </c>
    </row>
    <row r="3049" ht="22.5" customHeight="1">
      <c r="A3049" s="2">
        <v>1.105231941E9</v>
      </c>
      <c r="B3049" s="2">
        <v>585299.0</v>
      </c>
      <c r="C3049" s="2">
        <v>1.0</v>
      </c>
      <c r="D3049" s="2">
        <v>799.46</v>
      </c>
      <c r="E3049" s="4">
        <f t="shared" si="1"/>
        <v>799.46</v>
      </c>
    </row>
    <row r="3050" ht="22.5" customHeight="1">
      <c r="A3050" s="2">
        <v>5.533955218E9</v>
      </c>
      <c r="B3050" s="2">
        <v>552496.0</v>
      </c>
      <c r="C3050" s="2">
        <v>2.0</v>
      </c>
      <c r="D3050" s="2">
        <v>508.0</v>
      </c>
      <c r="E3050" s="4">
        <f t="shared" si="1"/>
        <v>1016</v>
      </c>
    </row>
    <row r="3051" ht="22.5" customHeight="1">
      <c r="A3051" s="2">
        <v>5.130246751E9</v>
      </c>
      <c r="B3051" s="2">
        <v>33797.0</v>
      </c>
      <c r="C3051" s="2">
        <v>1.0</v>
      </c>
      <c r="D3051" s="2">
        <v>888.12</v>
      </c>
      <c r="E3051" s="4">
        <f t="shared" si="1"/>
        <v>888.12</v>
      </c>
    </row>
    <row r="3052" ht="22.5" customHeight="1">
      <c r="A3052" s="2">
        <v>4.528445001E9</v>
      </c>
      <c r="B3052" s="2">
        <v>689769.0</v>
      </c>
      <c r="C3052" s="2">
        <v>2.0</v>
      </c>
      <c r="D3052" s="2">
        <v>46.62</v>
      </c>
      <c r="E3052" s="4">
        <f t="shared" si="1"/>
        <v>93.24</v>
      </c>
    </row>
    <row r="3053" ht="22.5" customHeight="1">
      <c r="A3053" s="2">
        <v>9.503959018E9</v>
      </c>
      <c r="B3053" s="2">
        <v>473929.0</v>
      </c>
      <c r="C3053" s="2">
        <v>1.0</v>
      </c>
      <c r="D3053" s="2">
        <v>440.19</v>
      </c>
      <c r="E3053" s="4">
        <f t="shared" si="1"/>
        <v>440.19</v>
      </c>
    </row>
    <row r="3054" ht="22.5" customHeight="1">
      <c r="A3054" s="2">
        <v>4.107052604E9</v>
      </c>
      <c r="B3054" s="2">
        <v>306177.0</v>
      </c>
      <c r="C3054" s="2">
        <v>2.0</v>
      </c>
      <c r="D3054" s="2">
        <v>769.24</v>
      </c>
      <c r="E3054" s="4">
        <f t="shared" si="1"/>
        <v>1538.48</v>
      </c>
    </row>
    <row r="3055" ht="22.5" customHeight="1">
      <c r="A3055" s="2">
        <v>5.578822558E9</v>
      </c>
      <c r="B3055" s="2">
        <v>298985.0</v>
      </c>
      <c r="C3055" s="2">
        <v>3.0</v>
      </c>
      <c r="D3055" s="2">
        <v>183.76</v>
      </c>
      <c r="E3055" s="4">
        <f t="shared" si="1"/>
        <v>551.28</v>
      </c>
    </row>
    <row r="3056" ht="22.5" customHeight="1">
      <c r="A3056" s="2">
        <v>5.506634472E9</v>
      </c>
      <c r="B3056" s="2">
        <v>894539.0</v>
      </c>
      <c r="C3056" s="2">
        <v>1.0</v>
      </c>
      <c r="D3056" s="2">
        <v>445.48</v>
      </c>
      <c r="E3056" s="4">
        <f t="shared" si="1"/>
        <v>445.48</v>
      </c>
    </row>
    <row r="3057" ht="22.5" customHeight="1">
      <c r="A3057" s="2">
        <v>4.112426763E9</v>
      </c>
      <c r="B3057" s="2">
        <v>41853.0</v>
      </c>
      <c r="C3057" s="2">
        <v>1.0</v>
      </c>
      <c r="D3057" s="2">
        <v>910.44</v>
      </c>
      <c r="E3057" s="4">
        <f t="shared" si="1"/>
        <v>910.44</v>
      </c>
    </row>
    <row r="3058" ht="22.5" customHeight="1">
      <c r="A3058" s="2">
        <v>7.157334145E9</v>
      </c>
      <c r="B3058" s="2">
        <v>18035.0</v>
      </c>
      <c r="C3058" s="2">
        <v>3.0</v>
      </c>
      <c r="D3058" s="2">
        <v>968.94</v>
      </c>
      <c r="E3058" s="4">
        <f t="shared" si="1"/>
        <v>2906.82</v>
      </c>
    </row>
    <row r="3059" ht="22.5" customHeight="1">
      <c r="A3059" s="2">
        <v>8.423458672E9</v>
      </c>
      <c r="B3059" s="2">
        <v>491521.0</v>
      </c>
      <c r="C3059" s="2">
        <v>1.0</v>
      </c>
      <c r="D3059" s="2">
        <v>556.35</v>
      </c>
      <c r="E3059" s="4">
        <f t="shared" si="1"/>
        <v>556.35</v>
      </c>
    </row>
    <row r="3060" ht="22.5" customHeight="1">
      <c r="A3060" s="2">
        <v>3.01168347E9</v>
      </c>
      <c r="B3060" s="2">
        <v>712307.0</v>
      </c>
      <c r="C3060" s="2">
        <v>1.0</v>
      </c>
      <c r="D3060" s="2">
        <v>264.89</v>
      </c>
      <c r="E3060" s="4">
        <f t="shared" si="1"/>
        <v>264.89</v>
      </c>
    </row>
    <row r="3061" ht="22.5" customHeight="1">
      <c r="A3061" s="2">
        <v>1.88494729E9</v>
      </c>
      <c r="B3061" s="2">
        <v>455083.0</v>
      </c>
      <c r="C3061" s="2">
        <v>2.0</v>
      </c>
      <c r="D3061" s="2">
        <v>959.01</v>
      </c>
      <c r="E3061" s="4">
        <f t="shared" si="1"/>
        <v>1918.02</v>
      </c>
    </row>
    <row r="3062" ht="22.5" customHeight="1">
      <c r="A3062" s="2">
        <v>5.58163882E8</v>
      </c>
      <c r="B3062" s="2">
        <v>585299.0</v>
      </c>
      <c r="C3062" s="2">
        <v>2.0</v>
      </c>
      <c r="D3062" s="2">
        <v>799.46</v>
      </c>
      <c r="E3062" s="4">
        <f t="shared" si="1"/>
        <v>1598.92</v>
      </c>
    </row>
    <row r="3063" ht="22.5" customHeight="1">
      <c r="A3063" s="2">
        <v>8.24869105E8</v>
      </c>
      <c r="B3063" s="2">
        <v>376447.0</v>
      </c>
      <c r="C3063" s="2">
        <v>2.0</v>
      </c>
      <c r="D3063" s="2">
        <v>724.84</v>
      </c>
      <c r="E3063" s="4">
        <f t="shared" si="1"/>
        <v>1449.68</v>
      </c>
    </row>
    <row r="3064" ht="22.5" customHeight="1">
      <c r="A3064" s="2">
        <v>4.193492511E9</v>
      </c>
      <c r="B3064" s="2">
        <v>51036.0</v>
      </c>
      <c r="C3064" s="2">
        <v>2.0</v>
      </c>
      <c r="D3064" s="2">
        <v>931.61</v>
      </c>
      <c r="E3064" s="4">
        <f t="shared" si="1"/>
        <v>1863.22</v>
      </c>
    </row>
    <row r="3065" ht="22.5" customHeight="1">
      <c r="A3065" s="2">
        <v>1.20996684E8</v>
      </c>
      <c r="B3065" s="2">
        <v>690565.0</v>
      </c>
      <c r="C3065" s="2">
        <v>2.0</v>
      </c>
      <c r="D3065" s="2">
        <v>951.27</v>
      </c>
      <c r="E3065" s="4">
        <f t="shared" si="1"/>
        <v>1902.54</v>
      </c>
    </row>
    <row r="3066" ht="22.5" customHeight="1">
      <c r="A3066" s="2">
        <v>2.53193278E9</v>
      </c>
      <c r="B3066" s="2">
        <v>726958.0</v>
      </c>
      <c r="C3066" s="2">
        <v>3.0</v>
      </c>
      <c r="D3066" s="2">
        <v>887.48</v>
      </c>
      <c r="E3066" s="4">
        <f t="shared" si="1"/>
        <v>2662.44</v>
      </c>
    </row>
    <row r="3067" ht="22.5" customHeight="1">
      <c r="A3067" s="2">
        <v>8.095547865E9</v>
      </c>
      <c r="B3067" s="2">
        <v>89084.0</v>
      </c>
      <c r="C3067" s="2">
        <v>2.0</v>
      </c>
      <c r="D3067" s="2">
        <v>598.83</v>
      </c>
      <c r="E3067" s="4">
        <f t="shared" si="1"/>
        <v>1197.66</v>
      </c>
    </row>
    <row r="3068" ht="22.5" customHeight="1">
      <c r="A3068" s="2">
        <v>6.894204435E9</v>
      </c>
      <c r="B3068" s="2">
        <v>992178.0</v>
      </c>
      <c r="C3068" s="2">
        <v>3.0</v>
      </c>
      <c r="D3068" s="2">
        <v>632.43</v>
      </c>
      <c r="E3068" s="4">
        <f t="shared" si="1"/>
        <v>1897.29</v>
      </c>
    </row>
    <row r="3069" ht="22.5" customHeight="1">
      <c r="A3069" s="2">
        <v>9.514917126E9</v>
      </c>
      <c r="B3069" s="2">
        <v>425341.0</v>
      </c>
      <c r="C3069" s="2">
        <v>2.0</v>
      </c>
      <c r="D3069" s="2">
        <v>486.28</v>
      </c>
      <c r="E3069" s="4">
        <f t="shared" si="1"/>
        <v>972.56</v>
      </c>
    </row>
    <row r="3070" ht="22.5" customHeight="1">
      <c r="A3070" s="2">
        <v>9.329665908E9</v>
      </c>
      <c r="B3070" s="2">
        <v>140154.0</v>
      </c>
      <c r="C3070" s="2">
        <v>2.0</v>
      </c>
      <c r="D3070" s="2">
        <v>171.2</v>
      </c>
      <c r="E3070" s="4">
        <f t="shared" si="1"/>
        <v>342.4</v>
      </c>
    </row>
    <row r="3071" ht="22.5" customHeight="1">
      <c r="A3071" s="2">
        <v>1.43540636E9</v>
      </c>
      <c r="B3071" s="2">
        <v>723678.0</v>
      </c>
      <c r="C3071" s="2">
        <v>3.0</v>
      </c>
      <c r="D3071" s="2">
        <v>675.46</v>
      </c>
      <c r="E3071" s="4">
        <f t="shared" si="1"/>
        <v>2026.38</v>
      </c>
    </row>
    <row r="3072" ht="22.5" customHeight="1">
      <c r="A3072" s="2">
        <v>3.460843508E9</v>
      </c>
      <c r="B3072" s="2">
        <v>883013.0</v>
      </c>
      <c r="C3072" s="2">
        <v>3.0</v>
      </c>
      <c r="D3072" s="2">
        <v>989.88</v>
      </c>
      <c r="E3072" s="4">
        <f t="shared" si="1"/>
        <v>2969.64</v>
      </c>
    </row>
    <row r="3073" ht="22.5" customHeight="1">
      <c r="A3073" s="2">
        <v>4.762084133E9</v>
      </c>
      <c r="B3073" s="2">
        <v>433521.0</v>
      </c>
      <c r="C3073" s="2">
        <v>3.0</v>
      </c>
      <c r="D3073" s="2">
        <v>321.33</v>
      </c>
      <c r="E3073" s="4">
        <f t="shared" si="1"/>
        <v>963.99</v>
      </c>
    </row>
    <row r="3074" ht="22.5" customHeight="1">
      <c r="A3074" s="2">
        <v>3.8848623E9</v>
      </c>
      <c r="B3074" s="2">
        <v>712003.0</v>
      </c>
      <c r="C3074" s="2">
        <v>1.0</v>
      </c>
      <c r="D3074" s="2">
        <v>671.68</v>
      </c>
      <c r="E3074" s="4">
        <f t="shared" si="1"/>
        <v>671.68</v>
      </c>
    </row>
    <row r="3075" ht="22.5" customHeight="1">
      <c r="A3075" s="2">
        <v>1.990946411E9</v>
      </c>
      <c r="B3075" s="2">
        <v>237083.0</v>
      </c>
      <c r="C3075" s="2">
        <v>1.0</v>
      </c>
      <c r="D3075" s="2">
        <v>577.13</v>
      </c>
      <c r="E3075" s="4">
        <f t="shared" si="1"/>
        <v>577.13</v>
      </c>
    </row>
    <row r="3076" ht="22.5" customHeight="1">
      <c r="A3076" s="2">
        <v>5.054937065E9</v>
      </c>
      <c r="B3076" s="2">
        <v>552496.0</v>
      </c>
      <c r="C3076" s="2">
        <v>2.0</v>
      </c>
      <c r="D3076" s="2">
        <v>508.0</v>
      </c>
      <c r="E3076" s="4">
        <f t="shared" si="1"/>
        <v>1016</v>
      </c>
    </row>
    <row r="3077" ht="22.5" customHeight="1">
      <c r="A3077" s="2">
        <v>9.431652023E9</v>
      </c>
      <c r="B3077" s="2">
        <v>63769.0</v>
      </c>
      <c r="C3077" s="2">
        <v>1.0</v>
      </c>
      <c r="D3077" s="2">
        <v>878.07</v>
      </c>
      <c r="E3077" s="4">
        <f t="shared" si="1"/>
        <v>878.07</v>
      </c>
    </row>
    <row r="3078" ht="22.5" customHeight="1">
      <c r="A3078" s="2">
        <v>2.268736598E9</v>
      </c>
      <c r="B3078" s="2">
        <v>243235.0</v>
      </c>
      <c r="C3078" s="2">
        <v>1.0</v>
      </c>
      <c r="D3078" s="2">
        <v>109.03</v>
      </c>
      <c r="E3078" s="4">
        <f t="shared" si="1"/>
        <v>109.03</v>
      </c>
    </row>
    <row r="3079" ht="22.5" customHeight="1">
      <c r="A3079" s="2">
        <v>2.793638565E9</v>
      </c>
      <c r="B3079" s="2">
        <v>120532.0</v>
      </c>
      <c r="C3079" s="2">
        <v>2.0</v>
      </c>
      <c r="D3079" s="2">
        <v>697.53</v>
      </c>
      <c r="E3079" s="4">
        <f t="shared" si="1"/>
        <v>1395.06</v>
      </c>
    </row>
    <row r="3080" ht="22.5" customHeight="1">
      <c r="A3080" s="2">
        <v>4.168839407E9</v>
      </c>
      <c r="B3080" s="2">
        <v>487065.0</v>
      </c>
      <c r="C3080" s="2">
        <v>2.0</v>
      </c>
      <c r="D3080" s="2">
        <v>374.68</v>
      </c>
      <c r="E3080" s="4">
        <f t="shared" si="1"/>
        <v>749.36</v>
      </c>
    </row>
    <row r="3081" ht="22.5" customHeight="1">
      <c r="A3081" s="2">
        <v>7.406514357E9</v>
      </c>
      <c r="B3081" s="2">
        <v>611575.0</v>
      </c>
      <c r="C3081" s="2">
        <v>2.0</v>
      </c>
      <c r="D3081" s="2">
        <v>482.06</v>
      </c>
      <c r="E3081" s="4">
        <f t="shared" si="1"/>
        <v>964.12</v>
      </c>
    </row>
    <row r="3082" ht="22.5" customHeight="1">
      <c r="A3082" s="2">
        <v>6.087916798E9</v>
      </c>
      <c r="B3082" s="2">
        <v>557908.0</v>
      </c>
      <c r="C3082" s="2">
        <v>3.0</v>
      </c>
      <c r="D3082" s="2">
        <v>942.37</v>
      </c>
      <c r="E3082" s="4">
        <f t="shared" si="1"/>
        <v>2827.11</v>
      </c>
    </row>
    <row r="3083" ht="22.5" customHeight="1">
      <c r="A3083" s="2">
        <v>4.319962076E9</v>
      </c>
      <c r="B3083" s="2">
        <v>644847.0</v>
      </c>
      <c r="C3083" s="2">
        <v>2.0</v>
      </c>
      <c r="D3083" s="2">
        <v>622.81</v>
      </c>
      <c r="E3083" s="4">
        <f t="shared" si="1"/>
        <v>1245.62</v>
      </c>
    </row>
    <row r="3084" ht="22.5" customHeight="1">
      <c r="A3084" s="2">
        <v>3.904134741E9</v>
      </c>
      <c r="B3084" s="2">
        <v>120385.0</v>
      </c>
      <c r="C3084" s="2">
        <v>1.0</v>
      </c>
      <c r="D3084" s="2">
        <v>597.91</v>
      </c>
      <c r="E3084" s="4">
        <f t="shared" si="1"/>
        <v>597.91</v>
      </c>
    </row>
    <row r="3085" ht="22.5" customHeight="1">
      <c r="A3085" s="2">
        <v>3.770123374E9</v>
      </c>
      <c r="B3085" s="2">
        <v>753354.0</v>
      </c>
      <c r="C3085" s="2">
        <v>1.0</v>
      </c>
      <c r="D3085" s="2">
        <v>423.56</v>
      </c>
      <c r="E3085" s="4">
        <f t="shared" si="1"/>
        <v>423.56</v>
      </c>
    </row>
    <row r="3086" ht="22.5" customHeight="1">
      <c r="A3086" s="2">
        <v>4.494390731E9</v>
      </c>
      <c r="B3086" s="2">
        <v>714999.0</v>
      </c>
      <c r="C3086" s="2">
        <v>1.0</v>
      </c>
      <c r="D3086" s="2">
        <v>882.51</v>
      </c>
      <c r="E3086" s="4">
        <f t="shared" si="1"/>
        <v>882.51</v>
      </c>
    </row>
    <row r="3087" ht="22.5" customHeight="1">
      <c r="A3087" s="2">
        <v>6.109777696E9</v>
      </c>
      <c r="B3087" s="2">
        <v>378230.0</v>
      </c>
      <c r="C3087" s="2">
        <v>3.0</v>
      </c>
      <c r="D3087" s="2">
        <v>166.42</v>
      </c>
      <c r="E3087" s="4">
        <f t="shared" si="1"/>
        <v>499.26</v>
      </c>
    </row>
    <row r="3088" ht="22.5" customHeight="1">
      <c r="A3088" s="2">
        <v>1.401372388E9</v>
      </c>
      <c r="B3088" s="2">
        <v>679321.0</v>
      </c>
      <c r="C3088" s="2">
        <v>3.0</v>
      </c>
      <c r="D3088" s="2">
        <v>738.46</v>
      </c>
      <c r="E3088" s="4">
        <f t="shared" si="1"/>
        <v>2215.38</v>
      </c>
    </row>
    <row r="3089" ht="22.5" customHeight="1">
      <c r="A3089" s="2">
        <v>4.283973398E9</v>
      </c>
      <c r="B3089" s="2">
        <v>361361.0</v>
      </c>
      <c r="C3089" s="2">
        <v>2.0</v>
      </c>
      <c r="D3089" s="2">
        <v>826.21</v>
      </c>
      <c r="E3089" s="4">
        <f t="shared" si="1"/>
        <v>1652.42</v>
      </c>
    </row>
    <row r="3090" ht="22.5" customHeight="1">
      <c r="A3090" s="2">
        <v>3.261847147E9</v>
      </c>
      <c r="B3090" s="2">
        <v>455755.0</v>
      </c>
      <c r="C3090" s="2">
        <v>1.0</v>
      </c>
      <c r="D3090" s="2">
        <v>44.09</v>
      </c>
      <c r="E3090" s="4">
        <f t="shared" si="1"/>
        <v>44.09</v>
      </c>
    </row>
    <row r="3091" ht="22.5" customHeight="1">
      <c r="A3091" s="2">
        <v>3.153811191E9</v>
      </c>
      <c r="B3091" s="2">
        <v>739534.0</v>
      </c>
      <c r="C3091" s="2">
        <v>3.0</v>
      </c>
      <c r="D3091" s="2">
        <v>994.56</v>
      </c>
      <c r="E3091" s="4">
        <f t="shared" si="1"/>
        <v>2983.68</v>
      </c>
    </row>
    <row r="3092" ht="22.5" customHeight="1">
      <c r="A3092" s="2">
        <v>2.639216409E9</v>
      </c>
      <c r="B3092" s="2">
        <v>120532.0</v>
      </c>
      <c r="C3092" s="2">
        <v>3.0</v>
      </c>
      <c r="D3092" s="2">
        <v>697.53</v>
      </c>
      <c r="E3092" s="4">
        <f t="shared" si="1"/>
        <v>2092.59</v>
      </c>
    </row>
    <row r="3093" ht="22.5" customHeight="1">
      <c r="A3093" s="2">
        <v>5.948575331E9</v>
      </c>
      <c r="B3093" s="2">
        <v>487931.0</v>
      </c>
      <c r="C3093" s="2">
        <v>2.0</v>
      </c>
      <c r="D3093" s="2">
        <v>709.08</v>
      </c>
      <c r="E3093" s="4">
        <f t="shared" si="1"/>
        <v>1418.16</v>
      </c>
    </row>
    <row r="3094" ht="22.5" customHeight="1">
      <c r="A3094" s="2">
        <v>7.792925364E9</v>
      </c>
      <c r="B3094" s="2">
        <v>968887.0</v>
      </c>
      <c r="C3094" s="2">
        <v>1.0</v>
      </c>
      <c r="D3094" s="2">
        <v>40.7</v>
      </c>
      <c r="E3094" s="4">
        <f t="shared" si="1"/>
        <v>40.7</v>
      </c>
    </row>
    <row r="3095" ht="22.5" customHeight="1">
      <c r="A3095" s="2">
        <v>7.28647875E9</v>
      </c>
      <c r="B3095" s="2">
        <v>871592.0</v>
      </c>
      <c r="C3095" s="2">
        <v>2.0</v>
      </c>
      <c r="D3095" s="2">
        <v>870.29</v>
      </c>
      <c r="E3095" s="4">
        <f t="shared" si="1"/>
        <v>1740.58</v>
      </c>
    </row>
    <row r="3096" ht="22.5" customHeight="1">
      <c r="A3096" s="2">
        <v>9.77650563E9</v>
      </c>
      <c r="B3096" s="2">
        <v>672059.0</v>
      </c>
      <c r="C3096" s="2">
        <v>3.0</v>
      </c>
      <c r="D3096" s="2">
        <v>672.73</v>
      </c>
      <c r="E3096" s="4">
        <f t="shared" si="1"/>
        <v>2018.19</v>
      </c>
    </row>
    <row r="3097" ht="22.5" customHeight="1">
      <c r="A3097" s="2">
        <v>4.527342708E9</v>
      </c>
      <c r="B3097" s="2">
        <v>57405.0</v>
      </c>
      <c r="C3097" s="2">
        <v>2.0</v>
      </c>
      <c r="D3097" s="2">
        <v>607.67</v>
      </c>
      <c r="E3097" s="4">
        <f t="shared" si="1"/>
        <v>1215.34</v>
      </c>
    </row>
    <row r="3098" ht="22.5" customHeight="1">
      <c r="A3098" s="2">
        <v>1.124359689E9</v>
      </c>
      <c r="B3098" s="2">
        <v>799952.0</v>
      </c>
      <c r="C3098" s="2">
        <v>1.0</v>
      </c>
      <c r="D3098" s="2">
        <v>922.64</v>
      </c>
      <c r="E3098" s="4">
        <f t="shared" si="1"/>
        <v>922.64</v>
      </c>
    </row>
    <row r="3099" ht="22.5" customHeight="1">
      <c r="A3099" s="2">
        <v>3.717458742E9</v>
      </c>
      <c r="B3099" s="2">
        <v>56589.0</v>
      </c>
      <c r="C3099" s="2">
        <v>2.0</v>
      </c>
      <c r="D3099" s="2">
        <v>517.77</v>
      </c>
      <c r="E3099" s="4">
        <f t="shared" si="1"/>
        <v>1035.54</v>
      </c>
    </row>
    <row r="3100" ht="22.5" customHeight="1">
      <c r="A3100" s="2">
        <v>2.83675535E8</v>
      </c>
      <c r="B3100" s="2">
        <v>53833.0</v>
      </c>
      <c r="C3100" s="2">
        <v>3.0</v>
      </c>
      <c r="D3100" s="2">
        <v>134.69</v>
      </c>
      <c r="E3100" s="4">
        <f t="shared" si="1"/>
        <v>404.07</v>
      </c>
    </row>
    <row r="3101" ht="22.5" customHeight="1">
      <c r="A3101" s="2">
        <v>6.039353394E9</v>
      </c>
      <c r="B3101" s="2">
        <v>692985.0</v>
      </c>
      <c r="C3101" s="2">
        <v>1.0</v>
      </c>
      <c r="D3101" s="2">
        <v>197.39</v>
      </c>
      <c r="E3101" s="4">
        <f t="shared" si="1"/>
        <v>197.39</v>
      </c>
    </row>
    <row r="3102" ht="22.5" customHeight="1">
      <c r="A3102" s="2">
        <v>6.735917931E9</v>
      </c>
      <c r="B3102" s="2">
        <v>264803.0</v>
      </c>
      <c r="C3102" s="2">
        <v>1.0</v>
      </c>
      <c r="D3102" s="2">
        <v>995.98</v>
      </c>
      <c r="E3102" s="4">
        <f t="shared" si="1"/>
        <v>995.98</v>
      </c>
    </row>
    <row r="3103" ht="22.5" customHeight="1">
      <c r="A3103" s="2">
        <v>5.155256671E9</v>
      </c>
      <c r="B3103" s="2">
        <v>679865.0</v>
      </c>
      <c r="C3103" s="2">
        <v>2.0</v>
      </c>
      <c r="D3103" s="2">
        <v>347.91</v>
      </c>
      <c r="E3103" s="4">
        <f t="shared" si="1"/>
        <v>695.82</v>
      </c>
    </row>
    <row r="3104" ht="22.5" customHeight="1">
      <c r="A3104" s="2">
        <v>3.984108726E9</v>
      </c>
      <c r="B3104" s="2">
        <v>832348.0</v>
      </c>
      <c r="C3104" s="2">
        <v>3.0</v>
      </c>
      <c r="D3104" s="2">
        <v>831.43</v>
      </c>
      <c r="E3104" s="4">
        <f t="shared" si="1"/>
        <v>2494.29</v>
      </c>
    </row>
    <row r="3105" ht="22.5" customHeight="1">
      <c r="A3105" s="2">
        <v>2.491374111E9</v>
      </c>
      <c r="B3105" s="2">
        <v>762527.0</v>
      </c>
      <c r="C3105" s="2">
        <v>2.0</v>
      </c>
      <c r="D3105" s="2">
        <v>690.08</v>
      </c>
      <c r="E3105" s="4">
        <f t="shared" si="1"/>
        <v>1380.16</v>
      </c>
    </row>
    <row r="3106" ht="22.5" customHeight="1">
      <c r="A3106" s="2">
        <v>2.043371805E9</v>
      </c>
      <c r="B3106" s="2">
        <v>784673.0</v>
      </c>
      <c r="C3106" s="2">
        <v>3.0</v>
      </c>
      <c r="D3106" s="2">
        <v>491.39</v>
      </c>
      <c r="E3106" s="4">
        <f t="shared" si="1"/>
        <v>1474.17</v>
      </c>
    </row>
    <row r="3107" ht="22.5" customHeight="1">
      <c r="A3107" s="2">
        <v>9.657782153E9</v>
      </c>
      <c r="B3107" s="2">
        <v>89084.0</v>
      </c>
      <c r="C3107" s="2">
        <v>3.0</v>
      </c>
      <c r="D3107" s="2">
        <v>598.83</v>
      </c>
      <c r="E3107" s="4">
        <f t="shared" si="1"/>
        <v>1796.49</v>
      </c>
    </row>
    <row r="3108" ht="22.5" customHeight="1">
      <c r="A3108" s="2">
        <v>9.237289778E9</v>
      </c>
      <c r="B3108" s="2">
        <v>219598.0</v>
      </c>
      <c r="C3108" s="2">
        <v>1.0</v>
      </c>
      <c r="D3108" s="2">
        <v>367.08</v>
      </c>
      <c r="E3108" s="4">
        <f t="shared" si="1"/>
        <v>367.08</v>
      </c>
    </row>
    <row r="3109" ht="22.5" customHeight="1">
      <c r="A3109" s="2">
        <v>8.917116859E9</v>
      </c>
      <c r="B3109" s="2">
        <v>34186.0</v>
      </c>
      <c r="C3109" s="2">
        <v>1.0</v>
      </c>
      <c r="D3109" s="2">
        <v>925.65</v>
      </c>
      <c r="E3109" s="4">
        <f t="shared" si="1"/>
        <v>925.65</v>
      </c>
    </row>
    <row r="3110" ht="22.5" customHeight="1">
      <c r="A3110" s="2">
        <v>7.20578658E8</v>
      </c>
      <c r="B3110" s="2">
        <v>382511.0</v>
      </c>
      <c r="C3110" s="2">
        <v>2.0</v>
      </c>
      <c r="D3110" s="2">
        <v>702.54</v>
      </c>
      <c r="E3110" s="4">
        <f t="shared" si="1"/>
        <v>1405.08</v>
      </c>
    </row>
    <row r="3111" ht="22.5" customHeight="1">
      <c r="A3111" s="2">
        <v>9.12221053E9</v>
      </c>
      <c r="B3111" s="2">
        <v>567671.0</v>
      </c>
      <c r="C3111" s="2">
        <v>3.0</v>
      </c>
      <c r="D3111" s="2">
        <v>418.48</v>
      </c>
      <c r="E3111" s="4">
        <f t="shared" si="1"/>
        <v>1255.44</v>
      </c>
    </row>
    <row r="3112" ht="22.5" customHeight="1">
      <c r="A3112" s="2">
        <v>3.540524256E9</v>
      </c>
      <c r="B3112" s="2">
        <v>349294.0</v>
      </c>
      <c r="C3112" s="2">
        <v>2.0</v>
      </c>
      <c r="D3112" s="2">
        <v>934.75</v>
      </c>
      <c r="E3112" s="4">
        <f t="shared" si="1"/>
        <v>1869.5</v>
      </c>
    </row>
    <row r="3113" ht="22.5" customHeight="1">
      <c r="A3113" s="2">
        <v>1.909520255E9</v>
      </c>
      <c r="B3113" s="2">
        <v>361361.0</v>
      </c>
      <c r="C3113" s="2">
        <v>3.0</v>
      </c>
      <c r="D3113" s="2">
        <v>826.21</v>
      </c>
      <c r="E3113" s="4">
        <f t="shared" si="1"/>
        <v>2478.63</v>
      </c>
    </row>
    <row r="3114" ht="22.5" customHeight="1">
      <c r="A3114" s="2">
        <v>8.022279737E9</v>
      </c>
      <c r="B3114" s="2">
        <v>784827.0</v>
      </c>
      <c r="C3114" s="2">
        <v>1.0</v>
      </c>
      <c r="D3114" s="2">
        <v>274.25</v>
      </c>
      <c r="E3114" s="4">
        <f t="shared" si="1"/>
        <v>274.25</v>
      </c>
    </row>
    <row r="3115" ht="22.5" customHeight="1">
      <c r="A3115" s="2">
        <v>7.381549355E9</v>
      </c>
      <c r="B3115" s="2">
        <v>4452.0</v>
      </c>
      <c r="C3115" s="2">
        <v>2.0</v>
      </c>
      <c r="D3115" s="2">
        <v>169.88</v>
      </c>
      <c r="E3115" s="4">
        <f t="shared" si="1"/>
        <v>339.76</v>
      </c>
    </row>
    <row r="3116" ht="22.5" customHeight="1">
      <c r="A3116" s="2">
        <v>3.998829973E9</v>
      </c>
      <c r="B3116" s="2">
        <v>491521.0</v>
      </c>
      <c r="C3116" s="2">
        <v>1.0</v>
      </c>
      <c r="D3116" s="2">
        <v>556.35</v>
      </c>
      <c r="E3116" s="4">
        <f t="shared" si="1"/>
        <v>556.35</v>
      </c>
    </row>
    <row r="3117" ht="22.5" customHeight="1">
      <c r="A3117" s="2">
        <v>2.895464675E9</v>
      </c>
      <c r="B3117" s="2">
        <v>589812.0</v>
      </c>
      <c r="C3117" s="2">
        <v>2.0</v>
      </c>
      <c r="D3117" s="2">
        <v>163.03</v>
      </c>
      <c r="E3117" s="4">
        <f t="shared" si="1"/>
        <v>326.06</v>
      </c>
    </row>
    <row r="3118" ht="22.5" customHeight="1">
      <c r="A3118" s="2">
        <v>3.971098657E9</v>
      </c>
      <c r="B3118" s="2">
        <v>818990.0</v>
      </c>
      <c r="C3118" s="2">
        <v>3.0</v>
      </c>
      <c r="D3118" s="2">
        <v>163.55</v>
      </c>
      <c r="E3118" s="4">
        <f t="shared" si="1"/>
        <v>490.65</v>
      </c>
    </row>
    <row r="3119" ht="22.5" customHeight="1">
      <c r="A3119" s="2">
        <v>5.278249111E9</v>
      </c>
      <c r="B3119" s="2">
        <v>951463.0</v>
      </c>
      <c r="C3119" s="2">
        <v>2.0</v>
      </c>
      <c r="D3119" s="2">
        <v>787.4</v>
      </c>
      <c r="E3119" s="4">
        <f t="shared" si="1"/>
        <v>1574.8</v>
      </c>
    </row>
    <row r="3120" ht="22.5" customHeight="1">
      <c r="A3120" s="2">
        <v>9.810576443E9</v>
      </c>
      <c r="B3120" s="2">
        <v>681063.0</v>
      </c>
      <c r="C3120" s="2">
        <v>2.0</v>
      </c>
      <c r="D3120" s="2">
        <v>321.28</v>
      </c>
      <c r="E3120" s="4">
        <f t="shared" si="1"/>
        <v>642.56</v>
      </c>
    </row>
    <row r="3121" ht="22.5" customHeight="1">
      <c r="A3121" s="2">
        <v>4.12884441E9</v>
      </c>
      <c r="B3121" s="2">
        <v>741341.0</v>
      </c>
      <c r="C3121" s="2">
        <v>2.0</v>
      </c>
      <c r="D3121" s="2">
        <v>923.84</v>
      </c>
      <c r="E3121" s="4">
        <f t="shared" si="1"/>
        <v>1847.68</v>
      </c>
    </row>
    <row r="3122" ht="22.5" customHeight="1">
      <c r="A3122" s="2">
        <v>6.103869123E9</v>
      </c>
      <c r="B3122" s="2">
        <v>589812.0</v>
      </c>
      <c r="C3122" s="2">
        <v>3.0</v>
      </c>
      <c r="D3122" s="2">
        <v>163.03</v>
      </c>
      <c r="E3122" s="4">
        <f t="shared" si="1"/>
        <v>489.09</v>
      </c>
    </row>
    <row r="3123" ht="22.5" customHeight="1">
      <c r="A3123" s="2">
        <v>6.595041423E9</v>
      </c>
      <c r="B3123" s="2">
        <v>183929.0</v>
      </c>
      <c r="C3123" s="2">
        <v>2.0</v>
      </c>
      <c r="D3123" s="2">
        <v>738.74</v>
      </c>
      <c r="E3123" s="4">
        <f t="shared" si="1"/>
        <v>1477.48</v>
      </c>
    </row>
    <row r="3124" ht="22.5" customHeight="1">
      <c r="A3124" s="2">
        <v>3.991011923E9</v>
      </c>
      <c r="B3124" s="2">
        <v>726958.0</v>
      </c>
      <c r="C3124" s="2">
        <v>1.0</v>
      </c>
      <c r="D3124" s="2">
        <v>887.48</v>
      </c>
      <c r="E3124" s="4">
        <f t="shared" si="1"/>
        <v>887.48</v>
      </c>
    </row>
    <row r="3125" ht="22.5" customHeight="1">
      <c r="A3125" s="2">
        <v>5.275440923E9</v>
      </c>
      <c r="B3125" s="2">
        <v>969851.0</v>
      </c>
      <c r="C3125" s="2">
        <v>3.0</v>
      </c>
      <c r="D3125" s="2">
        <v>340.66</v>
      </c>
      <c r="E3125" s="4">
        <f t="shared" si="1"/>
        <v>1021.98</v>
      </c>
    </row>
    <row r="3126" ht="22.5" customHeight="1">
      <c r="A3126" s="2">
        <v>6.468633344E9</v>
      </c>
      <c r="B3126" s="2">
        <v>15314.0</v>
      </c>
      <c r="C3126" s="2">
        <v>2.0</v>
      </c>
      <c r="D3126" s="2">
        <v>578.85</v>
      </c>
      <c r="E3126" s="4">
        <f t="shared" si="1"/>
        <v>1157.7</v>
      </c>
    </row>
    <row r="3127" ht="22.5" customHeight="1">
      <c r="A3127" s="2">
        <v>9.992859795E9</v>
      </c>
      <c r="B3127" s="2">
        <v>196719.0</v>
      </c>
      <c r="C3127" s="2">
        <v>2.0</v>
      </c>
      <c r="D3127" s="2">
        <v>217.5</v>
      </c>
      <c r="E3127" s="4">
        <f t="shared" si="1"/>
        <v>435</v>
      </c>
    </row>
    <row r="3128" ht="22.5" customHeight="1">
      <c r="A3128" s="2">
        <v>7.518488485E9</v>
      </c>
      <c r="B3128" s="2">
        <v>140489.0</v>
      </c>
      <c r="C3128" s="2">
        <v>3.0</v>
      </c>
      <c r="D3128" s="2">
        <v>650.2</v>
      </c>
      <c r="E3128" s="4">
        <f t="shared" si="1"/>
        <v>1950.6</v>
      </c>
    </row>
    <row r="3129" ht="22.5" customHeight="1">
      <c r="A3129" s="2">
        <v>9.746950023E9</v>
      </c>
      <c r="B3129" s="2">
        <v>952168.0</v>
      </c>
      <c r="C3129" s="2">
        <v>3.0</v>
      </c>
      <c r="D3129" s="2">
        <v>236.95</v>
      </c>
      <c r="E3129" s="4">
        <f t="shared" si="1"/>
        <v>710.85</v>
      </c>
    </row>
    <row r="3130" ht="22.5" customHeight="1">
      <c r="A3130" s="2">
        <v>2.72143355E9</v>
      </c>
      <c r="B3130" s="2">
        <v>217710.0</v>
      </c>
      <c r="C3130" s="2">
        <v>2.0</v>
      </c>
      <c r="D3130" s="2">
        <v>58.59</v>
      </c>
      <c r="E3130" s="4">
        <f t="shared" si="1"/>
        <v>117.18</v>
      </c>
    </row>
    <row r="3131" ht="22.5" customHeight="1">
      <c r="A3131" s="2">
        <v>6.131680348E9</v>
      </c>
      <c r="B3131" s="2">
        <v>123983.0</v>
      </c>
      <c r="C3131" s="2">
        <v>1.0</v>
      </c>
      <c r="D3131" s="2">
        <v>785.67</v>
      </c>
      <c r="E3131" s="4">
        <f t="shared" si="1"/>
        <v>785.67</v>
      </c>
    </row>
    <row r="3132" ht="22.5" customHeight="1">
      <c r="A3132" s="2">
        <v>2.2815445E9</v>
      </c>
      <c r="B3132" s="2">
        <v>217710.0</v>
      </c>
      <c r="C3132" s="2">
        <v>1.0</v>
      </c>
      <c r="D3132" s="2">
        <v>58.59</v>
      </c>
      <c r="E3132" s="4">
        <f t="shared" si="1"/>
        <v>58.59</v>
      </c>
    </row>
    <row r="3133" ht="22.5" customHeight="1">
      <c r="A3133" s="2">
        <v>4.283802879E9</v>
      </c>
      <c r="B3133" s="2">
        <v>305754.0</v>
      </c>
      <c r="C3133" s="2">
        <v>1.0</v>
      </c>
      <c r="D3133" s="2">
        <v>979.99</v>
      </c>
      <c r="E3133" s="4">
        <f t="shared" si="1"/>
        <v>979.99</v>
      </c>
    </row>
    <row r="3134" ht="22.5" customHeight="1">
      <c r="A3134" s="2">
        <v>8.621732366E9</v>
      </c>
      <c r="B3134" s="2">
        <v>256051.0</v>
      </c>
      <c r="C3134" s="2">
        <v>1.0</v>
      </c>
      <c r="D3134" s="2">
        <v>400.92</v>
      </c>
      <c r="E3134" s="4">
        <f t="shared" si="1"/>
        <v>400.92</v>
      </c>
    </row>
    <row r="3135" ht="22.5" customHeight="1">
      <c r="A3135" s="2">
        <v>3.797679856E9</v>
      </c>
      <c r="B3135" s="2">
        <v>118820.0</v>
      </c>
      <c r="C3135" s="2">
        <v>2.0</v>
      </c>
      <c r="D3135" s="2">
        <v>12.32</v>
      </c>
      <c r="E3135" s="4">
        <f t="shared" si="1"/>
        <v>24.64</v>
      </c>
    </row>
    <row r="3136" ht="22.5" customHeight="1">
      <c r="A3136" s="2">
        <v>8.532100929E9</v>
      </c>
      <c r="B3136" s="2">
        <v>726958.0</v>
      </c>
      <c r="C3136" s="2">
        <v>3.0</v>
      </c>
      <c r="D3136" s="2">
        <v>887.48</v>
      </c>
      <c r="E3136" s="4">
        <f t="shared" si="1"/>
        <v>2662.44</v>
      </c>
    </row>
    <row r="3137" ht="22.5" customHeight="1">
      <c r="A3137" s="2">
        <v>2.973976544E9</v>
      </c>
      <c r="B3137" s="2">
        <v>39154.0</v>
      </c>
      <c r="C3137" s="2">
        <v>1.0</v>
      </c>
      <c r="D3137" s="2">
        <v>946.86</v>
      </c>
      <c r="E3137" s="4">
        <f t="shared" si="1"/>
        <v>946.86</v>
      </c>
    </row>
    <row r="3138" ht="22.5" customHeight="1">
      <c r="A3138" s="2">
        <v>8.14260962E8</v>
      </c>
      <c r="B3138" s="2">
        <v>15314.0</v>
      </c>
      <c r="C3138" s="2">
        <v>1.0</v>
      </c>
      <c r="D3138" s="2">
        <v>578.85</v>
      </c>
      <c r="E3138" s="4">
        <f t="shared" si="1"/>
        <v>578.85</v>
      </c>
    </row>
    <row r="3139" ht="22.5" customHeight="1">
      <c r="A3139" s="2">
        <v>9.411848231E9</v>
      </c>
      <c r="B3139" s="2">
        <v>183929.0</v>
      </c>
      <c r="C3139" s="2">
        <v>2.0</v>
      </c>
      <c r="D3139" s="2">
        <v>738.74</v>
      </c>
      <c r="E3139" s="4">
        <f t="shared" si="1"/>
        <v>1477.48</v>
      </c>
    </row>
    <row r="3140" ht="22.5" customHeight="1">
      <c r="A3140" s="2">
        <v>6.637284724E9</v>
      </c>
      <c r="B3140" s="2">
        <v>721521.0</v>
      </c>
      <c r="C3140" s="2">
        <v>2.0</v>
      </c>
      <c r="D3140" s="2">
        <v>417.39</v>
      </c>
      <c r="E3140" s="4">
        <f t="shared" si="1"/>
        <v>834.78</v>
      </c>
    </row>
    <row r="3141" ht="22.5" customHeight="1">
      <c r="A3141" s="2">
        <v>6.497594124E9</v>
      </c>
      <c r="B3141" s="2">
        <v>487065.0</v>
      </c>
      <c r="C3141" s="2">
        <v>1.0</v>
      </c>
      <c r="D3141" s="2">
        <v>374.68</v>
      </c>
      <c r="E3141" s="4">
        <f t="shared" si="1"/>
        <v>374.68</v>
      </c>
    </row>
    <row r="3142" ht="22.5" customHeight="1">
      <c r="A3142" s="2">
        <v>7.213146086E9</v>
      </c>
      <c r="B3142" s="2">
        <v>287070.0</v>
      </c>
      <c r="C3142" s="2">
        <v>2.0</v>
      </c>
      <c r="D3142" s="2">
        <v>443.17</v>
      </c>
      <c r="E3142" s="4">
        <f t="shared" si="1"/>
        <v>886.34</v>
      </c>
    </row>
    <row r="3143" ht="22.5" customHeight="1">
      <c r="A3143" s="2">
        <v>5.110274761E9</v>
      </c>
      <c r="B3143" s="2">
        <v>373536.0</v>
      </c>
      <c r="C3143" s="2">
        <v>1.0</v>
      </c>
      <c r="D3143" s="2">
        <v>494.17</v>
      </c>
      <c r="E3143" s="4">
        <f t="shared" si="1"/>
        <v>494.17</v>
      </c>
    </row>
    <row r="3144" ht="22.5" customHeight="1">
      <c r="A3144" s="2">
        <v>1.112110363E9</v>
      </c>
      <c r="B3144" s="2">
        <v>566052.0</v>
      </c>
      <c r="C3144" s="2">
        <v>1.0</v>
      </c>
      <c r="D3144" s="2">
        <v>87.3</v>
      </c>
      <c r="E3144" s="4">
        <f t="shared" si="1"/>
        <v>87.3</v>
      </c>
    </row>
    <row r="3145" ht="22.5" customHeight="1">
      <c r="A3145" s="2">
        <v>1.209202931E9</v>
      </c>
      <c r="B3145" s="2">
        <v>219598.0</v>
      </c>
      <c r="C3145" s="2">
        <v>2.0</v>
      </c>
      <c r="D3145" s="2">
        <v>367.08</v>
      </c>
      <c r="E3145" s="4">
        <f t="shared" si="1"/>
        <v>734.16</v>
      </c>
    </row>
    <row r="3146" ht="22.5" customHeight="1">
      <c r="A3146" s="2">
        <v>6.384745391E9</v>
      </c>
      <c r="B3146" s="2">
        <v>39154.0</v>
      </c>
      <c r="C3146" s="2">
        <v>3.0</v>
      </c>
      <c r="D3146" s="2">
        <v>946.86</v>
      </c>
      <c r="E3146" s="4">
        <f t="shared" si="1"/>
        <v>2840.58</v>
      </c>
    </row>
    <row r="3147" ht="22.5" customHeight="1">
      <c r="A3147" s="2">
        <v>3.367452972E9</v>
      </c>
      <c r="B3147" s="2">
        <v>611575.0</v>
      </c>
      <c r="C3147" s="2">
        <v>1.0</v>
      </c>
      <c r="D3147" s="2">
        <v>482.06</v>
      </c>
      <c r="E3147" s="4">
        <f t="shared" si="1"/>
        <v>482.06</v>
      </c>
    </row>
    <row r="3148" ht="22.5" customHeight="1">
      <c r="A3148" s="2">
        <v>2.317597587E9</v>
      </c>
      <c r="B3148" s="2">
        <v>894539.0</v>
      </c>
      <c r="C3148" s="2">
        <v>3.0</v>
      </c>
      <c r="D3148" s="2">
        <v>445.48</v>
      </c>
      <c r="E3148" s="4">
        <f t="shared" si="1"/>
        <v>1336.44</v>
      </c>
    </row>
    <row r="3149" ht="22.5" customHeight="1">
      <c r="A3149" s="2">
        <v>2.254884198E9</v>
      </c>
      <c r="B3149" s="2">
        <v>970529.0</v>
      </c>
      <c r="C3149" s="2">
        <v>2.0</v>
      </c>
      <c r="D3149" s="2">
        <v>827.44</v>
      </c>
      <c r="E3149" s="4">
        <f t="shared" si="1"/>
        <v>1654.88</v>
      </c>
    </row>
    <row r="3150" ht="22.5" customHeight="1">
      <c r="A3150" s="2">
        <v>6.79196318E8</v>
      </c>
      <c r="B3150" s="2">
        <v>799952.0</v>
      </c>
      <c r="C3150" s="2">
        <v>3.0</v>
      </c>
      <c r="D3150" s="2">
        <v>922.64</v>
      </c>
      <c r="E3150" s="4">
        <f t="shared" si="1"/>
        <v>2767.92</v>
      </c>
    </row>
    <row r="3151" ht="22.5" customHeight="1">
      <c r="A3151" s="2">
        <v>2.185319815E9</v>
      </c>
      <c r="B3151" s="2">
        <v>433521.0</v>
      </c>
      <c r="C3151" s="2">
        <v>1.0</v>
      </c>
      <c r="D3151" s="2">
        <v>321.33</v>
      </c>
      <c r="E3151" s="4">
        <f t="shared" si="1"/>
        <v>321.33</v>
      </c>
    </row>
    <row r="3152" ht="22.5" customHeight="1">
      <c r="A3152" s="2">
        <v>5.965281449E9</v>
      </c>
      <c r="B3152" s="2">
        <v>39154.0</v>
      </c>
      <c r="C3152" s="2">
        <v>1.0</v>
      </c>
      <c r="D3152" s="2">
        <v>946.86</v>
      </c>
      <c r="E3152" s="4">
        <f t="shared" si="1"/>
        <v>946.86</v>
      </c>
    </row>
    <row r="3153" ht="22.5" customHeight="1">
      <c r="A3153" s="2">
        <v>8.616726869E9</v>
      </c>
      <c r="B3153" s="2">
        <v>217710.0</v>
      </c>
      <c r="C3153" s="2">
        <v>2.0</v>
      </c>
      <c r="D3153" s="2">
        <v>58.59</v>
      </c>
      <c r="E3153" s="4">
        <f t="shared" si="1"/>
        <v>117.18</v>
      </c>
    </row>
    <row r="3154" ht="22.5" customHeight="1">
      <c r="A3154" s="2">
        <v>4.78602751E9</v>
      </c>
      <c r="B3154" s="2">
        <v>33955.0</v>
      </c>
      <c r="C3154" s="2">
        <v>3.0</v>
      </c>
      <c r="D3154" s="2">
        <v>186.08</v>
      </c>
      <c r="E3154" s="4">
        <f t="shared" si="1"/>
        <v>558.24</v>
      </c>
    </row>
    <row r="3155" ht="22.5" customHeight="1">
      <c r="A3155" s="2">
        <v>4.910445344E9</v>
      </c>
      <c r="B3155" s="2">
        <v>444361.0</v>
      </c>
      <c r="C3155" s="2">
        <v>2.0</v>
      </c>
      <c r="D3155" s="2">
        <v>822.63</v>
      </c>
      <c r="E3155" s="4">
        <f t="shared" si="1"/>
        <v>1645.26</v>
      </c>
    </row>
    <row r="3156" ht="22.5" customHeight="1">
      <c r="A3156" s="2">
        <v>7.629577899E9</v>
      </c>
      <c r="B3156" s="2">
        <v>613942.0</v>
      </c>
      <c r="C3156" s="2">
        <v>1.0</v>
      </c>
      <c r="D3156" s="2">
        <v>545.0</v>
      </c>
      <c r="E3156" s="4">
        <f t="shared" si="1"/>
        <v>545</v>
      </c>
    </row>
    <row r="3157" ht="22.5" customHeight="1">
      <c r="A3157" s="2">
        <v>4.769055037E9</v>
      </c>
      <c r="B3157" s="2">
        <v>82484.0</v>
      </c>
      <c r="C3157" s="2">
        <v>2.0</v>
      </c>
      <c r="D3157" s="2">
        <v>914.88</v>
      </c>
      <c r="E3157" s="4">
        <f t="shared" si="1"/>
        <v>1829.76</v>
      </c>
    </row>
    <row r="3158" ht="22.5" customHeight="1">
      <c r="A3158" s="2">
        <v>8.476029654E9</v>
      </c>
      <c r="B3158" s="2">
        <v>734789.0</v>
      </c>
      <c r="C3158" s="2">
        <v>2.0</v>
      </c>
      <c r="D3158" s="2">
        <v>395.82</v>
      </c>
      <c r="E3158" s="4">
        <f t="shared" si="1"/>
        <v>791.64</v>
      </c>
    </row>
    <row r="3159" ht="22.5" customHeight="1">
      <c r="A3159" s="2">
        <v>7.809866112E9</v>
      </c>
      <c r="B3159" s="2">
        <v>491521.0</v>
      </c>
      <c r="C3159" s="2">
        <v>1.0</v>
      </c>
      <c r="D3159" s="2">
        <v>556.35</v>
      </c>
      <c r="E3159" s="4">
        <f t="shared" si="1"/>
        <v>556.35</v>
      </c>
    </row>
    <row r="3160" ht="22.5" customHeight="1">
      <c r="A3160" s="2">
        <v>5.453896364E9</v>
      </c>
      <c r="B3160" s="2">
        <v>803607.0</v>
      </c>
      <c r="C3160" s="2">
        <v>2.0</v>
      </c>
      <c r="D3160" s="2">
        <v>949.73</v>
      </c>
      <c r="E3160" s="4">
        <f t="shared" si="1"/>
        <v>1899.46</v>
      </c>
    </row>
    <row r="3161" ht="22.5" customHeight="1">
      <c r="A3161" s="2">
        <v>9.080432189E9</v>
      </c>
      <c r="B3161" s="2">
        <v>140489.0</v>
      </c>
      <c r="C3161" s="2">
        <v>2.0</v>
      </c>
      <c r="D3161" s="2">
        <v>650.2</v>
      </c>
      <c r="E3161" s="4">
        <f t="shared" si="1"/>
        <v>1300.4</v>
      </c>
    </row>
    <row r="3162" ht="22.5" customHeight="1">
      <c r="A3162" s="2">
        <v>3.079758919E9</v>
      </c>
      <c r="B3162" s="2">
        <v>451933.0</v>
      </c>
      <c r="C3162" s="2">
        <v>1.0</v>
      </c>
      <c r="D3162" s="2">
        <v>568.94</v>
      </c>
      <c r="E3162" s="4">
        <f t="shared" si="1"/>
        <v>568.94</v>
      </c>
    </row>
    <row r="3163" ht="22.5" customHeight="1">
      <c r="A3163" s="2">
        <v>4.076039325E9</v>
      </c>
      <c r="B3163" s="2">
        <v>832348.0</v>
      </c>
      <c r="C3163" s="2">
        <v>1.0</v>
      </c>
      <c r="D3163" s="2">
        <v>831.43</v>
      </c>
      <c r="E3163" s="4">
        <f t="shared" si="1"/>
        <v>831.43</v>
      </c>
    </row>
    <row r="3164" ht="22.5" customHeight="1">
      <c r="A3164" s="2">
        <v>9.239241275E9</v>
      </c>
      <c r="B3164" s="2">
        <v>880510.0</v>
      </c>
      <c r="C3164" s="2">
        <v>3.0</v>
      </c>
      <c r="D3164" s="2">
        <v>951.43</v>
      </c>
      <c r="E3164" s="4">
        <f t="shared" si="1"/>
        <v>2854.29</v>
      </c>
    </row>
    <row r="3165" ht="22.5" customHeight="1">
      <c r="A3165" s="2">
        <v>4.864829217E9</v>
      </c>
      <c r="B3165" s="2">
        <v>136533.0</v>
      </c>
      <c r="C3165" s="2">
        <v>2.0</v>
      </c>
      <c r="D3165" s="2">
        <v>826.21</v>
      </c>
      <c r="E3165" s="4">
        <f t="shared" si="1"/>
        <v>1652.42</v>
      </c>
    </row>
    <row r="3166" ht="22.5" customHeight="1">
      <c r="A3166" s="2">
        <v>5.108704843E9</v>
      </c>
      <c r="B3166" s="2">
        <v>57405.0</v>
      </c>
      <c r="C3166" s="2">
        <v>2.0</v>
      </c>
      <c r="D3166" s="2">
        <v>607.67</v>
      </c>
      <c r="E3166" s="4">
        <f t="shared" si="1"/>
        <v>1215.34</v>
      </c>
    </row>
    <row r="3167" ht="22.5" customHeight="1">
      <c r="A3167" s="2">
        <v>8.04980541E9</v>
      </c>
      <c r="B3167" s="2">
        <v>378287.0</v>
      </c>
      <c r="C3167" s="2">
        <v>3.0</v>
      </c>
      <c r="D3167" s="2">
        <v>332.84</v>
      </c>
      <c r="E3167" s="4">
        <f t="shared" si="1"/>
        <v>998.52</v>
      </c>
    </row>
    <row r="3168" ht="22.5" customHeight="1">
      <c r="A3168" s="2">
        <v>4.711642504E9</v>
      </c>
      <c r="B3168" s="2">
        <v>349294.0</v>
      </c>
      <c r="C3168" s="2">
        <v>2.0</v>
      </c>
      <c r="D3168" s="2">
        <v>934.75</v>
      </c>
      <c r="E3168" s="4">
        <f t="shared" si="1"/>
        <v>1869.5</v>
      </c>
    </row>
    <row r="3169" ht="22.5" customHeight="1">
      <c r="A3169" s="2">
        <v>8.952094523E9</v>
      </c>
      <c r="B3169" s="2">
        <v>654623.0</v>
      </c>
      <c r="C3169" s="2">
        <v>2.0</v>
      </c>
      <c r="D3169" s="2">
        <v>422.14</v>
      </c>
      <c r="E3169" s="4">
        <f t="shared" si="1"/>
        <v>844.28</v>
      </c>
    </row>
    <row r="3170" ht="22.5" customHeight="1">
      <c r="A3170" s="2">
        <v>4.285784267E9</v>
      </c>
      <c r="B3170" s="2">
        <v>36412.0</v>
      </c>
      <c r="C3170" s="2">
        <v>3.0</v>
      </c>
      <c r="D3170" s="2">
        <v>397.68</v>
      </c>
      <c r="E3170" s="4">
        <f t="shared" si="1"/>
        <v>1193.04</v>
      </c>
    </row>
    <row r="3171" ht="22.5" customHeight="1">
      <c r="A3171" s="2">
        <v>7.494670835E9</v>
      </c>
      <c r="B3171" s="2">
        <v>970529.0</v>
      </c>
      <c r="C3171" s="2">
        <v>2.0</v>
      </c>
      <c r="D3171" s="2">
        <v>827.44</v>
      </c>
      <c r="E3171" s="4">
        <f t="shared" si="1"/>
        <v>1654.88</v>
      </c>
    </row>
    <row r="3172" ht="22.5" customHeight="1">
      <c r="A3172" s="2">
        <v>7.667090453E9</v>
      </c>
      <c r="B3172" s="2">
        <v>448752.0</v>
      </c>
      <c r="C3172" s="2">
        <v>1.0</v>
      </c>
      <c r="D3172" s="2">
        <v>160.07</v>
      </c>
      <c r="E3172" s="4">
        <f t="shared" si="1"/>
        <v>160.07</v>
      </c>
    </row>
    <row r="3173" ht="22.5" customHeight="1">
      <c r="A3173" s="2">
        <v>2.193572534E9</v>
      </c>
      <c r="B3173" s="2">
        <v>378287.0</v>
      </c>
      <c r="C3173" s="2">
        <v>1.0</v>
      </c>
      <c r="D3173" s="2">
        <v>332.84</v>
      </c>
      <c r="E3173" s="4">
        <f t="shared" si="1"/>
        <v>332.84</v>
      </c>
    </row>
    <row r="3174" ht="22.5" customHeight="1">
      <c r="A3174" s="2">
        <v>5.357089776E9</v>
      </c>
      <c r="B3174" s="2">
        <v>490939.0</v>
      </c>
      <c r="C3174" s="2">
        <v>3.0</v>
      </c>
      <c r="D3174" s="2">
        <v>80.25</v>
      </c>
      <c r="E3174" s="4">
        <f t="shared" si="1"/>
        <v>240.75</v>
      </c>
    </row>
    <row r="3175" ht="22.5" customHeight="1">
      <c r="A3175" s="2">
        <v>1.191016829E9</v>
      </c>
      <c r="B3175" s="2">
        <v>435929.0</v>
      </c>
      <c r="C3175" s="2">
        <v>3.0</v>
      </c>
      <c r="D3175" s="2">
        <v>856.89</v>
      </c>
      <c r="E3175" s="4">
        <f t="shared" si="1"/>
        <v>2570.67</v>
      </c>
    </row>
    <row r="3176" ht="22.5" customHeight="1">
      <c r="A3176" s="2">
        <v>5.49484032E8</v>
      </c>
      <c r="B3176" s="2">
        <v>903336.0</v>
      </c>
      <c r="C3176" s="2">
        <v>2.0</v>
      </c>
      <c r="D3176" s="2">
        <v>551.88</v>
      </c>
      <c r="E3176" s="4">
        <f t="shared" si="1"/>
        <v>1103.76</v>
      </c>
    </row>
    <row r="3177" ht="22.5" customHeight="1">
      <c r="A3177" s="2">
        <v>8.1640769E9</v>
      </c>
      <c r="B3177" s="2">
        <v>991434.0</v>
      </c>
      <c r="C3177" s="2">
        <v>2.0</v>
      </c>
      <c r="D3177" s="2">
        <v>237.62</v>
      </c>
      <c r="E3177" s="4">
        <f t="shared" si="1"/>
        <v>475.24</v>
      </c>
    </row>
    <row r="3178" ht="22.5" customHeight="1">
      <c r="A3178" s="2">
        <v>7.136165651E9</v>
      </c>
      <c r="B3178" s="2">
        <v>336847.0</v>
      </c>
      <c r="C3178" s="2">
        <v>3.0</v>
      </c>
      <c r="D3178" s="2">
        <v>936.98</v>
      </c>
      <c r="E3178" s="4">
        <f t="shared" si="1"/>
        <v>2810.94</v>
      </c>
    </row>
    <row r="3179" ht="22.5" customHeight="1">
      <c r="A3179" s="2">
        <v>5.368349643E9</v>
      </c>
      <c r="B3179" s="2">
        <v>487931.0</v>
      </c>
      <c r="C3179" s="2">
        <v>3.0</v>
      </c>
      <c r="D3179" s="2">
        <v>709.08</v>
      </c>
      <c r="E3179" s="4">
        <f t="shared" si="1"/>
        <v>2127.24</v>
      </c>
    </row>
    <row r="3180" ht="22.5" customHeight="1">
      <c r="A3180" s="2">
        <v>6.965901435E9</v>
      </c>
      <c r="B3180" s="2">
        <v>94225.0</v>
      </c>
      <c r="C3180" s="2">
        <v>3.0</v>
      </c>
      <c r="D3180" s="2">
        <v>77.11</v>
      </c>
      <c r="E3180" s="4">
        <f t="shared" si="1"/>
        <v>231.33</v>
      </c>
    </row>
    <row r="3181" ht="22.5" customHeight="1">
      <c r="A3181" s="2">
        <v>6.687307827E9</v>
      </c>
      <c r="B3181" s="2">
        <v>706112.0</v>
      </c>
      <c r="C3181" s="2">
        <v>2.0</v>
      </c>
      <c r="D3181" s="2">
        <v>478.79</v>
      </c>
      <c r="E3181" s="4">
        <f t="shared" si="1"/>
        <v>957.58</v>
      </c>
    </row>
    <row r="3182" ht="22.5" customHeight="1">
      <c r="A3182" s="2">
        <v>4.75294138E8</v>
      </c>
      <c r="B3182" s="2">
        <v>63769.0</v>
      </c>
      <c r="C3182" s="2">
        <v>2.0</v>
      </c>
      <c r="D3182" s="2">
        <v>878.07</v>
      </c>
      <c r="E3182" s="4">
        <f t="shared" si="1"/>
        <v>1756.14</v>
      </c>
    </row>
    <row r="3183" ht="22.5" customHeight="1">
      <c r="A3183" s="2">
        <v>9.047534059E9</v>
      </c>
      <c r="B3183" s="2">
        <v>673058.0</v>
      </c>
      <c r="C3183" s="2">
        <v>3.0</v>
      </c>
      <c r="D3183" s="2">
        <v>765.76</v>
      </c>
      <c r="E3183" s="4">
        <f t="shared" si="1"/>
        <v>2297.28</v>
      </c>
    </row>
    <row r="3184" ht="22.5" customHeight="1">
      <c r="A3184" s="2">
        <v>2.807487047E9</v>
      </c>
      <c r="B3184" s="2">
        <v>992178.0</v>
      </c>
      <c r="C3184" s="2">
        <v>3.0</v>
      </c>
      <c r="D3184" s="2">
        <v>632.43</v>
      </c>
      <c r="E3184" s="4">
        <f t="shared" si="1"/>
        <v>1897.29</v>
      </c>
    </row>
    <row r="3185" ht="22.5" customHeight="1">
      <c r="A3185" s="2">
        <v>5.840148195E9</v>
      </c>
      <c r="B3185" s="2">
        <v>613942.0</v>
      </c>
      <c r="C3185" s="2">
        <v>2.0</v>
      </c>
      <c r="D3185" s="2">
        <v>545.0</v>
      </c>
      <c r="E3185" s="4">
        <f t="shared" si="1"/>
        <v>1090</v>
      </c>
    </row>
    <row r="3186" ht="22.5" customHeight="1">
      <c r="A3186" s="2">
        <v>3.758135932E9</v>
      </c>
      <c r="B3186" s="2">
        <v>306177.0</v>
      </c>
      <c r="C3186" s="2">
        <v>3.0</v>
      </c>
      <c r="D3186" s="2">
        <v>769.24</v>
      </c>
      <c r="E3186" s="4">
        <f t="shared" si="1"/>
        <v>2307.72</v>
      </c>
    </row>
    <row r="3187" ht="22.5" customHeight="1">
      <c r="A3187" s="2">
        <v>1.978476136E9</v>
      </c>
      <c r="B3187" s="2">
        <v>500633.0</v>
      </c>
      <c r="C3187" s="2">
        <v>2.0</v>
      </c>
      <c r="D3187" s="2">
        <v>154.5</v>
      </c>
      <c r="E3187" s="4">
        <f t="shared" si="1"/>
        <v>309</v>
      </c>
    </row>
    <row r="3188" ht="22.5" customHeight="1">
      <c r="A3188" s="2">
        <v>4.23648434E8</v>
      </c>
      <c r="B3188" s="2">
        <v>863930.0</v>
      </c>
      <c r="C3188" s="2">
        <v>2.0</v>
      </c>
      <c r="D3188" s="2">
        <v>242.57</v>
      </c>
      <c r="E3188" s="4">
        <f t="shared" si="1"/>
        <v>485.14</v>
      </c>
    </row>
    <row r="3189" ht="22.5" customHeight="1">
      <c r="A3189" s="2">
        <v>7.20186833E9</v>
      </c>
      <c r="B3189" s="2">
        <v>256783.0</v>
      </c>
      <c r="C3189" s="2">
        <v>3.0</v>
      </c>
      <c r="D3189" s="2">
        <v>906.54</v>
      </c>
      <c r="E3189" s="4">
        <f t="shared" si="1"/>
        <v>2719.62</v>
      </c>
    </row>
    <row r="3190" ht="22.5" customHeight="1">
      <c r="A3190" s="2">
        <v>9.710106935E9</v>
      </c>
      <c r="B3190" s="2">
        <v>587420.0</v>
      </c>
      <c r="C3190" s="2">
        <v>1.0</v>
      </c>
      <c r="D3190" s="2">
        <v>357.42</v>
      </c>
      <c r="E3190" s="4">
        <f t="shared" si="1"/>
        <v>357.42</v>
      </c>
    </row>
    <row r="3191" ht="22.5" customHeight="1">
      <c r="A3191" s="2">
        <v>4.432235479E9</v>
      </c>
      <c r="B3191" s="2">
        <v>243235.0</v>
      </c>
      <c r="C3191" s="2">
        <v>1.0</v>
      </c>
      <c r="D3191" s="2">
        <v>109.03</v>
      </c>
      <c r="E3191" s="4">
        <f t="shared" si="1"/>
        <v>109.03</v>
      </c>
    </row>
    <row r="3192" ht="22.5" customHeight="1">
      <c r="A3192" s="2">
        <v>6.951956244E9</v>
      </c>
      <c r="B3192" s="2">
        <v>473929.0</v>
      </c>
      <c r="C3192" s="2">
        <v>2.0</v>
      </c>
      <c r="D3192" s="2">
        <v>440.19</v>
      </c>
      <c r="E3192" s="4">
        <f t="shared" si="1"/>
        <v>880.38</v>
      </c>
    </row>
    <row r="3193" ht="22.5" customHeight="1">
      <c r="A3193" s="2">
        <v>3.78485826E8</v>
      </c>
      <c r="B3193" s="2">
        <v>555121.0</v>
      </c>
      <c r="C3193" s="2">
        <v>1.0</v>
      </c>
      <c r="D3193" s="2">
        <v>354.91</v>
      </c>
      <c r="E3193" s="4">
        <f t="shared" si="1"/>
        <v>354.91</v>
      </c>
    </row>
    <row r="3194" ht="22.5" customHeight="1">
      <c r="A3194" s="2">
        <v>8.982211913E9</v>
      </c>
      <c r="B3194" s="2">
        <v>992178.0</v>
      </c>
      <c r="C3194" s="2">
        <v>1.0</v>
      </c>
      <c r="D3194" s="2">
        <v>632.43</v>
      </c>
      <c r="E3194" s="4">
        <f t="shared" si="1"/>
        <v>632.43</v>
      </c>
    </row>
    <row r="3195" ht="22.5" customHeight="1">
      <c r="A3195" s="2">
        <v>6.487868576E9</v>
      </c>
      <c r="B3195" s="2">
        <v>726958.0</v>
      </c>
      <c r="C3195" s="2">
        <v>3.0</v>
      </c>
      <c r="D3195" s="2">
        <v>887.48</v>
      </c>
      <c r="E3195" s="4">
        <f t="shared" si="1"/>
        <v>2662.44</v>
      </c>
    </row>
    <row r="3196" ht="22.5" customHeight="1">
      <c r="A3196" s="2">
        <v>2.973502797E9</v>
      </c>
      <c r="B3196" s="2">
        <v>51036.0</v>
      </c>
      <c r="C3196" s="2">
        <v>2.0</v>
      </c>
      <c r="D3196" s="2">
        <v>931.61</v>
      </c>
      <c r="E3196" s="4">
        <f t="shared" si="1"/>
        <v>1863.22</v>
      </c>
    </row>
    <row r="3197" ht="22.5" customHeight="1">
      <c r="A3197" s="2">
        <v>4.105022903E9</v>
      </c>
      <c r="B3197" s="2">
        <v>726958.0</v>
      </c>
      <c r="C3197" s="2">
        <v>3.0</v>
      </c>
      <c r="D3197" s="2">
        <v>887.48</v>
      </c>
      <c r="E3197" s="4">
        <f t="shared" si="1"/>
        <v>2662.44</v>
      </c>
    </row>
    <row r="3198" ht="22.5" customHeight="1">
      <c r="A3198" s="2">
        <v>3.668828731E9</v>
      </c>
      <c r="B3198" s="2">
        <v>34200.0</v>
      </c>
      <c r="C3198" s="2">
        <v>1.0</v>
      </c>
      <c r="D3198" s="2">
        <v>319.8</v>
      </c>
      <c r="E3198" s="4">
        <f t="shared" si="1"/>
        <v>319.8</v>
      </c>
    </row>
    <row r="3199" ht="22.5" customHeight="1">
      <c r="A3199" s="2">
        <v>8.644734267E9</v>
      </c>
      <c r="B3199" s="2">
        <v>659290.0</v>
      </c>
      <c r="C3199" s="2">
        <v>1.0</v>
      </c>
      <c r="D3199" s="2">
        <v>319.34</v>
      </c>
      <c r="E3199" s="4">
        <f t="shared" si="1"/>
        <v>319.34</v>
      </c>
    </row>
    <row r="3200" ht="22.5" customHeight="1">
      <c r="A3200" s="2">
        <v>3.757871565E9</v>
      </c>
      <c r="B3200" s="2">
        <v>847349.0</v>
      </c>
      <c r="C3200" s="2">
        <v>2.0</v>
      </c>
      <c r="D3200" s="2">
        <v>781.08</v>
      </c>
      <c r="E3200" s="4">
        <f t="shared" si="1"/>
        <v>1562.16</v>
      </c>
    </row>
    <row r="3201" ht="22.5" customHeight="1">
      <c r="A3201" s="2">
        <v>5.770510806E9</v>
      </c>
      <c r="B3201" s="2">
        <v>306177.0</v>
      </c>
      <c r="C3201" s="2">
        <v>3.0</v>
      </c>
      <c r="D3201" s="2">
        <v>769.24</v>
      </c>
      <c r="E3201" s="4">
        <f t="shared" si="1"/>
        <v>2307.72</v>
      </c>
    </row>
    <row r="3202" ht="22.5" customHeight="1">
      <c r="A3202" s="2">
        <v>4.514836077E9</v>
      </c>
      <c r="B3202" s="2">
        <v>739448.0</v>
      </c>
      <c r="C3202" s="2">
        <v>2.0</v>
      </c>
      <c r="D3202" s="2">
        <v>755.66</v>
      </c>
      <c r="E3202" s="4">
        <f t="shared" si="1"/>
        <v>1511.32</v>
      </c>
    </row>
    <row r="3203" ht="22.5" customHeight="1">
      <c r="A3203" s="2">
        <v>5.927852227E9</v>
      </c>
      <c r="B3203" s="2">
        <v>51036.0</v>
      </c>
      <c r="C3203" s="2">
        <v>2.0</v>
      </c>
      <c r="D3203" s="2">
        <v>931.61</v>
      </c>
      <c r="E3203" s="4">
        <f t="shared" si="1"/>
        <v>1863.22</v>
      </c>
    </row>
    <row r="3204" ht="22.5" customHeight="1">
      <c r="A3204" s="2">
        <v>3.50719542E8</v>
      </c>
      <c r="B3204" s="2">
        <v>555121.0</v>
      </c>
      <c r="C3204" s="2">
        <v>2.0</v>
      </c>
      <c r="D3204" s="2">
        <v>354.91</v>
      </c>
      <c r="E3204" s="4">
        <f t="shared" si="1"/>
        <v>709.82</v>
      </c>
    </row>
    <row r="3205" ht="22.5" customHeight="1">
      <c r="A3205" s="2">
        <v>8.68288823E8</v>
      </c>
      <c r="B3205" s="2">
        <v>962591.0</v>
      </c>
      <c r="C3205" s="2">
        <v>3.0</v>
      </c>
      <c r="D3205" s="2">
        <v>130.01</v>
      </c>
      <c r="E3205" s="4">
        <f t="shared" si="1"/>
        <v>390.03</v>
      </c>
    </row>
    <row r="3206" ht="22.5" customHeight="1">
      <c r="A3206" s="2">
        <v>7.199670826E9</v>
      </c>
      <c r="B3206" s="2">
        <v>491521.0</v>
      </c>
      <c r="C3206" s="2">
        <v>1.0</v>
      </c>
      <c r="D3206" s="2">
        <v>556.35</v>
      </c>
      <c r="E3206" s="4">
        <f t="shared" si="1"/>
        <v>556.35</v>
      </c>
    </row>
    <row r="3207" ht="22.5" customHeight="1">
      <c r="A3207" s="2">
        <v>3.091948113E9</v>
      </c>
      <c r="B3207" s="2">
        <v>336847.0</v>
      </c>
      <c r="C3207" s="2">
        <v>2.0</v>
      </c>
      <c r="D3207" s="2">
        <v>936.98</v>
      </c>
      <c r="E3207" s="4">
        <f t="shared" si="1"/>
        <v>1873.96</v>
      </c>
    </row>
    <row r="3208" ht="22.5" customHeight="1">
      <c r="A3208" s="2">
        <v>5.793742966E9</v>
      </c>
      <c r="B3208" s="2">
        <v>361361.0</v>
      </c>
      <c r="C3208" s="2">
        <v>3.0</v>
      </c>
      <c r="D3208" s="2">
        <v>826.21</v>
      </c>
      <c r="E3208" s="4">
        <f t="shared" si="1"/>
        <v>2478.63</v>
      </c>
    </row>
    <row r="3209" ht="22.5" customHeight="1">
      <c r="A3209" s="2">
        <v>7.347109009E9</v>
      </c>
      <c r="B3209" s="2">
        <v>992178.0</v>
      </c>
      <c r="C3209" s="2">
        <v>2.0</v>
      </c>
      <c r="D3209" s="2">
        <v>632.43</v>
      </c>
      <c r="E3209" s="4">
        <f t="shared" si="1"/>
        <v>1264.86</v>
      </c>
    </row>
    <row r="3210" ht="22.5" customHeight="1">
      <c r="A3210" s="2">
        <v>7.078912146E9</v>
      </c>
      <c r="B3210" s="2">
        <v>837480.0</v>
      </c>
      <c r="C3210" s="2">
        <v>3.0</v>
      </c>
      <c r="D3210" s="2">
        <v>217.4</v>
      </c>
      <c r="E3210" s="4">
        <f t="shared" si="1"/>
        <v>652.2</v>
      </c>
    </row>
    <row r="3211" ht="22.5" customHeight="1">
      <c r="A3211" s="2">
        <v>2.480856222E9</v>
      </c>
      <c r="B3211" s="2">
        <v>107548.0</v>
      </c>
      <c r="C3211" s="2">
        <v>1.0</v>
      </c>
      <c r="D3211" s="2">
        <v>891.6</v>
      </c>
      <c r="E3211" s="4">
        <f t="shared" si="1"/>
        <v>891.6</v>
      </c>
    </row>
    <row r="3212" ht="22.5" customHeight="1">
      <c r="A3212" s="2">
        <v>2.81421547E8</v>
      </c>
      <c r="B3212" s="2">
        <v>760684.0</v>
      </c>
      <c r="C3212" s="2">
        <v>2.0</v>
      </c>
      <c r="D3212" s="2">
        <v>71.6</v>
      </c>
      <c r="E3212" s="4">
        <f t="shared" si="1"/>
        <v>143.2</v>
      </c>
    </row>
    <row r="3213" ht="22.5" customHeight="1">
      <c r="A3213" s="2">
        <v>5.226963306E9</v>
      </c>
      <c r="B3213" s="2">
        <v>564692.0</v>
      </c>
      <c r="C3213" s="2">
        <v>2.0</v>
      </c>
      <c r="D3213" s="2">
        <v>215.65</v>
      </c>
      <c r="E3213" s="4">
        <f t="shared" si="1"/>
        <v>431.3</v>
      </c>
    </row>
    <row r="3214" ht="22.5" customHeight="1">
      <c r="A3214" s="2">
        <v>7.316642056E9</v>
      </c>
      <c r="B3214" s="2">
        <v>684939.0</v>
      </c>
      <c r="C3214" s="2">
        <v>3.0</v>
      </c>
      <c r="D3214" s="2">
        <v>727.95</v>
      </c>
      <c r="E3214" s="4">
        <f t="shared" si="1"/>
        <v>2183.85</v>
      </c>
    </row>
    <row r="3215" ht="22.5" customHeight="1">
      <c r="A3215" s="2">
        <v>8.99741529E9</v>
      </c>
      <c r="B3215" s="2">
        <v>883013.0</v>
      </c>
      <c r="C3215" s="2">
        <v>2.0</v>
      </c>
      <c r="D3215" s="2">
        <v>989.88</v>
      </c>
      <c r="E3215" s="4">
        <f t="shared" si="1"/>
        <v>1979.76</v>
      </c>
    </row>
    <row r="3216" ht="22.5" customHeight="1">
      <c r="A3216" s="2">
        <v>6.737025662E9</v>
      </c>
      <c r="B3216" s="2">
        <v>848226.0</v>
      </c>
      <c r="C3216" s="2">
        <v>1.0</v>
      </c>
      <c r="D3216" s="2">
        <v>209.59</v>
      </c>
      <c r="E3216" s="4">
        <f t="shared" si="1"/>
        <v>209.59</v>
      </c>
    </row>
    <row r="3217" ht="22.5" customHeight="1">
      <c r="A3217" s="2">
        <v>8.395290763E9</v>
      </c>
      <c r="B3217" s="2">
        <v>291238.0</v>
      </c>
      <c r="C3217" s="2">
        <v>1.0</v>
      </c>
      <c r="D3217" s="2">
        <v>746.03</v>
      </c>
      <c r="E3217" s="4">
        <f t="shared" si="1"/>
        <v>746.03</v>
      </c>
    </row>
    <row r="3218" ht="22.5" customHeight="1">
      <c r="A3218" s="2">
        <v>7.261119579E9</v>
      </c>
      <c r="B3218" s="2">
        <v>690565.0</v>
      </c>
      <c r="C3218" s="2">
        <v>1.0</v>
      </c>
      <c r="D3218" s="2">
        <v>951.27</v>
      </c>
      <c r="E3218" s="4">
        <f t="shared" si="1"/>
        <v>951.27</v>
      </c>
    </row>
    <row r="3219" ht="22.5" customHeight="1">
      <c r="A3219" s="2">
        <v>9.938037878E9</v>
      </c>
      <c r="B3219" s="2">
        <v>298985.0</v>
      </c>
      <c r="C3219" s="2">
        <v>3.0</v>
      </c>
      <c r="D3219" s="2">
        <v>183.76</v>
      </c>
      <c r="E3219" s="4">
        <f t="shared" si="1"/>
        <v>551.28</v>
      </c>
    </row>
    <row r="3220" ht="22.5" customHeight="1">
      <c r="A3220" s="2">
        <v>7.154987905E9</v>
      </c>
      <c r="B3220" s="2">
        <v>871592.0</v>
      </c>
      <c r="C3220" s="2">
        <v>1.0</v>
      </c>
      <c r="D3220" s="2">
        <v>870.29</v>
      </c>
      <c r="E3220" s="4">
        <f t="shared" si="1"/>
        <v>870.29</v>
      </c>
    </row>
    <row r="3221" ht="22.5" customHeight="1">
      <c r="A3221" s="2">
        <v>3.605534244E9</v>
      </c>
      <c r="B3221" s="2">
        <v>373536.0</v>
      </c>
      <c r="C3221" s="2">
        <v>2.0</v>
      </c>
      <c r="D3221" s="2">
        <v>494.17</v>
      </c>
      <c r="E3221" s="4">
        <f t="shared" si="1"/>
        <v>988.34</v>
      </c>
    </row>
    <row r="3222" ht="22.5" customHeight="1">
      <c r="A3222" s="2">
        <v>5.62660104E9</v>
      </c>
      <c r="B3222" s="2">
        <v>53833.0</v>
      </c>
      <c r="C3222" s="2">
        <v>2.0</v>
      </c>
      <c r="D3222" s="2">
        <v>134.69</v>
      </c>
      <c r="E3222" s="4">
        <f t="shared" si="1"/>
        <v>269.38</v>
      </c>
    </row>
    <row r="3223" ht="22.5" customHeight="1">
      <c r="A3223" s="2">
        <v>2.577064886E9</v>
      </c>
      <c r="B3223" s="2">
        <v>478531.0</v>
      </c>
      <c r="C3223" s="2">
        <v>1.0</v>
      </c>
      <c r="D3223" s="2">
        <v>825.46</v>
      </c>
      <c r="E3223" s="4">
        <f t="shared" si="1"/>
        <v>825.46</v>
      </c>
    </row>
    <row r="3224" ht="22.5" customHeight="1">
      <c r="A3224" s="2">
        <v>2.561362173E9</v>
      </c>
      <c r="B3224" s="2">
        <v>243235.0</v>
      </c>
      <c r="C3224" s="2">
        <v>2.0</v>
      </c>
      <c r="D3224" s="2">
        <v>109.03</v>
      </c>
      <c r="E3224" s="4">
        <f t="shared" si="1"/>
        <v>218.06</v>
      </c>
    </row>
    <row r="3225" ht="22.5" customHeight="1">
      <c r="A3225" s="2">
        <v>2.793120553E9</v>
      </c>
      <c r="B3225" s="2">
        <v>397973.0</v>
      </c>
      <c r="C3225" s="2">
        <v>1.0</v>
      </c>
      <c r="D3225" s="2">
        <v>728.73</v>
      </c>
      <c r="E3225" s="4">
        <f t="shared" si="1"/>
        <v>728.73</v>
      </c>
    </row>
    <row r="3226" ht="22.5" customHeight="1">
      <c r="A3226" s="2">
        <v>4.476563699E9</v>
      </c>
      <c r="B3226" s="2">
        <v>153019.0</v>
      </c>
      <c r="C3226" s="2">
        <v>2.0</v>
      </c>
      <c r="D3226" s="2">
        <v>947.95</v>
      </c>
      <c r="E3226" s="4">
        <f t="shared" si="1"/>
        <v>1895.9</v>
      </c>
    </row>
    <row r="3227" ht="22.5" customHeight="1">
      <c r="A3227" s="2">
        <v>1.580021952E9</v>
      </c>
      <c r="B3227" s="2">
        <v>327290.0</v>
      </c>
      <c r="C3227" s="2">
        <v>3.0</v>
      </c>
      <c r="D3227" s="2">
        <v>862.28</v>
      </c>
      <c r="E3227" s="4">
        <f t="shared" si="1"/>
        <v>2586.84</v>
      </c>
    </row>
    <row r="3228" ht="22.5" customHeight="1">
      <c r="A3228" s="2">
        <v>7.263454149E9</v>
      </c>
      <c r="B3228" s="2">
        <v>739534.0</v>
      </c>
      <c r="C3228" s="2">
        <v>3.0</v>
      </c>
      <c r="D3228" s="2">
        <v>994.56</v>
      </c>
      <c r="E3228" s="4">
        <f t="shared" si="1"/>
        <v>2983.68</v>
      </c>
    </row>
    <row r="3229" ht="22.5" customHeight="1">
      <c r="A3229" s="2">
        <v>4.371924002E9</v>
      </c>
      <c r="B3229" s="2">
        <v>537274.0</v>
      </c>
      <c r="C3229" s="2">
        <v>2.0</v>
      </c>
      <c r="D3229" s="2">
        <v>702.71</v>
      </c>
      <c r="E3229" s="4">
        <f t="shared" si="1"/>
        <v>1405.42</v>
      </c>
    </row>
    <row r="3230" ht="22.5" customHeight="1">
      <c r="A3230" s="2">
        <v>2.955277471E9</v>
      </c>
      <c r="B3230" s="2">
        <v>120532.0</v>
      </c>
      <c r="C3230" s="2">
        <v>2.0</v>
      </c>
      <c r="D3230" s="2">
        <v>697.53</v>
      </c>
      <c r="E3230" s="4">
        <f t="shared" si="1"/>
        <v>1395.06</v>
      </c>
    </row>
    <row r="3231" ht="22.5" customHeight="1">
      <c r="A3231" s="2">
        <v>9.445490338E9</v>
      </c>
      <c r="B3231" s="2">
        <v>94225.0</v>
      </c>
      <c r="C3231" s="2">
        <v>3.0</v>
      </c>
      <c r="D3231" s="2">
        <v>77.11</v>
      </c>
      <c r="E3231" s="4">
        <f t="shared" si="1"/>
        <v>231.33</v>
      </c>
    </row>
    <row r="3232" ht="22.5" customHeight="1">
      <c r="A3232" s="2">
        <v>2.668915104E9</v>
      </c>
      <c r="B3232" s="2">
        <v>690565.0</v>
      </c>
      <c r="C3232" s="2">
        <v>1.0</v>
      </c>
      <c r="D3232" s="2">
        <v>951.27</v>
      </c>
      <c r="E3232" s="4">
        <f t="shared" si="1"/>
        <v>951.27</v>
      </c>
    </row>
    <row r="3233" ht="22.5" customHeight="1">
      <c r="A3233" s="2">
        <v>1.045621584E9</v>
      </c>
      <c r="B3233" s="2">
        <v>669378.0</v>
      </c>
      <c r="C3233" s="2">
        <v>3.0</v>
      </c>
      <c r="D3233" s="2">
        <v>212.14</v>
      </c>
      <c r="E3233" s="4">
        <f t="shared" si="1"/>
        <v>636.42</v>
      </c>
    </row>
    <row r="3234" ht="22.5" customHeight="1">
      <c r="A3234" s="2">
        <v>4.550545705E9</v>
      </c>
      <c r="B3234" s="2">
        <v>136533.0</v>
      </c>
      <c r="C3234" s="2">
        <v>3.0</v>
      </c>
      <c r="D3234" s="2">
        <v>826.21</v>
      </c>
      <c r="E3234" s="4">
        <f t="shared" si="1"/>
        <v>2478.63</v>
      </c>
    </row>
    <row r="3235" ht="22.5" customHeight="1">
      <c r="A3235" s="2">
        <v>3.373390154E9</v>
      </c>
      <c r="B3235" s="2">
        <v>240179.0</v>
      </c>
      <c r="C3235" s="2">
        <v>2.0</v>
      </c>
      <c r="D3235" s="2">
        <v>90.56</v>
      </c>
      <c r="E3235" s="4">
        <f t="shared" si="1"/>
        <v>181.12</v>
      </c>
    </row>
    <row r="3236" ht="22.5" customHeight="1">
      <c r="A3236" s="2">
        <v>5.142985961E9</v>
      </c>
      <c r="B3236" s="2">
        <v>644847.0</v>
      </c>
      <c r="C3236" s="2">
        <v>3.0</v>
      </c>
      <c r="D3236" s="2">
        <v>622.81</v>
      </c>
      <c r="E3236" s="4">
        <f t="shared" si="1"/>
        <v>1868.43</v>
      </c>
    </row>
    <row r="3237" ht="22.5" customHeight="1">
      <c r="A3237" s="2">
        <v>6.49220272E8</v>
      </c>
      <c r="B3237" s="2">
        <v>883013.0</v>
      </c>
      <c r="C3237" s="2">
        <v>2.0</v>
      </c>
      <c r="D3237" s="2">
        <v>989.88</v>
      </c>
      <c r="E3237" s="4">
        <f t="shared" si="1"/>
        <v>1979.76</v>
      </c>
    </row>
    <row r="3238" ht="22.5" customHeight="1">
      <c r="A3238" s="2">
        <v>5.023958886E9</v>
      </c>
      <c r="B3238" s="2">
        <v>337168.0</v>
      </c>
      <c r="C3238" s="2">
        <v>1.0</v>
      </c>
      <c r="D3238" s="2">
        <v>545.49</v>
      </c>
      <c r="E3238" s="4">
        <f t="shared" si="1"/>
        <v>545.49</v>
      </c>
    </row>
    <row r="3239" ht="22.5" customHeight="1">
      <c r="A3239" s="2">
        <v>9.993542681E9</v>
      </c>
      <c r="B3239" s="2">
        <v>880510.0</v>
      </c>
      <c r="C3239" s="2">
        <v>1.0</v>
      </c>
      <c r="D3239" s="2">
        <v>951.43</v>
      </c>
      <c r="E3239" s="4">
        <f t="shared" si="1"/>
        <v>951.43</v>
      </c>
    </row>
    <row r="3240" ht="22.5" customHeight="1">
      <c r="A3240" s="2">
        <v>4.380367305E9</v>
      </c>
      <c r="B3240" s="2">
        <v>952168.0</v>
      </c>
      <c r="C3240" s="2">
        <v>1.0</v>
      </c>
      <c r="D3240" s="2">
        <v>236.95</v>
      </c>
      <c r="E3240" s="4">
        <f t="shared" si="1"/>
        <v>236.95</v>
      </c>
    </row>
    <row r="3241" ht="22.5" customHeight="1">
      <c r="A3241" s="2">
        <v>3.626113485E9</v>
      </c>
      <c r="B3241" s="2">
        <v>863930.0</v>
      </c>
      <c r="C3241" s="2">
        <v>2.0</v>
      </c>
      <c r="D3241" s="2">
        <v>242.57</v>
      </c>
      <c r="E3241" s="4">
        <f t="shared" si="1"/>
        <v>485.14</v>
      </c>
    </row>
    <row r="3242" ht="22.5" customHeight="1">
      <c r="A3242" s="2">
        <v>4.399099668E9</v>
      </c>
      <c r="B3242" s="2">
        <v>354409.0</v>
      </c>
      <c r="C3242" s="2">
        <v>1.0</v>
      </c>
      <c r="D3242" s="2">
        <v>325.08</v>
      </c>
      <c r="E3242" s="4">
        <f t="shared" si="1"/>
        <v>325.08</v>
      </c>
    </row>
    <row r="3243" ht="22.5" customHeight="1">
      <c r="A3243" s="2">
        <v>3.760880745E9</v>
      </c>
      <c r="B3243" s="2">
        <v>723678.0</v>
      </c>
      <c r="C3243" s="2">
        <v>1.0</v>
      </c>
      <c r="D3243" s="2">
        <v>675.46</v>
      </c>
      <c r="E3243" s="4">
        <f t="shared" si="1"/>
        <v>675.46</v>
      </c>
    </row>
    <row r="3244" ht="22.5" customHeight="1">
      <c r="A3244" s="2">
        <v>1.803155516E9</v>
      </c>
      <c r="B3244" s="2">
        <v>378287.0</v>
      </c>
      <c r="C3244" s="2">
        <v>2.0</v>
      </c>
      <c r="D3244" s="2">
        <v>332.84</v>
      </c>
      <c r="E3244" s="4">
        <f t="shared" si="1"/>
        <v>665.68</v>
      </c>
    </row>
    <row r="3245" ht="22.5" customHeight="1">
      <c r="A3245" s="2">
        <v>4.413782983E9</v>
      </c>
      <c r="B3245" s="2">
        <v>799459.0</v>
      </c>
      <c r="C3245" s="2">
        <v>3.0</v>
      </c>
      <c r="D3245" s="2">
        <v>852.02</v>
      </c>
      <c r="E3245" s="4">
        <f t="shared" si="1"/>
        <v>2556.06</v>
      </c>
    </row>
    <row r="3246" ht="22.5" customHeight="1">
      <c r="A3246" s="2">
        <v>6.766424456E9</v>
      </c>
      <c r="B3246" s="2">
        <v>721521.0</v>
      </c>
      <c r="C3246" s="2">
        <v>1.0</v>
      </c>
      <c r="D3246" s="2">
        <v>417.39</v>
      </c>
      <c r="E3246" s="4">
        <f t="shared" si="1"/>
        <v>417.39</v>
      </c>
    </row>
    <row r="3247" ht="22.5" customHeight="1">
      <c r="A3247" s="2">
        <v>8.701531535E9</v>
      </c>
      <c r="B3247" s="2">
        <v>219598.0</v>
      </c>
      <c r="C3247" s="2">
        <v>3.0</v>
      </c>
      <c r="D3247" s="2">
        <v>367.08</v>
      </c>
      <c r="E3247" s="4">
        <f t="shared" si="1"/>
        <v>1101.24</v>
      </c>
    </row>
    <row r="3248" ht="22.5" customHeight="1">
      <c r="A3248" s="2">
        <v>3.961971562E9</v>
      </c>
      <c r="B3248" s="2">
        <v>707935.0</v>
      </c>
      <c r="C3248" s="2">
        <v>2.0</v>
      </c>
      <c r="D3248" s="2">
        <v>820.9</v>
      </c>
      <c r="E3248" s="4">
        <f t="shared" si="1"/>
        <v>1641.8</v>
      </c>
    </row>
    <row r="3249" ht="22.5" customHeight="1">
      <c r="A3249" s="2">
        <v>1.337510774E9</v>
      </c>
      <c r="B3249" s="2">
        <v>848226.0</v>
      </c>
      <c r="C3249" s="2">
        <v>1.0</v>
      </c>
      <c r="D3249" s="2">
        <v>209.59</v>
      </c>
      <c r="E3249" s="4">
        <f t="shared" si="1"/>
        <v>209.59</v>
      </c>
    </row>
    <row r="3250" ht="22.5" customHeight="1">
      <c r="A3250" s="2">
        <v>8.859147707E9</v>
      </c>
      <c r="B3250" s="2">
        <v>123983.0</v>
      </c>
      <c r="C3250" s="2">
        <v>1.0</v>
      </c>
      <c r="D3250" s="2">
        <v>785.67</v>
      </c>
      <c r="E3250" s="4">
        <f t="shared" si="1"/>
        <v>785.67</v>
      </c>
    </row>
    <row r="3251" ht="22.5" customHeight="1">
      <c r="A3251" s="2">
        <v>5.850669672E9</v>
      </c>
      <c r="B3251" s="2">
        <v>611575.0</v>
      </c>
      <c r="C3251" s="2">
        <v>2.0</v>
      </c>
      <c r="D3251" s="2">
        <v>482.06</v>
      </c>
      <c r="E3251" s="4">
        <f t="shared" si="1"/>
        <v>964.12</v>
      </c>
    </row>
    <row r="3252" ht="22.5" customHeight="1">
      <c r="A3252" s="2">
        <v>1.183906926E9</v>
      </c>
      <c r="B3252" s="2">
        <v>706112.0</v>
      </c>
      <c r="C3252" s="2">
        <v>2.0</v>
      </c>
      <c r="D3252" s="2">
        <v>478.79</v>
      </c>
      <c r="E3252" s="4">
        <f t="shared" si="1"/>
        <v>957.58</v>
      </c>
    </row>
    <row r="3253" ht="22.5" customHeight="1">
      <c r="A3253" s="2">
        <v>6.277509652E9</v>
      </c>
      <c r="B3253" s="2">
        <v>942001.0</v>
      </c>
      <c r="C3253" s="2">
        <v>3.0</v>
      </c>
      <c r="D3253" s="2">
        <v>671.55</v>
      </c>
      <c r="E3253" s="4">
        <f t="shared" si="1"/>
        <v>2014.65</v>
      </c>
    </row>
    <row r="3254" ht="22.5" customHeight="1">
      <c r="A3254" s="2">
        <v>7.2748189E7</v>
      </c>
      <c r="B3254" s="2">
        <v>36412.0</v>
      </c>
      <c r="C3254" s="2">
        <v>3.0</v>
      </c>
      <c r="D3254" s="2">
        <v>397.68</v>
      </c>
      <c r="E3254" s="4">
        <f t="shared" si="1"/>
        <v>1193.04</v>
      </c>
    </row>
    <row r="3255" ht="22.5" customHeight="1">
      <c r="A3255" s="2">
        <v>3.164922639E9</v>
      </c>
      <c r="B3255" s="2">
        <v>537274.0</v>
      </c>
      <c r="C3255" s="2">
        <v>3.0</v>
      </c>
      <c r="D3255" s="2">
        <v>702.71</v>
      </c>
      <c r="E3255" s="4">
        <f t="shared" si="1"/>
        <v>2108.13</v>
      </c>
    </row>
    <row r="3256" ht="22.5" customHeight="1">
      <c r="A3256" s="2">
        <v>1.768504415E9</v>
      </c>
      <c r="B3256" s="2">
        <v>762527.0</v>
      </c>
      <c r="C3256" s="2">
        <v>3.0</v>
      </c>
      <c r="D3256" s="2">
        <v>690.08</v>
      </c>
      <c r="E3256" s="4">
        <f t="shared" si="1"/>
        <v>2070.24</v>
      </c>
    </row>
    <row r="3257" ht="22.5" customHeight="1">
      <c r="A3257" s="2">
        <v>8.173155169E9</v>
      </c>
      <c r="B3257" s="2">
        <v>140489.0</v>
      </c>
      <c r="C3257" s="2">
        <v>1.0</v>
      </c>
      <c r="D3257" s="2">
        <v>650.2</v>
      </c>
      <c r="E3257" s="4">
        <f t="shared" si="1"/>
        <v>650.2</v>
      </c>
    </row>
    <row r="3258" ht="22.5" customHeight="1">
      <c r="A3258" s="2">
        <v>6.164820061E9</v>
      </c>
      <c r="B3258" s="2">
        <v>237083.0</v>
      </c>
      <c r="C3258" s="2">
        <v>2.0</v>
      </c>
      <c r="D3258" s="2">
        <v>577.13</v>
      </c>
      <c r="E3258" s="4">
        <f t="shared" si="1"/>
        <v>1154.26</v>
      </c>
    </row>
    <row r="3259" ht="22.5" customHeight="1">
      <c r="A3259" s="2">
        <v>7.68283559E8</v>
      </c>
      <c r="B3259" s="2">
        <v>771228.0</v>
      </c>
      <c r="C3259" s="2">
        <v>3.0</v>
      </c>
      <c r="D3259" s="2">
        <v>83.18</v>
      </c>
      <c r="E3259" s="4">
        <f t="shared" si="1"/>
        <v>249.54</v>
      </c>
    </row>
    <row r="3260" ht="22.5" customHeight="1">
      <c r="A3260" s="2">
        <v>5.091744424E9</v>
      </c>
      <c r="B3260" s="2">
        <v>328457.0</v>
      </c>
      <c r="C3260" s="2">
        <v>1.0</v>
      </c>
      <c r="D3260" s="2">
        <v>858.57</v>
      </c>
      <c r="E3260" s="4">
        <f t="shared" si="1"/>
        <v>858.57</v>
      </c>
    </row>
    <row r="3261" ht="22.5" customHeight="1">
      <c r="A3261" s="2">
        <v>9.32482893E8</v>
      </c>
      <c r="B3261" s="2">
        <v>481843.0</v>
      </c>
      <c r="C3261" s="2">
        <v>1.0</v>
      </c>
      <c r="D3261" s="2">
        <v>297.68</v>
      </c>
      <c r="E3261" s="4">
        <f t="shared" si="1"/>
        <v>297.68</v>
      </c>
    </row>
    <row r="3262" ht="22.5" customHeight="1">
      <c r="A3262" s="2">
        <v>4.58814864E9</v>
      </c>
      <c r="B3262" s="2">
        <v>136533.0</v>
      </c>
      <c r="C3262" s="2">
        <v>3.0</v>
      </c>
      <c r="D3262" s="2">
        <v>826.21</v>
      </c>
      <c r="E3262" s="4">
        <f t="shared" si="1"/>
        <v>2478.63</v>
      </c>
    </row>
    <row r="3263" ht="22.5" customHeight="1">
      <c r="A3263" s="2">
        <v>8.120457107E9</v>
      </c>
      <c r="B3263" s="2">
        <v>365133.0</v>
      </c>
      <c r="C3263" s="2">
        <v>2.0</v>
      </c>
      <c r="D3263" s="2">
        <v>915.45</v>
      </c>
      <c r="E3263" s="4">
        <f t="shared" si="1"/>
        <v>1830.9</v>
      </c>
    </row>
    <row r="3264" ht="22.5" customHeight="1">
      <c r="A3264" s="2">
        <v>6.107471725E9</v>
      </c>
      <c r="B3264" s="2">
        <v>859361.0</v>
      </c>
      <c r="C3264" s="2">
        <v>1.0</v>
      </c>
      <c r="D3264" s="2">
        <v>432.39</v>
      </c>
      <c r="E3264" s="4">
        <f t="shared" si="1"/>
        <v>432.39</v>
      </c>
    </row>
    <row r="3265" ht="22.5" customHeight="1">
      <c r="A3265" s="2">
        <v>7.001417958E9</v>
      </c>
      <c r="B3265" s="2">
        <v>714999.0</v>
      </c>
      <c r="C3265" s="2">
        <v>2.0</v>
      </c>
      <c r="D3265" s="2">
        <v>882.51</v>
      </c>
      <c r="E3265" s="4">
        <f t="shared" si="1"/>
        <v>1765.02</v>
      </c>
    </row>
    <row r="3266" ht="22.5" customHeight="1">
      <c r="A3266" s="2">
        <v>7.983443604E9</v>
      </c>
      <c r="B3266" s="2">
        <v>124290.0</v>
      </c>
      <c r="C3266" s="2">
        <v>3.0</v>
      </c>
      <c r="D3266" s="2">
        <v>39.65</v>
      </c>
      <c r="E3266" s="4">
        <f t="shared" si="1"/>
        <v>118.95</v>
      </c>
    </row>
    <row r="3267" ht="22.5" customHeight="1">
      <c r="A3267" s="2">
        <v>3.057907418E9</v>
      </c>
      <c r="B3267" s="2">
        <v>757274.0</v>
      </c>
      <c r="C3267" s="2">
        <v>2.0</v>
      </c>
      <c r="D3267" s="2">
        <v>98.32</v>
      </c>
      <c r="E3267" s="4">
        <f t="shared" si="1"/>
        <v>196.64</v>
      </c>
    </row>
    <row r="3268" ht="22.5" customHeight="1">
      <c r="A3268" s="2">
        <v>3.312147996E9</v>
      </c>
      <c r="B3268" s="2">
        <v>890232.0</v>
      </c>
      <c r="C3268" s="2">
        <v>3.0</v>
      </c>
      <c r="D3268" s="2">
        <v>432.0</v>
      </c>
      <c r="E3268" s="4">
        <f t="shared" si="1"/>
        <v>1296</v>
      </c>
    </row>
    <row r="3269" ht="22.5" customHeight="1">
      <c r="A3269" s="2">
        <v>6.822269883E9</v>
      </c>
      <c r="B3269" s="2">
        <v>901144.0</v>
      </c>
      <c r="C3269" s="2">
        <v>3.0</v>
      </c>
      <c r="D3269" s="2">
        <v>340.36</v>
      </c>
      <c r="E3269" s="4">
        <f t="shared" si="1"/>
        <v>1021.08</v>
      </c>
    </row>
    <row r="3270" ht="22.5" customHeight="1">
      <c r="A3270" s="2">
        <v>5.004539711E9</v>
      </c>
      <c r="B3270" s="2">
        <v>451933.0</v>
      </c>
      <c r="C3270" s="2">
        <v>1.0</v>
      </c>
      <c r="D3270" s="2">
        <v>568.94</v>
      </c>
      <c r="E3270" s="4">
        <f t="shared" si="1"/>
        <v>568.94</v>
      </c>
    </row>
    <row r="3271" ht="22.5" customHeight="1">
      <c r="A3271" s="2">
        <v>2.426015858E9</v>
      </c>
      <c r="B3271" s="2">
        <v>487931.0</v>
      </c>
      <c r="C3271" s="2">
        <v>3.0</v>
      </c>
      <c r="D3271" s="2">
        <v>709.08</v>
      </c>
      <c r="E3271" s="4">
        <f t="shared" si="1"/>
        <v>2127.24</v>
      </c>
    </row>
    <row r="3272" ht="22.5" customHeight="1">
      <c r="A3272" s="2">
        <v>4.415332793E9</v>
      </c>
      <c r="B3272" s="2">
        <v>114414.0</v>
      </c>
      <c r="C3272" s="2">
        <v>1.0</v>
      </c>
      <c r="D3272" s="2">
        <v>832.06</v>
      </c>
      <c r="E3272" s="4">
        <f t="shared" si="1"/>
        <v>832.06</v>
      </c>
    </row>
    <row r="3273" ht="22.5" customHeight="1">
      <c r="A3273" s="2">
        <v>1.256813796E9</v>
      </c>
      <c r="B3273" s="2">
        <v>589812.0</v>
      </c>
      <c r="C3273" s="2">
        <v>3.0</v>
      </c>
      <c r="D3273" s="2">
        <v>163.03</v>
      </c>
      <c r="E3273" s="4">
        <f t="shared" si="1"/>
        <v>489.09</v>
      </c>
    </row>
    <row r="3274" ht="22.5" customHeight="1">
      <c r="A3274" s="2">
        <v>6.33633688E8</v>
      </c>
      <c r="B3274" s="2">
        <v>490939.0</v>
      </c>
      <c r="C3274" s="2">
        <v>2.0</v>
      </c>
      <c r="D3274" s="2">
        <v>80.25</v>
      </c>
      <c r="E3274" s="4">
        <f t="shared" si="1"/>
        <v>160.5</v>
      </c>
    </row>
    <row r="3275" ht="22.5" customHeight="1">
      <c r="A3275" s="2">
        <v>8.311814996E9</v>
      </c>
      <c r="B3275" s="2">
        <v>112390.0</v>
      </c>
      <c r="C3275" s="2">
        <v>3.0</v>
      </c>
      <c r="D3275" s="2">
        <v>877.98</v>
      </c>
      <c r="E3275" s="4">
        <f t="shared" si="1"/>
        <v>2633.94</v>
      </c>
    </row>
    <row r="3276" ht="22.5" customHeight="1">
      <c r="A3276" s="2">
        <v>1.441735184E9</v>
      </c>
      <c r="B3276" s="2">
        <v>365132.0</v>
      </c>
      <c r="C3276" s="2">
        <v>3.0</v>
      </c>
      <c r="D3276" s="2">
        <v>229.38</v>
      </c>
      <c r="E3276" s="4">
        <f t="shared" si="1"/>
        <v>688.14</v>
      </c>
    </row>
    <row r="3277" ht="22.5" customHeight="1">
      <c r="A3277" s="2">
        <v>1.52574284E9</v>
      </c>
      <c r="B3277" s="2">
        <v>324809.0</v>
      </c>
      <c r="C3277" s="2">
        <v>3.0</v>
      </c>
      <c r="D3277" s="2">
        <v>608.0</v>
      </c>
      <c r="E3277" s="4">
        <f t="shared" si="1"/>
        <v>1824</v>
      </c>
    </row>
    <row r="3278" ht="22.5" customHeight="1">
      <c r="A3278" s="2">
        <v>1.947080315E9</v>
      </c>
      <c r="B3278" s="2">
        <v>883013.0</v>
      </c>
      <c r="C3278" s="2">
        <v>2.0</v>
      </c>
      <c r="D3278" s="2">
        <v>989.88</v>
      </c>
      <c r="E3278" s="4">
        <f t="shared" si="1"/>
        <v>1979.76</v>
      </c>
    </row>
    <row r="3279" ht="22.5" customHeight="1">
      <c r="A3279" s="2">
        <v>5.682081545E9</v>
      </c>
      <c r="B3279" s="2">
        <v>847349.0</v>
      </c>
      <c r="C3279" s="2">
        <v>3.0</v>
      </c>
      <c r="D3279" s="2">
        <v>781.08</v>
      </c>
      <c r="E3279" s="4">
        <f t="shared" si="1"/>
        <v>2343.24</v>
      </c>
    </row>
    <row r="3280" ht="22.5" customHeight="1">
      <c r="A3280" s="2">
        <v>8.100817128E9</v>
      </c>
      <c r="B3280" s="2">
        <v>623234.0</v>
      </c>
      <c r="C3280" s="2">
        <v>1.0</v>
      </c>
      <c r="D3280" s="2">
        <v>329.79</v>
      </c>
      <c r="E3280" s="4">
        <f t="shared" si="1"/>
        <v>329.79</v>
      </c>
    </row>
    <row r="3281" ht="22.5" customHeight="1">
      <c r="A3281" s="2">
        <v>6.051792089E9</v>
      </c>
      <c r="B3281" s="2">
        <v>767398.0</v>
      </c>
      <c r="C3281" s="2">
        <v>2.0</v>
      </c>
      <c r="D3281" s="2">
        <v>22.14</v>
      </c>
      <c r="E3281" s="4">
        <f t="shared" si="1"/>
        <v>44.28</v>
      </c>
    </row>
    <row r="3282" ht="22.5" customHeight="1">
      <c r="A3282" s="2">
        <v>1.158173915E9</v>
      </c>
      <c r="B3282" s="2">
        <v>451812.0</v>
      </c>
      <c r="C3282" s="2">
        <v>2.0</v>
      </c>
      <c r="D3282" s="2">
        <v>530.85</v>
      </c>
      <c r="E3282" s="4">
        <f t="shared" si="1"/>
        <v>1061.7</v>
      </c>
    </row>
    <row r="3283" ht="22.5" customHeight="1">
      <c r="A3283" s="2">
        <v>2.66072469E8</v>
      </c>
      <c r="B3283" s="2">
        <v>432617.0</v>
      </c>
      <c r="C3283" s="2">
        <v>3.0</v>
      </c>
      <c r="D3283" s="2">
        <v>863.18</v>
      </c>
      <c r="E3283" s="4">
        <f t="shared" si="1"/>
        <v>2589.54</v>
      </c>
    </row>
    <row r="3284" ht="22.5" customHeight="1">
      <c r="A3284" s="2">
        <v>2.529883737E9</v>
      </c>
      <c r="B3284" s="2">
        <v>760828.0</v>
      </c>
      <c r="C3284" s="2">
        <v>2.0</v>
      </c>
      <c r="D3284" s="2">
        <v>563.45</v>
      </c>
      <c r="E3284" s="4">
        <f t="shared" si="1"/>
        <v>1126.9</v>
      </c>
    </row>
    <row r="3285" ht="22.5" customHeight="1">
      <c r="A3285" s="2">
        <v>9.090089969E9</v>
      </c>
      <c r="B3285" s="2">
        <v>552883.0</v>
      </c>
      <c r="C3285" s="2">
        <v>1.0</v>
      </c>
      <c r="D3285" s="2">
        <v>888.16</v>
      </c>
      <c r="E3285" s="4">
        <f t="shared" si="1"/>
        <v>888.16</v>
      </c>
    </row>
    <row r="3286" ht="22.5" customHeight="1">
      <c r="A3286" s="2">
        <v>7.102272749E9</v>
      </c>
      <c r="B3286" s="2">
        <v>592784.0</v>
      </c>
      <c r="C3286" s="2">
        <v>1.0</v>
      </c>
      <c r="D3286" s="2">
        <v>280.35</v>
      </c>
      <c r="E3286" s="4">
        <f t="shared" si="1"/>
        <v>280.35</v>
      </c>
    </row>
    <row r="3287" ht="22.5" customHeight="1">
      <c r="A3287" s="2">
        <v>4.94892508E9</v>
      </c>
      <c r="B3287" s="2">
        <v>328457.0</v>
      </c>
      <c r="C3287" s="2">
        <v>2.0</v>
      </c>
      <c r="D3287" s="2">
        <v>858.57</v>
      </c>
      <c r="E3287" s="4">
        <f t="shared" si="1"/>
        <v>1717.14</v>
      </c>
    </row>
    <row r="3288" ht="22.5" customHeight="1">
      <c r="A3288" s="2">
        <v>9.463013186E9</v>
      </c>
      <c r="B3288" s="2">
        <v>654297.0</v>
      </c>
      <c r="C3288" s="2">
        <v>3.0</v>
      </c>
      <c r="D3288" s="2">
        <v>13.25</v>
      </c>
      <c r="E3288" s="4">
        <f t="shared" si="1"/>
        <v>39.75</v>
      </c>
    </row>
    <row r="3289" ht="22.5" customHeight="1">
      <c r="A3289" s="2">
        <v>5.581013292E9</v>
      </c>
      <c r="B3289" s="2">
        <v>578097.0</v>
      </c>
      <c r="C3289" s="2">
        <v>1.0</v>
      </c>
      <c r="D3289" s="2">
        <v>267.61</v>
      </c>
      <c r="E3289" s="4">
        <f t="shared" si="1"/>
        <v>267.61</v>
      </c>
    </row>
    <row r="3290" ht="22.5" customHeight="1">
      <c r="A3290" s="2">
        <v>7.009619835E9</v>
      </c>
      <c r="B3290" s="2">
        <v>67197.0</v>
      </c>
      <c r="C3290" s="2">
        <v>2.0</v>
      </c>
      <c r="D3290" s="2">
        <v>552.2</v>
      </c>
      <c r="E3290" s="4">
        <f t="shared" si="1"/>
        <v>1104.4</v>
      </c>
    </row>
    <row r="3291" ht="22.5" customHeight="1">
      <c r="A3291" s="2">
        <v>9.17728395E9</v>
      </c>
      <c r="B3291" s="2">
        <v>124290.0</v>
      </c>
      <c r="C3291" s="2">
        <v>3.0</v>
      </c>
      <c r="D3291" s="2">
        <v>39.65</v>
      </c>
      <c r="E3291" s="4">
        <f t="shared" si="1"/>
        <v>118.95</v>
      </c>
    </row>
    <row r="3292" ht="22.5" customHeight="1">
      <c r="A3292" s="2">
        <v>9.359187866E9</v>
      </c>
      <c r="B3292" s="2">
        <v>833557.0</v>
      </c>
      <c r="C3292" s="2">
        <v>2.0</v>
      </c>
      <c r="D3292" s="2">
        <v>422.87</v>
      </c>
      <c r="E3292" s="4">
        <f t="shared" si="1"/>
        <v>845.74</v>
      </c>
    </row>
    <row r="3293" ht="22.5" customHeight="1">
      <c r="A3293" s="2">
        <v>1.524480475E9</v>
      </c>
      <c r="B3293" s="2">
        <v>930284.0</v>
      </c>
      <c r="C3293" s="2">
        <v>1.0</v>
      </c>
      <c r="D3293" s="2">
        <v>189.47</v>
      </c>
      <c r="E3293" s="4">
        <f t="shared" si="1"/>
        <v>189.47</v>
      </c>
    </row>
    <row r="3294" ht="22.5" customHeight="1">
      <c r="A3294" s="2">
        <v>3.829990099E9</v>
      </c>
      <c r="B3294" s="2">
        <v>435929.0</v>
      </c>
      <c r="C3294" s="2">
        <v>3.0</v>
      </c>
      <c r="D3294" s="2">
        <v>856.89</v>
      </c>
      <c r="E3294" s="4">
        <f t="shared" si="1"/>
        <v>2570.67</v>
      </c>
    </row>
    <row r="3295" ht="22.5" customHeight="1">
      <c r="A3295" s="2">
        <v>1.058609445E9</v>
      </c>
      <c r="B3295" s="2">
        <v>120532.0</v>
      </c>
      <c r="C3295" s="2">
        <v>2.0</v>
      </c>
      <c r="D3295" s="2">
        <v>697.53</v>
      </c>
      <c r="E3295" s="4">
        <f t="shared" si="1"/>
        <v>1395.06</v>
      </c>
    </row>
    <row r="3296" ht="22.5" customHeight="1">
      <c r="A3296" s="2">
        <v>1.022764286E9</v>
      </c>
      <c r="B3296" s="2">
        <v>942001.0</v>
      </c>
      <c r="C3296" s="2">
        <v>1.0</v>
      </c>
      <c r="D3296" s="2">
        <v>671.55</v>
      </c>
      <c r="E3296" s="4">
        <f t="shared" si="1"/>
        <v>671.55</v>
      </c>
    </row>
    <row r="3297" ht="22.5" customHeight="1">
      <c r="A3297" s="2">
        <v>1.913299658E9</v>
      </c>
      <c r="B3297" s="2">
        <v>324809.0</v>
      </c>
      <c r="C3297" s="2">
        <v>1.0</v>
      </c>
      <c r="D3297" s="2">
        <v>608.0</v>
      </c>
      <c r="E3297" s="4">
        <f t="shared" si="1"/>
        <v>608</v>
      </c>
    </row>
    <row r="3298" ht="22.5" customHeight="1">
      <c r="A3298" s="2">
        <v>5.305443623E9</v>
      </c>
      <c r="B3298" s="2">
        <v>930284.0</v>
      </c>
      <c r="C3298" s="2">
        <v>1.0</v>
      </c>
      <c r="D3298" s="2">
        <v>189.47</v>
      </c>
      <c r="E3298" s="4">
        <f t="shared" si="1"/>
        <v>189.47</v>
      </c>
    </row>
    <row r="3299" ht="22.5" customHeight="1">
      <c r="A3299" s="2">
        <v>4.074369199E9</v>
      </c>
      <c r="B3299" s="2">
        <v>642612.0</v>
      </c>
      <c r="C3299" s="2">
        <v>3.0</v>
      </c>
      <c r="D3299" s="2">
        <v>517.03</v>
      </c>
      <c r="E3299" s="4">
        <f t="shared" si="1"/>
        <v>1551.09</v>
      </c>
    </row>
    <row r="3300" ht="22.5" customHeight="1">
      <c r="A3300" s="2">
        <v>9.966404015E9</v>
      </c>
      <c r="B3300" s="2">
        <v>378230.0</v>
      </c>
      <c r="C3300" s="2">
        <v>2.0</v>
      </c>
      <c r="D3300" s="2">
        <v>166.42</v>
      </c>
      <c r="E3300" s="4">
        <f t="shared" si="1"/>
        <v>332.84</v>
      </c>
    </row>
    <row r="3301" ht="22.5" customHeight="1">
      <c r="A3301" s="2">
        <v>3.192917514E9</v>
      </c>
      <c r="B3301" s="2">
        <v>667163.0</v>
      </c>
      <c r="C3301" s="2">
        <v>3.0</v>
      </c>
      <c r="D3301" s="2">
        <v>441.2</v>
      </c>
      <c r="E3301" s="4">
        <f t="shared" si="1"/>
        <v>1323.6</v>
      </c>
    </row>
    <row r="3302" ht="22.5" customHeight="1">
      <c r="A3302" s="2">
        <v>1.25671821E9</v>
      </c>
      <c r="B3302" s="2">
        <v>542300.0</v>
      </c>
      <c r="C3302" s="2">
        <v>2.0</v>
      </c>
      <c r="D3302" s="2">
        <v>255.35</v>
      </c>
      <c r="E3302" s="4">
        <f t="shared" si="1"/>
        <v>510.7</v>
      </c>
    </row>
    <row r="3303" ht="22.5" customHeight="1">
      <c r="A3303" s="2">
        <v>6.067839426E9</v>
      </c>
      <c r="B3303" s="2">
        <v>654297.0</v>
      </c>
      <c r="C3303" s="2">
        <v>3.0</v>
      </c>
      <c r="D3303" s="2">
        <v>13.25</v>
      </c>
      <c r="E3303" s="4">
        <f t="shared" si="1"/>
        <v>39.75</v>
      </c>
    </row>
    <row r="3304" ht="22.5" customHeight="1">
      <c r="A3304" s="2">
        <v>2.254923956E9</v>
      </c>
      <c r="B3304" s="2">
        <v>647462.0</v>
      </c>
      <c r="C3304" s="2">
        <v>1.0</v>
      </c>
      <c r="D3304" s="2">
        <v>326.42</v>
      </c>
      <c r="E3304" s="4">
        <f t="shared" si="1"/>
        <v>326.42</v>
      </c>
    </row>
    <row r="3305" ht="22.5" customHeight="1">
      <c r="A3305" s="2">
        <v>7.367673526E9</v>
      </c>
      <c r="B3305" s="2">
        <v>587645.0</v>
      </c>
      <c r="C3305" s="2">
        <v>3.0</v>
      </c>
      <c r="D3305" s="2">
        <v>801.81</v>
      </c>
      <c r="E3305" s="4">
        <f t="shared" si="1"/>
        <v>2405.43</v>
      </c>
    </row>
    <row r="3306" ht="22.5" customHeight="1">
      <c r="A3306" s="2">
        <v>9.467422683E9</v>
      </c>
      <c r="B3306" s="2">
        <v>659290.0</v>
      </c>
      <c r="C3306" s="2">
        <v>3.0</v>
      </c>
      <c r="D3306" s="2">
        <v>319.34</v>
      </c>
      <c r="E3306" s="4">
        <f t="shared" si="1"/>
        <v>958.02</v>
      </c>
    </row>
    <row r="3307" ht="22.5" customHeight="1">
      <c r="A3307" s="2">
        <v>8.19853692E8</v>
      </c>
      <c r="B3307" s="2">
        <v>709916.0</v>
      </c>
      <c r="C3307" s="2">
        <v>3.0</v>
      </c>
      <c r="D3307" s="2">
        <v>33.76</v>
      </c>
      <c r="E3307" s="4">
        <f t="shared" si="1"/>
        <v>101.28</v>
      </c>
    </row>
    <row r="3308" ht="22.5" customHeight="1">
      <c r="A3308" s="2">
        <v>3.070834475E9</v>
      </c>
      <c r="B3308" s="2">
        <v>435929.0</v>
      </c>
      <c r="C3308" s="2">
        <v>3.0</v>
      </c>
      <c r="D3308" s="2">
        <v>856.89</v>
      </c>
      <c r="E3308" s="4">
        <f t="shared" si="1"/>
        <v>2570.67</v>
      </c>
    </row>
    <row r="3309" ht="22.5" customHeight="1">
      <c r="A3309" s="2">
        <v>3.620552357E9</v>
      </c>
      <c r="B3309" s="2">
        <v>679865.0</v>
      </c>
      <c r="C3309" s="2">
        <v>1.0</v>
      </c>
      <c r="D3309" s="2">
        <v>347.91</v>
      </c>
      <c r="E3309" s="4">
        <f t="shared" si="1"/>
        <v>347.91</v>
      </c>
    </row>
    <row r="3310" ht="22.5" customHeight="1">
      <c r="A3310" s="2">
        <v>5.938542755E9</v>
      </c>
      <c r="B3310" s="2">
        <v>329351.0</v>
      </c>
      <c r="C3310" s="2">
        <v>1.0</v>
      </c>
      <c r="D3310" s="2">
        <v>310.87</v>
      </c>
      <c r="E3310" s="4">
        <f t="shared" si="1"/>
        <v>310.87</v>
      </c>
    </row>
    <row r="3311" ht="22.5" customHeight="1">
      <c r="A3311" s="2">
        <v>9.315535975E9</v>
      </c>
      <c r="B3311" s="2">
        <v>697683.0</v>
      </c>
      <c r="C3311" s="2">
        <v>3.0</v>
      </c>
      <c r="D3311" s="2">
        <v>123.74</v>
      </c>
      <c r="E3311" s="4">
        <f t="shared" si="1"/>
        <v>371.22</v>
      </c>
    </row>
    <row r="3312" ht="22.5" customHeight="1">
      <c r="A3312" s="2">
        <v>3.547873471E9</v>
      </c>
      <c r="B3312" s="2">
        <v>880510.0</v>
      </c>
      <c r="C3312" s="2">
        <v>1.0</v>
      </c>
      <c r="D3312" s="2">
        <v>951.43</v>
      </c>
      <c r="E3312" s="4">
        <f t="shared" si="1"/>
        <v>951.43</v>
      </c>
    </row>
    <row r="3313" ht="22.5" customHeight="1">
      <c r="A3313" s="2">
        <v>6.546999829E9</v>
      </c>
      <c r="B3313" s="2">
        <v>120532.0</v>
      </c>
      <c r="C3313" s="2">
        <v>2.0</v>
      </c>
      <c r="D3313" s="2">
        <v>697.53</v>
      </c>
      <c r="E3313" s="4">
        <f t="shared" si="1"/>
        <v>1395.06</v>
      </c>
    </row>
    <row r="3314" ht="22.5" customHeight="1">
      <c r="A3314" s="2">
        <v>9.039495201E9</v>
      </c>
      <c r="B3314" s="2">
        <v>677169.0</v>
      </c>
      <c r="C3314" s="2">
        <v>3.0</v>
      </c>
      <c r="D3314" s="2">
        <v>261.03</v>
      </c>
      <c r="E3314" s="4">
        <f t="shared" si="1"/>
        <v>783.09</v>
      </c>
    </row>
    <row r="3315" ht="22.5" customHeight="1">
      <c r="A3315" s="2">
        <v>9.9708985E7</v>
      </c>
      <c r="B3315" s="2">
        <v>760684.0</v>
      </c>
      <c r="C3315" s="2">
        <v>2.0</v>
      </c>
      <c r="D3315" s="2">
        <v>71.6</v>
      </c>
      <c r="E3315" s="4">
        <f t="shared" si="1"/>
        <v>143.2</v>
      </c>
    </row>
    <row r="3316" ht="22.5" customHeight="1">
      <c r="A3316" s="2">
        <v>6.312811061E9</v>
      </c>
      <c r="B3316" s="2">
        <v>689769.0</v>
      </c>
      <c r="C3316" s="2">
        <v>2.0</v>
      </c>
      <c r="D3316" s="2">
        <v>46.62</v>
      </c>
      <c r="E3316" s="4">
        <f t="shared" si="1"/>
        <v>93.24</v>
      </c>
    </row>
    <row r="3317" ht="22.5" customHeight="1">
      <c r="A3317" s="2">
        <v>3.91588522E9</v>
      </c>
      <c r="B3317" s="2">
        <v>14145.0</v>
      </c>
      <c r="C3317" s="2">
        <v>1.0</v>
      </c>
      <c r="D3317" s="2">
        <v>630.84</v>
      </c>
      <c r="E3317" s="4">
        <f t="shared" si="1"/>
        <v>630.84</v>
      </c>
    </row>
    <row r="3318" ht="22.5" customHeight="1">
      <c r="A3318" s="2">
        <v>6.654736751E9</v>
      </c>
      <c r="B3318" s="2">
        <v>853932.0</v>
      </c>
      <c r="C3318" s="2">
        <v>1.0</v>
      </c>
      <c r="D3318" s="2">
        <v>941.19</v>
      </c>
      <c r="E3318" s="4">
        <f t="shared" si="1"/>
        <v>941.19</v>
      </c>
    </row>
    <row r="3319" ht="22.5" customHeight="1">
      <c r="A3319" s="2">
        <v>8.41915361E8</v>
      </c>
      <c r="B3319" s="2">
        <v>26060.0</v>
      </c>
      <c r="C3319" s="2">
        <v>2.0</v>
      </c>
      <c r="D3319" s="2">
        <v>342.94</v>
      </c>
      <c r="E3319" s="4">
        <f t="shared" si="1"/>
        <v>685.88</v>
      </c>
    </row>
    <row r="3320" ht="22.5" customHeight="1">
      <c r="A3320" s="2">
        <v>2.5432338E9</v>
      </c>
      <c r="B3320" s="2">
        <v>833557.0</v>
      </c>
      <c r="C3320" s="2">
        <v>2.0</v>
      </c>
      <c r="D3320" s="2">
        <v>422.87</v>
      </c>
      <c r="E3320" s="4">
        <f t="shared" si="1"/>
        <v>845.74</v>
      </c>
    </row>
    <row r="3321" ht="22.5" customHeight="1">
      <c r="A3321" s="2">
        <v>5.271947935E9</v>
      </c>
      <c r="B3321" s="2">
        <v>77308.0</v>
      </c>
      <c r="C3321" s="2">
        <v>1.0</v>
      </c>
      <c r="D3321" s="2">
        <v>223.27</v>
      </c>
      <c r="E3321" s="4">
        <f t="shared" si="1"/>
        <v>223.27</v>
      </c>
    </row>
    <row r="3322" ht="22.5" customHeight="1">
      <c r="A3322" s="2">
        <v>6.339554317E9</v>
      </c>
      <c r="B3322" s="2">
        <v>319388.0</v>
      </c>
      <c r="C3322" s="2">
        <v>3.0</v>
      </c>
      <c r="D3322" s="2">
        <v>657.8</v>
      </c>
      <c r="E3322" s="4">
        <f t="shared" si="1"/>
        <v>1973.4</v>
      </c>
    </row>
    <row r="3323" ht="22.5" customHeight="1">
      <c r="A3323" s="2">
        <v>1.840475676E9</v>
      </c>
      <c r="B3323" s="2">
        <v>367391.0</v>
      </c>
      <c r="C3323" s="2">
        <v>1.0</v>
      </c>
      <c r="D3323" s="2">
        <v>939.55</v>
      </c>
      <c r="E3323" s="4">
        <f t="shared" si="1"/>
        <v>939.55</v>
      </c>
    </row>
    <row r="3324" ht="22.5" customHeight="1">
      <c r="A3324" s="2">
        <v>6.812031667E9</v>
      </c>
      <c r="B3324" s="2">
        <v>613942.0</v>
      </c>
      <c r="C3324" s="2">
        <v>1.0</v>
      </c>
      <c r="D3324" s="2">
        <v>545.0</v>
      </c>
      <c r="E3324" s="4">
        <f t="shared" si="1"/>
        <v>545</v>
      </c>
    </row>
    <row r="3325" ht="22.5" customHeight="1">
      <c r="A3325" s="2">
        <v>3.031698482E9</v>
      </c>
      <c r="B3325" s="2">
        <v>563740.0</v>
      </c>
      <c r="C3325" s="2">
        <v>2.0</v>
      </c>
      <c r="D3325" s="2">
        <v>96.33</v>
      </c>
      <c r="E3325" s="4">
        <f t="shared" si="1"/>
        <v>192.66</v>
      </c>
    </row>
    <row r="3326" ht="22.5" customHeight="1">
      <c r="A3326" s="2">
        <v>7.90202552E9</v>
      </c>
      <c r="B3326" s="2">
        <v>378676.0</v>
      </c>
      <c r="C3326" s="2">
        <v>1.0</v>
      </c>
      <c r="D3326" s="2">
        <v>881.42</v>
      </c>
      <c r="E3326" s="4">
        <f t="shared" si="1"/>
        <v>881.42</v>
      </c>
    </row>
    <row r="3327" ht="22.5" customHeight="1">
      <c r="A3327" s="2">
        <v>1.969446314E9</v>
      </c>
      <c r="B3327" s="2">
        <v>883013.0</v>
      </c>
      <c r="C3327" s="2">
        <v>2.0</v>
      </c>
      <c r="D3327" s="2">
        <v>989.88</v>
      </c>
      <c r="E3327" s="4">
        <f t="shared" si="1"/>
        <v>1979.76</v>
      </c>
    </row>
    <row r="3328" ht="22.5" customHeight="1">
      <c r="A3328" s="2">
        <v>9.949497098E9</v>
      </c>
      <c r="B3328" s="2">
        <v>566052.0</v>
      </c>
      <c r="C3328" s="2">
        <v>1.0</v>
      </c>
      <c r="D3328" s="2">
        <v>87.3</v>
      </c>
      <c r="E3328" s="4">
        <f t="shared" si="1"/>
        <v>87.3</v>
      </c>
    </row>
    <row r="3329" ht="22.5" customHeight="1">
      <c r="A3329" s="2">
        <v>4.572338018E9</v>
      </c>
      <c r="B3329" s="2">
        <v>256783.0</v>
      </c>
      <c r="C3329" s="2">
        <v>2.0</v>
      </c>
      <c r="D3329" s="2">
        <v>906.54</v>
      </c>
      <c r="E3329" s="4">
        <f t="shared" si="1"/>
        <v>1813.08</v>
      </c>
    </row>
    <row r="3330" ht="22.5" customHeight="1">
      <c r="A3330" s="2">
        <v>2.964153358E9</v>
      </c>
      <c r="B3330" s="2">
        <v>4452.0</v>
      </c>
      <c r="C3330" s="2">
        <v>1.0</v>
      </c>
      <c r="D3330" s="2">
        <v>169.88</v>
      </c>
      <c r="E3330" s="4">
        <f t="shared" si="1"/>
        <v>169.88</v>
      </c>
    </row>
    <row r="3331" ht="22.5" customHeight="1">
      <c r="A3331" s="2">
        <v>7.642038633E9</v>
      </c>
      <c r="B3331" s="2">
        <v>41853.0</v>
      </c>
      <c r="C3331" s="2">
        <v>3.0</v>
      </c>
      <c r="D3331" s="2">
        <v>910.44</v>
      </c>
      <c r="E3331" s="4">
        <f t="shared" si="1"/>
        <v>2731.32</v>
      </c>
    </row>
    <row r="3332" ht="22.5" customHeight="1">
      <c r="A3332" s="2">
        <v>8.208980848E9</v>
      </c>
      <c r="B3332" s="2">
        <v>26060.0</v>
      </c>
      <c r="C3332" s="2">
        <v>2.0</v>
      </c>
      <c r="D3332" s="2">
        <v>342.94</v>
      </c>
      <c r="E3332" s="4">
        <f t="shared" si="1"/>
        <v>685.88</v>
      </c>
    </row>
    <row r="3333" ht="22.5" customHeight="1">
      <c r="A3333" s="2">
        <v>3.343789681E9</v>
      </c>
      <c r="B3333" s="2">
        <v>837480.0</v>
      </c>
      <c r="C3333" s="2">
        <v>1.0</v>
      </c>
      <c r="D3333" s="2">
        <v>217.4</v>
      </c>
      <c r="E3333" s="4">
        <f t="shared" si="1"/>
        <v>217.4</v>
      </c>
    </row>
    <row r="3334" ht="22.5" customHeight="1">
      <c r="A3334" s="2">
        <v>9.478305481E9</v>
      </c>
      <c r="B3334" s="2">
        <v>153019.0</v>
      </c>
      <c r="C3334" s="2">
        <v>2.0</v>
      </c>
      <c r="D3334" s="2">
        <v>947.95</v>
      </c>
      <c r="E3334" s="4">
        <f t="shared" si="1"/>
        <v>1895.9</v>
      </c>
    </row>
    <row r="3335" ht="22.5" customHeight="1">
      <c r="A3335" s="2">
        <v>3.475260976E9</v>
      </c>
      <c r="B3335" s="2">
        <v>642612.0</v>
      </c>
      <c r="C3335" s="2">
        <v>1.0</v>
      </c>
      <c r="D3335" s="2">
        <v>517.03</v>
      </c>
      <c r="E3335" s="4">
        <f t="shared" si="1"/>
        <v>517.03</v>
      </c>
    </row>
    <row r="3336" ht="22.5" customHeight="1">
      <c r="A3336" s="2">
        <v>3.665443705E9</v>
      </c>
      <c r="B3336" s="2">
        <v>585299.0</v>
      </c>
      <c r="C3336" s="2">
        <v>2.0</v>
      </c>
      <c r="D3336" s="2">
        <v>799.46</v>
      </c>
      <c r="E3336" s="4">
        <f t="shared" si="1"/>
        <v>1598.92</v>
      </c>
    </row>
    <row r="3337" ht="22.5" customHeight="1">
      <c r="A3337" s="2">
        <v>6.73592541E8</v>
      </c>
      <c r="B3337" s="2">
        <v>952168.0</v>
      </c>
      <c r="C3337" s="2">
        <v>2.0</v>
      </c>
      <c r="D3337" s="2">
        <v>236.95</v>
      </c>
      <c r="E3337" s="4">
        <f t="shared" si="1"/>
        <v>473.9</v>
      </c>
    </row>
    <row r="3338" ht="22.5" customHeight="1">
      <c r="A3338" s="2">
        <v>8.07494932E9</v>
      </c>
      <c r="B3338" s="2">
        <v>328457.0</v>
      </c>
      <c r="C3338" s="2">
        <v>3.0</v>
      </c>
      <c r="D3338" s="2">
        <v>858.57</v>
      </c>
      <c r="E3338" s="4">
        <f t="shared" si="1"/>
        <v>2575.71</v>
      </c>
    </row>
    <row r="3339" ht="22.5" customHeight="1">
      <c r="A3339" s="2">
        <v>8.056021378E9</v>
      </c>
      <c r="B3339" s="2">
        <v>240179.0</v>
      </c>
      <c r="C3339" s="2">
        <v>3.0</v>
      </c>
      <c r="D3339" s="2">
        <v>90.56</v>
      </c>
      <c r="E3339" s="4">
        <f t="shared" si="1"/>
        <v>271.68</v>
      </c>
    </row>
    <row r="3340" ht="22.5" customHeight="1">
      <c r="A3340" s="2">
        <v>2.331582E9</v>
      </c>
      <c r="B3340" s="2">
        <v>747801.0</v>
      </c>
      <c r="C3340" s="2">
        <v>1.0</v>
      </c>
      <c r="D3340" s="2">
        <v>277.76</v>
      </c>
      <c r="E3340" s="4">
        <f t="shared" si="1"/>
        <v>277.76</v>
      </c>
    </row>
    <row r="3341" ht="22.5" customHeight="1">
      <c r="A3341" s="2">
        <v>5.844776722E9</v>
      </c>
      <c r="B3341" s="2">
        <v>305754.0</v>
      </c>
      <c r="C3341" s="2">
        <v>3.0</v>
      </c>
      <c r="D3341" s="2">
        <v>979.99</v>
      </c>
      <c r="E3341" s="4">
        <f t="shared" si="1"/>
        <v>2939.97</v>
      </c>
    </row>
    <row r="3342" ht="22.5" customHeight="1">
      <c r="A3342" s="2">
        <v>8.42646586E9</v>
      </c>
      <c r="B3342" s="2">
        <v>542300.0</v>
      </c>
      <c r="C3342" s="2">
        <v>2.0</v>
      </c>
      <c r="D3342" s="2">
        <v>255.35</v>
      </c>
      <c r="E3342" s="4">
        <f t="shared" si="1"/>
        <v>510.7</v>
      </c>
    </row>
    <row r="3343" ht="22.5" customHeight="1">
      <c r="A3343" s="2">
        <v>9.057555029E9</v>
      </c>
      <c r="B3343" s="2">
        <v>757274.0</v>
      </c>
      <c r="C3343" s="2">
        <v>2.0</v>
      </c>
      <c r="D3343" s="2">
        <v>98.32</v>
      </c>
      <c r="E3343" s="4">
        <f t="shared" si="1"/>
        <v>196.64</v>
      </c>
    </row>
    <row r="3344" ht="22.5" customHeight="1">
      <c r="A3344" s="2">
        <v>2.210486526E9</v>
      </c>
      <c r="B3344" s="2">
        <v>397973.0</v>
      </c>
      <c r="C3344" s="2">
        <v>1.0</v>
      </c>
      <c r="D3344" s="2">
        <v>728.73</v>
      </c>
      <c r="E3344" s="4">
        <f t="shared" si="1"/>
        <v>728.73</v>
      </c>
    </row>
    <row r="3345" ht="22.5" customHeight="1">
      <c r="A3345" s="2">
        <v>6.421432903E9</v>
      </c>
      <c r="B3345" s="2">
        <v>993331.0</v>
      </c>
      <c r="C3345" s="2">
        <v>2.0</v>
      </c>
      <c r="D3345" s="2">
        <v>102.44</v>
      </c>
      <c r="E3345" s="4">
        <f t="shared" si="1"/>
        <v>204.88</v>
      </c>
    </row>
    <row r="3346" ht="22.5" customHeight="1">
      <c r="A3346" s="2">
        <v>3.562901354E9</v>
      </c>
      <c r="B3346" s="2">
        <v>298985.0</v>
      </c>
      <c r="C3346" s="2">
        <v>2.0</v>
      </c>
      <c r="D3346" s="2">
        <v>183.76</v>
      </c>
      <c r="E3346" s="4">
        <f t="shared" si="1"/>
        <v>367.52</v>
      </c>
    </row>
    <row r="3347" ht="22.5" customHeight="1">
      <c r="A3347" s="2">
        <v>8.194268842E9</v>
      </c>
      <c r="B3347" s="2">
        <v>455083.0</v>
      </c>
      <c r="C3347" s="2">
        <v>1.0</v>
      </c>
      <c r="D3347" s="2">
        <v>959.01</v>
      </c>
      <c r="E3347" s="4">
        <f t="shared" si="1"/>
        <v>959.01</v>
      </c>
    </row>
    <row r="3348" ht="22.5" customHeight="1">
      <c r="A3348" s="2">
        <v>7.524467684E9</v>
      </c>
      <c r="B3348" s="2">
        <v>925482.0</v>
      </c>
      <c r="C3348" s="2">
        <v>2.0</v>
      </c>
      <c r="D3348" s="2">
        <v>475.04</v>
      </c>
      <c r="E3348" s="4">
        <f t="shared" si="1"/>
        <v>950.08</v>
      </c>
    </row>
    <row r="3349" ht="22.5" customHeight="1">
      <c r="A3349" s="2">
        <v>1.254195766E9</v>
      </c>
      <c r="B3349" s="2">
        <v>690565.0</v>
      </c>
      <c r="C3349" s="2">
        <v>2.0</v>
      </c>
      <c r="D3349" s="2">
        <v>951.27</v>
      </c>
      <c r="E3349" s="4">
        <f t="shared" si="1"/>
        <v>1902.54</v>
      </c>
    </row>
    <row r="3350" ht="22.5" customHeight="1">
      <c r="A3350" s="2">
        <v>6.476646153E9</v>
      </c>
      <c r="B3350" s="2">
        <v>880510.0</v>
      </c>
      <c r="C3350" s="2">
        <v>1.0</v>
      </c>
      <c r="D3350" s="2">
        <v>951.43</v>
      </c>
      <c r="E3350" s="4">
        <f t="shared" si="1"/>
        <v>951.43</v>
      </c>
    </row>
    <row r="3351" ht="22.5" customHeight="1">
      <c r="A3351" s="2">
        <v>8.278568103E9</v>
      </c>
      <c r="B3351" s="2">
        <v>478531.0</v>
      </c>
      <c r="C3351" s="2">
        <v>3.0</v>
      </c>
      <c r="D3351" s="2">
        <v>825.46</v>
      </c>
      <c r="E3351" s="4">
        <f t="shared" si="1"/>
        <v>2476.38</v>
      </c>
    </row>
    <row r="3352" ht="22.5" customHeight="1">
      <c r="A3352" s="2">
        <v>8.589621333E9</v>
      </c>
      <c r="B3352" s="2">
        <v>839170.0</v>
      </c>
      <c r="C3352" s="2">
        <v>1.0</v>
      </c>
      <c r="D3352" s="2">
        <v>481.63</v>
      </c>
      <c r="E3352" s="4">
        <f t="shared" si="1"/>
        <v>481.63</v>
      </c>
    </row>
    <row r="3353" ht="22.5" customHeight="1">
      <c r="A3353" s="2">
        <v>8.53168372E9</v>
      </c>
      <c r="B3353" s="2">
        <v>34200.0</v>
      </c>
      <c r="C3353" s="2">
        <v>2.0</v>
      </c>
      <c r="D3353" s="2">
        <v>319.8</v>
      </c>
      <c r="E3353" s="4">
        <f t="shared" si="1"/>
        <v>639.6</v>
      </c>
    </row>
    <row r="3354" ht="22.5" customHeight="1">
      <c r="A3354" s="2">
        <v>3.27291657E8</v>
      </c>
      <c r="B3354" s="2">
        <v>317242.0</v>
      </c>
      <c r="C3354" s="2">
        <v>1.0</v>
      </c>
      <c r="D3354" s="2">
        <v>198.15</v>
      </c>
      <c r="E3354" s="4">
        <f t="shared" si="1"/>
        <v>198.15</v>
      </c>
    </row>
    <row r="3355" ht="22.5" customHeight="1">
      <c r="A3355" s="2">
        <v>6.159164139E9</v>
      </c>
      <c r="B3355" s="2">
        <v>563740.0</v>
      </c>
      <c r="C3355" s="2">
        <v>1.0</v>
      </c>
      <c r="D3355" s="2">
        <v>96.33</v>
      </c>
      <c r="E3355" s="4">
        <f t="shared" si="1"/>
        <v>96.33</v>
      </c>
    </row>
    <row r="3356" ht="22.5" customHeight="1">
      <c r="A3356" s="2">
        <v>8.029863164E9</v>
      </c>
      <c r="B3356" s="2">
        <v>376447.0</v>
      </c>
      <c r="C3356" s="2">
        <v>3.0</v>
      </c>
      <c r="D3356" s="2">
        <v>724.84</v>
      </c>
      <c r="E3356" s="4">
        <f t="shared" si="1"/>
        <v>2174.52</v>
      </c>
    </row>
    <row r="3357" ht="22.5" customHeight="1">
      <c r="A3357" s="2">
        <v>9.387824629E9</v>
      </c>
      <c r="B3357" s="2">
        <v>367391.0</v>
      </c>
      <c r="C3357" s="2">
        <v>3.0</v>
      </c>
      <c r="D3357" s="2">
        <v>939.55</v>
      </c>
      <c r="E3357" s="4">
        <f t="shared" si="1"/>
        <v>2818.65</v>
      </c>
    </row>
    <row r="3358" ht="22.5" customHeight="1">
      <c r="A3358" s="2">
        <v>3.289836195E9</v>
      </c>
      <c r="B3358" s="2">
        <v>942001.0</v>
      </c>
      <c r="C3358" s="2">
        <v>2.0</v>
      </c>
      <c r="D3358" s="2">
        <v>671.55</v>
      </c>
      <c r="E3358" s="4">
        <f t="shared" si="1"/>
        <v>1343.1</v>
      </c>
    </row>
    <row r="3359" ht="22.5" customHeight="1">
      <c r="A3359" s="2">
        <v>5.001931575E9</v>
      </c>
      <c r="B3359" s="2">
        <v>449106.0</v>
      </c>
      <c r="C3359" s="2">
        <v>1.0</v>
      </c>
      <c r="D3359" s="2">
        <v>48.55</v>
      </c>
      <c r="E3359" s="4">
        <f t="shared" si="1"/>
        <v>48.55</v>
      </c>
    </row>
    <row r="3360" ht="22.5" customHeight="1">
      <c r="A3360" s="2">
        <v>7.25829282E9</v>
      </c>
      <c r="B3360" s="2">
        <v>540618.0</v>
      </c>
      <c r="C3360" s="2">
        <v>2.0</v>
      </c>
      <c r="D3360" s="2">
        <v>317.05</v>
      </c>
      <c r="E3360" s="4">
        <f t="shared" si="1"/>
        <v>634.1</v>
      </c>
    </row>
    <row r="3361" ht="22.5" customHeight="1">
      <c r="A3361" s="2">
        <v>4.924862857E9</v>
      </c>
      <c r="B3361" s="2">
        <v>961614.0</v>
      </c>
      <c r="C3361" s="2">
        <v>2.0</v>
      </c>
      <c r="D3361" s="2">
        <v>227.22</v>
      </c>
      <c r="E3361" s="4">
        <f t="shared" si="1"/>
        <v>454.44</v>
      </c>
    </row>
    <row r="3362" ht="22.5" customHeight="1">
      <c r="A3362" s="2">
        <v>8.666314034E9</v>
      </c>
      <c r="B3362" s="2">
        <v>962591.0</v>
      </c>
      <c r="C3362" s="2">
        <v>1.0</v>
      </c>
      <c r="D3362" s="2">
        <v>130.01</v>
      </c>
      <c r="E3362" s="4">
        <f t="shared" si="1"/>
        <v>130.01</v>
      </c>
    </row>
    <row r="3363" ht="22.5" customHeight="1">
      <c r="A3363" s="2">
        <v>6.775326324E9</v>
      </c>
      <c r="B3363" s="2">
        <v>592784.0</v>
      </c>
      <c r="C3363" s="2">
        <v>3.0</v>
      </c>
      <c r="D3363" s="2">
        <v>280.35</v>
      </c>
      <c r="E3363" s="4">
        <f t="shared" si="1"/>
        <v>841.05</v>
      </c>
    </row>
    <row r="3364" ht="22.5" customHeight="1">
      <c r="A3364" s="2">
        <v>6.092636899E9</v>
      </c>
      <c r="B3364" s="2">
        <v>739534.0</v>
      </c>
      <c r="C3364" s="2">
        <v>2.0</v>
      </c>
      <c r="D3364" s="2">
        <v>994.56</v>
      </c>
      <c r="E3364" s="4">
        <f t="shared" si="1"/>
        <v>1989.12</v>
      </c>
    </row>
    <row r="3365" ht="22.5" customHeight="1">
      <c r="A3365" s="2">
        <v>4.115558056E9</v>
      </c>
      <c r="B3365" s="2">
        <v>39154.0</v>
      </c>
      <c r="C3365" s="2">
        <v>2.0</v>
      </c>
      <c r="D3365" s="2">
        <v>946.86</v>
      </c>
      <c r="E3365" s="4">
        <f t="shared" si="1"/>
        <v>1893.72</v>
      </c>
    </row>
    <row r="3366" ht="22.5" customHeight="1">
      <c r="A3366" s="2">
        <v>2.352136184E9</v>
      </c>
      <c r="B3366" s="2">
        <v>328457.0</v>
      </c>
      <c r="C3366" s="2">
        <v>1.0</v>
      </c>
      <c r="D3366" s="2">
        <v>858.57</v>
      </c>
      <c r="E3366" s="4">
        <f t="shared" si="1"/>
        <v>858.57</v>
      </c>
    </row>
    <row r="3367" ht="22.5" customHeight="1">
      <c r="A3367" s="2">
        <v>1.706445141E9</v>
      </c>
      <c r="B3367" s="2">
        <v>146840.0</v>
      </c>
      <c r="C3367" s="2">
        <v>1.0</v>
      </c>
      <c r="D3367" s="2">
        <v>786.85</v>
      </c>
      <c r="E3367" s="4">
        <f t="shared" si="1"/>
        <v>786.85</v>
      </c>
    </row>
    <row r="3368" ht="22.5" customHeight="1">
      <c r="A3368" s="2">
        <v>9.000165912E9</v>
      </c>
      <c r="B3368" s="2">
        <v>60619.0</v>
      </c>
      <c r="C3368" s="2">
        <v>2.0</v>
      </c>
      <c r="D3368" s="2">
        <v>726.41</v>
      </c>
      <c r="E3368" s="4">
        <f t="shared" si="1"/>
        <v>1452.82</v>
      </c>
    </row>
    <row r="3369" ht="22.5" customHeight="1">
      <c r="A3369" s="2">
        <v>7.45730585E9</v>
      </c>
      <c r="B3369" s="2">
        <v>300159.0</v>
      </c>
      <c r="C3369" s="2">
        <v>2.0</v>
      </c>
      <c r="D3369" s="2">
        <v>44.35</v>
      </c>
      <c r="E3369" s="4">
        <f t="shared" si="1"/>
        <v>88.7</v>
      </c>
    </row>
    <row r="3370" ht="22.5" customHeight="1">
      <c r="A3370" s="2">
        <v>9.68597382E9</v>
      </c>
      <c r="B3370" s="2">
        <v>654623.0</v>
      </c>
      <c r="C3370" s="2">
        <v>1.0</v>
      </c>
      <c r="D3370" s="2">
        <v>422.14</v>
      </c>
      <c r="E3370" s="4">
        <f t="shared" si="1"/>
        <v>422.14</v>
      </c>
    </row>
    <row r="3371" ht="22.5" customHeight="1">
      <c r="A3371" s="2">
        <v>1.68067196E8</v>
      </c>
      <c r="B3371" s="2">
        <v>563740.0</v>
      </c>
      <c r="C3371" s="2">
        <v>1.0</v>
      </c>
      <c r="D3371" s="2">
        <v>96.33</v>
      </c>
      <c r="E3371" s="4">
        <f t="shared" si="1"/>
        <v>96.33</v>
      </c>
    </row>
    <row r="3372" ht="22.5" customHeight="1">
      <c r="A3372" s="2">
        <v>6.105240201E9</v>
      </c>
      <c r="B3372" s="2">
        <v>432617.0</v>
      </c>
      <c r="C3372" s="2">
        <v>3.0</v>
      </c>
      <c r="D3372" s="2">
        <v>863.18</v>
      </c>
      <c r="E3372" s="4">
        <f t="shared" si="1"/>
        <v>2589.54</v>
      </c>
    </row>
    <row r="3373" ht="22.5" customHeight="1">
      <c r="A3373" s="2">
        <v>1.888247163E9</v>
      </c>
      <c r="B3373" s="2">
        <v>709916.0</v>
      </c>
      <c r="C3373" s="2">
        <v>2.0</v>
      </c>
      <c r="D3373" s="2">
        <v>33.76</v>
      </c>
      <c r="E3373" s="4">
        <f t="shared" si="1"/>
        <v>67.52</v>
      </c>
    </row>
    <row r="3374" ht="22.5" customHeight="1">
      <c r="A3374" s="2">
        <v>7.145162326E9</v>
      </c>
      <c r="B3374" s="2">
        <v>859361.0</v>
      </c>
      <c r="C3374" s="2">
        <v>3.0</v>
      </c>
      <c r="D3374" s="2">
        <v>432.39</v>
      </c>
      <c r="E3374" s="4">
        <f t="shared" si="1"/>
        <v>1297.17</v>
      </c>
    </row>
    <row r="3375" ht="22.5" customHeight="1">
      <c r="A3375" s="2">
        <v>7.611231659E9</v>
      </c>
      <c r="B3375" s="2">
        <v>272170.0</v>
      </c>
      <c r="C3375" s="2">
        <v>2.0</v>
      </c>
      <c r="D3375" s="2">
        <v>140.8</v>
      </c>
      <c r="E3375" s="4">
        <f t="shared" si="1"/>
        <v>281.6</v>
      </c>
    </row>
    <row r="3376" ht="22.5" customHeight="1">
      <c r="A3376" s="2">
        <v>4.508784747E9</v>
      </c>
      <c r="B3376" s="2">
        <v>120385.0</v>
      </c>
      <c r="C3376" s="2">
        <v>3.0</v>
      </c>
      <c r="D3376" s="2">
        <v>597.91</v>
      </c>
      <c r="E3376" s="4">
        <f t="shared" si="1"/>
        <v>1793.73</v>
      </c>
    </row>
    <row r="3377" ht="22.5" customHeight="1">
      <c r="A3377" s="2">
        <v>2.567590825E9</v>
      </c>
      <c r="B3377" s="2">
        <v>112390.0</v>
      </c>
      <c r="C3377" s="2">
        <v>1.0</v>
      </c>
      <c r="D3377" s="2">
        <v>877.98</v>
      </c>
      <c r="E3377" s="4">
        <f t="shared" si="1"/>
        <v>877.98</v>
      </c>
    </row>
    <row r="3378" ht="22.5" customHeight="1">
      <c r="A3378" s="2">
        <v>9.255982861E9</v>
      </c>
      <c r="B3378" s="2">
        <v>540618.0</v>
      </c>
      <c r="C3378" s="2">
        <v>3.0</v>
      </c>
      <c r="D3378" s="2">
        <v>317.05</v>
      </c>
      <c r="E3378" s="4">
        <f t="shared" si="1"/>
        <v>951.15</v>
      </c>
    </row>
    <row r="3379" ht="22.5" customHeight="1">
      <c r="A3379" s="2">
        <v>4.102063254E9</v>
      </c>
      <c r="B3379" s="2">
        <v>525531.0</v>
      </c>
      <c r="C3379" s="2">
        <v>1.0</v>
      </c>
      <c r="D3379" s="2">
        <v>831.1</v>
      </c>
      <c r="E3379" s="4">
        <f t="shared" si="1"/>
        <v>831.1</v>
      </c>
    </row>
    <row r="3380" ht="22.5" customHeight="1">
      <c r="A3380" s="2">
        <v>7.37393174E9</v>
      </c>
      <c r="B3380" s="2">
        <v>51036.0</v>
      </c>
      <c r="C3380" s="2">
        <v>2.0</v>
      </c>
      <c r="D3380" s="2">
        <v>931.61</v>
      </c>
      <c r="E3380" s="4">
        <f t="shared" si="1"/>
        <v>1863.22</v>
      </c>
    </row>
    <row r="3381" ht="22.5" customHeight="1">
      <c r="A3381" s="2">
        <v>5.682816404E9</v>
      </c>
      <c r="B3381" s="2">
        <v>140489.0</v>
      </c>
      <c r="C3381" s="2">
        <v>2.0</v>
      </c>
      <c r="D3381" s="2">
        <v>650.2</v>
      </c>
      <c r="E3381" s="4">
        <f t="shared" si="1"/>
        <v>1300.4</v>
      </c>
    </row>
    <row r="3382" ht="22.5" customHeight="1">
      <c r="A3382" s="2">
        <v>5.44018743E8</v>
      </c>
      <c r="B3382" s="2">
        <v>611575.0</v>
      </c>
      <c r="C3382" s="2">
        <v>1.0</v>
      </c>
      <c r="D3382" s="2">
        <v>482.06</v>
      </c>
      <c r="E3382" s="4">
        <f t="shared" si="1"/>
        <v>482.06</v>
      </c>
    </row>
    <row r="3383" ht="22.5" customHeight="1">
      <c r="A3383" s="2">
        <v>3.292929952E9</v>
      </c>
      <c r="B3383" s="2">
        <v>378230.0</v>
      </c>
      <c r="C3383" s="2">
        <v>2.0</v>
      </c>
      <c r="D3383" s="2">
        <v>166.42</v>
      </c>
      <c r="E3383" s="4">
        <f t="shared" si="1"/>
        <v>332.84</v>
      </c>
    </row>
    <row r="3384" ht="22.5" customHeight="1">
      <c r="A3384" s="2">
        <v>9.144790321E9</v>
      </c>
      <c r="B3384" s="2">
        <v>140154.0</v>
      </c>
      <c r="C3384" s="2">
        <v>2.0</v>
      </c>
      <c r="D3384" s="2">
        <v>171.2</v>
      </c>
      <c r="E3384" s="4">
        <f t="shared" si="1"/>
        <v>342.4</v>
      </c>
    </row>
    <row r="3385" ht="22.5" customHeight="1">
      <c r="A3385" s="2">
        <v>9.075991438E9</v>
      </c>
      <c r="B3385" s="2">
        <v>444361.0</v>
      </c>
      <c r="C3385" s="2">
        <v>3.0</v>
      </c>
      <c r="D3385" s="2">
        <v>822.63</v>
      </c>
      <c r="E3385" s="4">
        <f t="shared" si="1"/>
        <v>2467.89</v>
      </c>
    </row>
    <row r="3386" ht="22.5" customHeight="1">
      <c r="A3386" s="2">
        <v>3.63481381E9</v>
      </c>
      <c r="B3386" s="2">
        <v>9436.0</v>
      </c>
      <c r="C3386" s="2">
        <v>3.0</v>
      </c>
      <c r="D3386" s="2">
        <v>88.43</v>
      </c>
      <c r="E3386" s="4">
        <f t="shared" si="1"/>
        <v>265.29</v>
      </c>
    </row>
    <row r="3387" ht="22.5" customHeight="1">
      <c r="A3387" s="2">
        <v>8.250406975E9</v>
      </c>
      <c r="B3387" s="2">
        <v>473647.0</v>
      </c>
      <c r="C3387" s="2">
        <v>3.0</v>
      </c>
      <c r="D3387" s="2">
        <v>43.05</v>
      </c>
      <c r="E3387" s="4">
        <f t="shared" si="1"/>
        <v>129.15</v>
      </c>
    </row>
    <row r="3388" ht="22.5" customHeight="1">
      <c r="A3388" s="2">
        <v>5.877618756E9</v>
      </c>
      <c r="B3388" s="2">
        <v>969851.0</v>
      </c>
      <c r="C3388" s="2">
        <v>3.0</v>
      </c>
      <c r="D3388" s="2">
        <v>340.66</v>
      </c>
      <c r="E3388" s="4">
        <f t="shared" si="1"/>
        <v>1021.98</v>
      </c>
    </row>
    <row r="3389" ht="22.5" customHeight="1">
      <c r="A3389" s="2">
        <v>2.419292139E9</v>
      </c>
      <c r="B3389" s="2">
        <v>328457.0</v>
      </c>
      <c r="C3389" s="2">
        <v>1.0</v>
      </c>
      <c r="D3389" s="2">
        <v>858.57</v>
      </c>
      <c r="E3389" s="4">
        <f t="shared" si="1"/>
        <v>858.57</v>
      </c>
    </row>
    <row r="3390" ht="22.5" customHeight="1">
      <c r="A3390" s="2">
        <v>9.547123332E9</v>
      </c>
      <c r="B3390" s="2">
        <v>901144.0</v>
      </c>
      <c r="C3390" s="2">
        <v>3.0</v>
      </c>
      <c r="D3390" s="2">
        <v>340.36</v>
      </c>
      <c r="E3390" s="4">
        <f t="shared" si="1"/>
        <v>1021.08</v>
      </c>
    </row>
    <row r="3391" ht="22.5" customHeight="1">
      <c r="A3391" s="2">
        <v>6.968636396E9</v>
      </c>
      <c r="B3391" s="2">
        <v>324809.0</v>
      </c>
      <c r="C3391" s="2">
        <v>3.0</v>
      </c>
      <c r="D3391" s="2">
        <v>608.0</v>
      </c>
      <c r="E3391" s="4">
        <f t="shared" si="1"/>
        <v>1824</v>
      </c>
    </row>
    <row r="3392" ht="22.5" customHeight="1">
      <c r="A3392" s="2">
        <v>5.247557644E9</v>
      </c>
      <c r="B3392" s="2">
        <v>473647.0</v>
      </c>
      <c r="C3392" s="2">
        <v>1.0</v>
      </c>
      <c r="D3392" s="2">
        <v>43.05</v>
      </c>
      <c r="E3392" s="4">
        <f t="shared" si="1"/>
        <v>43.05</v>
      </c>
    </row>
    <row r="3393" ht="22.5" customHeight="1">
      <c r="A3393" s="2">
        <v>7.731193394E9</v>
      </c>
      <c r="B3393" s="2">
        <v>891833.0</v>
      </c>
      <c r="C3393" s="2">
        <v>2.0</v>
      </c>
      <c r="D3393" s="2">
        <v>493.19</v>
      </c>
      <c r="E3393" s="4">
        <f t="shared" si="1"/>
        <v>986.38</v>
      </c>
    </row>
    <row r="3394" ht="22.5" customHeight="1">
      <c r="A3394" s="2">
        <v>6.04832112E9</v>
      </c>
      <c r="B3394" s="2">
        <v>925482.0</v>
      </c>
      <c r="C3394" s="2">
        <v>3.0</v>
      </c>
      <c r="D3394" s="2">
        <v>475.04</v>
      </c>
      <c r="E3394" s="4">
        <f t="shared" si="1"/>
        <v>1425.12</v>
      </c>
    </row>
    <row r="3395" ht="22.5" customHeight="1">
      <c r="A3395" s="2">
        <v>8.494582006E9</v>
      </c>
      <c r="B3395" s="2">
        <v>51036.0</v>
      </c>
      <c r="C3395" s="2">
        <v>3.0</v>
      </c>
      <c r="D3395" s="2">
        <v>931.61</v>
      </c>
      <c r="E3395" s="4">
        <f t="shared" si="1"/>
        <v>2794.83</v>
      </c>
    </row>
    <row r="3396" ht="22.5" customHeight="1">
      <c r="A3396" s="2">
        <v>5.600781757E9</v>
      </c>
      <c r="B3396" s="2">
        <v>112390.0</v>
      </c>
      <c r="C3396" s="2">
        <v>3.0</v>
      </c>
      <c r="D3396" s="2">
        <v>877.98</v>
      </c>
      <c r="E3396" s="4">
        <f t="shared" si="1"/>
        <v>2633.94</v>
      </c>
    </row>
    <row r="3397" ht="22.5" customHeight="1">
      <c r="A3397" s="2">
        <v>4.95091707E8</v>
      </c>
      <c r="B3397" s="2">
        <v>378287.0</v>
      </c>
      <c r="C3397" s="2">
        <v>1.0</v>
      </c>
      <c r="D3397" s="2">
        <v>332.84</v>
      </c>
      <c r="E3397" s="4">
        <f t="shared" si="1"/>
        <v>332.84</v>
      </c>
    </row>
    <row r="3398" ht="22.5" customHeight="1">
      <c r="A3398" s="2">
        <v>3.239613823E9</v>
      </c>
      <c r="B3398" s="2">
        <v>647462.0</v>
      </c>
      <c r="C3398" s="2">
        <v>1.0</v>
      </c>
      <c r="D3398" s="2">
        <v>326.42</v>
      </c>
      <c r="E3398" s="4">
        <f t="shared" si="1"/>
        <v>326.42</v>
      </c>
    </row>
    <row r="3399" ht="22.5" customHeight="1">
      <c r="A3399" s="2">
        <v>3.643352219E9</v>
      </c>
      <c r="B3399" s="2">
        <v>120532.0</v>
      </c>
      <c r="C3399" s="2">
        <v>3.0</v>
      </c>
      <c r="D3399" s="2">
        <v>697.53</v>
      </c>
      <c r="E3399" s="4">
        <f t="shared" si="1"/>
        <v>2092.59</v>
      </c>
    </row>
    <row r="3400" ht="22.5" customHeight="1">
      <c r="A3400" s="2">
        <v>2.051599638E9</v>
      </c>
      <c r="B3400" s="2">
        <v>4452.0</v>
      </c>
      <c r="C3400" s="2">
        <v>2.0</v>
      </c>
      <c r="D3400" s="2">
        <v>169.88</v>
      </c>
      <c r="E3400" s="4">
        <f t="shared" si="1"/>
        <v>339.76</v>
      </c>
    </row>
    <row r="3401" ht="22.5" customHeight="1">
      <c r="A3401" s="2">
        <v>3.514859549E9</v>
      </c>
      <c r="B3401" s="2">
        <v>274207.0</v>
      </c>
      <c r="C3401" s="2">
        <v>2.0</v>
      </c>
      <c r="D3401" s="2">
        <v>328.51</v>
      </c>
      <c r="E3401" s="4">
        <f t="shared" si="1"/>
        <v>657.02</v>
      </c>
    </row>
    <row r="3402" ht="22.5" customHeight="1">
      <c r="A3402" s="2">
        <v>3.907599008E9</v>
      </c>
      <c r="B3402" s="2">
        <v>658389.0</v>
      </c>
      <c r="C3402" s="2">
        <v>2.0</v>
      </c>
      <c r="D3402" s="2">
        <v>152.55</v>
      </c>
      <c r="E3402" s="4">
        <f t="shared" si="1"/>
        <v>305.1</v>
      </c>
    </row>
    <row r="3403" ht="22.5" customHeight="1">
      <c r="A3403" s="2">
        <v>1.534993603E9</v>
      </c>
      <c r="B3403" s="2">
        <v>537274.0</v>
      </c>
      <c r="C3403" s="2">
        <v>1.0</v>
      </c>
      <c r="D3403" s="2">
        <v>702.71</v>
      </c>
      <c r="E3403" s="4">
        <f t="shared" si="1"/>
        <v>702.71</v>
      </c>
    </row>
    <row r="3404" ht="22.5" customHeight="1">
      <c r="A3404" s="2">
        <v>8.980701254E9</v>
      </c>
      <c r="B3404" s="2">
        <v>219598.0</v>
      </c>
      <c r="C3404" s="2">
        <v>2.0</v>
      </c>
      <c r="D3404" s="2">
        <v>367.08</v>
      </c>
      <c r="E3404" s="4">
        <f t="shared" si="1"/>
        <v>734.16</v>
      </c>
    </row>
    <row r="3405" ht="22.5" customHeight="1">
      <c r="A3405" s="2">
        <v>6.695408903E9</v>
      </c>
      <c r="B3405" s="2">
        <v>34200.0</v>
      </c>
      <c r="C3405" s="2">
        <v>1.0</v>
      </c>
      <c r="D3405" s="2">
        <v>319.8</v>
      </c>
      <c r="E3405" s="4">
        <f t="shared" si="1"/>
        <v>319.8</v>
      </c>
    </row>
    <row r="3406" ht="22.5" customHeight="1">
      <c r="A3406" s="2">
        <v>3.268455899E9</v>
      </c>
      <c r="B3406" s="2">
        <v>784827.0</v>
      </c>
      <c r="C3406" s="2">
        <v>1.0</v>
      </c>
      <c r="D3406" s="2">
        <v>274.25</v>
      </c>
      <c r="E3406" s="4">
        <f t="shared" si="1"/>
        <v>274.25</v>
      </c>
    </row>
    <row r="3407" ht="22.5" customHeight="1">
      <c r="A3407" s="2">
        <v>7.809161755E9</v>
      </c>
      <c r="B3407" s="2">
        <v>449106.0</v>
      </c>
      <c r="C3407" s="2">
        <v>1.0</v>
      </c>
      <c r="D3407" s="2">
        <v>48.55</v>
      </c>
      <c r="E3407" s="4">
        <f t="shared" si="1"/>
        <v>48.55</v>
      </c>
    </row>
    <row r="3408" ht="22.5" customHeight="1">
      <c r="A3408" s="2">
        <v>8.873697539E9</v>
      </c>
      <c r="B3408" s="2">
        <v>378287.0</v>
      </c>
      <c r="C3408" s="2">
        <v>2.0</v>
      </c>
      <c r="D3408" s="2">
        <v>332.84</v>
      </c>
      <c r="E3408" s="4">
        <f t="shared" si="1"/>
        <v>665.68</v>
      </c>
    </row>
    <row r="3409" ht="22.5" customHeight="1">
      <c r="A3409" s="2">
        <v>8.60394164E9</v>
      </c>
      <c r="B3409" s="2">
        <v>818522.0</v>
      </c>
      <c r="C3409" s="2">
        <v>1.0</v>
      </c>
      <c r="D3409" s="2">
        <v>96.09</v>
      </c>
      <c r="E3409" s="4">
        <f t="shared" si="1"/>
        <v>96.09</v>
      </c>
    </row>
    <row r="3410" ht="22.5" customHeight="1">
      <c r="A3410" s="2">
        <v>8.308184279E9</v>
      </c>
      <c r="B3410" s="2">
        <v>799459.0</v>
      </c>
      <c r="C3410" s="2">
        <v>1.0</v>
      </c>
      <c r="D3410" s="2">
        <v>852.02</v>
      </c>
      <c r="E3410" s="4">
        <f t="shared" si="1"/>
        <v>852.02</v>
      </c>
    </row>
    <row r="3411" ht="22.5" customHeight="1">
      <c r="A3411" s="2">
        <v>7.572826287E9</v>
      </c>
      <c r="B3411" s="2">
        <v>839170.0</v>
      </c>
      <c r="C3411" s="2">
        <v>2.0</v>
      </c>
      <c r="D3411" s="2">
        <v>481.63</v>
      </c>
      <c r="E3411" s="4">
        <f t="shared" si="1"/>
        <v>963.26</v>
      </c>
    </row>
    <row r="3412" ht="22.5" customHeight="1">
      <c r="A3412" s="2">
        <v>7.478396641E9</v>
      </c>
      <c r="B3412" s="2">
        <v>555121.0</v>
      </c>
      <c r="C3412" s="2">
        <v>1.0</v>
      </c>
      <c r="D3412" s="2">
        <v>354.91</v>
      </c>
      <c r="E3412" s="4">
        <f t="shared" si="1"/>
        <v>354.91</v>
      </c>
    </row>
    <row r="3413" ht="22.5" customHeight="1">
      <c r="A3413" s="2">
        <v>3.569283921E9</v>
      </c>
      <c r="B3413" s="2">
        <v>183929.0</v>
      </c>
      <c r="C3413" s="2">
        <v>3.0</v>
      </c>
      <c r="D3413" s="2">
        <v>738.74</v>
      </c>
      <c r="E3413" s="4">
        <f t="shared" si="1"/>
        <v>2216.22</v>
      </c>
    </row>
    <row r="3414" ht="22.5" customHeight="1">
      <c r="A3414" s="2">
        <v>9.947619677E9</v>
      </c>
      <c r="B3414" s="2">
        <v>689769.0</v>
      </c>
      <c r="C3414" s="2">
        <v>2.0</v>
      </c>
      <c r="D3414" s="2">
        <v>46.62</v>
      </c>
      <c r="E3414" s="4">
        <f t="shared" si="1"/>
        <v>93.24</v>
      </c>
    </row>
    <row r="3415" ht="22.5" customHeight="1">
      <c r="A3415" s="2">
        <v>5.396237918E9</v>
      </c>
      <c r="B3415" s="2">
        <v>901144.0</v>
      </c>
      <c r="C3415" s="2">
        <v>1.0</v>
      </c>
      <c r="D3415" s="2">
        <v>340.36</v>
      </c>
      <c r="E3415" s="4">
        <f t="shared" si="1"/>
        <v>340.36</v>
      </c>
    </row>
    <row r="3416" ht="22.5" customHeight="1">
      <c r="A3416" s="2">
        <v>4.55878765E8</v>
      </c>
      <c r="B3416" s="2">
        <v>194682.0</v>
      </c>
      <c r="C3416" s="2">
        <v>3.0</v>
      </c>
      <c r="D3416" s="2">
        <v>912.29</v>
      </c>
      <c r="E3416" s="4">
        <f t="shared" si="1"/>
        <v>2736.87</v>
      </c>
    </row>
    <row r="3417" ht="22.5" customHeight="1">
      <c r="A3417" s="2">
        <v>2.07919508E9</v>
      </c>
      <c r="B3417" s="2">
        <v>444361.0</v>
      </c>
      <c r="C3417" s="2">
        <v>3.0</v>
      </c>
      <c r="D3417" s="2">
        <v>822.63</v>
      </c>
      <c r="E3417" s="4">
        <f t="shared" si="1"/>
        <v>2467.89</v>
      </c>
    </row>
    <row r="3418" ht="22.5" customHeight="1">
      <c r="A3418" s="2">
        <v>6.104211214E9</v>
      </c>
      <c r="B3418" s="2">
        <v>913428.0</v>
      </c>
      <c r="C3418" s="2">
        <v>3.0</v>
      </c>
      <c r="D3418" s="2">
        <v>392.22</v>
      </c>
      <c r="E3418" s="4">
        <f t="shared" si="1"/>
        <v>1176.66</v>
      </c>
    </row>
    <row r="3419" ht="22.5" customHeight="1">
      <c r="A3419" s="2">
        <v>9.442939134E9</v>
      </c>
      <c r="B3419" s="2">
        <v>723678.0</v>
      </c>
      <c r="C3419" s="2">
        <v>1.0</v>
      </c>
      <c r="D3419" s="2">
        <v>675.46</v>
      </c>
      <c r="E3419" s="4">
        <f t="shared" si="1"/>
        <v>675.46</v>
      </c>
    </row>
    <row r="3420" ht="22.5" customHeight="1">
      <c r="A3420" s="2">
        <v>3.317293496E9</v>
      </c>
      <c r="B3420" s="2">
        <v>187399.0</v>
      </c>
      <c r="C3420" s="2">
        <v>3.0</v>
      </c>
      <c r="D3420" s="2">
        <v>53.49</v>
      </c>
      <c r="E3420" s="4">
        <f t="shared" si="1"/>
        <v>160.47</v>
      </c>
    </row>
    <row r="3421" ht="22.5" customHeight="1">
      <c r="A3421" s="2">
        <v>8.243326501E9</v>
      </c>
      <c r="B3421" s="2">
        <v>968887.0</v>
      </c>
      <c r="C3421" s="2">
        <v>1.0</v>
      </c>
      <c r="D3421" s="2">
        <v>40.7</v>
      </c>
      <c r="E3421" s="4">
        <f t="shared" si="1"/>
        <v>40.7</v>
      </c>
    </row>
    <row r="3422" ht="22.5" customHeight="1">
      <c r="A3422" s="2">
        <v>4.109483569E9</v>
      </c>
      <c r="B3422" s="2">
        <v>669378.0</v>
      </c>
      <c r="C3422" s="2">
        <v>3.0</v>
      </c>
      <c r="D3422" s="2">
        <v>212.14</v>
      </c>
      <c r="E3422" s="4">
        <f t="shared" si="1"/>
        <v>636.42</v>
      </c>
    </row>
    <row r="3423" ht="22.5" customHeight="1">
      <c r="A3423" s="2">
        <v>5.390352336E9</v>
      </c>
      <c r="B3423" s="2">
        <v>847349.0</v>
      </c>
      <c r="C3423" s="2">
        <v>1.0</v>
      </c>
      <c r="D3423" s="2">
        <v>781.08</v>
      </c>
      <c r="E3423" s="4">
        <f t="shared" si="1"/>
        <v>781.08</v>
      </c>
    </row>
    <row r="3424" ht="22.5" customHeight="1">
      <c r="A3424" s="2">
        <v>2.581584982E9</v>
      </c>
      <c r="B3424" s="2">
        <v>953175.0</v>
      </c>
      <c r="C3424" s="2">
        <v>2.0</v>
      </c>
      <c r="D3424" s="2">
        <v>225.21</v>
      </c>
      <c r="E3424" s="4">
        <f t="shared" si="1"/>
        <v>450.42</v>
      </c>
    </row>
    <row r="3425" ht="22.5" customHeight="1">
      <c r="A3425" s="2">
        <v>1.668737869E9</v>
      </c>
      <c r="B3425" s="2">
        <v>183929.0</v>
      </c>
      <c r="C3425" s="2">
        <v>1.0</v>
      </c>
      <c r="D3425" s="2">
        <v>738.74</v>
      </c>
      <c r="E3425" s="4">
        <f t="shared" si="1"/>
        <v>738.74</v>
      </c>
    </row>
    <row r="3426" ht="22.5" customHeight="1">
      <c r="A3426" s="2">
        <v>5.046906329E9</v>
      </c>
      <c r="B3426" s="2">
        <v>36412.0</v>
      </c>
      <c r="C3426" s="2">
        <v>2.0</v>
      </c>
      <c r="D3426" s="2">
        <v>397.68</v>
      </c>
      <c r="E3426" s="4">
        <f t="shared" si="1"/>
        <v>795.36</v>
      </c>
    </row>
    <row r="3427" ht="22.5" customHeight="1">
      <c r="A3427" s="2">
        <v>2.536833157E9</v>
      </c>
      <c r="B3427" s="2">
        <v>654623.0</v>
      </c>
      <c r="C3427" s="2">
        <v>1.0</v>
      </c>
      <c r="D3427" s="2">
        <v>422.14</v>
      </c>
      <c r="E3427" s="4">
        <f t="shared" si="1"/>
        <v>422.14</v>
      </c>
    </row>
    <row r="3428" ht="22.5" customHeight="1">
      <c r="A3428" s="2">
        <v>9.176170352E9</v>
      </c>
      <c r="B3428" s="2">
        <v>954722.0</v>
      </c>
      <c r="C3428" s="2">
        <v>3.0</v>
      </c>
      <c r="D3428" s="2">
        <v>616.45</v>
      </c>
      <c r="E3428" s="4">
        <f t="shared" si="1"/>
        <v>1849.35</v>
      </c>
    </row>
    <row r="3429" ht="22.5" customHeight="1">
      <c r="A3429" s="2">
        <v>8.33930925E8</v>
      </c>
      <c r="B3429" s="2">
        <v>18035.0</v>
      </c>
      <c r="C3429" s="2">
        <v>3.0</v>
      </c>
      <c r="D3429" s="2">
        <v>968.94</v>
      </c>
      <c r="E3429" s="4">
        <f t="shared" si="1"/>
        <v>2906.82</v>
      </c>
    </row>
    <row r="3430" ht="22.5" customHeight="1">
      <c r="A3430" s="2">
        <v>8.515226099E9</v>
      </c>
      <c r="B3430" s="2">
        <v>679865.0</v>
      </c>
      <c r="C3430" s="2">
        <v>3.0</v>
      </c>
      <c r="D3430" s="2">
        <v>347.91</v>
      </c>
      <c r="E3430" s="4">
        <f t="shared" si="1"/>
        <v>1043.73</v>
      </c>
    </row>
    <row r="3431" ht="22.5" customHeight="1">
      <c r="A3431" s="2">
        <v>2.023020278E9</v>
      </c>
      <c r="B3431" s="2">
        <v>433521.0</v>
      </c>
      <c r="C3431" s="2">
        <v>1.0</v>
      </c>
      <c r="D3431" s="2">
        <v>321.33</v>
      </c>
      <c r="E3431" s="4">
        <f t="shared" si="1"/>
        <v>321.33</v>
      </c>
    </row>
    <row r="3432" ht="22.5" customHeight="1">
      <c r="A3432" s="2">
        <v>2.840526544E9</v>
      </c>
      <c r="B3432" s="2">
        <v>15314.0</v>
      </c>
      <c r="C3432" s="2">
        <v>1.0</v>
      </c>
      <c r="D3432" s="2">
        <v>578.85</v>
      </c>
      <c r="E3432" s="4">
        <f t="shared" si="1"/>
        <v>578.85</v>
      </c>
    </row>
    <row r="3433" ht="22.5" customHeight="1">
      <c r="A3433" s="2">
        <v>7.267422945E9</v>
      </c>
      <c r="B3433" s="2">
        <v>762527.0</v>
      </c>
      <c r="C3433" s="2">
        <v>1.0</v>
      </c>
      <c r="D3433" s="2">
        <v>690.08</v>
      </c>
      <c r="E3433" s="4">
        <f t="shared" si="1"/>
        <v>690.08</v>
      </c>
    </row>
    <row r="3434" ht="22.5" customHeight="1">
      <c r="A3434" s="2">
        <v>9.400777426E9</v>
      </c>
      <c r="B3434" s="2">
        <v>473929.0</v>
      </c>
      <c r="C3434" s="2">
        <v>3.0</v>
      </c>
      <c r="D3434" s="2">
        <v>440.19</v>
      </c>
      <c r="E3434" s="4">
        <f t="shared" si="1"/>
        <v>1320.57</v>
      </c>
    </row>
    <row r="3435" ht="22.5" customHeight="1">
      <c r="A3435" s="2">
        <v>3.298603544E9</v>
      </c>
      <c r="B3435" s="2">
        <v>462526.0</v>
      </c>
      <c r="C3435" s="2">
        <v>2.0</v>
      </c>
      <c r="D3435" s="2">
        <v>449.97</v>
      </c>
      <c r="E3435" s="4">
        <f t="shared" si="1"/>
        <v>899.94</v>
      </c>
    </row>
    <row r="3436" ht="22.5" customHeight="1">
      <c r="A3436" s="2">
        <v>4.479973293E9</v>
      </c>
      <c r="B3436" s="2">
        <v>962054.0</v>
      </c>
      <c r="C3436" s="2">
        <v>3.0</v>
      </c>
      <c r="D3436" s="2">
        <v>16.86</v>
      </c>
      <c r="E3436" s="4">
        <f t="shared" si="1"/>
        <v>50.58</v>
      </c>
    </row>
    <row r="3437" ht="22.5" customHeight="1">
      <c r="A3437" s="2">
        <v>3.56236208E8</v>
      </c>
      <c r="B3437" s="2">
        <v>365133.0</v>
      </c>
      <c r="C3437" s="2">
        <v>1.0</v>
      </c>
      <c r="D3437" s="2">
        <v>915.45</v>
      </c>
      <c r="E3437" s="4">
        <f t="shared" si="1"/>
        <v>915.45</v>
      </c>
    </row>
    <row r="3438" ht="22.5" customHeight="1">
      <c r="A3438" s="2">
        <v>6.699845542E9</v>
      </c>
      <c r="B3438" s="2">
        <v>700048.0</v>
      </c>
      <c r="C3438" s="2">
        <v>1.0</v>
      </c>
      <c r="D3438" s="2">
        <v>141.28</v>
      </c>
      <c r="E3438" s="4">
        <f t="shared" si="1"/>
        <v>141.28</v>
      </c>
    </row>
    <row r="3439" ht="22.5" customHeight="1">
      <c r="A3439" s="2">
        <v>3.106057977E9</v>
      </c>
      <c r="B3439" s="2">
        <v>287070.0</v>
      </c>
      <c r="C3439" s="2">
        <v>2.0</v>
      </c>
      <c r="D3439" s="2">
        <v>443.17</v>
      </c>
      <c r="E3439" s="4">
        <f t="shared" si="1"/>
        <v>886.34</v>
      </c>
    </row>
    <row r="3440" ht="22.5" customHeight="1">
      <c r="A3440" s="2">
        <v>1.905367587E9</v>
      </c>
      <c r="B3440" s="2">
        <v>799459.0</v>
      </c>
      <c r="C3440" s="2">
        <v>1.0</v>
      </c>
      <c r="D3440" s="2">
        <v>852.02</v>
      </c>
      <c r="E3440" s="4">
        <f t="shared" si="1"/>
        <v>852.02</v>
      </c>
    </row>
    <row r="3441" ht="22.5" customHeight="1">
      <c r="A3441" s="2">
        <v>1.69590729E8</v>
      </c>
      <c r="B3441" s="2">
        <v>897083.0</v>
      </c>
      <c r="C3441" s="2">
        <v>1.0</v>
      </c>
      <c r="D3441" s="2">
        <v>972.69</v>
      </c>
      <c r="E3441" s="4">
        <f t="shared" si="1"/>
        <v>972.69</v>
      </c>
    </row>
    <row r="3442" ht="22.5" customHeight="1">
      <c r="A3442" s="2">
        <v>9.820743709E9</v>
      </c>
      <c r="B3442" s="2">
        <v>435929.0</v>
      </c>
      <c r="C3442" s="2">
        <v>2.0</v>
      </c>
      <c r="D3442" s="2">
        <v>856.89</v>
      </c>
      <c r="E3442" s="4">
        <f t="shared" si="1"/>
        <v>1713.78</v>
      </c>
    </row>
    <row r="3443" ht="22.5" customHeight="1">
      <c r="A3443" s="2">
        <v>6.605882211E9</v>
      </c>
      <c r="B3443" s="2">
        <v>462526.0</v>
      </c>
      <c r="C3443" s="2">
        <v>2.0</v>
      </c>
      <c r="D3443" s="2">
        <v>449.97</v>
      </c>
      <c r="E3443" s="4">
        <f t="shared" si="1"/>
        <v>899.94</v>
      </c>
    </row>
    <row r="3444" ht="22.5" customHeight="1">
      <c r="A3444" s="2">
        <v>9.517765444E9</v>
      </c>
      <c r="B3444" s="2">
        <v>847349.0</v>
      </c>
      <c r="C3444" s="2">
        <v>3.0</v>
      </c>
      <c r="D3444" s="2">
        <v>781.08</v>
      </c>
      <c r="E3444" s="4">
        <f t="shared" si="1"/>
        <v>2343.24</v>
      </c>
    </row>
    <row r="3445" ht="22.5" customHeight="1">
      <c r="A3445" s="2">
        <v>7.766311749E9</v>
      </c>
      <c r="B3445" s="2">
        <v>228286.0</v>
      </c>
      <c r="C3445" s="2">
        <v>2.0</v>
      </c>
      <c r="D3445" s="2">
        <v>179.08</v>
      </c>
      <c r="E3445" s="4">
        <f t="shared" si="1"/>
        <v>358.16</v>
      </c>
    </row>
    <row r="3446" ht="22.5" customHeight="1">
      <c r="A3446" s="2">
        <v>7.42238239E8</v>
      </c>
      <c r="B3446" s="2">
        <v>153019.0</v>
      </c>
      <c r="C3446" s="2">
        <v>1.0</v>
      </c>
      <c r="D3446" s="2">
        <v>947.95</v>
      </c>
      <c r="E3446" s="4">
        <f t="shared" si="1"/>
        <v>947.95</v>
      </c>
    </row>
    <row r="3447" ht="22.5" customHeight="1">
      <c r="A3447" s="2">
        <v>3.146141485E9</v>
      </c>
      <c r="B3447" s="2">
        <v>385113.0</v>
      </c>
      <c r="C3447" s="2">
        <v>2.0</v>
      </c>
      <c r="D3447" s="2">
        <v>816.38</v>
      </c>
      <c r="E3447" s="4">
        <f t="shared" si="1"/>
        <v>1632.76</v>
      </c>
    </row>
    <row r="3448" ht="22.5" customHeight="1">
      <c r="A3448" s="2">
        <v>6.633702824E9</v>
      </c>
      <c r="B3448" s="2">
        <v>53833.0</v>
      </c>
      <c r="C3448" s="2">
        <v>1.0</v>
      </c>
      <c r="D3448" s="2">
        <v>134.69</v>
      </c>
      <c r="E3448" s="4">
        <f t="shared" si="1"/>
        <v>134.69</v>
      </c>
    </row>
    <row r="3449" ht="22.5" customHeight="1">
      <c r="A3449" s="2">
        <v>5.033749011E9</v>
      </c>
      <c r="B3449" s="2">
        <v>672059.0</v>
      </c>
      <c r="C3449" s="2">
        <v>1.0</v>
      </c>
      <c r="D3449" s="2">
        <v>672.73</v>
      </c>
      <c r="E3449" s="4">
        <f t="shared" si="1"/>
        <v>672.73</v>
      </c>
    </row>
    <row r="3450" ht="22.5" customHeight="1">
      <c r="A3450" s="2">
        <v>4.009496217E9</v>
      </c>
      <c r="B3450" s="2">
        <v>692985.0</v>
      </c>
      <c r="C3450" s="2">
        <v>1.0</v>
      </c>
      <c r="D3450" s="2">
        <v>197.39</v>
      </c>
      <c r="E3450" s="4">
        <f t="shared" si="1"/>
        <v>197.39</v>
      </c>
    </row>
    <row r="3451" ht="22.5" customHeight="1">
      <c r="A3451" s="2">
        <v>4.284473821E9</v>
      </c>
      <c r="B3451" s="2">
        <v>677542.0</v>
      </c>
      <c r="C3451" s="2">
        <v>2.0</v>
      </c>
      <c r="D3451" s="2">
        <v>212.61</v>
      </c>
      <c r="E3451" s="4">
        <f t="shared" si="1"/>
        <v>425.22</v>
      </c>
    </row>
    <row r="3452" ht="22.5" customHeight="1">
      <c r="A3452" s="2">
        <v>8.860588793E9</v>
      </c>
      <c r="B3452" s="2">
        <v>378287.0</v>
      </c>
      <c r="C3452" s="2">
        <v>1.0</v>
      </c>
      <c r="D3452" s="2">
        <v>332.84</v>
      </c>
      <c r="E3452" s="4">
        <f t="shared" si="1"/>
        <v>332.84</v>
      </c>
    </row>
    <row r="3453" ht="22.5" customHeight="1">
      <c r="A3453" s="2">
        <v>5.305428485E9</v>
      </c>
      <c r="B3453" s="2">
        <v>890232.0</v>
      </c>
      <c r="C3453" s="2">
        <v>3.0</v>
      </c>
      <c r="D3453" s="2">
        <v>432.0</v>
      </c>
      <c r="E3453" s="4">
        <f t="shared" si="1"/>
        <v>1296</v>
      </c>
    </row>
    <row r="3454" ht="22.5" customHeight="1">
      <c r="A3454" s="2">
        <v>6.76278878E8</v>
      </c>
      <c r="B3454" s="2">
        <v>120532.0</v>
      </c>
      <c r="C3454" s="2">
        <v>2.0</v>
      </c>
      <c r="D3454" s="2">
        <v>697.53</v>
      </c>
      <c r="E3454" s="4">
        <f t="shared" si="1"/>
        <v>1395.06</v>
      </c>
    </row>
    <row r="3455" ht="22.5" customHeight="1">
      <c r="A3455" s="2">
        <v>9.459854097E9</v>
      </c>
      <c r="B3455" s="2">
        <v>398340.0</v>
      </c>
      <c r="C3455" s="2">
        <v>3.0</v>
      </c>
      <c r="D3455" s="2">
        <v>651.93</v>
      </c>
      <c r="E3455" s="4">
        <f t="shared" si="1"/>
        <v>1955.79</v>
      </c>
    </row>
    <row r="3456" ht="22.5" customHeight="1">
      <c r="A3456" s="2">
        <v>3.895596621E9</v>
      </c>
      <c r="B3456" s="2">
        <v>681063.0</v>
      </c>
      <c r="C3456" s="2">
        <v>1.0</v>
      </c>
      <c r="D3456" s="2">
        <v>321.28</v>
      </c>
      <c r="E3456" s="4">
        <f t="shared" si="1"/>
        <v>321.28</v>
      </c>
    </row>
    <row r="3457" ht="22.5" customHeight="1">
      <c r="A3457" s="2">
        <v>7.75091511E9</v>
      </c>
      <c r="B3457" s="2">
        <v>585299.0</v>
      </c>
      <c r="C3457" s="2">
        <v>3.0</v>
      </c>
      <c r="D3457" s="2">
        <v>799.46</v>
      </c>
      <c r="E3457" s="4">
        <f t="shared" si="1"/>
        <v>2398.38</v>
      </c>
    </row>
    <row r="3458" ht="22.5" customHeight="1">
      <c r="A3458" s="2">
        <v>5.173951989E9</v>
      </c>
      <c r="B3458" s="2">
        <v>968887.0</v>
      </c>
      <c r="C3458" s="2">
        <v>3.0</v>
      </c>
      <c r="D3458" s="2">
        <v>40.7</v>
      </c>
      <c r="E3458" s="4">
        <f t="shared" si="1"/>
        <v>122.1</v>
      </c>
    </row>
    <row r="3459" ht="22.5" customHeight="1">
      <c r="A3459" s="2">
        <v>6.388954643E9</v>
      </c>
      <c r="B3459" s="2">
        <v>600767.0</v>
      </c>
      <c r="C3459" s="2">
        <v>3.0</v>
      </c>
      <c r="D3459" s="2">
        <v>722.42</v>
      </c>
      <c r="E3459" s="4">
        <f t="shared" si="1"/>
        <v>2167.26</v>
      </c>
    </row>
    <row r="3460" ht="22.5" customHeight="1">
      <c r="A3460" s="2">
        <v>5.819387689E9</v>
      </c>
      <c r="B3460" s="2">
        <v>942001.0</v>
      </c>
      <c r="C3460" s="2">
        <v>3.0</v>
      </c>
      <c r="D3460" s="2">
        <v>671.55</v>
      </c>
      <c r="E3460" s="4">
        <f t="shared" si="1"/>
        <v>2014.65</v>
      </c>
    </row>
    <row r="3461" ht="22.5" customHeight="1">
      <c r="A3461" s="2">
        <v>4.184037584E9</v>
      </c>
      <c r="B3461" s="2">
        <v>901144.0</v>
      </c>
      <c r="C3461" s="2">
        <v>3.0</v>
      </c>
      <c r="D3461" s="2">
        <v>340.36</v>
      </c>
      <c r="E3461" s="4">
        <f t="shared" si="1"/>
        <v>1021.08</v>
      </c>
    </row>
    <row r="3462" ht="22.5" customHeight="1">
      <c r="A3462" s="2">
        <v>9.525140554E9</v>
      </c>
      <c r="B3462" s="2">
        <v>153019.0</v>
      </c>
      <c r="C3462" s="2">
        <v>3.0</v>
      </c>
      <c r="D3462" s="2">
        <v>947.95</v>
      </c>
      <c r="E3462" s="4">
        <f t="shared" si="1"/>
        <v>2843.85</v>
      </c>
    </row>
    <row r="3463" ht="22.5" customHeight="1">
      <c r="A3463" s="2">
        <v>1.617927874E9</v>
      </c>
      <c r="B3463" s="2">
        <v>365132.0</v>
      </c>
      <c r="C3463" s="2">
        <v>1.0</v>
      </c>
      <c r="D3463" s="2">
        <v>229.38</v>
      </c>
      <c r="E3463" s="4">
        <f t="shared" si="1"/>
        <v>229.38</v>
      </c>
    </row>
    <row r="3464" ht="22.5" customHeight="1">
      <c r="A3464" s="2">
        <v>1.543944105E9</v>
      </c>
      <c r="B3464" s="2">
        <v>818990.0</v>
      </c>
      <c r="C3464" s="2">
        <v>3.0</v>
      </c>
      <c r="D3464" s="2">
        <v>163.55</v>
      </c>
      <c r="E3464" s="4">
        <f t="shared" si="1"/>
        <v>490.65</v>
      </c>
    </row>
    <row r="3465" ht="22.5" customHeight="1">
      <c r="A3465" s="2">
        <v>3.4158053E8</v>
      </c>
      <c r="B3465" s="2">
        <v>706112.0</v>
      </c>
      <c r="C3465" s="2">
        <v>2.0</v>
      </c>
      <c r="D3465" s="2">
        <v>478.79</v>
      </c>
      <c r="E3465" s="4">
        <f t="shared" si="1"/>
        <v>957.58</v>
      </c>
    </row>
    <row r="3466" ht="22.5" customHeight="1">
      <c r="A3466" s="2">
        <v>5.133661902E9</v>
      </c>
      <c r="B3466" s="2">
        <v>937542.0</v>
      </c>
      <c r="C3466" s="2">
        <v>1.0</v>
      </c>
      <c r="D3466" s="2">
        <v>97.04</v>
      </c>
      <c r="E3466" s="4">
        <f t="shared" si="1"/>
        <v>97.04</v>
      </c>
    </row>
    <row r="3467" ht="22.5" customHeight="1">
      <c r="A3467" s="2">
        <v>4.557328309E9</v>
      </c>
      <c r="B3467" s="2">
        <v>690565.0</v>
      </c>
      <c r="C3467" s="2">
        <v>2.0</v>
      </c>
      <c r="D3467" s="2">
        <v>951.27</v>
      </c>
      <c r="E3467" s="4">
        <f t="shared" si="1"/>
        <v>1902.54</v>
      </c>
    </row>
    <row r="3468" ht="22.5" customHeight="1">
      <c r="A3468" s="2">
        <v>4.479421205E9</v>
      </c>
      <c r="B3468" s="2">
        <v>890232.0</v>
      </c>
      <c r="C3468" s="2">
        <v>3.0</v>
      </c>
      <c r="D3468" s="2">
        <v>432.0</v>
      </c>
      <c r="E3468" s="4">
        <f t="shared" si="1"/>
        <v>1296</v>
      </c>
    </row>
    <row r="3469" ht="22.5" customHeight="1">
      <c r="A3469" s="2">
        <v>5.740294639E9</v>
      </c>
      <c r="B3469" s="2">
        <v>799688.0</v>
      </c>
      <c r="C3469" s="2">
        <v>2.0</v>
      </c>
      <c r="D3469" s="2">
        <v>309.62</v>
      </c>
      <c r="E3469" s="4">
        <f t="shared" si="1"/>
        <v>619.24</v>
      </c>
    </row>
    <row r="3470" ht="22.5" customHeight="1">
      <c r="A3470" s="2">
        <v>8.114060961E9</v>
      </c>
      <c r="B3470" s="2">
        <v>803607.0</v>
      </c>
      <c r="C3470" s="2">
        <v>3.0</v>
      </c>
      <c r="D3470" s="2">
        <v>949.73</v>
      </c>
      <c r="E3470" s="4">
        <f t="shared" si="1"/>
        <v>2849.19</v>
      </c>
    </row>
    <row r="3471" ht="22.5" customHeight="1">
      <c r="A3471" s="2">
        <v>5.744553133E9</v>
      </c>
      <c r="B3471" s="2">
        <v>373536.0</v>
      </c>
      <c r="C3471" s="2">
        <v>1.0</v>
      </c>
      <c r="D3471" s="2">
        <v>494.17</v>
      </c>
      <c r="E3471" s="4">
        <f t="shared" si="1"/>
        <v>494.17</v>
      </c>
    </row>
    <row r="3472" ht="22.5" customHeight="1">
      <c r="A3472" s="2">
        <v>5.029893308E9</v>
      </c>
      <c r="B3472" s="2">
        <v>771228.0</v>
      </c>
      <c r="C3472" s="2">
        <v>2.0</v>
      </c>
      <c r="D3472" s="2">
        <v>83.18</v>
      </c>
      <c r="E3472" s="4">
        <f t="shared" si="1"/>
        <v>166.36</v>
      </c>
    </row>
    <row r="3473" ht="22.5" customHeight="1">
      <c r="A3473" s="2">
        <v>9.663384689E9</v>
      </c>
      <c r="B3473" s="2">
        <v>739534.0</v>
      </c>
      <c r="C3473" s="2">
        <v>1.0</v>
      </c>
      <c r="D3473" s="2">
        <v>994.56</v>
      </c>
      <c r="E3473" s="4">
        <f t="shared" si="1"/>
        <v>994.56</v>
      </c>
    </row>
    <row r="3474" ht="22.5" customHeight="1">
      <c r="A3474" s="2">
        <v>7.919240958E9</v>
      </c>
      <c r="B3474" s="2">
        <v>799459.0</v>
      </c>
      <c r="C3474" s="2">
        <v>2.0</v>
      </c>
      <c r="D3474" s="2">
        <v>852.02</v>
      </c>
      <c r="E3474" s="4">
        <f t="shared" si="1"/>
        <v>1704.04</v>
      </c>
    </row>
    <row r="3475" ht="22.5" customHeight="1">
      <c r="A3475" s="2">
        <v>5.211751826E9</v>
      </c>
      <c r="B3475" s="2">
        <v>15314.0</v>
      </c>
      <c r="C3475" s="2">
        <v>2.0</v>
      </c>
      <c r="D3475" s="2">
        <v>578.85</v>
      </c>
      <c r="E3475" s="4">
        <f t="shared" si="1"/>
        <v>1157.7</v>
      </c>
    </row>
    <row r="3476" ht="22.5" customHeight="1">
      <c r="A3476" s="2">
        <v>8.713129069E9</v>
      </c>
      <c r="B3476" s="2">
        <v>470449.0</v>
      </c>
      <c r="C3476" s="2">
        <v>2.0</v>
      </c>
      <c r="D3476" s="2">
        <v>827.77</v>
      </c>
      <c r="E3476" s="4">
        <f t="shared" si="1"/>
        <v>1655.54</v>
      </c>
    </row>
    <row r="3477" ht="22.5" customHeight="1">
      <c r="A3477" s="2">
        <v>1.407304162E9</v>
      </c>
      <c r="B3477" s="2">
        <v>969851.0</v>
      </c>
      <c r="C3477" s="2">
        <v>3.0</v>
      </c>
      <c r="D3477" s="2">
        <v>340.66</v>
      </c>
      <c r="E3477" s="4">
        <f t="shared" si="1"/>
        <v>1021.98</v>
      </c>
    </row>
    <row r="3478" ht="22.5" customHeight="1">
      <c r="A3478" s="2">
        <v>3.793875046E9</v>
      </c>
      <c r="B3478" s="2">
        <v>589812.0</v>
      </c>
      <c r="C3478" s="2">
        <v>2.0</v>
      </c>
      <c r="D3478" s="2">
        <v>163.03</v>
      </c>
      <c r="E3478" s="4">
        <f t="shared" si="1"/>
        <v>326.06</v>
      </c>
    </row>
    <row r="3479" ht="22.5" customHeight="1">
      <c r="A3479" s="2">
        <v>4.903700958E9</v>
      </c>
      <c r="B3479" s="2">
        <v>131136.0</v>
      </c>
      <c r="C3479" s="2">
        <v>1.0</v>
      </c>
      <c r="D3479" s="2">
        <v>37.8</v>
      </c>
      <c r="E3479" s="4">
        <f t="shared" si="1"/>
        <v>37.8</v>
      </c>
    </row>
    <row r="3480" ht="22.5" customHeight="1">
      <c r="A3480" s="2">
        <v>1.989547877E9</v>
      </c>
      <c r="B3480" s="2">
        <v>398340.0</v>
      </c>
      <c r="C3480" s="2">
        <v>3.0</v>
      </c>
      <c r="D3480" s="2">
        <v>651.93</v>
      </c>
      <c r="E3480" s="4">
        <f t="shared" si="1"/>
        <v>1955.79</v>
      </c>
    </row>
    <row r="3481" ht="22.5" customHeight="1">
      <c r="A3481" s="2">
        <v>9.584857115E9</v>
      </c>
      <c r="B3481" s="2">
        <v>361361.0</v>
      </c>
      <c r="C3481" s="2">
        <v>3.0</v>
      </c>
      <c r="D3481" s="2">
        <v>826.21</v>
      </c>
      <c r="E3481" s="4">
        <f t="shared" si="1"/>
        <v>2478.63</v>
      </c>
    </row>
    <row r="3482" ht="22.5" customHeight="1">
      <c r="A3482" s="2">
        <v>7.236760938E9</v>
      </c>
      <c r="B3482" s="2">
        <v>712307.0</v>
      </c>
      <c r="C3482" s="2">
        <v>3.0</v>
      </c>
      <c r="D3482" s="2">
        <v>264.89</v>
      </c>
      <c r="E3482" s="4">
        <f t="shared" si="1"/>
        <v>794.67</v>
      </c>
    </row>
    <row r="3483" ht="22.5" customHeight="1">
      <c r="A3483" s="2">
        <v>4.346903287E9</v>
      </c>
      <c r="B3483" s="2">
        <v>444361.0</v>
      </c>
      <c r="C3483" s="2">
        <v>2.0</v>
      </c>
      <c r="D3483" s="2">
        <v>822.63</v>
      </c>
      <c r="E3483" s="4">
        <f t="shared" si="1"/>
        <v>1645.26</v>
      </c>
    </row>
    <row r="3484" ht="22.5" customHeight="1">
      <c r="A3484" s="2">
        <v>6.353755071E9</v>
      </c>
      <c r="B3484" s="2">
        <v>319388.0</v>
      </c>
      <c r="C3484" s="2">
        <v>1.0</v>
      </c>
      <c r="D3484" s="2">
        <v>657.8</v>
      </c>
      <c r="E3484" s="4">
        <f t="shared" si="1"/>
        <v>657.8</v>
      </c>
    </row>
    <row r="3485" ht="22.5" customHeight="1">
      <c r="A3485" s="2">
        <v>8.9194627E7</v>
      </c>
      <c r="B3485" s="2">
        <v>897083.0</v>
      </c>
      <c r="C3485" s="2">
        <v>3.0</v>
      </c>
      <c r="D3485" s="2">
        <v>972.69</v>
      </c>
      <c r="E3485" s="4">
        <f t="shared" si="1"/>
        <v>2918.07</v>
      </c>
    </row>
    <row r="3486" ht="22.5" customHeight="1">
      <c r="A3486" s="2">
        <v>5.44919267E8</v>
      </c>
      <c r="B3486" s="2">
        <v>540618.0</v>
      </c>
      <c r="C3486" s="2">
        <v>2.0</v>
      </c>
      <c r="D3486" s="2">
        <v>317.05</v>
      </c>
      <c r="E3486" s="4">
        <f t="shared" si="1"/>
        <v>634.1</v>
      </c>
    </row>
    <row r="3487" ht="22.5" customHeight="1">
      <c r="A3487" s="2">
        <v>6.665075012E9</v>
      </c>
      <c r="B3487" s="2">
        <v>433521.0</v>
      </c>
      <c r="C3487" s="2">
        <v>3.0</v>
      </c>
      <c r="D3487" s="2">
        <v>321.33</v>
      </c>
      <c r="E3487" s="4">
        <f t="shared" si="1"/>
        <v>963.99</v>
      </c>
    </row>
    <row r="3488" ht="22.5" customHeight="1">
      <c r="A3488" s="2">
        <v>4.46138966E9</v>
      </c>
      <c r="B3488" s="2">
        <v>739448.0</v>
      </c>
      <c r="C3488" s="2">
        <v>1.0</v>
      </c>
      <c r="D3488" s="2">
        <v>755.66</v>
      </c>
      <c r="E3488" s="4">
        <f t="shared" si="1"/>
        <v>755.66</v>
      </c>
    </row>
    <row r="3489" ht="22.5" customHeight="1">
      <c r="A3489" s="2">
        <v>8.789328634E9</v>
      </c>
      <c r="B3489" s="2">
        <v>196719.0</v>
      </c>
      <c r="C3489" s="2">
        <v>2.0</v>
      </c>
      <c r="D3489" s="2">
        <v>217.5</v>
      </c>
      <c r="E3489" s="4">
        <f t="shared" si="1"/>
        <v>435</v>
      </c>
    </row>
    <row r="3490" ht="22.5" customHeight="1">
      <c r="A3490" s="2">
        <v>1.47066568E8</v>
      </c>
      <c r="B3490" s="2">
        <v>832348.0</v>
      </c>
      <c r="C3490" s="2">
        <v>2.0</v>
      </c>
      <c r="D3490" s="2">
        <v>831.43</v>
      </c>
      <c r="E3490" s="4">
        <f t="shared" si="1"/>
        <v>1662.86</v>
      </c>
    </row>
    <row r="3491" ht="22.5" customHeight="1">
      <c r="A3491" s="2">
        <v>6.712947216E9</v>
      </c>
      <c r="B3491" s="2">
        <v>432617.0</v>
      </c>
      <c r="C3491" s="2">
        <v>1.0</v>
      </c>
      <c r="D3491" s="2">
        <v>863.18</v>
      </c>
      <c r="E3491" s="4">
        <f t="shared" si="1"/>
        <v>863.18</v>
      </c>
    </row>
    <row r="3492" ht="22.5" customHeight="1">
      <c r="A3492" s="2">
        <v>4.73115856E9</v>
      </c>
      <c r="B3492" s="2">
        <v>11422.0</v>
      </c>
      <c r="C3492" s="2">
        <v>2.0</v>
      </c>
      <c r="D3492" s="2">
        <v>127.16</v>
      </c>
      <c r="E3492" s="4">
        <f t="shared" si="1"/>
        <v>254.32</v>
      </c>
    </row>
    <row r="3493" ht="22.5" customHeight="1">
      <c r="A3493" s="2">
        <v>6.228958238E9</v>
      </c>
      <c r="B3493" s="2">
        <v>623234.0</v>
      </c>
      <c r="C3493" s="2">
        <v>2.0</v>
      </c>
      <c r="D3493" s="2">
        <v>329.79</v>
      </c>
      <c r="E3493" s="4">
        <f t="shared" si="1"/>
        <v>659.58</v>
      </c>
    </row>
    <row r="3494" ht="22.5" customHeight="1">
      <c r="A3494" s="2">
        <v>8.006440384E9</v>
      </c>
      <c r="B3494" s="2">
        <v>490602.0</v>
      </c>
      <c r="C3494" s="2">
        <v>2.0</v>
      </c>
      <c r="D3494" s="2">
        <v>549.47</v>
      </c>
      <c r="E3494" s="4">
        <f t="shared" si="1"/>
        <v>1098.94</v>
      </c>
    </row>
    <row r="3495" ht="22.5" customHeight="1">
      <c r="A3495" s="2">
        <v>7.330672658E9</v>
      </c>
      <c r="B3495" s="2">
        <v>604184.0</v>
      </c>
      <c r="C3495" s="2">
        <v>3.0</v>
      </c>
      <c r="D3495" s="2">
        <v>397.55</v>
      </c>
      <c r="E3495" s="4">
        <f t="shared" si="1"/>
        <v>1192.65</v>
      </c>
    </row>
    <row r="3496" ht="22.5" customHeight="1">
      <c r="A3496" s="2">
        <v>1.766200974E9</v>
      </c>
      <c r="B3496" s="2">
        <v>33955.0</v>
      </c>
      <c r="C3496" s="2">
        <v>1.0</v>
      </c>
      <c r="D3496" s="2">
        <v>186.08</v>
      </c>
      <c r="E3496" s="4">
        <f t="shared" si="1"/>
        <v>186.08</v>
      </c>
    </row>
    <row r="3497" ht="22.5" customHeight="1">
      <c r="A3497" s="2">
        <v>2.878422829E9</v>
      </c>
      <c r="B3497" s="2">
        <v>378676.0</v>
      </c>
      <c r="C3497" s="2">
        <v>2.0</v>
      </c>
      <c r="D3497" s="2">
        <v>881.42</v>
      </c>
      <c r="E3497" s="4">
        <f t="shared" si="1"/>
        <v>1762.84</v>
      </c>
    </row>
    <row r="3498" ht="22.5" customHeight="1">
      <c r="A3498" s="2">
        <v>5.862535621E9</v>
      </c>
      <c r="B3498" s="2">
        <v>642612.0</v>
      </c>
      <c r="C3498" s="2">
        <v>3.0</v>
      </c>
      <c r="D3498" s="2">
        <v>517.03</v>
      </c>
      <c r="E3498" s="4">
        <f t="shared" si="1"/>
        <v>1551.09</v>
      </c>
    </row>
    <row r="3499" ht="22.5" customHeight="1">
      <c r="A3499" s="2">
        <v>3.781134163E9</v>
      </c>
      <c r="B3499" s="2">
        <v>491521.0</v>
      </c>
      <c r="C3499" s="2">
        <v>2.0</v>
      </c>
      <c r="D3499" s="2">
        <v>556.35</v>
      </c>
      <c r="E3499" s="4">
        <f t="shared" si="1"/>
        <v>1112.7</v>
      </c>
    </row>
    <row r="3500" ht="22.5" customHeight="1">
      <c r="A3500" s="2">
        <v>7.835720444E9</v>
      </c>
      <c r="B3500" s="2">
        <v>451812.0</v>
      </c>
      <c r="C3500" s="2">
        <v>1.0</v>
      </c>
      <c r="D3500" s="2">
        <v>530.85</v>
      </c>
      <c r="E3500" s="4">
        <f t="shared" si="1"/>
        <v>530.85</v>
      </c>
    </row>
    <row r="3501" ht="22.5" customHeight="1">
      <c r="A3501" s="2">
        <v>1.952343673E9</v>
      </c>
      <c r="B3501" s="2">
        <v>721521.0</v>
      </c>
      <c r="C3501" s="2">
        <v>3.0</v>
      </c>
      <c r="D3501" s="2">
        <v>417.39</v>
      </c>
      <c r="E3501" s="4">
        <f t="shared" si="1"/>
        <v>1252.17</v>
      </c>
    </row>
    <row r="3502" ht="22.5" customHeight="1">
      <c r="A3502" s="2">
        <v>9.406096007E9</v>
      </c>
      <c r="B3502" s="2">
        <v>692985.0</v>
      </c>
      <c r="C3502" s="2">
        <v>2.0</v>
      </c>
      <c r="D3502" s="2">
        <v>197.39</v>
      </c>
      <c r="E3502" s="4">
        <f t="shared" si="1"/>
        <v>394.78</v>
      </c>
    </row>
    <row r="3503" ht="22.5" customHeight="1">
      <c r="A3503" s="2">
        <v>1.136528533E9</v>
      </c>
      <c r="B3503" s="2">
        <v>382511.0</v>
      </c>
      <c r="C3503" s="2">
        <v>2.0</v>
      </c>
      <c r="D3503" s="2">
        <v>702.54</v>
      </c>
      <c r="E3503" s="4">
        <f t="shared" si="1"/>
        <v>1405.08</v>
      </c>
    </row>
    <row r="3504" ht="22.5" customHeight="1">
      <c r="A3504" s="2">
        <v>9.137126466E9</v>
      </c>
      <c r="B3504" s="2">
        <v>820973.0</v>
      </c>
      <c r="C3504" s="2">
        <v>1.0</v>
      </c>
      <c r="D3504" s="2">
        <v>114.52</v>
      </c>
      <c r="E3504" s="4">
        <f t="shared" si="1"/>
        <v>114.52</v>
      </c>
    </row>
    <row r="3505" ht="22.5" customHeight="1">
      <c r="A3505" s="2">
        <v>1.495517558E9</v>
      </c>
      <c r="B3505" s="2">
        <v>914071.0</v>
      </c>
      <c r="C3505" s="2">
        <v>2.0</v>
      </c>
      <c r="D3505" s="2">
        <v>296.94</v>
      </c>
      <c r="E3505" s="4">
        <f t="shared" si="1"/>
        <v>593.88</v>
      </c>
    </row>
    <row r="3506" ht="22.5" customHeight="1">
      <c r="A3506" s="2">
        <v>1.643011737E9</v>
      </c>
      <c r="B3506" s="2">
        <v>677542.0</v>
      </c>
      <c r="C3506" s="2">
        <v>3.0</v>
      </c>
      <c r="D3506" s="2">
        <v>212.61</v>
      </c>
      <c r="E3506" s="4">
        <f t="shared" si="1"/>
        <v>637.83</v>
      </c>
    </row>
    <row r="3507" ht="22.5" customHeight="1">
      <c r="A3507" s="2">
        <v>4.067366774E9</v>
      </c>
      <c r="B3507" s="2">
        <v>532965.0</v>
      </c>
      <c r="C3507" s="2">
        <v>3.0</v>
      </c>
      <c r="D3507" s="2">
        <v>307.23</v>
      </c>
      <c r="E3507" s="4">
        <f t="shared" si="1"/>
        <v>921.69</v>
      </c>
    </row>
    <row r="3508" ht="22.5" customHeight="1">
      <c r="A3508" s="2">
        <v>1.683118802E9</v>
      </c>
      <c r="B3508" s="2">
        <v>992178.0</v>
      </c>
      <c r="C3508" s="2">
        <v>3.0</v>
      </c>
      <c r="D3508" s="2">
        <v>632.43</v>
      </c>
      <c r="E3508" s="4">
        <f t="shared" si="1"/>
        <v>1897.29</v>
      </c>
    </row>
    <row r="3509" ht="22.5" customHeight="1">
      <c r="A3509" s="2">
        <v>5.770514189E9</v>
      </c>
      <c r="B3509" s="2">
        <v>487065.0</v>
      </c>
      <c r="C3509" s="2">
        <v>3.0</v>
      </c>
      <c r="D3509" s="2">
        <v>374.68</v>
      </c>
      <c r="E3509" s="4">
        <f t="shared" si="1"/>
        <v>1124.04</v>
      </c>
    </row>
    <row r="3510" ht="22.5" customHeight="1">
      <c r="A3510" s="2">
        <v>9.612669334E9</v>
      </c>
      <c r="B3510" s="2">
        <v>123983.0</v>
      </c>
      <c r="C3510" s="2">
        <v>2.0</v>
      </c>
      <c r="D3510" s="2">
        <v>785.67</v>
      </c>
      <c r="E3510" s="4">
        <f t="shared" si="1"/>
        <v>1571.34</v>
      </c>
    </row>
    <row r="3511" ht="22.5" customHeight="1">
      <c r="A3511" s="2">
        <v>3.262295808E9</v>
      </c>
      <c r="B3511" s="2">
        <v>146840.0</v>
      </c>
      <c r="C3511" s="2">
        <v>2.0</v>
      </c>
      <c r="D3511" s="2">
        <v>786.85</v>
      </c>
      <c r="E3511" s="4">
        <f t="shared" si="1"/>
        <v>1573.7</v>
      </c>
    </row>
    <row r="3512" ht="22.5" customHeight="1">
      <c r="A3512" s="2">
        <v>1.593291198E9</v>
      </c>
      <c r="B3512" s="2">
        <v>52729.0</v>
      </c>
      <c r="C3512" s="2">
        <v>2.0</v>
      </c>
      <c r="D3512" s="2">
        <v>316.02</v>
      </c>
      <c r="E3512" s="4">
        <f t="shared" si="1"/>
        <v>632.04</v>
      </c>
    </row>
    <row r="3513" ht="22.5" customHeight="1">
      <c r="A3513" s="2">
        <v>5.327721432E9</v>
      </c>
      <c r="B3513" s="2">
        <v>490939.0</v>
      </c>
      <c r="C3513" s="2">
        <v>2.0</v>
      </c>
      <c r="D3513" s="2">
        <v>80.25</v>
      </c>
      <c r="E3513" s="4">
        <f t="shared" si="1"/>
        <v>160.5</v>
      </c>
    </row>
    <row r="3514" ht="22.5" customHeight="1">
      <c r="A3514" s="2">
        <v>4.879497185E9</v>
      </c>
      <c r="B3514" s="2">
        <v>67197.0</v>
      </c>
      <c r="C3514" s="2">
        <v>3.0</v>
      </c>
      <c r="D3514" s="2">
        <v>552.2</v>
      </c>
      <c r="E3514" s="4">
        <f t="shared" si="1"/>
        <v>1656.6</v>
      </c>
    </row>
    <row r="3515" ht="22.5" customHeight="1">
      <c r="A3515" s="2">
        <v>6.883107728E9</v>
      </c>
      <c r="B3515" s="2">
        <v>820541.0</v>
      </c>
      <c r="C3515" s="2">
        <v>3.0</v>
      </c>
      <c r="D3515" s="2">
        <v>576.22</v>
      </c>
      <c r="E3515" s="4">
        <f t="shared" si="1"/>
        <v>1728.66</v>
      </c>
    </row>
    <row r="3516" ht="22.5" customHeight="1">
      <c r="A3516" s="2">
        <v>1.643246998E9</v>
      </c>
      <c r="B3516" s="2">
        <v>677169.0</v>
      </c>
      <c r="C3516" s="2">
        <v>3.0</v>
      </c>
      <c r="D3516" s="2">
        <v>261.03</v>
      </c>
      <c r="E3516" s="4">
        <f t="shared" si="1"/>
        <v>783.09</v>
      </c>
    </row>
    <row r="3517" ht="22.5" customHeight="1">
      <c r="A3517" s="2">
        <v>9.13309291E8</v>
      </c>
      <c r="B3517" s="2">
        <v>313754.0</v>
      </c>
      <c r="C3517" s="2">
        <v>3.0</v>
      </c>
      <c r="D3517" s="2">
        <v>136.6</v>
      </c>
      <c r="E3517" s="4">
        <f t="shared" si="1"/>
        <v>409.8</v>
      </c>
    </row>
    <row r="3518" ht="22.5" customHeight="1">
      <c r="A3518" s="2">
        <v>8.298829689E9</v>
      </c>
      <c r="B3518" s="2">
        <v>487065.0</v>
      </c>
      <c r="C3518" s="2">
        <v>2.0</v>
      </c>
      <c r="D3518" s="2">
        <v>374.68</v>
      </c>
      <c r="E3518" s="4">
        <f t="shared" si="1"/>
        <v>749.36</v>
      </c>
    </row>
    <row r="3519" ht="22.5" customHeight="1">
      <c r="A3519" s="2">
        <v>7.155488252E9</v>
      </c>
      <c r="B3519" s="2">
        <v>587420.0</v>
      </c>
      <c r="C3519" s="2">
        <v>3.0</v>
      </c>
      <c r="D3519" s="2">
        <v>357.42</v>
      </c>
      <c r="E3519" s="4">
        <f t="shared" si="1"/>
        <v>1072.26</v>
      </c>
    </row>
    <row r="3520" ht="22.5" customHeight="1">
      <c r="A3520" s="2">
        <v>8.316192789E9</v>
      </c>
      <c r="B3520" s="2">
        <v>131937.0</v>
      </c>
      <c r="C3520" s="2">
        <v>1.0</v>
      </c>
      <c r="D3520" s="2">
        <v>287.81</v>
      </c>
      <c r="E3520" s="4">
        <f t="shared" si="1"/>
        <v>287.81</v>
      </c>
    </row>
    <row r="3521" ht="22.5" customHeight="1">
      <c r="A3521" s="2">
        <v>3.589756658E9</v>
      </c>
      <c r="B3521" s="2">
        <v>382511.0</v>
      </c>
      <c r="C3521" s="2">
        <v>3.0</v>
      </c>
      <c r="D3521" s="2">
        <v>702.54</v>
      </c>
      <c r="E3521" s="4">
        <f t="shared" si="1"/>
        <v>2107.62</v>
      </c>
    </row>
    <row r="3522" ht="22.5" customHeight="1">
      <c r="A3522" s="2">
        <v>8.371900149E9</v>
      </c>
      <c r="B3522" s="2">
        <v>542300.0</v>
      </c>
      <c r="C3522" s="2">
        <v>2.0</v>
      </c>
      <c r="D3522" s="2">
        <v>255.35</v>
      </c>
      <c r="E3522" s="4">
        <f t="shared" si="1"/>
        <v>510.7</v>
      </c>
    </row>
    <row r="3523" ht="22.5" customHeight="1">
      <c r="A3523" s="2">
        <v>6.659686612E9</v>
      </c>
      <c r="B3523" s="2">
        <v>991434.0</v>
      </c>
      <c r="C3523" s="2">
        <v>2.0</v>
      </c>
      <c r="D3523" s="2">
        <v>237.62</v>
      </c>
      <c r="E3523" s="4">
        <f t="shared" si="1"/>
        <v>475.24</v>
      </c>
    </row>
    <row r="3524" ht="22.5" customHeight="1">
      <c r="A3524" s="2">
        <v>2.9376765E9</v>
      </c>
      <c r="B3524" s="2">
        <v>654623.0</v>
      </c>
      <c r="C3524" s="2">
        <v>2.0</v>
      </c>
      <c r="D3524" s="2">
        <v>422.14</v>
      </c>
      <c r="E3524" s="4">
        <f t="shared" si="1"/>
        <v>844.28</v>
      </c>
    </row>
    <row r="3525" ht="22.5" customHeight="1">
      <c r="A3525" s="2">
        <v>9.908301442E9</v>
      </c>
      <c r="B3525" s="2">
        <v>673058.0</v>
      </c>
      <c r="C3525" s="2">
        <v>1.0</v>
      </c>
      <c r="D3525" s="2">
        <v>765.76</v>
      </c>
      <c r="E3525" s="4">
        <f t="shared" si="1"/>
        <v>765.76</v>
      </c>
    </row>
    <row r="3526" ht="22.5" customHeight="1">
      <c r="A3526" s="2">
        <v>3.32504933E9</v>
      </c>
      <c r="B3526" s="2">
        <v>461804.0</v>
      </c>
      <c r="C3526" s="2">
        <v>1.0</v>
      </c>
      <c r="D3526" s="2">
        <v>310.69</v>
      </c>
      <c r="E3526" s="4">
        <f t="shared" si="1"/>
        <v>310.69</v>
      </c>
    </row>
    <row r="3527" ht="22.5" customHeight="1">
      <c r="A3527" s="2">
        <v>2.330986566E9</v>
      </c>
      <c r="B3527" s="2">
        <v>449106.0</v>
      </c>
      <c r="C3527" s="2">
        <v>3.0</v>
      </c>
      <c r="D3527" s="2">
        <v>48.55</v>
      </c>
      <c r="E3527" s="4">
        <f t="shared" si="1"/>
        <v>145.65</v>
      </c>
    </row>
    <row r="3528" ht="22.5" customHeight="1">
      <c r="A3528" s="2">
        <v>1.495975802E9</v>
      </c>
      <c r="B3528" s="2">
        <v>747801.0</v>
      </c>
      <c r="C3528" s="2">
        <v>2.0</v>
      </c>
      <c r="D3528" s="2">
        <v>277.76</v>
      </c>
      <c r="E3528" s="4">
        <f t="shared" si="1"/>
        <v>555.52</v>
      </c>
    </row>
    <row r="3529" ht="22.5" customHeight="1">
      <c r="A3529" s="2">
        <v>4.207249029E9</v>
      </c>
      <c r="B3529" s="2">
        <v>432617.0</v>
      </c>
      <c r="C3529" s="2">
        <v>2.0</v>
      </c>
      <c r="D3529" s="2">
        <v>863.18</v>
      </c>
      <c r="E3529" s="4">
        <f t="shared" si="1"/>
        <v>1726.36</v>
      </c>
    </row>
    <row r="3530" ht="22.5" customHeight="1">
      <c r="A3530" s="2">
        <v>1.150143976E9</v>
      </c>
      <c r="B3530" s="2">
        <v>652118.0</v>
      </c>
      <c r="C3530" s="2">
        <v>2.0</v>
      </c>
      <c r="D3530" s="2">
        <v>22.04</v>
      </c>
      <c r="E3530" s="4">
        <f t="shared" si="1"/>
        <v>44.08</v>
      </c>
    </row>
    <row r="3531" ht="22.5" customHeight="1">
      <c r="A3531" s="2">
        <v>8.443390148E9</v>
      </c>
      <c r="B3531" s="2">
        <v>859361.0</v>
      </c>
      <c r="C3531" s="2">
        <v>1.0</v>
      </c>
      <c r="D3531" s="2">
        <v>432.39</v>
      </c>
      <c r="E3531" s="4">
        <f t="shared" si="1"/>
        <v>432.39</v>
      </c>
    </row>
    <row r="3532" ht="22.5" customHeight="1">
      <c r="A3532" s="2">
        <v>8.358703267E9</v>
      </c>
      <c r="B3532" s="2">
        <v>317242.0</v>
      </c>
      <c r="C3532" s="2">
        <v>3.0</v>
      </c>
      <c r="D3532" s="2">
        <v>198.15</v>
      </c>
      <c r="E3532" s="4">
        <f t="shared" si="1"/>
        <v>594.45</v>
      </c>
    </row>
    <row r="3533" ht="22.5" customHeight="1">
      <c r="A3533" s="2">
        <v>1.608084881E9</v>
      </c>
      <c r="B3533" s="2">
        <v>652118.0</v>
      </c>
      <c r="C3533" s="2">
        <v>1.0</v>
      </c>
      <c r="D3533" s="2">
        <v>22.04</v>
      </c>
      <c r="E3533" s="4">
        <f t="shared" si="1"/>
        <v>22.04</v>
      </c>
    </row>
    <row r="3534" ht="22.5" customHeight="1">
      <c r="A3534" s="2">
        <v>2.744486953E9</v>
      </c>
      <c r="B3534" s="2">
        <v>741341.0</v>
      </c>
      <c r="C3534" s="2">
        <v>1.0</v>
      </c>
      <c r="D3534" s="2">
        <v>923.84</v>
      </c>
      <c r="E3534" s="4">
        <f t="shared" si="1"/>
        <v>923.84</v>
      </c>
    </row>
    <row r="3535" ht="22.5" customHeight="1">
      <c r="A3535" s="2">
        <v>3.036885153E9</v>
      </c>
      <c r="B3535" s="2">
        <v>913428.0</v>
      </c>
      <c r="C3535" s="2">
        <v>3.0</v>
      </c>
      <c r="D3535" s="2">
        <v>392.22</v>
      </c>
      <c r="E3535" s="4">
        <f t="shared" si="1"/>
        <v>1176.66</v>
      </c>
    </row>
    <row r="3536" ht="22.5" customHeight="1">
      <c r="A3536" s="2">
        <v>7.335148205E9</v>
      </c>
      <c r="B3536" s="2">
        <v>123983.0</v>
      </c>
      <c r="C3536" s="2">
        <v>3.0</v>
      </c>
      <c r="D3536" s="2">
        <v>785.67</v>
      </c>
      <c r="E3536" s="4">
        <f t="shared" si="1"/>
        <v>2357.01</v>
      </c>
    </row>
    <row r="3537" ht="22.5" customHeight="1">
      <c r="A3537" s="2">
        <v>2.356580295E9</v>
      </c>
      <c r="B3537" s="2">
        <v>336847.0</v>
      </c>
      <c r="C3537" s="2">
        <v>3.0</v>
      </c>
      <c r="D3537" s="2">
        <v>936.98</v>
      </c>
      <c r="E3537" s="4">
        <f t="shared" si="1"/>
        <v>2810.94</v>
      </c>
    </row>
    <row r="3538" ht="22.5" customHeight="1">
      <c r="A3538" s="2">
        <v>8.999547266E9</v>
      </c>
      <c r="B3538" s="2">
        <v>952124.0</v>
      </c>
      <c r="C3538" s="2">
        <v>3.0</v>
      </c>
      <c r="D3538" s="2">
        <v>127.08</v>
      </c>
      <c r="E3538" s="4">
        <f t="shared" si="1"/>
        <v>381.24</v>
      </c>
    </row>
    <row r="3539" ht="22.5" customHeight="1">
      <c r="A3539" s="2">
        <v>3.094439783E9</v>
      </c>
      <c r="B3539" s="2">
        <v>689769.0</v>
      </c>
      <c r="C3539" s="2">
        <v>3.0</v>
      </c>
      <c r="D3539" s="2">
        <v>46.62</v>
      </c>
      <c r="E3539" s="4">
        <f t="shared" si="1"/>
        <v>139.86</v>
      </c>
    </row>
    <row r="3540" ht="22.5" customHeight="1">
      <c r="A3540" s="2">
        <v>2.753579193E9</v>
      </c>
      <c r="B3540" s="2">
        <v>120385.0</v>
      </c>
      <c r="C3540" s="2">
        <v>1.0</v>
      </c>
      <c r="D3540" s="2">
        <v>597.91</v>
      </c>
      <c r="E3540" s="4">
        <f t="shared" si="1"/>
        <v>597.91</v>
      </c>
    </row>
    <row r="3541" ht="22.5" customHeight="1">
      <c r="A3541" s="2">
        <v>7.683077217E9</v>
      </c>
      <c r="B3541" s="2">
        <v>183929.0</v>
      </c>
      <c r="C3541" s="2">
        <v>2.0</v>
      </c>
      <c r="D3541" s="2">
        <v>738.74</v>
      </c>
      <c r="E3541" s="4">
        <f t="shared" si="1"/>
        <v>1477.48</v>
      </c>
    </row>
    <row r="3542" ht="22.5" customHeight="1">
      <c r="A3542" s="2">
        <v>2.366099898E9</v>
      </c>
      <c r="B3542" s="2">
        <v>433521.0</v>
      </c>
      <c r="C3542" s="2">
        <v>2.0</v>
      </c>
      <c r="D3542" s="2">
        <v>321.33</v>
      </c>
      <c r="E3542" s="4">
        <f t="shared" si="1"/>
        <v>642.66</v>
      </c>
    </row>
    <row r="3543" ht="22.5" customHeight="1">
      <c r="A3543" s="2">
        <v>1.252810532E9</v>
      </c>
      <c r="B3543" s="2">
        <v>186168.0</v>
      </c>
      <c r="C3543" s="2">
        <v>1.0</v>
      </c>
      <c r="D3543" s="2">
        <v>878.8</v>
      </c>
      <c r="E3543" s="4">
        <f t="shared" si="1"/>
        <v>878.8</v>
      </c>
    </row>
    <row r="3544" ht="22.5" customHeight="1">
      <c r="A3544" s="2">
        <v>6.493039553E9</v>
      </c>
      <c r="B3544" s="2">
        <v>658389.0</v>
      </c>
      <c r="C3544" s="2">
        <v>2.0</v>
      </c>
      <c r="D3544" s="2">
        <v>152.55</v>
      </c>
      <c r="E3544" s="4">
        <f t="shared" si="1"/>
        <v>305.1</v>
      </c>
    </row>
    <row r="3545" ht="22.5" customHeight="1">
      <c r="A3545" s="2">
        <v>9.274842886E9</v>
      </c>
      <c r="B3545" s="2">
        <v>9436.0</v>
      </c>
      <c r="C3545" s="2">
        <v>2.0</v>
      </c>
      <c r="D3545" s="2">
        <v>88.43</v>
      </c>
      <c r="E3545" s="4">
        <f t="shared" si="1"/>
        <v>176.86</v>
      </c>
    </row>
    <row r="3546" ht="22.5" customHeight="1">
      <c r="A3546" s="2">
        <v>8.255275254E9</v>
      </c>
      <c r="B3546" s="2">
        <v>26060.0</v>
      </c>
      <c r="C3546" s="2">
        <v>1.0</v>
      </c>
      <c r="D3546" s="2">
        <v>342.94</v>
      </c>
      <c r="E3546" s="4">
        <f t="shared" si="1"/>
        <v>342.94</v>
      </c>
    </row>
    <row r="3547" ht="22.5" customHeight="1">
      <c r="A3547" s="2">
        <v>2.136873695E9</v>
      </c>
      <c r="B3547" s="2">
        <v>707935.0</v>
      </c>
      <c r="C3547" s="2">
        <v>2.0</v>
      </c>
      <c r="D3547" s="2">
        <v>820.9</v>
      </c>
      <c r="E3547" s="4">
        <f t="shared" si="1"/>
        <v>1641.8</v>
      </c>
    </row>
    <row r="3548" ht="22.5" customHeight="1">
      <c r="A3548" s="2">
        <v>3.253225736E9</v>
      </c>
      <c r="B3548" s="2">
        <v>14145.0</v>
      </c>
      <c r="C3548" s="2">
        <v>1.0</v>
      </c>
      <c r="D3548" s="2">
        <v>630.84</v>
      </c>
      <c r="E3548" s="4">
        <f t="shared" si="1"/>
        <v>630.84</v>
      </c>
    </row>
    <row r="3549" ht="22.5" customHeight="1">
      <c r="A3549" s="2">
        <v>7.712604853E9</v>
      </c>
      <c r="B3549" s="2">
        <v>712307.0</v>
      </c>
      <c r="C3549" s="2">
        <v>1.0</v>
      </c>
      <c r="D3549" s="2">
        <v>264.89</v>
      </c>
      <c r="E3549" s="4">
        <f t="shared" si="1"/>
        <v>264.89</v>
      </c>
    </row>
    <row r="3550" ht="22.5" customHeight="1">
      <c r="A3550" s="2">
        <v>5.698803942E9</v>
      </c>
      <c r="B3550" s="2">
        <v>398340.0</v>
      </c>
      <c r="C3550" s="2">
        <v>2.0</v>
      </c>
      <c r="D3550" s="2">
        <v>651.93</v>
      </c>
      <c r="E3550" s="4">
        <f t="shared" si="1"/>
        <v>1303.86</v>
      </c>
    </row>
    <row r="3551" ht="22.5" customHeight="1">
      <c r="A3551" s="2">
        <v>4.393804577E9</v>
      </c>
      <c r="B3551" s="2">
        <v>723678.0</v>
      </c>
      <c r="C3551" s="2">
        <v>2.0</v>
      </c>
      <c r="D3551" s="2">
        <v>675.46</v>
      </c>
      <c r="E3551" s="4">
        <f t="shared" si="1"/>
        <v>1350.92</v>
      </c>
    </row>
    <row r="3552" ht="22.5" customHeight="1">
      <c r="A3552" s="2">
        <v>9.307961643E9</v>
      </c>
      <c r="B3552" s="2">
        <v>697683.0</v>
      </c>
      <c r="C3552" s="2">
        <v>3.0</v>
      </c>
      <c r="D3552" s="2">
        <v>123.74</v>
      </c>
      <c r="E3552" s="4">
        <f t="shared" si="1"/>
        <v>371.22</v>
      </c>
    </row>
    <row r="3553" ht="22.5" customHeight="1">
      <c r="A3553" s="2">
        <v>1.4103943E7</v>
      </c>
      <c r="B3553" s="2">
        <v>228286.0</v>
      </c>
      <c r="C3553" s="2">
        <v>1.0</v>
      </c>
      <c r="D3553" s="2">
        <v>179.08</v>
      </c>
      <c r="E3553" s="4">
        <f t="shared" si="1"/>
        <v>179.08</v>
      </c>
    </row>
    <row r="3554" ht="22.5" customHeight="1">
      <c r="A3554" s="2">
        <v>4.183595096E9</v>
      </c>
      <c r="B3554" s="2">
        <v>67197.0</v>
      </c>
      <c r="C3554" s="2">
        <v>1.0</v>
      </c>
      <c r="D3554" s="2">
        <v>552.2</v>
      </c>
      <c r="E3554" s="4">
        <f t="shared" si="1"/>
        <v>552.2</v>
      </c>
    </row>
    <row r="3555" ht="22.5" customHeight="1">
      <c r="A3555" s="2">
        <v>9.915365099E9</v>
      </c>
      <c r="B3555" s="2">
        <v>700048.0</v>
      </c>
      <c r="C3555" s="2">
        <v>1.0</v>
      </c>
      <c r="D3555" s="2">
        <v>141.28</v>
      </c>
      <c r="E3555" s="4">
        <f t="shared" si="1"/>
        <v>141.28</v>
      </c>
    </row>
    <row r="3556" ht="22.5" customHeight="1">
      <c r="A3556" s="2">
        <v>7.979108696E9</v>
      </c>
      <c r="B3556" s="2">
        <v>274207.0</v>
      </c>
      <c r="C3556" s="2">
        <v>3.0</v>
      </c>
      <c r="D3556" s="2">
        <v>328.51</v>
      </c>
      <c r="E3556" s="4">
        <f t="shared" si="1"/>
        <v>985.53</v>
      </c>
    </row>
    <row r="3557" ht="22.5" customHeight="1">
      <c r="A3557" s="2">
        <v>8.756485728E9</v>
      </c>
      <c r="B3557" s="2">
        <v>60619.0</v>
      </c>
      <c r="C3557" s="2">
        <v>3.0</v>
      </c>
      <c r="D3557" s="2">
        <v>726.41</v>
      </c>
      <c r="E3557" s="4">
        <f t="shared" si="1"/>
        <v>2179.23</v>
      </c>
    </row>
    <row r="3558" ht="22.5" customHeight="1">
      <c r="A3558" s="2">
        <v>4.859441294E9</v>
      </c>
      <c r="B3558" s="2">
        <v>833557.0</v>
      </c>
      <c r="C3558" s="2">
        <v>3.0</v>
      </c>
      <c r="D3558" s="2">
        <v>422.87</v>
      </c>
      <c r="E3558" s="4">
        <f t="shared" si="1"/>
        <v>1268.61</v>
      </c>
    </row>
    <row r="3559" ht="22.5" customHeight="1">
      <c r="A3559" s="2">
        <v>8.100291984E9</v>
      </c>
      <c r="B3559" s="2">
        <v>764014.0</v>
      </c>
      <c r="C3559" s="2">
        <v>2.0</v>
      </c>
      <c r="D3559" s="2">
        <v>612.04</v>
      </c>
      <c r="E3559" s="4">
        <f t="shared" si="1"/>
        <v>1224.08</v>
      </c>
    </row>
    <row r="3560" ht="22.5" customHeight="1">
      <c r="A3560" s="2">
        <v>7.825714018E9</v>
      </c>
      <c r="B3560" s="2">
        <v>451933.0</v>
      </c>
      <c r="C3560" s="2">
        <v>3.0</v>
      </c>
      <c r="D3560" s="2">
        <v>568.94</v>
      </c>
      <c r="E3560" s="4">
        <f t="shared" si="1"/>
        <v>1706.82</v>
      </c>
    </row>
    <row r="3561" ht="22.5" customHeight="1">
      <c r="A3561" s="2">
        <v>1.785144322E9</v>
      </c>
      <c r="B3561" s="2">
        <v>131748.0</v>
      </c>
      <c r="C3561" s="2">
        <v>1.0</v>
      </c>
      <c r="D3561" s="2">
        <v>81.35</v>
      </c>
      <c r="E3561" s="4">
        <f t="shared" si="1"/>
        <v>81.35</v>
      </c>
    </row>
    <row r="3562" ht="22.5" customHeight="1">
      <c r="A3562" s="2">
        <v>2.42240959E8</v>
      </c>
      <c r="B3562" s="2">
        <v>60619.0</v>
      </c>
      <c r="C3562" s="2">
        <v>3.0</v>
      </c>
      <c r="D3562" s="2">
        <v>726.41</v>
      </c>
      <c r="E3562" s="4">
        <f t="shared" si="1"/>
        <v>2179.23</v>
      </c>
    </row>
    <row r="3563" ht="22.5" customHeight="1">
      <c r="A3563" s="2">
        <v>3.527621284E9</v>
      </c>
      <c r="B3563" s="2">
        <v>382511.0</v>
      </c>
      <c r="C3563" s="2">
        <v>2.0</v>
      </c>
      <c r="D3563" s="2">
        <v>702.54</v>
      </c>
      <c r="E3563" s="4">
        <f t="shared" si="1"/>
        <v>1405.08</v>
      </c>
    </row>
    <row r="3564" ht="22.5" customHeight="1">
      <c r="A3564" s="2">
        <v>2.254856113E9</v>
      </c>
      <c r="B3564" s="2">
        <v>516376.0</v>
      </c>
      <c r="C3564" s="2">
        <v>1.0</v>
      </c>
      <c r="D3564" s="2">
        <v>877.43</v>
      </c>
      <c r="E3564" s="4">
        <f t="shared" si="1"/>
        <v>877.43</v>
      </c>
    </row>
    <row r="3565" ht="22.5" customHeight="1">
      <c r="A3565" s="2">
        <v>4.295420935E9</v>
      </c>
      <c r="B3565" s="2">
        <v>131748.0</v>
      </c>
      <c r="C3565" s="2">
        <v>2.0</v>
      </c>
      <c r="D3565" s="2">
        <v>81.35</v>
      </c>
      <c r="E3565" s="4">
        <f t="shared" si="1"/>
        <v>162.7</v>
      </c>
    </row>
    <row r="3566" ht="22.5" customHeight="1">
      <c r="A3566" s="2">
        <v>8.739415992E9</v>
      </c>
      <c r="B3566" s="2">
        <v>433521.0</v>
      </c>
      <c r="C3566" s="2">
        <v>2.0</v>
      </c>
      <c r="D3566" s="2">
        <v>321.33</v>
      </c>
      <c r="E3566" s="4">
        <f t="shared" si="1"/>
        <v>642.66</v>
      </c>
    </row>
    <row r="3567" ht="22.5" customHeight="1">
      <c r="A3567" s="2">
        <v>2.123879653E9</v>
      </c>
      <c r="B3567" s="2">
        <v>707935.0</v>
      </c>
      <c r="C3567" s="2">
        <v>3.0</v>
      </c>
      <c r="D3567" s="2">
        <v>820.9</v>
      </c>
      <c r="E3567" s="4">
        <f t="shared" si="1"/>
        <v>2462.7</v>
      </c>
    </row>
    <row r="3568" ht="22.5" customHeight="1">
      <c r="A3568" s="2">
        <v>1.054974834E9</v>
      </c>
      <c r="B3568" s="2">
        <v>432617.0</v>
      </c>
      <c r="C3568" s="2">
        <v>2.0</v>
      </c>
      <c r="D3568" s="2">
        <v>863.18</v>
      </c>
      <c r="E3568" s="4">
        <f t="shared" si="1"/>
        <v>1726.36</v>
      </c>
    </row>
    <row r="3569" ht="22.5" customHeight="1">
      <c r="A3569" s="2">
        <v>6.66059655E9</v>
      </c>
      <c r="B3569" s="2">
        <v>144124.0</v>
      </c>
      <c r="C3569" s="2">
        <v>2.0</v>
      </c>
      <c r="D3569" s="2">
        <v>162.67</v>
      </c>
      <c r="E3569" s="4">
        <f t="shared" si="1"/>
        <v>325.34</v>
      </c>
    </row>
    <row r="3570" ht="22.5" customHeight="1">
      <c r="A3570" s="2">
        <v>1.633238374E9</v>
      </c>
      <c r="B3570" s="2">
        <v>487065.0</v>
      </c>
      <c r="C3570" s="2">
        <v>1.0</v>
      </c>
      <c r="D3570" s="2">
        <v>374.68</v>
      </c>
      <c r="E3570" s="4">
        <f t="shared" si="1"/>
        <v>374.68</v>
      </c>
    </row>
    <row r="3571" ht="22.5" customHeight="1">
      <c r="A3571" s="2">
        <v>8.13324633E9</v>
      </c>
      <c r="B3571" s="2">
        <v>500633.0</v>
      </c>
      <c r="C3571" s="2">
        <v>2.0</v>
      </c>
      <c r="D3571" s="2">
        <v>154.5</v>
      </c>
      <c r="E3571" s="4">
        <f t="shared" si="1"/>
        <v>309</v>
      </c>
    </row>
    <row r="3572" ht="22.5" customHeight="1">
      <c r="A3572" s="2">
        <v>4.696656818E9</v>
      </c>
      <c r="B3572" s="2">
        <v>784827.0</v>
      </c>
      <c r="C3572" s="2">
        <v>1.0</v>
      </c>
      <c r="D3572" s="2">
        <v>274.25</v>
      </c>
      <c r="E3572" s="4">
        <f t="shared" si="1"/>
        <v>274.25</v>
      </c>
    </row>
    <row r="3573" ht="22.5" customHeight="1">
      <c r="A3573" s="2">
        <v>7.590214417E9</v>
      </c>
      <c r="B3573" s="2">
        <v>361361.0</v>
      </c>
      <c r="C3573" s="2">
        <v>1.0</v>
      </c>
      <c r="D3573" s="2">
        <v>826.21</v>
      </c>
      <c r="E3573" s="4">
        <f t="shared" si="1"/>
        <v>826.21</v>
      </c>
    </row>
    <row r="3574" ht="22.5" customHeight="1">
      <c r="A3574" s="2">
        <v>1.73621292E9</v>
      </c>
      <c r="B3574" s="2">
        <v>196719.0</v>
      </c>
      <c r="C3574" s="2">
        <v>1.0</v>
      </c>
      <c r="D3574" s="2">
        <v>217.5</v>
      </c>
      <c r="E3574" s="4">
        <f t="shared" si="1"/>
        <v>217.5</v>
      </c>
    </row>
    <row r="3575" ht="22.5" customHeight="1">
      <c r="A3575" s="2">
        <v>4.507702369E9</v>
      </c>
      <c r="B3575" s="2">
        <v>4452.0</v>
      </c>
      <c r="C3575" s="2">
        <v>3.0</v>
      </c>
      <c r="D3575" s="2">
        <v>169.88</v>
      </c>
      <c r="E3575" s="4">
        <f t="shared" si="1"/>
        <v>509.64</v>
      </c>
    </row>
    <row r="3576" ht="22.5" customHeight="1">
      <c r="A3576" s="2">
        <v>6.458765046E9</v>
      </c>
      <c r="B3576" s="2">
        <v>112390.0</v>
      </c>
      <c r="C3576" s="2">
        <v>2.0</v>
      </c>
      <c r="D3576" s="2">
        <v>877.98</v>
      </c>
      <c r="E3576" s="4">
        <f t="shared" si="1"/>
        <v>1755.96</v>
      </c>
    </row>
    <row r="3577" ht="22.5" customHeight="1">
      <c r="A3577" s="2">
        <v>4.7953423E7</v>
      </c>
      <c r="B3577" s="2">
        <v>585299.0</v>
      </c>
      <c r="C3577" s="2">
        <v>1.0</v>
      </c>
      <c r="D3577" s="2">
        <v>799.46</v>
      </c>
      <c r="E3577" s="4">
        <f t="shared" si="1"/>
        <v>799.46</v>
      </c>
    </row>
    <row r="3578" ht="22.5" customHeight="1">
      <c r="A3578" s="2">
        <v>1.263714922E9</v>
      </c>
      <c r="B3578" s="2">
        <v>256051.0</v>
      </c>
      <c r="C3578" s="2">
        <v>2.0</v>
      </c>
      <c r="D3578" s="2">
        <v>400.92</v>
      </c>
      <c r="E3578" s="4">
        <f t="shared" si="1"/>
        <v>801.84</v>
      </c>
    </row>
    <row r="3579" ht="22.5" customHeight="1">
      <c r="A3579" s="2">
        <v>2.06176886E9</v>
      </c>
      <c r="B3579" s="2">
        <v>154179.0</v>
      </c>
      <c r="C3579" s="2">
        <v>1.0</v>
      </c>
      <c r="D3579" s="2">
        <v>582.87</v>
      </c>
      <c r="E3579" s="4">
        <f t="shared" si="1"/>
        <v>582.87</v>
      </c>
    </row>
    <row r="3580" ht="22.5" customHeight="1">
      <c r="A3580" s="2">
        <v>4.264335652E9</v>
      </c>
      <c r="B3580" s="2">
        <v>14145.0</v>
      </c>
      <c r="C3580" s="2">
        <v>3.0</v>
      </c>
      <c r="D3580" s="2">
        <v>630.84</v>
      </c>
      <c r="E3580" s="4">
        <f t="shared" si="1"/>
        <v>1892.52</v>
      </c>
    </row>
    <row r="3581" ht="22.5" customHeight="1">
      <c r="A3581" s="2">
        <v>3.087181728E9</v>
      </c>
      <c r="B3581" s="2">
        <v>367391.0</v>
      </c>
      <c r="C3581" s="2">
        <v>1.0</v>
      </c>
      <c r="D3581" s="2">
        <v>939.55</v>
      </c>
      <c r="E3581" s="4">
        <f t="shared" si="1"/>
        <v>939.55</v>
      </c>
    </row>
    <row r="3582" ht="22.5" customHeight="1">
      <c r="A3582" s="2">
        <v>5.99772156E8</v>
      </c>
      <c r="B3582" s="2">
        <v>34200.0</v>
      </c>
      <c r="C3582" s="2">
        <v>2.0</v>
      </c>
      <c r="D3582" s="2">
        <v>319.8</v>
      </c>
      <c r="E3582" s="4">
        <f t="shared" si="1"/>
        <v>639.6</v>
      </c>
    </row>
    <row r="3583" ht="22.5" customHeight="1">
      <c r="A3583" s="2">
        <v>6.074313668E9</v>
      </c>
      <c r="B3583" s="2">
        <v>552883.0</v>
      </c>
      <c r="C3583" s="2">
        <v>3.0</v>
      </c>
      <c r="D3583" s="2">
        <v>888.16</v>
      </c>
      <c r="E3583" s="4">
        <f t="shared" si="1"/>
        <v>2664.48</v>
      </c>
    </row>
    <row r="3584" ht="22.5" customHeight="1">
      <c r="A3584" s="2">
        <v>5.497551107E9</v>
      </c>
      <c r="B3584" s="2">
        <v>764014.0</v>
      </c>
      <c r="C3584" s="2">
        <v>1.0</v>
      </c>
      <c r="D3584" s="2">
        <v>612.04</v>
      </c>
      <c r="E3584" s="4">
        <f t="shared" si="1"/>
        <v>612.04</v>
      </c>
    </row>
    <row r="3585" ht="22.5" customHeight="1">
      <c r="A3585" s="2">
        <v>9.102202025E9</v>
      </c>
      <c r="B3585" s="2">
        <v>832348.0</v>
      </c>
      <c r="C3585" s="2">
        <v>3.0</v>
      </c>
      <c r="D3585" s="2">
        <v>831.43</v>
      </c>
      <c r="E3585" s="4">
        <f t="shared" si="1"/>
        <v>2494.29</v>
      </c>
    </row>
    <row r="3586" ht="22.5" customHeight="1">
      <c r="A3586" s="2">
        <v>8.794436743E9</v>
      </c>
      <c r="B3586" s="2">
        <v>329351.0</v>
      </c>
      <c r="C3586" s="2">
        <v>3.0</v>
      </c>
      <c r="D3586" s="2">
        <v>310.87</v>
      </c>
      <c r="E3586" s="4">
        <f t="shared" si="1"/>
        <v>932.61</v>
      </c>
    </row>
    <row r="3587" ht="22.5" customHeight="1">
      <c r="A3587" s="2">
        <v>3.299603042E9</v>
      </c>
      <c r="B3587" s="2">
        <v>264803.0</v>
      </c>
      <c r="C3587" s="2">
        <v>1.0</v>
      </c>
      <c r="D3587" s="2">
        <v>995.98</v>
      </c>
      <c r="E3587" s="4">
        <f t="shared" si="1"/>
        <v>995.98</v>
      </c>
    </row>
    <row r="3588" ht="22.5" customHeight="1">
      <c r="A3588" s="2">
        <v>2.43077069E8</v>
      </c>
      <c r="B3588" s="2">
        <v>602241.0</v>
      </c>
      <c r="C3588" s="2">
        <v>1.0</v>
      </c>
      <c r="D3588" s="2">
        <v>976.55</v>
      </c>
      <c r="E3588" s="4">
        <f t="shared" si="1"/>
        <v>976.55</v>
      </c>
    </row>
    <row r="3589" ht="22.5" customHeight="1">
      <c r="A3589" s="2">
        <v>6.749594412E9</v>
      </c>
      <c r="B3589" s="2">
        <v>847349.0</v>
      </c>
      <c r="C3589" s="2">
        <v>2.0</v>
      </c>
      <c r="D3589" s="2">
        <v>781.08</v>
      </c>
      <c r="E3589" s="4">
        <f t="shared" si="1"/>
        <v>1562.16</v>
      </c>
    </row>
    <row r="3590" ht="22.5" customHeight="1">
      <c r="A3590" s="2">
        <v>5.378344982E9</v>
      </c>
      <c r="B3590" s="2">
        <v>146840.0</v>
      </c>
      <c r="C3590" s="2">
        <v>1.0</v>
      </c>
      <c r="D3590" s="2">
        <v>786.85</v>
      </c>
      <c r="E3590" s="4">
        <f t="shared" si="1"/>
        <v>786.85</v>
      </c>
    </row>
    <row r="3591" ht="22.5" customHeight="1">
      <c r="A3591" s="2">
        <v>9.103834515E9</v>
      </c>
      <c r="B3591" s="2">
        <v>57405.0</v>
      </c>
      <c r="C3591" s="2">
        <v>3.0</v>
      </c>
      <c r="D3591" s="2">
        <v>607.67</v>
      </c>
      <c r="E3591" s="4">
        <f t="shared" si="1"/>
        <v>1823.01</v>
      </c>
    </row>
    <row r="3592" ht="22.5" customHeight="1">
      <c r="A3592" s="2">
        <v>6.23743772E9</v>
      </c>
      <c r="B3592" s="2">
        <v>219598.0</v>
      </c>
      <c r="C3592" s="2">
        <v>2.0</v>
      </c>
      <c r="D3592" s="2">
        <v>367.08</v>
      </c>
      <c r="E3592" s="4">
        <f t="shared" si="1"/>
        <v>734.16</v>
      </c>
    </row>
    <row r="3593" ht="22.5" customHeight="1">
      <c r="A3593" s="2">
        <v>2.719670578E9</v>
      </c>
      <c r="B3593" s="2">
        <v>228286.0</v>
      </c>
      <c r="C3593" s="2">
        <v>3.0</v>
      </c>
      <c r="D3593" s="2">
        <v>179.08</v>
      </c>
      <c r="E3593" s="4">
        <f t="shared" si="1"/>
        <v>537.24</v>
      </c>
    </row>
    <row r="3594" ht="22.5" customHeight="1">
      <c r="A3594" s="2">
        <v>2.748681349E9</v>
      </c>
      <c r="B3594" s="2">
        <v>851978.0</v>
      </c>
      <c r="C3594" s="2">
        <v>3.0</v>
      </c>
      <c r="D3594" s="2">
        <v>715.72</v>
      </c>
      <c r="E3594" s="4">
        <f t="shared" si="1"/>
        <v>2147.16</v>
      </c>
    </row>
    <row r="3595" ht="22.5" customHeight="1">
      <c r="A3595" s="2">
        <v>9.851618724E9</v>
      </c>
      <c r="B3595" s="2">
        <v>6405.0</v>
      </c>
      <c r="C3595" s="2">
        <v>1.0</v>
      </c>
      <c r="D3595" s="2">
        <v>236.51</v>
      </c>
      <c r="E3595" s="4">
        <f t="shared" si="1"/>
        <v>236.51</v>
      </c>
    </row>
    <row r="3596" ht="22.5" customHeight="1">
      <c r="A3596" s="2">
        <v>7.013533376E9</v>
      </c>
      <c r="B3596" s="2">
        <v>818990.0</v>
      </c>
      <c r="C3596" s="2">
        <v>1.0</v>
      </c>
      <c r="D3596" s="2">
        <v>163.55</v>
      </c>
      <c r="E3596" s="4">
        <f t="shared" si="1"/>
        <v>163.55</v>
      </c>
    </row>
    <row r="3597" ht="22.5" customHeight="1">
      <c r="A3597" s="2">
        <v>9.727047029E9</v>
      </c>
      <c r="B3597" s="2">
        <v>444361.0</v>
      </c>
      <c r="C3597" s="2">
        <v>2.0</v>
      </c>
      <c r="D3597" s="2">
        <v>822.63</v>
      </c>
      <c r="E3597" s="4">
        <f t="shared" si="1"/>
        <v>1645.26</v>
      </c>
    </row>
    <row r="3598" ht="22.5" customHeight="1">
      <c r="A3598" s="2">
        <v>1.191540022E9</v>
      </c>
      <c r="B3598" s="2">
        <v>243235.0</v>
      </c>
      <c r="C3598" s="2">
        <v>2.0</v>
      </c>
      <c r="D3598" s="2">
        <v>109.03</v>
      </c>
      <c r="E3598" s="4">
        <f t="shared" si="1"/>
        <v>218.06</v>
      </c>
    </row>
    <row r="3599" ht="22.5" customHeight="1">
      <c r="A3599" s="2">
        <v>5.733572517E9</v>
      </c>
      <c r="B3599" s="2">
        <v>491314.0</v>
      </c>
      <c r="C3599" s="2">
        <v>1.0</v>
      </c>
      <c r="D3599" s="2">
        <v>973.44</v>
      </c>
      <c r="E3599" s="4">
        <f t="shared" si="1"/>
        <v>973.44</v>
      </c>
    </row>
    <row r="3600" ht="22.5" customHeight="1">
      <c r="A3600" s="2">
        <v>9.647928644E9</v>
      </c>
      <c r="B3600" s="2">
        <v>36412.0</v>
      </c>
      <c r="C3600" s="2">
        <v>3.0</v>
      </c>
      <c r="D3600" s="2">
        <v>397.68</v>
      </c>
      <c r="E3600" s="4">
        <f t="shared" si="1"/>
        <v>1193.04</v>
      </c>
    </row>
    <row r="3601" ht="22.5" customHeight="1">
      <c r="A3601" s="2">
        <v>9.696598689E9</v>
      </c>
      <c r="B3601" s="2">
        <v>880510.0</v>
      </c>
      <c r="C3601" s="2">
        <v>2.0</v>
      </c>
      <c r="D3601" s="2">
        <v>951.43</v>
      </c>
      <c r="E3601" s="4">
        <f t="shared" si="1"/>
        <v>1902.86</v>
      </c>
    </row>
    <row r="3602" ht="22.5" customHeight="1">
      <c r="A3602" s="2">
        <v>1.09120752E9</v>
      </c>
      <c r="B3602" s="2">
        <v>771228.0</v>
      </c>
      <c r="C3602" s="2">
        <v>3.0</v>
      </c>
      <c r="D3602" s="2">
        <v>83.18</v>
      </c>
      <c r="E3602" s="4">
        <f t="shared" si="1"/>
        <v>249.54</v>
      </c>
    </row>
    <row r="3603" ht="22.5" customHeight="1">
      <c r="A3603" s="2">
        <v>7.995971909E9</v>
      </c>
      <c r="B3603" s="2">
        <v>131748.0</v>
      </c>
      <c r="C3603" s="2">
        <v>1.0</v>
      </c>
      <c r="D3603" s="2">
        <v>81.35</v>
      </c>
      <c r="E3603" s="4">
        <f t="shared" si="1"/>
        <v>81.35</v>
      </c>
    </row>
    <row r="3604" ht="22.5" customHeight="1">
      <c r="A3604" s="2">
        <v>6.077755741E9</v>
      </c>
      <c r="B3604" s="2">
        <v>707935.0</v>
      </c>
      <c r="C3604" s="2">
        <v>2.0</v>
      </c>
      <c r="D3604" s="2">
        <v>820.9</v>
      </c>
      <c r="E3604" s="4">
        <f t="shared" si="1"/>
        <v>1641.8</v>
      </c>
    </row>
    <row r="3605" ht="22.5" customHeight="1">
      <c r="A3605" s="2">
        <v>1.240745644E9</v>
      </c>
      <c r="B3605" s="2">
        <v>942001.0</v>
      </c>
      <c r="C3605" s="2">
        <v>2.0</v>
      </c>
      <c r="D3605" s="2">
        <v>671.55</v>
      </c>
      <c r="E3605" s="4">
        <f t="shared" si="1"/>
        <v>1343.1</v>
      </c>
    </row>
    <row r="3606" ht="22.5" customHeight="1">
      <c r="A3606" s="2">
        <v>1.397810713E9</v>
      </c>
      <c r="B3606" s="2">
        <v>89084.0</v>
      </c>
      <c r="C3606" s="2">
        <v>2.0</v>
      </c>
      <c r="D3606" s="2">
        <v>598.83</v>
      </c>
      <c r="E3606" s="4">
        <f t="shared" si="1"/>
        <v>1197.66</v>
      </c>
    </row>
    <row r="3607" ht="22.5" customHeight="1">
      <c r="A3607" s="2">
        <v>5.149614189E9</v>
      </c>
      <c r="B3607" s="2">
        <v>131937.0</v>
      </c>
      <c r="C3607" s="2">
        <v>3.0</v>
      </c>
      <c r="D3607" s="2">
        <v>287.81</v>
      </c>
      <c r="E3607" s="4">
        <f t="shared" si="1"/>
        <v>863.43</v>
      </c>
    </row>
    <row r="3608" ht="22.5" customHeight="1">
      <c r="A3608" s="2">
        <v>7.453349798E9</v>
      </c>
      <c r="B3608" s="2">
        <v>36412.0</v>
      </c>
      <c r="C3608" s="2">
        <v>1.0</v>
      </c>
      <c r="D3608" s="2">
        <v>397.68</v>
      </c>
      <c r="E3608" s="4">
        <f t="shared" si="1"/>
        <v>397.68</v>
      </c>
    </row>
    <row r="3609" ht="22.5" customHeight="1">
      <c r="A3609" s="2">
        <v>7.570986632E9</v>
      </c>
      <c r="B3609" s="2">
        <v>284460.0</v>
      </c>
      <c r="C3609" s="2">
        <v>2.0</v>
      </c>
      <c r="D3609" s="2">
        <v>505.95</v>
      </c>
      <c r="E3609" s="4">
        <f t="shared" si="1"/>
        <v>1011.9</v>
      </c>
    </row>
    <row r="3610" ht="22.5" customHeight="1">
      <c r="A3610" s="2">
        <v>5.29293122E9</v>
      </c>
      <c r="B3610" s="2">
        <v>433521.0</v>
      </c>
      <c r="C3610" s="2">
        <v>1.0</v>
      </c>
      <c r="D3610" s="2">
        <v>321.33</v>
      </c>
      <c r="E3610" s="4">
        <f t="shared" si="1"/>
        <v>321.33</v>
      </c>
    </row>
    <row r="3611" ht="22.5" customHeight="1">
      <c r="A3611" s="2">
        <v>2.65449923E9</v>
      </c>
      <c r="B3611" s="2">
        <v>257719.0</v>
      </c>
      <c r="C3611" s="2">
        <v>1.0</v>
      </c>
      <c r="D3611" s="2">
        <v>281.73</v>
      </c>
      <c r="E3611" s="4">
        <f t="shared" si="1"/>
        <v>281.73</v>
      </c>
    </row>
    <row r="3612" ht="22.5" customHeight="1">
      <c r="A3612" s="2">
        <v>2.327587597E9</v>
      </c>
      <c r="B3612" s="2">
        <v>888807.0</v>
      </c>
      <c r="C3612" s="2">
        <v>2.0</v>
      </c>
      <c r="D3612" s="2">
        <v>230.58</v>
      </c>
      <c r="E3612" s="4">
        <f t="shared" si="1"/>
        <v>461.16</v>
      </c>
    </row>
    <row r="3613" ht="22.5" customHeight="1">
      <c r="A3613" s="2">
        <v>5.852189277E9</v>
      </c>
      <c r="B3613" s="2">
        <v>767398.0</v>
      </c>
      <c r="C3613" s="2">
        <v>1.0</v>
      </c>
      <c r="D3613" s="2">
        <v>22.14</v>
      </c>
      <c r="E3613" s="4">
        <f t="shared" si="1"/>
        <v>22.14</v>
      </c>
    </row>
    <row r="3614" ht="22.5" customHeight="1">
      <c r="A3614" s="2">
        <v>8.94321153E9</v>
      </c>
      <c r="B3614" s="2">
        <v>487931.0</v>
      </c>
      <c r="C3614" s="2">
        <v>3.0</v>
      </c>
      <c r="D3614" s="2">
        <v>709.08</v>
      </c>
      <c r="E3614" s="4">
        <f t="shared" si="1"/>
        <v>2127.24</v>
      </c>
    </row>
    <row r="3615" ht="22.5" customHeight="1">
      <c r="A3615" s="2">
        <v>3.305649506E9</v>
      </c>
      <c r="B3615" s="2">
        <v>837480.0</v>
      </c>
      <c r="C3615" s="2">
        <v>3.0</v>
      </c>
      <c r="D3615" s="2">
        <v>217.4</v>
      </c>
      <c r="E3615" s="4">
        <f t="shared" si="1"/>
        <v>652.2</v>
      </c>
    </row>
    <row r="3616" ht="22.5" customHeight="1">
      <c r="A3616" s="2">
        <v>5.38997323E8</v>
      </c>
      <c r="B3616" s="2">
        <v>615545.0</v>
      </c>
      <c r="C3616" s="2">
        <v>2.0</v>
      </c>
      <c r="D3616" s="2">
        <v>448.16</v>
      </c>
      <c r="E3616" s="4">
        <f t="shared" si="1"/>
        <v>896.32</v>
      </c>
    </row>
    <row r="3617" ht="22.5" customHeight="1">
      <c r="A3617" s="2">
        <v>2.96618761E9</v>
      </c>
      <c r="B3617" s="2">
        <v>461804.0</v>
      </c>
      <c r="C3617" s="2">
        <v>1.0</v>
      </c>
      <c r="D3617" s="2">
        <v>310.69</v>
      </c>
      <c r="E3617" s="4">
        <f t="shared" si="1"/>
        <v>310.69</v>
      </c>
    </row>
    <row r="3618" ht="22.5" customHeight="1">
      <c r="A3618" s="2">
        <v>8.66693541E8</v>
      </c>
      <c r="B3618" s="2">
        <v>803607.0</v>
      </c>
      <c r="C3618" s="2">
        <v>2.0</v>
      </c>
      <c r="D3618" s="2">
        <v>949.73</v>
      </c>
      <c r="E3618" s="4">
        <f t="shared" si="1"/>
        <v>1899.46</v>
      </c>
    </row>
    <row r="3619" ht="22.5" customHeight="1">
      <c r="A3619" s="2">
        <v>4.40721658E8</v>
      </c>
      <c r="B3619" s="2">
        <v>89084.0</v>
      </c>
      <c r="C3619" s="2">
        <v>2.0</v>
      </c>
      <c r="D3619" s="2">
        <v>598.83</v>
      </c>
      <c r="E3619" s="4">
        <f t="shared" si="1"/>
        <v>1197.66</v>
      </c>
    </row>
    <row r="3620" ht="22.5" customHeight="1">
      <c r="A3620" s="2">
        <v>2.084323012E9</v>
      </c>
      <c r="B3620" s="2">
        <v>871592.0</v>
      </c>
      <c r="C3620" s="2">
        <v>3.0</v>
      </c>
      <c r="D3620" s="2">
        <v>870.29</v>
      </c>
      <c r="E3620" s="4">
        <f t="shared" si="1"/>
        <v>2610.87</v>
      </c>
    </row>
    <row r="3621" ht="22.5" customHeight="1">
      <c r="A3621" s="2">
        <v>4.87631441E9</v>
      </c>
      <c r="B3621" s="2">
        <v>962591.0</v>
      </c>
      <c r="C3621" s="2">
        <v>2.0</v>
      </c>
      <c r="D3621" s="2">
        <v>130.01</v>
      </c>
      <c r="E3621" s="4">
        <f t="shared" si="1"/>
        <v>260.02</v>
      </c>
    </row>
    <row r="3622" ht="22.5" customHeight="1">
      <c r="A3622" s="2">
        <v>2.401282648E9</v>
      </c>
      <c r="B3622" s="2">
        <v>473647.0</v>
      </c>
      <c r="C3622" s="2">
        <v>1.0</v>
      </c>
      <c r="D3622" s="2">
        <v>43.05</v>
      </c>
      <c r="E3622" s="4">
        <f t="shared" si="1"/>
        <v>43.05</v>
      </c>
    </row>
    <row r="3623" ht="22.5" customHeight="1">
      <c r="A3623" s="2">
        <v>2.117291471E9</v>
      </c>
      <c r="B3623" s="2">
        <v>440875.0</v>
      </c>
      <c r="C3623" s="2">
        <v>3.0</v>
      </c>
      <c r="D3623" s="2">
        <v>275.03</v>
      </c>
      <c r="E3623" s="4">
        <f t="shared" si="1"/>
        <v>825.09</v>
      </c>
    </row>
    <row r="3624" ht="22.5" customHeight="1">
      <c r="A3624" s="2">
        <v>5.455295163E9</v>
      </c>
      <c r="B3624" s="2">
        <v>264803.0</v>
      </c>
      <c r="C3624" s="2">
        <v>2.0</v>
      </c>
      <c r="D3624" s="2">
        <v>995.98</v>
      </c>
      <c r="E3624" s="4">
        <f t="shared" si="1"/>
        <v>1991.96</v>
      </c>
    </row>
    <row r="3625" ht="22.5" customHeight="1">
      <c r="A3625" s="2">
        <v>3.219761206E9</v>
      </c>
      <c r="B3625" s="2">
        <v>585299.0</v>
      </c>
      <c r="C3625" s="2">
        <v>3.0</v>
      </c>
      <c r="D3625" s="2">
        <v>799.46</v>
      </c>
      <c r="E3625" s="4">
        <f t="shared" si="1"/>
        <v>2398.38</v>
      </c>
    </row>
    <row r="3626" ht="22.5" customHeight="1">
      <c r="A3626" s="2">
        <v>7.423918026E9</v>
      </c>
      <c r="B3626" s="2">
        <v>131136.0</v>
      </c>
      <c r="C3626" s="2">
        <v>2.0</v>
      </c>
      <c r="D3626" s="2">
        <v>37.8</v>
      </c>
      <c r="E3626" s="4">
        <f t="shared" si="1"/>
        <v>75.6</v>
      </c>
    </row>
    <row r="3627" ht="22.5" customHeight="1">
      <c r="A3627" s="2">
        <v>1.793817443E9</v>
      </c>
      <c r="B3627" s="2">
        <v>448752.0</v>
      </c>
      <c r="C3627" s="2">
        <v>3.0</v>
      </c>
      <c r="D3627" s="2">
        <v>160.07</v>
      </c>
      <c r="E3627" s="4">
        <f t="shared" si="1"/>
        <v>480.21</v>
      </c>
    </row>
    <row r="3628" ht="22.5" customHeight="1">
      <c r="A3628" s="2">
        <v>2.64460922E9</v>
      </c>
      <c r="B3628" s="2">
        <v>784673.0</v>
      </c>
      <c r="C3628" s="2">
        <v>2.0</v>
      </c>
      <c r="D3628" s="2">
        <v>491.39</v>
      </c>
      <c r="E3628" s="4">
        <f t="shared" si="1"/>
        <v>982.78</v>
      </c>
    </row>
    <row r="3629" ht="22.5" customHeight="1">
      <c r="A3629" s="2">
        <v>1.35349278E9</v>
      </c>
      <c r="B3629" s="2">
        <v>274207.0</v>
      </c>
      <c r="C3629" s="2">
        <v>3.0</v>
      </c>
      <c r="D3629" s="2">
        <v>328.51</v>
      </c>
      <c r="E3629" s="4">
        <f t="shared" si="1"/>
        <v>985.53</v>
      </c>
    </row>
    <row r="3630" ht="22.5" customHeight="1">
      <c r="A3630" s="2">
        <v>1.230061693E9</v>
      </c>
      <c r="B3630" s="2">
        <v>739534.0</v>
      </c>
      <c r="C3630" s="2">
        <v>2.0</v>
      </c>
      <c r="D3630" s="2">
        <v>994.56</v>
      </c>
      <c r="E3630" s="4">
        <f t="shared" si="1"/>
        <v>1989.12</v>
      </c>
    </row>
    <row r="3631" ht="22.5" customHeight="1">
      <c r="A3631" s="2">
        <v>6.299572675E9</v>
      </c>
      <c r="B3631" s="2">
        <v>952124.0</v>
      </c>
      <c r="C3631" s="2">
        <v>2.0</v>
      </c>
      <c r="D3631" s="2">
        <v>127.08</v>
      </c>
      <c r="E3631" s="4">
        <f t="shared" si="1"/>
        <v>254.16</v>
      </c>
    </row>
    <row r="3632" ht="22.5" customHeight="1">
      <c r="A3632" s="2">
        <v>5.956863364E9</v>
      </c>
      <c r="B3632" s="2">
        <v>890623.0</v>
      </c>
      <c r="C3632" s="2">
        <v>1.0</v>
      </c>
      <c r="D3632" s="2">
        <v>354.52</v>
      </c>
      <c r="E3632" s="4">
        <f t="shared" si="1"/>
        <v>354.52</v>
      </c>
    </row>
    <row r="3633" ht="22.5" customHeight="1">
      <c r="A3633" s="2">
        <v>6.788884093E9</v>
      </c>
      <c r="B3633" s="2">
        <v>337168.0</v>
      </c>
      <c r="C3633" s="2">
        <v>1.0</v>
      </c>
      <c r="D3633" s="2">
        <v>545.49</v>
      </c>
      <c r="E3633" s="4">
        <f t="shared" si="1"/>
        <v>545.49</v>
      </c>
    </row>
    <row r="3634" ht="22.5" customHeight="1">
      <c r="A3634" s="2">
        <v>6.120799223E9</v>
      </c>
      <c r="B3634" s="2">
        <v>107548.0</v>
      </c>
      <c r="C3634" s="2">
        <v>3.0</v>
      </c>
      <c r="D3634" s="2">
        <v>891.6</v>
      </c>
      <c r="E3634" s="4">
        <f t="shared" si="1"/>
        <v>2674.8</v>
      </c>
    </row>
    <row r="3635" ht="22.5" customHeight="1">
      <c r="A3635" s="2">
        <v>3.89285403E9</v>
      </c>
      <c r="B3635" s="2">
        <v>365133.0</v>
      </c>
      <c r="C3635" s="2">
        <v>1.0</v>
      </c>
      <c r="D3635" s="2">
        <v>915.45</v>
      </c>
      <c r="E3635" s="4">
        <f t="shared" si="1"/>
        <v>915.45</v>
      </c>
    </row>
    <row r="3636" ht="22.5" customHeight="1">
      <c r="A3636" s="2">
        <v>1.883324334E9</v>
      </c>
      <c r="B3636" s="2">
        <v>63769.0</v>
      </c>
      <c r="C3636" s="2">
        <v>1.0</v>
      </c>
      <c r="D3636" s="2">
        <v>878.07</v>
      </c>
      <c r="E3636" s="4">
        <f t="shared" si="1"/>
        <v>878.07</v>
      </c>
    </row>
    <row r="3637" ht="22.5" customHeight="1">
      <c r="A3637" s="2">
        <v>4.541530278E9</v>
      </c>
      <c r="B3637" s="2">
        <v>669378.0</v>
      </c>
      <c r="C3637" s="2">
        <v>2.0</v>
      </c>
      <c r="D3637" s="2">
        <v>212.14</v>
      </c>
      <c r="E3637" s="4">
        <f t="shared" si="1"/>
        <v>424.28</v>
      </c>
    </row>
    <row r="3638" ht="22.5" customHeight="1">
      <c r="A3638" s="2">
        <v>8.807380767E9</v>
      </c>
      <c r="B3638" s="2">
        <v>490602.0</v>
      </c>
      <c r="C3638" s="2">
        <v>1.0</v>
      </c>
      <c r="D3638" s="2">
        <v>549.47</v>
      </c>
      <c r="E3638" s="4">
        <f t="shared" si="1"/>
        <v>549.47</v>
      </c>
    </row>
    <row r="3639" ht="22.5" customHeight="1">
      <c r="A3639" s="2">
        <v>5.865396281E9</v>
      </c>
      <c r="B3639" s="2">
        <v>525531.0</v>
      </c>
      <c r="C3639" s="2">
        <v>2.0</v>
      </c>
      <c r="D3639" s="2">
        <v>831.1</v>
      </c>
      <c r="E3639" s="4">
        <f t="shared" si="1"/>
        <v>1662.2</v>
      </c>
    </row>
    <row r="3640" ht="22.5" customHeight="1">
      <c r="A3640" s="2">
        <v>3.40451825E8</v>
      </c>
      <c r="B3640" s="2">
        <v>552496.0</v>
      </c>
      <c r="C3640" s="2">
        <v>3.0</v>
      </c>
      <c r="D3640" s="2">
        <v>508.0</v>
      </c>
      <c r="E3640" s="4">
        <f t="shared" si="1"/>
        <v>1524</v>
      </c>
    </row>
    <row r="3641" ht="22.5" customHeight="1">
      <c r="A3641" s="2">
        <v>3.327784606E9</v>
      </c>
      <c r="B3641" s="2">
        <v>604184.0</v>
      </c>
      <c r="C3641" s="2">
        <v>3.0</v>
      </c>
      <c r="D3641" s="2">
        <v>397.55</v>
      </c>
      <c r="E3641" s="4">
        <f t="shared" si="1"/>
        <v>1192.65</v>
      </c>
    </row>
    <row r="3642" ht="22.5" customHeight="1">
      <c r="A3642" s="2">
        <v>5.990129875E9</v>
      </c>
      <c r="B3642" s="2">
        <v>490602.0</v>
      </c>
      <c r="C3642" s="2">
        <v>3.0</v>
      </c>
      <c r="D3642" s="2">
        <v>549.47</v>
      </c>
      <c r="E3642" s="4">
        <f t="shared" si="1"/>
        <v>1648.41</v>
      </c>
    </row>
    <row r="3643" ht="22.5" customHeight="1">
      <c r="A3643" s="2">
        <v>8.808930721E9</v>
      </c>
      <c r="B3643" s="2">
        <v>67197.0</v>
      </c>
      <c r="C3643" s="2">
        <v>1.0</v>
      </c>
      <c r="D3643" s="2">
        <v>552.2</v>
      </c>
      <c r="E3643" s="4">
        <f t="shared" si="1"/>
        <v>552.2</v>
      </c>
    </row>
    <row r="3644" ht="22.5" customHeight="1">
      <c r="A3644" s="2">
        <v>8.116880443E9</v>
      </c>
      <c r="B3644" s="2">
        <v>945635.0</v>
      </c>
      <c r="C3644" s="2">
        <v>1.0</v>
      </c>
      <c r="D3644" s="2">
        <v>778.9</v>
      </c>
      <c r="E3644" s="4">
        <f t="shared" si="1"/>
        <v>778.9</v>
      </c>
    </row>
    <row r="3645" ht="22.5" customHeight="1">
      <c r="A3645" s="2">
        <v>9.93392672E9</v>
      </c>
      <c r="B3645" s="2">
        <v>56589.0</v>
      </c>
      <c r="C3645" s="2">
        <v>2.0</v>
      </c>
      <c r="D3645" s="2">
        <v>517.77</v>
      </c>
      <c r="E3645" s="4">
        <f t="shared" si="1"/>
        <v>1035.54</v>
      </c>
    </row>
    <row r="3646" ht="22.5" customHeight="1">
      <c r="A3646" s="2">
        <v>7.76562418E8</v>
      </c>
      <c r="B3646" s="2">
        <v>566052.0</v>
      </c>
      <c r="C3646" s="2">
        <v>1.0</v>
      </c>
      <c r="D3646" s="2">
        <v>87.3</v>
      </c>
      <c r="E3646" s="4">
        <f t="shared" si="1"/>
        <v>87.3</v>
      </c>
    </row>
    <row r="3647" ht="22.5" customHeight="1">
      <c r="A3647" s="2">
        <v>6.105793582E9</v>
      </c>
      <c r="B3647" s="2">
        <v>659290.0</v>
      </c>
      <c r="C3647" s="2">
        <v>1.0</v>
      </c>
      <c r="D3647" s="2">
        <v>319.34</v>
      </c>
      <c r="E3647" s="4">
        <f t="shared" si="1"/>
        <v>319.34</v>
      </c>
    </row>
    <row r="3648" ht="22.5" customHeight="1">
      <c r="A3648" s="2">
        <v>9.247779866E9</v>
      </c>
      <c r="B3648" s="2">
        <v>440875.0</v>
      </c>
      <c r="C3648" s="2">
        <v>2.0</v>
      </c>
      <c r="D3648" s="2">
        <v>275.03</v>
      </c>
      <c r="E3648" s="4">
        <f t="shared" si="1"/>
        <v>550.06</v>
      </c>
    </row>
    <row r="3649" ht="22.5" customHeight="1">
      <c r="A3649" s="2">
        <v>5.456672526E9</v>
      </c>
      <c r="B3649" s="2">
        <v>969851.0</v>
      </c>
      <c r="C3649" s="2">
        <v>3.0</v>
      </c>
      <c r="D3649" s="2">
        <v>340.66</v>
      </c>
      <c r="E3649" s="4">
        <f t="shared" si="1"/>
        <v>1021.98</v>
      </c>
    </row>
    <row r="3650" ht="22.5" customHeight="1">
      <c r="A3650" s="2">
        <v>6.67699491E9</v>
      </c>
      <c r="B3650" s="2">
        <v>60619.0</v>
      </c>
      <c r="C3650" s="2">
        <v>1.0</v>
      </c>
      <c r="D3650" s="2">
        <v>726.41</v>
      </c>
      <c r="E3650" s="4">
        <f t="shared" si="1"/>
        <v>726.41</v>
      </c>
    </row>
    <row r="3651" ht="22.5" customHeight="1">
      <c r="A3651" s="2">
        <v>9.353512235E9</v>
      </c>
      <c r="B3651" s="2">
        <v>652118.0</v>
      </c>
      <c r="C3651" s="2">
        <v>3.0</v>
      </c>
      <c r="D3651" s="2">
        <v>22.04</v>
      </c>
      <c r="E3651" s="4">
        <f t="shared" si="1"/>
        <v>66.12</v>
      </c>
    </row>
    <row r="3652" ht="22.5" customHeight="1">
      <c r="A3652" s="2">
        <v>6.539196955E9</v>
      </c>
      <c r="B3652" s="2">
        <v>914071.0</v>
      </c>
      <c r="C3652" s="2">
        <v>3.0</v>
      </c>
      <c r="D3652" s="2">
        <v>296.94</v>
      </c>
      <c r="E3652" s="4">
        <f t="shared" si="1"/>
        <v>890.82</v>
      </c>
    </row>
    <row r="3653" ht="22.5" customHeight="1">
      <c r="A3653" s="2">
        <v>7.886908865E9</v>
      </c>
      <c r="B3653" s="2">
        <v>449106.0</v>
      </c>
      <c r="C3653" s="2">
        <v>1.0</v>
      </c>
      <c r="D3653" s="2">
        <v>48.55</v>
      </c>
      <c r="E3653" s="4">
        <f t="shared" si="1"/>
        <v>48.55</v>
      </c>
    </row>
    <row r="3654" ht="22.5" customHeight="1">
      <c r="A3654" s="2">
        <v>7.548844176E9</v>
      </c>
      <c r="B3654" s="2">
        <v>962591.0</v>
      </c>
      <c r="C3654" s="2">
        <v>2.0</v>
      </c>
      <c r="D3654" s="2">
        <v>130.01</v>
      </c>
      <c r="E3654" s="4">
        <f t="shared" si="1"/>
        <v>260.02</v>
      </c>
    </row>
    <row r="3655" ht="22.5" customHeight="1">
      <c r="A3655" s="2">
        <v>3.37573538E9</v>
      </c>
      <c r="B3655" s="2">
        <v>432617.0</v>
      </c>
      <c r="C3655" s="2">
        <v>1.0</v>
      </c>
      <c r="D3655" s="2">
        <v>863.18</v>
      </c>
      <c r="E3655" s="4">
        <f t="shared" si="1"/>
        <v>863.18</v>
      </c>
    </row>
    <row r="3656" ht="22.5" customHeight="1">
      <c r="A3656" s="2">
        <v>3.260419E7</v>
      </c>
      <c r="B3656" s="2">
        <v>812607.0</v>
      </c>
      <c r="C3656" s="2">
        <v>3.0</v>
      </c>
      <c r="D3656" s="2">
        <v>416.65</v>
      </c>
      <c r="E3656" s="4">
        <f t="shared" si="1"/>
        <v>1249.95</v>
      </c>
    </row>
    <row r="3657" ht="22.5" customHeight="1">
      <c r="A3657" s="2">
        <v>5.731985133E9</v>
      </c>
      <c r="B3657" s="2">
        <v>327290.0</v>
      </c>
      <c r="C3657" s="2">
        <v>2.0</v>
      </c>
      <c r="D3657" s="2">
        <v>862.28</v>
      </c>
      <c r="E3657" s="4">
        <f t="shared" si="1"/>
        <v>1724.56</v>
      </c>
    </row>
    <row r="3658" ht="22.5" customHeight="1">
      <c r="A3658" s="2">
        <v>7.586577278E9</v>
      </c>
      <c r="B3658" s="2">
        <v>961614.0</v>
      </c>
      <c r="C3658" s="2">
        <v>3.0</v>
      </c>
      <c r="D3658" s="2">
        <v>227.22</v>
      </c>
      <c r="E3658" s="4">
        <f t="shared" si="1"/>
        <v>681.66</v>
      </c>
    </row>
    <row r="3659" ht="22.5" customHeight="1">
      <c r="A3659" s="2">
        <v>7.765930124E9</v>
      </c>
      <c r="B3659" s="2">
        <v>552883.0</v>
      </c>
      <c r="C3659" s="2">
        <v>3.0</v>
      </c>
      <c r="D3659" s="2">
        <v>888.16</v>
      </c>
      <c r="E3659" s="4">
        <f t="shared" si="1"/>
        <v>2664.48</v>
      </c>
    </row>
    <row r="3660" ht="22.5" customHeight="1">
      <c r="A3660" s="2">
        <v>2.99059193E8</v>
      </c>
      <c r="B3660" s="2">
        <v>567671.0</v>
      </c>
      <c r="C3660" s="2">
        <v>2.0</v>
      </c>
      <c r="D3660" s="2">
        <v>418.48</v>
      </c>
      <c r="E3660" s="4">
        <f t="shared" si="1"/>
        <v>836.96</v>
      </c>
    </row>
    <row r="3661" ht="22.5" customHeight="1">
      <c r="A3661" s="2">
        <v>1.35053432E8</v>
      </c>
      <c r="B3661" s="2">
        <v>500739.0</v>
      </c>
      <c r="C3661" s="2">
        <v>1.0</v>
      </c>
      <c r="D3661" s="2">
        <v>359.98</v>
      </c>
      <c r="E3661" s="4">
        <f t="shared" si="1"/>
        <v>359.98</v>
      </c>
    </row>
    <row r="3662" ht="22.5" customHeight="1">
      <c r="A3662" s="2">
        <v>9.618593702E9</v>
      </c>
      <c r="B3662" s="2">
        <v>140489.0</v>
      </c>
      <c r="C3662" s="2">
        <v>2.0</v>
      </c>
      <c r="D3662" s="2">
        <v>650.2</v>
      </c>
      <c r="E3662" s="4">
        <f t="shared" si="1"/>
        <v>1300.4</v>
      </c>
    </row>
    <row r="3663" ht="22.5" customHeight="1">
      <c r="A3663" s="2">
        <v>2.802699236E9</v>
      </c>
      <c r="B3663" s="2">
        <v>723678.0</v>
      </c>
      <c r="C3663" s="2">
        <v>1.0</v>
      </c>
      <c r="D3663" s="2">
        <v>675.46</v>
      </c>
      <c r="E3663" s="4">
        <f t="shared" si="1"/>
        <v>675.46</v>
      </c>
    </row>
    <row r="3664" ht="22.5" customHeight="1">
      <c r="A3664" s="2">
        <v>2.044567188E9</v>
      </c>
      <c r="B3664" s="2">
        <v>194682.0</v>
      </c>
      <c r="C3664" s="2">
        <v>2.0</v>
      </c>
      <c r="D3664" s="2">
        <v>912.29</v>
      </c>
      <c r="E3664" s="4">
        <f t="shared" si="1"/>
        <v>1824.58</v>
      </c>
    </row>
    <row r="3665" ht="22.5" customHeight="1">
      <c r="A3665" s="2">
        <v>9.13489768E8</v>
      </c>
      <c r="B3665" s="2">
        <v>451933.0</v>
      </c>
      <c r="C3665" s="2">
        <v>3.0</v>
      </c>
      <c r="D3665" s="2">
        <v>568.94</v>
      </c>
      <c r="E3665" s="4">
        <f t="shared" si="1"/>
        <v>1706.82</v>
      </c>
    </row>
    <row r="3666" ht="22.5" customHeight="1">
      <c r="A3666" s="2">
        <v>6.856986497E9</v>
      </c>
      <c r="B3666" s="2">
        <v>328457.0</v>
      </c>
      <c r="C3666" s="2">
        <v>3.0</v>
      </c>
      <c r="D3666" s="2">
        <v>858.57</v>
      </c>
      <c r="E3666" s="4">
        <f t="shared" si="1"/>
        <v>2575.71</v>
      </c>
    </row>
    <row r="3667" ht="22.5" customHeight="1">
      <c r="A3667" s="2">
        <v>7.29289857E9</v>
      </c>
      <c r="B3667" s="2">
        <v>970529.0</v>
      </c>
      <c r="C3667" s="2">
        <v>2.0</v>
      </c>
      <c r="D3667" s="2">
        <v>827.44</v>
      </c>
      <c r="E3667" s="4">
        <f t="shared" si="1"/>
        <v>1654.88</v>
      </c>
    </row>
    <row r="3668" ht="22.5" customHeight="1">
      <c r="A3668" s="2">
        <v>6.223087303E9</v>
      </c>
      <c r="B3668" s="2">
        <v>784673.0</v>
      </c>
      <c r="C3668" s="2">
        <v>2.0</v>
      </c>
      <c r="D3668" s="2">
        <v>491.39</v>
      </c>
      <c r="E3668" s="4">
        <f t="shared" si="1"/>
        <v>982.78</v>
      </c>
    </row>
    <row r="3669" ht="22.5" customHeight="1">
      <c r="A3669" s="2">
        <v>4.03352765E8</v>
      </c>
      <c r="B3669" s="2">
        <v>537274.0</v>
      </c>
      <c r="C3669" s="2">
        <v>1.0</v>
      </c>
      <c r="D3669" s="2">
        <v>702.71</v>
      </c>
      <c r="E3669" s="4">
        <f t="shared" si="1"/>
        <v>702.71</v>
      </c>
    </row>
    <row r="3670" ht="22.5" customHeight="1">
      <c r="A3670" s="2">
        <v>7.004560997E9</v>
      </c>
      <c r="B3670" s="2">
        <v>644847.0</v>
      </c>
      <c r="C3670" s="2">
        <v>2.0</v>
      </c>
      <c r="D3670" s="2">
        <v>622.81</v>
      </c>
      <c r="E3670" s="4">
        <f t="shared" si="1"/>
        <v>1245.62</v>
      </c>
    </row>
    <row r="3671" ht="22.5" customHeight="1">
      <c r="A3671" s="2">
        <v>8.159868515E9</v>
      </c>
      <c r="B3671" s="2">
        <v>564692.0</v>
      </c>
      <c r="C3671" s="2">
        <v>1.0</v>
      </c>
      <c r="D3671" s="2">
        <v>215.65</v>
      </c>
      <c r="E3671" s="4">
        <f t="shared" si="1"/>
        <v>215.65</v>
      </c>
    </row>
    <row r="3672" ht="22.5" customHeight="1">
      <c r="A3672" s="2">
        <v>8.854320668E9</v>
      </c>
      <c r="B3672" s="2">
        <v>123983.0</v>
      </c>
      <c r="C3672" s="2">
        <v>3.0</v>
      </c>
      <c r="D3672" s="2">
        <v>785.67</v>
      </c>
      <c r="E3672" s="4">
        <f t="shared" si="1"/>
        <v>2357.01</v>
      </c>
    </row>
    <row r="3673" ht="22.5" customHeight="1">
      <c r="A3673" s="2">
        <v>2.285302205E9</v>
      </c>
      <c r="B3673" s="2">
        <v>970529.0</v>
      </c>
      <c r="C3673" s="2">
        <v>3.0</v>
      </c>
      <c r="D3673" s="2">
        <v>827.44</v>
      </c>
      <c r="E3673" s="4">
        <f t="shared" si="1"/>
        <v>2482.32</v>
      </c>
    </row>
    <row r="3674" ht="22.5" customHeight="1">
      <c r="A3674" s="2">
        <v>5.160584867E9</v>
      </c>
      <c r="B3674" s="2">
        <v>672059.0</v>
      </c>
      <c r="C3674" s="2">
        <v>2.0</v>
      </c>
      <c r="D3674" s="2">
        <v>672.73</v>
      </c>
      <c r="E3674" s="4">
        <f t="shared" si="1"/>
        <v>1345.46</v>
      </c>
    </row>
    <row r="3675" ht="22.5" customHeight="1">
      <c r="A3675" s="2">
        <v>4.314105605E9</v>
      </c>
      <c r="B3675" s="2">
        <v>953175.0</v>
      </c>
      <c r="C3675" s="2">
        <v>3.0</v>
      </c>
      <c r="D3675" s="2">
        <v>225.21</v>
      </c>
      <c r="E3675" s="4">
        <f t="shared" si="1"/>
        <v>675.63</v>
      </c>
    </row>
    <row r="3676" ht="22.5" customHeight="1">
      <c r="A3676" s="2">
        <v>9.895756835E9</v>
      </c>
      <c r="B3676" s="2">
        <v>378230.0</v>
      </c>
      <c r="C3676" s="2">
        <v>2.0</v>
      </c>
      <c r="D3676" s="2">
        <v>166.42</v>
      </c>
      <c r="E3676" s="4">
        <f t="shared" si="1"/>
        <v>332.84</v>
      </c>
    </row>
    <row r="3677" ht="22.5" customHeight="1">
      <c r="A3677" s="2">
        <v>1.975300826E9</v>
      </c>
      <c r="B3677" s="2">
        <v>36412.0</v>
      </c>
      <c r="C3677" s="2">
        <v>3.0</v>
      </c>
      <c r="D3677" s="2">
        <v>397.68</v>
      </c>
      <c r="E3677" s="4">
        <f t="shared" si="1"/>
        <v>1193.04</v>
      </c>
    </row>
    <row r="3678" ht="22.5" customHeight="1">
      <c r="A3678" s="2">
        <v>2.214666083E9</v>
      </c>
      <c r="B3678" s="2">
        <v>435929.0</v>
      </c>
      <c r="C3678" s="2">
        <v>2.0</v>
      </c>
      <c r="D3678" s="2">
        <v>856.89</v>
      </c>
      <c r="E3678" s="4">
        <f t="shared" si="1"/>
        <v>1713.78</v>
      </c>
    </row>
    <row r="3679" ht="22.5" customHeight="1">
      <c r="A3679" s="2">
        <v>4.735339432E9</v>
      </c>
      <c r="B3679" s="2">
        <v>540618.0</v>
      </c>
      <c r="C3679" s="2">
        <v>1.0</v>
      </c>
      <c r="D3679" s="2">
        <v>317.05</v>
      </c>
      <c r="E3679" s="4">
        <f t="shared" si="1"/>
        <v>317.05</v>
      </c>
    </row>
    <row r="3680" ht="22.5" customHeight="1">
      <c r="A3680" s="2">
        <v>9.86354012E9</v>
      </c>
      <c r="B3680" s="2">
        <v>124290.0</v>
      </c>
      <c r="C3680" s="2">
        <v>1.0</v>
      </c>
      <c r="D3680" s="2">
        <v>39.65</v>
      </c>
      <c r="E3680" s="4">
        <f t="shared" si="1"/>
        <v>39.65</v>
      </c>
    </row>
    <row r="3681" ht="22.5" customHeight="1">
      <c r="A3681" s="2">
        <v>8.789376461E9</v>
      </c>
      <c r="B3681" s="2">
        <v>903336.0</v>
      </c>
      <c r="C3681" s="2">
        <v>2.0</v>
      </c>
      <c r="D3681" s="2">
        <v>551.88</v>
      </c>
      <c r="E3681" s="4">
        <f t="shared" si="1"/>
        <v>1103.76</v>
      </c>
    </row>
    <row r="3682" ht="22.5" customHeight="1">
      <c r="A3682" s="2">
        <v>4.78459122E9</v>
      </c>
      <c r="B3682" s="2">
        <v>146840.0</v>
      </c>
      <c r="C3682" s="2">
        <v>2.0</v>
      </c>
      <c r="D3682" s="2">
        <v>786.85</v>
      </c>
      <c r="E3682" s="4">
        <f t="shared" si="1"/>
        <v>1573.7</v>
      </c>
    </row>
    <row r="3683" ht="22.5" customHeight="1">
      <c r="A3683" s="2">
        <v>6.759658833E9</v>
      </c>
      <c r="B3683" s="2">
        <v>587645.0</v>
      </c>
      <c r="C3683" s="2">
        <v>3.0</v>
      </c>
      <c r="D3683" s="2">
        <v>801.81</v>
      </c>
      <c r="E3683" s="4">
        <f t="shared" si="1"/>
        <v>2405.43</v>
      </c>
    </row>
    <row r="3684" ht="22.5" customHeight="1">
      <c r="A3684" s="2">
        <v>1.241631129E9</v>
      </c>
      <c r="B3684" s="2">
        <v>820973.0</v>
      </c>
      <c r="C3684" s="2">
        <v>1.0</v>
      </c>
      <c r="D3684" s="2">
        <v>114.52</v>
      </c>
      <c r="E3684" s="4">
        <f t="shared" si="1"/>
        <v>114.52</v>
      </c>
    </row>
    <row r="3685" ht="22.5" customHeight="1">
      <c r="A3685" s="2">
        <v>8.803314647E9</v>
      </c>
      <c r="B3685" s="2">
        <v>367391.0</v>
      </c>
      <c r="C3685" s="2">
        <v>3.0</v>
      </c>
      <c r="D3685" s="2">
        <v>939.55</v>
      </c>
      <c r="E3685" s="4">
        <f t="shared" si="1"/>
        <v>2818.65</v>
      </c>
    </row>
    <row r="3686" ht="22.5" customHeight="1">
      <c r="A3686" s="2">
        <v>1.016410657E9</v>
      </c>
      <c r="B3686" s="2">
        <v>798639.0</v>
      </c>
      <c r="C3686" s="2">
        <v>2.0</v>
      </c>
      <c r="D3686" s="2">
        <v>211.25</v>
      </c>
      <c r="E3686" s="4">
        <f t="shared" si="1"/>
        <v>422.5</v>
      </c>
    </row>
    <row r="3687" ht="22.5" customHeight="1">
      <c r="A3687" s="2">
        <v>8.284240513E9</v>
      </c>
      <c r="B3687" s="2">
        <v>39154.0</v>
      </c>
      <c r="C3687" s="2">
        <v>3.0</v>
      </c>
      <c r="D3687" s="2">
        <v>946.86</v>
      </c>
      <c r="E3687" s="4">
        <f t="shared" si="1"/>
        <v>2840.58</v>
      </c>
    </row>
    <row r="3688" ht="22.5" customHeight="1">
      <c r="A3688" s="2">
        <v>3.43239069E8</v>
      </c>
      <c r="B3688" s="2">
        <v>455083.0</v>
      </c>
      <c r="C3688" s="2">
        <v>3.0</v>
      </c>
      <c r="D3688" s="2">
        <v>959.01</v>
      </c>
      <c r="E3688" s="4">
        <f t="shared" si="1"/>
        <v>2877.03</v>
      </c>
    </row>
    <row r="3689" ht="22.5" customHeight="1">
      <c r="A3689" s="2">
        <v>3.941137932E9</v>
      </c>
      <c r="B3689" s="2">
        <v>385113.0</v>
      </c>
      <c r="C3689" s="2">
        <v>2.0</v>
      </c>
      <c r="D3689" s="2">
        <v>816.38</v>
      </c>
      <c r="E3689" s="4">
        <f t="shared" si="1"/>
        <v>1632.76</v>
      </c>
    </row>
    <row r="3690" ht="22.5" customHeight="1">
      <c r="A3690" s="2">
        <v>8.95557384E9</v>
      </c>
      <c r="B3690" s="2">
        <v>880510.0</v>
      </c>
      <c r="C3690" s="2">
        <v>1.0</v>
      </c>
      <c r="D3690" s="2">
        <v>951.43</v>
      </c>
      <c r="E3690" s="4">
        <f t="shared" si="1"/>
        <v>951.43</v>
      </c>
    </row>
    <row r="3691" ht="22.5" customHeight="1">
      <c r="A3691" s="2">
        <v>6.832435511E9</v>
      </c>
      <c r="B3691" s="2">
        <v>739534.0</v>
      </c>
      <c r="C3691" s="2">
        <v>3.0</v>
      </c>
      <c r="D3691" s="2">
        <v>994.56</v>
      </c>
      <c r="E3691" s="4">
        <f t="shared" si="1"/>
        <v>2983.68</v>
      </c>
    </row>
    <row r="3692" ht="22.5" customHeight="1">
      <c r="A3692" s="2">
        <v>3.014319697E9</v>
      </c>
      <c r="B3692" s="2">
        <v>712003.0</v>
      </c>
      <c r="C3692" s="2">
        <v>2.0</v>
      </c>
      <c r="D3692" s="2">
        <v>671.68</v>
      </c>
      <c r="E3692" s="4">
        <f t="shared" si="1"/>
        <v>1343.36</v>
      </c>
    </row>
    <row r="3693" ht="22.5" customHeight="1">
      <c r="A3693" s="2">
        <v>7.367717333E9</v>
      </c>
      <c r="B3693" s="2">
        <v>679321.0</v>
      </c>
      <c r="C3693" s="2">
        <v>3.0</v>
      </c>
      <c r="D3693" s="2">
        <v>738.46</v>
      </c>
      <c r="E3693" s="4">
        <f t="shared" si="1"/>
        <v>2215.38</v>
      </c>
    </row>
    <row r="3694" ht="22.5" customHeight="1">
      <c r="A3694" s="2">
        <v>9.389677233E9</v>
      </c>
      <c r="B3694" s="2">
        <v>891833.0</v>
      </c>
      <c r="C3694" s="2">
        <v>3.0</v>
      </c>
      <c r="D3694" s="2">
        <v>493.19</v>
      </c>
      <c r="E3694" s="4">
        <f t="shared" si="1"/>
        <v>1479.57</v>
      </c>
    </row>
    <row r="3695" ht="22.5" customHeight="1">
      <c r="A3695" s="2">
        <v>2.929883167E9</v>
      </c>
      <c r="B3695" s="2">
        <v>39154.0</v>
      </c>
      <c r="C3695" s="2">
        <v>1.0</v>
      </c>
      <c r="D3695" s="2">
        <v>946.86</v>
      </c>
      <c r="E3695" s="4">
        <f t="shared" si="1"/>
        <v>946.86</v>
      </c>
    </row>
    <row r="3696" ht="22.5" customHeight="1">
      <c r="A3696" s="2">
        <v>9.045592834E9</v>
      </c>
      <c r="B3696" s="2">
        <v>473647.0</v>
      </c>
      <c r="C3696" s="2">
        <v>2.0</v>
      </c>
      <c r="D3696" s="2">
        <v>43.05</v>
      </c>
      <c r="E3696" s="4">
        <f t="shared" si="1"/>
        <v>86.1</v>
      </c>
    </row>
    <row r="3697" ht="22.5" customHeight="1">
      <c r="A3697" s="2">
        <v>7.128308885E9</v>
      </c>
      <c r="B3697" s="2">
        <v>673058.0</v>
      </c>
      <c r="C3697" s="2">
        <v>2.0</v>
      </c>
      <c r="D3697" s="2">
        <v>765.76</v>
      </c>
      <c r="E3697" s="4">
        <f t="shared" si="1"/>
        <v>1531.52</v>
      </c>
    </row>
    <row r="3698" ht="22.5" customHeight="1">
      <c r="A3698" s="2">
        <v>2.060028411E9</v>
      </c>
      <c r="B3698" s="2">
        <v>240179.0</v>
      </c>
      <c r="C3698" s="2">
        <v>2.0</v>
      </c>
      <c r="D3698" s="2">
        <v>90.56</v>
      </c>
      <c r="E3698" s="4">
        <f t="shared" si="1"/>
        <v>181.12</v>
      </c>
    </row>
    <row r="3699" ht="22.5" customHeight="1">
      <c r="A3699" s="2">
        <v>3.85630192E9</v>
      </c>
      <c r="B3699" s="2">
        <v>4452.0</v>
      </c>
      <c r="C3699" s="2">
        <v>1.0</v>
      </c>
      <c r="D3699" s="2">
        <v>169.88</v>
      </c>
      <c r="E3699" s="4">
        <f t="shared" si="1"/>
        <v>169.88</v>
      </c>
    </row>
    <row r="3700" ht="22.5" customHeight="1">
      <c r="A3700" s="2">
        <v>7.248479077E9</v>
      </c>
      <c r="B3700" s="2">
        <v>306177.0</v>
      </c>
      <c r="C3700" s="2">
        <v>2.0</v>
      </c>
      <c r="D3700" s="2">
        <v>769.24</v>
      </c>
      <c r="E3700" s="4">
        <f t="shared" si="1"/>
        <v>1538.48</v>
      </c>
    </row>
    <row r="3701" ht="22.5" customHeight="1">
      <c r="A3701" s="2">
        <v>2.738466605E9</v>
      </c>
      <c r="B3701" s="2">
        <v>378287.0</v>
      </c>
      <c r="C3701" s="2">
        <v>3.0</v>
      </c>
      <c r="D3701" s="2">
        <v>332.84</v>
      </c>
      <c r="E3701" s="4">
        <f t="shared" si="1"/>
        <v>998.52</v>
      </c>
    </row>
    <row r="3702" ht="22.5" customHeight="1">
      <c r="A3702" s="2">
        <v>9.80135323E9</v>
      </c>
      <c r="B3702" s="2">
        <v>112390.0</v>
      </c>
      <c r="C3702" s="2">
        <v>1.0</v>
      </c>
      <c r="D3702" s="2">
        <v>877.98</v>
      </c>
      <c r="E3702" s="4">
        <f t="shared" si="1"/>
        <v>877.98</v>
      </c>
    </row>
    <row r="3703" ht="22.5" customHeight="1">
      <c r="A3703" s="2">
        <v>2.10361326E9</v>
      </c>
      <c r="B3703" s="2">
        <v>449106.0</v>
      </c>
      <c r="C3703" s="2">
        <v>2.0</v>
      </c>
      <c r="D3703" s="2">
        <v>48.55</v>
      </c>
      <c r="E3703" s="4">
        <f t="shared" si="1"/>
        <v>97.1</v>
      </c>
    </row>
    <row r="3704" ht="22.5" customHeight="1">
      <c r="A3704" s="2">
        <v>7.624166218E9</v>
      </c>
      <c r="B3704" s="2">
        <v>39154.0</v>
      </c>
      <c r="C3704" s="2">
        <v>1.0</v>
      </c>
      <c r="D3704" s="2">
        <v>946.86</v>
      </c>
      <c r="E3704" s="4">
        <f t="shared" si="1"/>
        <v>946.86</v>
      </c>
    </row>
    <row r="3705" ht="22.5" customHeight="1">
      <c r="A3705" s="2">
        <v>4.692680597E9</v>
      </c>
      <c r="B3705" s="2">
        <v>18035.0</v>
      </c>
      <c r="C3705" s="2">
        <v>3.0</v>
      </c>
      <c r="D3705" s="2">
        <v>968.94</v>
      </c>
      <c r="E3705" s="4">
        <f t="shared" si="1"/>
        <v>2906.82</v>
      </c>
    </row>
    <row r="3706" ht="22.5" customHeight="1">
      <c r="A3706" s="2">
        <v>2.028074931E9</v>
      </c>
      <c r="B3706" s="2">
        <v>673058.0</v>
      </c>
      <c r="C3706" s="2">
        <v>3.0</v>
      </c>
      <c r="D3706" s="2">
        <v>765.76</v>
      </c>
      <c r="E3706" s="4">
        <f t="shared" si="1"/>
        <v>2297.28</v>
      </c>
    </row>
    <row r="3707" ht="22.5" customHeight="1">
      <c r="A3707" s="2">
        <v>6.247819401E9</v>
      </c>
      <c r="B3707" s="2">
        <v>256783.0</v>
      </c>
      <c r="C3707" s="2">
        <v>1.0</v>
      </c>
      <c r="D3707" s="2">
        <v>906.54</v>
      </c>
      <c r="E3707" s="4">
        <f t="shared" si="1"/>
        <v>906.54</v>
      </c>
    </row>
    <row r="3708" ht="22.5" customHeight="1">
      <c r="A3708" s="2">
        <v>6.29987962E9</v>
      </c>
      <c r="B3708" s="2">
        <v>481843.0</v>
      </c>
      <c r="C3708" s="2">
        <v>2.0</v>
      </c>
      <c r="D3708" s="2">
        <v>297.68</v>
      </c>
      <c r="E3708" s="4">
        <f t="shared" si="1"/>
        <v>595.36</v>
      </c>
    </row>
    <row r="3709" ht="22.5" customHeight="1">
      <c r="A3709" s="2">
        <v>3.398014747E9</v>
      </c>
      <c r="B3709" s="2">
        <v>604184.0</v>
      </c>
      <c r="C3709" s="2">
        <v>2.0</v>
      </c>
      <c r="D3709" s="2">
        <v>397.55</v>
      </c>
      <c r="E3709" s="4">
        <f t="shared" si="1"/>
        <v>795.1</v>
      </c>
    </row>
    <row r="3710" ht="22.5" customHeight="1">
      <c r="A3710" s="2">
        <v>4.52608767E9</v>
      </c>
      <c r="B3710" s="2">
        <v>803607.0</v>
      </c>
      <c r="C3710" s="2">
        <v>2.0</v>
      </c>
      <c r="D3710" s="2">
        <v>949.73</v>
      </c>
      <c r="E3710" s="4">
        <f t="shared" si="1"/>
        <v>1899.46</v>
      </c>
    </row>
    <row r="3711" ht="22.5" customHeight="1">
      <c r="A3711" s="2">
        <v>4.473653758E9</v>
      </c>
      <c r="B3711" s="2">
        <v>880510.0</v>
      </c>
      <c r="C3711" s="2">
        <v>3.0</v>
      </c>
      <c r="D3711" s="2">
        <v>951.43</v>
      </c>
      <c r="E3711" s="4">
        <f t="shared" si="1"/>
        <v>2854.29</v>
      </c>
    </row>
    <row r="3712" ht="22.5" customHeight="1">
      <c r="A3712" s="2">
        <v>1.286821727E9</v>
      </c>
      <c r="B3712" s="2">
        <v>771228.0</v>
      </c>
      <c r="C3712" s="2">
        <v>3.0</v>
      </c>
      <c r="D3712" s="2">
        <v>83.18</v>
      </c>
      <c r="E3712" s="4">
        <f t="shared" si="1"/>
        <v>249.54</v>
      </c>
    </row>
    <row r="3713" ht="22.5" customHeight="1">
      <c r="A3713" s="2">
        <v>5.566617391E9</v>
      </c>
      <c r="B3713" s="2">
        <v>757274.0</v>
      </c>
      <c r="C3713" s="2">
        <v>1.0</v>
      </c>
      <c r="D3713" s="2">
        <v>98.32</v>
      </c>
      <c r="E3713" s="4">
        <f t="shared" si="1"/>
        <v>98.32</v>
      </c>
    </row>
    <row r="3714" ht="22.5" customHeight="1">
      <c r="A3714" s="2">
        <v>6.630935939E9</v>
      </c>
      <c r="B3714" s="2">
        <v>833557.0</v>
      </c>
      <c r="C3714" s="2">
        <v>1.0</v>
      </c>
      <c r="D3714" s="2">
        <v>422.87</v>
      </c>
      <c r="E3714" s="4">
        <f t="shared" si="1"/>
        <v>422.87</v>
      </c>
    </row>
    <row r="3715" ht="22.5" customHeight="1">
      <c r="A3715" s="2">
        <v>8.676443273E9</v>
      </c>
      <c r="B3715" s="2">
        <v>144124.0</v>
      </c>
      <c r="C3715" s="2">
        <v>1.0</v>
      </c>
      <c r="D3715" s="2">
        <v>162.67</v>
      </c>
      <c r="E3715" s="4">
        <f t="shared" si="1"/>
        <v>162.67</v>
      </c>
    </row>
    <row r="3716" ht="22.5" customHeight="1">
      <c r="A3716" s="2">
        <v>4.39562091E8</v>
      </c>
      <c r="B3716" s="2">
        <v>753354.0</v>
      </c>
      <c r="C3716" s="2">
        <v>3.0</v>
      </c>
      <c r="D3716" s="2">
        <v>423.56</v>
      </c>
      <c r="E3716" s="4">
        <f t="shared" si="1"/>
        <v>1270.68</v>
      </c>
    </row>
    <row r="3717" ht="22.5" customHeight="1">
      <c r="A3717" s="2">
        <v>7.361440096E9</v>
      </c>
      <c r="B3717" s="2">
        <v>991434.0</v>
      </c>
      <c r="C3717" s="2">
        <v>2.0</v>
      </c>
      <c r="D3717" s="2">
        <v>237.62</v>
      </c>
      <c r="E3717" s="4">
        <f t="shared" si="1"/>
        <v>475.24</v>
      </c>
    </row>
    <row r="3718" ht="22.5" customHeight="1">
      <c r="A3718" s="2">
        <v>2.480611325E9</v>
      </c>
      <c r="B3718" s="2">
        <v>684939.0</v>
      </c>
      <c r="C3718" s="2">
        <v>1.0</v>
      </c>
      <c r="D3718" s="2">
        <v>727.95</v>
      </c>
      <c r="E3718" s="4">
        <f t="shared" si="1"/>
        <v>727.95</v>
      </c>
    </row>
    <row r="3719" ht="22.5" customHeight="1">
      <c r="A3719" s="2">
        <v>5.091640382E9</v>
      </c>
      <c r="B3719" s="2">
        <v>741341.0</v>
      </c>
      <c r="C3719" s="2">
        <v>3.0</v>
      </c>
      <c r="D3719" s="2">
        <v>923.84</v>
      </c>
      <c r="E3719" s="4">
        <f t="shared" si="1"/>
        <v>2771.52</v>
      </c>
    </row>
    <row r="3720" ht="22.5" customHeight="1">
      <c r="A3720" s="2">
        <v>1.443292147E9</v>
      </c>
      <c r="B3720" s="2">
        <v>131136.0</v>
      </c>
      <c r="C3720" s="2">
        <v>3.0</v>
      </c>
      <c r="D3720" s="2">
        <v>37.8</v>
      </c>
      <c r="E3720" s="4">
        <f t="shared" si="1"/>
        <v>113.4</v>
      </c>
    </row>
    <row r="3721" ht="22.5" customHeight="1">
      <c r="A3721" s="2">
        <v>3.342653518E9</v>
      </c>
      <c r="B3721" s="2">
        <v>53833.0</v>
      </c>
      <c r="C3721" s="2">
        <v>2.0</v>
      </c>
      <c r="D3721" s="2">
        <v>134.69</v>
      </c>
      <c r="E3721" s="4">
        <f t="shared" si="1"/>
        <v>269.38</v>
      </c>
    </row>
    <row r="3722" ht="22.5" customHeight="1">
      <c r="A3722" s="2">
        <v>3.836073957E9</v>
      </c>
      <c r="B3722" s="2">
        <v>455755.0</v>
      </c>
      <c r="C3722" s="2">
        <v>2.0</v>
      </c>
      <c r="D3722" s="2">
        <v>44.09</v>
      </c>
      <c r="E3722" s="4">
        <f t="shared" si="1"/>
        <v>88.18</v>
      </c>
    </row>
    <row r="3723" ht="22.5" customHeight="1">
      <c r="A3723" s="2">
        <v>4.192669219E9</v>
      </c>
      <c r="B3723" s="2">
        <v>812607.0</v>
      </c>
      <c r="C3723" s="2">
        <v>1.0</v>
      </c>
      <c r="D3723" s="2">
        <v>416.65</v>
      </c>
      <c r="E3723" s="4">
        <f t="shared" si="1"/>
        <v>416.65</v>
      </c>
    </row>
    <row r="3724" ht="22.5" customHeight="1">
      <c r="A3724" s="2">
        <v>6.922121165E9</v>
      </c>
      <c r="B3724" s="2">
        <v>256783.0</v>
      </c>
      <c r="C3724" s="2">
        <v>2.0</v>
      </c>
      <c r="D3724" s="2">
        <v>906.54</v>
      </c>
      <c r="E3724" s="4">
        <f t="shared" si="1"/>
        <v>1813.08</v>
      </c>
    </row>
    <row r="3725" ht="22.5" customHeight="1">
      <c r="A3725" s="2">
        <v>4.850653474E9</v>
      </c>
      <c r="B3725" s="2">
        <v>398340.0</v>
      </c>
      <c r="C3725" s="2">
        <v>1.0</v>
      </c>
      <c r="D3725" s="2">
        <v>651.93</v>
      </c>
      <c r="E3725" s="4">
        <f t="shared" si="1"/>
        <v>651.93</v>
      </c>
    </row>
    <row r="3726" ht="22.5" customHeight="1">
      <c r="A3726" s="2">
        <v>1.229660813E9</v>
      </c>
      <c r="B3726" s="2">
        <v>642612.0</v>
      </c>
      <c r="C3726" s="2">
        <v>2.0</v>
      </c>
      <c r="D3726" s="2">
        <v>517.03</v>
      </c>
      <c r="E3726" s="4">
        <f t="shared" si="1"/>
        <v>1034.06</v>
      </c>
    </row>
    <row r="3727" ht="22.5" customHeight="1">
      <c r="A3727" s="2">
        <v>5.194396051E9</v>
      </c>
      <c r="B3727" s="2">
        <v>925482.0</v>
      </c>
      <c r="C3727" s="2">
        <v>3.0</v>
      </c>
      <c r="D3727" s="2">
        <v>475.04</v>
      </c>
      <c r="E3727" s="4">
        <f t="shared" si="1"/>
        <v>1425.12</v>
      </c>
    </row>
    <row r="3728" ht="22.5" customHeight="1">
      <c r="A3728" s="2">
        <v>8.971899775E9</v>
      </c>
      <c r="B3728" s="2">
        <v>186168.0</v>
      </c>
      <c r="C3728" s="2">
        <v>1.0</v>
      </c>
      <c r="D3728" s="2">
        <v>878.8</v>
      </c>
      <c r="E3728" s="4">
        <f t="shared" si="1"/>
        <v>878.8</v>
      </c>
    </row>
    <row r="3729" ht="22.5" customHeight="1">
      <c r="A3729" s="2">
        <v>5.619049608E9</v>
      </c>
      <c r="B3729" s="2">
        <v>451812.0</v>
      </c>
      <c r="C3729" s="2">
        <v>3.0</v>
      </c>
      <c r="D3729" s="2">
        <v>530.85</v>
      </c>
      <c r="E3729" s="4">
        <f t="shared" si="1"/>
        <v>1592.55</v>
      </c>
    </row>
    <row r="3730" ht="22.5" customHeight="1">
      <c r="A3730" s="2">
        <v>9.943996342E9</v>
      </c>
      <c r="B3730" s="2">
        <v>954722.0</v>
      </c>
      <c r="C3730" s="2">
        <v>2.0</v>
      </c>
      <c r="D3730" s="2">
        <v>616.45</v>
      </c>
      <c r="E3730" s="4">
        <f t="shared" si="1"/>
        <v>1232.9</v>
      </c>
    </row>
    <row r="3731" ht="22.5" customHeight="1">
      <c r="A3731" s="2">
        <v>4.548721519E9</v>
      </c>
      <c r="B3731" s="2">
        <v>876139.0</v>
      </c>
      <c r="C3731" s="2">
        <v>1.0</v>
      </c>
      <c r="D3731" s="2">
        <v>415.75</v>
      </c>
      <c r="E3731" s="4">
        <f t="shared" si="1"/>
        <v>415.75</v>
      </c>
    </row>
    <row r="3732" ht="22.5" customHeight="1">
      <c r="A3732" s="2">
        <v>6.211537502E9</v>
      </c>
      <c r="B3732" s="2">
        <v>349294.0</v>
      </c>
      <c r="C3732" s="2">
        <v>2.0</v>
      </c>
      <c r="D3732" s="2">
        <v>934.75</v>
      </c>
      <c r="E3732" s="4">
        <f t="shared" si="1"/>
        <v>1869.5</v>
      </c>
    </row>
    <row r="3733" ht="22.5" customHeight="1">
      <c r="A3733" s="2">
        <v>3.47093563E8</v>
      </c>
      <c r="B3733" s="2">
        <v>313754.0</v>
      </c>
      <c r="C3733" s="2">
        <v>3.0</v>
      </c>
      <c r="D3733" s="2">
        <v>136.6</v>
      </c>
      <c r="E3733" s="4">
        <f t="shared" si="1"/>
        <v>409.8</v>
      </c>
    </row>
    <row r="3734" ht="22.5" customHeight="1">
      <c r="A3734" s="2">
        <v>1.855924568E9</v>
      </c>
      <c r="B3734" s="2">
        <v>455755.0</v>
      </c>
      <c r="C3734" s="2">
        <v>2.0</v>
      </c>
      <c r="D3734" s="2">
        <v>44.09</v>
      </c>
      <c r="E3734" s="4">
        <f t="shared" si="1"/>
        <v>88.18</v>
      </c>
    </row>
    <row r="3735" ht="22.5" customHeight="1">
      <c r="A3735" s="2">
        <v>5.914484553E9</v>
      </c>
      <c r="B3735" s="2">
        <v>969851.0</v>
      </c>
      <c r="C3735" s="2">
        <v>3.0</v>
      </c>
      <c r="D3735" s="2">
        <v>340.66</v>
      </c>
      <c r="E3735" s="4">
        <f t="shared" si="1"/>
        <v>1021.98</v>
      </c>
    </row>
    <row r="3736" ht="22.5" customHeight="1">
      <c r="A3736" s="2">
        <v>8.068903161E9</v>
      </c>
      <c r="B3736" s="2">
        <v>473647.0</v>
      </c>
      <c r="C3736" s="2">
        <v>1.0</v>
      </c>
      <c r="D3736" s="2">
        <v>43.05</v>
      </c>
      <c r="E3736" s="4">
        <f t="shared" si="1"/>
        <v>43.05</v>
      </c>
    </row>
    <row r="3737" ht="22.5" customHeight="1">
      <c r="A3737" s="2">
        <v>2.147159735E9</v>
      </c>
      <c r="B3737" s="2">
        <v>123983.0</v>
      </c>
      <c r="C3737" s="2">
        <v>1.0</v>
      </c>
      <c r="D3737" s="2">
        <v>785.67</v>
      </c>
      <c r="E3737" s="4">
        <f t="shared" si="1"/>
        <v>785.67</v>
      </c>
    </row>
    <row r="3738" ht="22.5" customHeight="1">
      <c r="A3738" s="2">
        <v>9.006983686E9</v>
      </c>
      <c r="B3738" s="2">
        <v>305754.0</v>
      </c>
      <c r="C3738" s="2">
        <v>3.0</v>
      </c>
      <c r="D3738" s="2">
        <v>979.99</v>
      </c>
      <c r="E3738" s="4">
        <f t="shared" si="1"/>
        <v>2939.97</v>
      </c>
    </row>
    <row r="3739" ht="22.5" customHeight="1">
      <c r="A3739" s="2">
        <v>7.606134274E9</v>
      </c>
      <c r="B3739" s="2">
        <v>451812.0</v>
      </c>
      <c r="C3739" s="2">
        <v>1.0</v>
      </c>
      <c r="D3739" s="2">
        <v>530.85</v>
      </c>
      <c r="E3739" s="4">
        <f t="shared" si="1"/>
        <v>530.85</v>
      </c>
    </row>
    <row r="3740" ht="22.5" customHeight="1">
      <c r="A3740" s="2">
        <v>4.034750827E9</v>
      </c>
      <c r="B3740" s="2">
        <v>690565.0</v>
      </c>
      <c r="C3740" s="2">
        <v>1.0</v>
      </c>
      <c r="D3740" s="2">
        <v>951.27</v>
      </c>
      <c r="E3740" s="4">
        <f t="shared" si="1"/>
        <v>951.27</v>
      </c>
    </row>
    <row r="3741" ht="22.5" customHeight="1">
      <c r="A3741" s="2">
        <v>8.51062565E8</v>
      </c>
      <c r="B3741" s="2">
        <v>901144.0</v>
      </c>
      <c r="C3741" s="2">
        <v>2.0</v>
      </c>
      <c r="D3741" s="2">
        <v>340.36</v>
      </c>
      <c r="E3741" s="4">
        <f t="shared" si="1"/>
        <v>680.72</v>
      </c>
    </row>
    <row r="3742" ht="22.5" customHeight="1">
      <c r="A3742" s="2">
        <v>4.283323746E9</v>
      </c>
      <c r="B3742" s="2">
        <v>642612.0</v>
      </c>
      <c r="C3742" s="2">
        <v>1.0</v>
      </c>
      <c r="D3742" s="2">
        <v>517.03</v>
      </c>
      <c r="E3742" s="4">
        <f t="shared" si="1"/>
        <v>517.03</v>
      </c>
    </row>
    <row r="3743" ht="22.5" customHeight="1">
      <c r="A3743" s="2">
        <v>7.842390585E9</v>
      </c>
      <c r="B3743" s="2">
        <v>287070.0</v>
      </c>
      <c r="C3743" s="2">
        <v>1.0</v>
      </c>
      <c r="D3743" s="2">
        <v>443.17</v>
      </c>
      <c r="E3743" s="4">
        <f t="shared" si="1"/>
        <v>443.17</v>
      </c>
    </row>
    <row r="3744" ht="22.5" customHeight="1">
      <c r="A3744" s="2">
        <v>2.449548943E9</v>
      </c>
      <c r="B3744" s="2">
        <v>124290.0</v>
      </c>
      <c r="C3744" s="2">
        <v>3.0</v>
      </c>
      <c r="D3744" s="2">
        <v>39.65</v>
      </c>
      <c r="E3744" s="4">
        <f t="shared" si="1"/>
        <v>118.95</v>
      </c>
    </row>
    <row r="3745" ht="22.5" customHeight="1">
      <c r="A3745" s="2">
        <v>7.067924535E9</v>
      </c>
      <c r="B3745" s="2">
        <v>679284.0</v>
      </c>
      <c r="C3745" s="2">
        <v>2.0</v>
      </c>
      <c r="D3745" s="2">
        <v>877.89</v>
      </c>
      <c r="E3745" s="4">
        <f t="shared" si="1"/>
        <v>1755.78</v>
      </c>
    </row>
    <row r="3746" ht="22.5" customHeight="1">
      <c r="A3746" s="2">
        <v>1.602291242E9</v>
      </c>
      <c r="B3746" s="2">
        <v>131937.0</v>
      </c>
      <c r="C3746" s="2">
        <v>3.0</v>
      </c>
      <c r="D3746" s="2">
        <v>287.81</v>
      </c>
      <c r="E3746" s="4">
        <f t="shared" si="1"/>
        <v>863.43</v>
      </c>
    </row>
    <row r="3747" ht="22.5" customHeight="1">
      <c r="A3747" s="2">
        <v>7.067630786E9</v>
      </c>
      <c r="B3747" s="2">
        <v>481843.0</v>
      </c>
      <c r="C3747" s="2">
        <v>2.0</v>
      </c>
      <c r="D3747" s="2">
        <v>297.68</v>
      </c>
      <c r="E3747" s="4">
        <f t="shared" si="1"/>
        <v>595.36</v>
      </c>
    </row>
    <row r="3748" ht="22.5" customHeight="1">
      <c r="A3748" s="2">
        <v>9.726762425E9</v>
      </c>
      <c r="B3748" s="2">
        <v>137909.0</v>
      </c>
      <c r="C3748" s="2">
        <v>3.0</v>
      </c>
      <c r="D3748" s="2">
        <v>864.3</v>
      </c>
      <c r="E3748" s="4">
        <f t="shared" si="1"/>
        <v>2592.9</v>
      </c>
    </row>
    <row r="3749" ht="22.5" customHeight="1">
      <c r="A3749" s="2">
        <v>1.129887168E9</v>
      </c>
      <c r="B3749" s="2">
        <v>77308.0</v>
      </c>
      <c r="C3749" s="2">
        <v>1.0</v>
      </c>
      <c r="D3749" s="2">
        <v>223.27</v>
      </c>
      <c r="E3749" s="4">
        <f t="shared" si="1"/>
        <v>223.27</v>
      </c>
    </row>
    <row r="3750" ht="22.5" customHeight="1">
      <c r="A3750" s="2">
        <v>3.371892236E9</v>
      </c>
      <c r="B3750" s="2">
        <v>425341.0</v>
      </c>
      <c r="C3750" s="2">
        <v>2.0</v>
      </c>
      <c r="D3750" s="2">
        <v>486.28</v>
      </c>
      <c r="E3750" s="4">
        <f t="shared" si="1"/>
        <v>972.56</v>
      </c>
    </row>
    <row r="3751" ht="22.5" customHeight="1">
      <c r="A3751" s="2">
        <v>6.532953824E9</v>
      </c>
      <c r="B3751" s="2">
        <v>473647.0</v>
      </c>
      <c r="C3751" s="2">
        <v>1.0</v>
      </c>
      <c r="D3751" s="2">
        <v>43.05</v>
      </c>
      <c r="E3751" s="4">
        <f t="shared" si="1"/>
        <v>43.05</v>
      </c>
    </row>
    <row r="3752" ht="22.5" customHeight="1">
      <c r="A3752" s="2">
        <v>2.52964377E8</v>
      </c>
      <c r="B3752" s="2">
        <v>240179.0</v>
      </c>
      <c r="C3752" s="2">
        <v>2.0</v>
      </c>
      <c r="D3752" s="2">
        <v>90.56</v>
      </c>
      <c r="E3752" s="4">
        <f t="shared" si="1"/>
        <v>181.12</v>
      </c>
    </row>
    <row r="3753" ht="22.5" customHeight="1">
      <c r="A3753" s="2">
        <v>6.270495384E9</v>
      </c>
      <c r="B3753" s="2">
        <v>51036.0</v>
      </c>
      <c r="C3753" s="2">
        <v>3.0</v>
      </c>
      <c r="D3753" s="2">
        <v>931.61</v>
      </c>
      <c r="E3753" s="4">
        <f t="shared" si="1"/>
        <v>2794.83</v>
      </c>
    </row>
    <row r="3754" ht="22.5" customHeight="1">
      <c r="A3754" s="2">
        <v>2.450770184E9</v>
      </c>
      <c r="B3754" s="2">
        <v>385113.0</v>
      </c>
      <c r="C3754" s="2">
        <v>1.0</v>
      </c>
      <c r="D3754" s="2">
        <v>816.38</v>
      </c>
      <c r="E3754" s="4">
        <f t="shared" si="1"/>
        <v>816.38</v>
      </c>
    </row>
    <row r="3755" ht="22.5" customHeight="1">
      <c r="A3755" s="2">
        <v>7.543192113E9</v>
      </c>
      <c r="B3755" s="2">
        <v>114414.0</v>
      </c>
      <c r="C3755" s="2">
        <v>1.0</v>
      </c>
      <c r="D3755" s="2">
        <v>832.06</v>
      </c>
      <c r="E3755" s="4">
        <f t="shared" si="1"/>
        <v>832.06</v>
      </c>
    </row>
    <row r="3756" ht="22.5" customHeight="1">
      <c r="A3756" s="2">
        <v>9.890817032E9</v>
      </c>
      <c r="B3756" s="2">
        <v>487065.0</v>
      </c>
      <c r="C3756" s="2">
        <v>2.0</v>
      </c>
      <c r="D3756" s="2">
        <v>374.68</v>
      </c>
      <c r="E3756" s="4">
        <f t="shared" si="1"/>
        <v>749.36</v>
      </c>
    </row>
    <row r="3757" ht="22.5" customHeight="1">
      <c r="A3757" s="2">
        <v>1.83165359E8</v>
      </c>
      <c r="B3757" s="2">
        <v>762527.0</v>
      </c>
      <c r="C3757" s="2">
        <v>3.0</v>
      </c>
      <c r="D3757" s="2">
        <v>690.08</v>
      </c>
      <c r="E3757" s="4">
        <f t="shared" si="1"/>
        <v>2070.24</v>
      </c>
    </row>
    <row r="3758" ht="22.5" customHeight="1">
      <c r="A3758" s="2">
        <v>2.136907826E9</v>
      </c>
      <c r="B3758" s="2">
        <v>11422.0</v>
      </c>
      <c r="C3758" s="2">
        <v>2.0</v>
      </c>
      <c r="D3758" s="2">
        <v>127.16</v>
      </c>
      <c r="E3758" s="4">
        <f t="shared" si="1"/>
        <v>254.32</v>
      </c>
    </row>
    <row r="3759" ht="22.5" customHeight="1">
      <c r="A3759" s="2">
        <v>2.801605687E9</v>
      </c>
      <c r="B3759" s="2">
        <v>681063.0</v>
      </c>
      <c r="C3759" s="2">
        <v>3.0</v>
      </c>
      <c r="D3759" s="2">
        <v>321.28</v>
      </c>
      <c r="E3759" s="4">
        <f t="shared" si="1"/>
        <v>963.84</v>
      </c>
    </row>
    <row r="3760" ht="22.5" customHeight="1">
      <c r="A3760" s="2">
        <v>8.869292457E9</v>
      </c>
      <c r="B3760" s="2">
        <v>567671.0</v>
      </c>
      <c r="C3760" s="2">
        <v>1.0</v>
      </c>
      <c r="D3760" s="2">
        <v>418.48</v>
      </c>
      <c r="E3760" s="4">
        <f t="shared" si="1"/>
        <v>418.48</v>
      </c>
    </row>
    <row r="3761" ht="22.5" customHeight="1">
      <c r="A3761" s="2">
        <v>5.414471648E9</v>
      </c>
      <c r="B3761" s="2">
        <v>337168.0</v>
      </c>
      <c r="C3761" s="2">
        <v>2.0</v>
      </c>
      <c r="D3761" s="2">
        <v>545.49</v>
      </c>
      <c r="E3761" s="4">
        <f t="shared" si="1"/>
        <v>1090.98</v>
      </c>
    </row>
    <row r="3762" ht="22.5" customHeight="1">
      <c r="A3762" s="2">
        <v>7.827370415E9</v>
      </c>
      <c r="B3762" s="2">
        <v>448752.0</v>
      </c>
      <c r="C3762" s="2">
        <v>3.0</v>
      </c>
      <c r="D3762" s="2">
        <v>160.07</v>
      </c>
      <c r="E3762" s="4">
        <f t="shared" si="1"/>
        <v>480.21</v>
      </c>
    </row>
    <row r="3763" ht="22.5" customHeight="1">
      <c r="A3763" s="2">
        <v>7.216662926E9</v>
      </c>
      <c r="B3763" s="2">
        <v>820973.0</v>
      </c>
      <c r="C3763" s="2">
        <v>2.0</v>
      </c>
      <c r="D3763" s="2">
        <v>114.52</v>
      </c>
      <c r="E3763" s="4">
        <f t="shared" si="1"/>
        <v>229.04</v>
      </c>
    </row>
    <row r="3764" ht="22.5" customHeight="1">
      <c r="A3764" s="2">
        <v>3.49410429E8</v>
      </c>
      <c r="B3764" s="2">
        <v>34186.0</v>
      </c>
      <c r="C3764" s="2">
        <v>3.0</v>
      </c>
      <c r="D3764" s="2">
        <v>925.65</v>
      </c>
      <c r="E3764" s="4">
        <f t="shared" si="1"/>
        <v>2776.95</v>
      </c>
    </row>
    <row r="3765" ht="22.5" customHeight="1">
      <c r="A3765" s="2">
        <v>8.512030806E9</v>
      </c>
      <c r="B3765" s="2">
        <v>991434.0</v>
      </c>
      <c r="C3765" s="2">
        <v>1.0</v>
      </c>
      <c r="D3765" s="2">
        <v>237.62</v>
      </c>
      <c r="E3765" s="4">
        <f t="shared" si="1"/>
        <v>237.62</v>
      </c>
    </row>
    <row r="3766" ht="22.5" customHeight="1">
      <c r="A3766" s="2">
        <v>8.003807551E9</v>
      </c>
      <c r="B3766" s="2">
        <v>354409.0</v>
      </c>
      <c r="C3766" s="2">
        <v>1.0</v>
      </c>
      <c r="D3766" s="2">
        <v>325.08</v>
      </c>
      <c r="E3766" s="4">
        <f t="shared" si="1"/>
        <v>325.08</v>
      </c>
    </row>
    <row r="3767" ht="22.5" customHeight="1">
      <c r="A3767" s="2">
        <v>2.74320517E8</v>
      </c>
      <c r="B3767" s="2">
        <v>153019.0</v>
      </c>
      <c r="C3767" s="2">
        <v>2.0</v>
      </c>
      <c r="D3767" s="2">
        <v>947.95</v>
      </c>
      <c r="E3767" s="4">
        <f t="shared" si="1"/>
        <v>1895.9</v>
      </c>
    </row>
    <row r="3768" ht="22.5" customHeight="1">
      <c r="A3768" s="2">
        <v>2.150447285E9</v>
      </c>
      <c r="B3768" s="2">
        <v>18035.0</v>
      </c>
      <c r="C3768" s="2">
        <v>3.0</v>
      </c>
      <c r="D3768" s="2">
        <v>968.94</v>
      </c>
      <c r="E3768" s="4">
        <f t="shared" si="1"/>
        <v>2906.82</v>
      </c>
    </row>
    <row r="3769" ht="22.5" customHeight="1">
      <c r="A3769" s="2">
        <v>5.08938545E9</v>
      </c>
      <c r="B3769" s="2">
        <v>726958.0</v>
      </c>
      <c r="C3769" s="2">
        <v>2.0</v>
      </c>
      <c r="D3769" s="2">
        <v>887.48</v>
      </c>
      <c r="E3769" s="4">
        <f t="shared" si="1"/>
        <v>1774.96</v>
      </c>
    </row>
    <row r="3770" ht="22.5" customHeight="1">
      <c r="A3770" s="2">
        <v>8.622799862E9</v>
      </c>
      <c r="B3770" s="2">
        <v>679865.0</v>
      </c>
      <c r="C3770" s="2">
        <v>1.0</v>
      </c>
      <c r="D3770" s="2">
        <v>347.91</v>
      </c>
      <c r="E3770" s="4">
        <f t="shared" si="1"/>
        <v>347.91</v>
      </c>
    </row>
    <row r="3771" ht="22.5" customHeight="1">
      <c r="A3771" s="2">
        <v>2.773034272E9</v>
      </c>
      <c r="B3771" s="2">
        <v>6405.0</v>
      </c>
      <c r="C3771" s="2">
        <v>2.0</v>
      </c>
      <c r="D3771" s="2">
        <v>236.51</v>
      </c>
      <c r="E3771" s="4">
        <f t="shared" si="1"/>
        <v>473.02</v>
      </c>
    </row>
    <row r="3772" ht="22.5" customHeight="1">
      <c r="A3772" s="2">
        <v>4.028266143E9</v>
      </c>
      <c r="B3772" s="2">
        <v>937542.0</v>
      </c>
      <c r="C3772" s="2">
        <v>3.0</v>
      </c>
      <c r="D3772" s="2">
        <v>97.04</v>
      </c>
      <c r="E3772" s="4">
        <f t="shared" si="1"/>
        <v>291.12</v>
      </c>
    </row>
    <row r="3773" ht="22.5" customHeight="1">
      <c r="A3773" s="2">
        <v>9.691888826E9</v>
      </c>
      <c r="B3773" s="2">
        <v>57405.0</v>
      </c>
      <c r="C3773" s="2">
        <v>1.0</v>
      </c>
      <c r="D3773" s="2">
        <v>607.67</v>
      </c>
      <c r="E3773" s="4">
        <f t="shared" si="1"/>
        <v>607.67</v>
      </c>
    </row>
    <row r="3774" ht="22.5" customHeight="1">
      <c r="A3774" s="2">
        <v>8.891340263E9</v>
      </c>
      <c r="B3774" s="2">
        <v>623234.0</v>
      </c>
      <c r="C3774" s="2">
        <v>3.0</v>
      </c>
      <c r="D3774" s="2">
        <v>329.79</v>
      </c>
      <c r="E3774" s="4">
        <f t="shared" si="1"/>
        <v>989.37</v>
      </c>
    </row>
    <row r="3775" ht="22.5" customHeight="1">
      <c r="A3775" s="2">
        <v>1.149293318E9</v>
      </c>
      <c r="B3775" s="2">
        <v>925482.0</v>
      </c>
      <c r="C3775" s="2">
        <v>3.0</v>
      </c>
      <c r="D3775" s="2">
        <v>475.04</v>
      </c>
      <c r="E3775" s="4">
        <f t="shared" si="1"/>
        <v>1425.12</v>
      </c>
    </row>
    <row r="3776" ht="22.5" customHeight="1">
      <c r="A3776" s="2">
        <v>1.288695184E9</v>
      </c>
      <c r="B3776" s="2">
        <v>264803.0</v>
      </c>
      <c r="C3776" s="2">
        <v>2.0</v>
      </c>
      <c r="D3776" s="2">
        <v>995.98</v>
      </c>
      <c r="E3776" s="4">
        <f t="shared" si="1"/>
        <v>1991.96</v>
      </c>
    </row>
    <row r="3777" ht="22.5" customHeight="1">
      <c r="A3777" s="2">
        <v>5.229336544E9</v>
      </c>
      <c r="B3777" s="2">
        <v>692985.0</v>
      </c>
      <c r="C3777" s="2">
        <v>3.0</v>
      </c>
      <c r="D3777" s="2">
        <v>197.39</v>
      </c>
      <c r="E3777" s="4">
        <f t="shared" si="1"/>
        <v>592.17</v>
      </c>
    </row>
    <row r="3778" ht="22.5" customHeight="1">
      <c r="A3778" s="2">
        <v>1.96885435E8</v>
      </c>
      <c r="B3778" s="2">
        <v>451812.0</v>
      </c>
      <c r="C3778" s="2">
        <v>2.0</v>
      </c>
      <c r="D3778" s="2">
        <v>530.85</v>
      </c>
      <c r="E3778" s="4">
        <f t="shared" si="1"/>
        <v>1061.7</v>
      </c>
    </row>
    <row r="3779" ht="22.5" customHeight="1">
      <c r="A3779" s="2">
        <v>6.961457996E9</v>
      </c>
      <c r="B3779" s="2">
        <v>18035.0</v>
      </c>
      <c r="C3779" s="2">
        <v>3.0</v>
      </c>
      <c r="D3779" s="2">
        <v>968.94</v>
      </c>
      <c r="E3779" s="4">
        <f t="shared" si="1"/>
        <v>2906.82</v>
      </c>
    </row>
    <row r="3780" ht="22.5" customHeight="1">
      <c r="A3780" s="2">
        <v>5.059907679E9</v>
      </c>
      <c r="B3780" s="2">
        <v>723678.0</v>
      </c>
      <c r="C3780" s="2">
        <v>3.0</v>
      </c>
      <c r="D3780" s="2">
        <v>675.46</v>
      </c>
      <c r="E3780" s="4">
        <f t="shared" si="1"/>
        <v>2026.38</v>
      </c>
    </row>
    <row r="3781" ht="22.5" customHeight="1">
      <c r="A3781" s="2">
        <v>9.046226901E9</v>
      </c>
      <c r="B3781" s="2">
        <v>954722.0</v>
      </c>
      <c r="C3781" s="2">
        <v>3.0</v>
      </c>
      <c r="D3781" s="2">
        <v>616.45</v>
      </c>
      <c r="E3781" s="4">
        <f t="shared" si="1"/>
        <v>1849.35</v>
      </c>
    </row>
    <row r="3782" ht="22.5" customHeight="1">
      <c r="A3782" s="2">
        <v>5.15408216E8</v>
      </c>
      <c r="B3782" s="2">
        <v>51036.0</v>
      </c>
      <c r="C3782" s="2">
        <v>1.0</v>
      </c>
      <c r="D3782" s="2">
        <v>931.61</v>
      </c>
      <c r="E3782" s="4">
        <f t="shared" si="1"/>
        <v>931.61</v>
      </c>
    </row>
    <row r="3783" ht="22.5" customHeight="1">
      <c r="A3783" s="2">
        <v>9.048597167E9</v>
      </c>
      <c r="B3783" s="2">
        <v>661577.0</v>
      </c>
      <c r="C3783" s="2">
        <v>1.0</v>
      </c>
      <c r="D3783" s="2">
        <v>720.95</v>
      </c>
      <c r="E3783" s="4">
        <f t="shared" si="1"/>
        <v>720.95</v>
      </c>
    </row>
    <row r="3784" ht="22.5" customHeight="1">
      <c r="A3784" s="2">
        <v>4.308216668E9</v>
      </c>
      <c r="B3784" s="2">
        <v>990993.0</v>
      </c>
      <c r="C3784" s="2">
        <v>2.0</v>
      </c>
      <c r="D3784" s="2">
        <v>263.7</v>
      </c>
      <c r="E3784" s="4">
        <f t="shared" si="1"/>
        <v>527.4</v>
      </c>
    </row>
    <row r="3785" ht="22.5" customHeight="1">
      <c r="A3785" s="2">
        <v>8.671875127E9</v>
      </c>
      <c r="B3785" s="2">
        <v>15314.0</v>
      </c>
      <c r="C3785" s="2">
        <v>2.0</v>
      </c>
      <c r="D3785" s="2">
        <v>578.85</v>
      </c>
      <c r="E3785" s="4">
        <f t="shared" si="1"/>
        <v>1157.7</v>
      </c>
    </row>
    <row r="3786" ht="22.5" customHeight="1">
      <c r="A3786" s="2">
        <v>9.622968817E9</v>
      </c>
      <c r="B3786" s="2">
        <v>537274.0</v>
      </c>
      <c r="C3786" s="2">
        <v>3.0</v>
      </c>
      <c r="D3786" s="2">
        <v>702.71</v>
      </c>
      <c r="E3786" s="4">
        <f t="shared" si="1"/>
        <v>2108.13</v>
      </c>
    </row>
    <row r="3787" ht="22.5" customHeight="1">
      <c r="A3787" s="2">
        <v>7.832599414E9</v>
      </c>
      <c r="B3787" s="2">
        <v>490602.0</v>
      </c>
      <c r="C3787" s="2">
        <v>1.0</v>
      </c>
      <c r="D3787" s="2">
        <v>549.47</v>
      </c>
      <c r="E3787" s="4">
        <f t="shared" si="1"/>
        <v>549.47</v>
      </c>
    </row>
    <row r="3788" ht="22.5" customHeight="1">
      <c r="A3788" s="2">
        <v>5.533307028E9</v>
      </c>
      <c r="B3788" s="2">
        <v>67197.0</v>
      </c>
      <c r="C3788" s="2">
        <v>1.0</v>
      </c>
      <c r="D3788" s="2">
        <v>552.2</v>
      </c>
      <c r="E3788" s="4">
        <f t="shared" si="1"/>
        <v>552.2</v>
      </c>
    </row>
    <row r="3789" ht="22.5" customHeight="1">
      <c r="A3789" s="2">
        <v>7.52185231E8</v>
      </c>
      <c r="B3789" s="2">
        <v>659290.0</v>
      </c>
      <c r="C3789" s="2">
        <v>1.0</v>
      </c>
      <c r="D3789" s="2">
        <v>319.34</v>
      </c>
      <c r="E3789" s="4">
        <f t="shared" si="1"/>
        <v>319.34</v>
      </c>
    </row>
    <row r="3790" ht="22.5" customHeight="1">
      <c r="A3790" s="2">
        <v>5.859787209E9</v>
      </c>
      <c r="B3790" s="2">
        <v>131136.0</v>
      </c>
      <c r="C3790" s="2">
        <v>2.0</v>
      </c>
      <c r="D3790" s="2">
        <v>37.8</v>
      </c>
      <c r="E3790" s="4">
        <f t="shared" si="1"/>
        <v>75.6</v>
      </c>
    </row>
    <row r="3791" ht="22.5" customHeight="1">
      <c r="A3791" s="2">
        <v>1.73671315E9</v>
      </c>
      <c r="B3791" s="2">
        <v>661577.0</v>
      </c>
      <c r="C3791" s="2">
        <v>1.0</v>
      </c>
      <c r="D3791" s="2">
        <v>720.95</v>
      </c>
      <c r="E3791" s="4">
        <f t="shared" si="1"/>
        <v>720.95</v>
      </c>
    </row>
    <row r="3792" ht="22.5" customHeight="1">
      <c r="A3792" s="2">
        <v>3.620570172E9</v>
      </c>
      <c r="B3792" s="2">
        <v>57405.0</v>
      </c>
      <c r="C3792" s="2">
        <v>1.0</v>
      </c>
      <c r="D3792" s="2">
        <v>607.67</v>
      </c>
      <c r="E3792" s="4">
        <f t="shared" si="1"/>
        <v>607.67</v>
      </c>
    </row>
    <row r="3793" ht="22.5" customHeight="1">
      <c r="A3793" s="2">
        <v>5.758119413E9</v>
      </c>
      <c r="B3793" s="2">
        <v>642612.0</v>
      </c>
      <c r="C3793" s="2">
        <v>3.0</v>
      </c>
      <c r="D3793" s="2">
        <v>517.03</v>
      </c>
      <c r="E3793" s="4">
        <f t="shared" si="1"/>
        <v>1551.09</v>
      </c>
    </row>
    <row r="3794" ht="22.5" customHeight="1">
      <c r="A3794" s="2">
        <v>2.204489775E9</v>
      </c>
      <c r="B3794" s="2">
        <v>679865.0</v>
      </c>
      <c r="C3794" s="2">
        <v>2.0</v>
      </c>
      <c r="D3794" s="2">
        <v>347.91</v>
      </c>
      <c r="E3794" s="4">
        <f t="shared" si="1"/>
        <v>695.82</v>
      </c>
    </row>
    <row r="3795" ht="22.5" customHeight="1">
      <c r="A3795" s="2">
        <v>5.881059783E9</v>
      </c>
      <c r="B3795" s="2">
        <v>112390.0</v>
      </c>
      <c r="C3795" s="2">
        <v>3.0</v>
      </c>
      <c r="D3795" s="2">
        <v>877.98</v>
      </c>
      <c r="E3795" s="4">
        <f t="shared" si="1"/>
        <v>2633.94</v>
      </c>
    </row>
    <row r="3796" ht="22.5" customHeight="1">
      <c r="A3796" s="2">
        <v>9.475167773E9</v>
      </c>
      <c r="B3796" s="2">
        <v>487931.0</v>
      </c>
      <c r="C3796" s="2">
        <v>2.0</v>
      </c>
      <c r="D3796" s="2">
        <v>709.08</v>
      </c>
      <c r="E3796" s="4">
        <f t="shared" si="1"/>
        <v>1418.16</v>
      </c>
    </row>
    <row r="3797" ht="22.5" customHeight="1">
      <c r="A3797" s="2">
        <v>4.635228647E9</v>
      </c>
      <c r="B3797" s="2">
        <v>131136.0</v>
      </c>
      <c r="C3797" s="2">
        <v>2.0</v>
      </c>
      <c r="D3797" s="2">
        <v>37.8</v>
      </c>
      <c r="E3797" s="4">
        <f t="shared" si="1"/>
        <v>75.6</v>
      </c>
    </row>
    <row r="3798" ht="22.5" customHeight="1">
      <c r="A3798" s="2">
        <v>8.394536341E9</v>
      </c>
      <c r="B3798" s="2">
        <v>257719.0</v>
      </c>
      <c r="C3798" s="2">
        <v>1.0</v>
      </c>
      <c r="D3798" s="2">
        <v>281.73</v>
      </c>
      <c r="E3798" s="4">
        <f t="shared" si="1"/>
        <v>281.73</v>
      </c>
    </row>
    <row r="3799" ht="22.5" customHeight="1">
      <c r="A3799" s="2">
        <v>4.72642755E9</v>
      </c>
      <c r="B3799" s="2">
        <v>487065.0</v>
      </c>
      <c r="C3799" s="2">
        <v>2.0</v>
      </c>
      <c r="D3799" s="2">
        <v>374.68</v>
      </c>
      <c r="E3799" s="4">
        <f t="shared" si="1"/>
        <v>749.36</v>
      </c>
    </row>
    <row r="3800" ht="22.5" customHeight="1">
      <c r="A3800" s="2">
        <v>5.387935727E9</v>
      </c>
      <c r="B3800" s="2">
        <v>532965.0</v>
      </c>
      <c r="C3800" s="2">
        <v>3.0</v>
      </c>
      <c r="D3800" s="2">
        <v>307.23</v>
      </c>
      <c r="E3800" s="4">
        <f t="shared" si="1"/>
        <v>921.69</v>
      </c>
    </row>
    <row r="3801" ht="22.5" customHeight="1">
      <c r="A3801" s="2">
        <v>1.886705751E9</v>
      </c>
      <c r="B3801" s="2">
        <v>734789.0</v>
      </c>
      <c r="C3801" s="2">
        <v>1.0</v>
      </c>
      <c r="D3801" s="2">
        <v>395.82</v>
      </c>
      <c r="E3801" s="4">
        <f t="shared" si="1"/>
        <v>395.82</v>
      </c>
    </row>
    <row r="3802" ht="22.5" customHeight="1">
      <c r="A3802" s="2">
        <v>4.224014067E9</v>
      </c>
      <c r="B3802" s="2">
        <v>679865.0</v>
      </c>
      <c r="C3802" s="2">
        <v>2.0</v>
      </c>
      <c r="D3802" s="2">
        <v>347.91</v>
      </c>
      <c r="E3802" s="4">
        <f t="shared" si="1"/>
        <v>695.82</v>
      </c>
    </row>
    <row r="3803" ht="22.5" customHeight="1">
      <c r="A3803" s="2">
        <v>8.726515908E9</v>
      </c>
      <c r="B3803" s="2">
        <v>34186.0</v>
      </c>
      <c r="C3803" s="2">
        <v>2.0</v>
      </c>
      <c r="D3803" s="2">
        <v>925.65</v>
      </c>
      <c r="E3803" s="4">
        <f t="shared" si="1"/>
        <v>1851.3</v>
      </c>
    </row>
    <row r="3804" ht="22.5" customHeight="1">
      <c r="A3804" s="2">
        <v>7.388091459E9</v>
      </c>
      <c r="B3804" s="2">
        <v>832348.0</v>
      </c>
      <c r="C3804" s="2">
        <v>1.0</v>
      </c>
      <c r="D3804" s="2">
        <v>831.43</v>
      </c>
      <c r="E3804" s="4">
        <f t="shared" si="1"/>
        <v>831.43</v>
      </c>
    </row>
    <row r="3805" ht="22.5" customHeight="1">
      <c r="A3805" s="2">
        <v>9.320256091E9</v>
      </c>
      <c r="B3805" s="2">
        <v>382511.0</v>
      </c>
      <c r="C3805" s="2">
        <v>2.0</v>
      </c>
      <c r="D3805" s="2">
        <v>702.54</v>
      </c>
      <c r="E3805" s="4">
        <f t="shared" si="1"/>
        <v>1405.08</v>
      </c>
    </row>
    <row r="3806" ht="22.5" customHeight="1">
      <c r="A3806" s="2">
        <v>3.872093894E9</v>
      </c>
      <c r="B3806" s="2">
        <v>18035.0</v>
      </c>
      <c r="C3806" s="2">
        <v>2.0</v>
      </c>
      <c r="D3806" s="2">
        <v>968.94</v>
      </c>
      <c r="E3806" s="4">
        <f t="shared" si="1"/>
        <v>1937.88</v>
      </c>
    </row>
    <row r="3807" ht="22.5" customHeight="1">
      <c r="A3807" s="2">
        <v>9.92848455E8</v>
      </c>
      <c r="B3807" s="2">
        <v>435929.0</v>
      </c>
      <c r="C3807" s="2">
        <v>2.0</v>
      </c>
      <c r="D3807" s="2">
        <v>856.89</v>
      </c>
      <c r="E3807" s="4">
        <f t="shared" si="1"/>
        <v>1713.78</v>
      </c>
    </row>
    <row r="3808" ht="22.5" customHeight="1">
      <c r="A3808" s="2">
        <v>4.458723519E9</v>
      </c>
      <c r="B3808" s="2">
        <v>970529.0</v>
      </c>
      <c r="C3808" s="2">
        <v>2.0</v>
      </c>
      <c r="D3808" s="2">
        <v>827.44</v>
      </c>
      <c r="E3808" s="4">
        <f t="shared" si="1"/>
        <v>1654.88</v>
      </c>
    </row>
    <row r="3809" ht="22.5" customHeight="1">
      <c r="A3809" s="2">
        <v>7.755662096E9</v>
      </c>
      <c r="B3809" s="2">
        <v>799952.0</v>
      </c>
      <c r="C3809" s="2">
        <v>3.0</v>
      </c>
      <c r="D3809" s="2">
        <v>922.64</v>
      </c>
      <c r="E3809" s="4">
        <f t="shared" si="1"/>
        <v>2767.92</v>
      </c>
    </row>
    <row r="3810" ht="22.5" customHeight="1">
      <c r="A3810" s="2">
        <v>5.779793224E9</v>
      </c>
      <c r="B3810" s="2">
        <v>537274.0</v>
      </c>
      <c r="C3810" s="2">
        <v>3.0</v>
      </c>
      <c r="D3810" s="2">
        <v>702.71</v>
      </c>
      <c r="E3810" s="4">
        <f t="shared" si="1"/>
        <v>2108.13</v>
      </c>
    </row>
    <row r="3811" ht="22.5" customHeight="1">
      <c r="A3811" s="2">
        <v>8.253576531E9</v>
      </c>
      <c r="B3811" s="2">
        <v>361361.0</v>
      </c>
      <c r="C3811" s="2">
        <v>2.0</v>
      </c>
      <c r="D3811" s="2">
        <v>826.21</v>
      </c>
      <c r="E3811" s="4">
        <f t="shared" si="1"/>
        <v>1652.42</v>
      </c>
    </row>
    <row r="3812" ht="22.5" customHeight="1">
      <c r="A3812" s="2">
        <v>4.993169316E9</v>
      </c>
      <c r="B3812" s="2">
        <v>243235.0</v>
      </c>
      <c r="C3812" s="2">
        <v>3.0</v>
      </c>
      <c r="D3812" s="2">
        <v>109.03</v>
      </c>
      <c r="E3812" s="4">
        <f t="shared" si="1"/>
        <v>327.09</v>
      </c>
    </row>
    <row r="3813" ht="22.5" customHeight="1">
      <c r="A3813" s="2">
        <v>8.28017545E8</v>
      </c>
      <c r="B3813" s="2">
        <v>264803.0</v>
      </c>
      <c r="C3813" s="2">
        <v>3.0</v>
      </c>
      <c r="D3813" s="2">
        <v>995.98</v>
      </c>
      <c r="E3813" s="4">
        <f t="shared" si="1"/>
        <v>2987.94</v>
      </c>
    </row>
    <row r="3814" ht="22.5" customHeight="1">
      <c r="A3814" s="2">
        <v>2.012368621E9</v>
      </c>
      <c r="B3814" s="2">
        <v>991434.0</v>
      </c>
      <c r="C3814" s="2">
        <v>1.0</v>
      </c>
      <c r="D3814" s="2">
        <v>237.62</v>
      </c>
      <c r="E3814" s="4">
        <f t="shared" si="1"/>
        <v>237.62</v>
      </c>
    </row>
    <row r="3815" ht="22.5" customHeight="1">
      <c r="A3815" s="2">
        <v>6.603205997E9</v>
      </c>
      <c r="B3815" s="2">
        <v>604184.0</v>
      </c>
      <c r="C3815" s="2">
        <v>2.0</v>
      </c>
      <c r="D3815" s="2">
        <v>397.55</v>
      </c>
      <c r="E3815" s="4">
        <f t="shared" si="1"/>
        <v>795.1</v>
      </c>
    </row>
    <row r="3816" ht="22.5" customHeight="1">
      <c r="A3816" s="2">
        <v>8.33581472E8</v>
      </c>
      <c r="B3816" s="2">
        <v>455083.0</v>
      </c>
      <c r="C3816" s="2">
        <v>3.0</v>
      </c>
      <c r="D3816" s="2">
        <v>959.01</v>
      </c>
      <c r="E3816" s="4">
        <f t="shared" si="1"/>
        <v>2877.03</v>
      </c>
    </row>
    <row r="3817" ht="22.5" customHeight="1">
      <c r="A3817" s="2">
        <v>8.755782101E9</v>
      </c>
      <c r="B3817" s="2">
        <v>961614.0</v>
      </c>
      <c r="C3817" s="2">
        <v>3.0</v>
      </c>
      <c r="D3817" s="2">
        <v>227.22</v>
      </c>
      <c r="E3817" s="4">
        <f t="shared" si="1"/>
        <v>681.66</v>
      </c>
    </row>
    <row r="3818" ht="22.5" customHeight="1">
      <c r="A3818" s="2">
        <v>1.049830215E9</v>
      </c>
      <c r="B3818" s="2">
        <v>349294.0</v>
      </c>
      <c r="C3818" s="2">
        <v>2.0</v>
      </c>
      <c r="D3818" s="2">
        <v>934.75</v>
      </c>
      <c r="E3818" s="4">
        <f t="shared" si="1"/>
        <v>1869.5</v>
      </c>
    </row>
    <row r="3819" ht="22.5" customHeight="1">
      <c r="A3819" s="2">
        <v>2.399383238E9</v>
      </c>
      <c r="B3819" s="2">
        <v>114414.0</v>
      </c>
      <c r="C3819" s="2">
        <v>1.0</v>
      </c>
      <c r="D3819" s="2">
        <v>832.06</v>
      </c>
      <c r="E3819" s="4">
        <f t="shared" si="1"/>
        <v>832.06</v>
      </c>
    </row>
    <row r="3820" ht="22.5" customHeight="1">
      <c r="A3820" s="2">
        <v>1.43399998E8</v>
      </c>
      <c r="B3820" s="2">
        <v>187399.0</v>
      </c>
      <c r="C3820" s="2">
        <v>2.0</v>
      </c>
      <c r="D3820" s="2">
        <v>53.49</v>
      </c>
      <c r="E3820" s="4">
        <f t="shared" si="1"/>
        <v>106.98</v>
      </c>
    </row>
    <row r="3821" ht="22.5" customHeight="1">
      <c r="A3821" s="2">
        <v>2.444273306E9</v>
      </c>
      <c r="B3821" s="2">
        <v>679284.0</v>
      </c>
      <c r="C3821" s="2">
        <v>3.0</v>
      </c>
      <c r="D3821" s="2">
        <v>877.89</v>
      </c>
      <c r="E3821" s="4">
        <f t="shared" si="1"/>
        <v>2633.67</v>
      </c>
    </row>
    <row r="3822" ht="22.5" customHeight="1">
      <c r="A3822" s="2">
        <v>1.309618968E9</v>
      </c>
      <c r="B3822" s="2">
        <v>487931.0</v>
      </c>
      <c r="C3822" s="2">
        <v>3.0</v>
      </c>
      <c r="D3822" s="2">
        <v>709.08</v>
      </c>
      <c r="E3822" s="4">
        <f t="shared" si="1"/>
        <v>2127.24</v>
      </c>
    </row>
    <row r="3823" ht="22.5" customHeight="1">
      <c r="A3823" s="2">
        <v>3.972788794E9</v>
      </c>
      <c r="B3823" s="2">
        <v>561860.0</v>
      </c>
      <c r="C3823" s="2">
        <v>1.0</v>
      </c>
      <c r="D3823" s="2">
        <v>874.78</v>
      </c>
      <c r="E3823" s="4">
        <f t="shared" si="1"/>
        <v>874.78</v>
      </c>
    </row>
    <row r="3824" ht="22.5" customHeight="1">
      <c r="A3824" s="2">
        <v>2.356073413E9</v>
      </c>
      <c r="B3824" s="2">
        <v>451812.0</v>
      </c>
      <c r="C3824" s="2">
        <v>1.0</v>
      </c>
      <c r="D3824" s="2">
        <v>530.85</v>
      </c>
      <c r="E3824" s="4">
        <f t="shared" si="1"/>
        <v>530.85</v>
      </c>
    </row>
    <row r="3825" ht="22.5" customHeight="1">
      <c r="A3825" s="2">
        <v>3.775683944E9</v>
      </c>
      <c r="B3825" s="2">
        <v>741341.0</v>
      </c>
      <c r="C3825" s="2">
        <v>3.0</v>
      </c>
      <c r="D3825" s="2">
        <v>923.84</v>
      </c>
      <c r="E3825" s="4">
        <f t="shared" si="1"/>
        <v>2771.52</v>
      </c>
    </row>
    <row r="3826" ht="22.5" customHeight="1">
      <c r="A3826" s="2">
        <v>8.994776653E9</v>
      </c>
      <c r="B3826" s="2">
        <v>487065.0</v>
      </c>
      <c r="C3826" s="2">
        <v>3.0</v>
      </c>
      <c r="D3826" s="2">
        <v>374.68</v>
      </c>
      <c r="E3826" s="4">
        <f t="shared" si="1"/>
        <v>1124.04</v>
      </c>
    </row>
    <row r="3827" ht="22.5" customHeight="1">
      <c r="A3827" s="2">
        <v>8.12407572E9</v>
      </c>
      <c r="B3827" s="2">
        <v>659290.0</v>
      </c>
      <c r="C3827" s="2">
        <v>1.0</v>
      </c>
      <c r="D3827" s="2">
        <v>319.34</v>
      </c>
      <c r="E3827" s="4">
        <f t="shared" si="1"/>
        <v>319.34</v>
      </c>
    </row>
    <row r="3828" ht="22.5" customHeight="1">
      <c r="A3828" s="2">
        <v>5.534171862E9</v>
      </c>
      <c r="B3828" s="2">
        <v>611575.0</v>
      </c>
      <c r="C3828" s="2">
        <v>1.0</v>
      </c>
      <c r="D3828" s="2">
        <v>482.06</v>
      </c>
      <c r="E3828" s="4">
        <f t="shared" si="1"/>
        <v>482.06</v>
      </c>
    </row>
    <row r="3829" ht="22.5" customHeight="1">
      <c r="A3829" s="2">
        <v>4.825558658E9</v>
      </c>
      <c r="B3829" s="2">
        <v>542300.0</v>
      </c>
      <c r="C3829" s="2">
        <v>3.0</v>
      </c>
      <c r="D3829" s="2">
        <v>255.35</v>
      </c>
      <c r="E3829" s="4">
        <f t="shared" si="1"/>
        <v>766.05</v>
      </c>
    </row>
    <row r="3830" ht="22.5" customHeight="1">
      <c r="A3830" s="2">
        <v>1.541676341E9</v>
      </c>
      <c r="B3830" s="2">
        <v>833557.0</v>
      </c>
      <c r="C3830" s="2">
        <v>2.0</v>
      </c>
      <c r="D3830" s="2">
        <v>422.87</v>
      </c>
      <c r="E3830" s="4">
        <f t="shared" si="1"/>
        <v>845.74</v>
      </c>
    </row>
    <row r="3831" ht="22.5" customHeight="1">
      <c r="A3831" s="2">
        <v>5.360755658E9</v>
      </c>
      <c r="B3831" s="2">
        <v>647462.0</v>
      </c>
      <c r="C3831" s="2">
        <v>2.0</v>
      </c>
      <c r="D3831" s="2">
        <v>326.42</v>
      </c>
      <c r="E3831" s="4">
        <f t="shared" si="1"/>
        <v>652.84</v>
      </c>
    </row>
    <row r="3832" ht="22.5" customHeight="1">
      <c r="A3832" s="2">
        <v>8.44328418E8</v>
      </c>
      <c r="B3832" s="2">
        <v>799459.0</v>
      </c>
      <c r="C3832" s="2">
        <v>3.0</v>
      </c>
      <c r="D3832" s="2">
        <v>852.02</v>
      </c>
      <c r="E3832" s="4">
        <f t="shared" si="1"/>
        <v>2556.06</v>
      </c>
    </row>
    <row r="3833" ht="22.5" customHeight="1">
      <c r="A3833" s="2">
        <v>1.843468816E9</v>
      </c>
      <c r="B3833" s="2">
        <v>952124.0</v>
      </c>
      <c r="C3833" s="2">
        <v>3.0</v>
      </c>
      <c r="D3833" s="2">
        <v>127.08</v>
      </c>
      <c r="E3833" s="4">
        <f t="shared" si="1"/>
        <v>381.24</v>
      </c>
    </row>
    <row r="3834" ht="22.5" customHeight="1">
      <c r="A3834" s="2">
        <v>3.77148457E9</v>
      </c>
      <c r="B3834" s="2">
        <v>378287.0</v>
      </c>
      <c r="C3834" s="2">
        <v>1.0</v>
      </c>
      <c r="D3834" s="2">
        <v>332.84</v>
      </c>
      <c r="E3834" s="4">
        <f t="shared" si="1"/>
        <v>332.84</v>
      </c>
    </row>
    <row r="3835" ht="22.5" customHeight="1">
      <c r="A3835" s="2">
        <v>2.458783424E9</v>
      </c>
      <c r="B3835" s="2">
        <v>820973.0</v>
      </c>
      <c r="C3835" s="2">
        <v>3.0</v>
      </c>
      <c r="D3835" s="2">
        <v>114.52</v>
      </c>
      <c r="E3835" s="4">
        <f t="shared" si="1"/>
        <v>343.56</v>
      </c>
    </row>
    <row r="3836" ht="22.5" customHeight="1">
      <c r="A3836" s="2">
        <v>2.272849018E9</v>
      </c>
      <c r="B3836" s="2">
        <v>871592.0</v>
      </c>
      <c r="C3836" s="2">
        <v>1.0</v>
      </c>
      <c r="D3836" s="2">
        <v>870.29</v>
      </c>
      <c r="E3836" s="4">
        <f t="shared" si="1"/>
        <v>870.29</v>
      </c>
    </row>
    <row r="3837" ht="22.5" customHeight="1">
      <c r="A3837" s="2">
        <v>8.549503132E9</v>
      </c>
      <c r="B3837" s="2">
        <v>349294.0</v>
      </c>
      <c r="C3837" s="2">
        <v>2.0</v>
      </c>
      <c r="D3837" s="2">
        <v>934.75</v>
      </c>
      <c r="E3837" s="4">
        <f t="shared" si="1"/>
        <v>1869.5</v>
      </c>
    </row>
    <row r="3838" ht="22.5" customHeight="1">
      <c r="A3838" s="2">
        <v>4.032847942E9</v>
      </c>
      <c r="B3838" s="2">
        <v>264803.0</v>
      </c>
      <c r="C3838" s="2">
        <v>2.0</v>
      </c>
      <c r="D3838" s="2">
        <v>995.98</v>
      </c>
      <c r="E3838" s="4">
        <f t="shared" si="1"/>
        <v>1991.96</v>
      </c>
    </row>
    <row r="3839" ht="22.5" customHeight="1">
      <c r="A3839" s="2">
        <v>8.224665612E9</v>
      </c>
      <c r="B3839" s="2">
        <v>425341.0</v>
      </c>
      <c r="C3839" s="2">
        <v>3.0</v>
      </c>
      <c r="D3839" s="2">
        <v>486.28</v>
      </c>
      <c r="E3839" s="4">
        <f t="shared" si="1"/>
        <v>1458.84</v>
      </c>
    </row>
    <row r="3840" ht="22.5" customHeight="1">
      <c r="A3840" s="2">
        <v>8.007222259E9</v>
      </c>
      <c r="B3840" s="2">
        <v>120532.0</v>
      </c>
      <c r="C3840" s="2">
        <v>2.0</v>
      </c>
      <c r="D3840" s="2">
        <v>697.53</v>
      </c>
      <c r="E3840" s="4">
        <f t="shared" si="1"/>
        <v>1395.06</v>
      </c>
    </row>
    <row r="3841" ht="22.5" customHeight="1">
      <c r="A3841" s="2">
        <v>3.522030676E9</v>
      </c>
      <c r="B3841" s="2">
        <v>365132.0</v>
      </c>
      <c r="C3841" s="2">
        <v>2.0</v>
      </c>
      <c r="D3841" s="2">
        <v>229.38</v>
      </c>
      <c r="E3841" s="4">
        <f t="shared" si="1"/>
        <v>458.76</v>
      </c>
    </row>
    <row r="3842" ht="22.5" customHeight="1">
      <c r="A3842" s="2">
        <v>3.224743071E9</v>
      </c>
      <c r="B3842" s="2">
        <v>600767.0</v>
      </c>
      <c r="C3842" s="2">
        <v>3.0</v>
      </c>
      <c r="D3842" s="2">
        <v>722.42</v>
      </c>
      <c r="E3842" s="4">
        <f t="shared" si="1"/>
        <v>2167.26</v>
      </c>
    </row>
    <row r="3843" ht="22.5" customHeight="1">
      <c r="A3843" s="2">
        <v>7.474790671E9</v>
      </c>
      <c r="B3843" s="2">
        <v>52729.0</v>
      </c>
      <c r="C3843" s="2">
        <v>3.0</v>
      </c>
      <c r="D3843" s="2">
        <v>316.02</v>
      </c>
      <c r="E3843" s="4">
        <f t="shared" si="1"/>
        <v>948.06</v>
      </c>
    </row>
    <row r="3844" ht="22.5" customHeight="1">
      <c r="A3844" s="2">
        <v>7.88474595E9</v>
      </c>
      <c r="B3844" s="2">
        <v>305754.0</v>
      </c>
      <c r="C3844" s="2">
        <v>1.0</v>
      </c>
      <c r="D3844" s="2">
        <v>979.99</v>
      </c>
      <c r="E3844" s="4">
        <f t="shared" si="1"/>
        <v>979.99</v>
      </c>
    </row>
    <row r="3845" ht="22.5" customHeight="1">
      <c r="A3845" s="2">
        <v>8.26950293E9</v>
      </c>
      <c r="B3845" s="2">
        <v>762527.0</v>
      </c>
      <c r="C3845" s="2">
        <v>2.0</v>
      </c>
      <c r="D3845" s="2">
        <v>690.08</v>
      </c>
      <c r="E3845" s="4">
        <f t="shared" si="1"/>
        <v>1380.16</v>
      </c>
    </row>
    <row r="3846" ht="22.5" customHeight="1">
      <c r="A3846" s="2">
        <v>9.85347383E8</v>
      </c>
      <c r="B3846" s="2">
        <v>440875.0</v>
      </c>
      <c r="C3846" s="2">
        <v>2.0</v>
      </c>
      <c r="D3846" s="2">
        <v>275.03</v>
      </c>
      <c r="E3846" s="4">
        <f t="shared" si="1"/>
        <v>550.06</v>
      </c>
    </row>
    <row r="3847" ht="22.5" customHeight="1">
      <c r="A3847" s="2">
        <v>5.932091553E9</v>
      </c>
      <c r="B3847" s="2">
        <v>9436.0</v>
      </c>
      <c r="C3847" s="2">
        <v>2.0</v>
      </c>
      <c r="D3847" s="2">
        <v>88.43</v>
      </c>
      <c r="E3847" s="4">
        <f t="shared" si="1"/>
        <v>176.86</v>
      </c>
    </row>
    <row r="3848" ht="22.5" customHeight="1">
      <c r="A3848" s="2">
        <v>6.9932727E7</v>
      </c>
      <c r="B3848" s="2">
        <v>753354.0</v>
      </c>
      <c r="C3848" s="2">
        <v>3.0</v>
      </c>
      <c r="D3848" s="2">
        <v>423.56</v>
      </c>
      <c r="E3848" s="4">
        <f t="shared" si="1"/>
        <v>1270.68</v>
      </c>
    </row>
    <row r="3849" ht="22.5" customHeight="1">
      <c r="A3849" s="2">
        <v>2.715027145E9</v>
      </c>
      <c r="B3849" s="2">
        <v>677542.0</v>
      </c>
      <c r="C3849" s="2">
        <v>3.0</v>
      </c>
      <c r="D3849" s="2">
        <v>212.61</v>
      </c>
      <c r="E3849" s="4">
        <f t="shared" si="1"/>
        <v>637.83</v>
      </c>
    </row>
    <row r="3850" ht="22.5" customHeight="1">
      <c r="A3850" s="2">
        <v>5.234261944E9</v>
      </c>
      <c r="B3850" s="2">
        <v>291238.0</v>
      </c>
      <c r="C3850" s="2">
        <v>1.0</v>
      </c>
      <c r="D3850" s="2">
        <v>746.03</v>
      </c>
      <c r="E3850" s="4">
        <f t="shared" si="1"/>
        <v>746.03</v>
      </c>
    </row>
    <row r="3851" ht="22.5" customHeight="1">
      <c r="A3851" s="2">
        <v>2.818967815E9</v>
      </c>
      <c r="B3851" s="2">
        <v>56589.0</v>
      </c>
      <c r="C3851" s="2">
        <v>2.0</v>
      </c>
      <c r="D3851" s="2">
        <v>517.77</v>
      </c>
      <c r="E3851" s="4">
        <f t="shared" si="1"/>
        <v>1035.54</v>
      </c>
    </row>
    <row r="3852" ht="22.5" customHeight="1">
      <c r="A3852" s="2">
        <v>1.598213217E9</v>
      </c>
      <c r="B3852" s="2">
        <v>51036.0</v>
      </c>
      <c r="C3852" s="2">
        <v>3.0</v>
      </c>
      <c r="D3852" s="2">
        <v>931.61</v>
      </c>
      <c r="E3852" s="4">
        <f t="shared" si="1"/>
        <v>2794.83</v>
      </c>
    </row>
    <row r="3853" ht="22.5" customHeight="1">
      <c r="A3853" s="2">
        <v>9.087747856E9</v>
      </c>
      <c r="B3853" s="2">
        <v>256783.0</v>
      </c>
      <c r="C3853" s="2">
        <v>2.0</v>
      </c>
      <c r="D3853" s="2">
        <v>906.54</v>
      </c>
      <c r="E3853" s="4">
        <f t="shared" si="1"/>
        <v>1813.08</v>
      </c>
    </row>
    <row r="3854" ht="22.5" customHeight="1">
      <c r="A3854" s="2">
        <v>9.606925547E9</v>
      </c>
      <c r="B3854" s="2">
        <v>89084.0</v>
      </c>
      <c r="C3854" s="2">
        <v>1.0</v>
      </c>
      <c r="D3854" s="2">
        <v>598.83</v>
      </c>
      <c r="E3854" s="4">
        <f t="shared" si="1"/>
        <v>598.83</v>
      </c>
    </row>
    <row r="3855" ht="22.5" customHeight="1">
      <c r="A3855" s="2">
        <v>9.866554851E9</v>
      </c>
      <c r="B3855" s="2">
        <v>561860.0</v>
      </c>
      <c r="C3855" s="2">
        <v>1.0</v>
      </c>
      <c r="D3855" s="2">
        <v>874.78</v>
      </c>
      <c r="E3855" s="4">
        <f t="shared" si="1"/>
        <v>874.78</v>
      </c>
    </row>
    <row r="3856" ht="22.5" customHeight="1">
      <c r="A3856" s="2">
        <v>3.719294769E9</v>
      </c>
      <c r="B3856" s="2">
        <v>784827.0</v>
      </c>
      <c r="C3856" s="2">
        <v>1.0</v>
      </c>
      <c r="D3856" s="2">
        <v>274.25</v>
      </c>
      <c r="E3856" s="4">
        <f t="shared" si="1"/>
        <v>274.25</v>
      </c>
    </row>
    <row r="3857" ht="22.5" customHeight="1">
      <c r="A3857" s="2">
        <v>3.57652984E9</v>
      </c>
      <c r="B3857" s="2">
        <v>606256.0</v>
      </c>
      <c r="C3857" s="2">
        <v>2.0</v>
      </c>
      <c r="D3857" s="2">
        <v>369.28</v>
      </c>
      <c r="E3857" s="4">
        <f t="shared" si="1"/>
        <v>738.56</v>
      </c>
    </row>
    <row r="3858" ht="22.5" customHeight="1">
      <c r="A3858" s="2">
        <v>5.478986113E9</v>
      </c>
      <c r="B3858" s="2">
        <v>567671.0</v>
      </c>
      <c r="C3858" s="2">
        <v>1.0</v>
      </c>
      <c r="D3858" s="2">
        <v>418.48</v>
      </c>
      <c r="E3858" s="4">
        <f t="shared" si="1"/>
        <v>418.48</v>
      </c>
    </row>
    <row r="3859" ht="22.5" customHeight="1">
      <c r="A3859" s="2">
        <v>6.724582316E9</v>
      </c>
      <c r="B3859" s="2">
        <v>324809.0</v>
      </c>
      <c r="C3859" s="2">
        <v>3.0</v>
      </c>
      <c r="D3859" s="2">
        <v>608.0</v>
      </c>
      <c r="E3859" s="4">
        <f t="shared" si="1"/>
        <v>1824</v>
      </c>
    </row>
    <row r="3860" ht="22.5" customHeight="1">
      <c r="A3860" s="2">
        <v>4.391559649E9</v>
      </c>
      <c r="B3860" s="2">
        <v>123983.0</v>
      </c>
      <c r="C3860" s="2">
        <v>2.0</v>
      </c>
      <c r="D3860" s="2">
        <v>785.67</v>
      </c>
      <c r="E3860" s="4">
        <f t="shared" si="1"/>
        <v>1571.34</v>
      </c>
    </row>
    <row r="3861" ht="22.5" customHeight="1">
      <c r="A3861" s="2">
        <v>9.5302584E9</v>
      </c>
      <c r="B3861" s="2">
        <v>613942.0</v>
      </c>
      <c r="C3861" s="2">
        <v>3.0</v>
      </c>
      <c r="D3861" s="2">
        <v>545.0</v>
      </c>
      <c r="E3861" s="4">
        <f t="shared" si="1"/>
        <v>1635</v>
      </c>
    </row>
    <row r="3862" ht="22.5" customHeight="1">
      <c r="A3862" s="2">
        <v>6.09162117E8</v>
      </c>
      <c r="B3862" s="2">
        <v>287070.0</v>
      </c>
      <c r="C3862" s="2">
        <v>2.0</v>
      </c>
      <c r="D3862" s="2">
        <v>443.17</v>
      </c>
      <c r="E3862" s="4">
        <f t="shared" si="1"/>
        <v>886.34</v>
      </c>
    </row>
    <row r="3863" ht="22.5" customHeight="1">
      <c r="A3863" s="2">
        <v>7.55143077E8</v>
      </c>
      <c r="B3863" s="2">
        <v>818522.0</v>
      </c>
      <c r="C3863" s="2">
        <v>2.0</v>
      </c>
      <c r="D3863" s="2">
        <v>96.09</v>
      </c>
      <c r="E3863" s="4">
        <f t="shared" si="1"/>
        <v>192.18</v>
      </c>
    </row>
    <row r="3864" ht="22.5" customHeight="1">
      <c r="A3864" s="2">
        <v>5.239439928E9</v>
      </c>
      <c r="B3864" s="2">
        <v>851978.0</v>
      </c>
      <c r="C3864" s="2">
        <v>3.0</v>
      </c>
      <c r="D3864" s="2">
        <v>715.72</v>
      </c>
      <c r="E3864" s="4">
        <f t="shared" si="1"/>
        <v>2147.16</v>
      </c>
    </row>
    <row r="3865" ht="22.5" customHeight="1">
      <c r="A3865" s="2">
        <v>1.328248068E9</v>
      </c>
      <c r="B3865" s="2">
        <v>602241.0</v>
      </c>
      <c r="C3865" s="2">
        <v>1.0</v>
      </c>
      <c r="D3865" s="2">
        <v>976.55</v>
      </c>
      <c r="E3865" s="4">
        <f t="shared" si="1"/>
        <v>976.55</v>
      </c>
    </row>
    <row r="3866" ht="22.5" customHeight="1">
      <c r="A3866" s="2">
        <v>1.440606577E9</v>
      </c>
      <c r="B3866" s="2">
        <v>992178.0</v>
      </c>
      <c r="C3866" s="2">
        <v>1.0</v>
      </c>
      <c r="D3866" s="2">
        <v>632.43</v>
      </c>
      <c r="E3866" s="4">
        <f t="shared" si="1"/>
        <v>632.43</v>
      </c>
    </row>
    <row r="3867" ht="22.5" customHeight="1">
      <c r="A3867" s="2">
        <v>8.884389971E9</v>
      </c>
      <c r="B3867" s="2">
        <v>945635.0</v>
      </c>
      <c r="C3867" s="2">
        <v>1.0</v>
      </c>
      <c r="D3867" s="2">
        <v>778.9</v>
      </c>
      <c r="E3867" s="4">
        <f t="shared" si="1"/>
        <v>778.9</v>
      </c>
    </row>
    <row r="3868" ht="22.5" customHeight="1">
      <c r="A3868" s="2">
        <v>7.307977336E9</v>
      </c>
      <c r="B3868" s="2">
        <v>672059.0</v>
      </c>
      <c r="C3868" s="2">
        <v>2.0</v>
      </c>
      <c r="D3868" s="2">
        <v>672.73</v>
      </c>
      <c r="E3868" s="4">
        <f t="shared" si="1"/>
        <v>1345.46</v>
      </c>
    </row>
    <row r="3869" ht="22.5" customHeight="1">
      <c r="A3869" s="2">
        <v>5.953535252E9</v>
      </c>
      <c r="B3869" s="2">
        <v>871592.0</v>
      </c>
      <c r="C3869" s="2">
        <v>2.0</v>
      </c>
      <c r="D3869" s="2">
        <v>870.29</v>
      </c>
      <c r="E3869" s="4">
        <f t="shared" si="1"/>
        <v>1740.58</v>
      </c>
    </row>
    <row r="3870" ht="22.5" customHeight="1">
      <c r="A3870" s="2">
        <v>6.13302541E9</v>
      </c>
      <c r="B3870" s="2">
        <v>291238.0</v>
      </c>
      <c r="C3870" s="2">
        <v>3.0</v>
      </c>
      <c r="D3870" s="2">
        <v>746.03</v>
      </c>
      <c r="E3870" s="4">
        <f t="shared" si="1"/>
        <v>2238.09</v>
      </c>
    </row>
    <row r="3871" ht="22.5" customHeight="1">
      <c r="A3871" s="2">
        <v>7.98088726E8</v>
      </c>
      <c r="B3871" s="2">
        <v>949818.0</v>
      </c>
      <c r="C3871" s="2">
        <v>2.0</v>
      </c>
      <c r="D3871" s="2">
        <v>483.05</v>
      </c>
      <c r="E3871" s="4">
        <f t="shared" si="1"/>
        <v>966.1</v>
      </c>
    </row>
    <row r="3872" ht="22.5" customHeight="1">
      <c r="A3872" s="2">
        <v>3.372412988E9</v>
      </c>
      <c r="B3872" s="2">
        <v>435929.0</v>
      </c>
      <c r="C3872" s="2">
        <v>3.0</v>
      </c>
      <c r="D3872" s="2">
        <v>856.89</v>
      </c>
      <c r="E3872" s="4">
        <f t="shared" si="1"/>
        <v>2570.67</v>
      </c>
    </row>
    <row r="3873" ht="22.5" customHeight="1">
      <c r="A3873" s="2">
        <v>4.910060567E9</v>
      </c>
      <c r="B3873" s="2">
        <v>385113.0</v>
      </c>
      <c r="C3873" s="2">
        <v>3.0</v>
      </c>
      <c r="D3873" s="2">
        <v>816.38</v>
      </c>
      <c r="E3873" s="4">
        <f t="shared" si="1"/>
        <v>2449.14</v>
      </c>
    </row>
    <row r="3874" ht="22.5" customHeight="1">
      <c r="A3874" s="2">
        <v>8.708211566E9</v>
      </c>
      <c r="B3874" s="2">
        <v>937542.0</v>
      </c>
      <c r="C3874" s="2">
        <v>1.0</v>
      </c>
      <c r="D3874" s="2">
        <v>97.04</v>
      </c>
      <c r="E3874" s="4">
        <f t="shared" si="1"/>
        <v>97.04</v>
      </c>
    </row>
    <row r="3875" ht="22.5" customHeight="1">
      <c r="A3875" s="2">
        <v>2.126853184E9</v>
      </c>
      <c r="B3875" s="2">
        <v>89084.0</v>
      </c>
      <c r="C3875" s="2">
        <v>3.0</v>
      </c>
      <c r="D3875" s="2">
        <v>598.83</v>
      </c>
      <c r="E3875" s="4">
        <f t="shared" si="1"/>
        <v>1796.49</v>
      </c>
    </row>
    <row r="3876" ht="22.5" customHeight="1">
      <c r="A3876" s="2">
        <v>4.390795259E9</v>
      </c>
      <c r="B3876" s="2">
        <v>848226.0</v>
      </c>
      <c r="C3876" s="2">
        <v>2.0</v>
      </c>
      <c r="D3876" s="2">
        <v>209.59</v>
      </c>
      <c r="E3876" s="4">
        <f t="shared" si="1"/>
        <v>419.18</v>
      </c>
    </row>
    <row r="3877" ht="22.5" customHeight="1">
      <c r="A3877" s="2">
        <v>9.030686359E9</v>
      </c>
      <c r="B3877" s="2">
        <v>747801.0</v>
      </c>
      <c r="C3877" s="2">
        <v>1.0</v>
      </c>
      <c r="D3877" s="2">
        <v>277.76</v>
      </c>
      <c r="E3877" s="4">
        <f t="shared" si="1"/>
        <v>277.76</v>
      </c>
    </row>
    <row r="3878" ht="22.5" customHeight="1">
      <c r="A3878" s="2">
        <v>8.565611606E9</v>
      </c>
      <c r="B3878" s="2">
        <v>647462.0</v>
      </c>
      <c r="C3878" s="2">
        <v>2.0</v>
      </c>
      <c r="D3878" s="2">
        <v>326.42</v>
      </c>
      <c r="E3878" s="4">
        <f t="shared" si="1"/>
        <v>652.84</v>
      </c>
    </row>
    <row r="3879" ht="22.5" customHeight="1">
      <c r="A3879" s="2">
        <v>6.782020758E9</v>
      </c>
      <c r="B3879" s="2">
        <v>555121.0</v>
      </c>
      <c r="C3879" s="2">
        <v>2.0</v>
      </c>
      <c r="D3879" s="2">
        <v>354.91</v>
      </c>
      <c r="E3879" s="4">
        <f t="shared" si="1"/>
        <v>709.82</v>
      </c>
    </row>
    <row r="3880" ht="22.5" customHeight="1">
      <c r="A3880" s="2">
        <v>5.61884159E8</v>
      </c>
      <c r="B3880" s="2">
        <v>903336.0</v>
      </c>
      <c r="C3880" s="2">
        <v>2.0</v>
      </c>
      <c r="D3880" s="2">
        <v>551.88</v>
      </c>
      <c r="E3880" s="4">
        <f t="shared" si="1"/>
        <v>1103.76</v>
      </c>
    </row>
    <row r="3881" ht="22.5" customHeight="1">
      <c r="A3881" s="2">
        <v>2.767430579E9</v>
      </c>
      <c r="B3881" s="2">
        <v>60619.0</v>
      </c>
      <c r="C3881" s="2">
        <v>3.0</v>
      </c>
      <c r="D3881" s="2">
        <v>726.41</v>
      </c>
      <c r="E3881" s="4">
        <f t="shared" si="1"/>
        <v>2179.23</v>
      </c>
    </row>
    <row r="3882" ht="22.5" customHeight="1">
      <c r="A3882" s="2">
        <v>5.934372451E9</v>
      </c>
      <c r="B3882" s="2">
        <v>144124.0</v>
      </c>
      <c r="C3882" s="2">
        <v>2.0</v>
      </c>
      <c r="D3882" s="2">
        <v>162.67</v>
      </c>
      <c r="E3882" s="4">
        <f t="shared" si="1"/>
        <v>325.34</v>
      </c>
    </row>
    <row r="3883" ht="22.5" customHeight="1">
      <c r="A3883" s="2">
        <v>6.833977302E9</v>
      </c>
      <c r="B3883" s="2">
        <v>490602.0</v>
      </c>
      <c r="C3883" s="2">
        <v>3.0</v>
      </c>
      <c r="D3883" s="2">
        <v>549.47</v>
      </c>
      <c r="E3883" s="4">
        <f t="shared" si="1"/>
        <v>1648.41</v>
      </c>
    </row>
    <row r="3884" ht="22.5" customHeight="1">
      <c r="A3884" s="2">
        <v>8.396649871E9</v>
      </c>
      <c r="B3884" s="2">
        <v>953175.0</v>
      </c>
      <c r="C3884" s="2">
        <v>3.0</v>
      </c>
      <c r="D3884" s="2">
        <v>225.21</v>
      </c>
      <c r="E3884" s="4">
        <f t="shared" si="1"/>
        <v>675.63</v>
      </c>
    </row>
    <row r="3885" ht="22.5" customHeight="1">
      <c r="A3885" s="2">
        <v>1.937188757E9</v>
      </c>
      <c r="B3885" s="2">
        <v>257719.0</v>
      </c>
      <c r="C3885" s="2">
        <v>3.0</v>
      </c>
      <c r="D3885" s="2">
        <v>281.73</v>
      </c>
      <c r="E3885" s="4">
        <f t="shared" si="1"/>
        <v>845.19</v>
      </c>
    </row>
    <row r="3886" ht="22.5" customHeight="1">
      <c r="A3886" s="2">
        <v>3.142198801E9</v>
      </c>
      <c r="B3886" s="2">
        <v>300159.0</v>
      </c>
      <c r="C3886" s="2">
        <v>3.0</v>
      </c>
      <c r="D3886" s="2">
        <v>44.35</v>
      </c>
      <c r="E3886" s="4">
        <f t="shared" si="1"/>
        <v>133.05</v>
      </c>
    </row>
    <row r="3887" ht="22.5" customHeight="1">
      <c r="A3887" s="2">
        <v>6.087109745E9</v>
      </c>
      <c r="B3887" s="2">
        <v>679284.0</v>
      </c>
      <c r="C3887" s="2">
        <v>1.0</v>
      </c>
      <c r="D3887" s="2">
        <v>877.89</v>
      </c>
      <c r="E3887" s="4">
        <f t="shared" si="1"/>
        <v>877.89</v>
      </c>
    </row>
    <row r="3888" ht="22.5" customHeight="1">
      <c r="A3888" s="2">
        <v>8.895262247E9</v>
      </c>
      <c r="B3888" s="2">
        <v>153019.0</v>
      </c>
      <c r="C3888" s="2">
        <v>1.0</v>
      </c>
      <c r="D3888" s="2">
        <v>947.95</v>
      </c>
      <c r="E3888" s="4">
        <f t="shared" si="1"/>
        <v>947.95</v>
      </c>
    </row>
    <row r="3889" ht="22.5" customHeight="1">
      <c r="A3889" s="2">
        <v>5.138524153E9</v>
      </c>
      <c r="B3889" s="2">
        <v>689769.0</v>
      </c>
      <c r="C3889" s="2">
        <v>3.0</v>
      </c>
      <c r="D3889" s="2">
        <v>46.62</v>
      </c>
      <c r="E3889" s="4">
        <f t="shared" si="1"/>
        <v>139.86</v>
      </c>
    </row>
    <row r="3890" ht="22.5" customHeight="1">
      <c r="A3890" s="2">
        <v>9.789995549E9</v>
      </c>
      <c r="B3890" s="2">
        <v>757274.0</v>
      </c>
      <c r="C3890" s="2">
        <v>1.0</v>
      </c>
      <c r="D3890" s="2">
        <v>98.32</v>
      </c>
      <c r="E3890" s="4">
        <f t="shared" si="1"/>
        <v>98.32</v>
      </c>
    </row>
    <row r="3891" ht="22.5" customHeight="1">
      <c r="A3891" s="2">
        <v>7.485459856E9</v>
      </c>
      <c r="B3891" s="2">
        <v>455755.0</v>
      </c>
      <c r="C3891" s="2">
        <v>2.0</v>
      </c>
      <c r="D3891" s="2">
        <v>44.09</v>
      </c>
      <c r="E3891" s="4">
        <f t="shared" si="1"/>
        <v>88.18</v>
      </c>
    </row>
    <row r="3892" ht="22.5" customHeight="1">
      <c r="A3892" s="2">
        <v>4.033626537E9</v>
      </c>
      <c r="B3892" s="2">
        <v>89084.0</v>
      </c>
      <c r="C3892" s="2">
        <v>3.0</v>
      </c>
      <c r="D3892" s="2">
        <v>598.83</v>
      </c>
      <c r="E3892" s="4">
        <f t="shared" si="1"/>
        <v>1796.49</v>
      </c>
    </row>
    <row r="3893" ht="22.5" customHeight="1">
      <c r="A3893" s="2">
        <v>9.370915142E9</v>
      </c>
      <c r="B3893" s="2">
        <v>760828.0</v>
      </c>
      <c r="C3893" s="2">
        <v>3.0</v>
      </c>
      <c r="D3893" s="2">
        <v>563.45</v>
      </c>
      <c r="E3893" s="4">
        <f t="shared" si="1"/>
        <v>1690.35</v>
      </c>
    </row>
    <row r="3894" ht="22.5" customHeight="1">
      <c r="A3894" s="2">
        <v>7.211325894E9</v>
      </c>
      <c r="B3894" s="2">
        <v>56589.0</v>
      </c>
      <c r="C3894" s="2">
        <v>1.0</v>
      </c>
      <c r="D3894" s="2">
        <v>517.77</v>
      </c>
      <c r="E3894" s="4">
        <f t="shared" si="1"/>
        <v>517.77</v>
      </c>
    </row>
    <row r="3895" ht="22.5" customHeight="1">
      <c r="A3895" s="2">
        <v>3.482827003E9</v>
      </c>
      <c r="B3895" s="2">
        <v>604184.0</v>
      </c>
      <c r="C3895" s="2">
        <v>2.0</v>
      </c>
      <c r="D3895" s="2">
        <v>397.55</v>
      </c>
      <c r="E3895" s="4">
        <f t="shared" si="1"/>
        <v>795.1</v>
      </c>
    </row>
    <row r="3896" ht="22.5" customHeight="1">
      <c r="A3896" s="2">
        <v>6.656246719E9</v>
      </c>
      <c r="B3896" s="2">
        <v>654623.0</v>
      </c>
      <c r="C3896" s="2">
        <v>2.0</v>
      </c>
      <c r="D3896" s="2">
        <v>422.14</v>
      </c>
      <c r="E3896" s="4">
        <f t="shared" si="1"/>
        <v>844.28</v>
      </c>
    </row>
    <row r="3897" ht="22.5" customHeight="1">
      <c r="A3897" s="2">
        <v>6.092663288E9</v>
      </c>
      <c r="B3897" s="2">
        <v>818522.0</v>
      </c>
      <c r="C3897" s="2">
        <v>3.0</v>
      </c>
      <c r="D3897" s="2">
        <v>96.09</v>
      </c>
      <c r="E3897" s="4">
        <f t="shared" si="1"/>
        <v>288.27</v>
      </c>
    </row>
    <row r="3898" ht="22.5" customHeight="1">
      <c r="A3898" s="2">
        <v>9.346041594E9</v>
      </c>
      <c r="B3898" s="2">
        <v>491314.0</v>
      </c>
      <c r="C3898" s="2">
        <v>2.0</v>
      </c>
      <c r="D3898" s="2">
        <v>973.44</v>
      </c>
      <c r="E3898" s="4">
        <f t="shared" si="1"/>
        <v>1946.88</v>
      </c>
    </row>
    <row r="3899" ht="22.5" customHeight="1">
      <c r="A3899" s="2">
        <v>9.105127475E9</v>
      </c>
      <c r="B3899" s="2">
        <v>183929.0</v>
      </c>
      <c r="C3899" s="2">
        <v>3.0</v>
      </c>
      <c r="D3899" s="2">
        <v>738.74</v>
      </c>
      <c r="E3899" s="4">
        <f t="shared" si="1"/>
        <v>2216.22</v>
      </c>
    </row>
    <row r="3900" ht="22.5" customHeight="1">
      <c r="A3900" s="2">
        <v>6.120818381E9</v>
      </c>
      <c r="B3900" s="2">
        <v>647462.0</v>
      </c>
      <c r="C3900" s="2">
        <v>1.0</v>
      </c>
      <c r="D3900" s="2">
        <v>326.42</v>
      </c>
      <c r="E3900" s="4">
        <f t="shared" si="1"/>
        <v>326.42</v>
      </c>
    </row>
    <row r="3901" ht="22.5" customHeight="1">
      <c r="A3901" s="2">
        <v>5.174370629E9</v>
      </c>
      <c r="B3901" s="2">
        <v>848226.0</v>
      </c>
      <c r="C3901" s="2">
        <v>1.0</v>
      </c>
      <c r="D3901" s="2">
        <v>209.59</v>
      </c>
      <c r="E3901" s="4">
        <f t="shared" si="1"/>
        <v>209.59</v>
      </c>
    </row>
    <row r="3902" ht="22.5" customHeight="1">
      <c r="A3902" s="2">
        <v>3.244930036E9</v>
      </c>
      <c r="B3902" s="2">
        <v>300159.0</v>
      </c>
      <c r="C3902" s="2">
        <v>1.0</v>
      </c>
      <c r="D3902" s="2">
        <v>44.35</v>
      </c>
      <c r="E3902" s="4">
        <f t="shared" si="1"/>
        <v>44.35</v>
      </c>
    </row>
    <row r="3903" ht="22.5" customHeight="1">
      <c r="A3903" s="2">
        <v>2.976493998E9</v>
      </c>
      <c r="B3903" s="2">
        <v>91670.0</v>
      </c>
      <c r="C3903" s="2">
        <v>3.0</v>
      </c>
      <c r="D3903" s="2">
        <v>439.24</v>
      </c>
      <c r="E3903" s="4">
        <f t="shared" si="1"/>
        <v>1317.72</v>
      </c>
    </row>
    <row r="3904" ht="22.5" customHeight="1">
      <c r="A3904" s="2">
        <v>7.971593791E9</v>
      </c>
      <c r="B3904" s="2">
        <v>146840.0</v>
      </c>
      <c r="C3904" s="2">
        <v>1.0</v>
      </c>
      <c r="D3904" s="2">
        <v>786.85</v>
      </c>
      <c r="E3904" s="4">
        <f t="shared" si="1"/>
        <v>786.85</v>
      </c>
    </row>
    <row r="3905" ht="22.5" customHeight="1">
      <c r="A3905" s="2">
        <v>4.052544342E9</v>
      </c>
      <c r="B3905" s="2">
        <v>222892.0</v>
      </c>
      <c r="C3905" s="2">
        <v>1.0</v>
      </c>
      <c r="D3905" s="2">
        <v>869.22</v>
      </c>
      <c r="E3905" s="4">
        <f t="shared" si="1"/>
        <v>869.22</v>
      </c>
    </row>
    <row r="3906" ht="22.5" customHeight="1">
      <c r="A3906" s="2">
        <v>6.264003424E9</v>
      </c>
      <c r="B3906" s="2">
        <v>739448.0</v>
      </c>
      <c r="C3906" s="2">
        <v>2.0</v>
      </c>
      <c r="D3906" s="2">
        <v>755.66</v>
      </c>
      <c r="E3906" s="4">
        <f t="shared" si="1"/>
        <v>1511.32</v>
      </c>
    </row>
    <row r="3907" ht="22.5" customHeight="1">
      <c r="A3907" s="2">
        <v>3.436107152E9</v>
      </c>
      <c r="B3907" s="2">
        <v>378230.0</v>
      </c>
      <c r="C3907" s="2">
        <v>1.0</v>
      </c>
      <c r="D3907" s="2">
        <v>166.42</v>
      </c>
      <c r="E3907" s="4">
        <f t="shared" si="1"/>
        <v>166.42</v>
      </c>
    </row>
    <row r="3908" ht="22.5" customHeight="1">
      <c r="A3908" s="2">
        <v>8.546631319E9</v>
      </c>
      <c r="B3908" s="2">
        <v>863930.0</v>
      </c>
      <c r="C3908" s="2">
        <v>2.0</v>
      </c>
      <c r="D3908" s="2">
        <v>242.57</v>
      </c>
      <c r="E3908" s="4">
        <f t="shared" si="1"/>
        <v>485.14</v>
      </c>
    </row>
    <row r="3909" ht="22.5" customHeight="1">
      <c r="A3909" s="2">
        <v>6.40960551E8</v>
      </c>
      <c r="B3909" s="2">
        <v>52729.0</v>
      </c>
      <c r="C3909" s="2">
        <v>1.0</v>
      </c>
      <c r="D3909" s="2">
        <v>316.02</v>
      </c>
      <c r="E3909" s="4">
        <f t="shared" si="1"/>
        <v>316.02</v>
      </c>
    </row>
    <row r="3910" ht="22.5" customHeight="1">
      <c r="A3910" s="2">
        <v>1.141173434E9</v>
      </c>
      <c r="B3910" s="2">
        <v>53833.0</v>
      </c>
      <c r="C3910" s="2">
        <v>1.0</v>
      </c>
      <c r="D3910" s="2">
        <v>134.69</v>
      </c>
      <c r="E3910" s="4">
        <f t="shared" si="1"/>
        <v>134.69</v>
      </c>
    </row>
    <row r="3911" ht="22.5" customHeight="1">
      <c r="A3911" s="2">
        <v>5.2830938E8</v>
      </c>
      <c r="B3911" s="2">
        <v>118820.0</v>
      </c>
      <c r="C3911" s="2">
        <v>2.0</v>
      </c>
      <c r="D3911" s="2">
        <v>12.32</v>
      </c>
      <c r="E3911" s="4">
        <f t="shared" si="1"/>
        <v>24.64</v>
      </c>
    </row>
    <row r="3912" ht="22.5" customHeight="1">
      <c r="A3912" s="2">
        <v>2.387509904E9</v>
      </c>
      <c r="B3912" s="2">
        <v>107548.0</v>
      </c>
      <c r="C3912" s="2">
        <v>2.0</v>
      </c>
      <c r="D3912" s="2">
        <v>891.6</v>
      </c>
      <c r="E3912" s="4">
        <f t="shared" si="1"/>
        <v>1783.2</v>
      </c>
    </row>
    <row r="3913" ht="22.5" customHeight="1">
      <c r="A3913" s="2">
        <v>6.791931269E9</v>
      </c>
      <c r="B3913" s="2">
        <v>567671.0</v>
      </c>
      <c r="C3913" s="2">
        <v>3.0</v>
      </c>
      <c r="D3913" s="2">
        <v>418.48</v>
      </c>
      <c r="E3913" s="4">
        <f t="shared" si="1"/>
        <v>1255.44</v>
      </c>
    </row>
    <row r="3914" ht="22.5" customHeight="1">
      <c r="A3914" s="2">
        <v>4.063689432E9</v>
      </c>
      <c r="B3914" s="2">
        <v>837480.0</v>
      </c>
      <c r="C3914" s="2">
        <v>1.0</v>
      </c>
      <c r="D3914" s="2">
        <v>217.4</v>
      </c>
      <c r="E3914" s="4">
        <f t="shared" si="1"/>
        <v>217.4</v>
      </c>
    </row>
    <row r="3915" ht="22.5" customHeight="1">
      <c r="A3915" s="2">
        <v>1.206887762E9</v>
      </c>
      <c r="B3915" s="2">
        <v>366066.0</v>
      </c>
      <c r="C3915" s="2">
        <v>2.0</v>
      </c>
      <c r="D3915" s="2">
        <v>918.58</v>
      </c>
      <c r="E3915" s="4">
        <f t="shared" si="1"/>
        <v>1837.16</v>
      </c>
    </row>
    <row r="3916" ht="22.5" customHeight="1">
      <c r="A3916" s="2">
        <v>6.409437174E9</v>
      </c>
      <c r="B3916" s="2">
        <v>767398.0</v>
      </c>
      <c r="C3916" s="2">
        <v>3.0</v>
      </c>
      <c r="D3916" s="2">
        <v>22.14</v>
      </c>
      <c r="E3916" s="4">
        <f t="shared" si="1"/>
        <v>66.42</v>
      </c>
    </row>
    <row r="3917" ht="22.5" customHeight="1">
      <c r="A3917" s="2">
        <v>1.355164713E9</v>
      </c>
      <c r="B3917" s="2">
        <v>131937.0</v>
      </c>
      <c r="C3917" s="2">
        <v>3.0</v>
      </c>
      <c r="D3917" s="2">
        <v>287.81</v>
      </c>
      <c r="E3917" s="4">
        <f t="shared" si="1"/>
        <v>863.43</v>
      </c>
    </row>
    <row r="3918" ht="22.5" customHeight="1">
      <c r="A3918" s="2">
        <v>2.604772138E9</v>
      </c>
      <c r="B3918" s="2">
        <v>36412.0</v>
      </c>
      <c r="C3918" s="2">
        <v>2.0</v>
      </c>
      <c r="D3918" s="2">
        <v>397.68</v>
      </c>
      <c r="E3918" s="4">
        <f t="shared" si="1"/>
        <v>795.36</v>
      </c>
    </row>
    <row r="3919" ht="22.5" customHeight="1">
      <c r="A3919" s="2">
        <v>5.86809379E9</v>
      </c>
      <c r="B3919" s="2">
        <v>67197.0</v>
      </c>
      <c r="C3919" s="2">
        <v>2.0</v>
      </c>
      <c r="D3919" s="2">
        <v>552.2</v>
      </c>
      <c r="E3919" s="4">
        <f t="shared" si="1"/>
        <v>1104.4</v>
      </c>
    </row>
    <row r="3920" ht="22.5" customHeight="1">
      <c r="A3920" s="2">
        <v>1.0161194E7</v>
      </c>
      <c r="B3920" s="2">
        <v>382511.0</v>
      </c>
      <c r="C3920" s="2">
        <v>1.0</v>
      </c>
      <c r="D3920" s="2">
        <v>702.54</v>
      </c>
      <c r="E3920" s="4">
        <f t="shared" si="1"/>
        <v>702.54</v>
      </c>
    </row>
    <row r="3921" ht="22.5" customHeight="1">
      <c r="A3921" s="2">
        <v>8.930380639E9</v>
      </c>
      <c r="B3921" s="2">
        <v>107548.0</v>
      </c>
      <c r="C3921" s="2">
        <v>1.0</v>
      </c>
      <c r="D3921" s="2">
        <v>891.6</v>
      </c>
      <c r="E3921" s="4">
        <f t="shared" si="1"/>
        <v>891.6</v>
      </c>
    </row>
    <row r="3922" ht="22.5" customHeight="1">
      <c r="A3922" s="2">
        <v>2.247940574E9</v>
      </c>
      <c r="B3922" s="2">
        <v>679284.0</v>
      </c>
      <c r="C3922" s="2">
        <v>3.0</v>
      </c>
      <c r="D3922" s="2">
        <v>877.89</v>
      </c>
      <c r="E3922" s="4">
        <f t="shared" si="1"/>
        <v>2633.67</v>
      </c>
    </row>
    <row r="3923" ht="22.5" customHeight="1">
      <c r="A3923" s="2">
        <v>6.190907327E9</v>
      </c>
      <c r="B3923" s="2">
        <v>18035.0</v>
      </c>
      <c r="C3923" s="2">
        <v>3.0</v>
      </c>
      <c r="D3923" s="2">
        <v>968.94</v>
      </c>
      <c r="E3923" s="4">
        <f t="shared" si="1"/>
        <v>2906.82</v>
      </c>
    </row>
    <row r="3924" ht="22.5" customHeight="1">
      <c r="A3924" s="2">
        <v>1.27277515E8</v>
      </c>
      <c r="B3924" s="2">
        <v>654297.0</v>
      </c>
      <c r="C3924" s="2">
        <v>3.0</v>
      </c>
      <c r="D3924" s="2">
        <v>13.25</v>
      </c>
      <c r="E3924" s="4">
        <f t="shared" si="1"/>
        <v>39.75</v>
      </c>
    </row>
    <row r="3925" ht="22.5" customHeight="1">
      <c r="A3925" s="2">
        <v>8.209093135E9</v>
      </c>
      <c r="B3925" s="2">
        <v>91670.0</v>
      </c>
      <c r="C3925" s="2">
        <v>2.0</v>
      </c>
      <c r="D3925" s="2">
        <v>439.24</v>
      </c>
      <c r="E3925" s="4">
        <f t="shared" si="1"/>
        <v>878.48</v>
      </c>
    </row>
    <row r="3926" ht="22.5" customHeight="1">
      <c r="A3926" s="2">
        <v>4.419380079E9</v>
      </c>
      <c r="B3926" s="2">
        <v>567671.0</v>
      </c>
      <c r="C3926" s="2">
        <v>1.0</v>
      </c>
      <c r="D3926" s="2">
        <v>418.48</v>
      </c>
      <c r="E3926" s="4">
        <f t="shared" si="1"/>
        <v>418.48</v>
      </c>
    </row>
    <row r="3927" ht="22.5" customHeight="1">
      <c r="A3927" s="2">
        <v>2.954606845E9</v>
      </c>
      <c r="B3927" s="2">
        <v>376447.0</v>
      </c>
      <c r="C3927" s="2">
        <v>3.0</v>
      </c>
      <c r="D3927" s="2">
        <v>724.84</v>
      </c>
      <c r="E3927" s="4">
        <f t="shared" si="1"/>
        <v>2174.52</v>
      </c>
    </row>
    <row r="3928" ht="22.5" customHeight="1">
      <c r="A3928" s="2">
        <v>5.128739359E9</v>
      </c>
      <c r="B3928" s="2">
        <v>131748.0</v>
      </c>
      <c r="C3928" s="2">
        <v>1.0</v>
      </c>
      <c r="D3928" s="2">
        <v>81.35</v>
      </c>
      <c r="E3928" s="4">
        <f t="shared" si="1"/>
        <v>81.35</v>
      </c>
    </row>
    <row r="3929" ht="22.5" customHeight="1">
      <c r="A3929" s="2">
        <v>8.183315245E9</v>
      </c>
      <c r="B3929" s="2">
        <v>990993.0</v>
      </c>
      <c r="C3929" s="2">
        <v>2.0</v>
      </c>
      <c r="D3929" s="2">
        <v>263.7</v>
      </c>
      <c r="E3929" s="4">
        <f t="shared" si="1"/>
        <v>527.4</v>
      </c>
    </row>
    <row r="3930" ht="22.5" customHeight="1">
      <c r="A3930" s="2">
        <v>8.820606892E9</v>
      </c>
      <c r="B3930" s="2">
        <v>689769.0</v>
      </c>
      <c r="C3930" s="2">
        <v>3.0</v>
      </c>
      <c r="D3930" s="2">
        <v>46.62</v>
      </c>
      <c r="E3930" s="4">
        <f t="shared" si="1"/>
        <v>139.86</v>
      </c>
    </row>
    <row r="3931" ht="22.5" customHeight="1">
      <c r="A3931" s="2">
        <v>7.77922834E9</v>
      </c>
      <c r="B3931" s="2">
        <v>942001.0</v>
      </c>
      <c r="C3931" s="2">
        <v>3.0</v>
      </c>
      <c r="D3931" s="2">
        <v>671.55</v>
      </c>
      <c r="E3931" s="4">
        <f t="shared" si="1"/>
        <v>2014.65</v>
      </c>
    </row>
    <row r="3932" ht="22.5" customHeight="1">
      <c r="A3932" s="2">
        <v>8.459230018E9</v>
      </c>
      <c r="B3932" s="2">
        <v>4452.0</v>
      </c>
      <c r="C3932" s="2">
        <v>1.0</v>
      </c>
      <c r="D3932" s="2">
        <v>169.88</v>
      </c>
      <c r="E3932" s="4">
        <f t="shared" si="1"/>
        <v>169.88</v>
      </c>
    </row>
    <row r="3933" ht="22.5" customHeight="1">
      <c r="A3933" s="2">
        <v>7.0604688E9</v>
      </c>
      <c r="B3933" s="2">
        <v>112390.0</v>
      </c>
      <c r="C3933" s="2">
        <v>2.0</v>
      </c>
      <c r="D3933" s="2">
        <v>877.98</v>
      </c>
      <c r="E3933" s="4">
        <f t="shared" si="1"/>
        <v>1755.96</v>
      </c>
    </row>
    <row r="3934" ht="22.5" customHeight="1">
      <c r="A3934" s="2">
        <v>2.18821567E8</v>
      </c>
      <c r="B3934" s="2">
        <v>589812.0</v>
      </c>
      <c r="C3934" s="2">
        <v>3.0</v>
      </c>
      <c r="D3934" s="2">
        <v>163.03</v>
      </c>
      <c r="E3934" s="4">
        <f t="shared" si="1"/>
        <v>489.09</v>
      </c>
    </row>
    <row r="3935" ht="22.5" customHeight="1">
      <c r="A3935" s="2">
        <v>7.795766861E9</v>
      </c>
      <c r="B3935" s="2">
        <v>140154.0</v>
      </c>
      <c r="C3935" s="2">
        <v>1.0</v>
      </c>
      <c r="D3935" s="2">
        <v>171.2</v>
      </c>
      <c r="E3935" s="4">
        <f t="shared" si="1"/>
        <v>171.2</v>
      </c>
    </row>
    <row r="3936" ht="22.5" customHeight="1">
      <c r="A3936" s="2">
        <v>4.285804383E9</v>
      </c>
      <c r="B3936" s="2">
        <v>890232.0</v>
      </c>
      <c r="C3936" s="2">
        <v>2.0</v>
      </c>
      <c r="D3936" s="2">
        <v>432.0</v>
      </c>
      <c r="E3936" s="4">
        <f t="shared" si="1"/>
        <v>864</v>
      </c>
    </row>
    <row r="3937" ht="22.5" customHeight="1">
      <c r="A3937" s="2">
        <v>5.961051248E9</v>
      </c>
      <c r="B3937" s="2">
        <v>880510.0</v>
      </c>
      <c r="C3937" s="2">
        <v>3.0</v>
      </c>
      <c r="D3937" s="2">
        <v>951.43</v>
      </c>
      <c r="E3937" s="4">
        <f t="shared" si="1"/>
        <v>2854.29</v>
      </c>
    </row>
    <row r="3938" ht="22.5" customHeight="1">
      <c r="A3938" s="2">
        <v>5.630323534E9</v>
      </c>
      <c r="B3938" s="2">
        <v>425341.0</v>
      </c>
      <c r="C3938" s="2">
        <v>1.0</v>
      </c>
      <c r="D3938" s="2">
        <v>486.28</v>
      </c>
      <c r="E3938" s="4">
        <f t="shared" si="1"/>
        <v>486.28</v>
      </c>
    </row>
    <row r="3939" ht="22.5" customHeight="1">
      <c r="A3939" s="2">
        <v>4.642824835E9</v>
      </c>
      <c r="B3939" s="2">
        <v>672059.0</v>
      </c>
      <c r="C3939" s="2">
        <v>3.0</v>
      </c>
      <c r="D3939" s="2">
        <v>672.73</v>
      </c>
      <c r="E3939" s="4">
        <f t="shared" si="1"/>
        <v>2018.19</v>
      </c>
    </row>
    <row r="3940" ht="22.5" customHeight="1">
      <c r="A3940" s="2">
        <v>3.060527554E9</v>
      </c>
      <c r="B3940" s="2">
        <v>378230.0</v>
      </c>
      <c r="C3940" s="2">
        <v>3.0</v>
      </c>
      <c r="D3940" s="2">
        <v>166.42</v>
      </c>
      <c r="E3940" s="4">
        <f t="shared" si="1"/>
        <v>499.26</v>
      </c>
    </row>
    <row r="3941" ht="22.5" customHeight="1">
      <c r="A3941" s="2">
        <v>4.048252396E9</v>
      </c>
      <c r="B3941" s="2">
        <v>451933.0</v>
      </c>
      <c r="C3941" s="2">
        <v>2.0</v>
      </c>
      <c r="D3941" s="2">
        <v>568.94</v>
      </c>
      <c r="E3941" s="4">
        <f t="shared" si="1"/>
        <v>1137.88</v>
      </c>
    </row>
    <row r="3942" ht="22.5" customHeight="1">
      <c r="A3942" s="2">
        <v>1.271431612E9</v>
      </c>
      <c r="B3942" s="2">
        <v>679321.0</v>
      </c>
      <c r="C3942" s="2">
        <v>1.0</v>
      </c>
      <c r="D3942" s="2">
        <v>738.46</v>
      </c>
      <c r="E3942" s="4">
        <f t="shared" si="1"/>
        <v>738.46</v>
      </c>
    </row>
    <row r="3943" ht="22.5" customHeight="1">
      <c r="A3943" s="2">
        <v>8.981940261E9</v>
      </c>
      <c r="B3943" s="2">
        <v>552496.0</v>
      </c>
      <c r="C3943" s="2">
        <v>2.0</v>
      </c>
      <c r="D3943" s="2">
        <v>508.0</v>
      </c>
      <c r="E3943" s="4">
        <f t="shared" si="1"/>
        <v>1016</v>
      </c>
    </row>
    <row r="3944" ht="22.5" customHeight="1">
      <c r="A3944" s="2">
        <v>3.89623951E9</v>
      </c>
      <c r="B3944" s="2">
        <v>739448.0</v>
      </c>
      <c r="C3944" s="2">
        <v>3.0</v>
      </c>
      <c r="D3944" s="2">
        <v>755.66</v>
      </c>
      <c r="E3944" s="4">
        <f t="shared" si="1"/>
        <v>2266.98</v>
      </c>
    </row>
    <row r="3945" ht="22.5" customHeight="1">
      <c r="A3945" s="2">
        <v>7.1131641E8</v>
      </c>
      <c r="B3945" s="2">
        <v>305754.0</v>
      </c>
      <c r="C3945" s="2">
        <v>3.0</v>
      </c>
      <c r="D3945" s="2">
        <v>979.99</v>
      </c>
      <c r="E3945" s="4">
        <f t="shared" si="1"/>
        <v>2939.97</v>
      </c>
    </row>
    <row r="3946" ht="22.5" customHeight="1">
      <c r="A3946" s="2">
        <v>9.863502398E9</v>
      </c>
      <c r="B3946" s="2">
        <v>673058.0</v>
      </c>
      <c r="C3946" s="2">
        <v>2.0</v>
      </c>
      <c r="D3946" s="2">
        <v>765.76</v>
      </c>
      <c r="E3946" s="4">
        <f t="shared" si="1"/>
        <v>1531.52</v>
      </c>
    </row>
    <row r="3947" ht="22.5" customHeight="1">
      <c r="A3947" s="2">
        <v>2.93770293E8</v>
      </c>
      <c r="B3947" s="2">
        <v>876139.0</v>
      </c>
      <c r="C3947" s="2">
        <v>1.0</v>
      </c>
      <c r="D3947" s="2">
        <v>415.75</v>
      </c>
      <c r="E3947" s="4">
        <f t="shared" si="1"/>
        <v>415.75</v>
      </c>
    </row>
    <row r="3948" ht="22.5" customHeight="1">
      <c r="A3948" s="2">
        <v>8.90800429E8</v>
      </c>
      <c r="B3948" s="2">
        <v>376447.0</v>
      </c>
      <c r="C3948" s="2">
        <v>1.0</v>
      </c>
      <c r="D3948" s="2">
        <v>724.84</v>
      </c>
      <c r="E3948" s="4">
        <f t="shared" si="1"/>
        <v>724.84</v>
      </c>
    </row>
    <row r="3949" ht="22.5" customHeight="1">
      <c r="A3949" s="2">
        <v>1.270503169E9</v>
      </c>
      <c r="B3949" s="2">
        <v>6405.0</v>
      </c>
      <c r="C3949" s="2">
        <v>2.0</v>
      </c>
      <c r="D3949" s="2">
        <v>236.51</v>
      </c>
      <c r="E3949" s="4">
        <f t="shared" si="1"/>
        <v>473.02</v>
      </c>
    </row>
    <row r="3950" ht="22.5" customHeight="1">
      <c r="A3950" s="2">
        <v>1.68180571E8</v>
      </c>
      <c r="B3950" s="2">
        <v>136533.0</v>
      </c>
      <c r="C3950" s="2">
        <v>1.0</v>
      </c>
      <c r="D3950" s="2">
        <v>826.21</v>
      </c>
      <c r="E3950" s="4">
        <f t="shared" si="1"/>
        <v>826.21</v>
      </c>
    </row>
    <row r="3951" ht="22.5" customHeight="1">
      <c r="A3951" s="2">
        <v>1.11296281E8</v>
      </c>
      <c r="B3951" s="2">
        <v>378230.0</v>
      </c>
      <c r="C3951" s="2">
        <v>3.0</v>
      </c>
      <c r="D3951" s="2">
        <v>166.42</v>
      </c>
      <c r="E3951" s="4">
        <f t="shared" si="1"/>
        <v>499.26</v>
      </c>
    </row>
    <row r="3952" ht="22.5" customHeight="1">
      <c r="A3952" s="2">
        <v>7.329085364E9</v>
      </c>
      <c r="B3952" s="2">
        <v>969851.0</v>
      </c>
      <c r="C3952" s="2">
        <v>1.0</v>
      </c>
      <c r="D3952" s="2">
        <v>340.66</v>
      </c>
      <c r="E3952" s="4">
        <f t="shared" si="1"/>
        <v>340.66</v>
      </c>
    </row>
    <row r="3953" ht="22.5" customHeight="1">
      <c r="A3953" s="2">
        <v>1.129130498E9</v>
      </c>
      <c r="B3953" s="2">
        <v>378676.0</v>
      </c>
      <c r="C3953" s="2">
        <v>1.0</v>
      </c>
      <c r="D3953" s="2">
        <v>881.42</v>
      </c>
      <c r="E3953" s="4">
        <f t="shared" si="1"/>
        <v>881.42</v>
      </c>
    </row>
    <row r="3954" ht="22.5" customHeight="1">
      <c r="A3954" s="2">
        <v>9.96939836E8</v>
      </c>
      <c r="B3954" s="2">
        <v>993331.0</v>
      </c>
      <c r="C3954" s="2">
        <v>2.0</v>
      </c>
      <c r="D3954" s="2">
        <v>102.44</v>
      </c>
      <c r="E3954" s="4">
        <f t="shared" si="1"/>
        <v>204.88</v>
      </c>
    </row>
    <row r="3955" ht="22.5" customHeight="1">
      <c r="A3955" s="2">
        <v>8.263379807E9</v>
      </c>
      <c r="B3955" s="2">
        <v>131136.0</v>
      </c>
      <c r="C3955" s="2">
        <v>3.0</v>
      </c>
      <c r="D3955" s="2">
        <v>37.8</v>
      </c>
      <c r="E3955" s="4">
        <f t="shared" si="1"/>
        <v>113.4</v>
      </c>
    </row>
    <row r="3956" ht="22.5" customHeight="1">
      <c r="A3956" s="2">
        <v>5.735975899E9</v>
      </c>
      <c r="B3956" s="2">
        <v>611575.0</v>
      </c>
      <c r="C3956" s="2">
        <v>3.0</v>
      </c>
      <c r="D3956" s="2">
        <v>482.06</v>
      </c>
      <c r="E3956" s="4">
        <f t="shared" si="1"/>
        <v>1446.18</v>
      </c>
    </row>
    <row r="3957" ht="22.5" customHeight="1">
      <c r="A3957" s="2">
        <v>9.651034668E9</v>
      </c>
      <c r="B3957" s="2">
        <v>669378.0</v>
      </c>
      <c r="C3957" s="2">
        <v>3.0</v>
      </c>
      <c r="D3957" s="2">
        <v>212.14</v>
      </c>
      <c r="E3957" s="4">
        <f t="shared" si="1"/>
        <v>636.42</v>
      </c>
    </row>
    <row r="3958" ht="22.5" customHeight="1">
      <c r="A3958" s="2">
        <v>3.103539793E9</v>
      </c>
      <c r="B3958" s="2">
        <v>771228.0</v>
      </c>
      <c r="C3958" s="2">
        <v>1.0</v>
      </c>
      <c r="D3958" s="2">
        <v>83.18</v>
      </c>
      <c r="E3958" s="4">
        <f t="shared" si="1"/>
        <v>83.18</v>
      </c>
    </row>
    <row r="3959" ht="22.5" customHeight="1">
      <c r="A3959" s="2">
        <v>1.611921781E9</v>
      </c>
      <c r="B3959" s="2">
        <v>123983.0</v>
      </c>
      <c r="C3959" s="2">
        <v>3.0</v>
      </c>
      <c r="D3959" s="2">
        <v>785.67</v>
      </c>
      <c r="E3959" s="4">
        <f t="shared" si="1"/>
        <v>2357.01</v>
      </c>
    </row>
    <row r="3960" ht="22.5" customHeight="1">
      <c r="A3960" s="2">
        <v>7.532381028E9</v>
      </c>
      <c r="B3960" s="2">
        <v>925482.0</v>
      </c>
      <c r="C3960" s="2">
        <v>2.0</v>
      </c>
      <c r="D3960" s="2">
        <v>475.04</v>
      </c>
      <c r="E3960" s="4">
        <f t="shared" si="1"/>
        <v>950.08</v>
      </c>
    </row>
    <row r="3961" ht="22.5" customHeight="1">
      <c r="A3961" s="2">
        <v>7.803665404E9</v>
      </c>
      <c r="B3961" s="2">
        <v>516376.0</v>
      </c>
      <c r="C3961" s="2">
        <v>1.0</v>
      </c>
      <c r="D3961" s="2">
        <v>877.43</v>
      </c>
      <c r="E3961" s="4">
        <f t="shared" si="1"/>
        <v>877.43</v>
      </c>
    </row>
    <row r="3962" ht="22.5" customHeight="1">
      <c r="A3962" s="2">
        <v>4.66184886E8</v>
      </c>
      <c r="B3962" s="2">
        <v>451812.0</v>
      </c>
      <c r="C3962" s="2">
        <v>3.0</v>
      </c>
      <c r="D3962" s="2">
        <v>530.85</v>
      </c>
      <c r="E3962" s="4">
        <f t="shared" si="1"/>
        <v>1592.55</v>
      </c>
    </row>
    <row r="3963" ht="22.5" customHeight="1">
      <c r="A3963" s="2">
        <v>4.69251805E9</v>
      </c>
      <c r="B3963" s="2">
        <v>70969.0</v>
      </c>
      <c r="C3963" s="2">
        <v>2.0</v>
      </c>
      <c r="D3963" s="2">
        <v>631.7</v>
      </c>
      <c r="E3963" s="4">
        <f t="shared" si="1"/>
        <v>1263.4</v>
      </c>
    </row>
    <row r="3964" ht="22.5" customHeight="1">
      <c r="A3964" s="2">
        <v>9408428.0</v>
      </c>
      <c r="B3964" s="2">
        <v>124290.0</v>
      </c>
      <c r="C3964" s="2">
        <v>1.0</v>
      </c>
      <c r="D3964" s="2">
        <v>39.65</v>
      </c>
      <c r="E3964" s="4">
        <f t="shared" si="1"/>
        <v>39.65</v>
      </c>
    </row>
    <row r="3965" ht="22.5" customHeight="1">
      <c r="A3965" s="2">
        <v>8.766330526E9</v>
      </c>
      <c r="B3965" s="2">
        <v>704868.0</v>
      </c>
      <c r="C3965" s="2">
        <v>3.0</v>
      </c>
      <c r="D3965" s="2">
        <v>193.46</v>
      </c>
      <c r="E3965" s="4">
        <f t="shared" si="1"/>
        <v>580.38</v>
      </c>
    </row>
    <row r="3966" ht="22.5" customHeight="1">
      <c r="A3966" s="2">
        <v>9.221423039E9</v>
      </c>
      <c r="B3966" s="2">
        <v>707935.0</v>
      </c>
      <c r="C3966" s="2">
        <v>2.0</v>
      </c>
      <c r="D3966" s="2">
        <v>820.9</v>
      </c>
      <c r="E3966" s="4">
        <f t="shared" si="1"/>
        <v>1641.8</v>
      </c>
    </row>
    <row r="3967" ht="22.5" customHeight="1">
      <c r="A3967" s="2">
        <v>4.268661538E9</v>
      </c>
      <c r="B3967" s="2">
        <v>952124.0</v>
      </c>
      <c r="C3967" s="2">
        <v>1.0</v>
      </c>
      <c r="D3967" s="2">
        <v>127.08</v>
      </c>
      <c r="E3967" s="4">
        <f t="shared" si="1"/>
        <v>127.08</v>
      </c>
    </row>
    <row r="3968" ht="22.5" customHeight="1">
      <c r="A3968" s="2">
        <v>1.378809665E9</v>
      </c>
      <c r="B3968" s="2">
        <v>771228.0</v>
      </c>
      <c r="C3968" s="2">
        <v>3.0</v>
      </c>
      <c r="D3968" s="2">
        <v>83.18</v>
      </c>
      <c r="E3968" s="4">
        <f t="shared" si="1"/>
        <v>249.54</v>
      </c>
    </row>
    <row r="3969" ht="22.5" customHeight="1">
      <c r="A3969" s="2">
        <v>4.917941248E9</v>
      </c>
      <c r="B3969" s="2">
        <v>764014.0</v>
      </c>
      <c r="C3969" s="2">
        <v>1.0</v>
      </c>
      <c r="D3969" s="2">
        <v>612.04</v>
      </c>
      <c r="E3969" s="4">
        <f t="shared" si="1"/>
        <v>612.04</v>
      </c>
    </row>
    <row r="3970" ht="22.5" customHeight="1">
      <c r="A3970" s="2">
        <v>5.132792285E9</v>
      </c>
      <c r="B3970" s="2">
        <v>516376.0</v>
      </c>
      <c r="C3970" s="2">
        <v>2.0</v>
      </c>
      <c r="D3970" s="2">
        <v>877.43</v>
      </c>
      <c r="E3970" s="4">
        <f t="shared" si="1"/>
        <v>1754.86</v>
      </c>
    </row>
    <row r="3971" ht="22.5" customHeight="1">
      <c r="A3971" s="2">
        <v>3.776678112E9</v>
      </c>
      <c r="B3971" s="2">
        <v>14145.0</v>
      </c>
      <c r="C3971" s="2">
        <v>1.0</v>
      </c>
      <c r="D3971" s="2">
        <v>630.84</v>
      </c>
      <c r="E3971" s="4">
        <f t="shared" si="1"/>
        <v>630.84</v>
      </c>
    </row>
    <row r="3972" ht="22.5" customHeight="1">
      <c r="A3972" s="2">
        <v>6.940411801E9</v>
      </c>
      <c r="B3972" s="2">
        <v>89084.0</v>
      </c>
      <c r="C3972" s="2">
        <v>1.0</v>
      </c>
      <c r="D3972" s="2">
        <v>598.83</v>
      </c>
      <c r="E3972" s="4">
        <f t="shared" si="1"/>
        <v>598.83</v>
      </c>
    </row>
    <row r="3973" ht="22.5" customHeight="1">
      <c r="A3973" s="2">
        <v>7.422521525E9</v>
      </c>
      <c r="B3973" s="2">
        <v>952124.0</v>
      </c>
      <c r="C3973" s="2">
        <v>2.0</v>
      </c>
      <c r="D3973" s="2">
        <v>127.08</v>
      </c>
      <c r="E3973" s="4">
        <f t="shared" si="1"/>
        <v>254.16</v>
      </c>
    </row>
    <row r="3974" ht="22.5" customHeight="1">
      <c r="A3974" s="2">
        <v>4.419022028E9</v>
      </c>
      <c r="B3974" s="2">
        <v>491521.0</v>
      </c>
      <c r="C3974" s="2">
        <v>2.0</v>
      </c>
      <c r="D3974" s="2">
        <v>556.35</v>
      </c>
      <c r="E3974" s="4">
        <f t="shared" si="1"/>
        <v>1112.7</v>
      </c>
    </row>
    <row r="3975" ht="22.5" customHeight="1">
      <c r="A3975" s="2">
        <v>8.016651984E9</v>
      </c>
      <c r="B3975" s="2">
        <v>131748.0</v>
      </c>
      <c r="C3975" s="2">
        <v>1.0</v>
      </c>
      <c r="D3975" s="2">
        <v>81.35</v>
      </c>
      <c r="E3975" s="4">
        <f t="shared" si="1"/>
        <v>81.35</v>
      </c>
    </row>
    <row r="3976" ht="22.5" customHeight="1">
      <c r="A3976" s="2">
        <v>2.361722422E9</v>
      </c>
      <c r="B3976" s="2">
        <v>848226.0</v>
      </c>
      <c r="C3976" s="2">
        <v>3.0</v>
      </c>
      <c r="D3976" s="2">
        <v>209.59</v>
      </c>
      <c r="E3976" s="4">
        <f t="shared" si="1"/>
        <v>628.77</v>
      </c>
    </row>
    <row r="3977" ht="22.5" customHeight="1">
      <c r="A3977" s="2">
        <v>1.001453982E9</v>
      </c>
      <c r="B3977" s="2">
        <v>557908.0</v>
      </c>
      <c r="C3977" s="2">
        <v>3.0</v>
      </c>
      <c r="D3977" s="2">
        <v>942.37</v>
      </c>
      <c r="E3977" s="4">
        <f t="shared" si="1"/>
        <v>2827.11</v>
      </c>
    </row>
    <row r="3978" ht="22.5" customHeight="1">
      <c r="A3978" s="2">
        <v>9.093918346E9</v>
      </c>
      <c r="B3978" s="2">
        <v>91670.0</v>
      </c>
      <c r="C3978" s="2">
        <v>3.0</v>
      </c>
      <c r="D3978" s="2">
        <v>439.24</v>
      </c>
      <c r="E3978" s="4">
        <f t="shared" si="1"/>
        <v>1317.72</v>
      </c>
    </row>
    <row r="3979" ht="22.5" customHeight="1">
      <c r="A3979" s="2">
        <v>3.969014433E9</v>
      </c>
      <c r="B3979" s="2">
        <v>679865.0</v>
      </c>
      <c r="C3979" s="2">
        <v>1.0</v>
      </c>
      <c r="D3979" s="2">
        <v>347.91</v>
      </c>
      <c r="E3979" s="4">
        <f t="shared" si="1"/>
        <v>347.91</v>
      </c>
    </row>
    <row r="3980" ht="22.5" customHeight="1">
      <c r="A3980" s="2">
        <v>9.68456172E9</v>
      </c>
      <c r="B3980" s="2">
        <v>398340.0</v>
      </c>
      <c r="C3980" s="2">
        <v>3.0</v>
      </c>
      <c r="D3980" s="2">
        <v>651.93</v>
      </c>
      <c r="E3980" s="4">
        <f t="shared" si="1"/>
        <v>1955.79</v>
      </c>
    </row>
    <row r="3981" ht="22.5" customHeight="1">
      <c r="A3981" s="2">
        <v>7.031115362E9</v>
      </c>
      <c r="B3981" s="2">
        <v>274207.0</v>
      </c>
      <c r="C3981" s="2">
        <v>2.0</v>
      </c>
      <c r="D3981" s="2">
        <v>328.51</v>
      </c>
      <c r="E3981" s="4">
        <f t="shared" si="1"/>
        <v>657.02</v>
      </c>
    </row>
    <row r="3982" ht="22.5" customHeight="1">
      <c r="A3982" s="2">
        <v>8.204766849E9</v>
      </c>
      <c r="B3982" s="2">
        <v>709916.0</v>
      </c>
      <c r="C3982" s="2">
        <v>1.0</v>
      </c>
      <c r="D3982" s="2">
        <v>33.76</v>
      </c>
      <c r="E3982" s="4">
        <f t="shared" si="1"/>
        <v>33.76</v>
      </c>
    </row>
    <row r="3983" ht="22.5" customHeight="1">
      <c r="A3983" s="2">
        <v>2.785412612E9</v>
      </c>
      <c r="B3983" s="2">
        <v>764014.0</v>
      </c>
      <c r="C3983" s="2">
        <v>3.0</v>
      </c>
      <c r="D3983" s="2">
        <v>612.04</v>
      </c>
      <c r="E3983" s="4">
        <f t="shared" si="1"/>
        <v>1836.12</v>
      </c>
    </row>
    <row r="3984" ht="22.5" customHeight="1">
      <c r="A3984" s="2">
        <v>2.624138741E9</v>
      </c>
      <c r="B3984" s="2">
        <v>82484.0</v>
      </c>
      <c r="C3984" s="2">
        <v>3.0</v>
      </c>
      <c r="D3984" s="2">
        <v>914.88</v>
      </c>
      <c r="E3984" s="4">
        <f t="shared" si="1"/>
        <v>2744.64</v>
      </c>
    </row>
    <row r="3985" ht="22.5" customHeight="1">
      <c r="A3985" s="2">
        <v>7.48376248E8</v>
      </c>
      <c r="B3985" s="2">
        <v>194682.0</v>
      </c>
      <c r="C3985" s="2">
        <v>3.0</v>
      </c>
      <c r="D3985" s="2">
        <v>912.29</v>
      </c>
      <c r="E3985" s="4">
        <f t="shared" si="1"/>
        <v>2736.87</v>
      </c>
    </row>
    <row r="3986" ht="22.5" customHeight="1">
      <c r="A3986" s="2">
        <v>6.09678744E9</v>
      </c>
      <c r="B3986" s="2">
        <v>478531.0</v>
      </c>
      <c r="C3986" s="2">
        <v>3.0</v>
      </c>
      <c r="D3986" s="2">
        <v>825.46</v>
      </c>
      <c r="E3986" s="4">
        <f t="shared" si="1"/>
        <v>2476.38</v>
      </c>
    </row>
    <row r="3987" ht="22.5" customHeight="1">
      <c r="A3987" s="2">
        <v>8.787660233E9</v>
      </c>
      <c r="B3987" s="2">
        <v>672059.0</v>
      </c>
      <c r="C3987" s="2">
        <v>2.0</v>
      </c>
      <c r="D3987" s="2">
        <v>672.73</v>
      </c>
      <c r="E3987" s="4">
        <f t="shared" si="1"/>
        <v>1345.46</v>
      </c>
    </row>
    <row r="3988" ht="22.5" customHeight="1">
      <c r="A3988" s="2">
        <v>3.845481278E9</v>
      </c>
      <c r="B3988" s="2">
        <v>487931.0</v>
      </c>
      <c r="C3988" s="2">
        <v>3.0</v>
      </c>
      <c r="D3988" s="2">
        <v>709.08</v>
      </c>
      <c r="E3988" s="4">
        <f t="shared" si="1"/>
        <v>2127.24</v>
      </c>
    </row>
    <row r="3989" ht="22.5" customHeight="1">
      <c r="A3989" s="2">
        <v>4.636134267E9</v>
      </c>
      <c r="B3989" s="2">
        <v>228286.0</v>
      </c>
      <c r="C3989" s="2">
        <v>3.0</v>
      </c>
      <c r="D3989" s="2">
        <v>179.08</v>
      </c>
      <c r="E3989" s="4">
        <f t="shared" si="1"/>
        <v>537.24</v>
      </c>
    </row>
    <row r="3990" ht="22.5" customHeight="1">
      <c r="A3990" s="2">
        <v>4.53882534E9</v>
      </c>
      <c r="B3990" s="2">
        <v>124290.0</v>
      </c>
      <c r="C3990" s="2">
        <v>2.0</v>
      </c>
      <c r="D3990" s="2">
        <v>39.65</v>
      </c>
      <c r="E3990" s="4">
        <f t="shared" si="1"/>
        <v>79.3</v>
      </c>
    </row>
    <row r="3991" ht="22.5" customHeight="1">
      <c r="A3991" s="2">
        <v>4.553101047E9</v>
      </c>
      <c r="B3991" s="2">
        <v>937542.0</v>
      </c>
      <c r="C3991" s="2">
        <v>3.0</v>
      </c>
      <c r="D3991" s="2">
        <v>97.04</v>
      </c>
      <c r="E3991" s="4">
        <f t="shared" si="1"/>
        <v>291.12</v>
      </c>
    </row>
    <row r="3992" ht="22.5" customHeight="1">
      <c r="A3992" s="2">
        <v>2.193853405E9</v>
      </c>
      <c r="B3992" s="2">
        <v>448752.0</v>
      </c>
      <c r="C3992" s="2">
        <v>2.0</v>
      </c>
      <c r="D3992" s="2">
        <v>160.07</v>
      </c>
      <c r="E3992" s="4">
        <f t="shared" si="1"/>
        <v>320.14</v>
      </c>
    </row>
    <row r="3993" ht="22.5" customHeight="1">
      <c r="A3993" s="2">
        <v>1.642059453E9</v>
      </c>
      <c r="B3993" s="2">
        <v>70969.0</v>
      </c>
      <c r="C3993" s="2">
        <v>1.0</v>
      </c>
      <c r="D3993" s="2">
        <v>631.7</v>
      </c>
      <c r="E3993" s="4">
        <f t="shared" si="1"/>
        <v>631.7</v>
      </c>
    </row>
    <row r="3994" ht="22.5" customHeight="1">
      <c r="A3994" s="2">
        <v>5.89033933E9</v>
      </c>
      <c r="B3994" s="2">
        <v>891833.0</v>
      </c>
      <c r="C3994" s="2">
        <v>2.0</v>
      </c>
      <c r="D3994" s="2">
        <v>493.19</v>
      </c>
      <c r="E3994" s="4">
        <f t="shared" si="1"/>
        <v>986.38</v>
      </c>
    </row>
    <row r="3995" ht="22.5" customHeight="1">
      <c r="A3995" s="2">
        <v>3.13663478E8</v>
      </c>
      <c r="B3995" s="2">
        <v>14145.0</v>
      </c>
      <c r="C3995" s="2">
        <v>1.0</v>
      </c>
      <c r="D3995" s="2">
        <v>630.84</v>
      </c>
      <c r="E3995" s="4">
        <f t="shared" si="1"/>
        <v>630.84</v>
      </c>
    </row>
    <row r="3996" ht="22.5" customHeight="1">
      <c r="A3996" s="2">
        <v>8.59157632E9</v>
      </c>
      <c r="B3996" s="2">
        <v>692985.0</v>
      </c>
      <c r="C3996" s="2">
        <v>2.0</v>
      </c>
      <c r="D3996" s="2">
        <v>197.39</v>
      </c>
      <c r="E3996" s="4">
        <f t="shared" si="1"/>
        <v>394.78</v>
      </c>
    </row>
    <row r="3997" ht="22.5" customHeight="1">
      <c r="A3997" s="2">
        <v>4.728104591E9</v>
      </c>
      <c r="B3997" s="2">
        <v>537274.0</v>
      </c>
      <c r="C3997" s="2">
        <v>2.0</v>
      </c>
      <c r="D3997" s="2">
        <v>702.71</v>
      </c>
      <c r="E3997" s="4">
        <f t="shared" si="1"/>
        <v>1405.42</v>
      </c>
    </row>
    <row r="3998" ht="22.5" customHeight="1">
      <c r="A3998" s="2">
        <v>8.276401643E9</v>
      </c>
      <c r="B3998" s="2">
        <v>833557.0</v>
      </c>
      <c r="C3998" s="2">
        <v>1.0</v>
      </c>
      <c r="D3998" s="2">
        <v>422.87</v>
      </c>
      <c r="E3998" s="4">
        <f t="shared" si="1"/>
        <v>422.87</v>
      </c>
    </row>
    <row r="3999" ht="22.5" customHeight="1">
      <c r="A3999" s="2">
        <v>8.709694061E9</v>
      </c>
      <c r="B3999" s="2">
        <v>337168.0</v>
      </c>
      <c r="C3999" s="2">
        <v>2.0</v>
      </c>
      <c r="D3999" s="2">
        <v>545.49</v>
      </c>
      <c r="E3999" s="4">
        <f t="shared" si="1"/>
        <v>1090.98</v>
      </c>
    </row>
    <row r="4000" ht="22.5" customHeight="1">
      <c r="A4000" s="2">
        <v>4.080156881E9</v>
      </c>
      <c r="B4000" s="2">
        <v>300159.0</v>
      </c>
      <c r="C4000" s="2">
        <v>2.0</v>
      </c>
      <c r="D4000" s="2">
        <v>44.35</v>
      </c>
      <c r="E4000" s="4">
        <f t="shared" si="1"/>
        <v>88.7</v>
      </c>
    </row>
    <row r="4001" ht="22.5" customHeight="1">
      <c r="A4001" s="2">
        <v>7.485829116E9</v>
      </c>
      <c r="B4001" s="2">
        <v>500633.0</v>
      </c>
      <c r="C4001" s="2">
        <v>2.0</v>
      </c>
      <c r="D4001" s="2">
        <v>154.5</v>
      </c>
      <c r="E4001" s="4">
        <f t="shared" si="1"/>
        <v>309</v>
      </c>
    </row>
    <row r="4002" ht="22.5" customHeight="1">
      <c r="A4002" s="2">
        <v>7.378865582E9</v>
      </c>
      <c r="B4002" s="2">
        <v>661577.0</v>
      </c>
      <c r="C4002" s="2">
        <v>3.0</v>
      </c>
      <c r="D4002" s="2">
        <v>720.95</v>
      </c>
      <c r="E4002" s="4">
        <f t="shared" si="1"/>
        <v>2162.85</v>
      </c>
    </row>
    <row r="4003" ht="22.5" customHeight="1">
      <c r="A4003" s="2">
        <v>3.35575667E8</v>
      </c>
      <c r="B4003" s="2">
        <v>77308.0</v>
      </c>
      <c r="C4003" s="2">
        <v>3.0</v>
      </c>
      <c r="D4003" s="2">
        <v>223.27</v>
      </c>
      <c r="E4003" s="4">
        <f t="shared" si="1"/>
        <v>669.81</v>
      </c>
    </row>
    <row r="4004" ht="22.5" customHeight="1">
      <c r="A4004" s="2">
        <v>1.621109077E9</v>
      </c>
      <c r="B4004" s="2">
        <v>557908.0</v>
      </c>
      <c r="C4004" s="2">
        <v>1.0</v>
      </c>
      <c r="D4004" s="2">
        <v>942.37</v>
      </c>
      <c r="E4004" s="4">
        <f t="shared" si="1"/>
        <v>942.37</v>
      </c>
    </row>
    <row r="4005" ht="22.5" customHeight="1">
      <c r="A4005" s="2">
        <v>7.468088555E9</v>
      </c>
      <c r="B4005" s="2">
        <v>654623.0</v>
      </c>
      <c r="C4005" s="2">
        <v>1.0</v>
      </c>
      <c r="D4005" s="2">
        <v>422.14</v>
      </c>
      <c r="E4005" s="4">
        <f t="shared" si="1"/>
        <v>422.14</v>
      </c>
    </row>
    <row r="4006" ht="22.5" customHeight="1">
      <c r="A4006" s="2">
        <v>3.676517886E9</v>
      </c>
      <c r="B4006" s="2">
        <v>473647.0</v>
      </c>
      <c r="C4006" s="2">
        <v>3.0</v>
      </c>
      <c r="D4006" s="2">
        <v>43.05</v>
      </c>
      <c r="E4006" s="4">
        <f t="shared" si="1"/>
        <v>129.15</v>
      </c>
    </row>
    <row r="4007" ht="22.5" customHeight="1">
      <c r="A4007" s="2">
        <v>1.746921111E9</v>
      </c>
      <c r="B4007" s="2">
        <v>642612.0</v>
      </c>
      <c r="C4007" s="2">
        <v>2.0</v>
      </c>
      <c r="D4007" s="2">
        <v>517.03</v>
      </c>
      <c r="E4007" s="4">
        <f t="shared" si="1"/>
        <v>1034.06</v>
      </c>
    </row>
    <row r="4008" ht="22.5" customHeight="1">
      <c r="A4008" s="2">
        <v>7.774691391E9</v>
      </c>
      <c r="B4008" s="2">
        <v>82484.0</v>
      </c>
      <c r="C4008" s="2">
        <v>2.0</v>
      </c>
      <c r="D4008" s="2">
        <v>914.88</v>
      </c>
      <c r="E4008" s="4">
        <f t="shared" si="1"/>
        <v>1829.76</v>
      </c>
    </row>
    <row r="4009" ht="22.5" customHeight="1">
      <c r="A4009" s="2">
        <v>8.220678247E9</v>
      </c>
      <c r="B4009" s="2">
        <v>361361.0</v>
      </c>
      <c r="C4009" s="2">
        <v>1.0</v>
      </c>
      <c r="D4009" s="2">
        <v>826.21</v>
      </c>
      <c r="E4009" s="4">
        <f t="shared" si="1"/>
        <v>826.21</v>
      </c>
    </row>
    <row r="4010" ht="22.5" customHeight="1">
      <c r="A4010" s="2">
        <v>6.04860408E9</v>
      </c>
      <c r="B4010" s="2">
        <v>799459.0</v>
      </c>
      <c r="C4010" s="2">
        <v>3.0</v>
      </c>
      <c r="D4010" s="2">
        <v>852.02</v>
      </c>
      <c r="E4010" s="4">
        <f t="shared" si="1"/>
        <v>2556.06</v>
      </c>
    </row>
    <row r="4011" ht="22.5" customHeight="1">
      <c r="A4011" s="2">
        <v>8.545716586E9</v>
      </c>
      <c r="B4011" s="2">
        <v>697683.0</v>
      </c>
      <c r="C4011" s="2">
        <v>2.0</v>
      </c>
      <c r="D4011" s="2">
        <v>123.74</v>
      </c>
      <c r="E4011" s="4">
        <f t="shared" si="1"/>
        <v>247.48</v>
      </c>
    </row>
    <row r="4012" ht="22.5" customHeight="1">
      <c r="A4012" s="2">
        <v>5.30870056E8</v>
      </c>
      <c r="B4012" s="2">
        <v>764014.0</v>
      </c>
      <c r="C4012" s="2">
        <v>1.0</v>
      </c>
      <c r="D4012" s="2">
        <v>612.04</v>
      </c>
      <c r="E4012" s="4">
        <f t="shared" si="1"/>
        <v>612.04</v>
      </c>
    </row>
    <row r="4013" ht="22.5" customHeight="1">
      <c r="A4013" s="2">
        <v>4.055690435E9</v>
      </c>
      <c r="B4013" s="2">
        <v>120385.0</v>
      </c>
      <c r="C4013" s="2">
        <v>3.0</v>
      </c>
      <c r="D4013" s="2">
        <v>597.91</v>
      </c>
      <c r="E4013" s="4">
        <f t="shared" si="1"/>
        <v>1793.73</v>
      </c>
    </row>
    <row r="4014" ht="22.5" customHeight="1">
      <c r="A4014" s="2">
        <v>7.09653035E9</v>
      </c>
      <c r="B4014" s="2">
        <v>927651.0</v>
      </c>
      <c r="C4014" s="2">
        <v>3.0</v>
      </c>
      <c r="D4014" s="2">
        <v>426.72</v>
      </c>
      <c r="E4014" s="4">
        <f t="shared" si="1"/>
        <v>1280.16</v>
      </c>
    </row>
    <row r="4015" ht="22.5" customHeight="1">
      <c r="A4015" s="2">
        <v>7.083649345E9</v>
      </c>
      <c r="B4015" s="2">
        <v>555121.0</v>
      </c>
      <c r="C4015" s="2">
        <v>3.0</v>
      </c>
      <c r="D4015" s="2">
        <v>354.91</v>
      </c>
      <c r="E4015" s="4">
        <f t="shared" si="1"/>
        <v>1064.73</v>
      </c>
    </row>
    <row r="4016" ht="22.5" customHeight="1">
      <c r="A4016" s="2">
        <v>8.36457367E8</v>
      </c>
      <c r="B4016" s="2">
        <v>937542.0</v>
      </c>
      <c r="C4016" s="2">
        <v>2.0</v>
      </c>
      <c r="D4016" s="2">
        <v>97.04</v>
      </c>
      <c r="E4016" s="4">
        <f t="shared" si="1"/>
        <v>194.08</v>
      </c>
    </row>
    <row r="4017" ht="22.5" customHeight="1">
      <c r="A4017" s="2">
        <v>7.698126312E9</v>
      </c>
      <c r="B4017" s="2">
        <v>136533.0</v>
      </c>
      <c r="C4017" s="2">
        <v>1.0</v>
      </c>
      <c r="D4017" s="2">
        <v>826.21</v>
      </c>
      <c r="E4017" s="4">
        <f t="shared" si="1"/>
        <v>826.21</v>
      </c>
    </row>
    <row r="4018" ht="22.5" customHeight="1">
      <c r="A4018" s="2">
        <v>2.26729776E9</v>
      </c>
      <c r="B4018" s="2">
        <v>448752.0</v>
      </c>
      <c r="C4018" s="2">
        <v>1.0</v>
      </c>
      <c r="D4018" s="2">
        <v>160.07</v>
      </c>
      <c r="E4018" s="4">
        <f t="shared" si="1"/>
        <v>160.07</v>
      </c>
    </row>
    <row r="4019" ht="22.5" customHeight="1">
      <c r="A4019" s="2">
        <v>1.717841423E9</v>
      </c>
      <c r="B4019" s="2">
        <v>965755.0</v>
      </c>
      <c r="C4019" s="2">
        <v>1.0</v>
      </c>
      <c r="D4019" s="2">
        <v>532.57</v>
      </c>
      <c r="E4019" s="4">
        <f t="shared" si="1"/>
        <v>532.57</v>
      </c>
    </row>
    <row r="4020" ht="22.5" customHeight="1">
      <c r="A4020" s="2">
        <v>4.330597536E9</v>
      </c>
      <c r="B4020" s="2">
        <v>537274.0</v>
      </c>
      <c r="C4020" s="2">
        <v>1.0</v>
      </c>
      <c r="D4020" s="2">
        <v>702.71</v>
      </c>
      <c r="E4020" s="4">
        <f t="shared" si="1"/>
        <v>702.71</v>
      </c>
    </row>
    <row r="4021" ht="22.5" customHeight="1">
      <c r="A4021" s="2">
        <v>3.687593721E9</v>
      </c>
      <c r="B4021" s="2">
        <v>990993.0</v>
      </c>
      <c r="C4021" s="2">
        <v>1.0</v>
      </c>
      <c r="D4021" s="2">
        <v>263.7</v>
      </c>
      <c r="E4021" s="4">
        <f t="shared" si="1"/>
        <v>263.7</v>
      </c>
    </row>
    <row r="4022" ht="22.5" customHeight="1">
      <c r="A4022" s="2">
        <v>6.660740926E9</v>
      </c>
      <c r="B4022" s="2">
        <v>378230.0</v>
      </c>
      <c r="C4022" s="2">
        <v>3.0</v>
      </c>
      <c r="D4022" s="2">
        <v>166.42</v>
      </c>
      <c r="E4022" s="4">
        <f t="shared" si="1"/>
        <v>499.26</v>
      </c>
    </row>
    <row r="4023" ht="22.5" customHeight="1">
      <c r="A4023" s="2">
        <v>9.439713009E9</v>
      </c>
      <c r="B4023" s="2">
        <v>455755.0</v>
      </c>
      <c r="C4023" s="2">
        <v>1.0</v>
      </c>
      <c r="D4023" s="2">
        <v>44.09</v>
      </c>
      <c r="E4023" s="4">
        <f t="shared" si="1"/>
        <v>44.09</v>
      </c>
    </row>
    <row r="4024" ht="22.5" customHeight="1">
      <c r="A4024" s="2">
        <v>5.281121057E9</v>
      </c>
      <c r="B4024" s="2">
        <v>681063.0</v>
      </c>
      <c r="C4024" s="2">
        <v>3.0</v>
      </c>
      <c r="D4024" s="2">
        <v>321.28</v>
      </c>
      <c r="E4024" s="4">
        <f t="shared" si="1"/>
        <v>963.84</v>
      </c>
    </row>
    <row r="4025" ht="22.5" customHeight="1">
      <c r="A4025" s="2">
        <v>7.044351561E9</v>
      </c>
      <c r="B4025" s="2">
        <v>51036.0</v>
      </c>
      <c r="C4025" s="2">
        <v>1.0</v>
      </c>
      <c r="D4025" s="2">
        <v>931.61</v>
      </c>
      <c r="E4025" s="4">
        <f t="shared" si="1"/>
        <v>931.61</v>
      </c>
    </row>
    <row r="4026" ht="22.5" customHeight="1">
      <c r="A4026" s="2">
        <v>9.121393476E9</v>
      </c>
      <c r="B4026" s="2">
        <v>219598.0</v>
      </c>
      <c r="C4026" s="2">
        <v>3.0</v>
      </c>
      <c r="D4026" s="2">
        <v>367.08</v>
      </c>
      <c r="E4026" s="4">
        <f t="shared" si="1"/>
        <v>1101.24</v>
      </c>
    </row>
    <row r="4027" ht="22.5" customHeight="1">
      <c r="A4027" s="2">
        <v>7.202170939E9</v>
      </c>
      <c r="B4027" s="2">
        <v>991434.0</v>
      </c>
      <c r="C4027" s="2">
        <v>3.0</v>
      </c>
      <c r="D4027" s="2">
        <v>237.62</v>
      </c>
      <c r="E4027" s="4">
        <f t="shared" si="1"/>
        <v>712.86</v>
      </c>
    </row>
    <row r="4028" ht="22.5" customHeight="1">
      <c r="A4028" s="2">
        <v>1.429047127E9</v>
      </c>
      <c r="B4028" s="2">
        <v>847349.0</v>
      </c>
      <c r="C4028" s="2">
        <v>3.0</v>
      </c>
      <c r="D4028" s="2">
        <v>781.08</v>
      </c>
      <c r="E4028" s="4">
        <f t="shared" si="1"/>
        <v>2343.24</v>
      </c>
    </row>
    <row r="4029" ht="22.5" customHeight="1">
      <c r="A4029" s="2">
        <v>8.551965787E9</v>
      </c>
      <c r="B4029" s="2">
        <v>34186.0</v>
      </c>
      <c r="C4029" s="2">
        <v>1.0</v>
      </c>
      <c r="D4029" s="2">
        <v>925.65</v>
      </c>
      <c r="E4029" s="4">
        <f t="shared" si="1"/>
        <v>925.65</v>
      </c>
    </row>
    <row r="4030" ht="22.5" customHeight="1">
      <c r="A4030" s="2">
        <v>6.756882357E9</v>
      </c>
      <c r="B4030" s="2">
        <v>26060.0</v>
      </c>
      <c r="C4030" s="2">
        <v>3.0</v>
      </c>
      <c r="D4030" s="2">
        <v>342.94</v>
      </c>
      <c r="E4030" s="4">
        <f t="shared" si="1"/>
        <v>1028.82</v>
      </c>
    </row>
    <row r="4031" ht="22.5" customHeight="1">
      <c r="A4031" s="2">
        <v>6.18929241E8</v>
      </c>
      <c r="B4031" s="2">
        <v>542300.0</v>
      </c>
      <c r="C4031" s="2">
        <v>1.0</v>
      </c>
      <c r="D4031" s="2">
        <v>255.35</v>
      </c>
      <c r="E4031" s="4">
        <f t="shared" si="1"/>
        <v>255.35</v>
      </c>
    </row>
    <row r="4032" ht="22.5" customHeight="1">
      <c r="A4032" s="2">
        <v>9.711157887E9</v>
      </c>
      <c r="B4032" s="2">
        <v>679284.0</v>
      </c>
      <c r="C4032" s="2">
        <v>1.0</v>
      </c>
      <c r="D4032" s="2">
        <v>877.89</v>
      </c>
      <c r="E4032" s="4">
        <f t="shared" si="1"/>
        <v>877.89</v>
      </c>
    </row>
    <row r="4033" ht="22.5" customHeight="1">
      <c r="A4033" s="2">
        <v>3.54149805E8</v>
      </c>
      <c r="B4033" s="2">
        <v>382511.0</v>
      </c>
      <c r="C4033" s="2">
        <v>3.0</v>
      </c>
      <c r="D4033" s="2">
        <v>702.54</v>
      </c>
      <c r="E4033" s="4">
        <f t="shared" si="1"/>
        <v>2107.62</v>
      </c>
    </row>
    <row r="4034" ht="22.5" customHeight="1">
      <c r="A4034" s="2">
        <v>2.31328814E8</v>
      </c>
      <c r="B4034" s="2">
        <v>820541.0</v>
      </c>
      <c r="C4034" s="2">
        <v>3.0</v>
      </c>
      <c r="D4034" s="2">
        <v>576.22</v>
      </c>
      <c r="E4034" s="4">
        <f t="shared" si="1"/>
        <v>1728.66</v>
      </c>
    </row>
    <row r="4035" ht="22.5" customHeight="1">
      <c r="A4035" s="2">
        <v>5.23916986E8</v>
      </c>
      <c r="B4035" s="2">
        <v>799459.0</v>
      </c>
      <c r="C4035" s="2">
        <v>2.0</v>
      </c>
      <c r="D4035" s="2">
        <v>852.02</v>
      </c>
      <c r="E4035" s="4">
        <f t="shared" si="1"/>
        <v>1704.04</v>
      </c>
    </row>
    <row r="4036" ht="22.5" customHeight="1">
      <c r="A4036" s="2">
        <v>1.930887811E9</v>
      </c>
      <c r="B4036" s="2">
        <v>602241.0</v>
      </c>
      <c r="C4036" s="2">
        <v>2.0</v>
      </c>
      <c r="D4036" s="2">
        <v>976.55</v>
      </c>
      <c r="E4036" s="4">
        <f t="shared" si="1"/>
        <v>1953.1</v>
      </c>
    </row>
    <row r="4037" ht="22.5" customHeight="1">
      <c r="A4037" s="2">
        <v>9.958741781E9</v>
      </c>
      <c r="B4037" s="2">
        <v>818522.0</v>
      </c>
      <c r="C4037" s="2">
        <v>2.0</v>
      </c>
      <c r="D4037" s="2">
        <v>96.09</v>
      </c>
      <c r="E4037" s="4">
        <f t="shared" si="1"/>
        <v>192.18</v>
      </c>
    </row>
    <row r="4038" ht="22.5" customHeight="1">
      <c r="A4038" s="2">
        <v>6.727230123E9</v>
      </c>
      <c r="B4038" s="2">
        <v>6405.0</v>
      </c>
      <c r="C4038" s="2">
        <v>3.0</v>
      </c>
      <c r="D4038" s="2">
        <v>236.51</v>
      </c>
      <c r="E4038" s="4">
        <f t="shared" si="1"/>
        <v>709.53</v>
      </c>
    </row>
    <row r="4039" ht="22.5" customHeight="1">
      <c r="A4039" s="2">
        <v>9.487368442E9</v>
      </c>
      <c r="B4039" s="2">
        <v>992178.0</v>
      </c>
      <c r="C4039" s="2">
        <v>2.0</v>
      </c>
      <c r="D4039" s="2">
        <v>632.43</v>
      </c>
      <c r="E4039" s="4">
        <f t="shared" si="1"/>
        <v>1264.86</v>
      </c>
    </row>
    <row r="4040" ht="22.5" customHeight="1">
      <c r="A4040" s="2">
        <v>6.71459763E8</v>
      </c>
      <c r="B4040" s="2">
        <v>133542.0</v>
      </c>
      <c r="C4040" s="2">
        <v>3.0</v>
      </c>
      <c r="D4040" s="2">
        <v>68.49</v>
      </c>
      <c r="E4040" s="4">
        <f t="shared" si="1"/>
        <v>205.47</v>
      </c>
    </row>
    <row r="4041" ht="22.5" customHeight="1">
      <c r="A4041" s="2">
        <v>9.129957352E9</v>
      </c>
      <c r="B4041" s="2">
        <v>451812.0</v>
      </c>
      <c r="C4041" s="2">
        <v>2.0</v>
      </c>
      <c r="D4041" s="2">
        <v>530.85</v>
      </c>
      <c r="E4041" s="4">
        <f t="shared" si="1"/>
        <v>1061.7</v>
      </c>
    </row>
    <row r="4042" ht="22.5" customHeight="1">
      <c r="A4042" s="2">
        <v>9.20607369E9</v>
      </c>
      <c r="B4042" s="2">
        <v>991434.0</v>
      </c>
      <c r="C4042" s="2">
        <v>3.0</v>
      </c>
      <c r="D4042" s="2">
        <v>237.62</v>
      </c>
      <c r="E4042" s="4">
        <f t="shared" si="1"/>
        <v>712.86</v>
      </c>
    </row>
    <row r="4043" ht="22.5" customHeight="1">
      <c r="A4043" s="2">
        <v>5.587148302E9</v>
      </c>
      <c r="B4043" s="2">
        <v>18035.0</v>
      </c>
      <c r="C4043" s="2">
        <v>2.0</v>
      </c>
      <c r="D4043" s="2">
        <v>968.94</v>
      </c>
      <c r="E4043" s="4">
        <f t="shared" si="1"/>
        <v>1937.88</v>
      </c>
    </row>
    <row r="4044" ht="22.5" customHeight="1">
      <c r="A4044" s="2">
        <v>6.936256414E9</v>
      </c>
      <c r="B4044" s="2">
        <v>564692.0</v>
      </c>
      <c r="C4044" s="2">
        <v>3.0</v>
      </c>
      <c r="D4044" s="2">
        <v>215.65</v>
      </c>
      <c r="E4044" s="4">
        <f t="shared" si="1"/>
        <v>646.95</v>
      </c>
    </row>
    <row r="4045" ht="22.5" customHeight="1">
      <c r="A4045" s="2">
        <v>3.341228576E9</v>
      </c>
      <c r="B4045" s="2">
        <v>140489.0</v>
      </c>
      <c r="C4045" s="2">
        <v>3.0</v>
      </c>
      <c r="D4045" s="2">
        <v>650.2</v>
      </c>
      <c r="E4045" s="4">
        <f t="shared" si="1"/>
        <v>1950.6</v>
      </c>
    </row>
    <row r="4046" ht="22.5" customHeight="1">
      <c r="A4046" s="2">
        <v>4.817323453E9</v>
      </c>
      <c r="B4046" s="2">
        <v>949818.0</v>
      </c>
      <c r="C4046" s="2">
        <v>2.0</v>
      </c>
      <c r="D4046" s="2">
        <v>483.05</v>
      </c>
      <c r="E4046" s="4">
        <f t="shared" si="1"/>
        <v>966.1</v>
      </c>
    </row>
    <row r="4047" ht="22.5" customHeight="1">
      <c r="A4047" s="2">
        <v>1.163454835E9</v>
      </c>
      <c r="B4047" s="2">
        <v>373536.0</v>
      </c>
      <c r="C4047" s="2">
        <v>2.0</v>
      </c>
      <c r="D4047" s="2">
        <v>494.17</v>
      </c>
      <c r="E4047" s="4">
        <f t="shared" si="1"/>
        <v>988.34</v>
      </c>
    </row>
    <row r="4048" ht="22.5" customHeight="1">
      <c r="A4048" s="2">
        <v>5.236061455E9</v>
      </c>
      <c r="B4048" s="2">
        <v>532965.0</v>
      </c>
      <c r="C4048" s="2">
        <v>3.0</v>
      </c>
      <c r="D4048" s="2">
        <v>307.23</v>
      </c>
      <c r="E4048" s="4">
        <f t="shared" si="1"/>
        <v>921.69</v>
      </c>
    </row>
    <row r="4049" ht="22.5" customHeight="1">
      <c r="A4049" s="2">
        <v>5.982829268E9</v>
      </c>
      <c r="B4049" s="2">
        <v>478531.0</v>
      </c>
      <c r="C4049" s="2">
        <v>3.0</v>
      </c>
      <c r="D4049" s="2">
        <v>825.46</v>
      </c>
      <c r="E4049" s="4">
        <f t="shared" si="1"/>
        <v>2476.38</v>
      </c>
    </row>
    <row r="4050" ht="22.5" customHeight="1">
      <c r="A4050" s="2">
        <v>1.901688056E9</v>
      </c>
      <c r="B4050" s="2">
        <v>704868.0</v>
      </c>
      <c r="C4050" s="2">
        <v>2.0</v>
      </c>
      <c r="D4050" s="2">
        <v>193.46</v>
      </c>
      <c r="E4050" s="4">
        <f t="shared" si="1"/>
        <v>386.92</v>
      </c>
    </row>
    <row r="4051" ht="22.5" customHeight="1">
      <c r="A4051" s="2">
        <v>5.936051107E9</v>
      </c>
      <c r="B4051" s="2">
        <v>798639.0</v>
      </c>
      <c r="C4051" s="2">
        <v>1.0</v>
      </c>
      <c r="D4051" s="2">
        <v>211.25</v>
      </c>
      <c r="E4051" s="4">
        <f t="shared" si="1"/>
        <v>211.25</v>
      </c>
    </row>
    <row r="4052" ht="22.5" customHeight="1">
      <c r="A4052" s="2">
        <v>3.018272105E9</v>
      </c>
      <c r="B4052" s="2">
        <v>585299.0</v>
      </c>
      <c r="C4052" s="2">
        <v>3.0</v>
      </c>
      <c r="D4052" s="2">
        <v>799.46</v>
      </c>
      <c r="E4052" s="4">
        <f t="shared" si="1"/>
        <v>2398.38</v>
      </c>
    </row>
    <row r="4053" ht="22.5" customHeight="1">
      <c r="A4053" s="2">
        <v>3.656191983E9</v>
      </c>
      <c r="B4053" s="2">
        <v>313754.0</v>
      </c>
      <c r="C4053" s="2">
        <v>3.0</v>
      </c>
      <c r="D4053" s="2">
        <v>136.6</v>
      </c>
      <c r="E4053" s="4">
        <f t="shared" si="1"/>
        <v>409.8</v>
      </c>
    </row>
    <row r="4054" ht="22.5" customHeight="1">
      <c r="A4054" s="2">
        <v>5.186692805E9</v>
      </c>
      <c r="B4054" s="2">
        <v>144124.0</v>
      </c>
      <c r="C4054" s="2">
        <v>2.0</v>
      </c>
      <c r="D4054" s="2">
        <v>162.67</v>
      </c>
      <c r="E4054" s="4">
        <f t="shared" si="1"/>
        <v>325.34</v>
      </c>
    </row>
    <row r="4055" ht="22.5" customHeight="1">
      <c r="A4055" s="2">
        <v>7.281243151E9</v>
      </c>
      <c r="B4055" s="2">
        <v>611575.0</v>
      </c>
      <c r="C4055" s="2">
        <v>1.0</v>
      </c>
      <c r="D4055" s="2">
        <v>482.06</v>
      </c>
      <c r="E4055" s="4">
        <f t="shared" si="1"/>
        <v>482.06</v>
      </c>
    </row>
    <row r="4056" ht="22.5" customHeight="1">
      <c r="A4056" s="2">
        <v>7.90600494E9</v>
      </c>
      <c r="B4056" s="2">
        <v>194682.0</v>
      </c>
      <c r="C4056" s="2">
        <v>1.0</v>
      </c>
      <c r="D4056" s="2">
        <v>912.29</v>
      </c>
      <c r="E4056" s="4">
        <f t="shared" si="1"/>
        <v>912.29</v>
      </c>
    </row>
    <row r="4057" ht="22.5" customHeight="1">
      <c r="A4057" s="2">
        <v>6.354703603E9</v>
      </c>
      <c r="B4057" s="2">
        <v>992178.0</v>
      </c>
      <c r="C4057" s="2">
        <v>3.0</v>
      </c>
      <c r="D4057" s="2">
        <v>632.43</v>
      </c>
      <c r="E4057" s="4">
        <f t="shared" si="1"/>
        <v>1897.29</v>
      </c>
    </row>
    <row r="4058" ht="22.5" customHeight="1">
      <c r="A4058" s="2">
        <v>6.444064733E9</v>
      </c>
      <c r="B4058" s="2">
        <v>217710.0</v>
      </c>
      <c r="C4058" s="2">
        <v>3.0</v>
      </c>
      <c r="D4058" s="2">
        <v>58.59</v>
      </c>
      <c r="E4058" s="4">
        <f t="shared" si="1"/>
        <v>175.77</v>
      </c>
    </row>
    <row r="4059" ht="22.5" customHeight="1">
      <c r="A4059" s="2">
        <v>2.405783093E9</v>
      </c>
      <c r="B4059" s="2">
        <v>623234.0</v>
      </c>
      <c r="C4059" s="2">
        <v>2.0</v>
      </c>
      <c r="D4059" s="2">
        <v>329.79</v>
      </c>
      <c r="E4059" s="4">
        <f t="shared" si="1"/>
        <v>659.58</v>
      </c>
    </row>
    <row r="4060" ht="22.5" customHeight="1">
      <c r="A4060" s="2">
        <v>6.3363146E7</v>
      </c>
      <c r="B4060" s="2">
        <v>136533.0</v>
      </c>
      <c r="C4060" s="2">
        <v>2.0</v>
      </c>
      <c r="D4060" s="2">
        <v>826.21</v>
      </c>
      <c r="E4060" s="4">
        <f t="shared" si="1"/>
        <v>1652.42</v>
      </c>
    </row>
    <row r="4061" ht="22.5" customHeight="1">
      <c r="A4061" s="2">
        <v>7.0403135E9</v>
      </c>
      <c r="B4061" s="2">
        <v>256783.0</v>
      </c>
      <c r="C4061" s="2">
        <v>3.0</v>
      </c>
      <c r="D4061" s="2">
        <v>906.54</v>
      </c>
      <c r="E4061" s="4">
        <f t="shared" si="1"/>
        <v>2719.62</v>
      </c>
    </row>
    <row r="4062" ht="22.5" customHeight="1">
      <c r="A4062" s="2">
        <v>5.844807259E9</v>
      </c>
      <c r="B4062" s="2">
        <v>448752.0</v>
      </c>
      <c r="C4062" s="2">
        <v>1.0</v>
      </c>
      <c r="D4062" s="2">
        <v>160.07</v>
      </c>
      <c r="E4062" s="4">
        <f t="shared" si="1"/>
        <v>160.07</v>
      </c>
    </row>
    <row r="4063" ht="22.5" customHeight="1">
      <c r="A4063" s="2">
        <v>1.931703221E9</v>
      </c>
      <c r="B4063" s="2">
        <v>876139.0</v>
      </c>
      <c r="C4063" s="2">
        <v>1.0</v>
      </c>
      <c r="D4063" s="2">
        <v>415.75</v>
      </c>
      <c r="E4063" s="4">
        <f t="shared" si="1"/>
        <v>415.75</v>
      </c>
    </row>
    <row r="4064" ht="22.5" customHeight="1">
      <c r="A4064" s="2">
        <v>3.52533603E9</v>
      </c>
      <c r="B4064" s="2">
        <v>18035.0</v>
      </c>
      <c r="C4064" s="2">
        <v>1.0</v>
      </c>
      <c r="D4064" s="2">
        <v>968.94</v>
      </c>
      <c r="E4064" s="4">
        <f t="shared" si="1"/>
        <v>968.94</v>
      </c>
    </row>
    <row r="4065" ht="22.5" customHeight="1">
      <c r="A4065" s="2">
        <v>4.359807852E9</v>
      </c>
      <c r="B4065" s="2">
        <v>564692.0</v>
      </c>
      <c r="C4065" s="2">
        <v>1.0</v>
      </c>
      <c r="D4065" s="2">
        <v>215.65</v>
      </c>
      <c r="E4065" s="4">
        <f t="shared" si="1"/>
        <v>215.65</v>
      </c>
    </row>
    <row r="4066" ht="22.5" customHeight="1">
      <c r="A4066" s="2">
        <v>6.946959356E9</v>
      </c>
      <c r="B4066" s="2">
        <v>461804.0</v>
      </c>
      <c r="C4066" s="2">
        <v>2.0</v>
      </c>
      <c r="D4066" s="2">
        <v>310.69</v>
      </c>
      <c r="E4066" s="4">
        <f t="shared" si="1"/>
        <v>621.38</v>
      </c>
    </row>
    <row r="4067" ht="22.5" customHeight="1">
      <c r="A4067" s="2">
        <v>7.82338627E8</v>
      </c>
      <c r="B4067" s="2">
        <v>349294.0</v>
      </c>
      <c r="C4067" s="2">
        <v>1.0</v>
      </c>
      <c r="D4067" s="2">
        <v>934.75</v>
      </c>
      <c r="E4067" s="4">
        <f t="shared" si="1"/>
        <v>934.75</v>
      </c>
    </row>
    <row r="4068" ht="22.5" customHeight="1">
      <c r="A4068" s="2">
        <v>4.942714391E9</v>
      </c>
      <c r="B4068" s="2">
        <v>455755.0</v>
      </c>
      <c r="C4068" s="2">
        <v>3.0</v>
      </c>
      <c r="D4068" s="2">
        <v>44.09</v>
      </c>
      <c r="E4068" s="4">
        <f t="shared" si="1"/>
        <v>132.27</v>
      </c>
    </row>
    <row r="4069" ht="22.5" customHeight="1">
      <c r="A4069" s="2">
        <v>9.19307194E8</v>
      </c>
      <c r="B4069" s="2">
        <v>140154.0</v>
      </c>
      <c r="C4069" s="2">
        <v>2.0</v>
      </c>
      <c r="D4069" s="2">
        <v>171.2</v>
      </c>
      <c r="E4069" s="4">
        <f t="shared" si="1"/>
        <v>342.4</v>
      </c>
    </row>
    <row r="4070" ht="22.5" customHeight="1">
      <c r="A4070" s="2">
        <v>6.509263423E9</v>
      </c>
      <c r="B4070" s="2">
        <v>615545.0</v>
      </c>
      <c r="C4070" s="2">
        <v>1.0</v>
      </c>
      <c r="D4070" s="2">
        <v>448.16</v>
      </c>
      <c r="E4070" s="4">
        <f t="shared" si="1"/>
        <v>448.16</v>
      </c>
    </row>
    <row r="4071" ht="22.5" customHeight="1">
      <c r="A4071" s="2">
        <v>7.200105089E9</v>
      </c>
      <c r="B4071" s="2">
        <v>298985.0</v>
      </c>
      <c r="C4071" s="2">
        <v>1.0</v>
      </c>
      <c r="D4071" s="2">
        <v>183.76</v>
      </c>
      <c r="E4071" s="4">
        <f t="shared" si="1"/>
        <v>183.76</v>
      </c>
    </row>
    <row r="4072" ht="22.5" customHeight="1">
      <c r="A4072" s="2">
        <v>7.120372196E9</v>
      </c>
      <c r="B4072" s="2">
        <v>669378.0</v>
      </c>
      <c r="C4072" s="2">
        <v>2.0</v>
      </c>
      <c r="D4072" s="2">
        <v>212.14</v>
      </c>
      <c r="E4072" s="4">
        <f t="shared" si="1"/>
        <v>424.28</v>
      </c>
    </row>
    <row r="4073" ht="22.5" customHeight="1">
      <c r="A4073" s="2">
        <v>8.710393245E9</v>
      </c>
      <c r="B4073" s="2">
        <v>112390.0</v>
      </c>
      <c r="C4073" s="2">
        <v>1.0</v>
      </c>
      <c r="D4073" s="2">
        <v>877.98</v>
      </c>
      <c r="E4073" s="4">
        <f t="shared" si="1"/>
        <v>877.98</v>
      </c>
    </row>
    <row r="4074" ht="22.5" customHeight="1">
      <c r="A4074" s="2">
        <v>8.86203645E9</v>
      </c>
      <c r="B4074" s="2">
        <v>954722.0</v>
      </c>
      <c r="C4074" s="2">
        <v>1.0</v>
      </c>
      <c r="D4074" s="2">
        <v>616.45</v>
      </c>
      <c r="E4074" s="4">
        <f t="shared" si="1"/>
        <v>616.45</v>
      </c>
    </row>
    <row r="4075" ht="22.5" customHeight="1">
      <c r="A4075" s="2">
        <v>2.087769338E9</v>
      </c>
      <c r="B4075" s="2">
        <v>18035.0</v>
      </c>
      <c r="C4075" s="2">
        <v>3.0</v>
      </c>
      <c r="D4075" s="2">
        <v>968.94</v>
      </c>
      <c r="E4075" s="4">
        <f t="shared" si="1"/>
        <v>2906.82</v>
      </c>
    </row>
    <row r="4076" ht="22.5" customHeight="1">
      <c r="A4076" s="2">
        <v>3.349267712E9</v>
      </c>
      <c r="B4076" s="2">
        <v>532965.0</v>
      </c>
      <c r="C4076" s="2">
        <v>3.0</v>
      </c>
      <c r="D4076" s="2">
        <v>307.23</v>
      </c>
      <c r="E4076" s="4">
        <f t="shared" si="1"/>
        <v>921.69</v>
      </c>
    </row>
    <row r="4077" ht="22.5" customHeight="1">
      <c r="A4077" s="2">
        <v>1.689937124E9</v>
      </c>
      <c r="B4077" s="2">
        <v>903336.0</v>
      </c>
      <c r="C4077" s="2">
        <v>3.0</v>
      </c>
      <c r="D4077" s="2">
        <v>551.88</v>
      </c>
      <c r="E4077" s="4">
        <f t="shared" si="1"/>
        <v>1655.64</v>
      </c>
    </row>
    <row r="4078" ht="22.5" customHeight="1">
      <c r="A4078" s="2">
        <v>4.498769995E9</v>
      </c>
      <c r="B4078" s="2">
        <v>681063.0</v>
      </c>
      <c r="C4078" s="2">
        <v>2.0</v>
      </c>
      <c r="D4078" s="2">
        <v>321.28</v>
      </c>
      <c r="E4078" s="4">
        <f t="shared" si="1"/>
        <v>642.56</v>
      </c>
    </row>
    <row r="4079" ht="22.5" customHeight="1">
      <c r="A4079" s="2">
        <v>3.729771871E9</v>
      </c>
      <c r="B4079" s="2">
        <v>578097.0</v>
      </c>
      <c r="C4079" s="2">
        <v>2.0</v>
      </c>
      <c r="D4079" s="2">
        <v>267.61</v>
      </c>
      <c r="E4079" s="4">
        <f t="shared" si="1"/>
        <v>535.22</v>
      </c>
    </row>
    <row r="4080" ht="22.5" customHeight="1">
      <c r="A4080" s="2">
        <v>9.065518834E9</v>
      </c>
      <c r="B4080" s="2">
        <v>319388.0</v>
      </c>
      <c r="C4080" s="2">
        <v>2.0</v>
      </c>
      <c r="D4080" s="2">
        <v>657.8</v>
      </c>
      <c r="E4080" s="4">
        <f t="shared" si="1"/>
        <v>1315.6</v>
      </c>
    </row>
    <row r="4081" ht="22.5" customHeight="1">
      <c r="A4081" s="2">
        <v>7.52446529E9</v>
      </c>
      <c r="B4081" s="2">
        <v>684939.0</v>
      </c>
      <c r="C4081" s="2">
        <v>3.0</v>
      </c>
      <c r="D4081" s="2">
        <v>727.95</v>
      </c>
      <c r="E4081" s="4">
        <f t="shared" si="1"/>
        <v>2183.85</v>
      </c>
    </row>
    <row r="4082" ht="22.5" customHeight="1">
      <c r="A4082" s="2">
        <v>2.319921666E9</v>
      </c>
      <c r="B4082" s="2">
        <v>839170.0</v>
      </c>
      <c r="C4082" s="2">
        <v>1.0</v>
      </c>
      <c r="D4082" s="2">
        <v>481.63</v>
      </c>
      <c r="E4082" s="4">
        <f t="shared" si="1"/>
        <v>481.63</v>
      </c>
    </row>
    <row r="4083" ht="22.5" customHeight="1">
      <c r="A4083" s="2">
        <v>9.541612277E9</v>
      </c>
      <c r="B4083" s="2">
        <v>306177.0</v>
      </c>
      <c r="C4083" s="2">
        <v>1.0</v>
      </c>
      <c r="D4083" s="2">
        <v>769.24</v>
      </c>
      <c r="E4083" s="4">
        <f t="shared" si="1"/>
        <v>769.24</v>
      </c>
    </row>
    <row r="4084" ht="22.5" customHeight="1">
      <c r="A4084" s="2">
        <v>6.303548068E9</v>
      </c>
      <c r="B4084" s="2">
        <v>925482.0</v>
      </c>
      <c r="C4084" s="2">
        <v>1.0</v>
      </c>
      <c r="D4084" s="2">
        <v>475.04</v>
      </c>
      <c r="E4084" s="4">
        <f t="shared" si="1"/>
        <v>475.04</v>
      </c>
    </row>
    <row r="4085" ht="22.5" customHeight="1">
      <c r="A4085" s="2">
        <v>5.867651793E9</v>
      </c>
      <c r="B4085" s="2">
        <v>927651.0</v>
      </c>
      <c r="C4085" s="2">
        <v>3.0</v>
      </c>
      <c r="D4085" s="2">
        <v>426.72</v>
      </c>
      <c r="E4085" s="4">
        <f t="shared" si="1"/>
        <v>1280.16</v>
      </c>
    </row>
    <row r="4086" ht="22.5" customHeight="1">
      <c r="A4086" s="2">
        <v>6.405947025E9</v>
      </c>
      <c r="B4086" s="2">
        <v>894539.0</v>
      </c>
      <c r="C4086" s="2">
        <v>2.0</v>
      </c>
      <c r="D4086" s="2">
        <v>445.48</v>
      </c>
      <c r="E4086" s="4">
        <f t="shared" si="1"/>
        <v>890.96</v>
      </c>
    </row>
    <row r="4087" ht="22.5" customHeight="1">
      <c r="A4087" s="2">
        <v>2.150790907E9</v>
      </c>
      <c r="B4087" s="2">
        <v>833557.0</v>
      </c>
      <c r="C4087" s="2">
        <v>3.0</v>
      </c>
      <c r="D4087" s="2">
        <v>422.87</v>
      </c>
      <c r="E4087" s="4">
        <f t="shared" si="1"/>
        <v>1268.61</v>
      </c>
    </row>
    <row r="4088" ht="22.5" customHeight="1">
      <c r="A4088" s="2">
        <v>2.12856641E8</v>
      </c>
      <c r="B4088" s="2">
        <v>26060.0</v>
      </c>
      <c r="C4088" s="2">
        <v>1.0</v>
      </c>
      <c r="D4088" s="2">
        <v>342.94</v>
      </c>
      <c r="E4088" s="4">
        <f t="shared" si="1"/>
        <v>342.94</v>
      </c>
    </row>
    <row r="4089" ht="22.5" customHeight="1">
      <c r="A4089" s="2">
        <v>1.686508921E9</v>
      </c>
      <c r="B4089" s="2">
        <v>659290.0</v>
      </c>
      <c r="C4089" s="2">
        <v>3.0</v>
      </c>
      <c r="D4089" s="2">
        <v>319.34</v>
      </c>
      <c r="E4089" s="4">
        <f t="shared" si="1"/>
        <v>958.02</v>
      </c>
    </row>
    <row r="4090" ht="22.5" customHeight="1">
      <c r="A4090" s="2">
        <v>5.879579208E9</v>
      </c>
      <c r="B4090" s="2">
        <v>757274.0</v>
      </c>
      <c r="C4090" s="2">
        <v>1.0</v>
      </c>
      <c r="D4090" s="2">
        <v>98.32</v>
      </c>
      <c r="E4090" s="4">
        <f t="shared" si="1"/>
        <v>98.32</v>
      </c>
    </row>
    <row r="4091" ht="22.5" customHeight="1">
      <c r="A4091" s="2">
        <v>1.882682579E9</v>
      </c>
      <c r="B4091" s="2">
        <v>587645.0</v>
      </c>
      <c r="C4091" s="2">
        <v>3.0</v>
      </c>
      <c r="D4091" s="2">
        <v>801.81</v>
      </c>
      <c r="E4091" s="4">
        <f t="shared" si="1"/>
        <v>2405.43</v>
      </c>
    </row>
    <row r="4092" ht="22.5" customHeight="1">
      <c r="A4092" s="2">
        <v>8.370410622E9</v>
      </c>
      <c r="B4092" s="2">
        <v>63769.0</v>
      </c>
      <c r="C4092" s="2">
        <v>2.0</v>
      </c>
      <c r="D4092" s="2">
        <v>878.07</v>
      </c>
      <c r="E4092" s="4">
        <f t="shared" si="1"/>
        <v>1756.14</v>
      </c>
    </row>
    <row r="4093" ht="22.5" customHeight="1">
      <c r="A4093" s="2">
        <v>3.68599691E8</v>
      </c>
      <c r="B4093" s="2">
        <v>890232.0</v>
      </c>
      <c r="C4093" s="2">
        <v>1.0</v>
      </c>
      <c r="D4093" s="2">
        <v>432.0</v>
      </c>
      <c r="E4093" s="4">
        <f t="shared" si="1"/>
        <v>432</v>
      </c>
    </row>
    <row r="4094" ht="22.5" customHeight="1">
      <c r="A4094" s="2">
        <v>9.282982332E9</v>
      </c>
      <c r="B4094" s="2">
        <v>739534.0</v>
      </c>
      <c r="C4094" s="2">
        <v>2.0</v>
      </c>
      <c r="D4094" s="2">
        <v>994.56</v>
      </c>
      <c r="E4094" s="4">
        <f t="shared" si="1"/>
        <v>1989.12</v>
      </c>
    </row>
    <row r="4095" ht="22.5" customHeight="1">
      <c r="A4095" s="2">
        <v>4.8748801E9</v>
      </c>
      <c r="B4095" s="2">
        <v>274207.0</v>
      </c>
      <c r="C4095" s="2">
        <v>1.0</v>
      </c>
      <c r="D4095" s="2">
        <v>328.51</v>
      </c>
      <c r="E4095" s="4">
        <f t="shared" si="1"/>
        <v>328.51</v>
      </c>
    </row>
    <row r="4096" ht="22.5" customHeight="1">
      <c r="A4096" s="2">
        <v>1.02639985E8</v>
      </c>
      <c r="B4096" s="2">
        <v>89084.0</v>
      </c>
      <c r="C4096" s="2">
        <v>2.0</v>
      </c>
      <c r="D4096" s="2">
        <v>598.83</v>
      </c>
      <c r="E4096" s="4">
        <f t="shared" si="1"/>
        <v>1197.66</v>
      </c>
    </row>
    <row r="4097" ht="22.5" customHeight="1">
      <c r="A4097" s="2">
        <v>5.288207551E9</v>
      </c>
      <c r="B4097" s="2">
        <v>760684.0</v>
      </c>
      <c r="C4097" s="2">
        <v>2.0</v>
      </c>
      <c r="D4097" s="2">
        <v>71.6</v>
      </c>
      <c r="E4097" s="4">
        <f t="shared" si="1"/>
        <v>143.2</v>
      </c>
    </row>
    <row r="4098" ht="22.5" customHeight="1">
      <c r="A4098" s="2">
        <v>6.93932743E8</v>
      </c>
      <c r="B4098" s="2">
        <v>300159.0</v>
      </c>
      <c r="C4098" s="2">
        <v>2.0</v>
      </c>
      <c r="D4098" s="2">
        <v>44.35</v>
      </c>
      <c r="E4098" s="4">
        <f t="shared" si="1"/>
        <v>88.7</v>
      </c>
    </row>
    <row r="4099" ht="22.5" customHeight="1">
      <c r="A4099" s="2">
        <v>2.325405669E9</v>
      </c>
      <c r="B4099" s="2">
        <v>673058.0</v>
      </c>
      <c r="C4099" s="2">
        <v>3.0</v>
      </c>
      <c r="D4099" s="2">
        <v>765.76</v>
      </c>
      <c r="E4099" s="4">
        <f t="shared" si="1"/>
        <v>2297.28</v>
      </c>
    </row>
    <row r="4100" ht="22.5" customHeight="1">
      <c r="A4100" s="2">
        <v>8.152364696E9</v>
      </c>
      <c r="B4100" s="2">
        <v>487065.0</v>
      </c>
      <c r="C4100" s="2">
        <v>1.0</v>
      </c>
      <c r="D4100" s="2">
        <v>374.68</v>
      </c>
      <c r="E4100" s="4">
        <f t="shared" si="1"/>
        <v>374.68</v>
      </c>
    </row>
    <row r="4101" ht="22.5" customHeight="1">
      <c r="A4101" s="2">
        <v>7.682359398E9</v>
      </c>
      <c r="B4101" s="2">
        <v>324809.0</v>
      </c>
      <c r="C4101" s="2">
        <v>1.0</v>
      </c>
      <c r="D4101" s="2">
        <v>608.0</v>
      </c>
      <c r="E4101" s="4">
        <f t="shared" si="1"/>
        <v>608</v>
      </c>
    </row>
    <row r="4102" ht="22.5" customHeight="1">
      <c r="A4102" s="2">
        <v>1.742951029E9</v>
      </c>
      <c r="B4102" s="2">
        <v>954722.0</v>
      </c>
      <c r="C4102" s="2">
        <v>1.0</v>
      </c>
      <c r="D4102" s="2">
        <v>616.45</v>
      </c>
      <c r="E4102" s="4">
        <f t="shared" si="1"/>
        <v>616.45</v>
      </c>
    </row>
    <row r="4103" ht="22.5" customHeight="1">
      <c r="A4103" s="2">
        <v>4.799787645E9</v>
      </c>
      <c r="B4103" s="2">
        <v>140154.0</v>
      </c>
      <c r="C4103" s="2">
        <v>3.0</v>
      </c>
      <c r="D4103" s="2">
        <v>171.2</v>
      </c>
      <c r="E4103" s="4">
        <f t="shared" si="1"/>
        <v>513.6</v>
      </c>
    </row>
    <row r="4104" ht="22.5" customHeight="1">
      <c r="A4104" s="2">
        <v>8.498666384E9</v>
      </c>
      <c r="B4104" s="2">
        <v>930284.0</v>
      </c>
      <c r="C4104" s="2">
        <v>2.0</v>
      </c>
      <c r="D4104" s="2">
        <v>189.47</v>
      </c>
      <c r="E4104" s="4">
        <f t="shared" si="1"/>
        <v>378.94</v>
      </c>
    </row>
    <row r="4105" ht="22.5" customHeight="1">
      <c r="A4105" s="2">
        <v>5.013572642E9</v>
      </c>
      <c r="B4105" s="2">
        <v>952124.0</v>
      </c>
      <c r="C4105" s="2">
        <v>1.0</v>
      </c>
      <c r="D4105" s="2">
        <v>127.08</v>
      </c>
      <c r="E4105" s="4">
        <f t="shared" si="1"/>
        <v>127.08</v>
      </c>
    </row>
    <row r="4106" ht="22.5" customHeight="1">
      <c r="A4106" s="2">
        <v>8.403006958E9</v>
      </c>
      <c r="B4106" s="2">
        <v>433521.0</v>
      </c>
      <c r="C4106" s="2">
        <v>2.0</v>
      </c>
      <c r="D4106" s="2">
        <v>321.33</v>
      </c>
      <c r="E4106" s="4">
        <f t="shared" si="1"/>
        <v>642.66</v>
      </c>
    </row>
    <row r="4107" ht="22.5" customHeight="1">
      <c r="A4107" s="2">
        <v>4.688831157E9</v>
      </c>
      <c r="B4107" s="2">
        <v>53833.0</v>
      </c>
      <c r="C4107" s="2">
        <v>2.0</v>
      </c>
      <c r="D4107" s="2">
        <v>134.69</v>
      </c>
      <c r="E4107" s="4">
        <f t="shared" si="1"/>
        <v>269.38</v>
      </c>
    </row>
    <row r="4108" ht="22.5" customHeight="1">
      <c r="A4108" s="2">
        <v>3.9457821E8</v>
      </c>
      <c r="B4108" s="2">
        <v>349294.0</v>
      </c>
      <c r="C4108" s="2">
        <v>3.0</v>
      </c>
      <c r="D4108" s="2">
        <v>934.75</v>
      </c>
      <c r="E4108" s="4">
        <f t="shared" si="1"/>
        <v>2804.25</v>
      </c>
    </row>
    <row r="4109" ht="22.5" customHeight="1">
      <c r="A4109" s="2">
        <v>8.681711802E9</v>
      </c>
      <c r="B4109" s="2">
        <v>56589.0</v>
      </c>
      <c r="C4109" s="2">
        <v>3.0</v>
      </c>
      <c r="D4109" s="2">
        <v>517.77</v>
      </c>
      <c r="E4109" s="4">
        <f t="shared" si="1"/>
        <v>1553.31</v>
      </c>
    </row>
    <row r="4110" ht="22.5" customHeight="1">
      <c r="A4110" s="2">
        <v>9.311399064E9</v>
      </c>
      <c r="B4110" s="2">
        <v>131748.0</v>
      </c>
      <c r="C4110" s="2">
        <v>1.0</v>
      </c>
      <c r="D4110" s="2">
        <v>81.35</v>
      </c>
      <c r="E4110" s="4">
        <f t="shared" si="1"/>
        <v>81.35</v>
      </c>
    </row>
    <row r="4111" ht="22.5" customHeight="1">
      <c r="A4111" s="2">
        <v>2.620581496E9</v>
      </c>
      <c r="B4111" s="2">
        <v>34200.0</v>
      </c>
      <c r="C4111" s="2">
        <v>2.0</v>
      </c>
      <c r="D4111" s="2">
        <v>319.8</v>
      </c>
      <c r="E4111" s="4">
        <f t="shared" si="1"/>
        <v>639.6</v>
      </c>
    </row>
    <row r="4112" ht="22.5" customHeight="1">
      <c r="A4112" s="2">
        <v>5.116898322E9</v>
      </c>
      <c r="B4112" s="2">
        <v>771228.0</v>
      </c>
      <c r="C4112" s="2">
        <v>3.0</v>
      </c>
      <c r="D4112" s="2">
        <v>83.18</v>
      </c>
      <c r="E4112" s="4">
        <f t="shared" si="1"/>
        <v>249.54</v>
      </c>
    </row>
    <row r="4113" ht="22.5" customHeight="1">
      <c r="A4113" s="2">
        <v>5.995819849E9</v>
      </c>
      <c r="B4113" s="2">
        <v>707935.0</v>
      </c>
      <c r="C4113" s="2">
        <v>3.0</v>
      </c>
      <c r="D4113" s="2">
        <v>820.9</v>
      </c>
      <c r="E4113" s="4">
        <f t="shared" si="1"/>
        <v>2462.7</v>
      </c>
    </row>
    <row r="4114" ht="22.5" customHeight="1">
      <c r="A4114" s="2">
        <v>7.690500286E9</v>
      </c>
      <c r="B4114" s="2">
        <v>18035.0</v>
      </c>
      <c r="C4114" s="2">
        <v>2.0</v>
      </c>
      <c r="D4114" s="2">
        <v>968.94</v>
      </c>
      <c r="E4114" s="4">
        <f t="shared" si="1"/>
        <v>1937.88</v>
      </c>
    </row>
    <row r="4115" ht="22.5" customHeight="1">
      <c r="A4115" s="2">
        <v>6.107283203E9</v>
      </c>
      <c r="B4115" s="2">
        <v>94225.0</v>
      </c>
      <c r="C4115" s="2">
        <v>1.0</v>
      </c>
      <c r="D4115" s="2">
        <v>77.11</v>
      </c>
      <c r="E4115" s="4">
        <f t="shared" si="1"/>
        <v>77.11</v>
      </c>
    </row>
    <row r="4116" ht="22.5" customHeight="1">
      <c r="A4116" s="2">
        <v>3.170417508E9</v>
      </c>
      <c r="B4116" s="2">
        <v>942001.0</v>
      </c>
      <c r="C4116" s="2">
        <v>3.0</v>
      </c>
      <c r="D4116" s="2">
        <v>671.55</v>
      </c>
      <c r="E4116" s="4">
        <f t="shared" si="1"/>
        <v>2014.65</v>
      </c>
    </row>
    <row r="4117" ht="22.5" customHeight="1">
      <c r="A4117" s="2">
        <v>8.05682701E8</v>
      </c>
      <c r="B4117" s="2">
        <v>57405.0</v>
      </c>
      <c r="C4117" s="2">
        <v>3.0</v>
      </c>
      <c r="D4117" s="2">
        <v>607.67</v>
      </c>
      <c r="E4117" s="4">
        <f t="shared" si="1"/>
        <v>1823.01</v>
      </c>
    </row>
    <row r="4118" ht="22.5" customHeight="1">
      <c r="A4118" s="2">
        <v>8.960508625E9</v>
      </c>
      <c r="B4118" s="2">
        <v>970529.0</v>
      </c>
      <c r="C4118" s="2">
        <v>1.0</v>
      </c>
      <c r="D4118" s="2">
        <v>827.44</v>
      </c>
      <c r="E4118" s="4">
        <f t="shared" si="1"/>
        <v>827.44</v>
      </c>
    </row>
    <row r="4119" ht="22.5" customHeight="1">
      <c r="A4119" s="2">
        <v>5.580397726E9</v>
      </c>
      <c r="B4119" s="2">
        <v>186168.0</v>
      </c>
      <c r="C4119" s="2">
        <v>1.0</v>
      </c>
      <c r="D4119" s="2">
        <v>878.8</v>
      </c>
      <c r="E4119" s="4">
        <f t="shared" si="1"/>
        <v>878.8</v>
      </c>
    </row>
    <row r="4120" ht="22.5" customHeight="1">
      <c r="A4120" s="2">
        <v>1.506599381E9</v>
      </c>
      <c r="B4120" s="2">
        <v>491521.0</v>
      </c>
      <c r="C4120" s="2">
        <v>2.0</v>
      </c>
      <c r="D4120" s="2">
        <v>556.35</v>
      </c>
      <c r="E4120" s="4">
        <f t="shared" si="1"/>
        <v>1112.7</v>
      </c>
    </row>
    <row r="4121" ht="22.5" customHeight="1">
      <c r="A4121" s="2">
        <v>8.424478165E9</v>
      </c>
      <c r="B4121" s="2">
        <v>880510.0</v>
      </c>
      <c r="C4121" s="2">
        <v>1.0</v>
      </c>
      <c r="D4121" s="2">
        <v>951.43</v>
      </c>
      <c r="E4121" s="4">
        <f t="shared" si="1"/>
        <v>951.43</v>
      </c>
    </row>
    <row r="4122" ht="22.5" customHeight="1">
      <c r="A4122" s="2">
        <v>6.083333956E9</v>
      </c>
      <c r="B4122" s="2">
        <v>818522.0</v>
      </c>
      <c r="C4122" s="2">
        <v>1.0</v>
      </c>
      <c r="D4122" s="2">
        <v>96.09</v>
      </c>
      <c r="E4122" s="4">
        <f t="shared" si="1"/>
        <v>96.09</v>
      </c>
    </row>
    <row r="4123" ht="22.5" customHeight="1">
      <c r="A4123" s="2">
        <v>9.61132786E9</v>
      </c>
      <c r="B4123" s="2">
        <v>487931.0</v>
      </c>
      <c r="C4123" s="2">
        <v>2.0</v>
      </c>
      <c r="D4123" s="2">
        <v>709.08</v>
      </c>
      <c r="E4123" s="4">
        <f t="shared" si="1"/>
        <v>1418.16</v>
      </c>
    </row>
    <row r="4124" ht="22.5" customHeight="1">
      <c r="A4124" s="2">
        <v>9.539444766E9</v>
      </c>
      <c r="B4124" s="2">
        <v>63769.0</v>
      </c>
      <c r="C4124" s="2">
        <v>3.0</v>
      </c>
      <c r="D4124" s="2">
        <v>878.07</v>
      </c>
      <c r="E4124" s="4">
        <f t="shared" si="1"/>
        <v>2634.21</v>
      </c>
    </row>
    <row r="4125" ht="22.5" customHeight="1">
      <c r="A4125" s="2">
        <v>7.56168939E8</v>
      </c>
      <c r="B4125" s="2">
        <v>4452.0</v>
      </c>
      <c r="C4125" s="2">
        <v>1.0</v>
      </c>
      <c r="D4125" s="2">
        <v>169.88</v>
      </c>
      <c r="E4125" s="4">
        <f t="shared" si="1"/>
        <v>169.88</v>
      </c>
    </row>
    <row r="4126" ht="22.5" customHeight="1">
      <c r="A4126" s="2">
        <v>7.762624518E9</v>
      </c>
      <c r="B4126" s="2">
        <v>171602.0</v>
      </c>
      <c r="C4126" s="2">
        <v>1.0</v>
      </c>
      <c r="D4126" s="2">
        <v>883.44</v>
      </c>
      <c r="E4126" s="4">
        <f t="shared" si="1"/>
        <v>883.44</v>
      </c>
    </row>
    <row r="4127" ht="22.5" customHeight="1">
      <c r="A4127" s="2">
        <v>3.681781563E9</v>
      </c>
      <c r="B4127" s="2">
        <v>112390.0</v>
      </c>
      <c r="C4127" s="2">
        <v>3.0</v>
      </c>
      <c r="D4127" s="2">
        <v>877.98</v>
      </c>
      <c r="E4127" s="4">
        <f t="shared" si="1"/>
        <v>2633.94</v>
      </c>
    </row>
    <row r="4128" ht="22.5" customHeight="1">
      <c r="A4128" s="2">
        <v>1.571085226E9</v>
      </c>
      <c r="B4128" s="2">
        <v>991434.0</v>
      </c>
      <c r="C4128" s="2">
        <v>3.0</v>
      </c>
      <c r="D4128" s="2">
        <v>237.62</v>
      </c>
      <c r="E4128" s="4">
        <f t="shared" si="1"/>
        <v>712.86</v>
      </c>
    </row>
    <row r="4129" ht="22.5" customHeight="1">
      <c r="A4129" s="2">
        <v>4.244306883E9</v>
      </c>
      <c r="B4129" s="2">
        <v>604184.0</v>
      </c>
      <c r="C4129" s="2">
        <v>3.0</v>
      </c>
      <c r="D4129" s="2">
        <v>397.55</v>
      </c>
      <c r="E4129" s="4">
        <f t="shared" si="1"/>
        <v>1192.65</v>
      </c>
    </row>
    <row r="4130" ht="22.5" customHeight="1">
      <c r="A4130" s="2">
        <v>7.333141591E9</v>
      </c>
      <c r="B4130" s="2">
        <v>876139.0</v>
      </c>
      <c r="C4130" s="2">
        <v>3.0</v>
      </c>
      <c r="D4130" s="2">
        <v>415.75</v>
      </c>
      <c r="E4130" s="4">
        <f t="shared" si="1"/>
        <v>1247.25</v>
      </c>
    </row>
    <row r="4131" ht="22.5" customHeight="1">
      <c r="A4131" s="2">
        <v>1.199945706E9</v>
      </c>
      <c r="B4131" s="2">
        <v>970529.0</v>
      </c>
      <c r="C4131" s="2">
        <v>1.0</v>
      </c>
      <c r="D4131" s="2">
        <v>827.44</v>
      </c>
      <c r="E4131" s="4">
        <f t="shared" si="1"/>
        <v>827.44</v>
      </c>
    </row>
    <row r="4132" ht="22.5" customHeight="1">
      <c r="A4132" s="2">
        <v>5.895644119E9</v>
      </c>
      <c r="B4132" s="2">
        <v>382511.0</v>
      </c>
      <c r="C4132" s="2">
        <v>2.0</v>
      </c>
      <c r="D4132" s="2">
        <v>702.54</v>
      </c>
      <c r="E4132" s="4">
        <f t="shared" si="1"/>
        <v>1405.08</v>
      </c>
    </row>
    <row r="4133" ht="22.5" customHeight="1">
      <c r="A4133" s="2">
        <v>7.11291921E9</v>
      </c>
      <c r="B4133" s="2">
        <v>6405.0</v>
      </c>
      <c r="C4133" s="2">
        <v>1.0</v>
      </c>
      <c r="D4133" s="2">
        <v>236.51</v>
      </c>
      <c r="E4133" s="4">
        <f t="shared" si="1"/>
        <v>236.51</v>
      </c>
    </row>
    <row r="4134" ht="22.5" customHeight="1">
      <c r="A4134" s="2">
        <v>8.315937318E9</v>
      </c>
      <c r="B4134" s="2">
        <v>962054.0</v>
      </c>
      <c r="C4134" s="2">
        <v>1.0</v>
      </c>
      <c r="D4134" s="2">
        <v>16.86</v>
      </c>
      <c r="E4134" s="4">
        <f t="shared" si="1"/>
        <v>16.86</v>
      </c>
    </row>
    <row r="4135" ht="22.5" customHeight="1">
      <c r="A4135" s="2">
        <v>5.331800057E9</v>
      </c>
      <c r="B4135" s="2">
        <v>990993.0</v>
      </c>
      <c r="C4135" s="2">
        <v>3.0</v>
      </c>
      <c r="D4135" s="2">
        <v>263.7</v>
      </c>
      <c r="E4135" s="4">
        <f t="shared" si="1"/>
        <v>791.1</v>
      </c>
    </row>
    <row r="4136" ht="22.5" customHeight="1">
      <c r="A4136" s="2">
        <v>5.989265505E9</v>
      </c>
      <c r="B4136" s="2">
        <v>228286.0</v>
      </c>
      <c r="C4136" s="2">
        <v>2.0</v>
      </c>
      <c r="D4136" s="2">
        <v>179.08</v>
      </c>
      <c r="E4136" s="4">
        <f t="shared" si="1"/>
        <v>358.16</v>
      </c>
    </row>
    <row r="4137" ht="22.5" customHeight="1">
      <c r="A4137" s="2">
        <v>7.906361274E9</v>
      </c>
      <c r="B4137" s="2">
        <v>33955.0</v>
      </c>
      <c r="C4137" s="2">
        <v>3.0</v>
      </c>
      <c r="D4137" s="2">
        <v>186.08</v>
      </c>
      <c r="E4137" s="4">
        <f t="shared" si="1"/>
        <v>558.24</v>
      </c>
    </row>
    <row r="4138" ht="22.5" customHeight="1">
      <c r="A4138" s="2">
        <v>6.312476146E9</v>
      </c>
      <c r="B4138" s="2">
        <v>433521.0</v>
      </c>
      <c r="C4138" s="2">
        <v>1.0</v>
      </c>
      <c r="D4138" s="2">
        <v>321.33</v>
      </c>
      <c r="E4138" s="4">
        <f t="shared" si="1"/>
        <v>321.33</v>
      </c>
    </row>
    <row r="4139" ht="22.5" customHeight="1">
      <c r="A4139" s="2">
        <v>9.436272631E9</v>
      </c>
      <c r="B4139" s="2">
        <v>613942.0</v>
      </c>
      <c r="C4139" s="2">
        <v>3.0</v>
      </c>
      <c r="D4139" s="2">
        <v>545.0</v>
      </c>
      <c r="E4139" s="4">
        <f t="shared" si="1"/>
        <v>1635</v>
      </c>
    </row>
    <row r="4140" ht="22.5" customHeight="1">
      <c r="A4140" s="2">
        <v>8.289791792E9</v>
      </c>
      <c r="B4140" s="2">
        <v>552883.0</v>
      </c>
      <c r="C4140" s="2">
        <v>2.0</v>
      </c>
      <c r="D4140" s="2">
        <v>888.16</v>
      </c>
      <c r="E4140" s="4">
        <f t="shared" si="1"/>
        <v>1776.32</v>
      </c>
    </row>
    <row r="4141" ht="22.5" customHeight="1">
      <c r="A4141" s="2">
        <v>7.659532788E9</v>
      </c>
      <c r="B4141" s="2">
        <v>451812.0</v>
      </c>
      <c r="C4141" s="2">
        <v>2.0</v>
      </c>
      <c r="D4141" s="2">
        <v>530.85</v>
      </c>
      <c r="E4141" s="4">
        <f t="shared" si="1"/>
        <v>1061.7</v>
      </c>
    </row>
    <row r="4142" ht="22.5" customHeight="1">
      <c r="A4142" s="2">
        <v>1.498157233E9</v>
      </c>
      <c r="B4142" s="2">
        <v>673058.0</v>
      </c>
      <c r="C4142" s="2">
        <v>2.0</v>
      </c>
      <c r="D4142" s="2">
        <v>765.76</v>
      </c>
      <c r="E4142" s="4">
        <f t="shared" si="1"/>
        <v>1531.52</v>
      </c>
    </row>
    <row r="4143" ht="22.5" customHeight="1">
      <c r="A4143" s="2">
        <v>8.560951754E9</v>
      </c>
      <c r="B4143" s="2">
        <v>942001.0</v>
      </c>
      <c r="C4143" s="2">
        <v>3.0</v>
      </c>
      <c r="D4143" s="2">
        <v>671.55</v>
      </c>
      <c r="E4143" s="4">
        <f t="shared" si="1"/>
        <v>2014.65</v>
      </c>
    </row>
    <row r="4144" ht="22.5" customHeight="1">
      <c r="A4144" s="2">
        <v>8.764192824E9</v>
      </c>
      <c r="B4144" s="2">
        <v>673058.0</v>
      </c>
      <c r="C4144" s="2">
        <v>2.0</v>
      </c>
      <c r="D4144" s="2">
        <v>765.76</v>
      </c>
      <c r="E4144" s="4">
        <f t="shared" si="1"/>
        <v>1531.52</v>
      </c>
    </row>
    <row r="4145" ht="22.5" customHeight="1">
      <c r="A4145" s="2">
        <v>1.900542981E9</v>
      </c>
      <c r="B4145" s="2">
        <v>704868.0</v>
      </c>
      <c r="C4145" s="2">
        <v>1.0</v>
      </c>
      <c r="D4145" s="2">
        <v>193.46</v>
      </c>
      <c r="E4145" s="4">
        <f t="shared" si="1"/>
        <v>193.46</v>
      </c>
    </row>
    <row r="4146" ht="22.5" customHeight="1">
      <c r="A4146" s="2">
        <v>9.445683691E9</v>
      </c>
      <c r="B4146" s="2">
        <v>799688.0</v>
      </c>
      <c r="C4146" s="2">
        <v>3.0</v>
      </c>
      <c r="D4146" s="2">
        <v>309.62</v>
      </c>
      <c r="E4146" s="4">
        <f t="shared" si="1"/>
        <v>928.86</v>
      </c>
    </row>
    <row r="4147" ht="22.5" customHeight="1">
      <c r="A4147" s="2">
        <v>7.719808335E9</v>
      </c>
      <c r="B4147" s="2">
        <v>491521.0</v>
      </c>
      <c r="C4147" s="2">
        <v>1.0</v>
      </c>
      <c r="D4147" s="2">
        <v>556.35</v>
      </c>
      <c r="E4147" s="4">
        <f t="shared" si="1"/>
        <v>556.35</v>
      </c>
    </row>
    <row r="4148" ht="22.5" customHeight="1">
      <c r="A4148" s="2">
        <v>4.86564496E9</v>
      </c>
      <c r="B4148" s="2">
        <v>490939.0</v>
      </c>
      <c r="C4148" s="2">
        <v>1.0</v>
      </c>
      <c r="D4148" s="2">
        <v>80.25</v>
      </c>
      <c r="E4148" s="4">
        <f t="shared" si="1"/>
        <v>80.25</v>
      </c>
    </row>
    <row r="4149" ht="22.5" customHeight="1">
      <c r="A4149" s="2">
        <v>6.518276143E9</v>
      </c>
      <c r="B4149" s="2">
        <v>53833.0</v>
      </c>
      <c r="C4149" s="2">
        <v>2.0</v>
      </c>
      <c r="D4149" s="2">
        <v>134.69</v>
      </c>
      <c r="E4149" s="4">
        <f t="shared" si="1"/>
        <v>269.38</v>
      </c>
    </row>
    <row r="4150" ht="22.5" customHeight="1">
      <c r="A4150" s="2">
        <v>2.211459584E9</v>
      </c>
      <c r="B4150" s="2">
        <v>114414.0</v>
      </c>
      <c r="C4150" s="2">
        <v>1.0</v>
      </c>
      <c r="D4150" s="2">
        <v>832.06</v>
      </c>
      <c r="E4150" s="4">
        <f t="shared" si="1"/>
        <v>832.06</v>
      </c>
    </row>
    <row r="4151" ht="22.5" customHeight="1">
      <c r="A4151" s="2">
        <v>6.811633572E9</v>
      </c>
      <c r="B4151" s="2">
        <v>491314.0</v>
      </c>
      <c r="C4151" s="2">
        <v>3.0</v>
      </c>
      <c r="D4151" s="2">
        <v>973.44</v>
      </c>
      <c r="E4151" s="4">
        <f t="shared" si="1"/>
        <v>2920.32</v>
      </c>
    </row>
    <row r="4152" ht="22.5" customHeight="1">
      <c r="A4152" s="2">
        <v>1.82157324E9</v>
      </c>
      <c r="B4152" s="2">
        <v>876139.0</v>
      </c>
      <c r="C4152" s="2">
        <v>3.0</v>
      </c>
      <c r="D4152" s="2">
        <v>415.75</v>
      </c>
      <c r="E4152" s="4">
        <f t="shared" si="1"/>
        <v>1247.25</v>
      </c>
    </row>
    <row r="4153" ht="22.5" customHeight="1">
      <c r="A4153" s="2">
        <v>8.848227434E9</v>
      </c>
      <c r="B4153" s="2">
        <v>723678.0</v>
      </c>
      <c r="C4153" s="2">
        <v>3.0</v>
      </c>
      <c r="D4153" s="2">
        <v>675.46</v>
      </c>
      <c r="E4153" s="4">
        <f t="shared" si="1"/>
        <v>2026.38</v>
      </c>
    </row>
    <row r="4154" ht="22.5" customHeight="1">
      <c r="A4154" s="2">
        <v>7.812276711E9</v>
      </c>
      <c r="B4154" s="2">
        <v>306177.0</v>
      </c>
      <c r="C4154" s="2">
        <v>3.0</v>
      </c>
      <c r="D4154" s="2">
        <v>769.24</v>
      </c>
      <c r="E4154" s="4">
        <f t="shared" si="1"/>
        <v>2307.72</v>
      </c>
    </row>
    <row r="4155" ht="22.5" customHeight="1">
      <c r="A4155" s="2">
        <v>9.39966106E8</v>
      </c>
      <c r="B4155" s="2">
        <v>354409.0</v>
      </c>
      <c r="C4155" s="2">
        <v>3.0</v>
      </c>
      <c r="D4155" s="2">
        <v>325.08</v>
      </c>
      <c r="E4155" s="4">
        <f t="shared" si="1"/>
        <v>975.24</v>
      </c>
    </row>
    <row r="4156" ht="22.5" customHeight="1">
      <c r="A4156" s="2">
        <v>4.099108156E9</v>
      </c>
      <c r="B4156" s="2">
        <v>94225.0</v>
      </c>
      <c r="C4156" s="2">
        <v>2.0</v>
      </c>
      <c r="D4156" s="2">
        <v>77.11</v>
      </c>
      <c r="E4156" s="4">
        <f t="shared" si="1"/>
        <v>154.22</v>
      </c>
    </row>
    <row r="4157" ht="22.5" customHeight="1">
      <c r="A4157" s="2">
        <v>5.684182622E9</v>
      </c>
      <c r="B4157" s="2">
        <v>833557.0</v>
      </c>
      <c r="C4157" s="2">
        <v>1.0</v>
      </c>
      <c r="D4157" s="2">
        <v>422.87</v>
      </c>
      <c r="E4157" s="4">
        <f t="shared" si="1"/>
        <v>422.87</v>
      </c>
    </row>
    <row r="4158" ht="22.5" customHeight="1">
      <c r="A4158" s="2">
        <v>4.916740946E9</v>
      </c>
      <c r="B4158" s="2">
        <v>712307.0</v>
      </c>
      <c r="C4158" s="2">
        <v>3.0</v>
      </c>
      <c r="D4158" s="2">
        <v>264.89</v>
      </c>
      <c r="E4158" s="4">
        <f t="shared" si="1"/>
        <v>794.67</v>
      </c>
    </row>
    <row r="4159" ht="22.5" customHeight="1">
      <c r="A4159" s="2">
        <v>9.7323076E9</v>
      </c>
      <c r="B4159" s="2">
        <v>144124.0</v>
      </c>
      <c r="C4159" s="2">
        <v>1.0</v>
      </c>
      <c r="D4159" s="2">
        <v>162.67</v>
      </c>
      <c r="E4159" s="4">
        <f t="shared" si="1"/>
        <v>162.67</v>
      </c>
    </row>
    <row r="4160" ht="22.5" customHeight="1">
      <c r="A4160" s="2">
        <v>9.280329883E9</v>
      </c>
      <c r="B4160" s="2">
        <v>784827.0</v>
      </c>
      <c r="C4160" s="2">
        <v>3.0</v>
      </c>
      <c r="D4160" s="2">
        <v>274.25</v>
      </c>
      <c r="E4160" s="4">
        <f t="shared" si="1"/>
        <v>822.75</v>
      </c>
    </row>
    <row r="4161" ht="22.5" customHeight="1">
      <c r="A4161" s="2">
        <v>4.284285927E9</v>
      </c>
      <c r="B4161" s="2">
        <v>673058.0</v>
      </c>
      <c r="C4161" s="2">
        <v>1.0</v>
      </c>
      <c r="D4161" s="2">
        <v>765.76</v>
      </c>
      <c r="E4161" s="4">
        <f t="shared" si="1"/>
        <v>765.76</v>
      </c>
    </row>
    <row r="4162" ht="22.5" customHeight="1">
      <c r="A4162" s="2">
        <v>8701796.0</v>
      </c>
      <c r="B4162" s="2">
        <v>672059.0</v>
      </c>
      <c r="C4162" s="2">
        <v>2.0</v>
      </c>
      <c r="D4162" s="2">
        <v>672.73</v>
      </c>
      <c r="E4162" s="4">
        <f t="shared" si="1"/>
        <v>1345.46</v>
      </c>
    </row>
    <row r="4163" ht="22.5" customHeight="1">
      <c r="A4163" s="2">
        <v>6.834734512E9</v>
      </c>
      <c r="B4163" s="2">
        <v>137909.0</v>
      </c>
      <c r="C4163" s="2">
        <v>2.0</v>
      </c>
      <c r="D4163" s="2">
        <v>864.3</v>
      </c>
      <c r="E4163" s="4">
        <f t="shared" si="1"/>
        <v>1728.6</v>
      </c>
    </row>
    <row r="4164" ht="22.5" customHeight="1">
      <c r="A4164" s="2">
        <v>7.127377458E9</v>
      </c>
      <c r="B4164" s="2">
        <v>448752.0</v>
      </c>
      <c r="C4164" s="2">
        <v>3.0</v>
      </c>
      <c r="D4164" s="2">
        <v>160.07</v>
      </c>
      <c r="E4164" s="4">
        <f t="shared" si="1"/>
        <v>480.21</v>
      </c>
    </row>
    <row r="4165" ht="22.5" customHeight="1">
      <c r="A4165" s="2">
        <v>4.754481356E9</v>
      </c>
      <c r="B4165" s="2">
        <v>124290.0</v>
      </c>
      <c r="C4165" s="2">
        <v>3.0</v>
      </c>
      <c r="D4165" s="2">
        <v>39.65</v>
      </c>
      <c r="E4165" s="4">
        <f t="shared" si="1"/>
        <v>118.95</v>
      </c>
    </row>
    <row r="4166" ht="22.5" customHeight="1">
      <c r="A4166" s="2">
        <v>4.726007482E9</v>
      </c>
      <c r="B4166" s="2">
        <v>284460.0</v>
      </c>
      <c r="C4166" s="2">
        <v>3.0</v>
      </c>
      <c r="D4166" s="2">
        <v>505.95</v>
      </c>
      <c r="E4166" s="4">
        <f t="shared" si="1"/>
        <v>1517.85</v>
      </c>
    </row>
    <row r="4167" ht="22.5" customHeight="1">
      <c r="A4167" s="2">
        <v>2.320560482E9</v>
      </c>
      <c r="B4167" s="2">
        <v>557908.0</v>
      </c>
      <c r="C4167" s="2">
        <v>1.0</v>
      </c>
      <c r="D4167" s="2">
        <v>942.37</v>
      </c>
      <c r="E4167" s="4">
        <f t="shared" si="1"/>
        <v>942.37</v>
      </c>
    </row>
    <row r="4168" ht="22.5" customHeight="1">
      <c r="A4168" s="2">
        <v>1.456550348E9</v>
      </c>
      <c r="B4168" s="2">
        <v>566052.0</v>
      </c>
      <c r="C4168" s="2">
        <v>1.0</v>
      </c>
      <c r="D4168" s="2">
        <v>87.3</v>
      </c>
      <c r="E4168" s="4">
        <f t="shared" si="1"/>
        <v>87.3</v>
      </c>
    </row>
    <row r="4169" ht="22.5" customHeight="1">
      <c r="A4169" s="2">
        <v>5.370744569E9</v>
      </c>
      <c r="B4169" s="2">
        <v>478531.0</v>
      </c>
      <c r="C4169" s="2">
        <v>1.0</v>
      </c>
      <c r="D4169" s="2">
        <v>825.46</v>
      </c>
      <c r="E4169" s="4">
        <f t="shared" si="1"/>
        <v>825.46</v>
      </c>
    </row>
    <row r="4170" ht="22.5" customHeight="1">
      <c r="A4170" s="2">
        <v>5.819887962E9</v>
      </c>
      <c r="B4170" s="2">
        <v>186168.0</v>
      </c>
      <c r="C4170" s="2">
        <v>3.0</v>
      </c>
      <c r="D4170" s="2">
        <v>878.8</v>
      </c>
      <c r="E4170" s="4">
        <f t="shared" si="1"/>
        <v>2636.4</v>
      </c>
    </row>
    <row r="4171" ht="22.5" customHeight="1">
      <c r="A4171" s="2">
        <v>1.929465827E9</v>
      </c>
      <c r="B4171" s="2">
        <v>647462.0</v>
      </c>
      <c r="C4171" s="2">
        <v>1.0</v>
      </c>
      <c r="D4171" s="2">
        <v>326.42</v>
      </c>
      <c r="E4171" s="4">
        <f t="shared" si="1"/>
        <v>326.42</v>
      </c>
    </row>
    <row r="4172" ht="22.5" customHeight="1">
      <c r="A4172" s="2">
        <v>9.430139302E9</v>
      </c>
      <c r="B4172" s="2">
        <v>120532.0</v>
      </c>
      <c r="C4172" s="2">
        <v>1.0</v>
      </c>
      <c r="D4172" s="2">
        <v>697.53</v>
      </c>
      <c r="E4172" s="4">
        <f t="shared" si="1"/>
        <v>697.53</v>
      </c>
    </row>
    <row r="4173" ht="22.5" customHeight="1">
      <c r="A4173" s="2">
        <v>3.632715912E9</v>
      </c>
      <c r="B4173" s="2">
        <v>679321.0</v>
      </c>
      <c r="C4173" s="2">
        <v>3.0</v>
      </c>
      <c r="D4173" s="2">
        <v>738.46</v>
      </c>
      <c r="E4173" s="4">
        <f t="shared" si="1"/>
        <v>2215.38</v>
      </c>
    </row>
    <row r="4174" ht="22.5" customHeight="1">
      <c r="A4174" s="2">
        <v>3.356214803E9</v>
      </c>
      <c r="B4174" s="2">
        <v>888807.0</v>
      </c>
      <c r="C4174" s="2">
        <v>3.0</v>
      </c>
      <c r="D4174" s="2">
        <v>230.58</v>
      </c>
      <c r="E4174" s="4">
        <f t="shared" si="1"/>
        <v>691.74</v>
      </c>
    </row>
    <row r="4175" ht="22.5" customHeight="1">
      <c r="A4175" s="2">
        <v>2.27786485E9</v>
      </c>
      <c r="B4175" s="2">
        <v>513199.0</v>
      </c>
      <c r="C4175" s="2">
        <v>2.0</v>
      </c>
      <c r="D4175" s="2">
        <v>422.23</v>
      </c>
      <c r="E4175" s="4">
        <f t="shared" si="1"/>
        <v>844.46</v>
      </c>
    </row>
    <row r="4176" ht="22.5" customHeight="1">
      <c r="A4176" s="2">
        <v>1.754472592E9</v>
      </c>
      <c r="B4176" s="2">
        <v>847349.0</v>
      </c>
      <c r="C4176" s="2">
        <v>3.0</v>
      </c>
      <c r="D4176" s="2">
        <v>781.08</v>
      </c>
      <c r="E4176" s="4">
        <f t="shared" si="1"/>
        <v>2343.24</v>
      </c>
    </row>
    <row r="4177" ht="22.5" customHeight="1">
      <c r="A4177" s="2">
        <v>1.833208408E9</v>
      </c>
      <c r="B4177" s="2">
        <v>194682.0</v>
      </c>
      <c r="C4177" s="2">
        <v>3.0</v>
      </c>
      <c r="D4177" s="2">
        <v>912.29</v>
      </c>
      <c r="E4177" s="4">
        <f t="shared" si="1"/>
        <v>2736.87</v>
      </c>
    </row>
    <row r="4178" ht="22.5" customHeight="1">
      <c r="A4178" s="2">
        <v>6.567954047E9</v>
      </c>
      <c r="B4178" s="2">
        <v>954722.0</v>
      </c>
      <c r="C4178" s="2">
        <v>2.0</v>
      </c>
      <c r="D4178" s="2">
        <v>616.45</v>
      </c>
      <c r="E4178" s="4">
        <f t="shared" si="1"/>
        <v>1232.9</v>
      </c>
    </row>
    <row r="4179" ht="22.5" customHeight="1">
      <c r="A4179" s="2">
        <v>9.409585531E9</v>
      </c>
      <c r="B4179" s="2">
        <v>448752.0</v>
      </c>
      <c r="C4179" s="2">
        <v>3.0</v>
      </c>
      <c r="D4179" s="2">
        <v>160.07</v>
      </c>
      <c r="E4179" s="4">
        <f t="shared" si="1"/>
        <v>480.21</v>
      </c>
    </row>
    <row r="4180" ht="22.5" customHeight="1">
      <c r="A4180" s="2">
        <v>7.31371161E8</v>
      </c>
      <c r="B4180" s="2">
        <v>927651.0</v>
      </c>
      <c r="C4180" s="2">
        <v>1.0</v>
      </c>
      <c r="D4180" s="2">
        <v>426.72</v>
      </c>
      <c r="E4180" s="4">
        <f t="shared" si="1"/>
        <v>426.72</v>
      </c>
    </row>
    <row r="4181" ht="22.5" customHeight="1">
      <c r="A4181" s="2">
        <v>7.863496069E9</v>
      </c>
      <c r="B4181" s="2">
        <v>349294.0</v>
      </c>
      <c r="C4181" s="2">
        <v>3.0</v>
      </c>
      <c r="D4181" s="2">
        <v>934.75</v>
      </c>
      <c r="E4181" s="4">
        <f t="shared" si="1"/>
        <v>2804.25</v>
      </c>
    </row>
    <row r="4182" ht="22.5" customHeight="1">
      <c r="A4182" s="2">
        <v>9.043955242E9</v>
      </c>
      <c r="B4182" s="2">
        <v>56589.0</v>
      </c>
      <c r="C4182" s="2">
        <v>3.0</v>
      </c>
      <c r="D4182" s="2">
        <v>517.77</v>
      </c>
      <c r="E4182" s="4">
        <f t="shared" si="1"/>
        <v>1553.31</v>
      </c>
    </row>
    <row r="4183" ht="22.5" customHeight="1">
      <c r="A4183" s="2">
        <v>8.257564936E9</v>
      </c>
      <c r="B4183" s="2">
        <v>516376.0</v>
      </c>
      <c r="C4183" s="2">
        <v>1.0</v>
      </c>
      <c r="D4183" s="2">
        <v>877.43</v>
      </c>
      <c r="E4183" s="4">
        <f t="shared" si="1"/>
        <v>877.43</v>
      </c>
    </row>
    <row r="4184" ht="22.5" customHeight="1">
      <c r="A4184" s="2">
        <v>7.487631571E9</v>
      </c>
      <c r="B4184" s="2">
        <v>120532.0</v>
      </c>
      <c r="C4184" s="2">
        <v>3.0</v>
      </c>
      <c r="D4184" s="2">
        <v>697.53</v>
      </c>
      <c r="E4184" s="4">
        <f t="shared" si="1"/>
        <v>2092.59</v>
      </c>
    </row>
    <row r="4185" ht="22.5" customHeight="1">
      <c r="A4185" s="2">
        <v>4.243307535E9</v>
      </c>
      <c r="B4185" s="2">
        <v>592784.0</v>
      </c>
      <c r="C4185" s="2">
        <v>2.0</v>
      </c>
      <c r="D4185" s="2">
        <v>280.35</v>
      </c>
      <c r="E4185" s="4">
        <f t="shared" si="1"/>
        <v>560.7</v>
      </c>
    </row>
    <row r="4186" ht="22.5" customHeight="1">
      <c r="A4186" s="2">
        <v>5.490221933E9</v>
      </c>
      <c r="B4186" s="2">
        <v>563740.0</v>
      </c>
      <c r="C4186" s="2">
        <v>1.0</v>
      </c>
      <c r="D4186" s="2">
        <v>96.33</v>
      </c>
      <c r="E4186" s="4">
        <f t="shared" si="1"/>
        <v>96.33</v>
      </c>
    </row>
    <row r="4187" ht="22.5" customHeight="1">
      <c r="A4187" s="2">
        <v>5.77600718E8</v>
      </c>
      <c r="B4187" s="2">
        <v>120385.0</v>
      </c>
      <c r="C4187" s="2">
        <v>1.0</v>
      </c>
      <c r="D4187" s="2">
        <v>597.91</v>
      </c>
      <c r="E4187" s="4">
        <f t="shared" si="1"/>
        <v>597.91</v>
      </c>
    </row>
    <row r="4188" ht="22.5" customHeight="1">
      <c r="A4188" s="2">
        <v>1.815462789E9</v>
      </c>
      <c r="B4188" s="2">
        <v>679865.0</v>
      </c>
      <c r="C4188" s="2">
        <v>3.0</v>
      </c>
      <c r="D4188" s="2">
        <v>347.91</v>
      </c>
      <c r="E4188" s="4">
        <f t="shared" si="1"/>
        <v>1043.73</v>
      </c>
    </row>
    <row r="4189" ht="22.5" customHeight="1">
      <c r="A4189" s="2">
        <v>8.96786012E8</v>
      </c>
      <c r="B4189" s="2">
        <v>747801.0</v>
      </c>
      <c r="C4189" s="2">
        <v>3.0</v>
      </c>
      <c r="D4189" s="2">
        <v>277.76</v>
      </c>
      <c r="E4189" s="4">
        <f t="shared" si="1"/>
        <v>833.28</v>
      </c>
    </row>
    <row r="4190" ht="22.5" customHeight="1">
      <c r="A4190" s="2">
        <v>2.610552179E9</v>
      </c>
      <c r="B4190" s="2">
        <v>67197.0</v>
      </c>
      <c r="C4190" s="2">
        <v>1.0</v>
      </c>
      <c r="D4190" s="2">
        <v>552.2</v>
      </c>
      <c r="E4190" s="4">
        <f t="shared" si="1"/>
        <v>552.2</v>
      </c>
    </row>
    <row r="4191" ht="22.5" customHeight="1">
      <c r="A4191" s="2">
        <v>6.244718082E9</v>
      </c>
      <c r="B4191" s="2">
        <v>60619.0</v>
      </c>
      <c r="C4191" s="2">
        <v>3.0</v>
      </c>
      <c r="D4191" s="2">
        <v>726.41</v>
      </c>
      <c r="E4191" s="4">
        <f t="shared" si="1"/>
        <v>2179.23</v>
      </c>
    </row>
    <row r="4192" ht="22.5" customHeight="1">
      <c r="A4192" s="2">
        <v>1.837634871E9</v>
      </c>
      <c r="B4192" s="2">
        <v>652118.0</v>
      </c>
      <c r="C4192" s="2">
        <v>2.0</v>
      </c>
      <c r="D4192" s="2">
        <v>22.04</v>
      </c>
      <c r="E4192" s="4">
        <f t="shared" si="1"/>
        <v>44.08</v>
      </c>
    </row>
    <row r="4193" ht="22.5" customHeight="1">
      <c r="A4193" s="2">
        <v>8.684571382E9</v>
      </c>
      <c r="B4193" s="2">
        <v>240179.0</v>
      </c>
      <c r="C4193" s="2">
        <v>1.0</v>
      </c>
      <c r="D4193" s="2">
        <v>90.56</v>
      </c>
      <c r="E4193" s="4">
        <f t="shared" si="1"/>
        <v>90.56</v>
      </c>
    </row>
    <row r="4194" ht="22.5" customHeight="1">
      <c r="A4194" s="2">
        <v>1.659181364E9</v>
      </c>
      <c r="B4194" s="2">
        <v>94225.0</v>
      </c>
      <c r="C4194" s="2">
        <v>2.0</v>
      </c>
      <c r="D4194" s="2">
        <v>77.11</v>
      </c>
      <c r="E4194" s="4">
        <f t="shared" si="1"/>
        <v>154.22</v>
      </c>
    </row>
    <row r="4195" ht="22.5" customHeight="1">
      <c r="A4195" s="2">
        <v>5.626641031E9</v>
      </c>
      <c r="B4195" s="2">
        <v>952124.0</v>
      </c>
      <c r="C4195" s="2">
        <v>1.0</v>
      </c>
      <c r="D4195" s="2">
        <v>127.08</v>
      </c>
      <c r="E4195" s="4">
        <f t="shared" si="1"/>
        <v>127.08</v>
      </c>
    </row>
    <row r="4196" ht="22.5" customHeight="1">
      <c r="A4196" s="2">
        <v>1.589326447E9</v>
      </c>
      <c r="B4196" s="2">
        <v>647462.0</v>
      </c>
      <c r="C4196" s="2">
        <v>3.0</v>
      </c>
      <c r="D4196" s="2">
        <v>326.42</v>
      </c>
      <c r="E4196" s="4">
        <f t="shared" si="1"/>
        <v>979.26</v>
      </c>
    </row>
    <row r="4197" ht="22.5" customHeight="1">
      <c r="A4197" s="2">
        <v>5.018325783E9</v>
      </c>
      <c r="B4197" s="2">
        <v>367391.0</v>
      </c>
      <c r="C4197" s="2">
        <v>3.0</v>
      </c>
      <c r="D4197" s="2">
        <v>939.55</v>
      </c>
      <c r="E4197" s="4">
        <f t="shared" si="1"/>
        <v>2818.65</v>
      </c>
    </row>
    <row r="4198" ht="22.5" customHeight="1">
      <c r="A4198" s="2">
        <v>5.111073873E9</v>
      </c>
      <c r="B4198" s="2">
        <v>962054.0</v>
      </c>
      <c r="C4198" s="2">
        <v>2.0</v>
      </c>
      <c r="D4198" s="2">
        <v>16.86</v>
      </c>
      <c r="E4198" s="4">
        <f t="shared" si="1"/>
        <v>33.72</v>
      </c>
    </row>
    <row r="4199" ht="22.5" customHeight="1">
      <c r="A4199" s="2">
        <v>5.953426781E9</v>
      </c>
      <c r="B4199" s="2">
        <v>532965.0</v>
      </c>
      <c r="C4199" s="2">
        <v>1.0</v>
      </c>
      <c r="D4199" s="2">
        <v>307.23</v>
      </c>
      <c r="E4199" s="4">
        <f t="shared" si="1"/>
        <v>307.23</v>
      </c>
    </row>
    <row r="4200" ht="22.5" customHeight="1">
      <c r="A4200" s="2">
        <v>8.966870214E9</v>
      </c>
      <c r="B4200" s="2">
        <v>131136.0</v>
      </c>
      <c r="C4200" s="2">
        <v>3.0</v>
      </c>
      <c r="D4200" s="2">
        <v>37.8</v>
      </c>
      <c r="E4200" s="4">
        <f t="shared" si="1"/>
        <v>113.4</v>
      </c>
    </row>
    <row r="4201" ht="22.5" customHeight="1">
      <c r="A4201" s="2">
        <v>6.962915277E9</v>
      </c>
      <c r="B4201" s="2">
        <v>540618.0</v>
      </c>
      <c r="C4201" s="2">
        <v>2.0</v>
      </c>
      <c r="D4201" s="2">
        <v>317.05</v>
      </c>
      <c r="E4201" s="4">
        <f t="shared" si="1"/>
        <v>634.1</v>
      </c>
    </row>
    <row r="4202" ht="22.5" customHeight="1">
      <c r="A4202" s="2">
        <v>4.309308088E9</v>
      </c>
      <c r="B4202" s="2">
        <v>120532.0</v>
      </c>
      <c r="C4202" s="2">
        <v>2.0</v>
      </c>
      <c r="D4202" s="2">
        <v>697.53</v>
      </c>
      <c r="E4202" s="4">
        <f t="shared" si="1"/>
        <v>1395.06</v>
      </c>
    </row>
    <row r="4203" ht="22.5" customHeight="1">
      <c r="A4203" s="2">
        <v>5.3910682E9</v>
      </c>
      <c r="B4203" s="2">
        <v>659290.0</v>
      </c>
      <c r="C4203" s="2">
        <v>3.0</v>
      </c>
      <c r="D4203" s="2">
        <v>319.34</v>
      </c>
      <c r="E4203" s="4">
        <f t="shared" si="1"/>
        <v>958.02</v>
      </c>
    </row>
    <row r="4204" ht="22.5" customHeight="1">
      <c r="A4204" s="2">
        <v>4.394681222E9</v>
      </c>
      <c r="B4204" s="2">
        <v>952124.0</v>
      </c>
      <c r="C4204" s="2">
        <v>3.0</v>
      </c>
      <c r="D4204" s="2">
        <v>127.08</v>
      </c>
      <c r="E4204" s="4">
        <f t="shared" si="1"/>
        <v>381.24</v>
      </c>
    </row>
    <row r="4205" ht="22.5" customHeight="1">
      <c r="A4205" s="2">
        <v>4.791895461E9</v>
      </c>
      <c r="B4205" s="2">
        <v>425341.0</v>
      </c>
      <c r="C4205" s="2">
        <v>3.0</v>
      </c>
      <c r="D4205" s="2">
        <v>486.28</v>
      </c>
      <c r="E4205" s="4">
        <f t="shared" si="1"/>
        <v>1458.84</v>
      </c>
    </row>
    <row r="4206" ht="22.5" customHeight="1">
      <c r="A4206" s="2">
        <v>7.27201174E9</v>
      </c>
      <c r="B4206" s="2">
        <v>848226.0</v>
      </c>
      <c r="C4206" s="2">
        <v>1.0</v>
      </c>
      <c r="D4206" s="2">
        <v>209.59</v>
      </c>
      <c r="E4206" s="4">
        <f t="shared" si="1"/>
        <v>209.59</v>
      </c>
    </row>
    <row r="4207" ht="22.5" customHeight="1">
      <c r="A4207" s="2">
        <v>8.7784691E7</v>
      </c>
      <c r="B4207" s="2">
        <v>70969.0</v>
      </c>
      <c r="C4207" s="2">
        <v>2.0</v>
      </c>
      <c r="D4207" s="2">
        <v>631.7</v>
      </c>
      <c r="E4207" s="4">
        <f t="shared" si="1"/>
        <v>1263.4</v>
      </c>
    </row>
    <row r="4208" ht="22.5" customHeight="1">
      <c r="A4208" s="2">
        <v>4.93910527E9</v>
      </c>
      <c r="B4208" s="2">
        <v>444361.0</v>
      </c>
      <c r="C4208" s="2">
        <v>3.0</v>
      </c>
      <c r="D4208" s="2">
        <v>822.63</v>
      </c>
      <c r="E4208" s="4">
        <f t="shared" si="1"/>
        <v>2467.89</v>
      </c>
    </row>
    <row r="4209" ht="22.5" customHeight="1">
      <c r="A4209" s="2">
        <v>4.622303035E9</v>
      </c>
      <c r="B4209" s="2">
        <v>880510.0</v>
      </c>
      <c r="C4209" s="2">
        <v>2.0</v>
      </c>
      <c r="D4209" s="2">
        <v>951.43</v>
      </c>
      <c r="E4209" s="4">
        <f t="shared" si="1"/>
        <v>1902.86</v>
      </c>
    </row>
    <row r="4210" ht="22.5" customHeight="1">
      <c r="A4210" s="2">
        <v>3.460208027E9</v>
      </c>
      <c r="B4210" s="2">
        <v>709916.0</v>
      </c>
      <c r="C4210" s="2">
        <v>2.0</v>
      </c>
      <c r="D4210" s="2">
        <v>33.76</v>
      </c>
      <c r="E4210" s="4">
        <f t="shared" si="1"/>
        <v>67.52</v>
      </c>
    </row>
    <row r="4211" ht="22.5" customHeight="1">
      <c r="A4211" s="2">
        <v>2.548125971E9</v>
      </c>
      <c r="B4211" s="2">
        <v>183929.0</v>
      </c>
      <c r="C4211" s="2">
        <v>1.0</v>
      </c>
      <c r="D4211" s="2">
        <v>738.74</v>
      </c>
      <c r="E4211" s="4">
        <f t="shared" si="1"/>
        <v>738.74</v>
      </c>
    </row>
    <row r="4212" ht="22.5" customHeight="1">
      <c r="A4212" s="2">
        <v>2.39011146E9</v>
      </c>
      <c r="B4212" s="2">
        <v>492958.0</v>
      </c>
      <c r="C4212" s="2">
        <v>2.0</v>
      </c>
      <c r="D4212" s="2">
        <v>84.2</v>
      </c>
      <c r="E4212" s="4">
        <f t="shared" si="1"/>
        <v>168.4</v>
      </c>
    </row>
    <row r="4213" ht="22.5" customHeight="1">
      <c r="A4213" s="2">
        <v>8.309485249E9</v>
      </c>
      <c r="B4213" s="2">
        <v>903336.0</v>
      </c>
      <c r="C4213" s="2">
        <v>2.0</v>
      </c>
      <c r="D4213" s="2">
        <v>551.88</v>
      </c>
      <c r="E4213" s="4">
        <f t="shared" si="1"/>
        <v>1103.76</v>
      </c>
    </row>
    <row r="4214" ht="22.5" customHeight="1">
      <c r="A4214" s="2">
        <v>8.32254348E9</v>
      </c>
      <c r="B4214" s="2">
        <v>661577.0</v>
      </c>
      <c r="C4214" s="2">
        <v>3.0</v>
      </c>
      <c r="D4214" s="2">
        <v>720.95</v>
      </c>
      <c r="E4214" s="4">
        <f t="shared" si="1"/>
        <v>2162.85</v>
      </c>
    </row>
    <row r="4215" ht="22.5" customHeight="1">
      <c r="A4215" s="2">
        <v>2.819200158E9</v>
      </c>
      <c r="B4215" s="2">
        <v>60619.0</v>
      </c>
      <c r="C4215" s="2">
        <v>1.0</v>
      </c>
      <c r="D4215" s="2">
        <v>726.41</v>
      </c>
      <c r="E4215" s="4">
        <f t="shared" si="1"/>
        <v>726.41</v>
      </c>
    </row>
    <row r="4216" ht="22.5" customHeight="1">
      <c r="A4216" s="2">
        <v>7.087151227E9</v>
      </c>
      <c r="B4216" s="2">
        <v>600767.0</v>
      </c>
      <c r="C4216" s="2">
        <v>1.0</v>
      </c>
      <c r="D4216" s="2">
        <v>722.42</v>
      </c>
      <c r="E4216" s="4">
        <f t="shared" si="1"/>
        <v>722.42</v>
      </c>
    </row>
    <row r="4217" ht="22.5" customHeight="1">
      <c r="A4217" s="2">
        <v>6.704234561E9</v>
      </c>
      <c r="B4217" s="2">
        <v>962054.0</v>
      </c>
      <c r="C4217" s="2">
        <v>1.0</v>
      </c>
      <c r="D4217" s="2">
        <v>16.86</v>
      </c>
      <c r="E4217" s="4">
        <f t="shared" si="1"/>
        <v>16.86</v>
      </c>
    </row>
    <row r="4218" ht="22.5" customHeight="1">
      <c r="A4218" s="2">
        <v>6.998410196E9</v>
      </c>
      <c r="B4218" s="2">
        <v>365133.0</v>
      </c>
      <c r="C4218" s="2">
        <v>2.0</v>
      </c>
      <c r="D4218" s="2">
        <v>915.45</v>
      </c>
      <c r="E4218" s="4">
        <f t="shared" si="1"/>
        <v>1830.9</v>
      </c>
    </row>
    <row r="4219" ht="22.5" customHeight="1">
      <c r="A4219" s="2">
        <v>7.07035635E8</v>
      </c>
      <c r="B4219" s="2">
        <v>677542.0</v>
      </c>
      <c r="C4219" s="2">
        <v>1.0</v>
      </c>
      <c r="D4219" s="2">
        <v>212.61</v>
      </c>
      <c r="E4219" s="4">
        <f t="shared" si="1"/>
        <v>212.61</v>
      </c>
    </row>
    <row r="4220" ht="22.5" customHeight="1">
      <c r="A4220" s="2">
        <v>5.43400704E8</v>
      </c>
      <c r="B4220" s="2">
        <v>767398.0</v>
      </c>
      <c r="C4220" s="2">
        <v>3.0</v>
      </c>
      <c r="D4220" s="2">
        <v>22.14</v>
      </c>
      <c r="E4220" s="4">
        <f t="shared" si="1"/>
        <v>66.42</v>
      </c>
    </row>
    <row r="4221" ht="22.5" customHeight="1">
      <c r="A4221" s="2">
        <v>3.604694195E9</v>
      </c>
      <c r="B4221" s="2">
        <v>52729.0</v>
      </c>
      <c r="C4221" s="2">
        <v>1.0</v>
      </c>
      <c r="D4221" s="2">
        <v>316.02</v>
      </c>
      <c r="E4221" s="4">
        <f t="shared" si="1"/>
        <v>316.02</v>
      </c>
    </row>
    <row r="4222" ht="22.5" customHeight="1">
      <c r="A4222" s="2">
        <v>3.560549947E9</v>
      </c>
      <c r="B4222" s="2">
        <v>913428.0</v>
      </c>
      <c r="C4222" s="2">
        <v>2.0</v>
      </c>
      <c r="D4222" s="2">
        <v>392.22</v>
      </c>
      <c r="E4222" s="4">
        <f t="shared" si="1"/>
        <v>784.44</v>
      </c>
    </row>
    <row r="4223" ht="22.5" customHeight="1">
      <c r="A4223" s="2">
        <v>9.982178143E9</v>
      </c>
      <c r="B4223" s="2">
        <v>734789.0</v>
      </c>
      <c r="C4223" s="2">
        <v>1.0</v>
      </c>
      <c r="D4223" s="2">
        <v>395.82</v>
      </c>
      <c r="E4223" s="4">
        <f t="shared" si="1"/>
        <v>395.82</v>
      </c>
    </row>
    <row r="4224" ht="22.5" customHeight="1">
      <c r="A4224" s="2">
        <v>1.423646541E9</v>
      </c>
      <c r="B4224" s="2">
        <v>799952.0</v>
      </c>
      <c r="C4224" s="2">
        <v>1.0</v>
      </c>
      <c r="D4224" s="2">
        <v>922.64</v>
      </c>
      <c r="E4224" s="4">
        <f t="shared" si="1"/>
        <v>922.64</v>
      </c>
    </row>
    <row r="4225" ht="22.5" customHeight="1">
      <c r="A4225" s="2">
        <v>7.441941402E9</v>
      </c>
      <c r="B4225" s="2">
        <v>820973.0</v>
      </c>
      <c r="C4225" s="2">
        <v>1.0</v>
      </c>
      <c r="D4225" s="2">
        <v>114.52</v>
      </c>
      <c r="E4225" s="4">
        <f t="shared" si="1"/>
        <v>114.52</v>
      </c>
    </row>
    <row r="4226" ht="22.5" customHeight="1">
      <c r="A4226" s="2">
        <v>8.395661807E9</v>
      </c>
      <c r="B4226" s="2">
        <v>120532.0</v>
      </c>
      <c r="C4226" s="2">
        <v>3.0</v>
      </c>
      <c r="D4226" s="2">
        <v>697.53</v>
      </c>
      <c r="E4226" s="4">
        <f t="shared" si="1"/>
        <v>2092.59</v>
      </c>
    </row>
    <row r="4227" ht="22.5" customHeight="1">
      <c r="A4227" s="2">
        <v>5.480656353E9</v>
      </c>
      <c r="B4227" s="2">
        <v>587645.0</v>
      </c>
      <c r="C4227" s="2">
        <v>2.0</v>
      </c>
      <c r="D4227" s="2">
        <v>801.81</v>
      </c>
      <c r="E4227" s="4">
        <f t="shared" si="1"/>
        <v>1603.62</v>
      </c>
    </row>
    <row r="4228" ht="22.5" customHeight="1">
      <c r="A4228" s="2">
        <v>4.561602092E9</v>
      </c>
      <c r="B4228" s="2">
        <v>306177.0</v>
      </c>
      <c r="C4228" s="2">
        <v>1.0</v>
      </c>
      <c r="D4228" s="2">
        <v>769.24</v>
      </c>
      <c r="E4228" s="4">
        <f t="shared" si="1"/>
        <v>769.24</v>
      </c>
    </row>
    <row r="4229" ht="22.5" customHeight="1">
      <c r="A4229" s="2">
        <v>1.695982633E9</v>
      </c>
      <c r="B4229" s="2">
        <v>481843.0</v>
      </c>
      <c r="C4229" s="2">
        <v>2.0</v>
      </c>
      <c r="D4229" s="2">
        <v>297.68</v>
      </c>
      <c r="E4229" s="4">
        <f t="shared" si="1"/>
        <v>595.36</v>
      </c>
    </row>
    <row r="4230" ht="22.5" customHeight="1">
      <c r="A4230" s="2">
        <v>6.309447153E9</v>
      </c>
      <c r="B4230" s="2">
        <v>853932.0</v>
      </c>
      <c r="C4230" s="2">
        <v>2.0</v>
      </c>
      <c r="D4230" s="2">
        <v>941.19</v>
      </c>
      <c r="E4230" s="4">
        <f t="shared" si="1"/>
        <v>1882.38</v>
      </c>
    </row>
    <row r="4231" ht="22.5" customHeight="1">
      <c r="A4231" s="2">
        <v>4.796733514E9</v>
      </c>
      <c r="B4231" s="2">
        <v>604184.0</v>
      </c>
      <c r="C4231" s="2">
        <v>2.0</v>
      </c>
      <c r="D4231" s="2">
        <v>397.55</v>
      </c>
      <c r="E4231" s="4">
        <f t="shared" si="1"/>
        <v>795.1</v>
      </c>
    </row>
    <row r="4232" ht="22.5" customHeight="1">
      <c r="A4232" s="2">
        <v>2.858966982E9</v>
      </c>
      <c r="B4232" s="2">
        <v>734789.0</v>
      </c>
      <c r="C4232" s="2">
        <v>2.0</v>
      </c>
      <c r="D4232" s="2">
        <v>395.82</v>
      </c>
      <c r="E4232" s="4">
        <f t="shared" si="1"/>
        <v>791.64</v>
      </c>
    </row>
    <row r="4233" ht="22.5" customHeight="1">
      <c r="A4233" s="2">
        <v>6.948607495E9</v>
      </c>
      <c r="B4233" s="2">
        <v>891833.0</v>
      </c>
      <c r="C4233" s="2">
        <v>1.0</v>
      </c>
      <c r="D4233" s="2">
        <v>493.19</v>
      </c>
      <c r="E4233" s="4">
        <f t="shared" si="1"/>
        <v>493.19</v>
      </c>
    </row>
    <row r="4234" ht="22.5" customHeight="1">
      <c r="A4234" s="2">
        <v>4.959271803E9</v>
      </c>
      <c r="B4234" s="2">
        <v>385113.0</v>
      </c>
      <c r="C4234" s="2">
        <v>2.0</v>
      </c>
      <c r="D4234" s="2">
        <v>816.38</v>
      </c>
      <c r="E4234" s="4">
        <f t="shared" si="1"/>
        <v>1632.76</v>
      </c>
    </row>
    <row r="4235" ht="22.5" customHeight="1">
      <c r="A4235" s="2">
        <v>5.669689881E9</v>
      </c>
      <c r="B4235" s="2">
        <v>448752.0</v>
      </c>
      <c r="C4235" s="2">
        <v>1.0</v>
      </c>
      <c r="D4235" s="2">
        <v>160.07</v>
      </c>
      <c r="E4235" s="4">
        <f t="shared" si="1"/>
        <v>160.07</v>
      </c>
    </row>
    <row r="4236" ht="22.5" customHeight="1">
      <c r="A4236" s="2">
        <v>5.352265711E9</v>
      </c>
      <c r="B4236" s="2">
        <v>440875.0</v>
      </c>
      <c r="C4236" s="2">
        <v>1.0</v>
      </c>
      <c r="D4236" s="2">
        <v>275.03</v>
      </c>
      <c r="E4236" s="4">
        <f t="shared" si="1"/>
        <v>275.03</v>
      </c>
    </row>
    <row r="4237" ht="22.5" customHeight="1">
      <c r="A4237" s="2">
        <v>5.498551836E9</v>
      </c>
      <c r="B4237" s="2">
        <v>871592.0</v>
      </c>
      <c r="C4237" s="2">
        <v>1.0</v>
      </c>
      <c r="D4237" s="2">
        <v>870.29</v>
      </c>
      <c r="E4237" s="4">
        <f t="shared" si="1"/>
        <v>870.29</v>
      </c>
    </row>
    <row r="4238" ht="22.5" customHeight="1">
      <c r="A4238" s="2">
        <v>6.556845822E9</v>
      </c>
      <c r="B4238" s="2">
        <v>799688.0</v>
      </c>
      <c r="C4238" s="2">
        <v>1.0</v>
      </c>
      <c r="D4238" s="2">
        <v>309.62</v>
      </c>
      <c r="E4238" s="4">
        <f t="shared" si="1"/>
        <v>309.62</v>
      </c>
    </row>
    <row r="4239" ht="22.5" customHeight="1">
      <c r="A4239" s="2">
        <v>5.167008199E9</v>
      </c>
      <c r="B4239" s="2">
        <v>883013.0</v>
      </c>
      <c r="C4239" s="2">
        <v>1.0</v>
      </c>
      <c r="D4239" s="2">
        <v>989.88</v>
      </c>
      <c r="E4239" s="4">
        <f t="shared" si="1"/>
        <v>989.88</v>
      </c>
    </row>
    <row r="4240" ht="22.5" customHeight="1">
      <c r="A4240" s="2">
        <v>9.66294309E8</v>
      </c>
      <c r="B4240" s="2">
        <v>654297.0</v>
      </c>
      <c r="C4240" s="2">
        <v>3.0</v>
      </c>
      <c r="D4240" s="2">
        <v>13.25</v>
      </c>
      <c r="E4240" s="4">
        <f t="shared" si="1"/>
        <v>39.75</v>
      </c>
    </row>
    <row r="4241" ht="22.5" customHeight="1">
      <c r="A4241" s="2">
        <v>3.163611427E9</v>
      </c>
      <c r="B4241" s="2">
        <v>962591.0</v>
      </c>
      <c r="C4241" s="2">
        <v>2.0</v>
      </c>
      <c r="D4241" s="2">
        <v>130.01</v>
      </c>
      <c r="E4241" s="4">
        <f t="shared" si="1"/>
        <v>260.02</v>
      </c>
    </row>
    <row r="4242" ht="22.5" customHeight="1">
      <c r="A4242" s="2">
        <v>2.03136866E8</v>
      </c>
      <c r="B4242" s="2">
        <v>6405.0</v>
      </c>
      <c r="C4242" s="2">
        <v>1.0</v>
      </c>
      <c r="D4242" s="2">
        <v>236.51</v>
      </c>
      <c r="E4242" s="4">
        <f t="shared" si="1"/>
        <v>236.51</v>
      </c>
    </row>
    <row r="4243" ht="22.5" customHeight="1">
      <c r="A4243" s="2">
        <v>1.815555165E9</v>
      </c>
      <c r="B4243" s="2">
        <v>382511.0</v>
      </c>
      <c r="C4243" s="2">
        <v>1.0</v>
      </c>
      <c r="D4243" s="2">
        <v>702.54</v>
      </c>
      <c r="E4243" s="4">
        <f t="shared" si="1"/>
        <v>702.54</v>
      </c>
    </row>
    <row r="4244" ht="22.5" customHeight="1">
      <c r="A4244" s="2">
        <v>1.874499212E9</v>
      </c>
      <c r="B4244" s="2">
        <v>697683.0</v>
      </c>
      <c r="C4244" s="2">
        <v>1.0</v>
      </c>
      <c r="D4244" s="2">
        <v>123.74</v>
      </c>
      <c r="E4244" s="4">
        <f t="shared" si="1"/>
        <v>123.74</v>
      </c>
    </row>
    <row r="4245" ht="22.5" customHeight="1">
      <c r="A4245" s="2">
        <v>4.012779165E9</v>
      </c>
      <c r="B4245" s="2">
        <v>462526.0</v>
      </c>
      <c r="C4245" s="2">
        <v>2.0</v>
      </c>
      <c r="D4245" s="2">
        <v>449.97</v>
      </c>
      <c r="E4245" s="4">
        <f t="shared" si="1"/>
        <v>899.94</v>
      </c>
    </row>
    <row r="4246" ht="22.5" customHeight="1">
      <c r="A4246" s="2">
        <v>3.669023899E9</v>
      </c>
      <c r="B4246" s="2">
        <v>707935.0</v>
      </c>
      <c r="C4246" s="2">
        <v>2.0</v>
      </c>
      <c r="D4246" s="2">
        <v>820.9</v>
      </c>
      <c r="E4246" s="4">
        <f t="shared" si="1"/>
        <v>1641.8</v>
      </c>
    </row>
    <row r="4247" ht="22.5" customHeight="1">
      <c r="A4247" s="2">
        <v>9.29638162E9</v>
      </c>
      <c r="B4247" s="2">
        <v>89084.0</v>
      </c>
      <c r="C4247" s="2">
        <v>2.0</v>
      </c>
      <c r="D4247" s="2">
        <v>598.83</v>
      </c>
      <c r="E4247" s="4">
        <f t="shared" si="1"/>
        <v>1197.66</v>
      </c>
    </row>
    <row r="4248" ht="22.5" customHeight="1">
      <c r="A4248" s="2">
        <v>2.725513934E9</v>
      </c>
      <c r="B4248" s="2">
        <v>604184.0</v>
      </c>
      <c r="C4248" s="2">
        <v>3.0</v>
      </c>
      <c r="D4248" s="2">
        <v>397.55</v>
      </c>
      <c r="E4248" s="4">
        <f t="shared" si="1"/>
        <v>1192.65</v>
      </c>
    </row>
    <row r="4249" ht="22.5" customHeight="1">
      <c r="A4249" s="2">
        <v>5.564338561E9</v>
      </c>
      <c r="B4249" s="2">
        <v>257719.0</v>
      </c>
      <c r="C4249" s="2">
        <v>1.0</v>
      </c>
      <c r="D4249" s="2">
        <v>281.73</v>
      </c>
      <c r="E4249" s="4">
        <f t="shared" si="1"/>
        <v>281.73</v>
      </c>
    </row>
    <row r="4250" ht="22.5" customHeight="1">
      <c r="A4250" s="2">
        <v>4.701778121E9</v>
      </c>
      <c r="B4250" s="2">
        <v>700048.0</v>
      </c>
      <c r="C4250" s="2">
        <v>1.0</v>
      </c>
      <c r="D4250" s="2">
        <v>141.28</v>
      </c>
      <c r="E4250" s="4">
        <f t="shared" si="1"/>
        <v>141.28</v>
      </c>
    </row>
    <row r="4251" ht="22.5" customHeight="1">
      <c r="A4251" s="2">
        <v>9.529272337E9</v>
      </c>
      <c r="B4251" s="2">
        <v>91670.0</v>
      </c>
      <c r="C4251" s="2">
        <v>1.0</v>
      </c>
      <c r="D4251" s="2">
        <v>439.24</v>
      </c>
      <c r="E4251" s="4">
        <f t="shared" si="1"/>
        <v>439.24</v>
      </c>
    </row>
    <row r="4252" ht="22.5" customHeight="1">
      <c r="A4252" s="2">
        <v>8.6991065E8</v>
      </c>
      <c r="B4252" s="2">
        <v>451933.0</v>
      </c>
      <c r="C4252" s="2">
        <v>1.0</v>
      </c>
      <c r="D4252" s="2">
        <v>568.94</v>
      </c>
      <c r="E4252" s="4">
        <f t="shared" si="1"/>
        <v>568.94</v>
      </c>
    </row>
    <row r="4253" ht="22.5" customHeight="1">
      <c r="A4253" s="2">
        <v>2.127080399E9</v>
      </c>
      <c r="B4253" s="2">
        <v>222892.0</v>
      </c>
      <c r="C4253" s="2">
        <v>3.0</v>
      </c>
      <c r="D4253" s="2">
        <v>869.22</v>
      </c>
      <c r="E4253" s="4">
        <f t="shared" si="1"/>
        <v>2607.66</v>
      </c>
    </row>
    <row r="4254" ht="22.5" customHeight="1">
      <c r="A4254" s="2">
        <v>3.547439109E9</v>
      </c>
      <c r="B4254" s="2">
        <v>706112.0</v>
      </c>
      <c r="C4254" s="2">
        <v>3.0</v>
      </c>
      <c r="D4254" s="2">
        <v>478.79</v>
      </c>
      <c r="E4254" s="4">
        <f t="shared" si="1"/>
        <v>1436.37</v>
      </c>
    </row>
    <row r="4255" ht="22.5" customHeight="1">
      <c r="A4255" s="2">
        <v>9.97535715E8</v>
      </c>
      <c r="B4255" s="2">
        <v>606256.0</v>
      </c>
      <c r="C4255" s="2">
        <v>1.0</v>
      </c>
      <c r="D4255" s="2">
        <v>369.28</v>
      </c>
      <c r="E4255" s="4">
        <f t="shared" si="1"/>
        <v>369.28</v>
      </c>
    </row>
    <row r="4256" ht="22.5" customHeight="1">
      <c r="A4256" s="2">
        <v>2.442453181E9</v>
      </c>
      <c r="B4256" s="2">
        <v>146840.0</v>
      </c>
      <c r="C4256" s="2">
        <v>2.0</v>
      </c>
      <c r="D4256" s="2">
        <v>786.85</v>
      </c>
      <c r="E4256" s="4">
        <f t="shared" si="1"/>
        <v>1573.7</v>
      </c>
    </row>
    <row r="4257" ht="22.5" customHeight="1">
      <c r="A4257" s="2">
        <v>1.182120536E9</v>
      </c>
      <c r="B4257" s="2">
        <v>9436.0</v>
      </c>
      <c r="C4257" s="2">
        <v>1.0</v>
      </c>
      <c r="D4257" s="2">
        <v>88.43</v>
      </c>
      <c r="E4257" s="4">
        <f t="shared" si="1"/>
        <v>88.43</v>
      </c>
    </row>
    <row r="4258" ht="22.5" customHeight="1">
      <c r="A4258" s="2">
        <v>2.819297954E9</v>
      </c>
      <c r="B4258" s="2">
        <v>500739.0</v>
      </c>
      <c r="C4258" s="2">
        <v>2.0</v>
      </c>
      <c r="D4258" s="2">
        <v>359.98</v>
      </c>
      <c r="E4258" s="4">
        <f t="shared" si="1"/>
        <v>719.96</v>
      </c>
    </row>
    <row r="4259" ht="22.5" customHeight="1">
      <c r="A4259" s="2">
        <v>9.870956079E9</v>
      </c>
      <c r="B4259" s="2">
        <v>937542.0</v>
      </c>
      <c r="C4259" s="2">
        <v>1.0</v>
      </c>
      <c r="D4259" s="2">
        <v>97.04</v>
      </c>
      <c r="E4259" s="4">
        <f t="shared" si="1"/>
        <v>97.04</v>
      </c>
    </row>
    <row r="4260" ht="22.5" customHeight="1">
      <c r="A4260" s="2">
        <v>6.032675432E9</v>
      </c>
      <c r="B4260" s="2">
        <v>60619.0</v>
      </c>
      <c r="C4260" s="2">
        <v>2.0</v>
      </c>
      <c r="D4260" s="2">
        <v>726.41</v>
      </c>
      <c r="E4260" s="4">
        <f t="shared" si="1"/>
        <v>1452.82</v>
      </c>
    </row>
    <row r="4261" ht="22.5" customHeight="1">
      <c r="A4261" s="2">
        <v>3.29790912E8</v>
      </c>
      <c r="B4261" s="2">
        <v>305754.0</v>
      </c>
      <c r="C4261" s="2">
        <v>1.0</v>
      </c>
      <c r="D4261" s="2">
        <v>979.99</v>
      </c>
      <c r="E4261" s="4">
        <f t="shared" si="1"/>
        <v>979.99</v>
      </c>
    </row>
    <row r="4262" ht="22.5" customHeight="1">
      <c r="A4262" s="2">
        <v>6.459815532E9</v>
      </c>
      <c r="B4262" s="2">
        <v>951463.0</v>
      </c>
      <c r="C4262" s="2">
        <v>3.0</v>
      </c>
      <c r="D4262" s="2">
        <v>787.4</v>
      </c>
      <c r="E4262" s="4">
        <f t="shared" si="1"/>
        <v>2362.2</v>
      </c>
    </row>
    <row r="4263" ht="22.5" customHeight="1">
      <c r="A4263" s="2">
        <v>9.214523757E9</v>
      </c>
      <c r="B4263" s="2">
        <v>243235.0</v>
      </c>
      <c r="C4263" s="2">
        <v>3.0</v>
      </c>
      <c r="D4263" s="2">
        <v>109.03</v>
      </c>
      <c r="E4263" s="4">
        <f t="shared" si="1"/>
        <v>327.09</v>
      </c>
    </row>
    <row r="4264" ht="22.5" customHeight="1">
      <c r="A4264" s="2">
        <v>9.450279027E9</v>
      </c>
      <c r="B4264" s="2">
        <v>367391.0</v>
      </c>
      <c r="C4264" s="2">
        <v>2.0</v>
      </c>
      <c r="D4264" s="2">
        <v>939.55</v>
      </c>
      <c r="E4264" s="4">
        <f t="shared" si="1"/>
        <v>1879.1</v>
      </c>
    </row>
    <row r="4265" ht="22.5" customHeight="1">
      <c r="A4265" s="2">
        <v>6.265551101E9</v>
      </c>
      <c r="B4265" s="2">
        <v>890623.0</v>
      </c>
      <c r="C4265" s="2">
        <v>2.0</v>
      </c>
      <c r="D4265" s="2">
        <v>354.52</v>
      </c>
      <c r="E4265" s="4">
        <f t="shared" si="1"/>
        <v>709.04</v>
      </c>
    </row>
    <row r="4266" ht="22.5" customHeight="1">
      <c r="A4266" s="2">
        <v>4.138526838E9</v>
      </c>
      <c r="B4266" s="2">
        <v>555121.0</v>
      </c>
      <c r="C4266" s="2">
        <v>2.0</v>
      </c>
      <c r="D4266" s="2">
        <v>354.91</v>
      </c>
      <c r="E4266" s="4">
        <f t="shared" si="1"/>
        <v>709.82</v>
      </c>
    </row>
    <row r="4267" ht="22.5" customHeight="1">
      <c r="A4267" s="2">
        <v>8.005579633E9</v>
      </c>
      <c r="B4267" s="2">
        <v>992178.0</v>
      </c>
      <c r="C4267" s="2">
        <v>2.0</v>
      </c>
      <c r="D4267" s="2">
        <v>632.43</v>
      </c>
      <c r="E4267" s="4">
        <f t="shared" si="1"/>
        <v>1264.86</v>
      </c>
    </row>
    <row r="4268" ht="22.5" customHeight="1">
      <c r="A4268" s="2">
        <v>3.44298417E9</v>
      </c>
      <c r="B4268" s="2">
        <v>673058.0</v>
      </c>
      <c r="C4268" s="2">
        <v>2.0</v>
      </c>
      <c r="D4268" s="2">
        <v>765.76</v>
      </c>
      <c r="E4268" s="4">
        <f t="shared" si="1"/>
        <v>1531.52</v>
      </c>
    </row>
    <row r="4269" ht="22.5" customHeight="1">
      <c r="A4269" s="2">
        <v>8.711550413E9</v>
      </c>
      <c r="B4269" s="2">
        <v>914071.0</v>
      </c>
      <c r="C4269" s="2">
        <v>3.0</v>
      </c>
      <c r="D4269" s="2">
        <v>296.94</v>
      </c>
      <c r="E4269" s="4">
        <f t="shared" si="1"/>
        <v>890.82</v>
      </c>
    </row>
    <row r="4270" ht="22.5" customHeight="1">
      <c r="A4270" s="2">
        <v>2.509593585E9</v>
      </c>
      <c r="B4270" s="2">
        <v>186168.0</v>
      </c>
      <c r="C4270" s="2">
        <v>3.0</v>
      </c>
      <c r="D4270" s="2">
        <v>878.8</v>
      </c>
      <c r="E4270" s="4">
        <f t="shared" si="1"/>
        <v>2636.4</v>
      </c>
    </row>
    <row r="4271" ht="22.5" customHeight="1">
      <c r="A4271" s="2">
        <v>6.12655737E9</v>
      </c>
      <c r="B4271" s="2">
        <v>563740.0</v>
      </c>
      <c r="C4271" s="2">
        <v>3.0</v>
      </c>
      <c r="D4271" s="2">
        <v>96.33</v>
      </c>
      <c r="E4271" s="4">
        <f t="shared" si="1"/>
        <v>288.99</v>
      </c>
    </row>
    <row r="4272" ht="22.5" customHeight="1">
      <c r="A4272" s="2">
        <v>9.876119035E9</v>
      </c>
      <c r="B4272" s="2">
        <v>689769.0</v>
      </c>
      <c r="C4272" s="2">
        <v>3.0</v>
      </c>
      <c r="D4272" s="2">
        <v>46.62</v>
      </c>
      <c r="E4272" s="4">
        <f t="shared" si="1"/>
        <v>139.86</v>
      </c>
    </row>
    <row r="4273" ht="22.5" customHeight="1">
      <c r="A4273" s="2">
        <v>3.739042166E9</v>
      </c>
      <c r="B4273" s="2">
        <v>642612.0</v>
      </c>
      <c r="C4273" s="2">
        <v>3.0</v>
      </c>
      <c r="D4273" s="2">
        <v>517.03</v>
      </c>
      <c r="E4273" s="4">
        <f t="shared" si="1"/>
        <v>1551.09</v>
      </c>
    </row>
    <row r="4274" ht="22.5" customHeight="1">
      <c r="A4274" s="2">
        <v>7.938944124E9</v>
      </c>
      <c r="B4274" s="2">
        <v>112390.0</v>
      </c>
      <c r="C4274" s="2">
        <v>3.0</v>
      </c>
      <c r="D4274" s="2">
        <v>877.98</v>
      </c>
      <c r="E4274" s="4">
        <f t="shared" si="1"/>
        <v>2633.94</v>
      </c>
    </row>
    <row r="4275" ht="22.5" customHeight="1">
      <c r="A4275" s="2">
        <v>5.06804807E8</v>
      </c>
      <c r="B4275" s="2">
        <v>470449.0</v>
      </c>
      <c r="C4275" s="2">
        <v>3.0</v>
      </c>
      <c r="D4275" s="2">
        <v>827.77</v>
      </c>
      <c r="E4275" s="4">
        <f t="shared" si="1"/>
        <v>2483.31</v>
      </c>
    </row>
    <row r="4276" ht="22.5" customHeight="1">
      <c r="A4276" s="2">
        <v>3.577900599E9</v>
      </c>
      <c r="B4276" s="2">
        <v>140489.0</v>
      </c>
      <c r="C4276" s="2">
        <v>1.0</v>
      </c>
      <c r="D4276" s="2">
        <v>650.2</v>
      </c>
      <c r="E4276" s="4">
        <f t="shared" si="1"/>
        <v>650.2</v>
      </c>
    </row>
    <row r="4277" ht="22.5" customHeight="1">
      <c r="A4277" s="2">
        <v>8.337599633E9</v>
      </c>
      <c r="B4277" s="2">
        <v>707935.0</v>
      </c>
      <c r="C4277" s="2">
        <v>3.0</v>
      </c>
      <c r="D4277" s="2">
        <v>820.9</v>
      </c>
      <c r="E4277" s="4">
        <f t="shared" si="1"/>
        <v>2462.7</v>
      </c>
    </row>
    <row r="4278" ht="22.5" customHeight="1">
      <c r="A4278" s="2">
        <v>8.611745429E9</v>
      </c>
      <c r="B4278" s="2">
        <v>146840.0</v>
      </c>
      <c r="C4278" s="2">
        <v>2.0</v>
      </c>
      <c r="D4278" s="2">
        <v>786.85</v>
      </c>
      <c r="E4278" s="4">
        <f t="shared" si="1"/>
        <v>1573.7</v>
      </c>
    </row>
    <row r="4279" ht="22.5" customHeight="1">
      <c r="A4279" s="2">
        <v>2.990223879E9</v>
      </c>
      <c r="B4279" s="2">
        <v>373536.0</v>
      </c>
      <c r="C4279" s="2">
        <v>2.0</v>
      </c>
      <c r="D4279" s="2">
        <v>494.17</v>
      </c>
      <c r="E4279" s="4">
        <f t="shared" si="1"/>
        <v>988.34</v>
      </c>
    </row>
    <row r="4280" ht="22.5" customHeight="1">
      <c r="A4280" s="2">
        <v>5.2324496E7</v>
      </c>
      <c r="B4280" s="2">
        <v>888807.0</v>
      </c>
      <c r="C4280" s="2">
        <v>2.0</v>
      </c>
      <c r="D4280" s="2">
        <v>230.58</v>
      </c>
      <c r="E4280" s="4">
        <f t="shared" si="1"/>
        <v>461.16</v>
      </c>
    </row>
    <row r="4281" ht="22.5" customHeight="1">
      <c r="A4281" s="2">
        <v>6.594929133E9</v>
      </c>
      <c r="B4281" s="2">
        <v>812607.0</v>
      </c>
      <c r="C4281" s="2">
        <v>1.0</v>
      </c>
      <c r="D4281" s="2">
        <v>416.65</v>
      </c>
      <c r="E4281" s="4">
        <f t="shared" si="1"/>
        <v>416.65</v>
      </c>
    </row>
    <row r="4282" ht="22.5" customHeight="1">
      <c r="A4282" s="2">
        <v>2.48023583E9</v>
      </c>
      <c r="B4282" s="2">
        <v>63769.0</v>
      </c>
      <c r="C4282" s="2">
        <v>3.0</v>
      </c>
      <c r="D4282" s="2">
        <v>878.07</v>
      </c>
      <c r="E4282" s="4">
        <f t="shared" si="1"/>
        <v>2634.21</v>
      </c>
    </row>
    <row r="4283" ht="22.5" customHeight="1">
      <c r="A4283" s="2">
        <v>9.667072962E9</v>
      </c>
      <c r="B4283" s="2">
        <v>945635.0</v>
      </c>
      <c r="C4283" s="2">
        <v>1.0</v>
      </c>
      <c r="D4283" s="2">
        <v>778.9</v>
      </c>
      <c r="E4283" s="4">
        <f t="shared" si="1"/>
        <v>778.9</v>
      </c>
    </row>
    <row r="4284" ht="22.5" customHeight="1">
      <c r="A4284" s="2">
        <v>2.77700053E8</v>
      </c>
      <c r="B4284" s="2">
        <v>552496.0</v>
      </c>
      <c r="C4284" s="2">
        <v>2.0</v>
      </c>
      <c r="D4284" s="2">
        <v>508.0</v>
      </c>
      <c r="E4284" s="4">
        <f t="shared" si="1"/>
        <v>1016</v>
      </c>
    </row>
    <row r="4285" ht="22.5" customHeight="1">
      <c r="A4285" s="2">
        <v>5.691623788E9</v>
      </c>
      <c r="B4285" s="2">
        <v>41853.0</v>
      </c>
      <c r="C4285" s="2">
        <v>1.0</v>
      </c>
      <c r="D4285" s="2">
        <v>910.44</v>
      </c>
      <c r="E4285" s="4">
        <f t="shared" si="1"/>
        <v>910.44</v>
      </c>
    </row>
    <row r="4286" ht="22.5" customHeight="1">
      <c r="A4286" s="2">
        <v>6.845696161E9</v>
      </c>
      <c r="B4286" s="2">
        <v>194682.0</v>
      </c>
      <c r="C4286" s="2">
        <v>2.0</v>
      </c>
      <c r="D4286" s="2">
        <v>912.29</v>
      </c>
      <c r="E4286" s="4">
        <f t="shared" si="1"/>
        <v>1824.58</v>
      </c>
    </row>
    <row r="4287" ht="22.5" customHeight="1">
      <c r="A4287" s="2">
        <v>4.098488449E9</v>
      </c>
      <c r="B4287" s="2">
        <v>444361.0</v>
      </c>
      <c r="C4287" s="2">
        <v>3.0</v>
      </c>
      <c r="D4287" s="2">
        <v>822.63</v>
      </c>
      <c r="E4287" s="4">
        <f t="shared" si="1"/>
        <v>2467.89</v>
      </c>
    </row>
    <row r="4288" ht="22.5" customHeight="1">
      <c r="A4288" s="2">
        <v>5.653623743E9</v>
      </c>
      <c r="B4288" s="2">
        <v>659290.0</v>
      </c>
      <c r="C4288" s="2">
        <v>3.0</v>
      </c>
      <c r="D4288" s="2">
        <v>319.34</v>
      </c>
      <c r="E4288" s="4">
        <f t="shared" si="1"/>
        <v>958.02</v>
      </c>
    </row>
    <row r="4289" ht="22.5" customHeight="1">
      <c r="A4289" s="2">
        <v>6.416399784E9</v>
      </c>
      <c r="B4289" s="2">
        <v>52729.0</v>
      </c>
      <c r="C4289" s="2">
        <v>1.0</v>
      </c>
      <c r="D4289" s="2">
        <v>316.02</v>
      </c>
      <c r="E4289" s="4">
        <f t="shared" si="1"/>
        <v>316.02</v>
      </c>
    </row>
    <row r="4290" ht="22.5" customHeight="1">
      <c r="A4290" s="2">
        <v>4.365565386E9</v>
      </c>
      <c r="B4290" s="2">
        <v>490602.0</v>
      </c>
      <c r="C4290" s="2">
        <v>2.0</v>
      </c>
      <c r="D4290" s="2">
        <v>549.47</v>
      </c>
      <c r="E4290" s="4">
        <f t="shared" si="1"/>
        <v>1098.94</v>
      </c>
    </row>
    <row r="4291" ht="22.5" customHeight="1">
      <c r="A4291" s="2">
        <v>6.423269418E9</v>
      </c>
      <c r="B4291" s="2">
        <v>890232.0</v>
      </c>
      <c r="C4291" s="2">
        <v>1.0</v>
      </c>
      <c r="D4291" s="2">
        <v>432.0</v>
      </c>
      <c r="E4291" s="4">
        <f t="shared" si="1"/>
        <v>432</v>
      </c>
    </row>
    <row r="4292" ht="22.5" customHeight="1">
      <c r="A4292" s="2">
        <v>1.02053459E9</v>
      </c>
      <c r="B4292" s="2">
        <v>953175.0</v>
      </c>
      <c r="C4292" s="2">
        <v>3.0</v>
      </c>
      <c r="D4292" s="2">
        <v>225.21</v>
      </c>
      <c r="E4292" s="4">
        <f t="shared" si="1"/>
        <v>675.63</v>
      </c>
    </row>
    <row r="4293" ht="22.5" customHeight="1">
      <c r="A4293" s="2">
        <v>4.015289878E9</v>
      </c>
      <c r="B4293" s="2">
        <v>692985.0</v>
      </c>
      <c r="C4293" s="2">
        <v>1.0</v>
      </c>
      <c r="D4293" s="2">
        <v>197.39</v>
      </c>
      <c r="E4293" s="4">
        <f t="shared" si="1"/>
        <v>197.39</v>
      </c>
    </row>
    <row r="4294" ht="22.5" customHeight="1">
      <c r="A4294" s="2">
        <v>9.959668334E9</v>
      </c>
      <c r="B4294" s="2">
        <v>361361.0</v>
      </c>
      <c r="C4294" s="2">
        <v>3.0</v>
      </c>
      <c r="D4294" s="2">
        <v>826.21</v>
      </c>
      <c r="E4294" s="4">
        <f t="shared" si="1"/>
        <v>2478.63</v>
      </c>
    </row>
    <row r="4295" ht="22.5" customHeight="1">
      <c r="A4295" s="2">
        <v>8.05438779E9</v>
      </c>
      <c r="B4295" s="2">
        <v>41853.0</v>
      </c>
      <c r="C4295" s="2">
        <v>1.0</v>
      </c>
      <c r="D4295" s="2">
        <v>910.44</v>
      </c>
      <c r="E4295" s="4">
        <f t="shared" si="1"/>
        <v>910.44</v>
      </c>
    </row>
    <row r="4296" ht="22.5" customHeight="1">
      <c r="A4296" s="2">
        <v>4.79534431E9</v>
      </c>
      <c r="B4296" s="2">
        <v>747801.0</v>
      </c>
      <c r="C4296" s="2">
        <v>3.0</v>
      </c>
      <c r="D4296" s="2">
        <v>277.76</v>
      </c>
      <c r="E4296" s="4">
        <f t="shared" si="1"/>
        <v>833.28</v>
      </c>
    </row>
    <row r="4297" ht="22.5" customHeight="1">
      <c r="A4297" s="2">
        <v>2.205862234E9</v>
      </c>
      <c r="B4297" s="2">
        <v>891833.0</v>
      </c>
      <c r="C4297" s="2">
        <v>2.0</v>
      </c>
      <c r="D4297" s="2">
        <v>493.19</v>
      </c>
      <c r="E4297" s="4">
        <f t="shared" si="1"/>
        <v>986.38</v>
      </c>
    </row>
    <row r="4298" ht="22.5" customHeight="1">
      <c r="A4298" s="2">
        <v>4.686249863E9</v>
      </c>
      <c r="B4298" s="2">
        <v>319388.0</v>
      </c>
      <c r="C4298" s="2">
        <v>2.0</v>
      </c>
      <c r="D4298" s="2">
        <v>657.8</v>
      </c>
      <c r="E4298" s="4">
        <f t="shared" si="1"/>
        <v>1315.6</v>
      </c>
    </row>
    <row r="4299" ht="22.5" customHeight="1">
      <c r="A4299" s="2">
        <v>1.27052477E9</v>
      </c>
      <c r="B4299" s="2">
        <v>679321.0</v>
      </c>
      <c r="C4299" s="2">
        <v>1.0</v>
      </c>
      <c r="D4299" s="2">
        <v>738.46</v>
      </c>
      <c r="E4299" s="4">
        <f t="shared" si="1"/>
        <v>738.46</v>
      </c>
    </row>
    <row r="4300" ht="22.5" customHeight="1">
      <c r="A4300" s="2">
        <v>5.743550453E9</v>
      </c>
      <c r="B4300" s="2">
        <v>679284.0</v>
      </c>
      <c r="C4300" s="2">
        <v>2.0</v>
      </c>
      <c r="D4300" s="2">
        <v>877.89</v>
      </c>
      <c r="E4300" s="4">
        <f t="shared" si="1"/>
        <v>1755.78</v>
      </c>
    </row>
    <row r="4301" ht="22.5" customHeight="1">
      <c r="A4301" s="2">
        <v>5.309699078E9</v>
      </c>
      <c r="B4301" s="2">
        <v>51036.0</v>
      </c>
      <c r="C4301" s="2">
        <v>1.0</v>
      </c>
      <c r="D4301" s="2">
        <v>931.61</v>
      </c>
      <c r="E4301" s="4">
        <f t="shared" si="1"/>
        <v>931.61</v>
      </c>
    </row>
    <row r="4302" ht="22.5" customHeight="1">
      <c r="A4302" s="2">
        <v>7.56576803E9</v>
      </c>
      <c r="B4302" s="2">
        <v>833557.0</v>
      </c>
      <c r="C4302" s="2">
        <v>3.0</v>
      </c>
      <c r="D4302" s="2">
        <v>422.87</v>
      </c>
      <c r="E4302" s="4">
        <f t="shared" si="1"/>
        <v>1268.61</v>
      </c>
    </row>
    <row r="4303" ht="22.5" customHeight="1">
      <c r="A4303" s="2">
        <v>3.210260715E9</v>
      </c>
      <c r="B4303" s="2">
        <v>63769.0</v>
      </c>
      <c r="C4303" s="2">
        <v>1.0</v>
      </c>
      <c r="D4303" s="2">
        <v>878.07</v>
      </c>
      <c r="E4303" s="4">
        <f t="shared" si="1"/>
        <v>878.07</v>
      </c>
    </row>
    <row r="4304" ht="22.5" customHeight="1">
      <c r="A4304" s="2">
        <v>6.657245289E9</v>
      </c>
      <c r="B4304" s="2">
        <v>679284.0</v>
      </c>
      <c r="C4304" s="2">
        <v>1.0</v>
      </c>
      <c r="D4304" s="2">
        <v>877.89</v>
      </c>
      <c r="E4304" s="4">
        <f t="shared" si="1"/>
        <v>877.89</v>
      </c>
    </row>
    <row r="4305" ht="22.5" customHeight="1">
      <c r="A4305" s="2">
        <v>7.854526965E9</v>
      </c>
      <c r="B4305" s="2">
        <v>658389.0</v>
      </c>
      <c r="C4305" s="2">
        <v>2.0</v>
      </c>
      <c r="D4305" s="2">
        <v>152.55</v>
      </c>
      <c r="E4305" s="4">
        <f t="shared" si="1"/>
        <v>305.1</v>
      </c>
    </row>
    <row r="4306" ht="22.5" customHeight="1">
      <c r="A4306" s="2">
        <v>2.770948451E9</v>
      </c>
      <c r="B4306" s="2">
        <v>107548.0</v>
      </c>
      <c r="C4306" s="2">
        <v>1.0</v>
      </c>
      <c r="D4306" s="2">
        <v>891.6</v>
      </c>
      <c r="E4306" s="4">
        <f t="shared" si="1"/>
        <v>891.6</v>
      </c>
    </row>
    <row r="4307" ht="22.5" customHeight="1">
      <c r="A4307" s="2">
        <v>6.24070426E8</v>
      </c>
      <c r="B4307" s="2">
        <v>951463.0</v>
      </c>
      <c r="C4307" s="2">
        <v>1.0</v>
      </c>
      <c r="D4307" s="2">
        <v>787.4</v>
      </c>
      <c r="E4307" s="4">
        <f t="shared" si="1"/>
        <v>787.4</v>
      </c>
    </row>
    <row r="4308" ht="22.5" customHeight="1">
      <c r="A4308" s="2">
        <v>8.91583492E8</v>
      </c>
      <c r="B4308" s="2">
        <v>492958.0</v>
      </c>
      <c r="C4308" s="2">
        <v>2.0</v>
      </c>
      <c r="D4308" s="2">
        <v>84.2</v>
      </c>
      <c r="E4308" s="4">
        <f t="shared" si="1"/>
        <v>168.4</v>
      </c>
    </row>
    <row r="4309" ht="22.5" customHeight="1">
      <c r="A4309" s="2">
        <v>5.811206654E9</v>
      </c>
      <c r="B4309" s="2">
        <v>818990.0</v>
      </c>
      <c r="C4309" s="2">
        <v>2.0</v>
      </c>
      <c r="D4309" s="2">
        <v>163.55</v>
      </c>
      <c r="E4309" s="4">
        <f t="shared" si="1"/>
        <v>327.1</v>
      </c>
    </row>
    <row r="4310" ht="22.5" customHeight="1">
      <c r="A4310" s="2">
        <v>8.09894905E8</v>
      </c>
      <c r="B4310" s="2">
        <v>537274.0</v>
      </c>
      <c r="C4310" s="2">
        <v>2.0</v>
      </c>
      <c r="D4310" s="2">
        <v>702.71</v>
      </c>
      <c r="E4310" s="4">
        <f t="shared" si="1"/>
        <v>1405.42</v>
      </c>
    </row>
    <row r="4311" ht="22.5" customHeight="1">
      <c r="A4311" s="2">
        <v>8.209000496E9</v>
      </c>
      <c r="B4311" s="2">
        <v>661577.0</v>
      </c>
      <c r="C4311" s="2">
        <v>1.0</v>
      </c>
      <c r="D4311" s="2">
        <v>720.95</v>
      </c>
      <c r="E4311" s="4">
        <f t="shared" si="1"/>
        <v>720.95</v>
      </c>
    </row>
    <row r="4312" ht="22.5" customHeight="1">
      <c r="A4312" s="2">
        <v>4.901288364E9</v>
      </c>
      <c r="B4312" s="2">
        <v>970529.0</v>
      </c>
      <c r="C4312" s="2">
        <v>3.0</v>
      </c>
      <c r="D4312" s="2">
        <v>827.44</v>
      </c>
      <c r="E4312" s="4">
        <f t="shared" si="1"/>
        <v>2482.32</v>
      </c>
    </row>
    <row r="4313" ht="22.5" customHeight="1">
      <c r="A4313" s="2">
        <v>5.890338566E9</v>
      </c>
      <c r="B4313" s="2">
        <v>690565.0</v>
      </c>
      <c r="C4313" s="2">
        <v>2.0</v>
      </c>
      <c r="D4313" s="2">
        <v>951.27</v>
      </c>
      <c r="E4313" s="4">
        <f t="shared" si="1"/>
        <v>1902.54</v>
      </c>
    </row>
    <row r="4314" ht="22.5" customHeight="1">
      <c r="A4314" s="2">
        <v>2.745295248E9</v>
      </c>
      <c r="B4314" s="2">
        <v>760828.0</v>
      </c>
      <c r="C4314" s="2">
        <v>1.0</v>
      </c>
      <c r="D4314" s="2">
        <v>563.45</v>
      </c>
      <c r="E4314" s="4">
        <f t="shared" si="1"/>
        <v>563.45</v>
      </c>
    </row>
    <row r="4315" ht="22.5" customHeight="1">
      <c r="A4315" s="2">
        <v>5.708700204E9</v>
      </c>
      <c r="B4315" s="2">
        <v>274207.0</v>
      </c>
      <c r="C4315" s="2">
        <v>2.0</v>
      </c>
      <c r="D4315" s="2">
        <v>328.51</v>
      </c>
      <c r="E4315" s="4">
        <f t="shared" si="1"/>
        <v>657.02</v>
      </c>
    </row>
    <row r="4316" ht="22.5" customHeight="1">
      <c r="A4316" s="2">
        <v>8.643851643E9</v>
      </c>
      <c r="B4316" s="2">
        <v>799952.0</v>
      </c>
      <c r="C4316" s="2">
        <v>2.0</v>
      </c>
      <c r="D4316" s="2">
        <v>922.64</v>
      </c>
      <c r="E4316" s="4">
        <f t="shared" si="1"/>
        <v>1845.28</v>
      </c>
    </row>
    <row r="4317" ht="22.5" customHeight="1">
      <c r="A4317" s="2">
        <v>4.525287277E9</v>
      </c>
      <c r="B4317" s="2">
        <v>305754.0</v>
      </c>
      <c r="C4317" s="2">
        <v>1.0</v>
      </c>
      <c r="D4317" s="2">
        <v>979.99</v>
      </c>
      <c r="E4317" s="4">
        <f t="shared" si="1"/>
        <v>979.99</v>
      </c>
    </row>
    <row r="4318" ht="22.5" customHeight="1">
      <c r="A4318" s="2">
        <v>6.154459753E9</v>
      </c>
      <c r="B4318" s="2">
        <v>949818.0</v>
      </c>
      <c r="C4318" s="2">
        <v>3.0</v>
      </c>
      <c r="D4318" s="2">
        <v>483.05</v>
      </c>
      <c r="E4318" s="4">
        <f t="shared" si="1"/>
        <v>1449.15</v>
      </c>
    </row>
    <row r="4319" ht="22.5" customHeight="1">
      <c r="A4319" s="2">
        <v>2.587790388E9</v>
      </c>
      <c r="B4319" s="2">
        <v>11422.0</v>
      </c>
      <c r="C4319" s="2">
        <v>3.0</v>
      </c>
      <c r="D4319" s="2">
        <v>127.16</v>
      </c>
      <c r="E4319" s="4">
        <f t="shared" si="1"/>
        <v>381.48</v>
      </c>
    </row>
    <row r="4320" ht="22.5" customHeight="1">
      <c r="A4320" s="2">
        <v>2.665891587E9</v>
      </c>
      <c r="B4320" s="2">
        <v>767398.0</v>
      </c>
      <c r="C4320" s="2">
        <v>2.0</v>
      </c>
      <c r="D4320" s="2">
        <v>22.14</v>
      </c>
      <c r="E4320" s="4">
        <f t="shared" si="1"/>
        <v>44.28</v>
      </c>
    </row>
    <row r="4321" ht="22.5" customHeight="1">
      <c r="A4321" s="2">
        <v>6.996561687E9</v>
      </c>
      <c r="B4321" s="2">
        <v>968887.0</v>
      </c>
      <c r="C4321" s="2">
        <v>2.0</v>
      </c>
      <c r="D4321" s="2">
        <v>40.7</v>
      </c>
      <c r="E4321" s="4">
        <f t="shared" si="1"/>
        <v>81.4</v>
      </c>
    </row>
    <row r="4322" ht="22.5" customHeight="1">
      <c r="A4322" s="2">
        <v>9.61607638E8</v>
      </c>
      <c r="B4322" s="2">
        <v>954722.0</v>
      </c>
      <c r="C4322" s="2">
        <v>2.0</v>
      </c>
      <c r="D4322" s="2">
        <v>616.45</v>
      </c>
      <c r="E4322" s="4">
        <f t="shared" si="1"/>
        <v>1232.9</v>
      </c>
    </row>
    <row r="4323" ht="22.5" customHeight="1">
      <c r="A4323" s="2">
        <v>4.385491839E9</v>
      </c>
      <c r="B4323" s="2">
        <v>146840.0</v>
      </c>
      <c r="C4323" s="2">
        <v>3.0</v>
      </c>
      <c r="D4323" s="2">
        <v>786.85</v>
      </c>
      <c r="E4323" s="4">
        <f t="shared" si="1"/>
        <v>2360.55</v>
      </c>
    </row>
    <row r="4324" ht="22.5" customHeight="1">
      <c r="A4324" s="2">
        <v>1.27920019E9</v>
      </c>
      <c r="B4324" s="2">
        <v>291238.0</v>
      </c>
      <c r="C4324" s="2">
        <v>1.0</v>
      </c>
      <c r="D4324" s="2">
        <v>746.03</v>
      </c>
      <c r="E4324" s="4">
        <f t="shared" si="1"/>
        <v>746.03</v>
      </c>
    </row>
    <row r="4325" ht="22.5" customHeight="1">
      <c r="A4325" s="2">
        <v>9.668698616E9</v>
      </c>
      <c r="B4325" s="2">
        <v>962054.0</v>
      </c>
      <c r="C4325" s="2">
        <v>1.0</v>
      </c>
      <c r="D4325" s="2">
        <v>16.86</v>
      </c>
      <c r="E4325" s="4">
        <f t="shared" si="1"/>
        <v>16.86</v>
      </c>
    </row>
    <row r="4326" ht="22.5" customHeight="1">
      <c r="A4326" s="2">
        <v>4.813038298E9</v>
      </c>
      <c r="B4326" s="2">
        <v>500739.0</v>
      </c>
      <c r="C4326" s="2">
        <v>3.0</v>
      </c>
      <c r="D4326" s="2">
        <v>359.98</v>
      </c>
      <c r="E4326" s="4">
        <f t="shared" si="1"/>
        <v>1079.94</v>
      </c>
    </row>
    <row r="4327" ht="22.5" customHeight="1">
      <c r="A4327" s="2">
        <v>2.030125421E9</v>
      </c>
      <c r="B4327" s="2">
        <v>222892.0</v>
      </c>
      <c r="C4327" s="2">
        <v>3.0</v>
      </c>
      <c r="D4327" s="2">
        <v>869.22</v>
      </c>
      <c r="E4327" s="4">
        <f t="shared" si="1"/>
        <v>2607.66</v>
      </c>
    </row>
    <row r="4328" ht="22.5" customHeight="1">
      <c r="A4328" s="2">
        <v>6.997235339E9</v>
      </c>
      <c r="B4328" s="2">
        <v>820541.0</v>
      </c>
      <c r="C4328" s="2">
        <v>1.0</v>
      </c>
      <c r="D4328" s="2">
        <v>576.22</v>
      </c>
      <c r="E4328" s="4">
        <f t="shared" si="1"/>
        <v>576.22</v>
      </c>
    </row>
    <row r="4329" ht="22.5" customHeight="1">
      <c r="A4329" s="2">
        <v>7.438342576E9</v>
      </c>
      <c r="B4329" s="2">
        <v>336847.0</v>
      </c>
      <c r="C4329" s="2">
        <v>2.0</v>
      </c>
      <c r="D4329" s="2">
        <v>936.98</v>
      </c>
      <c r="E4329" s="4">
        <f t="shared" si="1"/>
        <v>1873.96</v>
      </c>
    </row>
    <row r="4330" ht="22.5" customHeight="1">
      <c r="A4330" s="2">
        <v>9.958423263E9</v>
      </c>
      <c r="B4330" s="2">
        <v>455755.0</v>
      </c>
      <c r="C4330" s="2">
        <v>2.0</v>
      </c>
      <c r="D4330" s="2">
        <v>44.09</v>
      </c>
      <c r="E4330" s="4">
        <f t="shared" si="1"/>
        <v>88.18</v>
      </c>
    </row>
    <row r="4331" ht="22.5" customHeight="1">
      <c r="A4331" s="2">
        <v>3.416693628E9</v>
      </c>
      <c r="B4331" s="2">
        <v>324809.0</v>
      </c>
      <c r="C4331" s="2">
        <v>3.0</v>
      </c>
      <c r="D4331" s="2">
        <v>608.0</v>
      </c>
      <c r="E4331" s="4">
        <f t="shared" si="1"/>
        <v>1824</v>
      </c>
    </row>
    <row r="4332" ht="22.5" customHeight="1">
      <c r="A4332" s="2">
        <v>3.440579647E9</v>
      </c>
      <c r="B4332" s="2">
        <v>222892.0</v>
      </c>
      <c r="C4332" s="2">
        <v>1.0</v>
      </c>
      <c r="D4332" s="2">
        <v>869.22</v>
      </c>
      <c r="E4332" s="4">
        <f t="shared" si="1"/>
        <v>869.22</v>
      </c>
    </row>
    <row r="4333" ht="22.5" customHeight="1">
      <c r="A4333" s="2">
        <v>5.307231496E9</v>
      </c>
      <c r="B4333" s="2">
        <v>799688.0</v>
      </c>
      <c r="C4333" s="2">
        <v>2.0</v>
      </c>
      <c r="D4333" s="2">
        <v>309.62</v>
      </c>
      <c r="E4333" s="4">
        <f t="shared" si="1"/>
        <v>619.24</v>
      </c>
    </row>
    <row r="4334" ht="22.5" customHeight="1">
      <c r="A4334" s="2">
        <v>4.779055734E9</v>
      </c>
      <c r="B4334" s="2">
        <v>818522.0</v>
      </c>
      <c r="C4334" s="2">
        <v>3.0</v>
      </c>
      <c r="D4334" s="2">
        <v>96.09</v>
      </c>
      <c r="E4334" s="4">
        <f t="shared" si="1"/>
        <v>288.27</v>
      </c>
    </row>
    <row r="4335" ht="22.5" customHeight="1">
      <c r="A4335" s="2">
        <v>3.834705841E9</v>
      </c>
      <c r="B4335" s="2">
        <v>432617.0</v>
      </c>
      <c r="C4335" s="2">
        <v>1.0</v>
      </c>
      <c r="D4335" s="2">
        <v>863.18</v>
      </c>
      <c r="E4335" s="4">
        <f t="shared" si="1"/>
        <v>863.18</v>
      </c>
    </row>
    <row r="4336" ht="22.5" customHeight="1">
      <c r="A4336" s="2">
        <v>9.080324081E9</v>
      </c>
      <c r="B4336" s="2">
        <v>256783.0</v>
      </c>
      <c r="C4336" s="2">
        <v>3.0</v>
      </c>
      <c r="D4336" s="2">
        <v>906.54</v>
      </c>
      <c r="E4336" s="4">
        <f t="shared" si="1"/>
        <v>2719.62</v>
      </c>
    </row>
    <row r="4337" ht="22.5" customHeight="1">
      <c r="A4337" s="2">
        <v>2.500757555E9</v>
      </c>
      <c r="B4337" s="2">
        <v>284460.0</v>
      </c>
      <c r="C4337" s="2">
        <v>3.0</v>
      </c>
      <c r="D4337" s="2">
        <v>505.95</v>
      </c>
      <c r="E4337" s="4">
        <f t="shared" si="1"/>
        <v>1517.85</v>
      </c>
    </row>
    <row r="4338" ht="22.5" customHeight="1">
      <c r="A4338" s="2">
        <v>1.292986566E9</v>
      </c>
      <c r="B4338" s="2">
        <v>615545.0</v>
      </c>
      <c r="C4338" s="2">
        <v>2.0</v>
      </c>
      <c r="D4338" s="2">
        <v>448.16</v>
      </c>
      <c r="E4338" s="4">
        <f t="shared" si="1"/>
        <v>896.32</v>
      </c>
    </row>
    <row r="4339" ht="22.5" customHeight="1">
      <c r="A4339" s="2">
        <v>6.602362287E9</v>
      </c>
      <c r="B4339" s="2">
        <v>642612.0</v>
      </c>
      <c r="C4339" s="2">
        <v>2.0</v>
      </c>
      <c r="D4339" s="2">
        <v>517.03</v>
      </c>
      <c r="E4339" s="4">
        <f t="shared" si="1"/>
        <v>1034.06</v>
      </c>
    </row>
    <row r="4340" ht="22.5" customHeight="1">
      <c r="A4340" s="2">
        <v>1.84844043E8</v>
      </c>
      <c r="B4340" s="2">
        <v>349294.0</v>
      </c>
      <c r="C4340" s="2">
        <v>3.0</v>
      </c>
      <c r="D4340" s="2">
        <v>934.75</v>
      </c>
      <c r="E4340" s="4">
        <f t="shared" si="1"/>
        <v>2804.25</v>
      </c>
    </row>
    <row r="4341" ht="22.5" customHeight="1">
      <c r="A4341" s="2">
        <v>9.36587253E8</v>
      </c>
      <c r="B4341" s="2">
        <v>462526.0</v>
      </c>
      <c r="C4341" s="2">
        <v>2.0</v>
      </c>
      <c r="D4341" s="2">
        <v>449.97</v>
      </c>
      <c r="E4341" s="4">
        <f t="shared" si="1"/>
        <v>899.94</v>
      </c>
    </row>
    <row r="4342" ht="22.5" customHeight="1">
      <c r="A4342" s="2">
        <v>2.834429147E9</v>
      </c>
      <c r="B4342" s="2">
        <v>700048.0</v>
      </c>
      <c r="C4342" s="2">
        <v>3.0</v>
      </c>
      <c r="D4342" s="2">
        <v>141.28</v>
      </c>
      <c r="E4342" s="4">
        <f t="shared" si="1"/>
        <v>423.84</v>
      </c>
    </row>
    <row r="4343" ht="22.5" customHeight="1">
      <c r="A4343" s="2">
        <v>1.14306835E8</v>
      </c>
      <c r="B4343" s="2">
        <v>448752.0</v>
      </c>
      <c r="C4343" s="2">
        <v>3.0</v>
      </c>
      <c r="D4343" s="2">
        <v>160.07</v>
      </c>
      <c r="E4343" s="4">
        <f t="shared" si="1"/>
        <v>480.21</v>
      </c>
    </row>
    <row r="4344" ht="22.5" customHeight="1">
      <c r="A4344" s="2">
        <v>1.675849477E9</v>
      </c>
      <c r="B4344" s="2">
        <v>679321.0</v>
      </c>
      <c r="C4344" s="2">
        <v>2.0</v>
      </c>
      <c r="D4344" s="2">
        <v>738.46</v>
      </c>
      <c r="E4344" s="4">
        <f t="shared" si="1"/>
        <v>1476.92</v>
      </c>
    </row>
    <row r="4345" ht="22.5" customHeight="1">
      <c r="A4345" s="2">
        <v>5.191052705E9</v>
      </c>
      <c r="B4345" s="2">
        <v>433521.0</v>
      </c>
      <c r="C4345" s="2">
        <v>3.0</v>
      </c>
      <c r="D4345" s="2">
        <v>321.33</v>
      </c>
      <c r="E4345" s="4">
        <f t="shared" si="1"/>
        <v>963.99</v>
      </c>
    </row>
    <row r="4346" ht="22.5" customHeight="1">
      <c r="A4346" s="2">
        <v>7.068834722E9</v>
      </c>
      <c r="B4346" s="2">
        <v>654623.0</v>
      </c>
      <c r="C4346" s="2">
        <v>3.0</v>
      </c>
      <c r="D4346" s="2">
        <v>422.14</v>
      </c>
      <c r="E4346" s="4">
        <f t="shared" si="1"/>
        <v>1266.42</v>
      </c>
    </row>
    <row r="4347" ht="22.5" customHeight="1">
      <c r="A4347" s="2">
        <v>5.051330893E9</v>
      </c>
      <c r="B4347" s="2">
        <v>425341.0</v>
      </c>
      <c r="C4347" s="2">
        <v>1.0</v>
      </c>
      <c r="D4347" s="2">
        <v>486.28</v>
      </c>
      <c r="E4347" s="4">
        <f t="shared" si="1"/>
        <v>486.28</v>
      </c>
    </row>
    <row r="4348" ht="22.5" customHeight="1">
      <c r="A4348" s="2">
        <v>6.06549642E9</v>
      </c>
      <c r="B4348" s="2">
        <v>500633.0</v>
      </c>
      <c r="C4348" s="2">
        <v>1.0</v>
      </c>
      <c r="D4348" s="2">
        <v>154.5</v>
      </c>
      <c r="E4348" s="4">
        <f t="shared" si="1"/>
        <v>154.5</v>
      </c>
    </row>
    <row r="4349" ht="22.5" customHeight="1">
      <c r="A4349" s="2">
        <v>7.574848635E9</v>
      </c>
      <c r="B4349" s="2">
        <v>4452.0</v>
      </c>
      <c r="C4349" s="2">
        <v>3.0</v>
      </c>
      <c r="D4349" s="2">
        <v>169.88</v>
      </c>
      <c r="E4349" s="4">
        <f t="shared" si="1"/>
        <v>509.64</v>
      </c>
    </row>
    <row r="4350" ht="22.5" customHeight="1">
      <c r="A4350" s="2">
        <v>8.793868975E9</v>
      </c>
      <c r="B4350" s="2">
        <v>60619.0</v>
      </c>
      <c r="C4350" s="2">
        <v>3.0</v>
      </c>
      <c r="D4350" s="2">
        <v>726.41</v>
      </c>
      <c r="E4350" s="4">
        <f t="shared" si="1"/>
        <v>2179.23</v>
      </c>
    </row>
    <row r="4351" ht="22.5" customHeight="1">
      <c r="A4351" s="2">
        <v>5.381466176E9</v>
      </c>
      <c r="B4351" s="2">
        <v>94225.0</v>
      </c>
      <c r="C4351" s="2">
        <v>1.0</v>
      </c>
      <c r="D4351" s="2">
        <v>77.11</v>
      </c>
      <c r="E4351" s="4">
        <f t="shared" si="1"/>
        <v>77.11</v>
      </c>
    </row>
    <row r="4352" ht="22.5" customHeight="1">
      <c r="A4352" s="2">
        <v>7.70936648E9</v>
      </c>
      <c r="B4352" s="2">
        <v>228286.0</v>
      </c>
      <c r="C4352" s="2">
        <v>2.0</v>
      </c>
      <c r="D4352" s="2">
        <v>179.08</v>
      </c>
      <c r="E4352" s="4">
        <f t="shared" si="1"/>
        <v>358.16</v>
      </c>
    </row>
    <row r="4353" ht="22.5" customHeight="1">
      <c r="A4353" s="2">
        <v>4.93666793E9</v>
      </c>
      <c r="B4353" s="2">
        <v>131136.0</v>
      </c>
      <c r="C4353" s="2">
        <v>1.0</v>
      </c>
      <c r="D4353" s="2">
        <v>37.8</v>
      </c>
      <c r="E4353" s="4">
        <f t="shared" si="1"/>
        <v>37.8</v>
      </c>
    </row>
    <row r="4354" ht="22.5" customHeight="1">
      <c r="A4354" s="2">
        <v>6.860925755E9</v>
      </c>
      <c r="B4354" s="2">
        <v>451812.0</v>
      </c>
      <c r="C4354" s="2">
        <v>1.0</v>
      </c>
      <c r="D4354" s="2">
        <v>530.85</v>
      </c>
      <c r="E4354" s="4">
        <f t="shared" si="1"/>
        <v>530.85</v>
      </c>
    </row>
    <row r="4355" ht="22.5" customHeight="1">
      <c r="A4355" s="2">
        <v>5.486433396E9</v>
      </c>
      <c r="B4355" s="2">
        <v>891833.0</v>
      </c>
      <c r="C4355" s="2">
        <v>2.0</v>
      </c>
      <c r="D4355" s="2">
        <v>493.19</v>
      </c>
      <c r="E4355" s="4">
        <f t="shared" si="1"/>
        <v>986.38</v>
      </c>
    </row>
    <row r="4356" ht="22.5" customHeight="1">
      <c r="A4356" s="2">
        <v>7.089292009E9</v>
      </c>
      <c r="B4356" s="2">
        <v>613942.0</v>
      </c>
      <c r="C4356" s="2">
        <v>1.0</v>
      </c>
      <c r="D4356" s="2">
        <v>545.0</v>
      </c>
      <c r="E4356" s="4">
        <f t="shared" si="1"/>
        <v>545</v>
      </c>
    </row>
    <row r="4357" ht="22.5" customHeight="1">
      <c r="A4357" s="2">
        <v>5.350760367E9</v>
      </c>
      <c r="B4357" s="2">
        <v>734789.0</v>
      </c>
      <c r="C4357" s="2">
        <v>1.0</v>
      </c>
      <c r="D4357" s="2">
        <v>395.82</v>
      </c>
      <c r="E4357" s="4">
        <f t="shared" si="1"/>
        <v>395.82</v>
      </c>
    </row>
    <row r="4358" ht="22.5" customHeight="1">
      <c r="A4358" s="2">
        <v>5.581769906E9</v>
      </c>
      <c r="B4358" s="2">
        <v>500739.0</v>
      </c>
      <c r="C4358" s="2">
        <v>1.0</v>
      </c>
      <c r="D4358" s="2">
        <v>359.98</v>
      </c>
      <c r="E4358" s="4">
        <f t="shared" si="1"/>
        <v>359.98</v>
      </c>
    </row>
    <row r="4359" ht="22.5" customHeight="1">
      <c r="A4359" s="2">
        <v>6.256637306E9</v>
      </c>
      <c r="B4359" s="2">
        <v>677169.0</v>
      </c>
      <c r="C4359" s="2">
        <v>3.0</v>
      </c>
      <c r="D4359" s="2">
        <v>261.03</v>
      </c>
      <c r="E4359" s="4">
        <f t="shared" si="1"/>
        <v>783.09</v>
      </c>
    </row>
    <row r="4360" ht="22.5" customHeight="1">
      <c r="A4360" s="2">
        <v>2.999946056E9</v>
      </c>
      <c r="B4360" s="2">
        <v>673058.0</v>
      </c>
      <c r="C4360" s="2">
        <v>1.0</v>
      </c>
      <c r="D4360" s="2">
        <v>765.76</v>
      </c>
      <c r="E4360" s="4">
        <f t="shared" si="1"/>
        <v>765.76</v>
      </c>
    </row>
    <row r="4361" ht="22.5" customHeight="1">
      <c r="A4361" s="2">
        <v>5.218488175E9</v>
      </c>
      <c r="B4361" s="2">
        <v>183929.0</v>
      </c>
      <c r="C4361" s="2">
        <v>2.0</v>
      </c>
      <c r="D4361" s="2">
        <v>738.74</v>
      </c>
      <c r="E4361" s="4">
        <f t="shared" si="1"/>
        <v>1477.48</v>
      </c>
    </row>
    <row r="4362" ht="22.5" customHeight="1">
      <c r="A4362" s="2">
        <v>8.297436592E9</v>
      </c>
      <c r="B4362" s="2">
        <v>52729.0</v>
      </c>
      <c r="C4362" s="2">
        <v>3.0</v>
      </c>
      <c r="D4362" s="2">
        <v>316.02</v>
      </c>
      <c r="E4362" s="4">
        <f t="shared" si="1"/>
        <v>948.06</v>
      </c>
    </row>
    <row r="4363" ht="22.5" customHeight="1">
      <c r="A4363" s="2">
        <v>1.806118907E9</v>
      </c>
      <c r="B4363" s="2">
        <v>500739.0</v>
      </c>
      <c r="C4363" s="2">
        <v>2.0</v>
      </c>
      <c r="D4363" s="2">
        <v>359.98</v>
      </c>
      <c r="E4363" s="4">
        <f t="shared" si="1"/>
        <v>719.96</v>
      </c>
    </row>
    <row r="4364" ht="22.5" customHeight="1">
      <c r="A4364" s="2">
        <v>6.999224625E9</v>
      </c>
      <c r="B4364" s="2">
        <v>689769.0</v>
      </c>
      <c r="C4364" s="2">
        <v>3.0</v>
      </c>
      <c r="D4364" s="2">
        <v>46.62</v>
      </c>
      <c r="E4364" s="4">
        <f t="shared" si="1"/>
        <v>139.86</v>
      </c>
    </row>
    <row r="4365" ht="22.5" customHeight="1">
      <c r="A4365" s="2">
        <v>1.809997641E9</v>
      </c>
      <c r="B4365" s="2">
        <v>82484.0</v>
      </c>
      <c r="C4365" s="2">
        <v>3.0</v>
      </c>
      <c r="D4365" s="2">
        <v>914.88</v>
      </c>
      <c r="E4365" s="4">
        <f t="shared" si="1"/>
        <v>2744.64</v>
      </c>
    </row>
    <row r="4366" ht="22.5" customHeight="1">
      <c r="A4366" s="2">
        <v>7.528090614E9</v>
      </c>
      <c r="B4366" s="2">
        <v>324809.0</v>
      </c>
      <c r="C4366" s="2">
        <v>2.0</v>
      </c>
      <c r="D4366" s="2">
        <v>608.0</v>
      </c>
      <c r="E4366" s="4">
        <f t="shared" si="1"/>
        <v>1216</v>
      </c>
    </row>
    <row r="4367" ht="22.5" customHeight="1">
      <c r="A4367" s="2">
        <v>4.884904912E9</v>
      </c>
      <c r="B4367" s="2">
        <v>382511.0</v>
      </c>
      <c r="C4367" s="2">
        <v>2.0</v>
      </c>
      <c r="D4367" s="2">
        <v>702.54</v>
      </c>
      <c r="E4367" s="4">
        <f t="shared" si="1"/>
        <v>1405.08</v>
      </c>
    </row>
    <row r="4368" ht="22.5" customHeight="1">
      <c r="A4368" s="2">
        <v>9.811235698E9</v>
      </c>
      <c r="B4368" s="2">
        <v>837480.0</v>
      </c>
      <c r="C4368" s="2">
        <v>1.0</v>
      </c>
      <c r="D4368" s="2">
        <v>217.4</v>
      </c>
      <c r="E4368" s="4">
        <f t="shared" si="1"/>
        <v>217.4</v>
      </c>
    </row>
    <row r="4369" ht="22.5" customHeight="1">
      <c r="A4369" s="2">
        <v>5.616653529E9</v>
      </c>
      <c r="B4369" s="2">
        <v>329351.0</v>
      </c>
      <c r="C4369" s="2">
        <v>2.0</v>
      </c>
      <c r="D4369" s="2">
        <v>310.87</v>
      </c>
      <c r="E4369" s="4">
        <f t="shared" si="1"/>
        <v>621.74</v>
      </c>
    </row>
    <row r="4370" ht="22.5" customHeight="1">
      <c r="A4370" s="2">
        <v>7.188183056E9</v>
      </c>
      <c r="B4370" s="2">
        <v>455755.0</v>
      </c>
      <c r="C4370" s="2">
        <v>3.0</v>
      </c>
      <c r="D4370" s="2">
        <v>44.09</v>
      </c>
      <c r="E4370" s="4">
        <f t="shared" si="1"/>
        <v>132.27</v>
      </c>
    </row>
    <row r="4371" ht="22.5" customHeight="1">
      <c r="A4371" s="2">
        <v>7.898301143E9</v>
      </c>
      <c r="B4371" s="2">
        <v>707935.0</v>
      </c>
      <c r="C4371" s="2">
        <v>3.0</v>
      </c>
      <c r="D4371" s="2">
        <v>820.9</v>
      </c>
      <c r="E4371" s="4">
        <f t="shared" si="1"/>
        <v>2462.7</v>
      </c>
    </row>
    <row r="4372" ht="22.5" customHeight="1">
      <c r="A4372" s="2">
        <v>5.222677885E9</v>
      </c>
      <c r="B4372" s="2">
        <v>256051.0</v>
      </c>
      <c r="C4372" s="2">
        <v>2.0</v>
      </c>
      <c r="D4372" s="2">
        <v>400.92</v>
      </c>
      <c r="E4372" s="4">
        <f t="shared" si="1"/>
        <v>801.84</v>
      </c>
    </row>
    <row r="4373" ht="22.5" customHeight="1">
      <c r="A4373" s="2">
        <v>8.544952346E9</v>
      </c>
      <c r="B4373" s="2">
        <v>853932.0</v>
      </c>
      <c r="C4373" s="2">
        <v>3.0</v>
      </c>
      <c r="D4373" s="2">
        <v>941.19</v>
      </c>
      <c r="E4373" s="4">
        <f t="shared" si="1"/>
        <v>2823.57</v>
      </c>
    </row>
    <row r="4374" ht="22.5" customHeight="1">
      <c r="A4374" s="2">
        <v>9.403371764E9</v>
      </c>
      <c r="B4374" s="2">
        <v>9436.0</v>
      </c>
      <c r="C4374" s="2">
        <v>3.0</v>
      </c>
      <c r="D4374" s="2">
        <v>88.43</v>
      </c>
      <c r="E4374" s="4">
        <f t="shared" si="1"/>
        <v>265.29</v>
      </c>
    </row>
    <row r="4375" ht="22.5" customHeight="1">
      <c r="A4375" s="2">
        <v>3.956205476E9</v>
      </c>
      <c r="B4375" s="2">
        <v>36412.0</v>
      </c>
      <c r="C4375" s="2">
        <v>3.0</v>
      </c>
      <c r="D4375" s="2">
        <v>397.68</v>
      </c>
      <c r="E4375" s="4">
        <f t="shared" si="1"/>
        <v>1193.04</v>
      </c>
    </row>
    <row r="4376" ht="22.5" customHeight="1">
      <c r="A4376" s="2">
        <v>5.678362658E9</v>
      </c>
      <c r="B4376" s="2">
        <v>67197.0</v>
      </c>
      <c r="C4376" s="2">
        <v>3.0</v>
      </c>
      <c r="D4376" s="2">
        <v>552.2</v>
      </c>
      <c r="E4376" s="4">
        <f t="shared" si="1"/>
        <v>1656.6</v>
      </c>
    </row>
    <row r="4377" ht="22.5" customHeight="1">
      <c r="A4377" s="2">
        <v>8.131610255E9</v>
      </c>
      <c r="B4377" s="2">
        <v>692985.0</v>
      </c>
      <c r="C4377" s="2">
        <v>1.0</v>
      </c>
      <c r="D4377" s="2">
        <v>197.39</v>
      </c>
      <c r="E4377" s="4">
        <f t="shared" si="1"/>
        <v>197.39</v>
      </c>
    </row>
    <row r="4378" ht="22.5" customHeight="1">
      <c r="A4378" s="2">
        <v>4.72265399E9</v>
      </c>
      <c r="B4378" s="2">
        <v>990993.0</v>
      </c>
      <c r="C4378" s="2">
        <v>2.0</v>
      </c>
      <c r="D4378" s="2">
        <v>263.7</v>
      </c>
      <c r="E4378" s="4">
        <f t="shared" si="1"/>
        <v>527.4</v>
      </c>
    </row>
    <row r="4379" ht="22.5" customHeight="1">
      <c r="A4379" s="2">
        <v>6.613853662E9</v>
      </c>
      <c r="B4379" s="2">
        <v>183929.0</v>
      </c>
      <c r="C4379" s="2">
        <v>1.0</v>
      </c>
      <c r="D4379" s="2">
        <v>738.74</v>
      </c>
      <c r="E4379" s="4">
        <f t="shared" si="1"/>
        <v>738.74</v>
      </c>
    </row>
    <row r="4380" ht="22.5" customHeight="1">
      <c r="A4380" s="2">
        <v>8.274987671E9</v>
      </c>
      <c r="B4380" s="2">
        <v>140489.0</v>
      </c>
      <c r="C4380" s="2">
        <v>1.0</v>
      </c>
      <c r="D4380" s="2">
        <v>650.2</v>
      </c>
      <c r="E4380" s="4">
        <f t="shared" si="1"/>
        <v>650.2</v>
      </c>
    </row>
    <row r="4381" ht="22.5" customHeight="1">
      <c r="A4381" s="2">
        <v>5.519983123E9</v>
      </c>
      <c r="B4381" s="2">
        <v>449106.0</v>
      </c>
      <c r="C4381" s="2">
        <v>1.0</v>
      </c>
      <c r="D4381" s="2">
        <v>48.55</v>
      </c>
      <c r="E4381" s="4">
        <f t="shared" si="1"/>
        <v>48.55</v>
      </c>
    </row>
    <row r="4382" ht="22.5" customHeight="1">
      <c r="A4382" s="2">
        <v>2.746329488E9</v>
      </c>
      <c r="B4382" s="2">
        <v>171602.0</v>
      </c>
      <c r="C4382" s="2">
        <v>2.0</v>
      </c>
      <c r="D4382" s="2">
        <v>883.44</v>
      </c>
      <c r="E4382" s="4">
        <f t="shared" si="1"/>
        <v>1766.88</v>
      </c>
    </row>
    <row r="4383" ht="22.5" customHeight="1">
      <c r="A4383" s="2">
        <v>6.443285614E9</v>
      </c>
      <c r="B4383" s="2">
        <v>723678.0</v>
      </c>
      <c r="C4383" s="2">
        <v>3.0</v>
      </c>
      <c r="D4383" s="2">
        <v>675.46</v>
      </c>
      <c r="E4383" s="4">
        <f t="shared" si="1"/>
        <v>2026.38</v>
      </c>
    </row>
    <row r="4384" ht="22.5" customHeight="1">
      <c r="A4384" s="2">
        <v>6.932426427E9</v>
      </c>
      <c r="B4384" s="2">
        <v>832348.0</v>
      </c>
      <c r="C4384" s="2">
        <v>1.0</v>
      </c>
      <c r="D4384" s="2">
        <v>831.43</v>
      </c>
      <c r="E4384" s="4">
        <f t="shared" si="1"/>
        <v>831.43</v>
      </c>
    </row>
    <row r="4385" ht="22.5" customHeight="1">
      <c r="A4385" s="2">
        <v>1.796512004E9</v>
      </c>
      <c r="B4385" s="2">
        <v>462526.0</v>
      </c>
      <c r="C4385" s="2">
        <v>1.0</v>
      </c>
      <c r="D4385" s="2">
        <v>449.97</v>
      </c>
      <c r="E4385" s="4">
        <f t="shared" si="1"/>
        <v>449.97</v>
      </c>
    </row>
    <row r="4386" ht="22.5" customHeight="1">
      <c r="A4386" s="2">
        <v>1.464518253E9</v>
      </c>
      <c r="B4386" s="2">
        <v>540618.0</v>
      </c>
      <c r="C4386" s="2">
        <v>1.0</v>
      </c>
      <c r="D4386" s="2">
        <v>317.05</v>
      </c>
      <c r="E4386" s="4">
        <f t="shared" si="1"/>
        <v>317.05</v>
      </c>
    </row>
    <row r="4387" ht="22.5" customHeight="1">
      <c r="A4387" s="2">
        <v>3.585105627E9</v>
      </c>
      <c r="B4387" s="2">
        <v>753354.0</v>
      </c>
      <c r="C4387" s="2">
        <v>1.0</v>
      </c>
      <c r="D4387" s="2">
        <v>423.56</v>
      </c>
      <c r="E4387" s="4">
        <f t="shared" si="1"/>
        <v>423.56</v>
      </c>
    </row>
    <row r="4388" ht="22.5" customHeight="1">
      <c r="A4388" s="2">
        <v>5.387247994E9</v>
      </c>
      <c r="B4388" s="2">
        <v>217710.0</v>
      </c>
      <c r="C4388" s="2">
        <v>1.0</v>
      </c>
      <c r="D4388" s="2">
        <v>58.59</v>
      </c>
      <c r="E4388" s="4">
        <f t="shared" si="1"/>
        <v>58.59</v>
      </c>
    </row>
    <row r="4389" ht="22.5" customHeight="1">
      <c r="A4389" s="2">
        <v>7.568171531E9</v>
      </c>
      <c r="B4389" s="2">
        <v>561860.0</v>
      </c>
      <c r="C4389" s="2">
        <v>2.0</v>
      </c>
      <c r="D4389" s="2">
        <v>874.78</v>
      </c>
      <c r="E4389" s="4">
        <f t="shared" si="1"/>
        <v>1749.56</v>
      </c>
    </row>
    <row r="4390" ht="22.5" customHeight="1">
      <c r="A4390" s="2">
        <v>4.111193446E9</v>
      </c>
      <c r="B4390" s="2">
        <v>133542.0</v>
      </c>
      <c r="C4390" s="2">
        <v>3.0</v>
      </c>
      <c r="D4390" s="2">
        <v>68.49</v>
      </c>
      <c r="E4390" s="4">
        <f t="shared" si="1"/>
        <v>205.47</v>
      </c>
    </row>
    <row r="4391" ht="22.5" customHeight="1">
      <c r="A4391" s="2">
        <v>8.683154153E9</v>
      </c>
      <c r="B4391" s="2">
        <v>818522.0</v>
      </c>
      <c r="C4391" s="2">
        <v>2.0</v>
      </c>
      <c r="D4391" s="2">
        <v>96.09</v>
      </c>
      <c r="E4391" s="4">
        <f t="shared" si="1"/>
        <v>192.18</v>
      </c>
    </row>
    <row r="4392" ht="22.5" customHeight="1">
      <c r="A4392" s="2">
        <v>5.712367183E9</v>
      </c>
      <c r="B4392" s="2">
        <v>329351.0</v>
      </c>
      <c r="C4392" s="2">
        <v>3.0</v>
      </c>
      <c r="D4392" s="2">
        <v>310.87</v>
      </c>
      <c r="E4392" s="4">
        <f t="shared" si="1"/>
        <v>932.61</v>
      </c>
    </row>
    <row r="4393" ht="22.5" customHeight="1">
      <c r="A4393" s="2">
        <v>3.952854723E9</v>
      </c>
      <c r="B4393" s="2">
        <v>700048.0</v>
      </c>
      <c r="C4393" s="2">
        <v>2.0</v>
      </c>
      <c r="D4393" s="2">
        <v>141.28</v>
      </c>
      <c r="E4393" s="4">
        <f t="shared" si="1"/>
        <v>282.56</v>
      </c>
    </row>
    <row r="4394" ht="22.5" customHeight="1">
      <c r="A4394" s="2">
        <v>4.631387671E9</v>
      </c>
      <c r="B4394" s="2">
        <v>56589.0</v>
      </c>
      <c r="C4394" s="2">
        <v>3.0</v>
      </c>
      <c r="D4394" s="2">
        <v>517.77</v>
      </c>
      <c r="E4394" s="4">
        <f t="shared" si="1"/>
        <v>1553.31</v>
      </c>
    </row>
    <row r="4395" ht="22.5" customHeight="1">
      <c r="A4395" s="2">
        <v>2.145309969E9</v>
      </c>
      <c r="B4395" s="2">
        <v>953175.0</v>
      </c>
      <c r="C4395" s="2">
        <v>3.0</v>
      </c>
      <c r="D4395" s="2">
        <v>225.21</v>
      </c>
      <c r="E4395" s="4">
        <f t="shared" si="1"/>
        <v>675.63</v>
      </c>
    </row>
    <row r="4396" ht="22.5" customHeight="1">
      <c r="A4396" s="2">
        <v>4.314762741E9</v>
      </c>
      <c r="B4396" s="2">
        <v>587645.0</v>
      </c>
      <c r="C4396" s="2">
        <v>3.0</v>
      </c>
      <c r="D4396" s="2">
        <v>801.81</v>
      </c>
      <c r="E4396" s="4">
        <f t="shared" si="1"/>
        <v>2405.43</v>
      </c>
    </row>
    <row r="4397" ht="22.5" customHeight="1">
      <c r="A4397" s="2">
        <v>7.401889152E9</v>
      </c>
      <c r="B4397" s="2">
        <v>888807.0</v>
      </c>
      <c r="C4397" s="2">
        <v>3.0</v>
      </c>
      <c r="D4397" s="2">
        <v>230.58</v>
      </c>
      <c r="E4397" s="4">
        <f t="shared" si="1"/>
        <v>691.74</v>
      </c>
    </row>
    <row r="4398" ht="22.5" customHeight="1">
      <c r="A4398" s="2">
        <v>1.932040824E9</v>
      </c>
      <c r="B4398" s="2">
        <v>557908.0</v>
      </c>
      <c r="C4398" s="2">
        <v>3.0</v>
      </c>
      <c r="D4398" s="2">
        <v>942.37</v>
      </c>
      <c r="E4398" s="4">
        <f t="shared" si="1"/>
        <v>2827.11</v>
      </c>
    </row>
    <row r="4399" ht="22.5" customHeight="1">
      <c r="A4399" s="2">
        <v>9.836424713E9</v>
      </c>
      <c r="B4399" s="2">
        <v>367391.0</v>
      </c>
      <c r="C4399" s="2">
        <v>2.0</v>
      </c>
      <c r="D4399" s="2">
        <v>939.55</v>
      </c>
      <c r="E4399" s="4">
        <f t="shared" si="1"/>
        <v>1879.1</v>
      </c>
    </row>
    <row r="4400" ht="22.5" customHeight="1">
      <c r="A4400" s="2">
        <v>9.882312203E9</v>
      </c>
      <c r="B4400" s="2">
        <v>540618.0</v>
      </c>
      <c r="C4400" s="2">
        <v>1.0</v>
      </c>
      <c r="D4400" s="2">
        <v>317.05</v>
      </c>
      <c r="E4400" s="4">
        <f t="shared" si="1"/>
        <v>317.05</v>
      </c>
    </row>
    <row r="4401" ht="22.5" customHeight="1">
      <c r="A4401" s="2">
        <v>3.082649585E9</v>
      </c>
      <c r="B4401" s="2">
        <v>747801.0</v>
      </c>
      <c r="C4401" s="2">
        <v>3.0</v>
      </c>
      <c r="D4401" s="2">
        <v>277.76</v>
      </c>
      <c r="E4401" s="4">
        <f t="shared" si="1"/>
        <v>833.28</v>
      </c>
    </row>
    <row r="4402" ht="22.5" customHeight="1">
      <c r="A4402" s="2">
        <v>6.033878151E9</v>
      </c>
      <c r="B4402" s="2">
        <v>837480.0</v>
      </c>
      <c r="C4402" s="2">
        <v>2.0</v>
      </c>
      <c r="D4402" s="2">
        <v>217.4</v>
      </c>
      <c r="E4402" s="4">
        <f t="shared" si="1"/>
        <v>434.8</v>
      </c>
    </row>
    <row r="4403" ht="22.5" customHeight="1">
      <c r="A4403" s="2">
        <v>6.395547592E9</v>
      </c>
      <c r="B4403" s="2">
        <v>319388.0</v>
      </c>
      <c r="C4403" s="2">
        <v>2.0</v>
      </c>
      <c r="D4403" s="2">
        <v>657.8</v>
      </c>
      <c r="E4403" s="4">
        <f t="shared" si="1"/>
        <v>1315.6</v>
      </c>
    </row>
    <row r="4404" ht="22.5" customHeight="1">
      <c r="A4404" s="2">
        <v>3.72962997E8</v>
      </c>
      <c r="B4404" s="2">
        <v>684939.0</v>
      </c>
      <c r="C4404" s="2">
        <v>1.0</v>
      </c>
      <c r="D4404" s="2">
        <v>727.95</v>
      </c>
      <c r="E4404" s="4">
        <f t="shared" si="1"/>
        <v>727.95</v>
      </c>
    </row>
    <row r="4405" ht="22.5" customHeight="1">
      <c r="A4405" s="2">
        <v>2.988215377E9</v>
      </c>
      <c r="B4405" s="2">
        <v>274207.0</v>
      </c>
      <c r="C4405" s="2">
        <v>1.0</v>
      </c>
      <c r="D4405" s="2">
        <v>328.51</v>
      </c>
      <c r="E4405" s="4">
        <f t="shared" si="1"/>
        <v>328.51</v>
      </c>
    </row>
    <row r="4406" ht="22.5" customHeight="1">
      <c r="A4406" s="2">
        <v>7.081583361E9</v>
      </c>
      <c r="B4406" s="2">
        <v>243235.0</v>
      </c>
      <c r="C4406" s="2">
        <v>1.0</v>
      </c>
      <c r="D4406" s="2">
        <v>109.03</v>
      </c>
      <c r="E4406" s="4">
        <f t="shared" si="1"/>
        <v>109.03</v>
      </c>
    </row>
    <row r="4407" ht="22.5" customHeight="1">
      <c r="A4407" s="2">
        <v>1.860491452E9</v>
      </c>
      <c r="B4407" s="2">
        <v>63769.0</v>
      </c>
      <c r="C4407" s="2">
        <v>3.0</v>
      </c>
      <c r="D4407" s="2">
        <v>878.07</v>
      </c>
      <c r="E4407" s="4">
        <f t="shared" si="1"/>
        <v>2634.21</v>
      </c>
    </row>
    <row r="4408" ht="22.5" customHeight="1">
      <c r="A4408" s="2">
        <v>7.499656197E9</v>
      </c>
      <c r="B4408" s="2">
        <v>897083.0</v>
      </c>
      <c r="C4408" s="2">
        <v>2.0</v>
      </c>
      <c r="D4408" s="2">
        <v>972.69</v>
      </c>
      <c r="E4408" s="4">
        <f t="shared" si="1"/>
        <v>1945.38</v>
      </c>
    </row>
    <row r="4409" ht="22.5" customHeight="1">
      <c r="A4409" s="2">
        <v>4.507112412E9</v>
      </c>
      <c r="B4409" s="2">
        <v>903336.0</v>
      </c>
      <c r="C4409" s="2">
        <v>2.0</v>
      </c>
      <c r="D4409" s="2">
        <v>551.88</v>
      </c>
      <c r="E4409" s="4">
        <f t="shared" si="1"/>
        <v>1103.76</v>
      </c>
    </row>
    <row r="4410" ht="22.5" customHeight="1">
      <c r="A4410" s="2">
        <v>9.214595868E9</v>
      </c>
      <c r="B4410" s="2">
        <v>56589.0</v>
      </c>
      <c r="C4410" s="2">
        <v>2.0</v>
      </c>
      <c r="D4410" s="2">
        <v>517.77</v>
      </c>
      <c r="E4410" s="4">
        <f t="shared" si="1"/>
        <v>1035.54</v>
      </c>
    </row>
    <row r="4411" ht="22.5" customHeight="1">
      <c r="A4411" s="2">
        <v>2.53430904E8</v>
      </c>
      <c r="B4411" s="2">
        <v>14145.0</v>
      </c>
      <c r="C4411" s="2">
        <v>2.0</v>
      </c>
      <c r="D4411" s="2">
        <v>630.84</v>
      </c>
      <c r="E4411" s="4">
        <f t="shared" si="1"/>
        <v>1261.68</v>
      </c>
    </row>
    <row r="4412" ht="22.5" customHeight="1">
      <c r="A4412" s="2">
        <v>5.574588218E9</v>
      </c>
      <c r="B4412" s="2">
        <v>196719.0</v>
      </c>
      <c r="C4412" s="2">
        <v>1.0</v>
      </c>
      <c r="D4412" s="2">
        <v>217.5</v>
      </c>
      <c r="E4412" s="4">
        <f t="shared" si="1"/>
        <v>217.5</v>
      </c>
    </row>
    <row r="4413" ht="22.5" customHeight="1">
      <c r="A4413" s="2">
        <v>2.817281674E9</v>
      </c>
      <c r="B4413" s="2">
        <v>91670.0</v>
      </c>
      <c r="C4413" s="2">
        <v>3.0</v>
      </c>
      <c r="D4413" s="2">
        <v>439.24</v>
      </c>
      <c r="E4413" s="4">
        <f t="shared" si="1"/>
        <v>1317.72</v>
      </c>
    </row>
    <row r="4414" ht="22.5" customHeight="1">
      <c r="A4414" s="2">
        <v>4.932779616E9</v>
      </c>
      <c r="B4414" s="2">
        <v>487065.0</v>
      </c>
      <c r="C4414" s="2">
        <v>2.0</v>
      </c>
      <c r="D4414" s="2">
        <v>374.68</v>
      </c>
      <c r="E4414" s="4">
        <f t="shared" si="1"/>
        <v>749.36</v>
      </c>
    </row>
    <row r="4415" ht="22.5" customHeight="1">
      <c r="A4415" s="2">
        <v>7.93287965E9</v>
      </c>
      <c r="B4415" s="2">
        <v>621677.0</v>
      </c>
      <c r="C4415" s="2">
        <v>3.0</v>
      </c>
      <c r="D4415" s="2">
        <v>317.8</v>
      </c>
      <c r="E4415" s="4">
        <f t="shared" si="1"/>
        <v>953.4</v>
      </c>
    </row>
    <row r="4416" ht="22.5" customHeight="1">
      <c r="A4416" s="2">
        <v>9.97698125E8</v>
      </c>
      <c r="B4416" s="2">
        <v>876139.0</v>
      </c>
      <c r="C4416" s="2">
        <v>1.0</v>
      </c>
      <c r="D4416" s="2">
        <v>415.75</v>
      </c>
      <c r="E4416" s="4">
        <f t="shared" si="1"/>
        <v>415.75</v>
      </c>
    </row>
    <row r="4417" ht="22.5" customHeight="1">
      <c r="A4417" s="2">
        <v>2.403547563E9</v>
      </c>
      <c r="B4417" s="2">
        <v>77308.0</v>
      </c>
      <c r="C4417" s="2">
        <v>3.0</v>
      </c>
      <c r="D4417" s="2">
        <v>223.27</v>
      </c>
      <c r="E4417" s="4">
        <f t="shared" si="1"/>
        <v>669.81</v>
      </c>
    </row>
    <row r="4418" ht="22.5" customHeight="1">
      <c r="A4418" s="2">
        <v>8.875483494E9</v>
      </c>
      <c r="B4418" s="2">
        <v>578097.0</v>
      </c>
      <c r="C4418" s="2">
        <v>2.0</v>
      </c>
      <c r="D4418" s="2">
        <v>267.61</v>
      </c>
      <c r="E4418" s="4">
        <f t="shared" si="1"/>
        <v>535.22</v>
      </c>
    </row>
    <row r="4419" ht="22.5" customHeight="1">
      <c r="A4419" s="2">
        <v>8.83548284E8</v>
      </c>
      <c r="B4419" s="2">
        <v>689769.0</v>
      </c>
      <c r="C4419" s="2">
        <v>3.0</v>
      </c>
      <c r="D4419" s="2">
        <v>46.62</v>
      </c>
      <c r="E4419" s="4">
        <f t="shared" si="1"/>
        <v>139.86</v>
      </c>
    </row>
    <row r="4420" ht="22.5" customHeight="1">
      <c r="A4420" s="2">
        <v>2.364229435E9</v>
      </c>
      <c r="B4420" s="2">
        <v>478531.0</v>
      </c>
      <c r="C4420" s="2">
        <v>3.0</v>
      </c>
      <c r="D4420" s="2">
        <v>825.46</v>
      </c>
      <c r="E4420" s="4">
        <f t="shared" si="1"/>
        <v>2476.38</v>
      </c>
    </row>
    <row r="4421" ht="22.5" customHeight="1">
      <c r="A4421" s="2">
        <v>6.845869445E9</v>
      </c>
      <c r="B4421" s="2">
        <v>925482.0</v>
      </c>
      <c r="C4421" s="2">
        <v>2.0</v>
      </c>
      <c r="D4421" s="2">
        <v>475.04</v>
      </c>
      <c r="E4421" s="4">
        <f t="shared" si="1"/>
        <v>950.08</v>
      </c>
    </row>
    <row r="4422" ht="22.5" customHeight="1">
      <c r="A4422" s="2">
        <v>3.97818832E8</v>
      </c>
      <c r="B4422" s="2">
        <v>692985.0</v>
      </c>
      <c r="C4422" s="2">
        <v>3.0</v>
      </c>
      <c r="D4422" s="2">
        <v>197.39</v>
      </c>
      <c r="E4422" s="4">
        <f t="shared" si="1"/>
        <v>592.17</v>
      </c>
    </row>
    <row r="4423" ht="22.5" customHeight="1">
      <c r="A4423" s="2">
        <v>3.04166272E8</v>
      </c>
      <c r="B4423" s="2">
        <v>913428.0</v>
      </c>
      <c r="C4423" s="2">
        <v>3.0</v>
      </c>
      <c r="D4423" s="2">
        <v>392.22</v>
      </c>
      <c r="E4423" s="4">
        <f t="shared" si="1"/>
        <v>1176.66</v>
      </c>
    </row>
    <row r="4424" ht="22.5" customHeight="1">
      <c r="A4424" s="2">
        <v>1.575626085E9</v>
      </c>
      <c r="B4424" s="2">
        <v>863930.0</v>
      </c>
      <c r="C4424" s="2">
        <v>1.0</v>
      </c>
      <c r="D4424" s="2">
        <v>242.57</v>
      </c>
      <c r="E4424" s="4">
        <f t="shared" si="1"/>
        <v>242.57</v>
      </c>
    </row>
    <row r="4425" ht="22.5" customHeight="1">
      <c r="A4425" s="2">
        <v>3.945644714E9</v>
      </c>
      <c r="B4425" s="2">
        <v>654623.0</v>
      </c>
      <c r="C4425" s="2">
        <v>2.0</v>
      </c>
      <c r="D4425" s="2">
        <v>422.14</v>
      </c>
      <c r="E4425" s="4">
        <f t="shared" si="1"/>
        <v>844.28</v>
      </c>
    </row>
    <row r="4426" ht="22.5" customHeight="1">
      <c r="A4426" s="2">
        <v>8.370213291E9</v>
      </c>
      <c r="B4426" s="2">
        <v>397973.0</v>
      </c>
      <c r="C4426" s="2">
        <v>3.0</v>
      </c>
      <c r="D4426" s="2">
        <v>728.73</v>
      </c>
      <c r="E4426" s="4">
        <f t="shared" si="1"/>
        <v>2186.19</v>
      </c>
    </row>
    <row r="4427" ht="22.5" customHeight="1">
      <c r="A4427" s="2">
        <v>2.185375786E9</v>
      </c>
      <c r="B4427" s="2">
        <v>337168.0</v>
      </c>
      <c r="C4427" s="2">
        <v>2.0</v>
      </c>
      <c r="D4427" s="2">
        <v>545.49</v>
      </c>
      <c r="E4427" s="4">
        <f t="shared" si="1"/>
        <v>1090.98</v>
      </c>
    </row>
    <row r="4428" ht="22.5" customHeight="1">
      <c r="A4428" s="2">
        <v>1.828975788E9</v>
      </c>
      <c r="B4428" s="2">
        <v>667163.0</v>
      </c>
      <c r="C4428" s="2">
        <v>1.0</v>
      </c>
      <c r="D4428" s="2">
        <v>441.2</v>
      </c>
      <c r="E4428" s="4">
        <f t="shared" si="1"/>
        <v>441.2</v>
      </c>
    </row>
    <row r="4429" ht="22.5" customHeight="1">
      <c r="A4429" s="2">
        <v>4.319450104E9</v>
      </c>
      <c r="B4429" s="2">
        <v>354409.0</v>
      </c>
      <c r="C4429" s="2">
        <v>1.0</v>
      </c>
      <c r="D4429" s="2">
        <v>325.08</v>
      </c>
      <c r="E4429" s="4">
        <f t="shared" si="1"/>
        <v>325.08</v>
      </c>
    </row>
    <row r="4430" ht="22.5" customHeight="1">
      <c r="A4430" s="2">
        <v>5.059765199E9</v>
      </c>
      <c r="B4430" s="2">
        <v>564692.0</v>
      </c>
      <c r="C4430" s="2">
        <v>1.0</v>
      </c>
      <c r="D4430" s="2">
        <v>215.65</v>
      </c>
      <c r="E4430" s="4">
        <f t="shared" si="1"/>
        <v>215.65</v>
      </c>
    </row>
    <row r="4431" ht="22.5" customHeight="1">
      <c r="A4431" s="2">
        <v>5.360089735E9</v>
      </c>
      <c r="B4431" s="2">
        <v>925482.0</v>
      </c>
      <c r="C4431" s="2">
        <v>3.0</v>
      </c>
      <c r="D4431" s="2">
        <v>475.04</v>
      </c>
      <c r="E4431" s="4">
        <f t="shared" si="1"/>
        <v>1425.12</v>
      </c>
    </row>
    <row r="4432" ht="22.5" customHeight="1">
      <c r="A4432" s="2">
        <v>8.008211695E9</v>
      </c>
      <c r="B4432" s="2">
        <v>623234.0</v>
      </c>
      <c r="C4432" s="2">
        <v>3.0</v>
      </c>
      <c r="D4432" s="2">
        <v>329.79</v>
      </c>
      <c r="E4432" s="4">
        <f t="shared" si="1"/>
        <v>989.37</v>
      </c>
    </row>
    <row r="4433" ht="22.5" customHeight="1">
      <c r="A4433" s="2">
        <v>4.400031082E9</v>
      </c>
      <c r="B4433" s="2">
        <v>500739.0</v>
      </c>
      <c r="C4433" s="2">
        <v>1.0</v>
      </c>
      <c r="D4433" s="2">
        <v>359.98</v>
      </c>
      <c r="E4433" s="4">
        <f t="shared" si="1"/>
        <v>359.98</v>
      </c>
    </row>
    <row r="4434" ht="22.5" customHeight="1">
      <c r="A4434" s="2">
        <v>9.582738204E9</v>
      </c>
      <c r="B4434" s="2">
        <v>604184.0</v>
      </c>
      <c r="C4434" s="2">
        <v>1.0</v>
      </c>
      <c r="D4434" s="2">
        <v>397.55</v>
      </c>
      <c r="E4434" s="4">
        <f t="shared" si="1"/>
        <v>397.55</v>
      </c>
    </row>
    <row r="4435" ht="22.5" customHeight="1">
      <c r="A4435" s="2">
        <v>1.368450162E9</v>
      </c>
      <c r="B4435" s="2">
        <v>525531.0</v>
      </c>
      <c r="C4435" s="2">
        <v>3.0</v>
      </c>
      <c r="D4435" s="2">
        <v>831.1</v>
      </c>
      <c r="E4435" s="4">
        <f t="shared" si="1"/>
        <v>2493.3</v>
      </c>
    </row>
    <row r="4436" ht="22.5" customHeight="1">
      <c r="A4436" s="2">
        <v>5.6705032E7</v>
      </c>
      <c r="B4436" s="2">
        <v>692985.0</v>
      </c>
      <c r="C4436" s="2">
        <v>2.0</v>
      </c>
      <c r="D4436" s="2">
        <v>197.39</v>
      </c>
      <c r="E4436" s="4">
        <f t="shared" si="1"/>
        <v>394.78</v>
      </c>
    </row>
    <row r="4437" ht="22.5" customHeight="1">
      <c r="A4437" s="2">
        <v>2.40716864E9</v>
      </c>
      <c r="B4437" s="2">
        <v>34186.0</v>
      </c>
      <c r="C4437" s="2">
        <v>2.0</v>
      </c>
      <c r="D4437" s="2">
        <v>925.65</v>
      </c>
      <c r="E4437" s="4">
        <f t="shared" si="1"/>
        <v>1851.3</v>
      </c>
    </row>
    <row r="4438" ht="22.5" customHeight="1">
      <c r="A4438" s="2">
        <v>5.30588807E8</v>
      </c>
      <c r="B4438" s="2">
        <v>954722.0</v>
      </c>
      <c r="C4438" s="2">
        <v>1.0</v>
      </c>
      <c r="D4438" s="2">
        <v>616.45</v>
      </c>
      <c r="E4438" s="4">
        <f t="shared" si="1"/>
        <v>616.45</v>
      </c>
    </row>
    <row r="4439" ht="22.5" customHeight="1">
      <c r="A4439" s="2">
        <v>9.975541696E9</v>
      </c>
      <c r="B4439" s="2">
        <v>784827.0</v>
      </c>
      <c r="C4439" s="2">
        <v>1.0</v>
      </c>
      <c r="D4439" s="2">
        <v>274.25</v>
      </c>
      <c r="E4439" s="4">
        <f t="shared" si="1"/>
        <v>274.25</v>
      </c>
    </row>
    <row r="4440" ht="22.5" customHeight="1">
      <c r="A4440" s="2">
        <v>8.602707005E9</v>
      </c>
      <c r="B4440" s="2">
        <v>883013.0</v>
      </c>
      <c r="C4440" s="2">
        <v>2.0</v>
      </c>
      <c r="D4440" s="2">
        <v>989.88</v>
      </c>
      <c r="E4440" s="4">
        <f t="shared" si="1"/>
        <v>1979.76</v>
      </c>
    </row>
    <row r="4441" ht="22.5" customHeight="1">
      <c r="A4441" s="2">
        <v>2.382595056E9</v>
      </c>
      <c r="B4441" s="2">
        <v>753354.0</v>
      </c>
      <c r="C4441" s="2">
        <v>3.0</v>
      </c>
      <c r="D4441" s="2">
        <v>423.56</v>
      </c>
      <c r="E4441" s="4">
        <f t="shared" si="1"/>
        <v>1270.68</v>
      </c>
    </row>
    <row r="4442" ht="22.5" customHeight="1">
      <c r="A4442" s="2">
        <v>8.056162498E9</v>
      </c>
      <c r="B4442" s="2">
        <v>317242.0</v>
      </c>
      <c r="C4442" s="2">
        <v>3.0</v>
      </c>
      <c r="D4442" s="2">
        <v>198.15</v>
      </c>
      <c r="E4442" s="4">
        <f t="shared" si="1"/>
        <v>594.45</v>
      </c>
    </row>
    <row r="4443" ht="22.5" customHeight="1">
      <c r="A4443" s="2">
        <v>4.593039089E9</v>
      </c>
      <c r="B4443" s="2">
        <v>490939.0</v>
      </c>
      <c r="C4443" s="2">
        <v>2.0</v>
      </c>
      <c r="D4443" s="2">
        <v>80.25</v>
      </c>
      <c r="E4443" s="4">
        <f t="shared" si="1"/>
        <v>160.5</v>
      </c>
    </row>
    <row r="4444" ht="22.5" customHeight="1">
      <c r="A4444" s="2">
        <v>7.311288658E9</v>
      </c>
      <c r="B4444" s="2">
        <v>398340.0</v>
      </c>
      <c r="C4444" s="2">
        <v>2.0</v>
      </c>
      <c r="D4444" s="2">
        <v>651.93</v>
      </c>
      <c r="E4444" s="4">
        <f t="shared" si="1"/>
        <v>1303.86</v>
      </c>
    </row>
    <row r="4445" ht="22.5" customHeight="1">
      <c r="A4445" s="2">
        <v>9.15721713E9</v>
      </c>
      <c r="B4445" s="2">
        <v>306177.0</v>
      </c>
      <c r="C4445" s="2">
        <v>2.0</v>
      </c>
      <c r="D4445" s="2">
        <v>769.24</v>
      </c>
      <c r="E4445" s="4">
        <f t="shared" si="1"/>
        <v>1538.48</v>
      </c>
    </row>
    <row r="4446" ht="22.5" customHeight="1">
      <c r="A4446" s="2">
        <v>9.328094731E9</v>
      </c>
      <c r="B4446" s="2">
        <v>500739.0</v>
      </c>
      <c r="C4446" s="2">
        <v>2.0</v>
      </c>
      <c r="D4446" s="2">
        <v>359.98</v>
      </c>
      <c r="E4446" s="4">
        <f t="shared" si="1"/>
        <v>719.96</v>
      </c>
    </row>
    <row r="4447" ht="22.5" customHeight="1">
      <c r="A4447" s="2">
        <v>3.25926612E9</v>
      </c>
      <c r="B4447" s="2">
        <v>644847.0</v>
      </c>
      <c r="C4447" s="2">
        <v>1.0</v>
      </c>
      <c r="D4447" s="2">
        <v>622.81</v>
      </c>
      <c r="E4447" s="4">
        <f t="shared" si="1"/>
        <v>622.81</v>
      </c>
    </row>
    <row r="4448" ht="22.5" customHeight="1">
      <c r="A4448" s="2">
        <v>4.656541041E9</v>
      </c>
      <c r="B4448" s="2">
        <v>592784.0</v>
      </c>
      <c r="C4448" s="2">
        <v>2.0</v>
      </c>
      <c r="D4448" s="2">
        <v>280.35</v>
      </c>
      <c r="E4448" s="4">
        <f t="shared" si="1"/>
        <v>560.7</v>
      </c>
    </row>
    <row r="4449" ht="22.5" customHeight="1">
      <c r="A4449" s="2">
        <v>7.30839483E8</v>
      </c>
      <c r="B4449" s="2">
        <v>123983.0</v>
      </c>
      <c r="C4449" s="2">
        <v>1.0</v>
      </c>
      <c r="D4449" s="2">
        <v>785.67</v>
      </c>
      <c r="E4449" s="4">
        <f t="shared" si="1"/>
        <v>785.67</v>
      </c>
    </row>
    <row r="4450" ht="22.5" customHeight="1">
      <c r="A4450" s="2">
        <v>6.185824257E9</v>
      </c>
      <c r="B4450" s="2">
        <v>337168.0</v>
      </c>
      <c r="C4450" s="2">
        <v>3.0</v>
      </c>
      <c r="D4450" s="2">
        <v>545.49</v>
      </c>
      <c r="E4450" s="4">
        <f t="shared" si="1"/>
        <v>1636.47</v>
      </c>
    </row>
    <row r="4451" ht="22.5" customHeight="1">
      <c r="A4451" s="2">
        <v>2.25195662E8</v>
      </c>
      <c r="B4451" s="2">
        <v>658389.0</v>
      </c>
      <c r="C4451" s="2">
        <v>2.0</v>
      </c>
      <c r="D4451" s="2">
        <v>152.55</v>
      </c>
      <c r="E4451" s="4">
        <f t="shared" si="1"/>
        <v>305.1</v>
      </c>
    </row>
    <row r="4452" ht="22.5" customHeight="1">
      <c r="A4452" s="2">
        <v>6.771104541E9</v>
      </c>
      <c r="B4452" s="2">
        <v>833557.0</v>
      </c>
      <c r="C4452" s="2">
        <v>2.0</v>
      </c>
      <c r="D4452" s="2">
        <v>422.87</v>
      </c>
      <c r="E4452" s="4">
        <f t="shared" si="1"/>
        <v>845.74</v>
      </c>
    </row>
    <row r="4453" ht="22.5" customHeight="1">
      <c r="A4453" s="2">
        <v>6.146830622E9</v>
      </c>
      <c r="B4453" s="2">
        <v>435929.0</v>
      </c>
      <c r="C4453" s="2">
        <v>3.0</v>
      </c>
      <c r="D4453" s="2">
        <v>856.89</v>
      </c>
      <c r="E4453" s="4">
        <f t="shared" si="1"/>
        <v>2570.67</v>
      </c>
    </row>
    <row r="4454" ht="22.5" customHeight="1">
      <c r="A4454" s="2">
        <v>1.380326453E9</v>
      </c>
      <c r="B4454" s="2">
        <v>14145.0</v>
      </c>
      <c r="C4454" s="2">
        <v>2.0</v>
      </c>
      <c r="D4454" s="2">
        <v>630.84</v>
      </c>
      <c r="E4454" s="4">
        <f t="shared" si="1"/>
        <v>1261.68</v>
      </c>
    </row>
    <row r="4455" ht="22.5" customHeight="1">
      <c r="A4455" s="2">
        <v>7.2852362E8</v>
      </c>
      <c r="B4455" s="2">
        <v>687218.0</v>
      </c>
      <c r="C4455" s="2">
        <v>3.0</v>
      </c>
      <c r="D4455" s="2">
        <v>317.82</v>
      </c>
      <c r="E4455" s="4">
        <f t="shared" si="1"/>
        <v>953.46</v>
      </c>
    </row>
    <row r="4456" ht="22.5" customHeight="1">
      <c r="A4456" s="2">
        <v>2.7296314E7</v>
      </c>
      <c r="B4456" s="2">
        <v>313754.0</v>
      </c>
      <c r="C4456" s="2">
        <v>2.0</v>
      </c>
      <c r="D4456" s="2">
        <v>136.6</v>
      </c>
      <c r="E4456" s="4">
        <f t="shared" si="1"/>
        <v>273.2</v>
      </c>
    </row>
    <row r="4457" ht="22.5" customHeight="1">
      <c r="A4457" s="2">
        <v>2.608278705E9</v>
      </c>
      <c r="B4457" s="2">
        <v>237083.0</v>
      </c>
      <c r="C4457" s="2">
        <v>3.0</v>
      </c>
      <c r="D4457" s="2">
        <v>577.13</v>
      </c>
      <c r="E4457" s="4">
        <f t="shared" si="1"/>
        <v>1731.39</v>
      </c>
    </row>
    <row r="4458" ht="22.5" customHeight="1">
      <c r="A4458" s="2">
        <v>6.786366774E9</v>
      </c>
      <c r="B4458" s="2">
        <v>53833.0</v>
      </c>
      <c r="C4458" s="2">
        <v>3.0</v>
      </c>
      <c r="D4458" s="2">
        <v>134.69</v>
      </c>
      <c r="E4458" s="4">
        <f t="shared" si="1"/>
        <v>404.07</v>
      </c>
    </row>
    <row r="4459" ht="22.5" customHeight="1">
      <c r="A4459" s="2">
        <v>5.57247575E9</v>
      </c>
      <c r="B4459" s="2">
        <v>397973.0</v>
      </c>
      <c r="C4459" s="2">
        <v>3.0</v>
      </c>
      <c r="D4459" s="2">
        <v>728.73</v>
      </c>
      <c r="E4459" s="4">
        <f t="shared" si="1"/>
        <v>2186.19</v>
      </c>
    </row>
    <row r="4460" ht="22.5" customHeight="1">
      <c r="A4460" s="2">
        <v>8.276417383E9</v>
      </c>
      <c r="B4460" s="2">
        <v>462526.0</v>
      </c>
      <c r="C4460" s="2">
        <v>1.0</v>
      </c>
      <c r="D4460" s="2">
        <v>449.97</v>
      </c>
      <c r="E4460" s="4">
        <f t="shared" si="1"/>
        <v>449.97</v>
      </c>
    </row>
    <row r="4461" ht="22.5" customHeight="1">
      <c r="A4461" s="2">
        <v>7.84435014E8</v>
      </c>
      <c r="B4461" s="2">
        <v>478531.0</v>
      </c>
      <c r="C4461" s="2">
        <v>1.0</v>
      </c>
      <c r="D4461" s="2">
        <v>825.46</v>
      </c>
      <c r="E4461" s="4">
        <f t="shared" si="1"/>
        <v>825.46</v>
      </c>
    </row>
    <row r="4462" ht="22.5" customHeight="1">
      <c r="A4462" s="2">
        <v>9.442274046E9</v>
      </c>
      <c r="B4462" s="2">
        <v>969851.0</v>
      </c>
      <c r="C4462" s="2">
        <v>2.0</v>
      </c>
      <c r="D4462" s="2">
        <v>340.66</v>
      </c>
      <c r="E4462" s="4">
        <f t="shared" si="1"/>
        <v>681.32</v>
      </c>
    </row>
    <row r="4463" ht="22.5" customHeight="1">
      <c r="A4463" s="2">
        <v>2.470025903E9</v>
      </c>
      <c r="B4463" s="2">
        <v>839170.0</v>
      </c>
      <c r="C4463" s="2">
        <v>2.0</v>
      </c>
      <c r="D4463" s="2">
        <v>481.63</v>
      </c>
      <c r="E4463" s="4">
        <f t="shared" si="1"/>
        <v>963.26</v>
      </c>
    </row>
    <row r="4464" ht="22.5" customHeight="1">
      <c r="A4464" s="2">
        <v>6.774241153E9</v>
      </c>
      <c r="B4464" s="2">
        <v>707935.0</v>
      </c>
      <c r="C4464" s="2">
        <v>2.0</v>
      </c>
      <c r="D4464" s="2">
        <v>820.9</v>
      </c>
      <c r="E4464" s="4">
        <f t="shared" si="1"/>
        <v>1641.8</v>
      </c>
    </row>
    <row r="4465" ht="22.5" customHeight="1">
      <c r="A4465" s="2">
        <v>3.874644184E9</v>
      </c>
      <c r="B4465" s="2">
        <v>853932.0</v>
      </c>
      <c r="C4465" s="2">
        <v>3.0</v>
      </c>
      <c r="D4465" s="2">
        <v>941.19</v>
      </c>
      <c r="E4465" s="4">
        <f t="shared" si="1"/>
        <v>2823.57</v>
      </c>
    </row>
    <row r="4466" ht="22.5" customHeight="1">
      <c r="A4466" s="2">
        <v>8.078065454E9</v>
      </c>
      <c r="B4466" s="2">
        <v>679865.0</v>
      </c>
      <c r="C4466" s="2">
        <v>3.0</v>
      </c>
      <c r="D4466" s="2">
        <v>347.91</v>
      </c>
      <c r="E4466" s="4">
        <f t="shared" si="1"/>
        <v>1043.73</v>
      </c>
    </row>
    <row r="4467" ht="22.5" customHeight="1">
      <c r="A4467" s="2">
        <v>3.4011326E8</v>
      </c>
      <c r="B4467" s="2">
        <v>621677.0</v>
      </c>
      <c r="C4467" s="2">
        <v>1.0</v>
      </c>
      <c r="D4467" s="2">
        <v>317.8</v>
      </c>
      <c r="E4467" s="4">
        <f t="shared" si="1"/>
        <v>317.8</v>
      </c>
    </row>
    <row r="4468" ht="22.5" customHeight="1">
      <c r="A4468" s="2">
        <v>2.978839318E9</v>
      </c>
      <c r="B4468" s="2">
        <v>435929.0</v>
      </c>
      <c r="C4468" s="2">
        <v>2.0</v>
      </c>
      <c r="D4468" s="2">
        <v>856.89</v>
      </c>
      <c r="E4468" s="4">
        <f t="shared" si="1"/>
        <v>1713.78</v>
      </c>
    </row>
    <row r="4469" ht="22.5" customHeight="1">
      <c r="A4469" s="2">
        <v>3.896922017E9</v>
      </c>
      <c r="B4469" s="2">
        <v>677542.0</v>
      </c>
      <c r="C4469" s="2">
        <v>3.0</v>
      </c>
      <c r="D4469" s="2">
        <v>212.61</v>
      </c>
      <c r="E4469" s="4">
        <f t="shared" si="1"/>
        <v>637.83</v>
      </c>
    </row>
    <row r="4470" ht="22.5" customHeight="1">
      <c r="A4470" s="2">
        <v>7.621954956E9</v>
      </c>
      <c r="B4470" s="2">
        <v>298985.0</v>
      </c>
      <c r="C4470" s="2">
        <v>1.0</v>
      </c>
      <c r="D4470" s="2">
        <v>183.76</v>
      </c>
      <c r="E4470" s="4">
        <f t="shared" si="1"/>
        <v>183.76</v>
      </c>
    </row>
    <row r="4471" ht="22.5" customHeight="1">
      <c r="A4471" s="2">
        <v>5.81178324E8</v>
      </c>
      <c r="B4471" s="2">
        <v>578097.0</v>
      </c>
      <c r="C4471" s="2">
        <v>2.0</v>
      </c>
      <c r="D4471" s="2">
        <v>267.61</v>
      </c>
      <c r="E4471" s="4">
        <f t="shared" si="1"/>
        <v>535.22</v>
      </c>
    </row>
    <row r="4472" ht="22.5" customHeight="1">
      <c r="A4472" s="2">
        <v>8.46917068E9</v>
      </c>
      <c r="B4472" s="2">
        <v>240179.0</v>
      </c>
      <c r="C4472" s="2">
        <v>1.0</v>
      </c>
      <c r="D4472" s="2">
        <v>90.56</v>
      </c>
      <c r="E4472" s="4">
        <f t="shared" si="1"/>
        <v>90.56</v>
      </c>
    </row>
    <row r="4473" ht="22.5" customHeight="1">
      <c r="A4473" s="2">
        <v>6.779626333E9</v>
      </c>
      <c r="B4473" s="2">
        <v>871592.0</v>
      </c>
      <c r="C4473" s="2">
        <v>2.0</v>
      </c>
      <c r="D4473" s="2">
        <v>870.29</v>
      </c>
      <c r="E4473" s="4">
        <f t="shared" si="1"/>
        <v>1740.58</v>
      </c>
    </row>
    <row r="4474" ht="22.5" customHeight="1">
      <c r="A4474" s="2">
        <v>6.335704206E9</v>
      </c>
      <c r="B4474" s="2">
        <v>592784.0</v>
      </c>
      <c r="C4474" s="2">
        <v>1.0</v>
      </c>
      <c r="D4474" s="2">
        <v>280.35</v>
      </c>
      <c r="E4474" s="4">
        <f t="shared" si="1"/>
        <v>280.35</v>
      </c>
    </row>
    <row r="4475" ht="22.5" customHeight="1">
      <c r="A4475" s="2">
        <v>8.31434249E9</v>
      </c>
      <c r="B4475" s="2">
        <v>440875.0</v>
      </c>
      <c r="C4475" s="2">
        <v>2.0</v>
      </c>
      <c r="D4475" s="2">
        <v>275.03</v>
      </c>
      <c r="E4475" s="4">
        <f t="shared" si="1"/>
        <v>550.06</v>
      </c>
    </row>
    <row r="4476" ht="22.5" customHeight="1">
      <c r="A4476" s="2">
        <v>1.948795658E9</v>
      </c>
      <c r="B4476" s="2">
        <v>186168.0</v>
      </c>
      <c r="C4476" s="2">
        <v>1.0</v>
      </c>
      <c r="D4476" s="2">
        <v>878.8</v>
      </c>
      <c r="E4476" s="4">
        <f t="shared" si="1"/>
        <v>878.8</v>
      </c>
    </row>
    <row r="4477" ht="22.5" customHeight="1">
      <c r="A4477" s="2">
        <v>9.187864807E9</v>
      </c>
      <c r="B4477" s="2">
        <v>871592.0</v>
      </c>
      <c r="C4477" s="2">
        <v>1.0</v>
      </c>
      <c r="D4477" s="2">
        <v>870.29</v>
      </c>
      <c r="E4477" s="4">
        <f t="shared" si="1"/>
        <v>870.29</v>
      </c>
    </row>
    <row r="4478" ht="22.5" customHeight="1">
      <c r="A4478" s="2">
        <v>8.399666962E9</v>
      </c>
      <c r="B4478" s="2">
        <v>287070.0</v>
      </c>
      <c r="C4478" s="2">
        <v>3.0</v>
      </c>
      <c r="D4478" s="2">
        <v>443.17</v>
      </c>
      <c r="E4478" s="4">
        <f t="shared" si="1"/>
        <v>1329.51</v>
      </c>
    </row>
    <row r="4479" ht="22.5" customHeight="1">
      <c r="A4479" s="2">
        <v>6.196321055E9</v>
      </c>
      <c r="B4479" s="2">
        <v>767398.0</v>
      </c>
      <c r="C4479" s="2">
        <v>2.0</v>
      </c>
      <c r="D4479" s="2">
        <v>22.14</v>
      </c>
      <c r="E4479" s="4">
        <f t="shared" si="1"/>
        <v>44.28</v>
      </c>
    </row>
    <row r="4480" ht="22.5" customHeight="1">
      <c r="A4480" s="2">
        <v>8.128518434E9</v>
      </c>
      <c r="B4480" s="2">
        <v>449106.0</v>
      </c>
      <c r="C4480" s="2">
        <v>2.0</v>
      </c>
      <c r="D4480" s="2">
        <v>48.55</v>
      </c>
      <c r="E4480" s="4">
        <f t="shared" si="1"/>
        <v>97.1</v>
      </c>
    </row>
    <row r="4481" ht="22.5" customHeight="1">
      <c r="A4481" s="2">
        <v>9.854897999E9</v>
      </c>
      <c r="B4481" s="2">
        <v>991434.0</v>
      </c>
      <c r="C4481" s="2">
        <v>2.0</v>
      </c>
      <c r="D4481" s="2">
        <v>237.62</v>
      </c>
      <c r="E4481" s="4">
        <f t="shared" si="1"/>
        <v>475.24</v>
      </c>
    </row>
    <row r="4482" ht="22.5" customHeight="1">
      <c r="A4482" s="2">
        <v>2.603584546E9</v>
      </c>
      <c r="B4482" s="2">
        <v>366066.0</v>
      </c>
      <c r="C4482" s="2">
        <v>3.0</v>
      </c>
      <c r="D4482" s="2">
        <v>918.58</v>
      </c>
      <c r="E4482" s="4">
        <f t="shared" si="1"/>
        <v>2755.74</v>
      </c>
    </row>
    <row r="4483" ht="22.5" customHeight="1">
      <c r="A4483" s="2">
        <v>1.295119665E9</v>
      </c>
      <c r="B4483" s="2">
        <v>378676.0</v>
      </c>
      <c r="C4483" s="2">
        <v>2.0</v>
      </c>
      <c r="D4483" s="2">
        <v>881.42</v>
      </c>
      <c r="E4483" s="4">
        <f t="shared" si="1"/>
        <v>1762.84</v>
      </c>
    </row>
    <row r="4484" ht="22.5" customHeight="1">
      <c r="A4484" s="2">
        <v>5.99975885E8</v>
      </c>
      <c r="B4484" s="2">
        <v>473647.0</v>
      </c>
      <c r="C4484" s="2">
        <v>3.0</v>
      </c>
      <c r="D4484" s="2">
        <v>43.05</v>
      </c>
      <c r="E4484" s="4">
        <f t="shared" si="1"/>
        <v>129.15</v>
      </c>
    </row>
    <row r="4485" ht="22.5" customHeight="1">
      <c r="A4485" s="2">
        <v>5.834861324E9</v>
      </c>
      <c r="B4485" s="2">
        <v>89084.0</v>
      </c>
      <c r="C4485" s="2">
        <v>3.0</v>
      </c>
      <c r="D4485" s="2">
        <v>598.83</v>
      </c>
      <c r="E4485" s="4">
        <f t="shared" si="1"/>
        <v>1796.49</v>
      </c>
    </row>
    <row r="4486" ht="22.5" customHeight="1">
      <c r="A4486" s="2">
        <v>2.032005162E9</v>
      </c>
      <c r="B4486" s="2">
        <v>883013.0</v>
      </c>
      <c r="C4486" s="2">
        <v>2.0</v>
      </c>
      <c r="D4486" s="2">
        <v>989.88</v>
      </c>
      <c r="E4486" s="4">
        <f t="shared" si="1"/>
        <v>1979.76</v>
      </c>
    </row>
    <row r="4487" ht="22.5" customHeight="1">
      <c r="A4487" s="2">
        <v>8.391900458E9</v>
      </c>
      <c r="B4487" s="2">
        <v>704868.0</v>
      </c>
      <c r="C4487" s="2">
        <v>1.0</v>
      </c>
      <c r="D4487" s="2">
        <v>193.46</v>
      </c>
      <c r="E4487" s="4">
        <f t="shared" si="1"/>
        <v>193.46</v>
      </c>
    </row>
    <row r="4488" ht="22.5" customHeight="1">
      <c r="A4488" s="2">
        <v>1.887687323E9</v>
      </c>
      <c r="B4488" s="2">
        <v>490602.0</v>
      </c>
      <c r="C4488" s="2">
        <v>1.0</v>
      </c>
      <c r="D4488" s="2">
        <v>549.47</v>
      </c>
      <c r="E4488" s="4">
        <f t="shared" si="1"/>
        <v>549.47</v>
      </c>
    </row>
    <row r="4489" ht="22.5" customHeight="1">
      <c r="A4489" s="2">
        <v>2.120411967E9</v>
      </c>
      <c r="B4489" s="2">
        <v>34200.0</v>
      </c>
      <c r="C4489" s="2">
        <v>3.0</v>
      </c>
      <c r="D4489" s="2">
        <v>319.8</v>
      </c>
      <c r="E4489" s="4">
        <f t="shared" si="1"/>
        <v>959.4</v>
      </c>
    </row>
    <row r="4490" ht="22.5" customHeight="1">
      <c r="A4490" s="2">
        <v>3.158340906E9</v>
      </c>
      <c r="B4490" s="2">
        <v>398340.0</v>
      </c>
      <c r="C4490" s="2">
        <v>1.0</v>
      </c>
      <c r="D4490" s="2">
        <v>651.93</v>
      </c>
      <c r="E4490" s="4">
        <f t="shared" si="1"/>
        <v>651.93</v>
      </c>
    </row>
    <row r="4491" ht="22.5" customHeight="1">
      <c r="A4491" s="2">
        <v>2.387343456E9</v>
      </c>
      <c r="B4491" s="2">
        <v>820541.0</v>
      </c>
      <c r="C4491" s="2">
        <v>2.0</v>
      </c>
      <c r="D4491" s="2">
        <v>576.22</v>
      </c>
      <c r="E4491" s="4">
        <f t="shared" si="1"/>
        <v>1152.44</v>
      </c>
    </row>
    <row r="4492" ht="22.5" customHeight="1">
      <c r="A4492" s="2">
        <v>3.38609144E8</v>
      </c>
      <c r="B4492" s="2">
        <v>349294.0</v>
      </c>
      <c r="C4492" s="2">
        <v>3.0</v>
      </c>
      <c r="D4492" s="2">
        <v>934.75</v>
      </c>
      <c r="E4492" s="4">
        <f t="shared" si="1"/>
        <v>2804.25</v>
      </c>
    </row>
    <row r="4493" ht="22.5" customHeight="1">
      <c r="A4493" s="2">
        <v>9.056190831E9</v>
      </c>
      <c r="B4493" s="2">
        <v>890232.0</v>
      </c>
      <c r="C4493" s="2">
        <v>3.0</v>
      </c>
      <c r="D4493" s="2">
        <v>432.0</v>
      </c>
      <c r="E4493" s="4">
        <f t="shared" si="1"/>
        <v>1296</v>
      </c>
    </row>
    <row r="4494" ht="22.5" customHeight="1">
      <c r="A4494" s="2">
        <v>2.803081135E9</v>
      </c>
      <c r="B4494" s="2">
        <v>385113.0</v>
      </c>
      <c r="C4494" s="2">
        <v>2.0</v>
      </c>
      <c r="D4494" s="2">
        <v>816.38</v>
      </c>
      <c r="E4494" s="4">
        <f t="shared" si="1"/>
        <v>1632.76</v>
      </c>
    </row>
    <row r="4495" ht="22.5" customHeight="1">
      <c r="A4495" s="2">
        <v>5.970759669E9</v>
      </c>
      <c r="B4495" s="2">
        <v>194682.0</v>
      </c>
      <c r="C4495" s="2">
        <v>1.0</v>
      </c>
      <c r="D4495" s="2">
        <v>912.29</v>
      </c>
      <c r="E4495" s="4">
        <f t="shared" si="1"/>
        <v>912.29</v>
      </c>
    </row>
    <row r="4496" ht="22.5" customHeight="1">
      <c r="A4496" s="2">
        <v>3.226693729E9</v>
      </c>
      <c r="B4496" s="2">
        <v>444361.0</v>
      </c>
      <c r="C4496" s="2">
        <v>3.0</v>
      </c>
      <c r="D4496" s="2">
        <v>822.63</v>
      </c>
      <c r="E4496" s="4">
        <f t="shared" si="1"/>
        <v>2467.89</v>
      </c>
    </row>
    <row r="4497" ht="22.5" customHeight="1">
      <c r="A4497" s="2">
        <v>8.132845656E9</v>
      </c>
      <c r="B4497" s="2">
        <v>965755.0</v>
      </c>
      <c r="C4497" s="2">
        <v>3.0</v>
      </c>
      <c r="D4497" s="2">
        <v>532.57</v>
      </c>
      <c r="E4497" s="4">
        <f t="shared" si="1"/>
        <v>1597.71</v>
      </c>
    </row>
    <row r="4498" ht="22.5" customHeight="1">
      <c r="A4498" s="2">
        <v>7.850550725E9</v>
      </c>
      <c r="B4498" s="2">
        <v>317242.0</v>
      </c>
      <c r="C4498" s="2">
        <v>3.0</v>
      </c>
      <c r="D4498" s="2">
        <v>198.15</v>
      </c>
      <c r="E4498" s="4">
        <f t="shared" si="1"/>
        <v>594.45</v>
      </c>
    </row>
    <row r="4499" ht="22.5" customHeight="1">
      <c r="A4499" s="2">
        <v>2.934547619E9</v>
      </c>
      <c r="B4499" s="2">
        <v>567671.0</v>
      </c>
      <c r="C4499" s="2">
        <v>1.0</v>
      </c>
      <c r="D4499" s="2">
        <v>418.48</v>
      </c>
      <c r="E4499" s="4">
        <f t="shared" si="1"/>
        <v>418.48</v>
      </c>
    </row>
    <row r="4500" ht="22.5" customHeight="1">
      <c r="A4500" s="2">
        <v>6.08179182E8</v>
      </c>
      <c r="B4500" s="2">
        <v>298985.0</v>
      </c>
      <c r="C4500" s="2">
        <v>3.0</v>
      </c>
      <c r="D4500" s="2">
        <v>183.76</v>
      </c>
      <c r="E4500" s="4">
        <f t="shared" si="1"/>
        <v>551.28</v>
      </c>
    </row>
    <row r="4501" ht="22.5" customHeight="1">
      <c r="A4501" s="2">
        <v>5.191326847E9</v>
      </c>
      <c r="B4501" s="2">
        <v>621677.0</v>
      </c>
      <c r="C4501" s="2">
        <v>3.0</v>
      </c>
      <c r="D4501" s="2">
        <v>317.8</v>
      </c>
      <c r="E4501" s="4">
        <f t="shared" si="1"/>
        <v>953.4</v>
      </c>
    </row>
    <row r="4502" ht="22.5" customHeight="1">
      <c r="A4502" s="2">
        <v>7.614561036E9</v>
      </c>
      <c r="B4502" s="2">
        <v>739448.0</v>
      </c>
      <c r="C4502" s="2">
        <v>1.0</v>
      </c>
      <c r="D4502" s="2">
        <v>755.66</v>
      </c>
      <c r="E4502" s="4">
        <f t="shared" si="1"/>
        <v>755.66</v>
      </c>
    </row>
    <row r="4503" ht="22.5" customHeight="1">
      <c r="A4503" s="2">
        <v>2.947791133E9</v>
      </c>
      <c r="B4503" s="2">
        <v>837480.0</v>
      </c>
      <c r="C4503" s="2">
        <v>2.0</v>
      </c>
      <c r="D4503" s="2">
        <v>217.4</v>
      </c>
      <c r="E4503" s="4">
        <f t="shared" si="1"/>
        <v>434.8</v>
      </c>
    </row>
    <row r="4504" ht="22.5" customHeight="1">
      <c r="A4504" s="2">
        <v>6.538760883E9</v>
      </c>
      <c r="B4504" s="2">
        <v>133542.0</v>
      </c>
      <c r="C4504" s="2">
        <v>1.0</v>
      </c>
      <c r="D4504" s="2">
        <v>68.49</v>
      </c>
      <c r="E4504" s="4">
        <f t="shared" si="1"/>
        <v>68.49</v>
      </c>
    </row>
    <row r="4505" ht="22.5" customHeight="1">
      <c r="A4505" s="2">
        <v>8.872250952E9</v>
      </c>
      <c r="B4505" s="2">
        <v>94225.0</v>
      </c>
      <c r="C4505" s="2">
        <v>3.0</v>
      </c>
      <c r="D4505" s="2">
        <v>77.11</v>
      </c>
      <c r="E4505" s="4">
        <f t="shared" si="1"/>
        <v>231.33</v>
      </c>
    </row>
    <row r="4506" ht="22.5" customHeight="1">
      <c r="A4506" s="2">
        <v>8.173258734E9</v>
      </c>
      <c r="B4506" s="2">
        <v>712003.0</v>
      </c>
      <c r="C4506" s="2">
        <v>1.0</v>
      </c>
      <c r="D4506" s="2">
        <v>671.68</v>
      </c>
      <c r="E4506" s="4">
        <f t="shared" si="1"/>
        <v>671.68</v>
      </c>
    </row>
    <row r="4507" ht="22.5" customHeight="1">
      <c r="A4507" s="2">
        <v>5.465833352E9</v>
      </c>
      <c r="B4507" s="2">
        <v>243235.0</v>
      </c>
      <c r="C4507" s="2">
        <v>3.0</v>
      </c>
      <c r="D4507" s="2">
        <v>109.03</v>
      </c>
      <c r="E4507" s="4">
        <f t="shared" si="1"/>
        <v>327.09</v>
      </c>
    </row>
    <row r="4508" ht="22.5" customHeight="1">
      <c r="A4508" s="2">
        <v>2.106569369E9</v>
      </c>
      <c r="B4508" s="2">
        <v>853932.0</v>
      </c>
      <c r="C4508" s="2">
        <v>2.0</v>
      </c>
      <c r="D4508" s="2">
        <v>941.19</v>
      </c>
      <c r="E4508" s="4">
        <f t="shared" si="1"/>
        <v>1882.38</v>
      </c>
    </row>
    <row r="4509" ht="22.5" customHeight="1">
      <c r="A4509" s="2">
        <v>9.0394405E9</v>
      </c>
      <c r="B4509" s="2">
        <v>228286.0</v>
      </c>
      <c r="C4509" s="2">
        <v>3.0</v>
      </c>
      <c r="D4509" s="2">
        <v>179.08</v>
      </c>
      <c r="E4509" s="4">
        <f t="shared" si="1"/>
        <v>537.24</v>
      </c>
    </row>
    <row r="4510" ht="22.5" customHeight="1">
      <c r="A4510" s="2">
        <v>8.281482042E9</v>
      </c>
      <c r="B4510" s="2">
        <v>313754.0</v>
      </c>
      <c r="C4510" s="2">
        <v>3.0</v>
      </c>
      <c r="D4510" s="2">
        <v>136.6</v>
      </c>
      <c r="E4510" s="4">
        <f t="shared" si="1"/>
        <v>409.8</v>
      </c>
    </row>
    <row r="4511" ht="22.5" customHeight="1">
      <c r="A4511" s="2">
        <v>4.79528548E8</v>
      </c>
      <c r="B4511" s="2">
        <v>564692.0</v>
      </c>
      <c r="C4511" s="2">
        <v>3.0</v>
      </c>
      <c r="D4511" s="2">
        <v>215.65</v>
      </c>
      <c r="E4511" s="4">
        <f t="shared" si="1"/>
        <v>646.95</v>
      </c>
    </row>
    <row r="4512" ht="22.5" customHeight="1">
      <c r="A4512" s="2">
        <v>8.087519921E9</v>
      </c>
      <c r="B4512" s="2">
        <v>500739.0</v>
      </c>
      <c r="C4512" s="2">
        <v>2.0</v>
      </c>
      <c r="D4512" s="2">
        <v>359.98</v>
      </c>
      <c r="E4512" s="4">
        <f t="shared" si="1"/>
        <v>719.96</v>
      </c>
    </row>
    <row r="4513" ht="22.5" customHeight="1">
      <c r="A4513" s="2">
        <v>4.869691623E9</v>
      </c>
      <c r="B4513" s="2">
        <v>913428.0</v>
      </c>
      <c r="C4513" s="2">
        <v>3.0</v>
      </c>
      <c r="D4513" s="2">
        <v>392.22</v>
      </c>
      <c r="E4513" s="4">
        <f t="shared" si="1"/>
        <v>1176.66</v>
      </c>
    </row>
    <row r="4514" ht="22.5" customHeight="1">
      <c r="A4514" s="2">
        <v>7.155177625E9</v>
      </c>
      <c r="B4514" s="2">
        <v>952168.0</v>
      </c>
      <c r="C4514" s="2">
        <v>3.0</v>
      </c>
      <c r="D4514" s="2">
        <v>236.95</v>
      </c>
      <c r="E4514" s="4">
        <f t="shared" si="1"/>
        <v>710.85</v>
      </c>
    </row>
    <row r="4515" ht="22.5" customHeight="1">
      <c r="A4515" s="2">
        <v>7.25449939E9</v>
      </c>
      <c r="B4515" s="2">
        <v>146840.0</v>
      </c>
      <c r="C4515" s="2">
        <v>1.0</v>
      </c>
      <c r="D4515" s="2">
        <v>786.85</v>
      </c>
      <c r="E4515" s="4">
        <f t="shared" si="1"/>
        <v>786.85</v>
      </c>
    </row>
    <row r="4516" ht="22.5" customHeight="1">
      <c r="A4516" s="2">
        <v>7.39443926E9</v>
      </c>
      <c r="B4516" s="2">
        <v>376447.0</v>
      </c>
      <c r="C4516" s="2">
        <v>3.0</v>
      </c>
      <c r="D4516" s="2">
        <v>724.84</v>
      </c>
      <c r="E4516" s="4">
        <f t="shared" si="1"/>
        <v>2174.52</v>
      </c>
    </row>
    <row r="4517" ht="22.5" customHeight="1">
      <c r="A4517" s="2">
        <v>6.581715589E9</v>
      </c>
      <c r="B4517" s="2">
        <v>661577.0</v>
      </c>
      <c r="C4517" s="2">
        <v>2.0</v>
      </c>
      <c r="D4517" s="2">
        <v>720.95</v>
      </c>
      <c r="E4517" s="4">
        <f t="shared" si="1"/>
        <v>1441.9</v>
      </c>
    </row>
    <row r="4518" ht="22.5" customHeight="1">
      <c r="A4518" s="2">
        <v>9.45700901E9</v>
      </c>
      <c r="B4518" s="2">
        <v>712003.0</v>
      </c>
      <c r="C4518" s="2">
        <v>3.0</v>
      </c>
      <c r="D4518" s="2">
        <v>671.68</v>
      </c>
      <c r="E4518" s="4">
        <f t="shared" si="1"/>
        <v>2015.04</v>
      </c>
    </row>
    <row r="4519" ht="22.5" customHeight="1">
      <c r="A4519" s="2">
        <v>2.859660695E9</v>
      </c>
      <c r="B4519" s="2">
        <v>672059.0</v>
      </c>
      <c r="C4519" s="2">
        <v>2.0</v>
      </c>
      <c r="D4519" s="2">
        <v>672.73</v>
      </c>
      <c r="E4519" s="4">
        <f t="shared" si="1"/>
        <v>1345.46</v>
      </c>
    </row>
    <row r="4520" ht="22.5" customHeight="1">
      <c r="A4520" s="2">
        <v>6.392348668E9</v>
      </c>
      <c r="B4520" s="2">
        <v>473647.0</v>
      </c>
      <c r="C4520" s="2">
        <v>2.0</v>
      </c>
      <c r="D4520" s="2">
        <v>43.05</v>
      </c>
      <c r="E4520" s="4">
        <f t="shared" si="1"/>
        <v>86.1</v>
      </c>
    </row>
    <row r="4521" ht="22.5" customHeight="1">
      <c r="A4521" s="2">
        <v>6.93301159E9</v>
      </c>
      <c r="B4521" s="2">
        <v>839170.0</v>
      </c>
      <c r="C4521" s="2">
        <v>1.0</v>
      </c>
      <c r="D4521" s="2">
        <v>481.63</v>
      </c>
      <c r="E4521" s="4">
        <f t="shared" si="1"/>
        <v>481.63</v>
      </c>
    </row>
    <row r="4522" ht="22.5" customHeight="1">
      <c r="A4522" s="2">
        <v>5.809441378E9</v>
      </c>
      <c r="B4522" s="2">
        <v>990993.0</v>
      </c>
      <c r="C4522" s="2">
        <v>3.0</v>
      </c>
      <c r="D4522" s="2">
        <v>263.7</v>
      </c>
      <c r="E4522" s="4">
        <f t="shared" si="1"/>
        <v>791.1</v>
      </c>
    </row>
    <row r="4523" ht="22.5" customHeight="1">
      <c r="A4523" s="2">
        <v>4.1111302E8</v>
      </c>
      <c r="B4523" s="2">
        <v>217710.0</v>
      </c>
      <c r="C4523" s="2">
        <v>1.0</v>
      </c>
      <c r="D4523" s="2">
        <v>58.59</v>
      </c>
      <c r="E4523" s="4">
        <f t="shared" si="1"/>
        <v>58.59</v>
      </c>
    </row>
    <row r="4524" ht="22.5" customHeight="1">
      <c r="A4524" s="2">
        <v>5.512796364E9</v>
      </c>
      <c r="B4524" s="2">
        <v>661577.0</v>
      </c>
      <c r="C4524" s="2">
        <v>3.0</v>
      </c>
      <c r="D4524" s="2">
        <v>720.95</v>
      </c>
      <c r="E4524" s="4">
        <f t="shared" si="1"/>
        <v>2162.85</v>
      </c>
    </row>
    <row r="4525" ht="22.5" customHeight="1">
      <c r="A4525" s="2">
        <v>2.610813239E9</v>
      </c>
      <c r="B4525" s="2">
        <v>690565.0</v>
      </c>
      <c r="C4525" s="2">
        <v>3.0</v>
      </c>
      <c r="D4525" s="2">
        <v>951.27</v>
      </c>
      <c r="E4525" s="4">
        <f t="shared" si="1"/>
        <v>2853.81</v>
      </c>
    </row>
    <row r="4526" ht="22.5" customHeight="1">
      <c r="A4526" s="2">
        <v>3.236748462E9</v>
      </c>
      <c r="B4526" s="2">
        <v>305754.0</v>
      </c>
      <c r="C4526" s="2">
        <v>3.0</v>
      </c>
      <c r="D4526" s="2">
        <v>979.99</v>
      </c>
      <c r="E4526" s="4">
        <f t="shared" si="1"/>
        <v>2939.97</v>
      </c>
    </row>
    <row r="4527" ht="22.5" customHeight="1">
      <c r="A4527" s="2">
        <v>6.652395897E9</v>
      </c>
      <c r="B4527" s="2">
        <v>56589.0</v>
      </c>
      <c r="C4527" s="2">
        <v>1.0</v>
      </c>
      <c r="D4527" s="2">
        <v>517.77</v>
      </c>
      <c r="E4527" s="4">
        <f t="shared" si="1"/>
        <v>517.77</v>
      </c>
    </row>
    <row r="4528" ht="22.5" customHeight="1">
      <c r="A4528" s="2">
        <v>5.517901926E9</v>
      </c>
      <c r="B4528" s="2">
        <v>803607.0</v>
      </c>
      <c r="C4528" s="2">
        <v>3.0</v>
      </c>
      <c r="D4528" s="2">
        <v>949.73</v>
      </c>
      <c r="E4528" s="4">
        <f t="shared" si="1"/>
        <v>2849.19</v>
      </c>
    </row>
    <row r="4529" ht="22.5" customHeight="1">
      <c r="A4529" s="2">
        <v>2.174753933E9</v>
      </c>
      <c r="B4529" s="2">
        <v>120532.0</v>
      </c>
      <c r="C4529" s="2">
        <v>1.0</v>
      </c>
      <c r="D4529" s="2">
        <v>697.53</v>
      </c>
      <c r="E4529" s="4">
        <f t="shared" si="1"/>
        <v>697.53</v>
      </c>
    </row>
    <row r="4530" ht="22.5" customHeight="1">
      <c r="A4530" s="2">
        <v>1.525700767E9</v>
      </c>
      <c r="B4530" s="2">
        <v>890232.0</v>
      </c>
      <c r="C4530" s="2">
        <v>2.0</v>
      </c>
      <c r="D4530" s="2">
        <v>432.0</v>
      </c>
      <c r="E4530" s="4">
        <f t="shared" si="1"/>
        <v>864</v>
      </c>
    </row>
    <row r="4531" ht="22.5" customHeight="1">
      <c r="A4531" s="2">
        <v>7.232692149E9</v>
      </c>
      <c r="B4531" s="2">
        <v>681063.0</v>
      </c>
      <c r="C4531" s="2">
        <v>2.0</v>
      </c>
      <c r="D4531" s="2">
        <v>321.28</v>
      </c>
      <c r="E4531" s="4">
        <f t="shared" si="1"/>
        <v>642.56</v>
      </c>
    </row>
    <row r="4532" ht="22.5" customHeight="1">
      <c r="A4532" s="2">
        <v>8.556607504E9</v>
      </c>
      <c r="B4532" s="2">
        <v>194682.0</v>
      </c>
      <c r="C4532" s="2">
        <v>1.0</v>
      </c>
      <c r="D4532" s="2">
        <v>912.29</v>
      </c>
      <c r="E4532" s="4">
        <f t="shared" si="1"/>
        <v>912.29</v>
      </c>
    </row>
    <row r="4533" ht="22.5" customHeight="1">
      <c r="A4533" s="2">
        <v>5.841260317E9</v>
      </c>
      <c r="B4533" s="2">
        <v>478531.0</v>
      </c>
      <c r="C4533" s="2">
        <v>1.0</v>
      </c>
      <c r="D4533" s="2">
        <v>825.46</v>
      </c>
      <c r="E4533" s="4">
        <f t="shared" si="1"/>
        <v>825.46</v>
      </c>
    </row>
    <row r="4534" ht="22.5" customHeight="1">
      <c r="A4534" s="2">
        <v>9.47142784E9</v>
      </c>
      <c r="B4534" s="2">
        <v>378230.0</v>
      </c>
      <c r="C4534" s="2">
        <v>3.0</v>
      </c>
      <c r="D4534" s="2">
        <v>166.42</v>
      </c>
      <c r="E4534" s="4">
        <f t="shared" si="1"/>
        <v>499.26</v>
      </c>
    </row>
    <row r="4535" ht="22.5" customHeight="1">
      <c r="A4535" s="2">
        <v>2.070610257E9</v>
      </c>
      <c r="B4535" s="2">
        <v>652118.0</v>
      </c>
      <c r="C4535" s="2">
        <v>2.0</v>
      </c>
      <c r="D4535" s="2">
        <v>22.04</v>
      </c>
      <c r="E4535" s="4">
        <f t="shared" si="1"/>
        <v>44.08</v>
      </c>
    </row>
    <row r="4536" ht="22.5" customHeight="1">
      <c r="A4536" s="2">
        <v>1.884811437E9</v>
      </c>
      <c r="B4536" s="2">
        <v>762527.0</v>
      </c>
      <c r="C4536" s="2">
        <v>2.0</v>
      </c>
      <c r="D4536" s="2">
        <v>690.08</v>
      </c>
      <c r="E4536" s="4">
        <f t="shared" si="1"/>
        <v>1380.16</v>
      </c>
    </row>
    <row r="4537" ht="22.5" customHeight="1">
      <c r="A4537" s="2">
        <v>5.331747573E9</v>
      </c>
      <c r="B4537" s="2">
        <v>4452.0</v>
      </c>
      <c r="C4537" s="2">
        <v>2.0</v>
      </c>
      <c r="D4537" s="2">
        <v>169.88</v>
      </c>
      <c r="E4537" s="4">
        <f t="shared" si="1"/>
        <v>339.76</v>
      </c>
    </row>
    <row r="4538" ht="22.5" customHeight="1">
      <c r="A4538" s="2">
        <v>9.977285985E9</v>
      </c>
      <c r="B4538" s="2">
        <v>425341.0</v>
      </c>
      <c r="C4538" s="2">
        <v>3.0</v>
      </c>
      <c r="D4538" s="2">
        <v>486.28</v>
      </c>
      <c r="E4538" s="4">
        <f t="shared" si="1"/>
        <v>1458.84</v>
      </c>
    </row>
    <row r="4539" ht="22.5" customHeight="1">
      <c r="A4539" s="2">
        <v>1.71517507E9</v>
      </c>
      <c r="B4539" s="2">
        <v>291238.0</v>
      </c>
      <c r="C4539" s="2">
        <v>3.0</v>
      </c>
      <c r="D4539" s="2">
        <v>746.03</v>
      </c>
      <c r="E4539" s="4">
        <f t="shared" si="1"/>
        <v>2238.09</v>
      </c>
    </row>
    <row r="4540" ht="22.5" customHeight="1">
      <c r="A4540" s="2">
        <v>4.117790162E9</v>
      </c>
      <c r="B4540" s="2">
        <v>91670.0</v>
      </c>
      <c r="C4540" s="2">
        <v>3.0</v>
      </c>
      <c r="D4540" s="2">
        <v>439.24</v>
      </c>
      <c r="E4540" s="4">
        <f t="shared" si="1"/>
        <v>1317.72</v>
      </c>
    </row>
    <row r="4541" ht="22.5" customHeight="1">
      <c r="A4541" s="2">
        <v>9.051644316E9</v>
      </c>
      <c r="B4541" s="2">
        <v>914071.0</v>
      </c>
      <c r="C4541" s="2">
        <v>3.0</v>
      </c>
      <c r="D4541" s="2">
        <v>296.94</v>
      </c>
      <c r="E4541" s="4">
        <f t="shared" si="1"/>
        <v>890.82</v>
      </c>
    </row>
    <row r="4542" ht="22.5" customHeight="1">
      <c r="A4542" s="2">
        <v>4.903335316E9</v>
      </c>
      <c r="B4542" s="2">
        <v>34186.0</v>
      </c>
      <c r="C4542" s="2">
        <v>2.0</v>
      </c>
      <c r="D4542" s="2">
        <v>925.65</v>
      </c>
      <c r="E4542" s="4">
        <f t="shared" si="1"/>
        <v>1851.3</v>
      </c>
    </row>
    <row r="4543" ht="22.5" customHeight="1">
      <c r="A4543" s="2">
        <v>3.341481363E9</v>
      </c>
      <c r="B4543" s="2">
        <v>435929.0</v>
      </c>
      <c r="C4543" s="2">
        <v>1.0</v>
      </c>
      <c r="D4543" s="2">
        <v>856.89</v>
      </c>
      <c r="E4543" s="4">
        <f t="shared" si="1"/>
        <v>856.89</v>
      </c>
    </row>
    <row r="4544" ht="22.5" customHeight="1">
      <c r="A4544" s="2">
        <v>4.07453777E9</v>
      </c>
      <c r="B4544" s="2">
        <v>361361.0</v>
      </c>
      <c r="C4544" s="2">
        <v>3.0</v>
      </c>
      <c r="D4544" s="2">
        <v>826.21</v>
      </c>
      <c r="E4544" s="4">
        <f t="shared" si="1"/>
        <v>2478.63</v>
      </c>
    </row>
    <row r="4545" ht="22.5" customHeight="1">
      <c r="A4545" s="2">
        <v>5.374589112E9</v>
      </c>
      <c r="B4545" s="2">
        <v>540618.0</v>
      </c>
      <c r="C4545" s="2">
        <v>2.0</v>
      </c>
      <c r="D4545" s="2">
        <v>317.05</v>
      </c>
      <c r="E4545" s="4">
        <f t="shared" si="1"/>
        <v>634.1</v>
      </c>
    </row>
    <row r="4546" ht="22.5" customHeight="1">
      <c r="A4546" s="2">
        <v>6.401406847E9</v>
      </c>
      <c r="B4546" s="2">
        <v>894539.0</v>
      </c>
      <c r="C4546" s="2">
        <v>3.0</v>
      </c>
      <c r="D4546" s="2">
        <v>445.48</v>
      </c>
      <c r="E4546" s="4">
        <f t="shared" si="1"/>
        <v>1336.44</v>
      </c>
    </row>
    <row r="4547" ht="22.5" customHeight="1">
      <c r="A4547" s="2">
        <v>6.98439139E8</v>
      </c>
      <c r="B4547" s="2">
        <v>677169.0</v>
      </c>
      <c r="C4547" s="2">
        <v>1.0</v>
      </c>
      <c r="D4547" s="2">
        <v>261.03</v>
      </c>
      <c r="E4547" s="4">
        <f t="shared" si="1"/>
        <v>261.03</v>
      </c>
    </row>
    <row r="4548" ht="22.5" customHeight="1">
      <c r="A4548" s="2">
        <v>8.81367843E8</v>
      </c>
      <c r="B4548" s="2">
        <v>34200.0</v>
      </c>
      <c r="C4548" s="2">
        <v>2.0</v>
      </c>
      <c r="D4548" s="2">
        <v>319.8</v>
      </c>
      <c r="E4548" s="4">
        <f t="shared" si="1"/>
        <v>639.6</v>
      </c>
    </row>
    <row r="4549" ht="22.5" customHeight="1">
      <c r="A4549" s="2">
        <v>6.438115781E9</v>
      </c>
      <c r="B4549" s="2">
        <v>563740.0</v>
      </c>
      <c r="C4549" s="2">
        <v>2.0</v>
      </c>
      <c r="D4549" s="2">
        <v>96.33</v>
      </c>
      <c r="E4549" s="4">
        <f t="shared" si="1"/>
        <v>192.66</v>
      </c>
    </row>
    <row r="4550" ht="22.5" customHeight="1">
      <c r="A4550" s="2">
        <v>1.706198744E9</v>
      </c>
      <c r="B4550" s="2">
        <v>444361.0</v>
      </c>
      <c r="C4550" s="2">
        <v>2.0</v>
      </c>
      <c r="D4550" s="2">
        <v>822.63</v>
      </c>
      <c r="E4550" s="4">
        <f t="shared" si="1"/>
        <v>1645.26</v>
      </c>
    </row>
    <row r="4551" ht="22.5" customHeight="1">
      <c r="A4551" s="2">
        <v>3.115167739E9</v>
      </c>
      <c r="B4551" s="2">
        <v>36412.0</v>
      </c>
      <c r="C4551" s="2">
        <v>1.0</v>
      </c>
      <c r="D4551" s="2">
        <v>397.68</v>
      </c>
      <c r="E4551" s="4">
        <f t="shared" si="1"/>
        <v>397.68</v>
      </c>
    </row>
    <row r="4552" ht="22.5" customHeight="1">
      <c r="A4552" s="2">
        <v>8.608111158E9</v>
      </c>
      <c r="B4552" s="2">
        <v>652118.0</v>
      </c>
      <c r="C4552" s="2">
        <v>1.0</v>
      </c>
      <c r="D4552" s="2">
        <v>22.04</v>
      </c>
      <c r="E4552" s="4">
        <f t="shared" si="1"/>
        <v>22.04</v>
      </c>
    </row>
    <row r="4553" ht="22.5" customHeight="1">
      <c r="A4553" s="2">
        <v>8.167540645E9</v>
      </c>
      <c r="B4553" s="2">
        <v>832348.0</v>
      </c>
      <c r="C4553" s="2">
        <v>2.0</v>
      </c>
      <c r="D4553" s="2">
        <v>831.43</v>
      </c>
      <c r="E4553" s="4">
        <f t="shared" si="1"/>
        <v>1662.86</v>
      </c>
    </row>
    <row r="4554" ht="22.5" customHeight="1">
      <c r="A4554" s="2">
        <v>8.98210033E8</v>
      </c>
      <c r="B4554" s="2">
        <v>490939.0</v>
      </c>
      <c r="C4554" s="2">
        <v>3.0</v>
      </c>
      <c r="D4554" s="2">
        <v>80.25</v>
      </c>
      <c r="E4554" s="4">
        <f t="shared" si="1"/>
        <v>240.75</v>
      </c>
    </row>
    <row r="4555" ht="22.5" customHeight="1">
      <c r="A4555" s="2">
        <v>5.415454466E9</v>
      </c>
      <c r="B4555" s="2">
        <v>897083.0</v>
      </c>
      <c r="C4555" s="2">
        <v>2.0</v>
      </c>
      <c r="D4555" s="2">
        <v>972.69</v>
      </c>
      <c r="E4555" s="4">
        <f t="shared" si="1"/>
        <v>1945.38</v>
      </c>
    </row>
    <row r="4556" ht="22.5" customHeight="1">
      <c r="A4556" s="2">
        <v>9.240312177E9</v>
      </c>
      <c r="B4556" s="2">
        <v>34186.0</v>
      </c>
      <c r="C4556" s="2">
        <v>3.0</v>
      </c>
      <c r="D4556" s="2">
        <v>925.65</v>
      </c>
      <c r="E4556" s="4">
        <f t="shared" si="1"/>
        <v>2776.95</v>
      </c>
    </row>
    <row r="4557" ht="22.5" customHeight="1">
      <c r="A4557" s="2">
        <v>4.880265969E9</v>
      </c>
      <c r="B4557" s="2">
        <v>382511.0</v>
      </c>
      <c r="C4557" s="2">
        <v>2.0</v>
      </c>
      <c r="D4557" s="2">
        <v>702.54</v>
      </c>
      <c r="E4557" s="4">
        <f t="shared" si="1"/>
        <v>1405.08</v>
      </c>
    </row>
    <row r="4558" ht="22.5" customHeight="1">
      <c r="A4558" s="2">
        <v>5.056583192E9</v>
      </c>
      <c r="B4558" s="2">
        <v>945635.0</v>
      </c>
      <c r="C4558" s="2">
        <v>1.0</v>
      </c>
      <c r="D4558" s="2">
        <v>778.9</v>
      </c>
      <c r="E4558" s="4">
        <f t="shared" si="1"/>
        <v>778.9</v>
      </c>
    </row>
    <row r="4559" ht="22.5" customHeight="1">
      <c r="A4559" s="2">
        <v>1.921412688E9</v>
      </c>
      <c r="B4559" s="2">
        <v>222892.0</v>
      </c>
      <c r="C4559" s="2">
        <v>2.0</v>
      </c>
      <c r="D4559" s="2">
        <v>869.22</v>
      </c>
      <c r="E4559" s="4">
        <f t="shared" si="1"/>
        <v>1738.44</v>
      </c>
    </row>
    <row r="4560" ht="22.5" customHeight="1">
      <c r="A4560" s="2">
        <v>5.829741995E9</v>
      </c>
      <c r="B4560" s="2">
        <v>673058.0</v>
      </c>
      <c r="C4560" s="2">
        <v>3.0</v>
      </c>
      <c r="D4560" s="2">
        <v>765.76</v>
      </c>
      <c r="E4560" s="4">
        <f t="shared" si="1"/>
        <v>2297.28</v>
      </c>
    </row>
    <row r="4561" ht="22.5" customHeight="1">
      <c r="A4561" s="2">
        <v>9.83074237E9</v>
      </c>
      <c r="B4561" s="2">
        <v>679284.0</v>
      </c>
      <c r="C4561" s="2">
        <v>1.0</v>
      </c>
      <c r="D4561" s="2">
        <v>877.89</v>
      </c>
      <c r="E4561" s="4">
        <f t="shared" si="1"/>
        <v>877.89</v>
      </c>
    </row>
    <row r="4562" ht="22.5" customHeight="1">
      <c r="A4562" s="2">
        <v>5.09041342E8</v>
      </c>
      <c r="B4562" s="2">
        <v>679321.0</v>
      </c>
      <c r="C4562" s="2">
        <v>1.0</v>
      </c>
      <c r="D4562" s="2">
        <v>738.46</v>
      </c>
      <c r="E4562" s="4">
        <f t="shared" si="1"/>
        <v>738.46</v>
      </c>
    </row>
    <row r="4563" ht="22.5" customHeight="1">
      <c r="A4563" s="2">
        <v>8.420144998E9</v>
      </c>
      <c r="B4563" s="2">
        <v>799688.0</v>
      </c>
      <c r="C4563" s="2">
        <v>1.0</v>
      </c>
      <c r="D4563" s="2">
        <v>309.62</v>
      </c>
      <c r="E4563" s="4">
        <f t="shared" si="1"/>
        <v>309.62</v>
      </c>
    </row>
    <row r="4564" ht="22.5" customHeight="1">
      <c r="A4564" s="2">
        <v>7.353766541E9</v>
      </c>
      <c r="B4564" s="2">
        <v>385113.0</v>
      </c>
      <c r="C4564" s="2">
        <v>1.0</v>
      </c>
      <c r="D4564" s="2">
        <v>816.38</v>
      </c>
      <c r="E4564" s="4">
        <f t="shared" si="1"/>
        <v>816.38</v>
      </c>
    </row>
    <row r="4565" ht="22.5" customHeight="1">
      <c r="A4565" s="2">
        <v>8.61797944E9</v>
      </c>
      <c r="B4565" s="2">
        <v>552496.0</v>
      </c>
      <c r="C4565" s="2">
        <v>1.0</v>
      </c>
      <c r="D4565" s="2">
        <v>508.0</v>
      </c>
      <c r="E4565" s="4">
        <f t="shared" si="1"/>
        <v>508</v>
      </c>
    </row>
    <row r="4566" ht="22.5" customHeight="1">
      <c r="A4566" s="2">
        <v>6.80476823E8</v>
      </c>
      <c r="B4566" s="2">
        <v>183929.0</v>
      </c>
      <c r="C4566" s="2">
        <v>3.0</v>
      </c>
      <c r="D4566" s="2">
        <v>738.74</v>
      </c>
      <c r="E4566" s="4">
        <f t="shared" si="1"/>
        <v>2216.22</v>
      </c>
    </row>
    <row r="4567" ht="22.5" customHeight="1">
      <c r="A4567" s="2">
        <v>5.424536852E9</v>
      </c>
      <c r="B4567" s="2">
        <v>123983.0</v>
      </c>
      <c r="C4567" s="2">
        <v>2.0</v>
      </c>
      <c r="D4567" s="2">
        <v>785.67</v>
      </c>
      <c r="E4567" s="4">
        <f t="shared" si="1"/>
        <v>1571.34</v>
      </c>
    </row>
    <row r="4568" ht="22.5" customHeight="1">
      <c r="A4568" s="2">
        <v>1.142004448E9</v>
      </c>
      <c r="B4568" s="2">
        <v>567671.0</v>
      </c>
      <c r="C4568" s="2">
        <v>1.0</v>
      </c>
      <c r="D4568" s="2">
        <v>418.48</v>
      </c>
      <c r="E4568" s="4">
        <f t="shared" si="1"/>
        <v>418.48</v>
      </c>
    </row>
    <row r="4569" ht="22.5" customHeight="1">
      <c r="A4569" s="2">
        <v>1.814491335E9</v>
      </c>
      <c r="B4569" s="2">
        <v>34186.0</v>
      </c>
      <c r="C4569" s="2">
        <v>2.0</v>
      </c>
      <c r="D4569" s="2">
        <v>925.65</v>
      </c>
      <c r="E4569" s="4">
        <f t="shared" si="1"/>
        <v>1851.3</v>
      </c>
    </row>
    <row r="4570" ht="22.5" customHeight="1">
      <c r="A4570" s="2">
        <v>4.45929405E8</v>
      </c>
      <c r="B4570" s="2">
        <v>798639.0</v>
      </c>
      <c r="C4570" s="2">
        <v>1.0</v>
      </c>
      <c r="D4570" s="2">
        <v>211.25</v>
      </c>
      <c r="E4570" s="4">
        <f t="shared" si="1"/>
        <v>211.25</v>
      </c>
    </row>
    <row r="4571" ht="22.5" customHeight="1">
      <c r="A4571" s="2">
        <v>3.849003596E9</v>
      </c>
      <c r="B4571" s="2">
        <v>677169.0</v>
      </c>
      <c r="C4571" s="2">
        <v>3.0</v>
      </c>
      <c r="D4571" s="2">
        <v>261.03</v>
      </c>
      <c r="E4571" s="4">
        <f t="shared" si="1"/>
        <v>783.09</v>
      </c>
    </row>
    <row r="4572" ht="22.5" customHeight="1">
      <c r="A4572" s="2">
        <v>6.36775767E9</v>
      </c>
      <c r="B4572" s="2">
        <v>681063.0</v>
      </c>
      <c r="C4572" s="2">
        <v>1.0</v>
      </c>
      <c r="D4572" s="2">
        <v>321.28</v>
      </c>
      <c r="E4572" s="4">
        <f t="shared" si="1"/>
        <v>321.28</v>
      </c>
    </row>
    <row r="4573" ht="22.5" customHeight="1">
      <c r="A4573" s="2">
        <v>4.925321106E9</v>
      </c>
      <c r="B4573" s="2">
        <v>820541.0</v>
      </c>
      <c r="C4573" s="2">
        <v>3.0</v>
      </c>
      <c r="D4573" s="2">
        <v>576.22</v>
      </c>
      <c r="E4573" s="4">
        <f t="shared" si="1"/>
        <v>1728.66</v>
      </c>
    </row>
    <row r="4574" ht="22.5" customHeight="1">
      <c r="A4574" s="2">
        <v>4.463294381E9</v>
      </c>
      <c r="B4574" s="2">
        <v>654297.0</v>
      </c>
      <c r="C4574" s="2">
        <v>1.0</v>
      </c>
      <c r="D4574" s="2">
        <v>13.25</v>
      </c>
      <c r="E4574" s="4">
        <f t="shared" si="1"/>
        <v>13.25</v>
      </c>
    </row>
    <row r="4575" ht="22.5" customHeight="1">
      <c r="A4575" s="2">
        <v>9.077946933E9</v>
      </c>
      <c r="B4575" s="2">
        <v>487065.0</v>
      </c>
      <c r="C4575" s="2">
        <v>2.0</v>
      </c>
      <c r="D4575" s="2">
        <v>374.68</v>
      </c>
      <c r="E4575" s="4">
        <f t="shared" si="1"/>
        <v>749.36</v>
      </c>
    </row>
    <row r="4576" ht="22.5" customHeight="1">
      <c r="A4576" s="2">
        <v>6.688079478E9</v>
      </c>
      <c r="B4576" s="2">
        <v>462526.0</v>
      </c>
      <c r="C4576" s="2">
        <v>2.0</v>
      </c>
      <c r="D4576" s="2">
        <v>449.97</v>
      </c>
      <c r="E4576" s="4">
        <f t="shared" si="1"/>
        <v>899.94</v>
      </c>
    </row>
    <row r="4577" ht="22.5" customHeight="1">
      <c r="A4577" s="2">
        <v>8.712304346E9</v>
      </c>
      <c r="B4577" s="2">
        <v>537274.0</v>
      </c>
      <c r="C4577" s="2">
        <v>1.0</v>
      </c>
      <c r="D4577" s="2">
        <v>702.71</v>
      </c>
      <c r="E4577" s="4">
        <f t="shared" si="1"/>
        <v>702.71</v>
      </c>
    </row>
    <row r="4578" ht="22.5" customHeight="1">
      <c r="A4578" s="2">
        <v>3.748957111E9</v>
      </c>
      <c r="B4578" s="2">
        <v>243235.0</v>
      </c>
      <c r="C4578" s="2">
        <v>3.0</v>
      </c>
      <c r="D4578" s="2">
        <v>109.03</v>
      </c>
      <c r="E4578" s="4">
        <f t="shared" si="1"/>
        <v>327.09</v>
      </c>
    </row>
    <row r="4579" ht="22.5" customHeight="1">
      <c r="A4579" s="2">
        <v>2.388792163E9</v>
      </c>
      <c r="B4579" s="2">
        <v>513199.0</v>
      </c>
      <c r="C4579" s="2">
        <v>2.0</v>
      </c>
      <c r="D4579" s="2">
        <v>422.23</v>
      </c>
      <c r="E4579" s="4">
        <f t="shared" si="1"/>
        <v>844.46</v>
      </c>
    </row>
    <row r="4580" ht="22.5" customHeight="1">
      <c r="A4580" s="2">
        <v>2.583035857E9</v>
      </c>
      <c r="B4580" s="2">
        <v>337168.0</v>
      </c>
      <c r="C4580" s="2">
        <v>1.0</v>
      </c>
      <c r="D4580" s="2">
        <v>545.49</v>
      </c>
      <c r="E4580" s="4">
        <f t="shared" si="1"/>
        <v>545.49</v>
      </c>
    </row>
    <row r="4581" ht="22.5" customHeight="1">
      <c r="A4581" s="2">
        <v>2.649487718E9</v>
      </c>
      <c r="B4581" s="2">
        <v>557908.0</v>
      </c>
      <c r="C4581" s="2">
        <v>2.0</v>
      </c>
      <c r="D4581" s="2">
        <v>942.37</v>
      </c>
      <c r="E4581" s="4">
        <f t="shared" si="1"/>
        <v>1884.74</v>
      </c>
    </row>
    <row r="4582" ht="22.5" customHeight="1">
      <c r="A4582" s="2">
        <v>5.936628691E9</v>
      </c>
      <c r="B4582" s="2">
        <v>888807.0</v>
      </c>
      <c r="C4582" s="2">
        <v>2.0</v>
      </c>
      <c r="D4582" s="2">
        <v>230.58</v>
      </c>
      <c r="E4582" s="4">
        <f t="shared" si="1"/>
        <v>461.16</v>
      </c>
    </row>
    <row r="4583" ht="22.5" customHeight="1">
      <c r="A4583" s="2">
        <v>7.662682121E9</v>
      </c>
      <c r="B4583" s="2">
        <v>673058.0</v>
      </c>
      <c r="C4583" s="2">
        <v>3.0</v>
      </c>
      <c r="D4583" s="2">
        <v>765.76</v>
      </c>
      <c r="E4583" s="4">
        <f t="shared" si="1"/>
        <v>2297.28</v>
      </c>
    </row>
    <row r="4584" ht="22.5" customHeight="1">
      <c r="A4584" s="2">
        <v>7.36115661E8</v>
      </c>
      <c r="B4584" s="2">
        <v>473929.0</v>
      </c>
      <c r="C4584" s="2">
        <v>1.0</v>
      </c>
      <c r="D4584" s="2">
        <v>440.19</v>
      </c>
      <c r="E4584" s="4">
        <f t="shared" si="1"/>
        <v>440.19</v>
      </c>
    </row>
    <row r="4585" ht="22.5" customHeight="1">
      <c r="A4585" s="2">
        <v>2.44874195E9</v>
      </c>
      <c r="B4585" s="2">
        <v>760684.0</v>
      </c>
      <c r="C4585" s="2">
        <v>1.0</v>
      </c>
      <c r="D4585" s="2">
        <v>71.6</v>
      </c>
      <c r="E4585" s="4">
        <f t="shared" si="1"/>
        <v>71.6</v>
      </c>
    </row>
    <row r="4586" ht="22.5" customHeight="1">
      <c r="A4586" s="2">
        <v>9.321629905E9</v>
      </c>
      <c r="B4586" s="2">
        <v>186168.0</v>
      </c>
      <c r="C4586" s="2">
        <v>1.0</v>
      </c>
      <c r="D4586" s="2">
        <v>878.8</v>
      </c>
      <c r="E4586" s="4">
        <f t="shared" si="1"/>
        <v>878.8</v>
      </c>
    </row>
    <row r="4587" ht="22.5" customHeight="1">
      <c r="A4587" s="2">
        <v>9.020583379E9</v>
      </c>
      <c r="B4587" s="2">
        <v>317242.0</v>
      </c>
      <c r="C4587" s="2">
        <v>3.0</v>
      </c>
      <c r="D4587" s="2">
        <v>198.15</v>
      </c>
      <c r="E4587" s="4">
        <f t="shared" si="1"/>
        <v>594.45</v>
      </c>
    </row>
    <row r="4588" ht="22.5" customHeight="1">
      <c r="A4588" s="2">
        <v>2.642275862E9</v>
      </c>
      <c r="B4588" s="2">
        <v>757274.0</v>
      </c>
      <c r="C4588" s="2">
        <v>3.0</v>
      </c>
      <c r="D4588" s="2">
        <v>98.32</v>
      </c>
      <c r="E4588" s="4">
        <f t="shared" si="1"/>
        <v>294.96</v>
      </c>
    </row>
    <row r="4589" ht="22.5" customHeight="1">
      <c r="A4589" s="2">
        <v>6.932431317E9</v>
      </c>
      <c r="B4589" s="2">
        <v>34186.0</v>
      </c>
      <c r="C4589" s="2">
        <v>1.0</v>
      </c>
      <c r="D4589" s="2">
        <v>925.65</v>
      </c>
      <c r="E4589" s="4">
        <f t="shared" si="1"/>
        <v>925.65</v>
      </c>
    </row>
    <row r="4590" ht="22.5" customHeight="1">
      <c r="A4590" s="2">
        <v>9.126871366E9</v>
      </c>
      <c r="B4590" s="2">
        <v>154179.0</v>
      </c>
      <c r="C4590" s="2">
        <v>3.0</v>
      </c>
      <c r="D4590" s="2">
        <v>582.87</v>
      </c>
      <c r="E4590" s="4">
        <f t="shared" si="1"/>
        <v>1748.61</v>
      </c>
    </row>
    <row r="4591" ht="22.5" customHeight="1">
      <c r="A4591" s="2">
        <v>3.244572785E9</v>
      </c>
      <c r="B4591" s="2">
        <v>563740.0</v>
      </c>
      <c r="C4591" s="2">
        <v>1.0</v>
      </c>
      <c r="D4591" s="2">
        <v>96.33</v>
      </c>
      <c r="E4591" s="4">
        <f t="shared" si="1"/>
        <v>96.33</v>
      </c>
    </row>
    <row r="4592" ht="22.5" customHeight="1">
      <c r="A4592" s="2">
        <v>6.485432691E9</v>
      </c>
      <c r="B4592" s="2">
        <v>60619.0</v>
      </c>
      <c r="C4592" s="2">
        <v>3.0</v>
      </c>
      <c r="D4592" s="2">
        <v>726.41</v>
      </c>
      <c r="E4592" s="4">
        <f t="shared" si="1"/>
        <v>2179.23</v>
      </c>
    </row>
    <row r="4593" ht="22.5" customHeight="1">
      <c r="A4593" s="2">
        <v>6.047222755E9</v>
      </c>
      <c r="B4593" s="2">
        <v>681063.0</v>
      </c>
      <c r="C4593" s="2">
        <v>2.0</v>
      </c>
      <c r="D4593" s="2">
        <v>321.28</v>
      </c>
      <c r="E4593" s="4">
        <f t="shared" si="1"/>
        <v>642.56</v>
      </c>
    </row>
    <row r="4594" ht="22.5" customHeight="1">
      <c r="A4594" s="2">
        <v>6.167501412E9</v>
      </c>
      <c r="B4594" s="2">
        <v>600767.0</v>
      </c>
      <c r="C4594" s="2">
        <v>2.0</v>
      </c>
      <c r="D4594" s="2">
        <v>722.42</v>
      </c>
      <c r="E4594" s="4">
        <f t="shared" si="1"/>
        <v>1444.84</v>
      </c>
    </row>
    <row r="4595" ht="22.5" customHeight="1">
      <c r="A4595" s="2">
        <v>2.052163872E9</v>
      </c>
      <c r="B4595" s="2">
        <v>376447.0</v>
      </c>
      <c r="C4595" s="2">
        <v>2.0</v>
      </c>
      <c r="D4595" s="2">
        <v>724.84</v>
      </c>
      <c r="E4595" s="4">
        <f t="shared" si="1"/>
        <v>1449.68</v>
      </c>
    </row>
    <row r="4596" ht="22.5" customHeight="1">
      <c r="A4596" s="2">
        <v>7.740339645E9</v>
      </c>
      <c r="B4596" s="2">
        <v>704868.0</v>
      </c>
      <c r="C4596" s="2">
        <v>2.0</v>
      </c>
      <c r="D4596" s="2">
        <v>193.46</v>
      </c>
      <c r="E4596" s="4">
        <f t="shared" si="1"/>
        <v>386.92</v>
      </c>
    </row>
    <row r="4597" ht="22.5" customHeight="1">
      <c r="A4597" s="2">
        <v>2.761855959E9</v>
      </c>
      <c r="B4597" s="2">
        <v>36412.0</v>
      </c>
      <c r="C4597" s="2">
        <v>3.0</v>
      </c>
      <c r="D4597" s="2">
        <v>397.68</v>
      </c>
      <c r="E4597" s="4">
        <f t="shared" si="1"/>
        <v>1193.04</v>
      </c>
    </row>
    <row r="4598" ht="22.5" customHeight="1">
      <c r="A4598" s="2">
        <v>8.010347195E9</v>
      </c>
      <c r="B4598" s="2">
        <v>451812.0</v>
      </c>
      <c r="C4598" s="2">
        <v>2.0</v>
      </c>
      <c r="D4598" s="2">
        <v>530.85</v>
      </c>
      <c r="E4598" s="4">
        <f t="shared" si="1"/>
        <v>1061.7</v>
      </c>
    </row>
    <row r="4599" ht="22.5" customHeight="1">
      <c r="A4599" s="2">
        <v>2.384153985E9</v>
      </c>
      <c r="B4599" s="2">
        <v>684939.0</v>
      </c>
      <c r="C4599" s="2">
        <v>3.0</v>
      </c>
      <c r="D4599" s="2">
        <v>727.95</v>
      </c>
      <c r="E4599" s="4">
        <f t="shared" si="1"/>
        <v>2183.85</v>
      </c>
    </row>
    <row r="4600" ht="22.5" customHeight="1">
      <c r="A4600" s="2">
        <v>3.584794157E9</v>
      </c>
      <c r="B4600" s="2">
        <v>951463.0</v>
      </c>
      <c r="C4600" s="2">
        <v>2.0</v>
      </c>
      <c r="D4600" s="2">
        <v>787.4</v>
      </c>
      <c r="E4600" s="4">
        <f t="shared" si="1"/>
        <v>1574.8</v>
      </c>
    </row>
    <row r="4601" ht="22.5" customHeight="1">
      <c r="A4601" s="2">
        <v>8.186709947E9</v>
      </c>
      <c r="B4601" s="2">
        <v>449106.0</v>
      </c>
      <c r="C4601" s="2">
        <v>3.0</v>
      </c>
      <c r="D4601" s="2">
        <v>48.55</v>
      </c>
      <c r="E4601" s="4">
        <f t="shared" si="1"/>
        <v>145.65</v>
      </c>
    </row>
    <row r="4602" ht="22.5" customHeight="1">
      <c r="A4602" s="2">
        <v>6.027355216E9</v>
      </c>
      <c r="B4602" s="2">
        <v>144124.0</v>
      </c>
      <c r="C4602" s="2">
        <v>2.0</v>
      </c>
      <c r="D4602" s="2">
        <v>162.67</v>
      </c>
      <c r="E4602" s="4">
        <f t="shared" si="1"/>
        <v>325.34</v>
      </c>
    </row>
    <row r="4603" ht="22.5" customHeight="1">
      <c r="A4603" s="2">
        <v>9.823160533E9</v>
      </c>
      <c r="B4603" s="2">
        <v>451812.0</v>
      </c>
      <c r="C4603" s="2">
        <v>1.0</v>
      </c>
      <c r="D4603" s="2">
        <v>530.85</v>
      </c>
      <c r="E4603" s="4">
        <f t="shared" si="1"/>
        <v>530.85</v>
      </c>
    </row>
    <row r="4604" ht="22.5" customHeight="1">
      <c r="A4604" s="2">
        <v>8.694663463E9</v>
      </c>
      <c r="B4604" s="2">
        <v>186168.0</v>
      </c>
      <c r="C4604" s="2">
        <v>3.0</v>
      </c>
      <c r="D4604" s="2">
        <v>878.8</v>
      </c>
      <c r="E4604" s="4">
        <f t="shared" si="1"/>
        <v>2636.4</v>
      </c>
    </row>
    <row r="4605" ht="22.5" customHeight="1">
      <c r="A4605" s="2">
        <v>1.296772969E9</v>
      </c>
      <c r="B4605" s="2">
        <v>124290.0</v>
      </c>
      <c r="C4605" s="2">
        <v>3.0</v>
      </c>
      <c r="D4605" s="2">
        <v>39.65</v>
      </c>
      <c r="E4605" s="4">
        <f t="shared" si="1"/>
        <v>118.95</v>
      </c>
    </row>
    <row r="4606" ht="22.5" customHeight="1">
      <c r="A4606" s="2">
        <v>5.856838171E9</v>
      </c>
      <c r="B4606" s="2">
        <v>652118.0</v>
      </c>
      <c r="C4606" s="2">
        <v>3.0</v>
      </c>
      <c r="D4606" s="2">
        <v>22.04</v>
      </c>
      <c r="E4606" s="4">
        <f t="shared" si="1"/>
        <v>66.12</v>
      </c>
    </row>
    <row r="4607" ht="22.5" customHeight="1">
      <c r="A4607" s="2">
        <v>9.15473142E8</v>
      </c>
      <c r="B4607" s="2">
        <v>891833.0</v>
      </c>
      <c r="C4607" s="2">
        <v>1.0</v>
      </c>
      <c r="D4607" s="2">
        <v>493.19</v>
      </c>
      <c r="E4607" s="4">
        <f t="shared" si="1"/>
        <v>493.19</v>
      </c>
    </row>
    <row r="4608" ht="22.5" customHeight="1">
      <c r="A4608" s="2">
        <v>6.99209768E9</v>
      </c>
      <c r="B4608" s="2">
        <v>51036.0</v>
      </c>
      <c r="C4608" s="2">
        <v>2.0</v>
      </c>
      <c r="D4608" s="2">
        <v>931.61</v>
      </c>
      <c r="E4608" s="4">
        <f t="shared" si="1"/>
        <v>1863.22</v>
      </c>
    </row>
    <row r="4609" ht="22.5" customHeight="1">
      <c r="A4609" s="2">
        <v>6.870670122E9</v>
      </c>
      <c r="B4609" s="2">
        <v>760828.0</v>
      </c>
      <c r="C4609" s="2">
        <v>3.0</v>
      </c>
      <c r="D4609" s="2">
        <v>563.45</v>
      </c>
      <c r="E4609" s="4">
        <f t="shared" si="1"/>
        <v>1690.35</v>
      </c>
    </row>
    <row r="4610" ht="22.5" customHeight="1">
      <c r="A4610" s="2">
        <v>6.626994121E9</v>
      </c>
      <c r="B4610" s="2">
        <v>144124.0</v>
      </c>
      <c r="C4610" s="2">
        <v>2.0</v>
      </c>
      <c r="D4610" s="2">
        <v>162.67</v>
      </c>
      <c r="E4610" s="4">
        <f t="shared" si="1"/>
        <v>325.34</v>
      </c>
    </row>
    <row r="4611" ht="22.5" customHeight="1">
      <c r="A4611" s="2">
        <v>6.1258135E9</v>
      </c>
      <c r="B4611" s="2">
        <v>784827.0</v>
      </c>
      <c r="C4611" s="2">
        <v>2.0</v>
      </c>
      <c r="D4611" s="2">
        <v>274.25</v>
      </c>
      <c r="E4611" s="4">
        <f t="shared" si="1"/>
        <v>548.5</v>
      </c>
    </row>
    <row r="4612" ht="22.5" customHeight="1">
      <c r="A4612" s="2">
        <v>6.899859775E9</v>
      </c>
      <c r="B4612" s="2">
        <v>606256.0</v>
      </c>
      <c r="C4612" s="2">
        <v>2.0</v>
      </c>
      <c r="D4612" s="2">
        <v>369.28</v>
      </c>
      <c r="E4612" s="4">
        <f t="shared" si="1"/>
        <v>738.56</v>
      </c>
    </row>
    <row r="4613" ht="22.5" customHeight="1">
      <c r="A4613" s="2">
        <v>1.825560091E9</v>
      </c>
      <c r="B4613" s="2">
        <v>82484.0</v>
      </c>
      <c r="C4613" s="2">
        <v>1.0</v>
      </c>
      <c r="D4613" s="2">
        <v>914.88</v>
      </c>
      <c r="E4613" s="4">
        <f t="shared" si="1"/>
        <v>914.88</v>
      </c>
    </row>
    <row r="4614" ht="22.5" customHeight="1">
      <c r="A4614" s="2">
        <v>1.320638425E9</v>
      </c>
      <c r="B4614" s="2">
        <v>490602.0</v>
      </c>
      <c r="C4614" s="2">
        <v>2.0</v>
      </c>
      <c r="D4614" s="2">
        <v>549.47</v>
      </c>
      <c r="E4614" s="4">
        <f t="shared" si="1"/>
        <v>1098.94</v>
      </c>
    </row>
    <row r="4615" ht="22.5" customHeight="1">
      <c r="A4615" s="2">
        <v>5.320995509E9</v>
      </c>
      <c r="B4615" s="2">
        <v>140489.0</v>
      </c>
      <c r="C4615" s="2">
        <v>2.0</v>
      </c>
      <c r="D4615" s="2">
        <v>650.2</v>
      </c>
      <c r="E4615" s="4">
        <f t="shared" si="1"/>
        <v>1300.4</v>
      </c>
    </row>
    <row r="4616" ht="22.5" customHeight="1">
      <c r="A4616" s="2">
        <v>4.249535395E9</v>
      </c>
      <c r="B4616" s="2">
        <v>714999.0</v>
      </c>
      <c r="C4616" s="2">
        <v>1.0</v>
      </c>
      <c r="D4616" s="2">
        <v>882.51</v>
      </c>
      <c r="E4616" s="4">
        <f t="shared" si="1"/>
        <v>882.51</v>
      </c>
    </row>
    <row r="4617" ht="22.5" customHeight="1">
      <c r="A4617" s="2">
        <v>8.04881381E8</v>
      </c>
      <c r="B4617" s="2">
        <v>382511.0</v>
      </c>
      <c r="C4617" s="2">
        <v>2.0</v>
      </c>
      <c r="D4617" s="2">
        <v>702.54</v>
      </c>
      <c r="E4617" s="4">
        <f t="shared" si="1"/>
        <v>1405.08</v>
      </c>
    </row>
    <row r="4618" ht="22.5" customHeight="1">
      <c r="A4618" s="2">
        <v>4.858560187E9</v>
      </c>
      <c r="B4618" s="2">
        <v>859361.0</v>
      </c>
      <c r="C4618" s="2">
        <v>1.0</v>
      </c>
      <c r="D4618" s="2">
        <v>432.39</v>
      </c>
      <c r="E4618" s="4">
        <f t="shared" si="1"/>
        <v>432.39</v>
      </c>
    </row>
    <row r="4619" ht="22.5" customHeight="1">
      <c r="A4619" s="2">
        <v>6.425666148E9</v>
      </c>
      <c r="B4619" s="2">
        <v>6405.0</v>
      </c>
      <c r="C4619" s="2">
        <v>3.0</v>
      </c>
      <c r="D4619" s="2">
        <v>236.51</v>
      </c>
      <c r="E4619" s="4">
        <f t="shared" si="1"/>
        <v>709.53</v>
      </c>
    </row>
    <row r="4620" ht="22.5" customHeight="1">
      <c r="A4620" s="2">
        <v>9.021754099E9</v>
      </c>
      <c r="B4620" s="2">
        <v>60619.0</v>
      </c>
      <c r="C4620" s="2">
        <v>2.0</v>
      </c>
      <c r="D4620" s="2">
        <v>726.41</v>
      </c>
      <c r="E4620" s="4">
        <f t="shared" si="1"/>
        <v>1452.82</v>
      </c>
    </row>
    <row r="4621" ht="22.5" customHeight="1">
      <c r="A4621" s="2">
        <v>7.72820568E9</v>
      </c>
      <c r="B4621" s="2">
        <v>687218.0</v>
      </c>
      <c r="C4621" s="2">
        <v>3.0</v>
      </c>
      <c r="D4621" s="2">
        <v>317.82</v>
      </c>
      <c r="E4621" s="4">
        <f t="shared" si="1"/>
        <v>953.46</v>
      </c>
    </row>
    <row r="4622" ht="22.5" customHeight="1">
      <c r="A4622" s="2">
        <v>9.346166799E9</v>
      </c>
      <c r="B4622" s="2">
        <v>120532.0</v>
      </c>
      <c r="C4622" s="2">
        <v>3.0</v>
      </c>
      <c r="D4622" s="2">
        <v>697.53</v>
      </c>
      <c r="E4622" s="4">
        <f t="shared" si="1"/>
        <v>2092.59</v>
      </c>
    </row>
    <row r="4623" ht="22.5" customHeight="1">
      <c r="A4623" s="2">
        <v>3.377313085E9</v>
      </c>
      <c r="B4623" s="2">
        <v>897083.0</v>
      </c>
      <c r="C4623" s="2">
        <v>3.0</v>
      </c>
      <c r="D4623" s="2">
        <v>972.69</v>
      </c>
      <c r="E4623" s="4">
        <f t="shared" si="1"/>
        <v>2918.07</v>
      </c>
    </row>
    <row r="4624" ht="22.5" customHeight="1">
      <c r="A4624" s="2">
        <v>8.167716321E9</v>
      </c>
      <c r="B4624" s="2">
        <v>52729.0</v>
      </c>
      <c r="C4624" s="2">
        <v>2.0</v>
      </c>
      <c r="D4624" s="2">
        <v>316.02</v>
      </c>
      <c r="E4624" s="4">
        <f t="shared" si="1"/>
        <v>632.04</v>
      </c>
    </row>
    <row r="4625" ht="22.5" customHeight="1">
      <c r="A4625" s="2">
        <v>2.024637181E9</v>
      </c>
      <c r="B4625" s="2">
        <v>784827.0</v>
      </c>
      <c r="C4625" s="2">
        <v>3.0</v>
      </c>
      <c r="D4625" s="2">
        <v>274.25</v>
      </c>
      <c r="E4625" s="4">
        <f t="shared" si="1"/>
        <v>822.75</v>
      </c>
    </row>
    <row r="4626" ht="22.5" customHeight="1">
      <c r="A4626" s="2">
        <v>9.31063029E9</v>
      </c>
      <c r="B4626" s="2">
        <v>563740.0</v>
      </c>
      <c r="C4626" s="2">
        <v>3.0</v>
      </c>
      <c r="D4626" s="2">
        <v>96.33</v>
      </c>
      <c r="E4626" s="4">
        <f t="shared" si="1"/>
        <v>288.99</v>
      </c>
    </row>
    <row r="4627" ht="22.5" customHeight="1">
      <c r="A4627" s="2">
        <v>2.276505075E9</v>
      </c>
      <c r="B4627" s="2">
        <v>449106.0</v>
      </c>
      <c r="C4627" s="2">
        <v>1.0</v>
      </c>
      <c r="D4627" s="2">
        <v>48.55</v>
      </c>
      <c r="E4627" s="4">
        <f t="shared" si="1"/>
        <v>48.55</v>
      </c>
    </row>
    <row r="4628" ht="22.5" customHeight="1">
      <c r="A4628" s="2">
        <v>6.615188116E9</v>
      </c>
      <c r="B4628" s="2">
        <v>803607.0</v>
      </c>
      <c r="C4628" s="2">
        <v>1.0</v>
      </c>
      <c r="D4628" s="2">
        <v>949.73</v>
      </c>
      <c r="E4628" s="4">
        <f t="shared" si="1"/>
        <v>949.73</v>
      </c>
    </row>
    <row r="4629" ht="22.5" customHeight="1">
      <c r="A4629" s="2">
        <v>6.858336318E9</v>
      </c>
      <c r="B4629" s="2">
        <v>883013.0</v>
      </c>
      <c r="C4629" s="2">
        <v>1.0</v>
      </c>
      <c r="D4629" s="2">
        <v>989.88</v>
      </c>
      <c r="E4629" s="4">
        <f t="shared" si="1"/>
        <v>989.88</v>
      </c>
    </row>
    <row r="4630" ht="22.5" customHeight="1">
      <c r="A4630" s="2">
        <v>7.601638642E9</v>
      </c>
      <c r="B4630" s="2">
        <v>968887.0</v>
      </c>
      <c r="C4630" s="2">
        <v>2.0</v>
      </c>
      <c r="D4630" s="2">
        <v>40.7</v>
      </c>
      <c r="E4630" s="4">
        <f t="shared" si="1"/>
        <v>81.4</v>
      </c>
    </row>
    <row r="4631" ht="22.5" customHeight="1">
      <c r="A4631" s="2">
        <v>1.191565627E9</v>
      </c>
      <c r="B4631" s="2">
        <v>820973.0</v>
      </c>
      <c r="C4631" s="2">
        <v>3.0</v>
      </c>
      <c r="D4631" s="2">
        <v>114.52</v>
      </c>
      <c r="E4631" s="4">
        <f t="shared" si="1"/>
        <v>343.56</v>
      </c>
    </row>
    <row r="4632" ht="22.5" customHeight="1">
      <c r="A4632" s="2">
        <v>4.785021992E9</v>
      </c>
      <c r="B4632" s="2">
        <v>721521.0</v>
      </c>
      <c r="C4632" s="2">
        <v>1.0</v>
      </c>
      <c r="D4632" s="2">
        <v>417.39</v>
      </c>
      <c r="E4632" s="4">
        <f t="shared" si="1"/>
        <v>417.39</v>
      </c>
    </row>
    <row r="4633" ht="22.5" customHeight="1">
      <c r="A4633" s="2">
        <v>3.452964753E9</v>
      </c>
      <c r="B4633" s="2">
        <v>757274.0</v>
      </c>
      <c r="C4633" s="2">
        <v>1.0</v>
      </c>
      <c r="D4633" s="2">
        <v>98.32</v>
      </c>
      <c r="E4633" s="4">
        <f t="shared" si="1"/>
        <v>98.32</v>
      </c>
    </row>
    <row r="4634" ht="22.5" customHeight="1">
      <c r="A4634" s="2">
        <v>3.490919801E9</v>
      </c>
      <c r="B4634" s="2">
        <v>537274.0</v>
      </c>
      <c r="C4634" s="2">
        <v>1.0</v>
      </c>
      <c r="D4634" s="2">
        <v>702.71</v>
      </c>
      <c r="E4634" s="4">
        <f t="shared" si="1"/>
        <v>702.71</v>
      </c>
    </row>
    <row r="4635" ht="22.5" customHeight="1">
      <c r="A4635" s="2">
        <v>1.05578518E8</v>
      </c>
      <c r="B4635" s="2">
        <v>329351.0</v>
      </c>
      <c r="C4635" s="2">
        <v>3.0</v>
      </c>
      <c r="D4635" s="2">
        <v>310.87</v>
      </c>
      <c r="E4635" s="4">
        <f t="shared" si="1"/>
        <v>932.61</v>
      </c>
    </row>
    <row r="4636" ht="22.5" customHeight="1">
      <c r="A4636" s="2">
        <v>2.978719561E9</v>
      </c>
      <c r="B4636" s="2">
        <v>144124.0</v>
      </c>
      <c r="C4636" s="2">
        <v>3.0</v>
      </c>
      <c r="D4636" s="2">
        <v>162.67</v>
      </c>
      <c r="E4636" s="4">
        <f t="shared" si="1"/>
        <v>488.01</v>
      </c>
    </row>
    <row r="4637" ht="22.5" customHeight="1">
      <c r="A4637" s="2">
        <v>9.97901079E9</v>
      </c>
      <c r="B4637" s="2">
        <v>914071.0</v>
      </c>
      <c r="C4637" s="2">
        <v>1.0</v>
      </c>
      <c r="D4637" s="2">
        <v>296.94</v>
      </c>
      <c r="E4637" s="4">
        <f t="shared" si="1"/>
        <v>296.94</v>
      </c>
    </row>
    <row r="4638" ht="22.5" customHeight="1">
      <c r="A4638" s="2">
        <v>4.435636116E9</v>
      </c>
      <c r="B4638" s="2">
        <v>366066.0</v>
      </c>
      <c r="C4638" s="2">
        <v>1.0</v>
      </c>
      <c r="D4638" s="2">
        <v>918.58</v>
      </c>
      <c r="E4638" s="4">
        <f t="shared" si="1"/>
        <v>918.58</v>
      </c>
    </row>
    <row r="4639" ht="22.5" customHeight="1">
      <c r="A4639" s="2">
        <v>5.909879259E9</v>
      </c>
      <c r="B4639" s="2">
        <v>949818.0</v>
      </c>
      <c r="C4639" s="2">
        <v>2.0</v>
      </c>
      <c r="D4639" s="2">
        <v>483.05</v>
      </c>
      <c r="E4639" s="4">
        <f t="shared" si="1"/>
        <v>966.1</v>
      </c>
    </row>
    <row r="4640" ht="22.5" customHeight="1">
      <c r="A4640" s="2">
        <v>2.686390867E9</v>
      </c>
      <c r="B4640" s="2">
        <v>903336.0</v>
      </c>
      <c r="C4640" s="2">
        <v>2.0</v>
      </c>
      <c r="D4640" s="2">
        <v>551.88</v>
      </c>
      <c r="E4640" s="4">
        <f t="shared" si="1"/>
        <v>1103.76</v>
      </c>
    </row>
    <row r="4641" ht="22.5" customHeight="1">
      <c r="A4641" s="2">
        <v>6.698537E9</v>
      </c>
      <c r="B4641" s="2">
        <v>131748.0</v>
      </c>
      <c r="C4641" s="2">
        <v>1.0</v>
      </c>
      <c r="D4641" s="2">
        <v>81.35</v>
      </c>
      <c r="E4641" s="4">
        <f t="shared" si="1"/>
        <v>81.35</v>
      </c>
    </row>
    <row r="4642" ht="22.5" customHeight="1">
      <c r="A4642" s="2">
        <v>4.395604675E9</v>
      </c>
      <c r="B4642" s="2">
        <v>914071.0</v>
      </c>
      <c r="C4642" s="2">
        <v>2.0</v>
      </c>
      <c r="D4642" s="2">
        <v>296.94</v>
      </c>
      <c r="E4642" s="4">
        <f t="shared" si="1"/>
        <v>593.88</v>
      </c>
    </row>
    <row r="4643" ht="22.5" customHeight="1">
      <c r="A4643" s="2">
        <v>3.475041787E9</v>
      </c>
      <c r="B4643" s="2">
        <v>712003.0</v>
      </c>
      <c r="C4643" s="2">
        <v>1.0</v>
      </c>
      <c r="D4643" s="2">
        <v>671.68</v>
      </c>
      <c r="E4643" s="4">
        <f t="shared" si="1"/>
        <v>671.68</v>
      </c>
    </row>
    <row r="4644" ht="22.5" customHeight="1">
      <c r="A4644" s="2">
        <v>5.817989751E9</v>
      </c>
      <c r="B4644" s="2">
        <v>687218.0</v>
      </c>
      <c r="C4644" s="2">
        <v>3.0</v>
      </c>
      <c r="D4644" s="2">
        <v>317.82</v>
      </c>
      <c r="E4644" s="4">
        <f t="shared" si="1"/>
        <v>953.46</v>
      </c>
    </row>
    <row r="4645" ht="22.5" customHeight="1">
      <c r="A4645" s="2">
        <v>1.433129858E9</v>
      </c>
      <c r="B4645" s="2">
        <v>647462.0</v>
      </c>
      <c r="C4645" s="2">
        <v>1.0</v>
      </c>
      <c r="D4645" s="2">
        <v>326.42</v>
      </c>
      <c r="E4645" s="4">
        <f t="shared" si="1"/>
        <v>326.42</v>
      </c>
    </row>
    <row r="4646" ht="22.5" customHeight="1">
      <c r="A4646" s="2">
        <v>3.571922553E9</v>
      </c>
      <c r="B4646" s="2">
        <v>137909.0</v>
      </c>
      <c r="C4646" s="2">
        <v>3.0</v>
      </c>
      <c r="D4646" s="2">
        <v>864.3</v>
      </c>
      <c r="E4646" s="4">
        <f t="shared" si="1"/>
        <v>2592.9</v>
      </c>
    </row>
    <row r="4647" ht="22.5" customHeight="1">
      <c r="A4647" s="2">
        <v>7.940229189E9</v>
      </c>
      <c r="B4647" s="2">
        <v>52729.0</v>
      </c>
      <c r="C4647" s="2">
        <v>1.0</v>
      </c>
      <c r="D4647" s="2">
        <v>316.02</v>
      </c>
      <c r="E4647" s="4">
        <f t="shared" si="1"/>
        <v>316.02</v>
      </c>
    </row>
    <row r="4648" ht="22.5" customHeight="1">
      <c r="A4648" s="2">
        <v>3.801240688E9</v>
      </c>
      <c r="B4648" s="2">
        <v>313754.0</v>
      </c>
      <c r="C4648" s="2">
        <v>3.0</v>
      </c>
      <c r="D4648" s="2">
        <v>136.6</v>
      </c>
      <c r="E4648" s="4">
        <f t="shared" si="1"/>
        <v>409.8</v>
      </c>
    </row>
    <row r="4649" ht="22.5" customHeight="1">
      <c r="A4649" s="2">
        <v>1.29526829E9</v>
      </c>
      <c r="B4649" s="2">
        <v>952124.0</v>
      </c>
      <c r="C4649" s="2">
        <v>1.0</v>
      </c>
      <c r="D4649" s="2">
        <v>127.08</v>
      </c>
      <c r="E4649" s="4">
        <f t="shared" si="1"/>
        <v>127.08</v>
      </c>
    </row>
    <row r="4650" ht="22.5" customHeight="1">
      <c r="A4650" s="2">
        <v>4.55263667E9</v>
      </c>
      <c r="B4650" s="2">
        <v>120385.0</v>
      </c>
      <c r="C4650" s="2">
        <v>3.0</v>
      </c>
      <c r="D4650" s="2">
        <v>597.91</v>
      </c>
      <c r="E4650" s="4">
        <f t="shared" si="1"/>
        <v>1793.73</v>
      </c>
    </row>
    <row r="4651" ht="22.5" customHeight="1">
      <c r="A4651" s="2">
        <v>6.805071689E9</v>
      </c>
      <c r="B4651" s="2">
        <v>82484.0</v>
      </c>
      <c r="C4651" s="2">
        <v>3.0</v>
      </c>
      <c r="D4651" s="2">
        <v>914.88</v>
      </c>
      <c r="E4651" s="4">
        <f t="shared" si="1"/>
        <v>2744.64</v>
      </c>
    </row>
    <row r="4652" ht="22.5" customHeight="1">
      <c r="A4652" s="2">
        <v>8.026827967E9</v>
      </c>
      <c r="B4652" s="2">
        <v>9436.0</v>
      </c>
      <c r="C4652" s="2">
        <v>1.0</v>
      </c>
      <c r="D4652" s="2">
        <v>88.43</v>
      </c>
      <c r="E4652" s="4">
        <f t="shared" si="1"/>
        <v>88.43</v>
      </c>
    </row>
    <row r="4653" ht="22.5" customHeight="1">
      <c r="A4653" s="2">
        <v>6.417774057E9</v>
      </c>
      <c r="B4653" s="2">
        <v>739534.0</v>
      </c>
      <c r="C4653" s="2">
        <v>3.0</v>
      </c>
      <c r="D4653" s="2">
        <v>994.56</v>
      </c>
      <c r="E4653" s="4">
        <f t="shared" si="1"/>
        <v>2983.68</v>
      </c>
    </row>
    <row r="4654" ht="22.5" customHeight="1">
      <c r="A4654" s="2">
        <v>7.877665931E9</v>
      </c>
      <c r="B4654" s="2">
        <v>354409.0</v>
      </c>
      <c r="C4654" s="2">
        <v>3.0</v>
      </c>
      <c r="D4654" s="2">
        <v>325.08</v>
      </c>
      <c r="E4654" s="4">
        <f t="shared" si="1"/>
        <v>975.24</v>
      </c>
    </row>
    <row r="4655" ht="22.5" customHeight="1">
      <c r="A4655" s="2">
        <v>7.754237266E9</v>
      </c>
      <c r="B4655" s="2">
        <v>51036.0</v>
      </c>
      <c r="C4655" s="2">
        <v>2.0</v>
      </c>
      <c r="D4655" s="2">
        <v>931.61</v>
      </c>
      <c r="E4655" s="4">
        <f t="shared" si="1"/>
        <v>1863.22</v>
      </c>
    </row>
    <row r="4656" ht="22.5" customHeight="1">
      <c r="A4656" s="2">
        <v>7.985418058E9</v>
      </c>
      <c r="B4656" s="2">
        <v>760684.0</v>
      </c>
      <c r="C4656" s="2">
        <v>2.0</v>
      </c>
      <c r="D4656" s="2">
        <v>71.6</v>
      </c>
      <c r="E4656" s="4">
        <f t="shared" si="1"/>
        <v>143.2</v>
      </c>
    </row>
    <row r="4657" ht="22.5" customHeight="1">
      <c r="A4657" s="2">
        <v>5.287733777E9</v>
      </c>
      <c r="B4657" s="2">
        <v>667163.0</v>
      </c>
      <c r="C4657" s="2">
        <v>3.0</v>
      </c>
      <c r="D4657" s="2">
        <v>441.2</v>
      </c>
      <c r="E4657" s="4">
        <f t="shared" si="1"/>
        <v>1323.6</v>
      </c>
    </row>
    <row r="4658" ht="22.5" customHeight="1">
      <c r="A4658" s="2">
        <v>7.112725384E9</v>
      </c>
      <c r="B4658" s="2">
        <v>319388.0</v>
      </c>
      <c r="C4658" s="2">
        <v>1.0</v>
      </c>
      <c r="D4658" s="2">
        <v>657.8</v>
      </c>
      <c r="E4658" s="4">
        <f t="shared" si="1"/>
        <v>657.8</v>
      </c>
    </row>
    <row r="4659" ht="22.5" customHeight="1">
      <c r="A4659" s="2">
        <v>6.261926473E9</v>
      </c>
      <c r="B4659" s="2">
        <v>455083.0</v>
      </c>
      <c r="C4659" s="2">
        <v>2.0</v>
      </c>
      <c r="D4659" s="2">
        <v>959.01</v>
      </c>
      <c r="E4659" s="4">
        <f t="shared" si="1"/>
        <v>1918.02</v>
      </c>
    </row>
    <row r="4660" ht="22.5" customHeight="1">
      <c r="A4660" s="2">
        <v>1.495465938E9</v>
      </c>
      <c r="B4660" s="2">
        <v>913428.0</v>
      </c>
      <c r="C4660" s="2">
        <v>2.0</v>
      </c>
      <c r="D4660" s="2">
        <v>392.22</v>
      </c>
      <c r="E4660" s="4">
        <f t="shared" si="1"/>
        <v>784.44</v>
      </c>
    </row>
    <row r="4661" ht="22.5" customHeight="1">
      <c r="A4661" s="2">
        <v>7.891205593E9</v>
      </c>
      <c r="B4661" s="2">
        <v>490939.0</v>
      </c>
      <c r="C4661" s="2">
        <v>2.0</v>
      </c>
      <c r="D4661" s="2">
        <v>80.25</v>
      </c>
      <c r="E4661" s="4">
        <f t="shared" si="1"/>
        <v>160.5</v>
      </c>
    </row>
    <row r="4662" ht="22.5" customHeight="1">
      <c r="A4662" s="2">
        <v>9.24888012E8</v>
      </c>
      <c r="B4662" s="2">
        <v>39154.0</v>
      </c>
      <c r="C4662" s="2">
        <v>2.0</v>
      </c>
      <c r="D4662" s="2">
        <v>946.86</v>
      </c>
      <c r="E4662" s="4">
        <f t="shared" si="1"/>
        <v>1893.72</v>
      </c>
    </row>
    <row r="4663" ht="22.5" customHeight="1">
      <c r="A4663" s="2">
        <v>9.43278538E8</v>
      </c>
      <c r="B4663" s="2">
        <v>812607.0</v>
      </c>
      <c r="C4663" s="2">
        <v>2.0</v>
      </c>
      <c r="D4663" s="2">
        <v>416.65</v>
      </c>
      <c r="E4663" s="4">
        <f t="shared" si="1"/>
        <v>833.3</v>
      </c>
    </row>
    <row r="4664" ht="22.5" customHeight="1">
      <c r="A4664" s="2">
        <v>9.981950902E9</v>
      </c>
      <c r="B4664" s="2">
        <v>284460.0</v>
      </c>
      <c r="C4664" s="2">
        <v>1.0</v>
      </c>
      <c r="D4664" s="2">
        <v>505.95</v>
      </c>
      <c r="E4664" s="4">
        <f t="shared" si="1"/>
        <v>505.95</v>
      </c>
    </row>
    <row r="4665" ht="22.5" customHeight="1">
      <c r="A4665" s="2">
        <v>7.769253886E9</v>
      </c>
      <c r="B4665" s="2">
        <v>760828.0</v>
      </c>
      <c r="C4665" s="2">
        <v>1.0</v>
      </c>
      <c r="D4665" s="2">
        <v>563.45</v>
      </c>
      <c r="E4665" s="4">
        <f t="shared" si="1"/>
        <v>563.45</v>
      </c>
    </row>
    <row r="4666" ht="22.5" customHeight="1">
      <c r="A4666" s="2">
        <v>9.350977708E9</v>
      </c>
      <c r="B4666" s="2">
        <v>739448.0</v>
      </c>
      <c r="C4666" s="2">
        <v>2.0</v>
      </c>
      <c r="D4666" s="2">
        <v>755.66</v>
      </c>
      <c r="E4666" s="4">
        <f t="shared" si="1"/>
        <v>1511.32</v>
      </c>
    </row>
    <row r="4667" ht="22.5" customHeight="1">
      <c r="A4667" s="2">
        <v>4.525211942E9</v>
      </c>
      <c r="B4667" s="2">
        <v>490939.0</v>
      </c>
      <c r="C4667" s="2">
        <v>1.0</v>
      </c>
      <c r="D4667" s="2">
        <v>80.25</v>
      </c>
      <c r="E4667" s="4">
        <f t="shared" si="1"/>
        <v>80.25</v>
      </c>
    </row>
    <row r="4668" ht="22.5" customHeight="1">
      <c r="A4668" s="2">
        <v>7.232049635E9</v>
      </c>
      <c r="B4668" s="2">
        <v>300159.0</v>
      </c>
      <c r="C4668" s="2">
        <v>2.0</v>
      </c>
      <c r="D4668" s="2">
        <v>44.35</v>
      </c>
      <c r="E4668" s="4">
        <f t="shared" si="1"/>
        <v>88.7</v>
      </c>
    </row>
    <row r="4669" ht="22.5" customHeight="1">
      <c r="A4669" s="2">
        <v>6.79546532E8</v>
      </c>
      <c r="B4669" s="2">
        <v>136533.0</v>
      </c>
      <c r="C4669" s="2">
        <v>2.0</v>
      </c>
      <c r="D4669" s="2">
        <v>826.21</v>
      </c>
      <c r="E4669" s="4">
        <f t="shared" si="1"/>
        <v>1652.42</v>
      </c>
    </row>
    <row r="4670" ht="22.5" customHeight="1">
      <c r="A4670" s="2">
        <v>4.665187954E9</v>
      </c>
      <c r="B4670" s="2">
        <v>337168.0</v>
      </c>
      <c r="C4670" s="2">
        <v>1.0</v>
      </c>
      <c r="D4670" s="2">
        <v>545.49</v>
      </c>
      <c r="E4670" s="4">
        <f t="shared" si="1"/>
        <v>545.49</v>
      </c>
    </row>
    <row r="4671" ht="22.5" customHeight="1">
      <c r="A4671" s="2">
        <v>3.914760118E9</v>
      </c>
      <c r="B4671" s="2">
        <v>153019.0</v>
      </c>
      <c r="C4671" s="2">
        <v>1.0</v>
      </c>
      <c r="D4671" s="2">
        <v>947.95</v>
      </c>
      <c r="E4671" s="4">
        <f t="shared" si="1"/>
        <v>947.95</v>
      </c>
    </row>
    <row r="4672" ht="22.5" customHeight="1">
      <c r="A4672" s="2">
        <v>1.55568486E8</v>
      </c>
      <c r="B4672" s="2">
        <v>807452.0</v>
      </c>
      <c r="C4672" s="2">
        <v>1.0</v>
      </c>
      <c r="D4672" s="2">
        <v>144.19</v>
      </c>
      <c r="E4672" s="4">
        <f t="shared" si="1"/>
        <v>144.19</v>
      </c>
    </row>
    <row r="4673" ht="22.5" customHeight="1">
      <c r="A4673" s="2">
        <v>3.773972929E9</v>
      </c>
      <c r="B4673" s="2">
        <v>669378.0</v>
      </c>
      <c r="C4673" s="2">
        <v>1.0</v>
      </c>
      <c r="D4673" s="2">
        <v>212.14</v>
      </c>
      <c r="E4673" s="4">
        <f t="shared" si="1"/>
        <v>212.14</v>
      </c>
    </row>
    <row r="4674" ht="22.5" customHeight="1">
      <c r="A4674" s="2">
        <v>2.168808412E9</v>
      </c>
      <c r="B4674" s="2">
        <v>378287.0</v>
      </c>
      <c r="C4674" s="2">
        <v>2.0</v>
      </c>
      <c r="D4674" s="2">
        <v>332.84</v>
      </c>
      <c r="E4674" s="4">
        <f t="shared" si="1"/>
        <v>665.68</v>
      </c>
    </row>
    <row r="4675" ht="22.5" customHeight="1">
      <c r="A4675" s="2">
        <v>7.697315553E9</v>
      </c>
      <c r="B4675" s="2">
        <v>692985.0</v>
      </c>
      <c r="C4675" s="2">
        <v>1.0</v>
      </c>
      <c r="D4675" s="2">
        <v>197.39</v>
      </c>
      <c r="E4675" s="4">
        <f t="shared" si="1"/>
        <v>197.39</v>
      </c>
    </row>
    <row r="4676" ht="22.5" customHeight="1">
      <c r="A4676" s="2">
        <v>8.04414742E8</v>
      </c>
      <c r="B4676" s="2">
        <v>707935.0</v>
      </c>
      <c r="C4676" s="2">
        <v>3.0</v>
      </c>
      <c r="D4676" s="2">
        <v>820.9</v>
      </c>
      <c r="E4676" s="4">
        <f t="shared" si="1"/>
        <v>2462.7</v>
      </c>
    </row>
    <row r="4677" ht="22.5" customHeight="1">
      <c r="A4677" s="2">
        <v>9.18328199E8</v>
      </c>
      <c r="B4677" s="2">
        <v>970529.0</v>
      </c>
      <c r="C4677" s="2">
        <v>2.0</v>
      </c>
      <c r="D4677" s="2">
        <v>827.44</v>
      </c>
      <c r="E4677" s="4">
        <f t="shared" si="1"/>
        <v>1654.88</v>
      </c>
    </row>
    <row r="4678" ht="22.5" customHeight="1">
      <c r="A4678" s="2">
        <v>3.084493525E9</v>
      </c>
      <c r="B4678" s="2">
        <v>219598.0</v>
      </c>
      <c r="C4678" s="2">
        <v>1.0</v>
      </c>
      <c r="D4678" s="2">
        <v>367.08</v>
      </c>
      <c r="E4678" s="4">
        <f t="shared" si="1"/>
        <v>367.08</v>
      </c>
    </row>
    <row r="4679" ht="22.5" customHeight="1">
      <c r="A4679" s="2">
        <v>8.047256E9</v>
      </c>
      <c r="B4679" s="2">
        <v>721521.0</v>
      </c>
      <c r="C4679" s="2">
        <v>1.0</v>
      </c>
      <c r="D4679" s="2">
        <v>417.39</v>
      </c>
      <c r="E4679" s="4">
        <f t="shared" si="1"/>
        <v>417.39</v>
      </c>
    </row>
    <row r="4680" ht="22.5" customHeight="1">
      <c r="A4680" s="2">
        <v>5.176597414E9</v>
      </c>
      <c r="B4680" s="2">
        <v>6405.0</v>
      </c>
      <c r="C4680" s="2">
        <v>2.0</v>
      </c>
      <c r="D4680" s="2">
        <v>236.51</v>
      </c>
      <c r="E4680" s="4">
        <f t="shared" si="1"/>
        <v>473.02</v>
      </c>
    </row>
    <row r="4681" ht="22.5" customHeight="1">
      <c r="A4681" s="2">
        <v>1.10303417E8</v>
      </c>
      <c r="B4681" s="2">
        <v>654623.0</v>
      </c>
      <c r="C4681" s="2">
        <v>3.0</v>
      </c>
      <c r="D4681" s="2">
        <v>422.14</v>
      </c>
      <c r="E4681" s="4">
        <f t="shared" si="1"/>
        <v>1266.42</v>
      </c>
    </row>
    <row r="4682" ht="22.5" customHeight="1">
      <c r="A4682" s="2">
        <v>1.809212176E9</v>
      </c>
      <c r="B4682" s="2">
        <v>818522.0</v>
      </c>
      <c r="C4682" s="2">
        <v>2.0</v>
      </c>
      <c r="D4682" s="2">
        <v>96.09</v>
      </c>
      <c r="E4682" s="4">
        <f t="shared" si="1"/>
        <v>192.18</v>
      </c>
    </row>
    <row r="4683" ht="22.5" customHeight="1">
      <c r="A4683" s="2">
        <v>1.765001264E9</v>
      </c>
      <c r="B4683" s="2">
        <v>654623.0</v>
      </c>
      <c r="C4683" s="2">
        <v>1.0</v>
      </c>
      <c r="D4683" s="2">
        <v>422.14</v>
      </c>
      <c r="E4683" s="4">
        <f t="shared" si="1"/>
        <v>422.14</v>
      </c>
    </row>
    <row r="4684" ht="22.5" customHeight="1">
      <c r="A4684" s="2">
        <v>4.220306391E9</v>
      </c>
      <c r="B4684" s="2">
        <v>537274.0</v>
      </c>
      <c r="C4684" s="2">
        <v>1.0</v>
      </c>
      <c r="D4684" s="2">
        <v>702.71</v>
      </c>
      <c r="E4684" s="4">
        <f t="shared" si="1"/>
        <v>702.71</v>
      </c>
    </row>
    <row r="4685" ht="22.5" customHeight="1">
      <c r="A4685" s="2">
        <v>1.275637731E9</v>
      </c>
      <c r="B4685" s="2">
        <v>137909.0</v>
      </c>
      <c r="C4685" s="2">
        <v>1.0</v>
      </c>
      <c r="D4685" s="2">
        <v>864.3</v>
      </c>
      <c r="E4685" s="4">
        <f t="shared" si="1"/>
        <v>864.3</v>
      </c>
    </row>
    <row r="4686" ht="22.5" customHeight="1">
      <c r="A4686" s="2">
        <v>7.729557529E9</v>
      </c>
      <c r="B4686" s="2">
        <v>961614.0</v>
      </c>
      <c r="C4686" s="2">
        <v>1.0</v>
      </c>
      <c r="D4686" s="2">
        <v>227.22</v>
      </c>
      <c r="E4686" s="4">
        <f t="shared" si="1"/>
        <v>227.22</v>
      </c>
    </row>
    <row r="4687" ht="22.5" customHeight="1">
      <c r="A4687" s="2">
        <v>9.279017414E9</v>
      </c>
      <c r="B4687" s="2">
        <v>131937.0</v>
      </c>
      <c r="C4687" s="2">
        <v>1.0</v>
      </c>
      <c r="D4687" s="2">
        <v>287.81</v>
      </c>
      <c r="E4687" s="4">
        <f t="shared" si="1"/>
        <v>287.81</v>
      </c>
    </row>
    <row r="4688" ht="22.5" customHeight="1">
      <c r="A4688" s="2">
        <v>8.726185624E9</v>
      </c>
      <c r="B4688" s="2">
        <v>712003.0</v>
      </c>
      <c r="C4688" s="2">
        <v>2.0</v>
      </c>
      <c r="D4688" s="2">
        <v>671.68</v>
      </c>
      <c r="E4688" s="4">
        <f t="shared" si="1"/>
        <v>1343.36</v>
      </c>
    </row>
    <row r="4689" ht="22.5" customHeight="1">
      <c r="A4689" s="2">
        <v>3.192177869E9</v>
      </c>
      <c r="B4689" s="2">
        <v>677542.0</v>
      </c>
      <c r="C4689" s="2">
        <v>3.0</v>
      </c>
      <c r="D4689" s="2">
        <v>212.61</v>
      </c>
      <c r="E4689" s="4">
        <f t="shared" si="1"/>
        <v>637.83</v>
      </c>
    </row>
    <row r="4690" ht="22.5" customHeight="1">
      <c r="A4690" s="2">
        <v>5.033541164E9</v>
      </c>
      <c r="B4690" s="2">
        <v>969851.0</v>
      </c>
      <c r="C4690" s="2">
        <v>3.0</v>
      </c>
      <c r="D4690" s="2">
        <v>340.66</v>
      </c>
      <c r="E4690" s="4">
        <f t="shared" si="1"/>
        <v>1021.98</v>
      </c>
    </row>
    <row r="4691" ht="22.5" customHeight="1">
      <c r="A4691" s="2">
        <v>4.495977117E9</v>
      </c>
      <c r="B4691" s="2">
        <v>378287.0</v>
      </c>
      <c r="C4691" s="2">
        <v>2.0</v>
      </c>
      <c r="D4691" s="2">
        <v>332.84</v>
      </c>
      <c r="E4691" s="4">
        <f t="shared" si="1"/>
        <v>665.68</v>
      </c>
    </row>
    <row r="4692" ht="22.5" customHeight="1">
      <c r="A4692" s="2">
        <v>8.86697745E9</v>
      </c>
      <c r="B4692" s="2">
        <v>564692.0</v>
      </c>
      <c r="C4692" s="2">
        <v>1.0</v>
      </c>
      <c r="D4692" s="2">
        <v>215.65</v>
      </c>
      <c r="E4692" s="4">
        <f t="shared" si="1"/>
        <v>215.65</v>
      </c>
    </row>
    <row r="4693" ht="22.5" customHeight="1">
      <c r="A4693" s="2">
        <v>7.54203017E9</v>
      </c>
      <c r="B4693" s="2">
        <v>77308.0</v>
      </c>
      <c r="C4693" s="2">
        <v>3.0</v>
      </c>
      <c r="D4693" s="2">
        <v>223.27</v>
      </c>
      <c r="E4693" s="4">
        <f t="shared" si="1"/>
        <v>669.81</v>
      </c>
    </row>
    <row r="4694" ht="22.5" customHeight="1">
      <c r="A4694" s="2">
        <v>8.782031586E9</v>
      </c>
      <c r="B4694" s="2">
        <v>820541.0</v>
      </c>
      <c r="C4694" s="2">
        <v>3.0</v>
      </c>
      <c r="D4694" s="2">
        <v>576.22</v>
      </c>
      <c r="E4694" s="4">
        <f t="shared" si="1"/>
        <v>1728.66</v>
      </c>
    </row>
    <row r="4695" ht="22.5" customHeight="1">
      <c r="A4695" s="2">
        <v>7.177553918E9</v>
      </c>
      <c r="B4695" s="2">
        <v>425341.0</v>
      </c>
      <c r="C4695" s="2">
        <v>1.0</v>
      </c>
      <c r="D4695" s="2">
        <v>486.28</v>
      </c>
      <c r="E4695" s="4">
        <f t="shared" si="1"/>
        <v>486.28</v>
      </c>
    </row>
    <row r="4696" ht="22.5" customHeight="1">
      <c r="A4696" s="2">
        <v>9.157563215E9</v>
      </c>
      <c r="B4696" s="2">
        <v>77308.0</v>
      </c>
      <c r="C4696" s="2">
        <v>1.0</v>
      </c>
      <c r="D4696" s="2">
        <v>223.27</v>
      </c>
      <c r="E4696" s="4">
        <f t="shared" si="1"/>
        <v>223.27</v>
      </c>
    </row>
    <row r="4697" ht="22.5" customHeight="1">
      <c r="A4697" s="2">
        <v>9.89452284E8</v>
      </c>
      <c r="B4697" s="2">
        <v>51036.0</v>
      </c>
      <c r="C4697" s="2">
        <v>2.0</v>
      </c>
      <c r="D4697" s="2">
        <v>931.61</v>
      </c>
      <c r="E4697" s="4">
        <f t="shared" si="1"/>
        <v>1863.22</v>
      </c>
    </row>
    <row r="4698" ht="22.5" customHeight="1">
      <c r="A4698" s="2">
        <v>9.972678893E9</v>
      </c>
      <c r="B4698" s="2">
        <v>305754.0</v>
      </c>
      <c r="C4698" s="2">
        <v>2.0</v>
      </c>
      <c r="D4698" s="2">
        <v>979.99</v>
      </c>
      <c r="E4698" s="4">
        <f t="shared" si="1"/>
        <v>1959.98</v>
      </c>
    </row>
    <row r="4699" ht="22.5" customHeight="1">
      <c r="A4699" s="2">
        <v>8.561203503E9</v>
      </c>
      <c r="B4699" s="2">
        <v>937542.0</v>
      </c>
      <c r="C4699" s="2">
        <v>1.0</v>
      </c>
      <c r="D4699" s="2">
        <v>97.04</v>
      </c>
      <c r="E4699" s="4">
        <f t="shared" si="1"/>
        <v>97.04</v>
      </c>
    </row>
    <row r="4700" ht="22.5" customHeight="1">
      <c r="A4700" s="2">
        <v>1.388300707E9</v>
      </c>
      <c r="B4700" s="2">
        <v>848226.0</v>
      </c>
      <c r="C4700" s="2">
        <v>2.0</v>
      </c>
      <c r="D4700" s="2">
        <v>209.59</v>
      </c>
      <c r="E4700" s="4">
        <f t="shared" si="1"/>
        <v>419.18</v>
      </c>
    </row>
    <row r="4701" ht="22.5" customHeight="1">
      <c r="A4701" s="2">
        <v>4.054816025E9</v>
      </c>
      <c r="B4701" s="2">
        <v>876139.0</v>
      </c>
      <c r="C4701" s="2">
        <v>3.0</v>
      </c>
      <c r="D4701" s="2">
        <v>415.75</v>
      </c>
      <c r="E4701" s="4">
        <f t="shared" si="1"/>
        <v>1247.25</v>
      </c>
    </row>
    <row r="4702" ht="22.5" customHeight="1">
      <c r="A4702" s="2">
        <v>9.943206333E9</v>
      </c>
      <c r="B4702" s="2">
        <v>378287.0</v>
      </c>
      <c r="C4702" s="2">
        <v>2.0</v>
      </c>
      <c r="D4702" s="2">
        <v>332.84</v>
      </c>
      <c r="E4702" s="4">
        <f t="shared" si="1"/>
        <v>665.68</v>
      </c>
    </row>
    <row r="4703" ht="22.5" customHeight="1">
      <c r="A4703" s="2">
        <v>3.948498236E9</v>
      </c>
      <c r="B4703" s="2">
        <v>136533.0</v>
      </c>
      <c r="C4703" s="2">
        <v>2.0</v>
      </c>
      <c r="D4703" s="2">
        <v>826.21</v>
      </c>
      <c r="E4703" s="4">
        <f t="shared" si="1"/>
        <v>1652.42</v>
      </c>
    </row>
    <row r="4704" ht="22.5" customHeight="1">
      <c r="A4704" s="2">
        <v>8.096169523E9</v>
      </c>
      <c r="B4704" s="2">
        <v>739448.0</v>
      </c>
      <c r="C4704" s="2">
        <v>3.0</v>
      </c>
      <c r="D4704" s="2">
        <v>755.66</v>
      </c>
      <c r="E4704" s="4">
        <f t="shared" si="1"/>
        <v>2266.98</v>
      </c>
    </row>
    <row r="4705" ht="22.5" customHeight="1">
      <c r="A4705" s="2">
        <v>8.803091944E9</v>
      </c>
      <c r="B4705" s="2">
        <v>697683.0</v>
      </c>
      <c r="C4705" s="2">
        <v>2.0</v>
      </c>
      <c r="D4705" s="2">
        <v>123.74</v>
      </c>
      <c r="E4705" s="4">
        <f t="shared" si="1"/>
        <v>247.48</v>
      </c>
    </row>
    <row r="4706" ht="22.5" customHeight="1">
      <c r="A4706" s="2">
        <v>7.409519974E9</v>
      </c>
      <c r="B4706" s="2">
        <v>679284.0</v>
      </c>
      <c r="C4706" s="2">
        <v>2.0</v>
      </c>
      <c r="D4706" s="2">
        <v>877.89</v>
      </c>
      <c r="E4706" s="4">
        <f t="shared" si="1"/>
        <v>1755.78</v>
      </c>
    </row>
    <row r="4707" ht="22.5" customHeight="1">
      <c r="A4707" s="2">
        <v>4.562785E8</v>
      </c>
      <c r="B4707" s="2">
        <v>525531.0</v>
      </c>
      <c r="C4707" s="2">
        <v>1.0</v>
      </c>
      <c r="D4707" s="2">
        <v>831.1</v>
      </c>
      <c r="E4707" s="4">
        <f t="shared" si="1"/>
        <v>831.1</v>
      </c>
    </row>
    <row r="4708" ht="22.5" customHeight="1">
      <c r="A4708" s="2">
        <v>9.91296534E9</v>
      </c>
      <c r="B4708" s="2">
        <v>153019.0</v>
      </c>
      <c r="C4708" s="2">
        <v>1.0</v>
      </c>
      <c r="D4708" s="2">
        <v>947.95</v>
      </c>
      <c r="E4708" s="4">
        <f t="shared" si="1"/>
        <v>947.95</v>
      </c>
    </row>
    <row r="4709" ht="22.5" customHeight="1">
      <c r="A4709" s="2">
        <v>2.802653261E9</v>
      </c>
      <c r="B4709" s="2">
        <v>455083.0</v>
      </c>
      <c r="C4709" s="2">
        <v>3.0</v>
      </c>
      <c r="D4709" s="2">
        <v>959.01</v>
      </c>
      <c r="E4709" s="4">
        <f t="shared" si="1"/>
        <v>2877.03</v>
      </c>
    </row>
    <row r="4710" ht="22.5" customHeight="1">
      <c r="A4710" s="2">
        <v>8.629948751E9</v>
      </c>
      <c r="B4710" s="2">
        <v>901144.0</v>
      </c>
      <c r="C4710" s="2">
        <v>1.0</v>
      </c>
      <c r="D4710" s="2">
        <v>340.36</v>
      </c>
      <c r="E4710" s="4">
        <f t="shared" si="1"/>
        <v>340.36</v>
      </c>
    </row>
    <row r="4711" ht="22.5" customHeight="1">
      <c r="A4711" s="2">
        <v>9.169008097E9</v>
      </c>
      <c r="B4711" s="2">
        <v>196719.0</v>
      </c>
      <c r="C4711" s="2">
        <v>1.0</v>
      </c>
      <c r="D4711" s="2">
        <v>217.5</v>
      </c>
      <c r="E4711" s="4">
        <f t="shared" si="1"/>
        <v>217.5</v>
      </c>
    </row>
    <row r="4712" ht="22.5" customHeight="1">
      <c r="A4712" s="2">
        <v>3.186513319E9</v>
      </c>
      <c r="B4712" s="2">
        <v>492958.0</v>
      </c>
      <c r="C4712" s="2">
        <v>1.0</v>
      </c>
      <c r="D4712" s="2">
        <v>84.2</v>
      </c>
      <c r="E4712" s="4">
        <f t="shared" si="1"/>
        <v>84.2</v>
      </c>
    </row>
    <row r="4713" ht="22.5" customHeight="1">
      <c r="A4713" s="2">
        <v>8.837578937E9</v>
      </c>
      <c r="B4713" s="2">
        <v>33797.0</v>
      </c>
      <c r="C4713" s="2">
        <v>1.0</v>
      </c>
      <c r="D4713" s="2">
        <v>888.12</v>
      </c>
      <c r="E4713" s="4">
        <f t="shared" si="1"/>
        <v>888.12</v>
      </c>
    </row>
    <row r="4714" ht="22.5" customHeight="1">
      <c r="A4714" s="2">
        <v>1.468095888E9</v>
      </c>
      <c r="B4714" s="2">
        <v>455083.0</v>
      </c>
      <c r="C4714" s="2">
        <v>1.0</v>
      </c>
      <c r="D4714" s="2">
        <v>959.01</v>
      </c>
      <c r="E4714" s="4">
        <f t="shared" si="1"/>
        <v>959.01</v>
      </c>
    </row>
    <row r="4715" ht="22.5" customHeight="1">
      <c r="A4715" s="2">
        <v>3.055120492E9</v>
      </c>
      <c r="B4715" s="2">
        <v>604184.0</v>
      </c>
      <c r="C4715" s="2">
        <v>2.0</v>
      </c>
      <c r="D4715" s="2">
        <v>397.55</v>
      </c>
      <c r="E4715" s="4">
        <f t="shared" si="1"/>
        <v>795.1</v>
      </c>
    </row>
    <row r="4716" ht="22.5" customHeight="1">
      <c r="A4716" s="2">
        <v>6.083457185E9</v>
      </c>
      <c r="B4716" s="2">
        <v>57405.0</v>
      </c>
      <c r="C4716" s="2">
        <v>3.0</v>
      </c>
      <c r="D4716" s="2">
        <v>607.67</v>
      </c>
      <c r="E4716" s="4">
        <f t="shared" si="1"/>
        <v>1823.01</v>
      </c>
    </row>
    <row r="4717" ht="22.5" customHeight="1">
      <c r="A4717" s="2">
        <v>7.154956248E9</v>
      </c>
      <c r="B4717" s="2">
        <v>313754.0</v>
      </c>
      <c r="C4717" s="2">
        <v>2.0</v>
      </c>
      <c r="D4717" s="2">
        <v>136.6</v>
      </c>
      <c r="E4717" s="4">
        <f t="shared" si="1"/>
        <v>273.2</v>
      </c>
    </row>
    <row r="4718" ht="22.5" customHeight="1">
      <c r="A4718" s="2">
        <v>2.46971181E8</v>
      </c>
      <c r="B4718" s="2">
        <v>901144.0</v>
      </c>
      <c r="C4718" s="2">
        <v>1.0</v>
      </c>
      <c r="D4718" s="2">
        <v>340.36</v>
      </c>
      <c r="E4718" s="4">
        <f t="shared" si="1"/>
        <v>340.36</v>
      </c>
    </row>
    <row r="4719" ht="22.5" customHeight="1">
      <c r="A4719" s="2">
        <v>2.452915406E9</v>
      </c>
      <c r="B4719" s="2">
        <v>890232.0</v>
      </c>
      <c r="C4719" s="2">
        <v>3.0</v>
      </c>
      <c r="D4719" s="2">
        <v>432.0</v>
      </c>
      <c r="E4719" s="4">
        <f t="shared" si="1"/>
        <v>1296</v>
      </c>
    </row>
    <row r="4720" ht="22.5" customHeight="1">
      <c r="A4720" s="2">
        <v>9.45818339E9</v>
      </c>
      <c r="B4720" s="2">
        <v>361361.0</v>
      </c>
      <c r="C4720" s="2">
        <v>2.0</v>
      </c>
      <c r="D4720" s="2">
        <v>826.21</v>
      </c>
      <c r="E4720" s="4">
        <f t="shared" si="1"/>
        <v>1652.42</v>
      </c>
    </row>
    <row r="4721" ht="22.5" customHeight="1">
      <c r="A4721" s="2">
        <v>5.76571858E8</v>
      </c>
      <c r="B4721" s="2">
        <v>114414.0</v>
      </c>
      <c r="C4721" s="2">
        <v>3.0</v>
      </c>
      <c r="D4721" s="2">
        <v>832.06</v>
      </c>
      <c r="E4721" s="4">
        <f t="shared" si="1"/>
        <v>2496.18</v>
      </c>
    </row>
    <row r="4722" ht="22.5" customHeight="1">
      <c r="A4722" s="2">
        <v>9.544803182E9</v>
      </c>
      <c r="B4722" s="2">
        <v>807452.0</v>
      </c>
      <c r="C4722" s="2">
        <v>2.0</v>
      </c>
      <c r="D4722" s="2">
        <v>144.19</v>
      </c>
      <c r="E4722" s="4">
        <f t="shared" si="1"/>
        <v>288.38</v>
      </c>
    </row>
    <row r="4723" ht="22.5" customHeight="1">
      <c r="A4723" s="2">
        <v>2.121652047E9</v>
      </c>
      <c r="B4723" s="2">
        <v>962054.0</v>
      </c>
      <c r="C4723" s="2">
        <v>3.0</v>
      </c>
      <c r="D4723" s="2">
        <v>16.86</v>
      </c>
      <c r="E4723" s="4">
        <f t="shared" si="1"/>
        <v>50.58</v>
      </c>
    </row>
    <row r="4724" ht="22.5" customHeight="1">
      <c r="A4724" s="2">
        <v>8.891725854E9</v>
      </c>
      <c r="B4724" s="2">
        <v>120532.0</v>
      </c>
      <c r="C4724" s="2">
        <v>3.0</v>
      </c>
      <c r="D4724" s="2">
        <v>697.53</v>
      </c>
      <c r="E4724" s="4">
        <f t="shared" si="1"/>
        <v>2092.59</v>
      </c>
    </row>
    <row r="4725" ht="22.5" customHeight="1">
      <c r="A4725" s="2">
        <v>4.870772869E9</v>
      </c>
      <c r="B4725" s="2">
        <v>669378.0</v>
      </c>
      <c r="C4725" s="2">
        <v>1.0</v>
      </c>
      <c r="D4725" s="2">
        <v>212.14</v>
      </c>
      <c r="E4725" s="4">
        <f t="shared" si="1"/>
        <v>212.14</v>
      </c>
    </row>
    <row r="4726" ht="22.5" customHeight="1">
      <c r="A4726" s="2">
        <v>2.62562615E8</v>
      </c>
      <c r="B4726" s="2">
        <v>264803.0</v>
      </c>
      <c r="C4726" s="2">
        <v>3.0</v>
      </c>
      <c r="D4726" s="2">
        <v>995.98</v>
      </c>
      <c r="E4726" s="4">
        <f t="shared" si="1"/>
        <v>2987.94</v>
      </c>
    </row>
    <row r="4727" ht="22.5" customHeight="1">
      <c r="A4727" s="2">
        <v>5.142912812E9</v>
      </c>
      <c r="B4727" s="2">
        <v>324809.0</v>
      </c>
      <c r="C4727" s="2">
        <v>1.0</v>
      </c>
      <c r="D4727" s="2">
        <v>608.0</v>
      </c>
      <c r="E4727" s="4">
        <f t="shared" si="1"/>
        <v>608</v>
      </c>
    </row>
    <row r="4728" ht="22.5" customHeight="1">
      <c r="A4728" s="2">
        <v>1.2252895E9</v>
      </c>
      <c r="B4728" s="2">
        <v>378230.0</v>
      </c>
      <c r="C4728" s="2">
        <v>2.0</v>
      </c>
      <c r="D4728" s="2">
        <v>166.42</v>
      </c>
      <c r="E4728" s="4">
        <f t="shared" si="1"/>
        <v>332.84</v>
      </c>
    </row>
    <row r="4729" ht="22.5" customHeight="1">
      <c r="A4729" s="2">
        <v>7.337555525E9</v>
      </c>
      <c r="B4729" s="2">
        <v>537274.0</v>
      </c>
      <c r="C4729" s="2">
        <v>1.0</v>
      </c>
      <c r="D4729" s="2">
        <v>702.71</v>
      </c>
      <c r="E4729" s="4">
        <f t="shared" si="1"/>
        <v>702.71</v>
      </c>
    </row>
    <row r="4730" ht="22.5" customHeight="1">
      <c r="A4730" s="2">
        <v>5.719806088E9</v>
      </c>
      <c r="B4730" s="2">
        <v>272170.0</v>
      </c>
      <c r="C4730" s="2">
        <v>2.0</v>
      </c>
      <c r="D4730" s="2">
        <v>140.8</v>
      </c>
      <c r="E4730" s="4">
        <f t="shared" si="1"/>
        <v>281.6</v>
      </c>
    </row>
    <row r="4731" ht="22.5" customHeight="1">
      <c r="A4731" s="2">
        <v>6.890191424E9</v>
      </c>
      <c r="B4731" s="2">
        <v>154179.0</v>
      </c>
      <c r="C4731" s="2">
        <v>3.0</v>
      </c>
      <c r="D4731" s="2">
        <v>582.87</v>
      </c>
      <c r="E4731" s="4">
        <f t="shared" si="1"/>
        <v>1748.61</v>
      </c>
    </row>
    <row r="4732" ht="22.5" customHeight="1">
      <c r="A4732" s="2">
        <v>5.695198653E9</v>
      </c>
      <c r="B4732" s="2">
        <v>557908.0</v>
      </c>
      <c r="C4732" s="2">
        <v>2.0</v>
      </c>
      <c r="D4732" s="2">
        <v>942.37</v>
      </c>
      <c r="E4732" s="4">
        <f t="shared" si="1"/>
        <v>1884.74</v>
      </c>
    </row>
    <row r="4733" ht="22.5" customHeight="1">
      <c r="A4733" s="2">
        <v>4.82670263E8</v>
      </c>
      <c r="B4733" s="2">
        <v>621677.0</v>
      </c>
      <c r="C4733" s="2">
        <v>2.0</v>
      </c>
      <c r="D4733" s="2">
        <v>317.8</v>
      </c>
      <c r="E4733" s="4">
        <f t="shared" si="1"/>
        <v>635.6</v>
      </c>
    </row>
    <row r="4734" ht="22.5" customHeight="1">
      <c r="A4734" s="2">
        <v>7.857904467E9</v>
      </c>
      <c r="B4734" s="2">
        <v>953175.0</v>
      </c>
      <c r="C4734" s="2">
        <v>1.0</v>
      </c>
      <c r="D4734" s="2">
        <v>225.21</v>
      </c>
      <c r="E4734" s="4">
        <f t="shared" si="1"/>
        <v>225.21</v>
      </c>
    </row>
    <row r="4735" ht="22.5" customHeight="1">
      <c r="A4735" s="2">
        <v>6.14435661E8</v>
      </c>
      <c r="B4735" s="2">
        <v>578097.0</v>
      </c>
      <c r="C4735" s="2">
        <v>2.0</v>
      </c>
      <c r="D4735" s="2">
        <v>267.61</v>
      </c>
      <c r="E4735" s="4">
        <f t="shared" si="1"/>
        <v>535.22</v>
      </c>
    </row>
    <row r="4736" ht="22.5" customHeight="1">
      <c r="A4736" s="2">
        <v>2.284551326E9</v>
      </c>
      <c r="B4736" s="2">
        <v>257719.0</v>
      </c>
      <c r="C4736" s="2">
        <v>1.0</v>
      </c>
      <c r="D4736" s="2">
        <v>281.73</v>
      </c>
      <c r="E4736" s="4">
        <f t="shared" si="1"/>
        <v>281.73</v>
      </c>
    </row>
    <row r="4737" ht="22.5" customHeight="1">
      <c r="A4737" s="2">
        <v>8.61499129E9</v>
      </c>
      <c r="B4737" s="2">
        <v>642612.0</v>
      </c>
      <c r="C4737" s="2">
        <v>2.0</v>
      </c>
      <c r="D4737" s="2">
        <v>517.03</v>
      </c>
      <c r="E4737" s="4">
        <f t="shared" si="1"/>
        <v>1034.06</v>
      </c>
    </row>
    <row r="4738" ht="22.5" customHeight="1">
      <c r="A4738" s="2">
        <v>9.8655663E9</v>
      </c>
      <c r="B4738" s="2">
        <v>753354.0</v>
      </c>
      <c r="C4738" s="2">
        <v>2.0</v>
      </c>
      <c r="D4738" s="2">
        <v>423.56</v>
      </c>
      <c r="E4738" s="4">
        <f t="shared" si="1"/>
        <v>847.12</v>
      </c>
    </row>
    <row r="4739" ht="22.5" customHeight="1">
      <c r="A4739" s="2">
        <v>6.672582413E9</v>
      </c>
      <c r="B4739" s="2">
        <v>11422.0</v>
      </c>
      <c r="C4739" s="2">
        <v>2.0</v>
      </c>
      <c r="D4739" s="2">
        <v>127.16</v>
      </c>
      <c r="E4739" s="4">
        <f t="shared" si="1"/>
        <v>254.32</v>
      </c>
    </row>
    <row r="4740" ht="22.5" customHeight="1">
      <c r="A4740" s="2">
        <v>3.004834987E9</v>
      </c>
      <c r="B4740" s="2">
        <v>604184.0</v>
      </c>
      <c r="C4740" s="2">
        <v>3.0</v>
      </c>
      <c r="D4740" s="2">
        <v>397.55</v>
      </c>
      <c r="E4740" s="4">
        <f t="shared" si="1"/>
        <v>1192.65</v>
      </c>
    </row>
    <row r="4741" ht="22.5" customHeight="1">
      <c r="A4741" s="2">
        <v>4.486349175E9</v>
      </c>
      <c r="B4741" s="2">
        <v>566052.0</v>
      </c>
      <c r="C4741" s="2">
        <v>3.0</v>
      </c>
      <c r="D4741" s="2">
        <v>87.3</v>
      </c>
      <c r="E4741" s="4">
        <f t="shared" si="1"/>
        <v>261.9</v>
      </c>
    </row>
    <row r="4742" ht="22.5" customHeight="1">
      <c r="A4742" s="2">
        <v>3.098655541E9</v>
      </c>
      <c r="B4742" s="2">
        <v>697683.0</v>
      </c>
      <c r="C4742" s="2">
        <v>2.0</v>
      </c>
      <c r="D4742" s="2">
        <v>123.74</v>
      </c>
      <c r="E4742" s="4">
        <f t="shared" si="1"/>
        <v>247.48</v>
      </c>
    </row>
    <row r="4743" ht="22.5" customHeight="1">
      <c r="A4743" s="2">
        <v>1.912293606E9</v>
      </c>
      <c r="B4743" s="2">
        <v>124290.0</v>
      </c>
      <c r="C4743" s="2">
        <v>3.0</v>
      </c>
      <c r="D4743" s="2">
        <v>39.65</v>
      </c>
      <c r="E4743" s="4">
        <f t="shared" si="1"/>
        <v>118.95</v>
      </c>
    </row>
    <row r="4744" ht="22.5" customHeight="1">
      <c r="A4744" s="2">
        <v>7.465280557E9</v>
      </c>
      <c r="B4744" s="2">
        <v>689769.0</v>
      </c>
      <c r="C4744" s="2">
        <v>3.0</v>
      </c>
      <c r="D4744" s="2">
        <v>46.62</v>
      </c>
      <c r="E4744" s="4">
        <f t="shared" si="1"/>
        <v>139.86</v>
      </c>
    </row>
    <row r="4745" ht="22.5" customHeight="1">
      <c r="A4745" s="2">
        <v>3.43050015E8</v>
      </c>
      <c r="B4745" s="2">
        <v>146840.0</v>
      </c>
      <c r="C4745" s="2">
        <v>2.0</v>
      </c>
      <c r="D4745" s="2">
        <v>786.85</v>
      </c>
      <c r="E4745" s="4">
        <f t="shared" si="1"/>
        <v>1573.7</v>
      </c>
    </row>
    <row r="4746" ht="22.5" customHeight="1">
      <c r="A4746" s="2">
        <v>6.414606364E9</v>
      </c>
      <c r="B4746" s="2">
        <v>723678.0</v>
      </c>
      <c r="C4746" s="2">
        <v>2.0</v>
      </c>
      <c r="D4746" s="2">
        <v>675.46</v>
      </c>
      <c r="E4746" s="4">
        <f t="shared" si="1"/>
        <v>1350.92</v>
      </c>
    </row>
    <row r="4747" ht="22.5" customHeight="1">
      <c r="A4747" s="2">
        <v>4.092550629E9</v>
      </c>
      <c r="B4747" s="2">
        <v>264803.0</v>
      </c>
      <c r="C4747" s="2">
        <v>1.0</v>
      </c>
      <c r="D4747" s="2">
        <v>995.98</v>
      </c>
      <c r="E4747" s="4">
        <f t="shared" si="1"/>
        <v>995.98</v>
      </c>
    </row>
    <row r="4748" ht="22.5" customHeight="1">
      <c r="A4748" s="2">
        <v>9.810964144E9</v>
      </c>
      <c r="B4748" s="2">
        <v>542300.0</v>
      </c>
      <c r="C4748" s="2">
        <v>1.0</v>
      </c>
      <c r="D4748" s="2">
        <v>255.35</v>
      </c>
      <c r="E4748" s="4">
        <f t="shared" si="1"/>
        <v>255.35</v>
      </c>
    </row>
    <row r="4749" ht="22.5" customHeight="1">
      <c r="A4749" s="2">
        <v>6.513851276E9</v>
      </c>
      <c r="B4749" s="2">
        <v>491314.0</v>
      </c>
      <c r="C4749" s="2">
        <v>2.0</v>
      </c>
      <c r="D4749" s="2">
        <v>973.44</v>
      </c>
      <c r="E4749" s="4">
        <f t="shared" si="1"/>
        <v>1946.88</v>
      </c>
    </row>
    <row r="4750" ht="22.5" customHeight="1">
      <c r="A4750" s="2">
        <v>6.080784069E9</v>
      </c>
      <c r="B4750" s="2">
        <v>487065.0</v>
      </c>
      <c r="C4750" s="2">
        <v>2.0</v>
      </c>
      <c r="D4750" s="2">
        <v>374.68</v>
      </c>
      <c r="E4750" s="4">
        <f t="shared" si="1"/>
        <v>749.36</v>
      </c>
    </row>
    <row r="4751" ht="22.5" customHeight="1">
      <c r="A4751" s="2">
        <v>1.967283733E9</v>
      </c>
      <c r="B4751" s="2">
        <v>897083.0</v>
      </c>
      <c r="C4751" s="2">
        <v>1.0</v>
      </c>
      <c r="D4751" s="2">
        <v>972.69</v>
      </c>
      <c r="E4751" s="4">
        <f t="shared" si="1"/>
        <v>972.69</v>
      </c>
    </row>
    <row r="4752" ht="22.5" customHeight="1">
      <c r="A4752" s="2">
        <v>2.683672396E9</v>
      </c>
      <c r="B4752" s="2">
        <v>36412.0</v>
      </c>
      <c r="C4752" s="2">
        <v>2.0</v>
      </c>
      <c r="D4752" s="2">
        <v>397.68</v>
      </c>
      <c r="E4752" s="4">
        <f t="shared" si="1"/>
        <v>795.36</v>
      </c>
    </row>
    <row r="4753" ht="22.5" customHeight="1">
      <c r="A4753" s="2">
        <v>1.464736195E9</v>
      </c>
      <c r="B4753" s="2">
        <v>425341.0</v>
      </c>
      <c r="C4753" s="2">
        <v>1.0</v>
      </c>
      <c r="D4753" s="2">
        <v>486.28</v>
      </c>
      <c r="E4753" s="4">
        <f t="shared" si="1"/>
        <v>486.28</v>
      </c>
    </row>
    <row r="4754" ht="22.5" customHeight="1">
      <c r="A4754" s="2">
        <v>3.258963661E9</v>
      </c>
      <c r="B4754" s="2">
        <v>644847.0</v>
      </c>
      <c r="C4754" s="2">
        <v>1.0</v>
      </c>
      <c r="D4754" s="2">
        <v>622.81</v>
      </c>
      <c r="E4754" s="4">
        <f t="shared" si="1"/>
        <v>622.81</v>
      </c>
    </row>
    <row r="4755" ht="22.5" customHeight="1">
      <c r="A4755" s="2">
        <v>9.956872454E9</v>
      </c>
      <c r="B4755" s="2">
        <v>11422.0</v>
      </c>
      <c r="C4755" s="2">
        <v>1.0</v>
      </c>
      <c r="D4755" s="2">
        <v>127.16</v>
      </c>
      <c r="E4755" s="4">
        <f t="shared" si="1"/>
        <v>127.16</v>
      </c>
    </row>
    <row r="4756" ht="22.5" customHeight="1">
      <c r="A4756" s="2">
        <v>8.67630114E8</v>
      </c>
      <c r="B4756" s="2">
        <v>123983.0</v>
      </c>
      <c r="C4756" s="2">
        <v>2.0</v>
      </c>
      <c r="D4756" s="2">
        <v>785.67</v>
      </c>
      <c r="E4756" s="4">
        <f t="shared" si="1"/>
        <v>1571.34</v>
      </c>
    </row>
    <row r="4757" ht="22.5" customHeight="1">
      <c r="A4757" s="2">
        <v>3.33375274E9</v>
      </c>
      <c r="B4757" s="2">
        <v>70969.0</v>
      </c>
      <c r="C4757" s="2">
        <v>2.0</v>
      </c>
      <c r="D4757" s="2">
        <v>631.7</v>
      </c>
      <c r="E4757" s="4">
        <f t="shared" si="1"/>
        <v>1263.4</v>
      </c>
    </row>
    <row r="4758" ht="22.5" customHeight="1">
      <c r="A4758" s="2">
        <v>4.835197446E9</v>
      </c>
      <c r="B4758" s="2">
        <v>492958.0</v>
      </c>
      <c r="C4758" s="2">
        <v>2.0</v>
      </c>
      <c r="D4758" s="2">
        <v>84.2</v>
      </c>
      <c r="E4758" s="4">
        <f t="shared" si="1"/>
        <v>168.4</v>
      </c>
    </row>
    <row r="4759" ht="22.5" customHeight="1">
      <c r="A4759" s="2">
        <v>1.888517793E9</v>
      </c>
      <c r="B4759" s="2">
        <v>329351.0</v>
      </c>
      <c r="C4759" s="2">
        <v>2.0</v>
      </c>
      <c r="D4759" s="2">
        <v>310.87</v>
      </c>
      <c r="E4759" s="4">
        <f t="shared" si="1"/>
        <v>621.74</v>
      </c>
    </row>
    <row r="4760" ht="22.5" customHeight="1">
      <c r="A4760" s="2">
        <v>5.148599328E9</v>
      </c>
      <c r="B4760" s="2">
        <v>871592.0</v>
      </c>
      <c r="C4760" s="2">
        <v>2.0</v>
      </c>
      <c r="D4760" s="2">
        <v>870.29</v>
      </c>
      <c r="E4760" s="4">
        <f t="shared" si="1"/>
        <v>1740.58</v>
      </c>
    </row>
    <row r="4761" ht="22.5" customHeight="1">
      <c r="A4761" s="2">
        <v>3.405089431E9</v>
      </c>
      <c r="B4761" s="2">
        <v>491314.0</v>
      </c>
      <c r="C4761" s="2">
        <v>2.0</v>
      </c>
      <c r="D4761" s="2">
        <v>973.44</v>
      </c>
      <c r="E4761" s="4">
        <f t="shared" si="1"/>
        <v>1946.88</v>
      </c>
    </row>
    <row r="4762" ht="22.5" customHeight="1">
      <c r="A4762" s="2">
        <v>9.286199495E9</v>
      </c>
      <c r="B4762" s="2">
        <v>647462.0</v>
      </c>
      <c r="C4762" s="2">
        <v>1.0</v>
      </c>
      <c r="D4762" s="2">
        <v>326.42</v>
      </c>
      <c r="E4762" s="4">
        <f t="shared" si="1"/>
        <v>326.42</v>
      </c>
    </row>
    <row r="4763" ht="22.5" customHeight="1">
      <c r="A4763" s="2">
        <v>6.418255337E9</v>
      </c>
      <c r="B4763" s="2">
        <v>154179.0</v>
      </c>
      <c r="C4763" s="2">
        <v>1.0</v>
      </c>
      <c r="D4763" s="2">
        <v>582.87</v>
      </c>
      <c r="E4763" s="4">
        <f t="shared" si="1"/>
        <v>582.87</v>
      </c>
    </row>
    <row r="4764" ht="22.5" customHeight="1">
      <c r="A4764" s="2">
        <v>7.442478777E9</v>
      </c>
      <c r="B4764" s="2">
        <v>222892.0</v>
      </c>
      <c r="C4764" s="2">
        <v>3.0</v>
      </c>
      <c r="D4764" s="2">
        <v>869.22</v>
      </c>
      <c r="E4764" s="4">
        <f t="shared" si="1"/>
        <v>2607.66</v>
      </c>
    </row>
    <row r="4765" ht="22.5" customHeight="1">
      <c r="A4765" s="2">
        <v>5.170777528E9</v>
      </c>
      <c r="B4765" s="2">
        <v>679284.0</v>
      </c>
      <c r="C4765" s="2">
        <v>2.0</v>
      </c>
      <c r="D4765" s="2">
        <v>877.89</v>
      </c>
      <c r="E4765" s="4">
        <f t="shared" si="1"/>
        <v>1755.78</v>
      </c>
    </row>
    <row r="4766" ht="22.5" customHeight="1">
      <c r="A4766" s="2">
        <v>1.255941187E9</v>
      </c>
      <c r="B4766" s="2">
        <v>478531.0</v>
      </c>
      <c r="C4766" s="2">
        <v>3.0</v>
      </c>
      <c r="D4766" s="2">
        <v>825.46</v>
      </c>
      <c r="E4766" s="4">
        <f t="shared" si="1"/>
        <v>2476.38</v>
      </c>
    </row>
    <row r="4767" ht="22.5" customHeight="1">
      <c r="A4767" s="2">
        <v>4.704980993E9</v>
      </c>
      <c r="B4767" s="2">
        <v>564692.0</v>
      </c>
      <c r="C4767" s="2">
        <v>1.0</v>
      </c>
      <c r="D4767" s="2">
        <v>215.65</v>
      </c>
      <c r="E4767" s="4">
        <f t="shared" si="1"/>
        <v>215.65</v>
      </c>
    </row>
    <row r="4768" ht="22.5" customHeight="1">
      <c r="A4768" s="2">
        <v>7.310604669E9</v>
      </c>
      <c r="B4768" s="2">
        <v>183929.0</v>
      </c>
      <c r="C4768" s="2">
        <v>1.0</v>
      </c>
      <c r="D4768" s="2">
        <v>738.74</v>
      </c>
      <c r="E4768" s="4">
        <f t="shared" si="1"/>
        <v>738.74</v>
      </c>
    </row>
    <row r="4769" ht="22.5" customHeight="1">
      <c r="A4769" s="2">
        <v>7.970608721E9</v>
      </c>
      <c r="B4769" s="2">
        <v>839170.0</v>
      </c>
      <c r="C4769" s="2">
        <v>1.0</v>
      </c>
      <c r="D4769" s="2">
        <v>481.63</v>
      </c>
      <c r="E4769" s="4">
        <f t="shared" si="1"/>
        <v>481.63</v>
      </c>
    </row>
    <row r="4770" ht="22.5" customHeight="1">
      <c r="A4770" s="2">
        <v>3.164727163E9</v>
      </c>
      <c r="B4770" s="2">
        <v>542300.0</v>
      </c>
      <c r="C4770" s="2">
        <v>1.0</v>
      </c>
      <c r="D4770" s="2">
        <v>255.35</v>
      </c>
      <c r="E4770" s="4">
        <f t="shared" si="1"/>
        <v>255.35</v>
      </c>
    </row>
    <row r="4771" ht="22.5" customHeight="1">
      <c r="A4771" s="2">
        <v>2.388064449E9</v>
      </c>
      <c r="B4771" s="2">
        <v>473929.0</v>
      </c>
      <c r="C4771" s="2">
        <v>3.0</v>
      </c>
      <c r="D4771" s="2">
        <v>440.19</v>
      </c>
      <c r="E4771" s="4">
        <f t="shared" si="1"/>
        <v>1320.57</v>
      </c>
    </row>
    <row r="4772" ht="22.5" customHeight="1">
      <c r="A4772" s="2">
        <v>7.57816226E8</v>
      </c>
      <c r="B4772" s="2">
        <v>14145.0</v>
      </c>
      <c r="C4772" s="2">
        <v>3.0</v>
      </c>
      <c r="D4772" s="2">
        <v>630.84</v>
      </c>
      <c r="E4772" s="4">
        <f t="shared" si="1"/>
        <v>1892.52</v>
      </c>
    </row>
    <row r="4773" ht="22.5" customHeight="1">
      <c r="A4773" s="2">
        <v>2.59772553E8</v>
      </c>
      <c r="B4773" s="2">
        <v>34200.0</v>
      </c>
      <c r="C4773" s="2">
        <v>2.0</v>
      </c>
      <c r="D4773" s="2">
        <v>319.8</v>
      </c>
      <c r="E4773" s="4">
        <f t="shared" si="1"/>
        <v>639.6</v>
      </c>
    </row>
    <row r="4774" ht="22.5" customHeight="1">
      <c r="A4774" s="2">
        <v>8.388644219E9</v>
      </c>
      <c r="B4774" s="2">
        <v>9436.0</v>
      </c>
      <c r="C4774" s="2">
        <v>1.0</v>
      </c>
      <c r="D4774" s="2">
        <v>88.43</v>
      </c>
      <c r="E4774" s="4">
        <f t="shared" si="1"/>
        <v>88.43</v>
      </c>
    </row>
    <row r="4775" ht="22.5" customHeight="1">
      <c r="A4775" s="2">
        <v>1.545044936E9</v>
      </c>
      <c r="B4775" s="2">
        <v>329351.0</v>
      </c>
      <c r="C4775" s="2">
        <v>1.0</v>
      </c>
      <c r="D4775" s="2">
        <v>310.87</v>
      </c>
      <c r="E4775" s="4">
        <f t="shared" si="1"/>
        <v>310.87</v>
      </c>
    </row>
    <row r="4776" ht="22.5" customHeight="1">
      <c r="A4776" s="2">
        <v>6.99557131E9</v>
      </c>
      <c r="B4776" s="2">
        <v>336847.0</v>
      </c>
      <c r="C4776" s="2">
        <v>1.0</v>
      </c>
      <c r="D4776" s="2">
        <v>936.98</v>
      </c>
      <c r="E4776" s="4">
        <f t="shared" si="1"/>
        <v>936.98</v>
      </c>
    </row>
    <row r="4777" ht="22.5" customHeight="1">
      <c r="A4777" s="2">
        <v>8.801161214E9</v>
      </c>
      <c r="B4777" s="2">
        <v>313754.0</v>
      </c>
      <c r="C4777" s="2">
        <v>3.0</v>
      </c>
      <c r="D4777" s="2">
        <v>136.6</v>
      </c>
      <c r="E4777" s="4">
        <f t="shared" si="1"/>
        <v>409.8</v>
      </c>
    </row>
    <row r="4778" ht="22.5" customHeight="1">
      <c r="A4778" s="2">
        <v>1.7513194E9</v>
      </c>
      <c r="B4778" s="2">
        <v>561860.0</v>
      </c>
      <c r="C4778" s="2">
        <v>2.0</v>
      </c>
      <c r="D4778" s="2">
        <v>874.78</v>
      </c>
      <c r="E4778" s="4">
        <f t="shared" si="1"/>
        <v>1749.56</v>
      </c>
    </row>
    <row r="4779" ht="22.5" customHeight="1">
      <c r="A4779" s="2">
        <v>1.0448052E7</v>
      </c>
      <c r="B4779" s="2">
        <v>945635.0</v>
      </c>
      <c r="C4779" s="2">
        <v>2.0</v>
      </c>
      <c r="D4779" s="2">
        <v>778.9</v>
      </c>
      <c r="E4779" s="4">
        <f t="shared" si="1"/>
        <v>1557.8</v>
      </c>
    </row>
    <row r="4780" ht="22.5" customHeight="1">
      <c r="A4780" s="2">
        <v>3.047076079E9</v>
      </c>
      <c r="B4780" s="2">
        <v>723678.0</v>
      </c>
      <c r="C4780" s="2">
        <v>1.0</v>
      </c>
      <c r="D4780" s="2">
        <v>675.46</v>
      </c>
      <c r="E4780" s="4">
        <f t="shared" si="1"/>
        <v>675.46</v>
      </c>
    </row>
    <row r="4781" ht="22.5" customHeight="1">
      <c r="A4781" s="2">
        <v>5.08586078E9</v>
      </c>
      <c r="B4781" s="2">
        <v>513199.0</v>
      </c>
      <c r="C4781" s="2">
        <v>3.0</v>
      </c>
      <c r="D4781" s="2">
        <v>422.23</v>
      </c>
      <c r="E4781" s="4">
        <f t="shared" si="1"/>
        <v>1266.69</v>
      </c>
    </row>
    <row r="4782" ht="22.5" customHeight="1">
      <c r="A4782" s="2">
        <v>6.213909425E9</v>
      </c>
      <c r="B4782" s="2">
        <v>455083.0</v>
      </c>
      <c r="C4782" s="2">
        <v>3.0</v>
      </c>
      <c r="D4782" s="2">
        <v>959.01</v>
      </c>
      <c r="E4782" s="4">
        <f t="shared" si="1"/>
        <v>2877.03</v>
      </c>
    </row>
    <row r="4783" ht="22.5" customHeight="1">
      <c r="A4783" s="2">
        <v>3.712789789E9</v>
      </c>
      <c r="B4783" s="2">
        <v>455755.0</v>
      </c>
      <c r="C4783" s="2">
        <v>2.0</v>
      </c>
      <c r="D4783" s="2">
        <v>44.09</v>
      </c>
      <c r="E4783" s="4">
        <f t="shared" si="1"/>
        <v>88.18</v>
      </c>
    </row>
    <row r="4784" ht="22.5" customHeight="1">
      <c r="A4784" s="2">
        <v>2.78794976E8</v>
      </c>
      <c r="B4784" s="2">
        <v>378676.0</v>
      </c>
      <c r="C4784" s="2">
        <v>3.0</v>
      </c>
      <c r="D4784" s="2">
        <v>881.42</v>
      </c>
      <c r="E4784" s="4">
        <f t="shared" si="1"/>
        <v>2644.26</v>
      </c>
    </row>
    <row r="4785" ht="22.5" customHeight="1">
      <c r="A4785" s="2">
        <v>3.420357591E9</v>
      </c>
      <c r="B4785" s="2">
        <v>365133.0</v>
      </c>
      <c r="C4785" s="2">
        <v>1.0</v>
      </c>
      <c r="D4785" s="2">
        <v>915.45</v>
      </c>
      <c r="E4785" s="4">
        <f t="shared" si="1"/>
        <v>915.45</v>
      </c>
    </row>
    <row r="4786" ht="22.5" customHeight="1">
      <c r="A4786" s="2">
        <v>4.551386734E9</v>
      </c>
      <c r="B4786" s="2">
        <v>951463.0</v>
      </c>
      <c r="C4786" s="2">
        <v>3.0</v>
      </c>
      <c r="D4786" s="2">
        <v>787.4</v>
      </c>
      <c r="E4786" s="4">
        <f t="shared" si="1"/>
        <v>2362.2</v>
      </c>
    </row>
    <row r="4787" ht="22.5" customHeight="1">
      <c r="A4787" s="2">
        <v>7.609681987E9</v>
      </c>
      <c r="B4787" s="2">
        <v>365132.0</v>
      </c>
      <c r="C4787" s="2">
        <v>1.0</v>
      </c>
      <c r="D4787" s="2">
        <v>229.38</v>
      </c>
      <c r="E4787" s="4">
        <f t="shared" si="1"/>
        <v>229.38</v>
      </c>
    </row>
    <row r="4788" ht="22.5" customHeight="1">
      <c r="A4788" s="2">
        <v>1.721655048E9</v>
      </c>
      <c r="B4788" s="2">
        <v>589812.0</v>
      </c>
      <c r="C4788" s="2">
        <v>1.0</v>
      </c>
      <c r="D4788" s="2">
        <v>163.03</v>
      </c>
      <c r="E4788" s="4">
        <f t="shared" si="1"/>
        <v>163.03</v>
      </c>
    </row>
    <row r="4789" ht="22.5" customHeight="1">
      <c r="A4789" s="2">
        <v>7.040151151E9</v>
      </c>
      <c r="B4789" s="2">
        <v>94225.0</v>
      </c>
      <c r="C4789" s="2">
        <v>3.0</v>
      </c>
      <c r="D4789" s="2">
        <v>77.11</v>
      </c>
      <c r="E4789" s="4">
        <f t="shared" si="1"/>
        <v>231.33</v>
      </c>
    </row>
    <row r="4790" ht="22.5" customHeight="1">
      <c r="A4790" s="2">
        <v>6.719661881E9</v>
      </c>
      <c r="B4790" s="2">
        <v>140154.0</v>
      </c>
      <c r="C4790" s="2">
        <v>1.0</v>
      </c>
      <c r="D4790" s="2">
        <v>171.2</v>
      </c>
      <c r="E4790" s="4">
        <f t="shared" si="1"/>
        <v>171.2</v>
      </c>
    </row>
    <row r="4791" ht="22.5" customHeight="1">
      <c r="A4791" s="2">
        <v>5.195004299E9</v>
      </c>
      <c r="B4791" s="2">
        <v>567671.0</v>
      </c>
      <c r="C4791" s="2">
        <v>3.0</v>
      </c>
      <c r="D4791" s="2">
        <v>418.48</v>
      </c>
      <c r="E4791" s="4">
        <f t="shared" si="1"/>
        <v>1255.44</v>
      </c>
    </row>
    <row r="4792" ht="22.5" customHeight="1">
      <c r="A4792" s="2">
        <v>5.441946621E9</v>
      </c>
      <c r="B4792" s="2">
        <v>859361.0</v>
      </c>
      <c r="C4792" s="2">
        <v>1.0</v>
      </c>
      <c r="D4792" s="2">
        <v>432.39</v>
      </c>
      <c r="E4792" s="4">
        <f t="shared" si="1"/>
        <v>432.39</v>
      </c>
    </row>
    <row r="4793" ht="22.5" customHeight="1">
      <c r="A4793" s="2">
        <v>3.508992095E9</v>
      </c>
      <c r="B4793" s="2">
        <v>734789.0</v>
      </c>
      <c r="C4793" s="2">
        <v>2.0</v>
      </c>
      <c r="D4793" s="2">
        <v>395.82</v>
      </c>
      <c r="E4793" s="4">
        <f t="shared" si="1"/>
        <v>791.64</v>
      </c>
    </row>
    <row r="4794" ht="22.5" customHeight="1">
      <c r="A4794" s="2">
        <v>8.45444918E9</v>
      </c>
      <c r="B4794" s="2">
        <v>324809.0</v>
      </c>
      <c r="C4794" s="2">
        <v>1.0</v>
      </c>
      <c r="D4794" s="2">
        <v>608.0</v>
      </c>
      <c r="E4794" s="4">
        <f t="shared" si="1"/>
        <v>608</v>
      </c>
    </row>
    <row r="4795" ht="22.5" customHeight="1">
      <c r="A4795" s="2">
        <v>9.251851237E9</v>
      </c>
      <c r="B4795" s="2">
        <v>993331.0</v>
      </c>
      <c r="C4795" s="2">
        <v>3.0</v>
      </c>
      <c r="D4795" s="2">
        <v>102.44</v>
      </c>
      <c r="E4795" s="4">
        <f t="shared" si="1"/>
        <v>307.32</v>
      </c>
    </row>
    <row r="4796" ht="22.5" customHeight="1">
      <c r="A4796" s="2">
        <v>6.739811103E9</v>
      </c>
      <c r="B4796" s="2">
        <v>256783.0</v>
      </c>
      <c r="C4796" s="2">
        <v>3.0</v>
      </c>
      <c r="D4796" s="2">
        <v>906.54</v>
      </c>
      <c r="E4796" s="4">
        <f t="shared" si="1"/>
        <v>2719.62</v>
      </c>
    </row>
    <row r="4797" ht="22.5" customHeight="1">
      <c r="A4797" s="2">
        <v>7.590827828E9</v>
      </c>
      <c r="B4797" s="2">
        <v>661577.0</v>
      </c>
      <c r="C4797" s="2">
        <v>3.0</v>
      </c>
      <c r="D4797" s="2">
        <v>720.95</v>
      </c>
      <c r="E4797" s="4">
        <f t="shared" si="1"/>
        <v>2162.85</v>
      </c>
    </row>
    <row r="4798" ht="22.5" customHeight="1">
      <c r="A4798" s="2">
        <v>3.10213322E8</v>
      </c>
      <c r="B4798" s="2">
        <v>880510.0</v>
      </c>
      <c r="C4798" s="2">
        <v>2.0</v>
      </c>
      <c r="D4798" s="2">
        <v>951.43</v>
      </c>
      <c r="E4798" s="4">
        <f t="shared" si="1"/>
        <v>1902.86</v>
      </c>
    </row>
    <row r="4799" ht="22.5" customHeight="1">
      <c r="A4799" s="2">
        <v>9.34908369E8</v>
      </c>
      <c r="B4799" s="2">
        <v>324809.0</v>
      </c>
      <c r="C4799" s="2">
        <v>2.0</v>
      </c>
      <c r="D4799" s="2">
        <v>608.0</v>
      </c>
      <c r="E4799" s="4">
        <f t="shared" si="1"/>
        <v>1216</v>
      </c>
    </row>
    <row r="4800" ht="22.5" customHeight="1">
      <c r="A4800" s="2">
        <v>3.817617199E9</v>
      </c>
      <c r="B4800" s="2">
        <v>712003.0</v>
      </c>
      <c r="C4800" s="2">
        <v>1.0</v>
      </c>
      <c r="D4800" s="2">
        <v>671.68</v>
      </c>
      <c r="E4800" s="4">
        <f t="shared" si="1"/>
        <v>671.68</v>
      </c>
    </row>
    <row r="4801" ht="22.5" customHeight="1">
      <c r="A4801" s="2">
        <v>2.62270903E9</v>
      </c>
      <c r="B4801" s="2">
        <v>968887.0</v>
      </c>
      <c r="C4801" s="2">
        <v>3.0</v>
      </c>
      <c r="D4801" s="2">
        <v>40.7</v>
      </c>
      <c r="E4801" s="4">
        <f t="shared" si="1"/>
        <v>122.1</v>
      </c>
    </row>
    <row r="4802" ht="22.5" customHeight="1">
      <c r="A4802" s="2">
        <v>3.843689992E9</v>
      </c>
      <c r="B4802" s="2">
        <v>36412.0</v>
      </c>
      <c r="C4802" s="2">
        <v>2.0</v>
      </c>
      <c r="D4802" s="2">
        <v>397.68</v>
      </c>
      <c r="E4802" s="4">
        <f t="shared" si="1"/>
        <v>795.36</v>
      </c>
    </row>
    <row r="4803" ht="22.5" customHeight="1">
      <c r="A4803" s="2">
        <v>8.73239564E9</v>
      </c>
      <c r="B4803" s="2">
        <v>448752.0</v>
      </c>
      <c r="C4803" s="2">
        <v>1.0</v>
      </c>
      <c r="D4803" s="2">
        <v>160.07</v>
      </c>
      <c r="E4803" s="4">
        <f t="shared" si="1"/>
        <v>160.07</v>
      </c>
    </row>
    <row r="4804" ht="22.5" customHeight="1">
      <c r="A4804" s="2">
        <v>3.88972133E9</v>
      </c>
      <c r="B4804" s="2">
        <v>120532.0</v>
      </c>
      <c r="C4804" s="2">
        <v>2.0</v>
      </c>
      <c r="D4804" s="2">
        <v>697.53</v>
      </c>
      <c r="E4804" s="4">
        <f t="shared" si="1"/>
        <v>1395.06</v>
      </c>
    </row>
    <row r="4805" ht="22.5" customHeight="1">
      <c r="A4805" s="2">
        <v>7.064093619E9</v>
      </c>
      <c r="B4805" s="2">
        <v>962591.0</v>
      </c>
      <c r="C4805" s="2">
        <v>1.0</v>
      </c>
      <c r="D4805" s="2">
        <v>130.01</v>
      </c>
      <c r="E4805" s="4">
        <f t="shared" si="1"/>
        <v>130.01</v>
      </c>
    </row>
    <row r="4806" ht="22.5" customHeight="1">
      <c r="A4806" s="2">
        <v>6.798661163E9</v>
      </c>
      <c r="B4806" s="2">
        <v>552496.0</v>
      </c>
      <c r="C4806" s="2">
        <v>2.0</v>
      </c>
      <c r="D4806" s="2">
        <v>508.0</v>
      </c>
      <c r="E4806" s="4">
        <f t="shared" si="1"/>
        <v>1016</v>
      </c>
    </row>
    <row r="4807" ht="22.5" customHeight="1">
      <c r="A4807" s="2">
        <v>2.87830783E9</v>
      </c>
      <c r="B4807" s="2">
        <v>186168.0</v>
      </c>
      <c r="C4807" s="2">
        <v>2.0</v>
      </c>
      <c r="D4807" s="2">
        <v>878.8</v>
      </c>
      <c r="E4807" s="4">
        <f t="shared" si="1"/>
        <v>1757.6</v>
      </c>
    </row>
    <row r="4808" ht="22.5" customHeight="1">
      <c r="A4808" s="2">
        <v>4.133369643E9</v>
      </c>
      <c r="B4808" s="2">
        <v>667163.0</v>
      </c>
      <c r="C4808" s="2">
        <v>1.0</v>
      </c>
      <c r="D4808" s="2">
        <v>441.2</v>
      </c>
      <c r="E4808" s="4">
        <f t="shared" si="1"/>
        <v>441.2</v>
      </c>
    </row>
    <row r="4809" ht="22.5" customHeight="1">
      <c r="A4809" s="2">
        <v>3.394787348E9</v>
      </c>
      <c r="B4809" s="2">
        <v>63769.0</v>
      </c>
      <c r="C4809" s="2">
        <v>1.0</v>
      </c>
      <c r="D4809" s="2">
        <v>878.07</v>
      </c>
      <c r="E4809" s="4">
        <f t="shared" si="1"/>
        <v>878.07</v>
      </c>
    </row>
    <row r="4810" ht="22.5" customHeight="1">
      <c r="A4810" s="2">
        <v>4.830380663E9</v>
      </c>
      <c r="B4810" s="2">
        <v>57405.0</v>
      </c>
      <c r="C4810" s="2">
        <v>2.0</v>
      </c>
      <c r="D4810" s="2">
        <v>607.67</v>
      </c>
      <c r="E4810" s="4">
        <f t="shared" si="1"/>
        <v>1215.34</v>
      </c>
    </row>
    <row r="4811" ht="22.5" customHeight="1">
      <c r="A4811" s="2">
        <v>3.441042301E9</v>
      </c>
      <c r="B4811" s="2">
        <v>604184.0</v>
      </c>
      <c r="C4811" s="2">
        <v>1.0</v>
      </c>
      <c r="D4811" s="2">
        <v>397.55</v>
      </c>
      <c r="E4811" s="4">
        <f t="shared" si="1"/>
        <v>397.55</v>
      </c>
    </row>
    <row r="4812" ht="22.5" customHeight="1">
      <c r="A4812" s="2">
        <v>3.984353474E9</v>
      </c>
      <c r="B4812" s="2">
        <v>557908.0</v>
      </c>
      <c r="C4812" s="2">
        <v>3.0</v>
      </c>
      <c r="D4812" s="2">
        <v>942.37</v>
      </c>
      <c r="E4812" s="4">
        <f t="shared" si="1"/>
        <v>2827.11</v>
      </c>
    </row>
    <row r="4813" ht="22.5" customHeight="1">
      <c r="A4813" s="2">
        <v>4.495916529E9</v>
      </c>
      <c r="B4813" s="2">
        <v>112390.0</v>
      </c>
      <c r="C4813" s="2">
        <v>3.0</v>
      </c>
      <c r="D4813" s="2">
        <v>877.98</v>
      </c>
      <c r="E4813" s="4">
        <f t="shared" si="1"/>
        <v>2633.94</v>
      </c>
    </row>
    <row r="4814" ht="22.5" customHeight="1">
      <c r="A4814" s="2">
        <v>5.075205264E9</v>
      </c>
      <c r="B4814" s="2">
        <v>15314.0</v>
      </c>
      <c r="C4814" s="2">
        <v>3.0</v>
      </c>
      <c r="D4814" s="2">
        <v>578.85</v>
      </c>
      <c r="E4814" s="4">
        <f t="shared" si="1"/>
        <v>1736.55</v>
      </c>
    </row>
    <row r="4815" ht="22.5" customHeight="1">
      <c r="A4815" s="2">
        <v>6.129180304E9</v>
      </c>
      <c r="B4815" s="2">
        <v>146840.0</v>
      </c>
      <c r="C4815" s="2">
        <v>3.0</v>
      </c>
      <c r="D4815" s="2">
        <v>786.85</v>
      </c>
      <c r="E4815" s="4">
        <f t="shared" si="1"/>
        <v>2360.55</v>
      </c>
    </row>
    <row r="4816" ht="22.5" customHeight="1">
      <c r="A4816" s="2">
        <v>3.311686914E9</v>
      </c>
      <c r="B4816" s="2">
        <v>945635.0</v>
      </c>
      <c r="C4816" s="2">
        <v>1.0</v>
      </c>
      <c r="D4816" s="2">
        <v>778.9</v>
      </c>
      <c r="E4816" s="4">
        <f t="shared" si="1"/>
        <v>778.9</v>
      </c>
    </row>
    <row r="4817" ht="22.5" customHeight="1">
      <c r="A4817" s="2">
        <v>3.907403745E9</v>
      </c>
      <c r="B4817" s="2">
        <v>33797.0</v>
      </c>
      <c r="C4817" s="2">
        <v>2.0</v>
      </c>
      <c r="D4817" s="2">
        <v>888.12</v>
      </c>
      <c r="E4817" s="4">
        <f t="shared" si="1"/>
        <v>1776.24</v>
      </c>
    </row>
    <row r="4818" ht="22.5" customHeight="1">
      <c r="A4818" s="2">
        <v>9.924696305E9</v>
      </c>
      <c r="B4818" s="2">
        <v>876139.0</v>
      </c>
      <c r="C4818" s="2">
        <v>2.0</v>
      </c>
      <c r="D4818" s="2">
        <v>415.75</v>
      </c>
      <c r="E4818" s="4">
        <f t="shared" si="1"/>
        <v>831.5</v>
      </c>
    </row>
    <row r="4819" ht="22.5" customHeight="1">
      <c r="A4819" s="2">
        <v>7.348508805E9</v>
      </c>
      <c r="B4819" s="2">
        <v>942001.0</v>
      </c>
      <c r="C4819" s="2">
        <v>1.0</v>
      </c>
      <c r="D4819" s="2">
        <v>671.55</v>
      </c>
      <c r="E4819" s="4">
        <f t="shared" si="1"/>
        <v>671.55</v>
      </c>
    </row>
    <row r="4820" ht="22.5" customHeight="1">
      <c r="A4820" s="2">
        <v>1.665004352E9</v>
      </c>
      <c r="B4820" s="2">
        <v>883013.0</v>
      </c>
      <c r="C4820" s="2">
        <v>2.0</v>
      </c>
      <c r="D4820" s="2">
        <v>989.88</v>
      </c>
      <c r="E4820" s="4">
        <f t="shared" si="1"/>
        <v>1979.76</v>
      </c>
    </row>
    <row r="4821" ht="22.5" customHeight="1">
      <c r="A4821" s="2">
        <v>1.049800958E9</v>
      </c>
      <c r="B4821" s="2">
        <v>131937.0</v>
      </c>
      <c r="C4821" s="2">
        <v>3.0</v>
      </c>
      <c r="D4821" s="2">
        <v>287.81</v>
      </c>
      <c r="E4821" s="4">
        <f t="shared" si="1"/>
        <v>863.43</v>
      </c>
    </row>
    <row r="4822" ht="22.5" customHeight="1">
      <c r="A4822" s="2">
        <v>2.937550786E9</v>
      </c>
      <c r="B4822" s="2">
        <v>739448.0</v>
      </c>
      <c r="C4822" s="2">
        <v>3.0</v>
      </c>
      <c r="D4822" s="2">
        <v>755.66</v>
      </c>
      <c r="E4822" s="4">
        <f t="shared" si="1"/>
        <v>2266.98</v>
      </c>
    </row>
    <row r="4823" ht="22.5" customHeight="1">
      <c r="A4823" s="2">
        <v>4.86724008E8</v>
      </c>
      <c r="B4823" s="2">
        <v>901144.0</v>
      </c>
      <c r="C4823" s="2">
        <v>1.0</v>
      </c>
      <c r="D4823" s="2">
        <v>340.36</v>
      </c>
      <c r="E4823" s="4">
        <f t="shared" si="1"/>
        <v>340.36</v>
      </c>
    </row>
    <row r="4824" ht="22.5" customHeight="1">
      <c r="A4824" s="2">
        <v>9.361578823E9</v>
      </c>
      <c r="B4824" s="2">
        <v>652118.0</v>
      </c>
      <c r="C4824" s="2">
        <v>3.0</v>
      </c>
      <c r="D4824" s="2">
        <v>22.04</v>
      </c>
      <c r="E4824" s="4">
        <f t="shared" si="1"/>
        <v>66.12</v>
      </c>
    </row>
    <row r="4825" ht="22.5" customHeight="1">
      <c r="A4825" s="2">
        <v>6.249585672E9</v>
      </c>
      <c r="B4825" s="2">
        <v>144124.0</v>
      </c>
      <c r="C4825" s="2">
        <v>1.0</v>
      </c>
      <c r="D4825" s="2">
        <v>162.67</v>
      </c>
      <c r="E4825" s="4">
        <f t="shared" si="1"/>
        <v>162.67</v>
      </c>
    </row>
    <row r="4826" ht="22.5" customHeight="1">
      <c r="A4826" s="2">
        <v>2.111712383E9</v>
      </c>
      <c r="B4826" s="2">
        <v>969851.0</v>
      </c>
      <c r="C4826" s="2">
        <v>3.0</v>
      </c>
      <c r="D4826" s="2">
        <v>340.66</v>
      </c>
      <c r="E4826" s="4">
        <f t="shared" si="1"/>
        <v>1021.98</v>
      </c>
    </row>
    <row r="4827" ht="22.5" customHeight="1">
      <c r="A4827" s="2">
        <v>2.962076108E9</v>
      </c>
      <c r="B4827" s="2">
        <v>131136.0</v>
      </c>
      <c r="C4827" s="2">
        <v>1.0</v>
      </c>
      <c r="D4827" s="2">
        <v>37.8</v>
      </c>
      <c r="E4827" s="4">
        <f t="shared" si="1"/>
        <v>37.8</v>
      </c>
    </row>
    <row r="4828" ht="22.5" customHeight="1">
      <c r="A4828" s="2">
        <v>7.509638056E9</v>
      </c>
      <c r="B4828" s="2">
        <v>327290.0</v>
      </c>
      <c r="C4828" s="2">
        <v>1.0</v>
      </c>
      <c r="D4828" s="2">
        <v>862.28</v>
      </c>
      <c r="E4828" s="4">
        <f t="shared" si="1"/>
        <v>862.28</v>
      </c>
    </row>
    <row r="4829" ht="22.5" customHeight="1">
      <c r="A4829" s="2">
        <v>6.074743537E9</v>
      </c>
      <c r="B4829" s="2">
        <v>300159.0</v>
      </c>
      <c r="C4829" s="2">
        <v>3.0</v>
      </c>
      <c r="D4829" s="2">
        <v>44.35</v>
      </c>
      <c r="E4829" s="4">
        <f t="shared" si="1"/>
        <v>133.05</v>
      </c>
    </row>
    <row r="4830" ht="22.5" customHeight="1">
      <c r="A4830" s="2">
        <v>3.560026527E9</v>
      </c>
      <c r="B4830" s="2">
        <v>578097.0</v>
      </c>
      <c r="C4830" s="2">
        <v>2.0</v>
      </c>
      <c r="D4830" s="2">
        <v>267.61</v>
      </c>
      <c r="E4830" s="4">
        <f t="shared" si="1"/>
        <v>535.22</v>
      </c>
    </row>
    <row r="4831" ht="22.5" customHeight="1">
      <c r="A4831" s="2">
        <v>7.005103077E9</v>
      </c>
      <c r="B4831" s="2">
        <v>52729.0</v>
      </c>
      <c r="C4831" s="2">
        <v>1.0</v>
      </c>
      <c r="D4831" s="2">
        <v>316.02</v>
      </c>
      <c r="E4831" s="4">
        <f t="shared" si="1"/>
        <v>316.02</v>
      </c>
    </row>
    <row r="4832" ht="22.5" customHeight="1">
      <c r="A4832" s="2">
        <v>8.17582675E9</v>
      </c>
      <c r="B4832" s="2">
        <v>661577.0</v>
      </c>
      <c r="C4832" s="2">
        <v>1.0</v>
      </c>
      <c r="D4832" s="2">
        <v>720.95</v>
      </c>
      <c r="E4832" s="4">
        <f t="shared" si="1"/>
        <v>720.95</v>
      </c>
    </row>
    <row r="4833" ht="22.5" customHeight="1">
      <c r="A4833" s="2">
        <v>8.57294602E9</v>
      </c>
      <c r="B4833" s="2">
        <v>537274.0</v>
      </c>
      <c r="C4833" s="2">
        <v>2.0</v>
      </c>
      <c r="D4833" s="2">
        <v>702.71</v>
      </c>
      <c r="E4833" s="4">
        <f t="shared" si="1"/>
        <v>1405.42</v>
      </c>
    </row>
    <row r="4834" ht="22.5" customHeight="1">
      <c r="A4834" s="2">
        <v>2.936701883E9</v>
      </c>
      <c r="B4834" s="2">
        <v>140154.0</v>
      </c>
      <c r="C4834" s="2">
        <v>1.0</v>
      </c>
      <c r="D4834" s="2">
        <v>171.2</v>
      </c>
      <c r="E4834" s="4">
        <f t="shared" si="1"/>
        <v>171.2</v>
      </c>
    </row>
    <row r="4835" ht="22.5" customHeight="1">
      <c r="A4835" s="2">
        <v>9.94832464E9</v>
      </c>
      <c r="B4835" s="2">
        <v>107548.0</v>
      </c>
      <c r="C4835" s="2">
        <v>1.0</v>
      </c>
      <c r="D4835" s="2">
        <v>891.6</v>
      </c>
      <c r="E4835" s="4">
        <f t="shared" si="1"/>
        <v>891.6</v>
      </c>
    </row>
    <row r="4836" ht="22.5" customHeight="1">
      <c r="A4836" s="2">
        <v>2.865872281E9</v>
      </c>
      <c r="B4836" s="2">
        <v>291238.0</v>
      </c>
      <c r="C4836" s="2">
        <v>3.0</v>
      </c>
      <c r="D4836" s="2">
        <v>746.03</v>
      </c>
      <c r="E4836" s="4">
        <f t="shared" si="1"/>
        <v>2238.09</v>
      </c>
    </row>
    <row r="4837" ht="22.5" customHeight="1">
      <c r="A4837" s="2">
        <v>5.785351358E9</v>
      </c>
      <c r="B4837" s="2">
        <v>707935.0</v>
      </c>
      <c r="C4837" s="2">
        <v>2.0</v>
      </c>
      <c r="D4837" s="2">
        <v>820.9</v>
      </c>
      <c r="E4837" s="4">
        <f t="shared" si="1"/>
        <v>1641.8</v>
      </c>
    </row>
    <row r="4838" ht="22.5" customHeight="1">
      <c r="A4838" s="2">
        <v>5.204776107E9</v>
      </c>
      <c r="B4838" s="2">
        <v>818522.0</v>
      </c>
      <c r="C4838" s="2">
        <v>3.0</v>
      </c>
      <c r="D4838" s="2">
        <v>96.09</v>
      </c>
      <c r="E4838" s="4">
        <f t="shared" si="1"/>
        <v>288.27</v>
      </c>
    </row>
    <row r="4839" ht="22.5" customHeight="1">
      <c r="A4839" s="2">
        <v>8.689865723E9</v>
      </c>
      <c r="B4839" s="2">
        <v>970529.0</v>
      </c>
      <c r="C4839" s="2">
        <v>1.0</v>
      </c>
      <c r="D4839" s="2">
        <v>827.44</v>
      </c>
      <c r="E4839" s="4">
        <f t="shared" si="1"/>
        <v>827.44</v>
      </c>
    </row>
    <row r="4840" ht="22.5" customHeight="1">
      <c r="A4840" s="2">
        <v>7.822329516E9</v>
      </c>
      <c r="B4840" s="2">
        <v>34200.0</v>
      </c>
      <c r="C4840" s="2">
        <v>2.0</v>
      </c>
      <c r="D4840" s="2">
        <v>319.8</v>
      </c>
      <c r="E4840" s="4">
        <f t="shared" si="1"/>
        <v>639.6</v>
      </c>
    </row>
    <row r="4841" ht="22.5" customHeight="1">
      <c r="A4841" s="2">
        <v>5.99539395E9</v>
      </c>
      <c r="B4841" s="2">
        <v>324809.0</v>
      </c>
      <c r="C4841" s="2">
        <v>3.0</v>
      </c>
      <c r="D4841" s="2">
        <v>608.0</v>
      </c>
      <c r="E4841" s="4">
        <f t="shared" si="1"/>
        <v>1824</v>
      </c>
    </row>
    <row r="4842" ht="22.5" customHeight="1">
      <c r="A4842" s="2">
        <v>5.458784818E9</v>
      </c>
      <c r="B4842" s="2">
        <v>953175.0</v>
      </c>
      <c r="C4842" s="2">
        <v>3.0</v>
      </c>
      <c r="D4842" s="2">
        <v>225.21</v>
      </c>
      <c r="E4842" s="4">
        <f t="shared" si="1"/>
        <v>675.63</v>
      </c>
    </row>
    <row r="4843" ht="22.5" customHeight="1">
      <c r="A4843" s="2">
        <v>5.611686165E9</v>
      </c>
      <c r="B4843" s="2">
        <v>217710.0</v>
      </c>
      <c r="C4843" s="2">
        <v>3.0</v>
      </c>
      <c r="D4843" s="2">
        <v>58.59</v>
      </c>
      <c r="E4843" s="4">
        <f t="shared" si="1"/>
        <v>175.77</v>
      </c>
    </row>
    <row r="4844" ht="22.5" customHeight="1">
      <c r="A4844" s="2">
        <v>6.390653932E9</v>
      </c>
      <c r="B4844" s="2">
        <v>962054.0</v>
      </c>
      <c r="C4844" s="2">
        <v>3.0</v>
      </c>
      <c r="D4844" s="2">
        <v>16.86</v>
      </c>
      <c r="E4844" s="4">
        <f t="shared" si="1"/>
        <v>50.58</v>
      </c>
    </row>
    <row r="4845" ht="22.5" customHeight="1">
      <c r="A4845" s="2">
        <v>1.215008706E9</v>
      </c>
      <c r="B4845" s="2">
        <v>349294.0</v>
      </c>
      <c r="C4845" s="2">
        <v>1.0</v>
      </c>
      <c r="D4845" s="2">
        <v>934.75</v>
      </c>
      <c r="E4845" s="4">
        <f t="shared" si="1"/>
        <v>934.75</v>
      </c>
    </row>
    <row r="4846" ht="22.5" customHeight="1">
      <c r="A4846" s="2">
        <v>7.357727116E9</v>
      </c>
      <c r="B4846" s="2">
        <v>82484.0</v>
      </c>
      <c r="C4846" s="2">
        <v>2.0</v>
      </c>
      <c r="D4846" s="2">
        <v>914.88</v>
      </c>
      <c r="E4846" s="4">
        <f t="shared" si="1"/>
        <v>1829.76</v>
      </c>
    </row>
    <row r="4847" ht="22.5" customHeight="1">
      <c r="A4847" s="2">
        <v>7.562975685E9</v>
      </c>
      <c r="B4847" s="2">
        <v>284460.0</v>
      </c>
      <c r="C4847" s="2">
        <v>2.0</v>
      </c>
      <c r="D4847" s="2">
        <v>505.95</v>
      </c>
      <c r="E4847" s="4">
        <f t="shared" si="1"/>
        <v>1011.9</v>
      </c>
    </row>
    <row r="4848" ht="22.5" customHeight="1">
      <c r="A4848" s="2">
        <v>3.118070064E9</v>
      </c>
      <c r="B4848" s="2">
        <v>760828.0</v>
      </c>
      <c r="C4848" s="2">
        <v>2.0</v>
      </c>
      <c r="D4848" s="2">
        <v>563.45</v>
      </c>
      <c r="E4848" s="4">
        <f t="shared" si="1"/>
        <v>1126.9</v>
      </c>
    </row>
    <row r="4849" ht="22.5" customHeight="1">
      <c r="A4849" s="2">
        <v>8.25575387E9</v>
      </c>
      <c r="B4849" s="2">
        <v>398340.0</v>
      </c>
      <c r="C4849" s="2">
        <v>2.0</v>
      </c>
      <c r="D4849" s="2">
        <v>651.93</v>
      </c>
      <c r="E4849" s="4">
        <f t="shared" si="1"/>
        <v>1303.86</v>
      </c>
    </row>
    <row r="4850" ht="22.5" customHeight="1">
      <c r="A4850" s="2">
        <v>5.924715529E9</v>
      </c>
      <c r="B4850" s="2">
        <v>455755.0</v>
      </c>
      <c r="C4850" s="2">
        <v>2.0</v>
      </c>
      <c r="D4850" s="2">
        <v>44.09</v>
      </c>
      <c r="E4850" s="4">
        <f t="shared" si="1"/>
        <v>88.18</v>
      </c>
    </row>
    <row r="4851" ht="22.5" customHeight="1">
      <c r="A4851" s="2">
        <v>9.593816617E9</v>
      </c>
      <c r="B4851" s="2">
        <v>440875.0</v>
      </c>
      <c r="C4851" s="2">
        <v>3.0</v>
      </c>
      <c r="D4851" s="2">
        <v>275.03</v>
      </c>
      <c r="E4851" s="4">
        <f t="shared" si="1"/>
        <v>825.09</v>
      </c>
    </row>
    <row r="4852" ht="22.5" customHeight="1">
      <c r="A4852" s="2">
        <v>6.143213997E9</v>
      </c>
      <c r="B4852" s="2">
        <v>739534.0</v>
      </c>
      <c r="C4852" s="2">
        <v>2.0</v>
      </c>
      <c r="D4852" s="2">
        <v>994.56</v>
      </c>
      <c r="E4852" s="4">
        <f t="shared" si="1"/>
        <v>1989.12</v>
      </c>
    </row>
    <row r="4853" ht="22.5" customHeight="1">
      <c r="A4853" s="2">
        <v>4.516009647E9</v>
      </c>
      <c r="B4853" s="2">
        <v>969851.0</v>
      </c>
      <c r="C4853" s="2">
        <v>1.0</v>
      </c>
      <c r="D4853" s="2">
        <v>340.66</v>
      </c>
      <c r="E4853" s="4">
        <f t="shared" si="1"/>
        <v>340.66</v>
      </c>
    </row>
    <row r="4854" ht="22.5" customHeight="1">
      <c r="A4854" s="2">
        <v>2.91900074E8</v>
      </c>
      <c r="B4854" s="2">
        <v>376447.0</v>
      </c>
      <c r="C4854" s="2">
        <v>3.0</v>
      </c>
      <c r="D4854" s="2">
        <v>724.84</v>
      </c>
      <c r="E4854" s="4">
        <f t="shared" si="1"/>
        <v>2174.52</v>
      </c>
    </row>
    <row r="4855" ht="22.5" customHeight="1">
      <c r="A4855" s="2">
        <v>3.178700341E9</v>
      </c>
      <c r="B4855" s="2">
        <v>704868.0</v>
      </c>
      <c r="C4855" s="2">
        <v>1.0</v>
      </c>
      <c r="D4855" s="2">
        <v>193.46</v>
      </c>
      <c r="E4855" s="4">
        <f t="shared" si="1"/>
        <v>193.46</v>
      </c>
    </row>
    <row r="4856" ht="22.5" customHeight="1">
      <c r="A4856" s="2">
        <v>4.231742059E9</v>
      </c>
      <c r="B4856" s="2">
        <v>690565.0</v>
      </c>
      <c r="C4856" s="2">
        <v>1.0</v>
      </c>
      <c r="D4856" s="2">
        <v>951.27</v>
      </c>
      <c r="E4856" s="4">
        <f t="shared" si="1"/>
        <v>951.27</v>
      </c>
    </row>
    <row r="4857" ht="22.5" customHeight="1">
      <c r="A4857" s="2">
        <v>7.437613292E9</v>
      </c>
      <c r="B4857" s="2">
        <v>237083.0</v>
      </c>
      <c r="C4857" s="2">
        <v>2.0</v>
      </c>
      <c r="D4857" s="2">
        <v>577.13</v>
      </c>
      <c r="E4857" s="4">
        <f t="shared" si="1"/>
        <v>1154.26</v>
      </c>
    </row>
    <row r="4858" ht="22.5" customHeight="1">
      <c r="A4858" s="2">
        <v>5.609346062E9</v>
      </c>
      <c r="B4858" s="2">
        <v>925482.0</v>
      </c>
      <c r="C4858" s="2">
        <v>1.0</v>
      </c>
      <c r="D4858" s="2">
        <v>475.04</v>
      </c>
      <c r="E4858" s="4">
        <f t="shared" si="1"/>
        <v>475.04</v>
      </c>
    </row>
    <row r="4859" ht="22.5" customHeight="1">
      <c r="A4859" s="2">
        <v>9.0903382E8</v>
      </c>
      <c r="B4859" s="2">
        <v>433521.0</v>
      </c>
      <c r="C4859" s="2">
        <v>3.0</v>
      </c>
      <c r="D4859" s="2">
        <v>321.33</v>
      </c>
      <c r="E4859" s="4">
        <f t="shared" si="1"/>
        <v>963.99</v>
      </c>
    </row>
    <row r="4860" ht="22.5" customHeight="1">
      <c r="A4860" s="2">
        <v>4.70624828E8</v>
      </c>
      <c r="B4860" s="2">
        <v>679321.0</v>
      </c>
      <c r="C4860" s="2">
        <v>2.0</v>
      </c>
      <c r="D4860" s="2">
        <v>738.46</v>
      </c>
      <c r="E4860" s="4">
        <f t="shared" si="1"/>
        <v>1476.92</v>
      </c>
    </row>
    <row r="4861" ht="22.5" customHeight="1">
      <c r="A4861" s="2">
        <v>9.608676386E9</v>
      </c>
      <c r="B4861" s="2">
        <v>487065.0</v>
      </c>
      <c r="C4861" s="2">
        <v>1.0</v>
      </c>
      <c r="D4861" s="2">
        <v>374.68</v>
      </c>
      <c r="E4861" s="4">
        <f t="shared" si="1"/>
        <v>374.68</v>
      </c>
    </row>
    <row r="4862" ht="22.5" customHeight="1">
      <c r="A4862" s="2">
        <v>6.846160702E9</v>
      </c>
      <c r="B4862" s="2">
        <v>131937.0</v>
      </c>
      <c r="C4862" s="2">
        <v>3.0</v>
      </c>
      <c r="D4862" s="2">
        <v>287.81</v>
      </c>
      <c r="E4862" s="4">
        <f t="shared" si="1"/>
        <v>863.43</v>
      </c>
    </row>
    <row r="4863" ht="22.5" customHeight="1">
      <c r="A4863" s="2">
        <v>4.248168019E9</v>
      </c>
      <c r="B4863" s="2">
        <v>378676.0</v>
      </c>
      <c r="C4863" s="2">
        <v>3.0</v>
      </c>
      <c r="D4863" s="2">
        <v>881.42</v>
      </c>
      <c r="E4863" s="4">
        <f t="shared" si="1"/>
        <v>2644.26</v>
      </c>
    </row>
    <row r="4864" ht="22.5" customHeight="1">
      <c r="A4864" s="2">
        <v>9.0579093E9</v>
      </c>
      <c r="B4864" s="2">
        <v>120532.0</v>
      </c>
      <c r="C4864" s="2">
        <v>1.0</v>
      </c>
      <c r="D4864" s="2">
        <v>697.53</v>
      </c>
      <c r="E4864" s="4">
        <f t="shared" si="1"/>
        <v>697.53</v>
      </c>
    </row>
    <row r="4865" ht="22.5" customHeight="1">
      <c r="A4865" s="2">
        <v>2.171816966E9</v>
      </c>
      <c r="B4865" s="2">
        <v>537274.0</v>
      </c>
      <c r="C4865" s="2">
        <v>1.0</v>
      </c>
      <c r="D4865" s="2">
        <v>702.71</v>
      </c>
      <c r="E4865" s="4">
        <f t="shared" si="1"/>
        <v>702.71</v>
      </c>
    </row>
    <row r="4866" ht="22.5" customHeight="1">
      <c r="A4866" s="2">
        <v>1.387025817E9</v>
      </c>
      <c r="B4866" s="2">
        <v>490939.0</v>
      </c>
      <c r="C4866" s="2">
        <v>2.0</v>
      </c>
      <c r="D4866" s="2">
        <v>80.25</v>
      </c>
      <c r="E4866" s="4">
        <f t="shared" si="1"/>
        <v>160.5</v>
      </c>
    </row>
    <row r="4867" ht="22.5" customHeight="1">
      <c r="A4867" s="2">
        <v>6.801124715E9</v>
      </c>
      <c r="B4867" s="2">
        <v>305754.0</v>
      </c>
      <c r="C4867" s="2">
        <v>2.0</v>
      </c>
      <c r="D4867" s="2">
        <v>979.99</v>
      </c>
      <c r="E4867" s="4">
        <f t="shared" si="1"/>
        <v>1959.98</v>
      </c>
    </row>
    <row r="4868" ht="22.5" customHeight="1">
      <c r="A4868" s="2">
        <v>6.117979297E9</v>
      </c>
      <c r="B4868" s="2">
        <v>298985.0</v>
      </c>
      <c r="C4868" s="2">
        <v>1.0</v>
      </c>
      <c r="D4868" s="2">
        <v>183.76</v>
      </c>
      <c r="E4868" s="4">
        <f t="shared" si="1"/>
        <v>183.76</v>
      </c>
    </row>
    <row r="4869" ht="22.5" customHeight="1">
      <c r="A4869" s="2">
        <v>4.902314626E9</v>
      </c>
      <c r="B4869" s="2">
        <v>140154.0</v>
      </c>
      <c r="C4869" s="2">
        <v>2.0</v>
      </c>
      <c r="D4869" s="2">
        <v>171.2</v>
      </c>
      <c r="E4869" s="4">
        <f t="shared" si="1"/>
        <v>342.4</v>
      </c>
    </row>
    <row r="4870" ht="22.5" customHeight="1">
      <c r="A4870" s="2">
        <v>3.61595059E8</v>
      </c>
      <c r="B4870" s="2">
        <v>700048.0</v>
      </c>
      <c r="C4870" s="2">
        <v>1.0</v>
      </c>
      <c r="D4870" s="2">
        <v>141.28</v>
      </c>
      <c r="E4870" s="4">
        <f t="shared" si="1"/>
        <v>141.28</v>
      </c>
    </row>
    <row r="4871" ht="22.5" customHeight="1">
      <c r="A4871" s="2">
        <v>5.309683159E9</v>
      </c>
      <c r="B4871" s="2">
        <v>757274.0</v>
      </c>
      <c r="C4871" s="2">
        <v>2.0</v>
      </c>
      <c r="D4871" s="2">
        <v>98.32</v>
      </c>
      <c r="E4871" s="4">
        <f t="shared" si="1"/>
        <v>196.64</v>
      </c>
    </row>
    <row r="4872" ht="22.5" customHeight="1">
      <c r="A4872" s="2">
        <v>2.300265337E9</v>
      </c>
      <c r="B4872" s="2">
        <v>654623.0</v>
      </c>
      <c r="C4872" s="2">
        <v>3.0</v>
      </c>
      <c r="D4872" s="2">
        <v>422.14</v>
      </c>
      <c r="E4872" s="4">
        <f t="shared" si="1"/>
        <v>1266.42</v>
      </c>
    </row>
    <row r="4873" ht="22.5" customHeight="1">
      <c r="A4873" s="2">
        <v>1.99903168E8</v>
      </c>
      <c r="B4873" s="2">
        <v>847349.0</v>
      </c>
      <c r="C4873" s="2">
        <v>3.0</v>
      </c>
      <c r="D4873" s="2">
        <v>781.08</v>
      </c>
      <c r="E4873" s="4">
        <f t="shared" si="1"/>
        <v>2343.24</v>
      </c>
    </row>
    <row r="4874" ht="22.5" customHeight="1">
      <c r="A4874" s="2">
        <v>4.923840119E9</v>
      </c>
      <c r="B4874" s="2">
        <v>764014.0</v>
      </c>
      <c r="C4874" s="2">
        <v>2.0</v>
      </c>
      <c r="D4874" s="2">
        <v>612.04</v>
      </c>
      <c r="E4874" s="4">
        <f t="shared" si="1"/>
        <v>1224.08</v>
      </c>
    </row>
    <row r="4875" ht="22.5" customHeight="1">
      <c r="A4875" s="2">
        <v>2.209550085E9</v>
      </c>
      <c r="B4875" s="2">
        <v>679865.0</v>
      </c>
      <c r="C4875" s="2">
        <v>1.0</v>
      </c>
      <c r="D4875" s="2">
        <v>347.91</v>
      </c>
      <c r="E4875" s="4">
        <f t="shared" si="1"/>
        <v>347.91</v>
      </c>
    </row>
    <row r="4876" ht="22.5" customHeight="1">
      <c r="A4876" s="2">
        <v>1.2017811E8</v>
      </c>
      <c r="B4876" s="2">
        <v>739534.0</v>
      </c>
      <c r="C4876" s="2">
        <v>3.0</v>
      </c>
      <c r="D4876" s="2">
        <v>994.56</v>
      </c>
      <c r="E4876" s="4">
        <f t="shared" si="1"/>
        <v>2983.68</v>
      </c>
    </row>
    <row r="4877" ht="22.5" customHeight="1">
      <c r="A4877" s="2">
        <v>6.647259959E9</v>
      </c>
      <c r="B4877" s="2">
        <v>39154.0</v>
      </c>
      <c r="C4877" s="2">
        <v>3.0</v>
      </c>
      <c r="D4877" s="2">
        <v>946.86</v>
      </c>
      <c r="E4877" s="4">
        <f t="shared" si="1"/>
        <v>2840.58</v>
      </c>
    </row>
    <row r="4878" ht="22.5" customHeight="1">
      <c r="A4878" s="2">
        <v>3.859980017E9</v>
      </c>
      <c r="B4878" s="2">
        <v>992178.0</v>
      </c>
      <c r="C4878" s="2">
        <v>1.0</v>
      </c>
      <c r="D4878" s="2">
        <v>632.43</v>
      </c>
      <c r="E4878" s="4">
        <f t="shared" si="1"/>
        <v>632.43</v>
      </c>
    </row>
    <row r="4879" ht="22.5" customHeight="1">
      <c r="A4879" s="2">
        <v>9.196827234E9</v>
      </c>
      <c r="B4879" s="2">
        <v>741341.0</v>
      </c>
      <c r="C4879" s="2">
        <v>2.0</v>
      </c>
      <c r="D4879" s="2">
        <v>923.84</v>
      </c>
      <c r="E4879" s="4">
        <f t="shared" si="1"/>
        <v>1847.68</v>
      </c>
    </row>
    <row r="4880" ht="22.5" customHeight="1">
      <c r="A4880" s="2">
        <v>3.499440849E9</v>
      </c>
      <c r="B4880" s="2">
        <v>965755.0</v>
      </c>
      <c r="C4880" s="2">
        <v>2.0</v>
      </c>
      <c r="D4880" s="2">
        <v>532.57</v>
      </c>
      <c r="E4880" s="4">
        <f t="shared" si="1"/>
        <v>1065.14</v>
      </c>
    </row>
    <row r="4881" ht="22.5" customHeight="1">
      <c r="A4881" s="2">
        <v>7.114775833E9</v>
      </c>
      <c r="B4881" s="2">
        <v>592784.0</v>
      </c>
      <c r="C4881" s="2">
        <v>1.0</v>
      </c>
      <c r="D4881" s="2">
        <v>280.35</v>
      </c>
      <c r="E4881" s="4">
        <f t="shared" si="1"/>
        <v>280.35</v>
      </c>
    </row>
    <row r="4882" ht="22.5" customHeight="1">
      <c r="A4882" s="2">
        <v>7.812364366E9</v>
      </c>
      <c r="B4882" s="2">
        <v>552883.0</v>
      </c>
      <c r="C4882" s="2">
        <v>1.0</v>
      </c>
      <c r="D4882" s="2">
        <v>888.16</v>
      </c>
      <c r="E4882" s="4">
        <f t="shared" si="1"/>
        <v>888.16</v>
      </c>
    </row>
    <row r="4883" ht="22.5" customHeight="1">
      <c r="A4883" s="2">
        <v>7.525899857E9</v>
      </c>
      <c r="B4883" s="2">
        <v>723678.0</v>
      </c>
      <c r="C4883" s="2">
        <v>3.0</v>
      </c>
      <c r="D4883" s="2">
        <v>675.46</v>
      </c>
      <c r="E4883" s="4">
        <f t="shared" si="1"/>
        <v>2026.38</v>
      </c>
    </row>
    <row r="4884" ht="22.5" customHeight="1">
      <c r="A4884" s="2">
        <v>3.917847107E9</v>
      </c>
      <c r="B4884" s="2">
        <v>587420.0</v>
      </c>
      <c r="C4884" s="2">
        <v>2.0</v>
      </c>
      <c r="D4884" s="2">
        <v>357.42</v>
      </c>
      <c r="E4884" s="4">
        <f t="shared" si="1"/>
        <v>714.84</v>
      </c>
    </row>
    <row r="4885" ht="22.5" customHeight="1">
      <c r="A4885" s="2">
        <v>1.229828587E9</v>
      </c>
      <c r="B4885" s="2">
        <v>432617.0</v>
      </c>
      <c r="C4885" s="2">
        <v>2.0</v>
      </c>
      <c r="D4885" s="2">
        <v>863.18</v>
      </c>
      <c r="E4885" s="4">
        <f t="shared" si="1"/>
        <v>1726.36</v>
      </c>
    </row>
    <row r="4886" ht="22.5" customHeight="1">
      <c r="A4886" s="2">
        <v>4.249345096E9</v>
      </c>
      <c r="B4886" s="2">
        <v>564692.0</v>
      </c>
      <c r="C4886" s="2">
        <v>1.0</v>
      </c>
      <c r="D4886" s="2">
        <v>215.65</v>
      </c>
      <c r="E4886" s="4">
        <f t="shared" si="1"/>
        <v>215.65</v>
      </c>
    </row>
    <row r="4887" ht="22.5" customHeight="1">
      <c r="A4887" s="2">
        <v>4.00240758E9</v>
      </c>
      <c r="B4887" s="2">
        <v>256051.0</v>
      </c>
      <c r="C4887" s="2">
        <v>3.0</v>
      </c>
      <c r="D4887" s="2">
        <v>400.92</v>
      </c>
      <c r="E4887" s="4">
        <f t="shared" si="1"/>
        <v>1202.76</v>
      </c>
    </row>
    <row r="4888" ht="22.5" customHeight="1">
      <c r="A4888" s="2">
        <v>5.982122427E9</v>
      </c>
      <c r="B4888" s="2">
        <v>707935.0</v>
      </c>
      <c r="C4888" s="2">
        <v>3.0</v>
      </c>
      <c r="D4888" s="2">
        <v>820.9</v>
      </c>
      <c r="E4888" s="4">
        <f t="shared" si="1"/>
        <v>2462.7</v>
      </c>
    </row>
    <row r="4889" ht="22.5" customHeight="1">
      <c r="A4889" s="2">
        <v>3.280431261E9</v>
      </c>
      <c r="B4889" s="2">
        <v>327290.0</v>
      </c>
      <c r="C4889" s="2">
        <v>2.0</v>
      </c>
      <c r="D4889" s="2">
        <v>862.28</v>
      </c>
      <c r="E4889" s="4">
        <f t="shared" si="1"/>
        <v>1724.56</v>
      </c>
    </row>
    <row r="4890" ht="22.5" customHeight="1">
      <c r="A4890" s="2">
        <v>5.066338759E9</v>
      </c>
      <c r="B4890" s="2">
        <v>41853.0</v>
      </c>
      <c r="C4890" s="2">
        <v>2.0</v>
      </c>
      <c r="D4890" s="2">
        <v>910.44</v>
      </c>
      <c r="E4890" s="4">
        <f t="shared" si="1"/>
        <v>1820.88</v>
      </c>
    </row>
    <row r="4891" ht="22.5" customHeight="1">
      <c r="A4891" s="2">
        <v>9.087426355E9</v>
      </c>
      <c r="B4891" s="2">
        <v>114414.0</v>
      </c>
      <c r="C4891" s="2">
        <v>2.0</v>
      </c>
      <c r="D4891" s="2">
        <v>832.06</v>
      </c>
      <c r="E4891" s="4">
        <f t="shared" si="1"/>
        <v>1664.12</v>
      </c>
    </row>
    <row r="4892" ht="22.5" customHeight="1">
      <c r="A4892" s="2">
        <v>5512907.0</v>
      </c>
      <c r="B4892" s="2">
        <v>659290.0</v>
      </c>
      <c r="C4892" s="2">
        <v>3.0</v>
      </c>
      <c r="D4892" s="2">
        <v>319.34</v>
      </c>
      <c r="E4892" s="4">
        <f t="shared" si="1"/>
        <v>958.02</v>
      </c>
    </row>
    <row r="4893" ht="22.5" customHeight="1">
      <c r="A4893" s="2">
        <v>4.174741467E9</v>
      </c>
      <c r="B4893" s="2">
        <v>930284.0</v>
      </c>
      <c r="C4893" s="2">
        <v>2.0</v>
      </c>
      <c r="D4893" s="2">
        <v>189.47</v>
      </c>
      <c r="E4893" s="4">
        <f t="shared" si="1"/>
        <v>378.94</v>
      </c>
    </row>
    <row r="4894" ht="22.5" customHeight="1">
      <c r="A4894" s="2">
        <v>6.270463968E9</v>
      </c>
      <c r="B4894" s="2">
        <v>883013.0</v>
      </c>
      <c r="C4894" s="2">
        <v>1.0</v>
      </c>
      <c r="D4894" s="2">
        <v>989.88</v>
      </c>
      <c r="E4894" s="4">
        <f t="shared" si="1"/>
        <v>989.88</v>
      </c>
    </row>
    <row r="4895" ht="22.5" customHeight="1">
      <c r="A4895" s="2">
        <v>1.239385001E9</v>
      </c>
      <c r="B4895" s="2">
        <v>897083.0</v>
      </c>
      <c r="C4895" s="2">
        <v>3.0</v>
      </c>
      <c r="D4895" s="2">
        <v>972.69</v>
      </c>
      <c r="E4895" s="4">
        <f t="shared" si="1"/>
        <v>2918.07</v>
      </c>
    </row>
    <row r="4896" ht="22.5" customHeight="1">
      <c r="A4896" s="2">
        <v>5.250202756E9</v>
      </c>
      <c r="B4896" s="2">
        <v>555121.0</v>
      </c>
      <c r="C4896" s="2">
        <v>2.0</v>
      </c>
      <c r="D4896" s="2">
        <v>354.91</v>
      </c>
      <c r="E4896" s="4">
        <f t="shared" si="1"/>
        <v>709.82</v>
      </c>
    </row>
    <row r="4897" ht="22.5" customHeight="1">
      <c r="A4897" s="2">
        <v>4.099185509E9</v>
      </c>
      <c r="B4897" s="2">
        <v>968887.0</v>
      </c>
      <c r="C4897" s="2">
        <v>2.0</v>
      </c>
      <c r="D4897" s="2">
        <v>40.7</v>
      </c>
      <c r="E4897" s="4">
        <f t="shared" si="1"/>
        <v>81.4</v>
      </c>
    </row>
    <row r="4898" ht="22.5" customHeight="1">
      <c r="A4898" s="2">
        <v>7.87590345E9</v>
      </c>
      <c r="B4898" s="2">
        <v>563740.0</v>
      </c>
      <c r="C4898" s="2">
        <v>3.0</v>
      </c>
      <c r="D4898" s="2">
        <v>96.33</v>
      </c>
      <c r="E4898" s="4">
        <f t="shared" si="1"/>
        <v>288.99</v>
      </c>
    </row>
    <row r="4899" ht="22.5" customHeight="1">
      <c r="A4899" s="2">
        <v>7.561642939E9</v>
      </c>
      <c r="B4899" s="2">
        <v>146840.0</v>
      </c>
      <c r="C4899" s="2">
        <v>2.0</v>
      </c>
      <c r="D4899" s="2">
        <v>786.85</v>
      </c>
      <c r="E4899" s="4">
        <f t="shared" si="1"/>
        <v>1573.7</v>
      </c>
    </row>
    <row r="4900" ht="22.5" customHeight="1">
      <c r="A4900" s="2">
        <v>5.438908316E9</v>
      </c>
      <c r="B4900" s="2">
        <v>942001.0</v>
      </c>
      <c r="C4900" s="2">
        <v>1.0</v>
      </c>
      <c r="D4900" s="2">
        <v>671.55</v>
      </c>
      <c r="E4900" s="4">
        <f t="shared" si="1"/>
        <v>671.55</v>
      </c>
    </row>
    <row r="4901" ht="22.5" customHeight="1">
      <c r="A4901" s="2">
        <v>3.57437373E8</v>
      </c>
      <c r="B4901" s="2">
        <v>667163.0</v>
      </c>
      <c r="C4901" s="2">
        <v>3.0</v>
      </c>
      <c r="D4901" s="2">
        <v>441.2</v>
      </c>
      <c r="E4901" s="4">
        <f t="shared" si="1"/>
        <v>1323.6</v>
      </c>
    </row>
    <row r="4902" ht="22.5" customHeight="1">
      <c r="A4902" s="2">
        <v>8.972877222E9</v>
      </c>
      <c r="B4902" s="2">
        <v>373536.0</v>
      </c>
      <c r="C4902" s="2">
        <v>1.0</v>
      </c>
      <c r="D4902" s="2">
        <v>494.17</v>
      </c>
      <c r="E4902" s="4">
        <f t="shared" si="1"/>
        <v>494.17</v>
      </c>
    </row>
    <row r="4903" ht="22.5" customHeight="1">
      <c r="A4903" s="2">
        <v>1.163798451E9</v>
      </c>
      <c r="B4903" s="2">
        <v>954722.0</v>
      </c>
      <c r="C4903" s="2">
        <v>2.0</v>
      </c>
      <c r="D4903" s="2">
        <v>616.45</v>
      </c>
      <c r="E4903" s="4">
        <f t="shared" si="1"/>
        <v>1232.9</v>
      </c>
    </row>
    <row r="4904" ht="22.5" customHeight="1">
      <c r="A4904" s="2">
        <v>3.588229485E9</v>
      </c>
      <c r="B4904" s="2">
        <v>67197.0</v>
      </c>
      <c r="C4904" s="2">
        <v>3.0</v>
      </c>
      <c r="D4904" s="2">
        <v>552.2</v>
      </c>
      <c r="E4904" s="4">
        <f t="shared" si="1"/>
        <v>1656.6</v>
      </c>
    </row>
    <row r="4905" ht="22.5" customHeight="1">
      <c r="A4905" s="2">
        <v>1.205823348E9</v>
      </c>
      <c r="B4905" s="2">
        <v>707935.0</v>
      </c>
      <c r="C4905" s="2">
        <v>2.0</v>
      </c>
      <c r="D4905" s="2">
        <v>820.9</v>
      </c>
      <c r="E4905" s="4">
        <f t="shared" si="1"/>
        <v>1641.8</v>
      </c>
    </row>
    <row r="4906" ht="22.5" customHeight="1">
      <c r="A4906" s="2">
        <v>2.867008541E9</v>
      </c>
      <c r="B4906" s="2">
        <v>914071.0</v>
      </c>
      <c r="C4906" s="2">
        <v>3.0</v>
      </c>
      <c r="D4906" s="2">
        <v>296.94</v>
      </c>
      <c r="E4906" s="4">
        <f t="shared" si="1"/>
        <v>890.82</v>
      </c>
    </row>
    <row r="4907" ht="22.5" customHeight="1">
      <c r="A4907" s="2">
        <v>5.794917332E9</v>
      </c>
      <c r="B4907" s="2">
        <v>60619.0</v>
      </c>
      <c r="C4907" s="2">
        <v>1.0</v>
      </c>
      <c r="D4907" s="2">
        <v>726.41</v>
      </c>
      <c r="E4907" s="4">
        <f t="shared" si="1"/>
        <v>726.41</v>
      </c>
    </row>
    <row r="4908" ht="22.5" customHeight="1">
      <c r="A4908" s="2">
        <v>4.726520098E9</v>
      </c>
      <c r="B4908" s="2">
        <v>77308.0</v>
      </c>
      <c r="C4908" s="2">
        <v>2.0</v>
      </c>
      <c r="D4908" s="2">
        <v>223.27</v>
      </c>
      <c r="E4908" s="4">
        <f t="shared" si="1"/>
        <v>446.54</v>
      </c>
    </row>
    <row r="4909" ht="22.5" customHeight="1">
      <c r="A4909" s="2">
        <v>6.251716165E9</v>
      </c>
      <c r="B4909" s="2">
        <v>914071.0</v>
      </c>
      <c r="C4909" s="2">
        <v>3.0</v>
      </c>
      <c r="D4909" s="2">
        <v>296.94</v>
      </c>
      <c r="E4909" s="4">
        <f t="shared" si="1"/>
        <v>890.82</v>
      </c>
    </row>
    <row r="4910" ht="22.5" customHeight="1">
      <c r="A4910" s="2">
        <v>5.991829458E9</v>
      </c>
      <c r="B4910" s="2">
        <v>329351.0</v>
      </c>
      <c r="C4910" s="2">
        <v>2.0</v>
      </c>
      <c r="D4910" s="2">
        <v>310.87</v>
      </c>
      <c r="E4910" s="4">
        <f t="shared" si="1"/>
        <v>621.74</v>
      </c>
    </row>
    <row r="4911" ht="22.5" customHeight="1">
      <c r="A4911" s="2">
        <v>1.142626566E9</v>
      </c>
      <c r="B4911" s="2">
        <v>337168.0</v>
      </c>
      <c r="C4911" s="2">
        <v>2.0</v>
      </c>
      <c r="D4911" s="2">
        <v>545.49</v>
      </c>
      <c r="E4911" s="4">
        <f t="shared" si="1"/>
        <v>1090.98</v>
      </c>
    </row>
    <row r="4912" ht="22.5" customHeight="1">
      <c r="A4912" s="2">
        <v>2.595161999E9</v>
      </c>
      <c r="B4912" s="2">
        <v>771228.0</v>
      </c>
      <c r="C4912" s="2">
        <v>2.0</v>
      </c>
      <c r="D4912" s="2">
        <v>83.18</v>
      </c>
      <c r="E4912" s="4">
        <f t="shared" si="1"/>
        <v>166.36</v>
      </c>
    </row>
    <row r="4913" ht="22.5" customHeight="1">
      <c r="A4913" s="2">
        <v>8.865698939E9</v>
      </c>
      <c r="B4913" s="2">
        <v>107548.0</v>
      </c>
      <c r="C4913" s="2">
        <v>2.0</v>
      </c>
      <c r="D4913" s="2">
        <v>891.6</v>
      </c>
      <c r="E4913" s="4">
        <f t="shared" si="1"/>
        <v>1783.2</v>
      </c>
    </row>
    <row r="4914" ht="22.5" customHeight="1">
      <c r="A4914" s="2">
        <v>1.776582175E9</v>
      </c>
      <c r="B4914" s="2">
        <v>56589.0</v>
      </c>
      <c r="C4914" s="2">
        <v>2.0</v>
      </c>
      <c r="D4914" s="2">
        <v>517.77</v>
      </c>
      <c r="E4914" s="4">
        <f t="shared" si="1"/>
        <v>1035.54</v>
      </c>
    </row>
    <row r="4915" ht="22.5" customHeight="1">
      <c r="A4915" s="2">
        <v>7.323157341E9</v>
      </c>
      <c r="B4915" s="2">
        <v>478531.0</v>
      </c>
      <c r="C4915" s="2">
        <v>1.0</v>
      </c>
      <c r="D4915" s="2">
        <v>825.46</v>
      </c>
      <c r="E4915" s="4">
        <f t="shared" si="1"/>
        <v>825.46</v>
      </c>
    </row>
    <row r="4916" ht="22.5" customHeight="1">
      <c r="A4916" s="2">
        <v>8.997413283E9</v>
      </c>
      <c r="B4916" s="2">
        <v>839170.0</v>
      </c>
      <c r="C4916" s="2">
        <v>2.0</v>
      </c>
      <c r="D4916" s="2">
        <v>481.63</v>
      </c>
      <c r="E4916" s="4">
        <f t="shared" si="1"/>
        <v>963.26</v>
      </c>
    </row>
    <row r="4917" ht="22.5" customHeight="1">
      <c r="A4917" s="2">
        <v>2.548452255E9</v>
      </c>
      <c r="B4917" s="2">
        <v>131136.0</v>
      </c>
      <c r="C4917" s="2">
        <v>3.0</v>
      </c>
      <c r="D4917" s="2">
        <v>37.8</v>
      </c>
      <c r="E4917" s="4">
        <f t="shared" si="1"/>
        <v>113.4</v>
      </c>
    </row>
    <row r="4918" ht="22.5" customHeight="1">
      <c r="A4918" s="2">
        <v>7.906839225E9</v>
      </c>
      <c r="B4918" s="2">
        <v>33955.0</v>
      </c>
      <c r="C4918" s="2">
        <v>3.0</v>
      </c>
      <c r="D4918" s="2">
        <v>186.08</v>
      </c>
      <c r="E4918" s="4">
        <f t="shared" si="1"/>
        <v>558.24</v>
      </c>
    </row>
    <row r="4919" ht="22.5" customHeight="1">
      <c r="A4919" s="2">
        <v>4.1139272E9</v>
      </c>
      <c r="B4919" s="2">
        <v>144124.0</v>
      </c>
      <c r="C4919" s="2">
        <v>3.0</v>
      </c>
      <c r="D4919" s="2">
        <v>162.67</v>
      </c>
      <c r="E4919" s="4">
        <f t="shared" si="1"/>
        <v>488.01</v>
      </c>
    </row>
    <row r="4920" ht="22.5" customHeight="1">
      <c r="A4920" s="2">
        <v>4.233626614E9</v>
      </c>
      <c r="B4920" s="2">
        <v>542300.0</v>
      </c>
      <c r="C4920" s="2">
        <v>3.0</v>
      </c>
      <c r="D4920" s="2">
        <v>255.35</v>
      </c>
      <c r="E4920" s="4">
        <f t="shared" si="1"/>
        <v>766.05</v>
      </c>
    </row>
    <row r="4921" ht="22.5" customHeight="1">
      <c r="A4921" s="2">
        <v>2.886463378E9</v>
      </c>
      <c r="B4921" s="2">
        <v>140489.0</v>
      </c>
      <c r="C4921" s="2">
        <v>2.0</v>
      </c>
      <c r="D4921" s="2">
        <v>650.2</v>
      </c>
      <c r="E4921" s="4">
        <f t="shared" si="1"/>
        <v>1300.4</v>
      </c>
    </row>
    <row r="4922" ht="22.5" customHeight="1">
      <c r="A4922" s="2">
        <v>1.823348306E9</v>
      </c>
      <c r="B4922" s="2">
        <v>669378.0</v>
      </c>
      <c r="C4922" s="2">
        <v>2.0</v>
      </c>
      <c r="D4922" s="2">
        <v>212.14</v>
      </c>
      <c r="E4922" s="4">
        <f t="shared" si="1"/>
        <v>424.28</v>
      </c>
    </row>
    <row r="4923" ht="22.5" customHeight="1">
      <c r="A4923" s="2">
        <v>8.706556166E9</v>
      </c>
      <c r="B4923" s="2">
        <v>567671.0</v>
      </c>
      <c r="C4923" s="2">
        <v>2.0</v>
      </c>
      <c r="D4923" s="2">
        <v>418.48</v>
      </c>
      <c r="E4923" s="4">
        <f t="shared" si="1"/>
        <v>836.96</v>
      </c>
    </row>
    <row r="4924" ht="22.5" customHeight="1">
      <c r="A4924" s="2">
        <v>5.13943384E9</v>
      </c>
      <c r="B4924" s="2">
        <v>123983.0</v>
      </c>
      <c r="C4924" s="2">
        <v>2.0</v>
      </c>
      <c r="D4924" s="2">
        <v>785.67</v>
      </c>
      <c r="E4924" s="4">
        <f t="shared" si="1"/>
        <v>1571.34</v>
      </c>
    </row>
    <row r="4925" ht="22.5" customHeight="1">
      <c r="A4925" s="2">
        <v>7.69731596E8</v>
      </c>
      <c r="B4925" s="2">
        <v>837480.0</v>
      </c>
      <c r="C4925" s="2">
        <v>1.0</v>
      </c>
      <c r="D4925" s="2">
        <v>217.4</v>
      </c>
      <c r="E4925" s="4">
        <f t="shared" si="1"/>
        <v>217.4</v>
      </c>
    </row>
    <row r="4926" ht="22.5" customHeight="1">
      <c r="A4926" s="2">
        <v>1.346090496E9</v>
      </c>
      <c r="B4926" s="2">
        <v>659290.0</v>
      </c>
      <c r="C4926" s="2">
        <v>3.0</v>
      </c>
      <c r="D4926" s="2">
        <v>319.34</v>
      </c>
      <c r="E4926" s="4">
        <f t="shared" si="1"/>
        <v>958.02</v>
      </c>
    </row>
    <row r="4927" ht="22.5" customHeight="1">
      <c r="A4927" s="2">
        <v>9.339629293E9</v>
      </c>
      <c r="B4927" s="2">
        <v>542300.0</v>
      </c>
      <c r="C4927" s="2">
        <v>3.0</v>
      </c>
      <c r="D4927" s="2">
        <v>255.35</v>
      </c>
      <c r="E4927" s="4">
        <f t="shared" si="1"/>
        <v>766.05</v>
      </c>
    </row>
    <row r="4928" ht="22.5" customHeight="1">
      <c r="A4928" s="2">
        <v>3.043993017E9</v>
      </c>
      <c r="B4928" s="2">
        <v>451812.0</v>
      </c>
      <c r="C4928" s="2">
        <v>1.0</v>
      </c>
      <c r="D4928" s="2">
        <v>530.85</v>
      </c>
      <c r="E4928" s="4">
        <f t="shared" si="1"/>
        <v>530.85</v>
      </c>
    </row>
    <row r="4929" ht="22.5" customHeight="1">
      <c r="A4929" s="2">
        <v>2.74863669E8</v>
      </c>
      <c r="B4929" s="2">
        <v>990993.0</v>
      </c>
      <c r="C4929" s="2">
        <v>1.0</v>
      </c>
      <c r="D4929" s="2">
        <v>263.7</v>
      </c>
      <c r="E4929" s="4">
        <f t="shared" si="1"/>
        <v>263.7</v>
      </c>
    </row>
    <row r="4930" ht="22.5" customHeight="1">
      <c r="A4930" s="2">
        <v>3.736611791E9</v>
      </c>
      <c r="B4930" s="2">
        <v>398340.0</v>
      </c>
      <c r="C4930" s="2">
        <v>3.0</v>
      </c>
      <c r="D4930" s="2">
        <v>651.93</v>
      </c>
      <c r="E4930" s="4">
        <f t="shared" si="1"/>
        <v>1955.79</v>
      </c>
    </row>
    <row r="4931" ht="22.5" customHeight="1">
      <c r="A4931" s="2">
        <v>9.628875555E9</v>
      </c>
      <c r="B4931" s="2">
        <v>903336.0</v>
      </c>
      <c r="C4931" s="2">
        <v>1.0</v>
      </c>
      <c r="D4931" s="2">
        <v>551.88</v>
      </c>
      <c r="E4931" s="4">
        <f t="shared" si="1"/>
        <v>551.88</v>
      </c>
    </row>
    <row r="4932" ht="22.5" customHeight="1">
      <c r="A4932" s="2">
        <v>6.367306297E9</v>
      </c>
      <c r="B4932" s="2">
        <v>196719.0</v>
      </c>
      <c r="C4932" s="2">
        <v>3.0</v>
      </c>
      <c r="D4932" s="2">
        <v>217.5</v>
      </c>
      <c r="E4932" s="4">
        <f t="shared" si="1"/>
        <v>652.5</v>
      </c>
    </row>
    <row r="4933" ht="22.5" customHeight="1">
      <c r="A4933" s="2">
        <v>4.393113152E9</v>
      </c>
      <c r="B4933" s="2">
        <v>56589.0</v>
      </c>
      <c r="C4933" s="2">
        <v>1.0</v>
      </c>
      <c r="D4933" s="2">
        <v>517.77</v>
      </c>
      <c r="E4933" s="4">
        <f t="shared" si="1"/>
        <v>517.77</v>
      </c>
    </row>
    <row r="4934" ht="22.5" customHeight="1">
      <c r="A4934" s="2">
        <v>1.239928207E9</v>
      </c>
      <c r="B4934" s="2">
        <v>961614.0</v>
      </c>
      <c r="C4934" s="2">
        <v>2.0</v>
      </c>
      <c r="D4934" s="2">
        <v>227.22</v>
      </c>
      <c r="E4934" s="4">
        <f t="shared" si="1"/>
        <v>454.44</v>
      </c>
    </row>
    <row r="4935" ht="22.5" customHeight="1">
      <c r="A4935" s="2">
        <v>5.473002872E9</v>
      </c>
      <c r="B4935" s="2">
        <v>992178.0</v>
      </c>
      <c r="C4935" s="2">
        <v>2.0</v>
      </c>
      <c r="D4935" s="2">
        <v>632.43</v>
      </c>
      <c r="E4935" s="4">
        <f t="shared" si="1"/>
        <v>1264.86</v>
      </c>
    </row>
    <row r="4936" ht="22.5" customHeight="1">
      <c r="A4936" s="2">
        <v>6.536847919E9</v>
      </c>
      <c r="B4936" s="2">
        <v>965755.0</v>
      </c>
      <c r="C4936" s="2">
        <v>2.0</v>
      </c>
      <c r="D4936" s="2">
        <v>532.57</v>
      </c>
      <c r="E4936" s="4">
        <f t="shared" si="1"/>
        <v>1065.14</v>
      </c>
    </row>
    <row r="4937" ht="22.5" customHeight="1">
      <c r="A4937" s="2">
        <v>5.480709564E9</v>
      </c>
      <c r="B4937" s="2">
        <v>89084.0</v>
      </c>
      <c r="C4937" s="2">
        <v>1.0</v>
      </c>
      <c r="D4937" s="2">
        <v>598.83</v>
      </c>
      <c r="E4937" s="4">
        <f t="shared" si="1"/>
        <v>598.83</v>
      </c>
    </row>
    <row r="4938" ht="22.5" customHeight="1">
      <c r="A4938" s="2">
        <v>1.393100618E9</v>
      </c>
      <c r="B4938" s="2">
        <v>723678.0</v>
      </c>
      <c r="C4938" s="2">
        <v>3.0</v>
      </c>
      <c r="D4938" s="2">
        <v>675.46</v>
      </c>
      <c r="E4938" s="4">
        <f t="shared" si="1"/>
        <v>2026.38</v>
      </c>
    </row>
    <row r="4939" ht="22.5" customHeight="1">
      <c r="A4939" s="2">
        <v>6.999330116E9</v>
      </c>
      <c r="B4939" s="2">
        <v>120385.0</v>
      </c>
      <c r="C4939" s="2">
        <v>3.0</v>
      </c>
      <c r="D4939" s="2">
        <v>597.91</v>
      </c>
      <c r="E4939" s="4">
        <f t="shared" si="1"/>
        <v>1793.73</v>
      </c>
    </row>
    <row r="4940" ht="22.5" customHeight="1">
      <c r="A4940" s="2">
        <v>7.81684269E9</v>
      </c>
      <c r="B4940" s="2">
        <v>564692.0</v>
      </c>
      <c r="C4940" s="2">
        <v>1.0</v>
      </c>
      <c r="D4940" s="2">
        <v>215.65</v>
      </c>
      <c r="E4940" s="4">
        <f t="shared" si="1"/>
        <v>215.65</v>
      </c>
    </row>
    <row r="4941" ht="22.5" customHeight="1">
      <c r="A4941" s="2">
        <v>3.186586558E9</v>
      </c>
      <c r="B4941" s="2">
        <v>654297.0</v>
      </c>
      <c r="C4941" s="2">
        <v>3.0</v>
      </c>
      <c r="D4941" s="2">
        <v>13.25</v>
      </c>
      <c r="E4941" s="4">
        <f t="shared" si="1"/>
        <v>39.75</v>
      </c>
    </row>
    <row r="4942" ht="22.5" customHeight="1">
      <c r="A4942" s="2">
        <v>7.927955136E9</v>
      </c>
      <c r="B4942" s="2">
        <v>11422.0</v>
      </c>
      <c r="C4942" s="2">
        <v>1.0</v>
      </c>
      <c r="D4942" s="2">
        <v>127.16</v>
      </c>
      <c r="E4942" s="4">
        <f t="shared" si="1"/>
        <v>127.16</v>
      </c>
    </row>
    <row r="4943" ht="22.5" customHeight="1">
      <c r="A4943" s="2">
        <v>3.518172697E9</v>
      </c>
      <c r="B4943" s="2">
        <v>500633.0</v>
      </c>
      <c r="C4943" s="2">
        <v>1.0</v>
      </c>
      <c r="D4943" s="2">
        <v>154.5</v>
      </c>
      <c r="E4943" s="4">
        <f t="shared" si="1"/>
        <v>154.5</v>
      </c>
    </row>
    <row r="4944" ht="22.5" customHeight="1">
      <c r="A4944" s="2">
        <v>4.557188271E9</v>
      </c>
      <c r="B4944" s="2">
        <v>871592.0</v>
      </c>
      <c r="C4944" s="2">
        <v>1.0</v>
      </c>
      <c r="D4944" s="2">
        <v>870.29</v>
      </c>
      <c r="E4944" s="4">
        <f t="shared" si="1"/>
        <v>870.29</v>
      </c>
    </row>
    <row r="4945" ht="22.5" customHeight="1">
      <c r="A4945" s="2">
        <v>2.893244627E9</v>
      </c>
      <c r="B4945" s="2">
        <v>34200.0</v>
      </c>
      <c r="C4945" s="2">
        <v>2.0</v>
      </c>
      <c r="D4945" s="2">
        <v>319.8</v>
      </c>
      <c r="E4945" s="4">
        <f t="shared" si="1"/>
        <v>639.6</v>
      </c>
    </row>
    <row r="4946" ht="22.5" customHeight="1">
      <c r="A4946" s="2">
        <v>1.996683408E9</v>
      </c>
      <c r="B4946" s="2">
        <v>39154.0</v>
      </c>
      <c r="C4946" s="2">
        <v>2.0</v>
      </c>
      <c r="D4946" s="2">
        <v>946.86</v>
      </c>
      <c r="E4946" s="4">
        <f t="shared" si="1"/>
        <v>1893.72</v>
      </c>
    </row>
    <row r="4947" ht="22.5" customHeight="1">
      <c r="A4947" s="2">
        <v>1.673794089E9</v>
      </c>
      <c r="B4947" s="2">
        <v>378287.0</v>
      </c>
      <c r="C4947" s="2">
        <v>3.0</v>
      </c>
      <c r="D4947" s="2">
        <v>332.84</v>
      </c>
      <c r="E4947" s="4">
        <f t="shared" si="1"/>
        <v>998.52</v>
      </c>
    </row>
    <row r="4948" ht="22.5" customHeight="1">
      <c r="A4948" s="2">
        <v>9.931161723E9</v>
      </c>
      <c r="B4948" s="2">
        <v>679865.0</v>
      </c>
      <c r="C4948" s="2">
        <v>2.0</v>
      </c>
      <c r="D4948" s="2">
        <v>347.91</v>
      </c>
      <c r="E4948" s="4">
        <f t="shared" si="1"/>
        <v>695.82</v>
      </c>
    </row>
    <row r="4949" ht="22.5" customHeight="1">
      <c r="A4949" s="2">
        <v>8.56799416E8</v>
      </c>
      <c r="B4949" s="2">
        <v>611575.0</v>
      </c>
      <c r="C4949" s="2">
        <v>2.0</v>
      </c>
      <c r="D4949" s="2">
        <v>482.06</v>
      </c>
      <c r="E4949" s="4">
        <f t="shared" si="1"/>
        <v>964.12</v>
      </c>
    </row>
    <row r="4950" ht="22.5" customHeight="1">
      <c r="A4950" s="2">
        <v>6.668508959E9</v>
      </c>
      <c r="B4950" s="2">
        <v>137909.0</v>
      </c>
      <c r="C4950" s="2">
        <v>2.0</v>
      </c>
      <c r="D4950" s="2">
        <v>864.3</v>
      </c>
      <c r="E4950" s="4">
        <f t="shared" si="1"/>
        <v>1728.6</v>
      </c>
    </row>
    <row r="4951" ht="22.5" customHeight="1">
      <c r="A4951" s="2">
        <v>4.914874727E9</v>
      </c>
      <c r="B4951" s="2">
        <v>240179.0</v>
      </c>
      <c r="C4951" s="2">
        <v>1.0</v>
      </c>
      <c r="D4951" s="2">
        <v>90.56</v>
      </c>
      <c r="E4951" s="4">
        <f t="shared" si="1"/>
        <v>90.56</v>
      </c>
    </row>
    <row r="4952" ht="22.5" customHeight="1">
      <c r="A4952" s="2">
        <v>7.869104895E9</v>
      </c>
      <c r="B4952" s="2">
        <v>820973.0</v>
      </c>
      <c r="C4952" s="2">
        <v>1.0</v>
      </c>
      <c r="D4952" s="2">
        <v>114.52</v>
      </c>
      <c r="E4952" s="4">
        <f t="shared" si="1"/>
        <v>114.52</v>
      </c>
    </row>
    <row r="4953" ht="22.5" customHeight="1">
      <c r="A4953" s="2">
        <v>5.094989752E9</v>
      </c>
      <c r="B4953" s="2">
        <v>478531.0</v>
      </c>
      <c r="C4953" s="2">
        <v>2.0</v>
      </c>
      <c r="D4953" s="2">
        <v>825.46</v>
      </c>
      <c r="E4953" s="4">
        <f t="shared" si="1"/>
        <v>1650.92</v>
      </c>
    </row>
    <row r="4954" ht="22.5" customHeight="1">
      <c r="A4954" s="2">
        <v>4.305377896E9</v>
      </c>
      <c r="B4954" s="2">
        <v>799952.0</v>
      </c>
      <c r="C4954" s="2">
        <v>2.0</v>
      </c>
      <c r="D4954" s="2">
        <v>922.64</v>
      </c>
      <c r="E4954" s="4">
        <f t="shared" si="1"/>
        <v>1845.28</v>
      </c>
    </row>
    <row r="4955" ht="22.5" customHeight="1">
      <c r="A4955" s="2">
        <v>7.017136473E9</v>
      </c>
      <c r="B4955" s="2">
        <v>953175.0</v>
      </c>
      <c r="C4955" s="2">
        <v>1.0</v>
      </c>
      <c r="D4955" s="2">
        <v>225.21</v>
      </c>
      <c r="E4955" s="4">
        <f t="shared" si="1"/>
        <v>225.21</v>
      </c>
    </row>
    <row r="4956" ht="22.5" customHeight="1">
      <c r="A4956" s="2">
        <v>3.303209513E9</v>
      </c>
      <c r="B4956" s="2">
        <v>183929.0</v>
      </c>
      <c r="C4956" s="2">
        <v>3.0</v>
      </c>
      <c r="D4956" s="2">
        <v>738.74</v>
      </c>
      <c r="E4956" s="4">
        <f t="shared" si="1"/>
        <v>2216.22</v>
      </c>
    </row>
    <row r="4957" ht="22.5" customHeight="1">
      <c r="A4957" s="2">
        <v>8.607953669E9</v>
      </c>
      <c r="B4957" s="2">
        <v>34186.0</v>
      </c>
      <c r="C4957" s="2">
        <v>3.0</v>
      </c>
      <c r="D4957" s="2">
        <v>925.65</v>
      </c>
      <c r="E4957" s="4">
        <f t="shared" si="1"/>
        <v>2776.95</v>
      </c>
    </row>
    <row r="4958" ht="22.5" customHeight="1">
      <c r="A4958" s="2">
        <v>1.940918101E9</v>
      </c>
      <c r="B4958" s="2">
        <v>140154.0</v>
      </c>
      <c r="C4958" s="2">
        <v>1.0</v>
      </c>
      <c r="D4958" s="2">
        <v>171.2</v>
      </c>
      <c r="E4958" s="4">
        <f t="shared" si="1"/>
        <v>171.2</v>
      </c>
    </row>
    <row r="4959" ht="22.5" customHeight="1">
      <c r="A4959" s="2">
        <v>6.494615659E9</v>
      </c>
      <c r="B4959" s="2">
        <v>757274.0</v>
      </c>
      <c r="C4959" s="2">
        <v>1.0</v>
      </c>
      <c r="D4959" s="2">
        <v>98.32</v>
      </c>
      <c r="E4959" s="4">
        <f t="shared" si="1"/>
        <v>98.32</v>
      </c>
    </row>
    <row r="4960" ht="22.5" customHeight="1">
      <c r="A4960" s="2">
        <v>4.280890409E9</v>
      </c>
      <c r="B4960" s="2">
        <v>89084.0</v>
      </c>
      <c r="C4960" s="2">
        <v>2.0</v>
      </c>
      <c r="D4960" s="2">
        <v>598.83</v>
      </c>
      <c r="E4960" s="4">
        <f t="shared" si="1"/>
        <v>1197.66</v>
      </c>
    </row>
    <row r="4961" ht="22.5" customHeight="1">
      <c r="A4961" s="2">
        <v>7.598489331E9</v>
      </c>
      <c r="B4961" s="2">
        <v>425341.0</v>
      </c>
      <c r="C4961" s="2">
        <v>2.0</v>
      </c>
      <c r="D4961" s="2">
        <v>486.28</v>
      </c>
      <c r="E4961" s="4">
        <f t="shared" si="1"/>
        <v>972.56</v>
      </c>
    </row>
    <row r="4962" ht="22.5" customHeight="1">
      <c r="A4962" s="2">
        <v>8.755280486E9</v>
      </c>
      <c r="B4962" s="2">
        <v>589812.0</v>
      </c>
      <c r="C4962" s="2">
        <v>3.0</v>
      </c>
      <c r="D4962" s="2">
        <v>163.03</v>
      </c>
      <c r="E4962" s="4">
        <f t="shared" si="1"/>
        <v>489.09</v>
      </c>
    </row>
    <row r="4963" ht="22.5" customHeight="1">
      <c r="A4963" s="2">
        <v>8.281093933E9</v>
      </c>
      <c r="B4963" s="2">
        <v>642612.0</v>
      </c>
      <c r="C4963" s="2">
        <v>1.0</v>
      </c>
      <c r="D4963" s="2">
        <v>517.03</v>
      </c>
      <c r="E4963" s="4">
        <f t="shared" si="1"/>
        <v>517.03</v>
      </c>
    </row>
    <row r="4964" ht="22.5" customHeight="1">
      <c r="A4964" s="2">
        <v>7.415765726E9</v>
      </c>
      <c r="B4964" s="2">
        <v>647462.0</v>
      </c>
      <c r="C4964" s="2">
        <v>3.0</v>
      </c>
      <c r="D4964" s="2">
        <v>326.42</v>
      </c>
      <c r="E4964" s="4">
        <f t="shared" si="1"/>
        <v>979.26</v>
      </c>
    </row>
    <row r="4965" ht="22.5" customHeight="1">
      <c r="A4965" s="2">
        <v>6.266072804E9</v>
      </c>
      <c r="B4965" s="2">
        <v>196719.0</v>
      </c>
      <c r="C4965" s="2">
        <v>1.0</v>
      </c>
      <c r="D4965" s="2">
        <v>217.5</v>
      </c>
      <c r="E4965" s="4">
        <f t="shared" si="1"/>
        <v>217.5</v>
      </c>
    </row>
    <row r="4966" ht="22.5" customHeight="1">
      <c r="A4966" s="2">
        <v>1.542448934E9</v>
      </c>
      <c r="B4966" s="2">
        <v>118820.0</v>
      </c>
      <c r="C4966" s="2">
        <v>3.0</v>
      </c>
      <c r="D4966" s="2">
        <v>12.32</v>
      </c>
      <c r="E4966" s="4">
        <f t="shared" si="1"/>
        <v>36.96</v>
      </c>
    </row>
    <row r="4967" ht="22.5" customHeight="1">
      <c r="A4967" s="2">
        <v>2.896979776E9</v>
      </c>
      <c r="B4967" s="2">
        <v>992178.0</v>
      </c>
      <c r="C4967" s="2">
        <v>3.0</v>
      </c>
      <c r="D4967" s="2">
        <v>632.43</v>
      </c>
      <c r="E4967" s="4">
        <f t="shared" si="1"/>
        <v>1897.29</v>
      </c>
    </row>
    <row r="4968" ht="22.5" customHeight="1">
      <c r="A4968" s="2">
        <v>1.69867835E8</v>
      </c>
      <c r="B4968" s="2">
        <v>927651.0</v>
      </c>
      <c r="C4968" s="2">
        <v>3.0</v>
      </c>
      <c r="D4968" s="2">
        <v>426.72</v>
      </c>
      <c r="E4968" s="4">
        <f t="shared" si="1"/>
        <v>1280.16</v>
      </c>
    </row>
    <row r="4969" ht="22.5" customHeight="1">
      <c r="A4969" s="2">
        <v>9.493456526E9</v>
      </c>
      <c r="B4969" s="2">
        <v>516376.0</v>
      </c>
      <c r="C4969" s="2">
        <v>3.0</v>
      </c>
      <c r="D4969" s="2">
        <v>877.43</v>
      </c>
      <c r="E4969" s="4">
        <f t="shared" si="1"/>
        <v>2632.29</v>
      </c>
    </row>
    <row r="4970" ht="22.5" customHeight="1">
      <c r="A4970" s="2">
        <v>9.42326183E9</v>
      </c>
      <c r="B4970" s="2">
        <v>611575.0</v>
      </c>
      <c r="C4970" s="2">
        <v>1.0</v>
      </c>
      <c r="D4970" s="2">
        <v>482.06</v>
      </c>
      <c r="E4970" s="4">
        <f t="shared" si="1"/>
        <v>482.06</v>
      </c>
    </row>
    <row r="4971" ht="22.5" customHeight="1">
      <c r="A4971" s="2">
        <v>5.793453795E9</v>
      </c>
      <c r="B4971" s="2">
        <v>378676.0</v>
      </c>
      <c r="C4971" s="2">
        <v>2.0</v>
      </c>
      <c r="D4971" s="2">
        <v>881.42</v>
      </c>
      <c r="E4971" s="4">
        <f t="shared" si="1"/>
        <v>1762.84</v>
      </c>
    </row>
    <row r="4972" ht="22.5" customHeight="1">
      <c r="A4972" s="2">
        <v>2.141680269E9</v>
      </c>
      <c r="B4972" s="2">
        <v>820541.0</v>
      </c>
      <c r="C4972" s="2">
        <v>1.0</v>
      </c>
      <c r="D4972" s="2">
        <v>576.22</v>
      </c>
      <c r="E4972" s="4">
        <f t="shared" si="1"/>
        <v>576.22</v>
      </c>
    </row>
    <row r="4973" ht="22.5" customHeight="1">
      <c r="A4973" s="2">
        <v>6.457122136E9</v>
      </c>
      <c r="B4973" s="2">
        <v>589812.0</v>
      </c>
      <c r="C4973" s="2">
        <v>3.0</v>
      </c>
      <c r="D4973" s="2">
        <v>163.03</v>
      </c>
      <c r="E4973" s="4">
        <f t="shared" si="1"/>
        <v>489.09</v>
      </c>
    </row>
    <row r="4974" ht="22.5" customHeight="1">
      <c r="A4974" s="2">
        <v>8.447536518E9</v>
      </c>
      <c r="B4974" s="2">
        <v>542300.0</v>
      </c>
      <c r="C4974" s="2">
        <v>2.0</v>
      </c>
      <c r="D4974" s="2">
        <v>255.35</v>
      </c>
      <c r="E4974" s="4">
        <f t="shared" si="1"/>
        <v>510.7</v>
      </c>
    </row>
    <row r="4975" ht="22.5" customHeight="1">
      <c r="A4975" s="2">
        <v>3.191672889E9</v>
      </c>
      <c r="B4975" s="2">
        <v>897083.0</v>
      </c>
      <c r="C4975" s="2">
        <v>2.0</v>
      </c>
      <c r="D4975" s="2">
        <v>972.69</v>
      </c>
      <c r="E4975" s="4">
        <f t="shared" si="1"/>
        <v>1945.38</v>
      </c>
    </row>
    <row r="4976" ht="22.5" customHeight="1">
      <c r="A4976" s="2">
        <v>2.521995712E9</v>
      </c>
      <c r="B4976" s="2">
        <v>219598.0</v>
      </c>
      <c r="C4976" s="2">
        <v>3.0</v>
      </c>
      <c r="D4976" s="2">
        <v>367.08</v>
      </c>
      <c r="E4976" s="4">
        <f t="shared" si="1"/>
        <v>1101.24</v>
      </c>
    </row>
    <row r="4977" ht="22.5" customHeight="1">
      <c r="A4977" s="2">
        <v>8.194578267E9</v>
      </c>
      <c r="B4977" s="2">
        <v>669378.0</v>
      </c>
      <c r="C4977" s="2">
        <v>2.0</v>
      </c>
      <c r="D4977" s="2">
        <v>212.14</v>
      </c>
      <c r="E4977" s="4">
        <f t="shared" si="1"/>
        <v>424.28</v>
      </c>
    </row>
    <row r="4978" ht="22.5" customHeight="1">
      <c r="A4978" s="2">
        <v>2.811341619E9</v>
      </c>
      <c r="B4978" s="2">
        <v>762527.0</v>
      </c>
      <c r="C4978" s="2">
        <v>1.0</v>
      </c>
      <c r="D4978" s="2">
        <v>690.08</v>
      </c>
      <c r="E4978" s="4">
        <f t="shared" si="1"/>
        <v>690.08</v>
      </c>
    </row>
    <row r="4979" ht="22.5" customHeight="1">
      <c r="A4979" s="2">
        <v>5.562576298E9</v>
      </c>
      <c r="B4979" s="2">
        <v>578097.0</v>
      </c>
      <c r="C4979" s="2">
        <v>2.0</v>
      </c>
      <c r="D4979" s="2">
        <v>267.61</v>
      </c>
      <c r="E4979" s="4">
        <f t="shared" si="1"/>
        <v>535.22</v>
      </c>
    </row>
    <row r="4980" ht="22.5" customHeight="1">
      <c r="A4980" s="2">
        <v>7.446009755E9</v>
      </c>
      <c r="B4980" s="2">
        <v>954722.0</v>
      </c>
      <c r="C4980" s="2">
        <v>3.0</v>
      </c>
      <c r="D4980" s="2">
        <v>616.45</v>
      </c>
      <c r="E4980" s="4">
        <f t="shared" si="1"/>
        <v>1849.35</v>
      </c>
    </row>
    <row r="4981" ht="22.5" customHeight="1">
      <c r="A4981" s="2">
        <v>7.343262659E9</v>
      </c>
      <c r="B4981" s="2">
        <v>492958.0</v>
      </c>
      <c r="C4981" s="2">
        <v>1.0</v>
      </c>
      <c r="D4981" s="2">
        <v>84.2</v>
      </c>
      <c r="E4981" s="4">
        <f t="shared" si="1"/>
        <v>84.2</v>
      </c>
    </row>
    <row r="4982" ht="22.5" customHeight="1">
      <c r="A4982" s="2">
        <v>7.147677361E9</v>
      </c>
      <c r="B4982" s="2">
        <v>490939.0</v>
      </c>
      <c r="C4982" s="2">
        <v>1.0</v>
      </c>
      <c r="D4982" s="2">
        <v>80.25</v>
      </c>
      <c r="E4982" s="4">
        <f t="shared" si="1"/>
        <v>80.25</v>
      </c>
    </row>
    <row r="4983" ht="22.5" customHeight="1">
      <c r="A4983" s="2">
        <v>8.732072897E9</v>
      </c>
      <c r="B4983" s="2">
        <v>366066.0</v>
      </c>
      <c r="C4983" s="2">
        <v>2.0</v>
      </c>
      <c r="D4983" s="2">
        <v>918.58</v>
      </c>
      <c r="E4983" s="4">
        <f t="shared" si="1"/>
        <v>1837.16</v>
      </c>
    </row>
    <row r="4984" ht="22.5" customHeight="1">
      <c r="A4984" s="2">
        <v>6.418604551E9</v>
      </c>
      <c r="B4984" s="2">
        <v>243235.0</v>
      </c>
      <c r="C4984" s="2">
        <v>2.0</v>
      </c>
      <c r="D4984" s="2">
        <v>109.03</v>
      </c>
      <c r="E4984" s="4">
        <f t="shared" si="1"/>
        <v>218.06</v>
      </c>
    </row>
    <row r="4985" ht="22.5" customHeight="1">
      <c r="A4985" s="2">
        <v>4.989511905E9</v>
      </c>
      <c r="B4985" s="2">
        <v>373536.0</v>
      </c>
      <c r="C4985" s="2">
        <v>3.0</v>
      </c>
      <c r="D4985" s="2">
        <v>494.17</v>
      </c>
      <c r="E4985" s="4">
        <f t="shared" si="1"/>
        <v>1482.51</v>
      </c>
    </row>
    <row r="4986" ht="22.5" customHeight="1">
      <c r="A4986" s="2">
        <v>2.520527893E9</v>
      </c>
      <c r="B4986" s="2">
        <v>18035.0</v>
      </c>
      <c r="C4986" s="2">
        <v>3.0</v>
      </c>
      <c r="D4986" s="2">
        <v>968.94</v>
      </c>
      <c r="E4986" s="4">
        <f t="shared" si="1"/>
        <v>2906.82</v>
      </c>
    </row>
    <row r="4987" ht="22.5" customHeight="1">
      <c r="A4987" s="2">
        <v>4.75398982E9</v>
      </c>
      <c r="B4987" s="2">
        <v>672059.0</v>
      </c>
      <c r="C4987" s="2">
        <v>1.0</v>
      </c>
      <c r="D4987" s="2">
        <v>672.73</v>
      </c>
      <c r="E4987" s="4">
        <f t="shared" si="1"/>
        <v>672.73</v>
      </c>
    </row>
    <row r="4988" ht="22.5" customHeight="1">
      <c r="A4988" s="2">
        <v>8.285547588E9</v>
      </c>
      <c r="B4988" s="2">
        <v>264803.0</v>
      </c>
      <c r="C4988" s="2">
        <v>2.0</v>
      </c>
      <c r="D4988" s="2">
        <v>995.98</v>
      </c>
      <c r="E4988" s="4">
        <f t="shared" si="1"/>
        <v>1991.96</v>
      </c>
    </row>
    <row r="4989" ht="22.5" customHeight="1">
      <c r="A4989" s="2">
        <v>5.824924668E9</v>
      </c>
      <c r="B4989" s="2">
        <v>382511.0</v>
      </c>
      <c r="C4989" s="2">
        <v>3.0</v>
      </c>
      <c r="D4989" s="2">
        <v>702.54</v>
      </c>
      <c r="E4989" s="4">
        <f t="shared" si="1"/>
        <v>2107.62</v>
      </c>
    </row>
    <row r="4990" ht="22.5" customHeight="1">
      <c r="A4990" s="2">
        <v>7.703854141E9</v>
      </c>
      <c r="B4990" s="2">
        <v>990993.0</v>
      </c>
      <c r="C4990" s="2">
        <v>3.0</v>
      </c>
      <c r="D4990" s="2">
        <v>263.7</v>
      </c>
      <c r="E4990" s="4">
        <f t="shared" si="1"/>
        <v>791.1</v>
      </c>
    </row>
    <row r="4991" ht="22.5" customHeight="1">
      <c r="A4991" s="2">
        <v>7.380361209E9</v>
      </c>
      <c r="B4991" s="2">
        <v>487065.0</v>
      </c>
      <c r="C4991" s="2">
        <v>2.0</v>
      </c>
      <c r="D4991" s="2">
        <v>374.68</v>
      </c>
      <c r="E4991" s="4">
        <f t="shared" si="1"/>
        <v>749.36</v>
      </c>
    </row>
    <row r="4992" ht="22.5" customHeight="1">
      <c r="A4992" s="2">
        <v>5.053033745E9</v>
      </c>
      <c r="B4992" s="2">
        <v>803607.0</v>
      </c>
      <c r="C4992" s="2">
        <v>1.0</v>
      </c>
      <c r="D4992" s="2">
        <v>949.73</v>
      </c>
      <c r="E4992" s="4">
        <f t="shared" si="1"/>
        <v>949.73</v>
      </c>
    </row>
    <row r="4993" ht="22.5" customHeight="1">
      <c r="A4993" s="2">
        <v>4.859489972E9</v>
      </c>
      <c r="B4993" s="2">
        <v>848226.0</v>
      </c>
      <c r="C4993" s="2">
        <v>3.0</v>
      </c>
      <c r="D4993" s="2">
        <v>209.59</v>
      </c>
      <c r="E4993" s="4">
        <f t="shared" si="1"/>
        <v>628.77</v>
      </c>
    </row>
    <row r="4994" ht="22.5" customHeight="1">
      <c r="A4994" s="2">
        <v>9.690396315E9</v>
      </c>
      <c r="B4994" s="2">
        <v>812607.0</v>
      </c>
      <c r="C4994" s="2">
        <v>2.0</v>
      </c>
      <c r="D4994" s="2">
        <v>416.65</v>
      </c>
      <c r="E4994" s="4">
        <f t="shared" si="1"/>
        <v>833.3</v>
      </c>
    </row>
    <row r="4995" ht="22.5" customHeight="1">
      <c r="A4995" s="2">
        <v>4.48732557E8</v>
      </c>
      <c r="B4995" s="2">
        <v>689769.0</v>
      </c>
      <c r="C4995" s="2">
        <v>1.0</v>
      </c>
      <c r="D4995" s="2">
        <v>46.62</v>
      </c>
      <c r="E4995" s="4">
        <f t="shared" si="1"/>
        <v>46.62</v>
      </c>
    </row>
    <row r="4996" ht="22.5" customHeight="1">
      <c r="A4996" s="2">
        <v>4.927306668E9</v>
      </c>
      <c r="B4996" s="2">
        <v>540618.0</v>
      </c>
      <c r="C4996" s="2">
        <v>2.0</v>
      </c>
      <c r="D4996" s="2">
        <v>317.05</v>
      </c>
      <c r="E4996" s="4">
        <f t="shared" si="1"/>
        <v>634.1</v>
      </c>
    </row>
    <row r="4997" ht="22.5" customHeight="1">
      <c r="A4997" s="2">
        <v>1.669690997E9</v>
      </c>
      <c r="B4997" s="2">
        <v>925482.0</v>
      </c>
      <c r="C4997" s="2">
        <v>3.0</v>
      </c>
      <c r="D4997" s="2">
        <v>475.04</v>
      </c>
      <c r="E4997" s="4">
        <f t="shared" si="1"/>
        <v>1425.12</v>
      </c>
    </row>
    <row r="4998" ht="22.5" customHeight="1">
      <c r="A4998" s="2">
        <v>8.340761903E9</v>
      </c>
      <c r="B4998" s="2">
        <v>124290.0</v>
      </c>
      <c r="C4998" s="2">
        <v>2.0</v>
      </c>
      <c r="D4998" s="2">
        <v>39.65</v>
      </c>
      <c r="E4998" s="4">
        <f t="shared" si="1"/>
        <v>79.3</v>
      </c>
    </row>
    <row r="4999" ht="22.5" customHeight="1">
      <c r="A4999" s="2">
        <v>5.93630179E9</v>
      </c>
      <c r="B4999" s="2">
        <v>491314.0</v>
      </c>
      <c r="C4999" s="2">
        <v>3.0</v>
      </c>
      <c r="D4999" s="2">
        <v>973.44</v>
      </c>
      <c r="E4999" s="4">
        <f t="shared" si="1"/>
        <v>2920.32</v>
      </c>
    </row>
    <row r="5000" ht="22.5" customHeight="1">
      <c r="A5000" s="2">
        <v>5.710579377E9</v>
      </c>
      <c r="B5000" s="2">
        <v>319388.0</v>
      </c>
      <c r="C5000" s="2">
        <v>2.0</v>
      </c>
      <c r="D5000" s="2">
        <v>657.8</v>
      </c>
      <c r="E5000" s="4">
        <f t="shared" si="1"/>
        <v>1315.6</v>
      </c>
    </row>
    <row r="5001" ht="22.5" customHeight="1">
      <c r="A5001" s="2">
        <v>2.49481373E9</v>
      </c>
      <c r="B5001" s="2">
        <v>136533.0</v>
      </c>
      <c r="C5001" s="2">
        <v>1.0</v>
      </c>
      <c r="D5001" s="2">
        <v>826.21</v>
      </c>
      <c r="E5001" s="4">
        <f t="shared" si="1"/>
        <v>826.21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6.13"/>
    <col customWidth="1" min="3" max="3" width="16.63"/>
    <col customWidth="1" min="4" max="4" width="26.38"/>
    <col customWidth="1" min="7" max="7" width="19.75"/>
    <col customWidth="1" min="8" max="8" width="16.38"/>
    <col customWidth="1" min="9" max="9" width="17.25"/>
    <col customWidth="1" min="10" max="10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153019.0</v>
      </c>
      <c r="B2" s="2" t="s">
        <v>10</v>
      </c>
      <c r="C2" s="2" t="s">
        <v>11</v>
      </c>
      <c r="D2" s="2" t="s">
        <v>12</v>
      </c>
      <c r="E2" s="2">
        <v>947.95</v>
      </c>
      <c r="F2" s="2">
        <v>1263.93</v>
      </c>
      <c r="G2" s="2">
        <v>25.0</v>
      </c>
      <c r="H2" s="2">
        <v>3.0</v>
      </c>
      <c r="I2" s="2">
        <v>13.0</v>
      </c>
      <c r="J2" s="2">
        <v>88.0</v>
      </c>
    </row>
    <row r="3" ht="22.5" customHeight="1">
      <c r="A3" s="2">
        <v>11422.0</v>
      </c>
      <c r="B3" s="2" t="s">
        <v>25</v>
      </c>
      <c r="C3" s="2" t="s">
        <v>11</v>
      </c>
      <c r="D3" s="2" t="s">
        <v>27</v>
      </c>
      <c r="E3" s="2">
        <v>127.16</v>
      </c>
      <c r="F3" s="2">
        <v>169.55</v>
      </c>
      <c r="G3" s="2">
        <v>25.0</v>
      </c>
      <c r="H3" s="2">
        <v>3.0</v>
      </c>
      <c r="I3" s="2">
        <v>20.0</v>
      </c>
      <c r="J3" s="2">
        <v>65.0</v>
      </c>
    </row>
    <row r="4" ht="22.5" customHeight="1">
      <c r="A4" s="2">
        <v>669378.0</v>
      </c>
      <c r="B4" s="2" t="s">
        <v>25</v>
      </c>
      <c r="C4" s="2" t="s">
        <v>11</v>
      </c>
      <c r="D4" s="2" t="s">
        <v>30</v>
      </c>
      <c r="E4" s="2">
        <v>212.14</v>
      </c>
      <c r="F4" s="2">
        <v>282.85</v>
      </c>
      <c r="G4" s="2">
        <v>25.0</v>
      </c>
      <c r="H4" s="2">
        <v>3.0</v>
      </c>
      <c r="I4" s="2">
        <v>23.0</v>
      </c>
      <c r="J4" s="2">
        <v>70.0</v>
      </c>
    </row>
    <row r="5" ht="22.5" customHeight="1">
      <c r="A5" s="2">
        <v>848226.0</v>
      </c>
      <c r="B5" s="2" t="s">
        <v>32</v>
      </c>
      <c r="C5" s="2" t="s">
        <v>11</v>
      </c>
      <c r="D5" s="2" t="s">
        <v>34</v>
      </c>
      <c r="E5" s="2">
        <v>209.59</v>
      </c>
      <c r="F5" s="2">
        <v>279.45</v>
      </c>
      <c r="G5" s="2">
        <v>25.0</v>
      </c>
      <c r="H5" s="2">
        <v>3.0</v>
      </c>
      <c r="I5" s="2">
        <v>10.0</v>
      </c>
      <c r="J5" s="2">
        <v>51.0</v>
      </c>
    </row>
    <row r="6" ht="22.5" customHeight="1">
      <c r="A6" s="2">
        <v>890623.0</v>
      </c>
      <c r="B6" s="2" t="s">
        <v>10</v>
      </c>
      <c r="C6" s="2" t="s">
        <v>11</v>
      </c>
      <c r="D6" s="2" t="s">
        <v>41</v>
      </c>
      <c r="E6" s="2">
        <v>354.52</v>
      </c>
      <c r="F6" s="2">
        <v>472.69</v>
      </c>
      <c r="G6" s="2">
        <v>25.0</v>
      </c>
      <c r="H6" s="2">
        <v>3.0</v>
      </c>
      <c r="I6" s="2">
        <v>27.0</v>
      </c>
      <c r="J6" s="2">
        <v>55.0</v>
      </c>
    </row>
    <row r="7" ht="22.5" customHeight="1">
      <c r="A7" s="2">
        <v>965755.0</v>
      </c>
      <c r="B7" s="2" t="s">
        <v>42</v>
      </c>
      <c r="C7" s="2" t="s">
        <v>11</v>
      </c>
      <c r="D7" s="2" t="s">
        <v>43</v>
      </c>
      <c r="E7" s="2">
        <v>532.57</v>
      </c>
      <c r="F7" s="2">
        <v>710.09</v>
      </c>
      <c r="G7" s="2">
        <v>25.0</v>
      </c>
      <c r="H7" s="2">
        <v>3.0</v>
      </c>
      <c r="I7" s="2">
        <v>21.0</v>
      </c>
      <c r="J7" s="2">
        <v>91.0</v>
      </c>
    </row>
    <row r="8" ht="22.5" customHeight="1">
      <c r="A8" s="2">
        <v>222892.0</v>
      </c>
      <c r="B8" s="2" t="s">
        <v>32</v>
      </c>
      <c r="C8" s="2" t="s">
        <v>11</v>
      </c>
      <c r="D8" s="2" t="s">
        <v>46</v>
      </c>
      <c r="E8" s="2">
        <v>869.22</v>
      </c>
      <c r="F8" s="2">
        <v>1158.96</v>
      </c>
      <c r="G8" s="2">
        <v>25.0</v>
      </c>
      <c r="H8" s="2">
        <v>3.0</v>
      </c>
      <c r="I8" s="2">
        <v>28.0</v>
      </c>
      <c r="J8" s="2">
        <v>88.0</v>
      </c>
    </row>
    <row r="9" ht="22.5" customHeight="1">
      <c r="A9" s="2">
        <v>516376.0</v>
      </c>
      <c r="B9" s="2" t="s">
        <v>10</v>
      </c>
      <c r="C9" s="2" t="s">
        <v>11</v>
      </c>
      <c r="D9" s="2" t="s">
        <v>47</v>
      </c>
      <c r="E9" s="2">
        <v>877.43</v>
      </c>
      <c r="F9" s="2">
        <v>1169.91</v>
      </c>
      <c r="G9" s="2">
        <v>25.0</v>
      </c>
      <c r="H9" s="2">
        <v>3.0</v>
      </c>
      <c r="I9" s="2">
        <v>21.0</v>
      </c>
      <c r="J9" s="2">
        <v>71.0</v>
      </c>
    </row>
    <row r="10" ht="22.5" customHeight="1">
      <c r="A10" s="2">
        <v>39154.0</v>
      </c>
      <c r="B10" s="2" t="s">
        <v>48</v>
      </c>
      <c r="C10" s="2" t="s">
        <v>11</v>
      </c>
      <c r="D10" s="2" t="s">
        <v>49</v>
      </c>
      <c r="E10" s="2">
        <v>946.86</v>
      </c>
      <c r="F10" s="2">
        <v>1262.48</v>
      </c>
      <c r="G10" s="2">
        <v>25.0</v>
      </c>
      <c r="H10" s="2">
        <v>3.0</v>
      </c>
      <c r="I10" s="2">
        <v>21.0</v>
      </c>
      <c r="J10" s="2">
        <v>84.0</v>
      </c>
    </row>
    <row r="11" ht="22.5" customHeight="1">
      <c r="A11" s="2">
        <v>34186.0</v>
      </c>
      <c r="B11" s="2" t="s">
        <v>48</v>
      </c>
      <c r="C11" s="2" t="s">
        <v>11</v>
      </c>
      <c r="D11" s="2" t="s">
        <v>51</v>
      </c>
      <c r="E11" s="2">
        <v>925.65</v>
      </c>
      <c r="F11" s="2">
        <v>1234.2</v>
      </c>
      <c r="G11" s="2">
        <v>25.0</v>
      </c>
      <c r="H11" s="2">
        <v>3.0</v>
      </c>
      <c r="I11" s="2">
        <v>27.0</v>
      </c>
      <c r="J11" s="2">
        <v>74.0</v>
      </c>
    </row>
    <row r="12" ht="22.5" customHeight="1">
      <c r="A12" s="2">
        <v>196719.0</v>
      </c>
      <c r="B12" s="2" t="s">
        <v>42</v>
      </c>
      <c r="C12" s="2" t="s">
        <v>11</v>
      </c>
      <c r="D12" s="2" t="s">
        <v>52</v>
      </c>
      <c r="E12" s="2">
        <v>217.5</v>
      </c>
      <c r="F12" s="2">
        <v>290.0</v>
      </c>
      <c r="G12" s="2">
        <v>25.0</v>
      </c>
      <c r="H12" s="2">
        <v>3.0</v>
      </c>
      <c r="I12" s="2">
        <v>15.0</v>
      </c>
      <c r="J12" s="2">
        <v>91.0</v>
      </c>
    </row>
    <row r="13" ht="22.5" customHeight="1">
      <c r="A13" s="2">
        <v>478531.0</v>
      </c>
      <c r="B13" s="2" t="s">
        <v>53</v>
      </c>
      <c r="C13" s="2" t="s">
        <v>11</v>
      </c>
      <c r="D13" s="2" t="s">
        <v>54</v>
      </c>
      <c r="E13" s="2">
        <v>825.46</v>
      </c>
      <c r="F13" s="2">
        <v>1100.61</v>
      </c>
      <c r="G13" s="2">
        <v>25.0</v>
      </c>
      <c r="H13" s="2">
        <v>3.0</v>
      </c>
      <c r="I13" s="2">
        <v>24.0</v>
      </c>
      <c r="J13" s="2">
        <v>90.0</v>
      </c>
    </row>
    <row r="14" ht="22.5" customHeight="1">
      <c r="A14" s="2">
        <v>812607.0</v>
      </c>
      <c r="B14" s="2" t="s">
        <v>25</v>
      </c>
      <c r="C14" s="2" t="s">
        <v>11</v>
      </c>
      <c r="D14" s="2" t="s">
        <v>56</v>
      </c>
      <c r="E14" s="2">
        <v>416.65</v>
      </c>
      <c r="F14" s="2">
        <v>555.53</v>
      </c>
      <c r="G14" s="2">
        <v>25.0</v>
      </c>
      <c r="H14" s="2">
        <v>3.0</v>
      </c>
      <c r="I14" s="2">
        <v>11.0</v>
      </c>
      <c r="J14" s="2">
        <v>63.0</v>
      </c>
    </row>
    <row r="15" ht="22.5" customHeight="1">
      <c r="A15" s="2">
        <v>818990.0</v>
      </c>
      <c r="B15" s="2" t="s">
        <v>32</v>
      </c>
      <c r="C15" s="2" t="s">
        <v>11</v>
      </c>
      <c r="D15" s="2" t="s">
        <v>57</v>
      </c>
      <c r="E15" s="2">
        <v>163.55</v>
      </c>
      <c r="F15" s="2">
        <v>218.07</v>
      </c>
      <c r="G15" s="2">
        <v>25.0</v>
      </c>
      <c r="H15" s="2">
        <v>3.0</v>
      </c>
      <c r="I15" s="2">
        <v>22.0</v>
      </c>
      <c r="J15" s="2">
        <v>92.0</v>
      </c>
    </row>
    <row r="16" ht="22.5" customHeight="1">
      <c r="A16" s="2">
        <v>14145.0</v>
      </c>
      <c r="B16" s="2" t="s">
        <v>58</v>
      </c>
      <c r="C16" s="2" t="s">
        <v>11</v>
      </c>
      <c r="D16" s="2" t="s">
        <v>59</v>
      </c>
      <c r="E16" s="2">
        <v>630.84</v>
      </c>
      <c r="F16" s="2">
        <v>841.12</v>
      </c>
      <c r="G16" s="2">
        <v>25.0</v>
      </c>
      <c r="H16" s="2">
        <v>3.0</v>
      </c>
      <c r="I16" s="2">
        <v>14.0</v>
      </c>
      <c r="J16" s="2">
        <v>53.0</v>
      </c>
    </row>
    <row r="17" ht="22.5" customHeight="1">
      <c r="A17" s="2">
        <v>349294.0</v>
      </c>
      <c r="B17" s="2" t="s">
        <v>10</v>
      </c>
      <c r="C17" s="2" t="s">
        <v>11</v>
      </c>
      <c r="D17" s="2" t="s">
        <v>60</v>
      </c>
      <c r="E17" s="2">
        <v>934.75</v>
      </c>
      <c r="F17" s="2">
        <v>1246.33</v>
      </c>
      <c r="G17" s="2">
        <v>25.0</v>
      </c>
      <c r="H17" s="2">
        <v>3.0</v>
      </c>
      <c r="I17" s="2">
        <v>25.0</v>
      </c>
      <c r="J17" s="2">
        <v>70.0</v>
      </c>
    </row>
    <row r="18" ht="22.5" customHeight="1">
      <c r="A18" s="2">
        <v>847349.0</v>
      </c>
      <c r="B18" s="2" t="s">
        <v>25</v>
      </c>
      <c r="C18" s="2" t="s">
        <v>11</v>
      </c>
      <c r="D18" s="2" t="s">
        <v>61</v>
      </c>
      <c r="E18" s="2">
        <v>781.08</v>
      </c>
      <c r="F18" s="2">
        <v>1041.44</v>
      </c>
      <c r="G18" s="2">
        <v>25.0</v>
      </c>
      <c r="H18" s="2">
        <v>3.0</v>
      </c>
      <c r="I18" s="2">
        <v>26.0</v>
      </c>
      <c r="J18" s="2">
        <v>69.0</v>
      </c>
    </row>
    <row r="19" ht="22.5" customHeight="1">
      <c r="A19" s="2">
        <v>871592.0</v>
      </c>
      <c r="B19" s="2" t="s">
        <v>53</v>
      </c>
      <c r="C19" s="2" t="s">
        <v>11</v>
      </c>
      <c r="D19" s="2" t="s">
        <v>62</v>
      </c>
      <c r="E19" s="2">
        <v>870.29</v>
      </c>
      <c r="F19" s="2">
        <v>1160.39</v>
      </c>
      <c r="G19" s="2">
        <v>25.0</v>
      </c>
      <c r="H19" s="2">
        <v>3.0</v>
      </c>
      <c r="I19" s="2">
        <v>25.0</v>
      </c>
      <c r="J19" s="2">
        <v>50.0</v>
      </c>
    </row>
    <row r="20" ht="22.5" customHeight="1">
      <c r="A20" s="2">
        <v>284460.0</v>
      </c>
      <c r="B20" s="2" t="s">
        <v>25</v>
      </c>
      <c r="C20" s="2" t="s">
        <v>11</v>
      </c>
      <c r="D20" s="2" t="s">
        <v>63</v>
      </c>
      <c r="E20" s="2">
        <v>505.95</v>
      </c>
      <c r="F20" s="2">
        <v>674.6</v>
      </c>
      <c r="G20" s="2">
        <v>25.0</v>
      </c>
      <c r="H20" s="2">
        <v>3.0</v>
      </c>
      <c r="I20" s="2">
        <v>21.0</v>
      </c>
      <c r="J20" s="2">
        <v>85.0</v>
      </c>
    </row>
    <row r="21" ht="22.5" customHeight="1">
      <c r="A21" s="2">
        <v>473929.0</v>
      </c>
      <c r="B21" s="2" t="s">
        <v>53</v>
      </c>
      <c r="C21" s="2" t="s">
        <v>11</v>
      </c>
      <c r="D21" s="2" t="s">
        <v>64</v>
      </c>
      <c r="E21" s="2">
        <v>440.19</v>
      </c>
      <c r="F21" s="2">
        <v>586.92</v>
      </c>
      <c r="G21" s="2">
        <v>25.0</v>
      </c>
      <c r="H21" s="2">
        <v>3.0</v>
      </c>
      <c r="I21" s="2">
        <v>19.0</v>
      </c>
      <c r="J21" s="2">
        <v>70.0</v>
      </c>
    </row>
    <row r="22" ht="22.5" customHeight="1">
      <c r="A22" s="2">
        <v>77308.0</v>
      </c>
      <c r="B22" s="2" t="s">
        <v>10</v>
      </c>
      <c r="C22" s="2" t="s">
        <v>11</v>
      </c>
      <c r="D22" s="2" t="s">
        <v>65</v>
      </c>
      <c r="E22" s="2">
        <v>223.27</v>
      </c>
      <c r="F22" s="2">
        <v>297.69</v>
      </c>
      <c r="G22" s="2">
        <v>25.0</v>
      </c>
      <c r="H22" s="2">
        <v>3.0</v>
      </c>
      <c r="I22" s="2">
        <v>29.0</v>
      </c>
      <c r="J22" s="2">
        <v>91.0</v>
      </c>
    </row>
    <row r="23" ht="22.5" customHeight="1">
      <c r="A23" s="2">
        <v>654297.0</v>
      </c>
      <c r="B23" s="2" t="s">
        <v>25</v>
      </c>
      <c r="C23" s="2" t="s">
        <v>11</v>
      </c>
      <c r="D23" s="2" t="s">
        <v>66</v>
      </c>
      <c r="E23" s="2">
        <v>13.25</v>
      </c>
      <c r="F23" s="2">
        <v>17.67</v>
      </c>
      <c r="G23" s="2">
        <v>25.0</v>
      </c>
      <c r="H23" s="2">
        <v>3.0</v>
      </c>
      <c r="I23" s="2">
        <v>20.0</v>
      </c>
      <c r="J23" s="2">
        <v>86.0</v>
      </c>
    </row>
    <row r="24" ht="22.5" customHeight="1">
      <c r="A24" s="2">
        <v>70969.0</v>
      </c>
      <c r="B24" s="2" t="s">
        <v>53</v>
      </c>
      <c r="C24" s="2" t="s">
        <v>11</v>
      </c>
      <c r="D24" s="2" t="s">
        <v>67</v>
      </c>
      <c r="E24" s="2">
        <v>631.7</v>
      </c>
      <c r="F24" s="2">
        <v>842.27</v>
      </c>
      <c r="G24" s="2">
        <v>25.0</v>
      </c>
      <c r="H24" s="2">
        <v>3.0</v>
      </c>
      <c r="I24" s="2">
        <v>25.0</v>
      </c>
      <c r="J24" s="2">
        <v>96.0</v>
      </c>
    </row>
    <row r="25" ht="22.5" customHeight="1">
      <c r="A25" s="2">
        <v>552883.0</v>
      </c>
      <c r="B25" s="2" t="s">
        <v>25</v>
      </c>
      <c r="C25" s="2" t="s">
        <v>11</v>
      </c>
      <c r="D25" s="2" t="s">
        <v>68</v>
      </c>
      <c r="E25" s="2">
        <v>888.16</v>
      </c>
      <c r="F25" s="2">
        <v>1184.21</v>
      </c>
      <c r="G25" s="2">
        <v>25.0</v>
      </c>
      <c r="H25" s="2">
        <v>3.0</v>
      </c>
      <c r="I25" s="2">
        <v>18.0</v>
      </c>
      <c r="J25" s="2">
        <v>94.0</v>
      </c>
    </row>
    <row r="26" ht="22.5" customHeight="1">
      <c r="A26" s="2">
        <v>952124.0</v>
      </c>
      <c r="B26" s="2" t="s">
        <v>10</v>
      </c>
      <c r="C26" s="2" t="s">
        <v>11</v>
      </c>
      <c r="D26" s="2" t="s">
        <v>69</v>
      </c>
      <c r="E26" s="2">
        <v>127.08</v>
      </c>
      <c r="F26" s="2">
        <v>169.44</v>
      </c>
      <c r="G26" s="2">
        <v>25.0</v>
      </c>
      <c r="H26" s="2">
        <v>3.0</v>
      </c>
      <c r="I26" s="2">
        <v>15.0</v>
      </c>
      <c r="J26" s="2">
        <v>50.0</v>
      </c>
    </row>
    <row r="27" ht="22.5" customHeight="1">
      <c r="A27" s="2">
        <v>397973.0</v>
      </c>
      <c r="B27" s="2" t="s">
        <v>42</v>
      </c>
      <c r="C27" s="2" t="s">
        <v>11</v>
      </c>
      <c r="D27" s="2" t="s">
        <v>70</v>
      </c>
      <c r="E27" s="2">
        <v>728.73</v>
      </c>
      <c r="F27" s="2">
        <v>971.64</v>
      </c>
      <c r="G27" s="2">
        <v>25.0</v>
      </c>
      <c r="H27" s="2">
        <v>3.0</v>
      </c>
      <c r="I27" s="2">
        <v>27.0</v>
      </c>
      <c r="J27" s="2">
        <v>82.0</v>
      </c>
    </row>
    <row r="28" ht="22.5" customHeight="1">
      <c r="A28" s="2">
        <v>555121.0</v>
      </c>
      <c r="B28" s="2" t="s">
        <v>53</v>
      </c>
      <c r="C28" s="2" t="s">
        <v>11</v>
      </c>
      <c r="D28" s="2" t="s">
        <v>72</v>
      </c>
      <c r="E28" s="2">
        <v>354.91</v>
      </c>
      <c r="F28" s="2">
        <v>473.21</v>
      </c>
      <c r="G28" s="2">
        <v>25.0</v>
      </c>
      <c r="H28" s="2">
        <v>3.0</v>
      </c>
      <c r="I28" s="2">
        <v>30.0</v>
      </c>
      <c r="J28" s="2">
        <v>67.0</v>
      </c>
    </row>
    <row r="29" ht="22.5" customHeight="1">
      <c r="A29" s="2">
        <v>818522.0</v>
      </c>
      <c r="B29" s="2" t="s">
        <v>74</v>
      </c>
      <c r="C29" s="2" t="s">
        <v>75</v>
      </c>
      <c r="D29" s="2" t="s">
        <v>76</v>
      </c>
      <c r="E29" s="2">
        <v>96.09</v>
      </c>
      <c r="F29" s="2">
        <v>120.11</v>
      </c>
      <c r="G29" s="2">
        <v>20.0</v>
      </c>
      <c r="H29" s="2">
        <v>7.0</v>
      </c>
      <c r="I29" s="2">
        <v>12.0</v>
      </c>
      <c r="J29" s="2">
        <v>90.0</v>
      </c>
    </row>
    <row r="30" ht="22.5" customHeight="1">
      <c r="A30" s="2">
        <v>462526.0</v>
      </c>
      <c r="B30" s="2" t="s">
        <v>77</v>
      </c>
      <c r="C30" s="2" t="s">
        <v>75</v>
      </c>
      <c r="D30" s="2" t="s">
        <v>78</v>
      </c>
      <c r="E30" s="2">
        <v>449.97</v>
      </c>
      <c r="F30" s="2">
        <v>562.46</v>
      </c>
      <c r="G30" s="2">
        <v>20.0</v>
      </c>
      <c r="H30" s="2">
        <v>7.0</v>
      </c>
      <c r="I30" s="2">
        <v>25.0</v>
      </c>
      <c r="J30" s="2">
        <v>69.0</v>
      </c>
    </row>
    <row r="31" ht="22.5" customHeight="1">
      <c r="A31" s="2">
        <v>376447.0</v>
      </c>
      <c r="B31" s="2" t="s">
        <v>79</v>
      </c>
      <c r="C31" s="2" t="s">
        <v>75</v>
      </c>
      <c r="D31" s="2" t="s">
        <v>80</v>
      </c>
      <c r="E31" s="2">
        <v>724.84</v>
      </c>
      <c r="F31" s="2">
        <v>906.05</v>
      </c>
      <c r="G31" s="2">
        <v>20.0</v>
      </c>
      <c r="H31" s="2">
        <v>7.0</v>
      </c>
      <c r="I31" s="2">
        <v>17.0</v>
      </c>
      <c r="J31" s="2">
        <v>64.0</v>
      </c>
    </row>
    <row r="32" ht="22.5" customHeight="1">
      <c r="A32" s="2">
        <v>217710.0</v>
      </c>
      <c r="B32" s="2" t="s">
        <v>81</v>
      </c>
      <c r="C32" s="2" t="s">
        <v>75</v>
      </c>
      <c r="D32" s="2" t="s">
        <v>82</v>
      </c>
      <c r="E32" s="2">
        <v>58.59</v>
      </c>
      <c r="F32" s="2">
        <v>73.24</v>
      </c>
      <c r="G32" s="2">
        <v>20.0</v>
      </c>
      <c r="H32" s="2">
        <v>7.0</v>
      </c>
      <c r="I32" s="2">
        <v>19.0</v>
      </c>
      <c r="J32" s="2">
        <v>53.0</v>
      </c>
    </row>
    <row r="33" ht="22.5" customHeight="1">
      <c r="A33" s="2">
        <v>146840.0</v>
      </c>
      <c r="B33" s="2" t="s">
        <v>83</v>
      </c>
      <c r="C33" s="2" t="s">
        <v>75</v>
      </c>
      <c r="D33" s="2" t="s">
        <v>84</v>
      </c>
      <c r="E33" s="2">
        <v>786.85</v>
      </c>
      <c r="F33" s="2">
        <v>983.56</v>
      </c>
      <c r="G33" s="2">
        <v>20.0</v>
      </c>
      <c r="H33" s="2">
        <v>7.0</v>
      </c>
      <c r="I33" s="2">
        <v>19.0</v>
      </c>
      <c r="J33" s="2">
        <v>89.0</v>
      </c>
    </row>
    <row r="34" ht="22.5" customHeight="1">
      <c r="A34" s="2">
        <v>89084.0</v>
      </c>
      <c r="B34" s="2" t="s">
        <v>85</v>
      </c>
      <c r="C34" s="2" t="s">
        <v>75</v>
      </c>
      <c r="D34" s="2" t="s">
        <v>86</v>
      </c>
      <c r="E34" s="2">
        <v>598.83</v>
      </c>
      <c r="F34" s="2">
        <v>748.54</v>
      </c>
      <c r="G34" s="2">
        <v>20.0</v>
      </c>
      <c r="H34" s="2">
        <v>7.0</v>
      </c>
      <c r="I34" s="2">
        <v>27.0</v>
      </c>
      <c r="J34" s="2">
        <v>74.0</v>
      </c>
    </row>
    <row r="35" ht="22.5" customHeight="1">
      <c r="A35" s="2">
        <v>888807.0</v>
      </c>
      <c r="B35" s="2" t="s">
        <v>83</v>
      </c>
      <c r="C35" s="2" t="s">
        <v>75</v>
      </c>
      <c r="D35" s="2" t="s">
        <v>87</v>
      </c>
      <c r="E35" s="2">
        <v>230.58</v>
      </c>
      <c r="F35" s="2">
        <v>288.23</v>
      </c>
      <c r="G35" s="2">
        <v>20.0</v>
      </c>
      <c r="H35" s="2">
        <v>7.0</v>
      </c>
      <c r="I35" s="2">
        <v>13.0</v>
      </c>
      <c r="J35" s="2">
        <v>91.0</v>
      </c>
    </row>
    <row r="36" ht="22.5" customHeight="1">
      <c r="A36" s="2">
        <v>136533.0</v>
      </c>
      <c r="B36" s="2" t="s">
        <v>81</v>
      </c>
      <c r="C36" s="2" t="s">
        <v>75</v>
      </c>
      <c r="D36" s="2" t="s">
        <v>88</v>
      </c>
      <c r="E36" s="2">
        <v>826.21</v>
      </c>
      <c r="F36" s="2">
        <v>1032.76</v>
      </c>
      <c r="G36" s="2">
        <v>20.0</v>
      </c>
      <c r="H36" s="2">
        <v>7.0</v>
      </c>
      <c r="I36" s="2">
        <v>15.0</v>
      </c>
      <c r="J36" s="2">
        <v>75.0</v>
      </c>
    </row>
    <row r="37" ht="22.5" customHeight="1">
      <c r="A37" s="2">
        <v>714999.0</v>
      </c>
      <c r="B37" s="2" t="s">
        <v>83</v>
      </c>
      <c r="C37" s="2" t="s">
        <v>75</v>
      </c>
      <c r="D37" s="2" t="s">
        <v>89</v>
      </c>
      <c r="E37" s="2">
        <v>882.51</v>
      </c>
      <c r="F37" s="2">
        <v>1103.14</v>
      </c>
      <c r="G37" s="2">
        <v>20.0</v>
      </c>
      <c r="H37" s="2">
        <v>7.0</v>
      </c>
      <c r="I37" s="2">
        <v>27.0</v>
      </c>
      <c r="J37" s="2">
        <v>81.0</v>
      </c>
    </row>
    <row r="38" ht="22.5" customHeight="1">
      <c r="A38" s="2">
        <v>382511.0</v>
      </c>
      <c r="B38" s="2" t="s">
        <v>79</v>
      </c>
      <c r="C38" s="2" t="s">
        <v>75</v>
      </c>
      <c r="D38" s="2" t="s">
        <v>90</v>
      </c>
      <c r="E38" s="2">
        <v>702.54</v>
      </c>
      <c r="F38" s="2">
        <v>878.17</v>
      </c>
      <c r="G38" s="2">
        <v>20.0</v>
      </c>
      <c r="H38" s="2">
        <v>7.0</v>
      </c>
      <c r="I38" s="2">
        <v>26.0</v>
      </c>
      <c r="J38" s="2">
        <v>88.0</v>
      </c>
    </row>
    <row r="39" ht="22.5" customHeight="1">
      <c r="A39" s="2">
        <v>15314.0</v>
      </c>
      <c r="B39" s="2" t="s">
        <v>74</v>
      </c>
      <c r="C39" s="2" t="s">
        <v>75</v>
      </c>
      <c r="D39" s="2" t="s">
        <v>91</v>
      </c>
      <c r="E39" s="2">
        <v>578.85</v>
      </c>
      <c r="F39" s="2">
        <v>723.56</v>
      </c>
      <c r="G39" s="2">
        <v>20.0</v>
      </c>
      <c r="H39" s="2">
        <v>7.0</v>
      </c>
      <c r="I39" s="2">
        <v>30.0</v>
      </c>
      <c r="J39" s="2">
        <v>91.0</v>
      </c>
    </row>
    <row r="40" ht="22.5" customHeight="1">
      <c r="A40" s="2">
        <v>67197.0</v>
      </c>
      <c r="B40" s="2" t="s">
        <v>79</v>
      </c>
      <c r="C40" s="2" t="s">
        <v>75</v>
      </c>
      <c r="D40" s="2" t="s">
        <v>92</v>
      </c>
      <c r="E40" s="2">
        <v>552.2</v>
      </c>
      <c r="F40" s="2">
        <v>690.25</v>
      </c>
      <c r="G40" s="2">
        <v>20.0</v>
      </c>
      <c r="H40" s="2">
        <v>7.0</v>
      </c>
      <c r="I40" s="2">
        <v>20.0</v>
      </c>
      <c r="J40" s="2">
        <v>79.0</v>
      </c>
    </row>
    <row r="41" ht="22.5" customHeight="1">
      <c r="A41" s="2">
        <v>880510.0</v>
      </c>
      <c r="B41" s="2" t="s">
        <v>83</v>
      </c>
      <c r="C41" s="2" t="s">
        <v>75</v>
      </c>
      <c r="D41" s="2" t="s">
        <v>93</v>
      </c>
      <c r="E41" s="2">
        <v>951.43</v>
      </c>
      <c r="F41" s="2">
        <v>1189.29</v>
      </c>
      <c r="G41" s="2">
        <v>20.0</v>
      </c>
      <c r="H41" s="2">
        <v>7.0</v>
      </c>
      <c r="I41" s="2">
        <v>29.0</v>
      </c>
      <c r="J41" s="2">
        <v>54.0</v>
      </c>
    </row>
    <row r="42" ht="22.5" customHeight="1">
      <c r="A42" s="2">
        <v>41853.0</v>
      </c>
      <c r="B42" s="2" t="s">
        <v>77</v>
      </c>
      <c r="C42" s="2" t="s">
        <v>75</v>
      </c>
      <c r="D42" s="2" t="s">
        <v>94</v>
      </c>
      <c r="E42" s="2">
        <v>910.44</v>
      </c>
      <c r="F42" s="2">
        <v>1138.05</v>
      </c>
      <c r="G42" s="2">
        <v>20.0</v>
      </c>
      <c r="H42" s="2">
        <v>7.0</v>
      </c>
      <c r="I42" s="2">
        <v>14.0</v>
      </c>
      <c r="J42" s="2">
        <v>92.0</v>
      </c>
    </row>
    <row r="43" ht="22.5" customHeight="1">
      <c r="A43" s="2">
        <v>257719.0</v>
      </c>
      <c r="B43" s="2" t="s">
        <v>81</v>
      </c>
      <c r="C43" s="2" t="s">
        <v>75</v>
      </c>
      <c r="D43" s="2" t="s">
        <v>95</v>
      </c>
      <c r="E43" s="2">
        <v>281.73</v>
      </c>
      <c r="F43" s="2">
        <v>352.16</v>
      </c>
      <c r="G43" s="2">
        <v>20.0</v>
      </c>
      <c r="H43" s="2">
        <v>7.0</v>
      </c>
      <c r="I43" s="2">
        <v>17.0</v>
      </c>
      <c r="J43" s="2">
        <v>93.0</v>
      </c>
    </row>
    <row r="44" ht="22.5" customHeight="1">
      <c r="A44" s="2">
        <v>891833.0</v>
      </c>
      <c r="B44" s="2" t="s">
        <v>77</v>
      </c>
      <c r="C44" s="2" t="s">
        <v>75</v>
      </c>
      <c r="D44" s="2" t="s">
        <v>96</v>
      </c>
      <c r="E44" s="2">
        <v>493.19</v>
      </c>
      <c r="F44" s="2">
        <v>616.49</v>
      </c>
      <c r="G44" s="2">
        <v>20.0</v>
      </c>
      <c r="H44" s="2">
        <v>7.0</v>
      </c>
      <c r="I44" s="2">
        <v>11.0</v>
      </c>
      <c r="J44" s="2">
        <v>69.0</v>
      </c>
    </row>
    <row r="45" ht="22.5" customHeight="1">
      <c r="A45" s="2">
        <v>741341.0</v>
      </c>
      <c r="B45" s="2" t="s">
        <v>81</v>
      </c>
      <c r="C45" s="2" t="s">
        <v>75</v>
      </c>
      <c r="D45" s="2" t="s">
        <v>97</v>
      </c>
      <c r="E45" s="2">
        <v>923.84</v>
      </c>
      <c r="F45" s="2">
        <v>1154.8</v>
      </c>
      <c r="G45" s="2">
        <v>20.0</v>
      </c>
      <c r="H45" s="2">
        <v>7.0</v>
      </c>
      <c r="I45" s="2">
        <v>13.0</v>
      </c>
      <c r="J45" s="2">
        <v>62.0</v>
      </c>
    </row>
    <row r="46" ht="22.5" customHeight="1">
      <c r="A46" s="2">
        <v>500739.0</v>
      </c>
      <c r="B46" s="2" t="s">
        <v>83</v>
      </c>
      <c r="C46" s="2" t="s">
        <v>75</v>
      </c>
      <c r="D46" s="2" t="s">
        <v>98</v>
      </c>
      <c r="E46" s="2">
        <v>359.98</v>
      </c>
      <c r="F46" s="2">
        <v>449.98</v>
      </c>
      <c r="G46" s="2">
        <v>20.0</v>
      </c>
      <c r="H46" s="2">
        <v>7.0</v>
      </c>
      <c r="I46" s="2">
        <v>18.0</v>
      </c>
      <c r="J46" s="2">
        <v>81.0</v>
      </c>
    </row>
    <row r="47" ht="22.5" customHeight="1">
      <c r="A47" s="2">
        <v>500633.0</v>
      </c>
      <c r="B47" s="2" t="s">
        <v>99</v>
      </c>
      <c r="C47" s="2" t="s">
        <v>75</v>
      </c>
      <c r="D47" s="2" t="s">
        <v>100</v>
      </c>
      <c r="E47" s="2">
        <v>154.5</v>
      </c>
      <c r="F47" s="2">
        <v>193.12</v>
      </c>
      <c r="G47" s="2">
        <v>20.0</v>
      </c>
      <c r="H47" s="2">
        <v>7.0</v>
      </c>
      <c r="I47" s="2">
        <v>24.0</v>
      </c>
      <c r="J47" s="2">
        <v>87.0</v>
      </c>
    </row>
    <row r="48" ht="22.5" customHeight="1">
      <c r="A48" s="2">
        <v>799952.0</v>
      </c>
      <c r="B48" s="2" t="s">
        <v>74</v>
      </c>
      <c r="C48" s="2" t="s">
        <v>75</v>
      </c>
      <c r="D48" s="2" t="s">
        <v>101</v>
      </c>
      <c r="E48" s="2">
        <v>922.64</v>
      </c>
      <c r="F48" s="2">
        <v>1153.3</v>
      </c>
      <c r="G48" s="2">
        <v>20.0</v>
      </c>
      <c r="H48" s="2">
        <v>7.0</v>
      </c>
      <c r="I48" s="2">
        <v>13.0</v>
      </c>
      <c r="J48" s="2">
        <v>66.0</v>
      </c>
    </row>
    <row r="49" ht="22.5" customHeight="1">
      <c r="A49" s="2">
        <v>798639.0</v>
      </c>
      <c r="B49" s="2" t="s">
        <v>81</v>
      </c>
      <c r="C49" s="2" t="s">
        <v>75</v>
      </c>
      <c r="D49" s="2" t="s">
        <v>102</v>
      </c>
      <c r="E49" s="2">
        <v>211.25</v>
      </c>
      <c r="F49" s="2">
        <v>264.06</v>
      </c>
      <c r="G49" s="2">
        <v>20.0</v>
      </c>
      <c r="H49" s="2">
        <v>7.0</v>
      </c>
      <c r="I49" s="2">
        <v>12.0</v>
      </c>
      <c r="J49" s="2">
        <v>78.0</v>
      </c>
    </row>
    <row r="50" ht="22.5" customHeight="1">
      <c r="A50" s="2">
        <v>329351.0</v>
      </c>
      <c r="B50" s="2" t="s">
        <v>74</v>
      </c>
      <c r="C50" s="2" t="s">
        <v>75</v>
      </c>
      <c r="D50" s="2" t="s">
        <v>103</v>
      </c>
      <c r="E50" s="2">
        <v>310.87</v>
      </c>
      <c r="F50" s="2">
        <v>388.59</v>
      </c>
      <c r="G50" s="2">
        <v>20.0</v>
      </c>
      <c r="H50" s="2">
        <v>7.0</v>
      </c>
      <c r="I50" s="2">
        <v>23.0</v>
      </c>
      <c r="J50" s="2">
        <v>95.0</v>
      </c>
    </row>
    <row r="51" ht="22.5" customHeight="1">
      <c r="A51" s="2">
        <v>833557.0</v>
      </c>
      <c r="B51" s="2" t="s">
        <v>99</v>
      </c>
      <c r="C51" s="2" t="s">
        <v>75</v>
      </c>
      <c r="D51" s="2" t="s">
        <v>104</v>
      </c>
      <c r="E51" s="2">
        <v>422.87</v>
      </c>
      <c r="F51" s="2">
        <v>528.59</v>
      </c>
      <c r="G51" s="2">
        <v>20.0</v>
      </c>
      <c r="H51" s="2">
        <v>7.0</v>
      </c>
      <c r="I51" s="2">
        <v>27.0</v>
      </c>
      <c r="J51" s="2">
        <v>69.0</v>
      </c>
    </row>
    <row r="52" ht="22.5" customHeight="1">
      <c r="A52" s="2">
        <v>324809.0</v>
      </c>
      <c r="B52" s="2" t="s">
        <v>83</v>
      </c>
      <c r="C52" s="2" t="s">
        <v>75</v>
      </c>
      <c r="D52" s="2" t="s">
        <v>105</v>
      </c>
      <c r="E52" s="2">
        <v>608.0</v>
      </c>
      <c r="F52" s="2">
        <v>760.0</v>
      </c>
      <c r="G52" s="2">
        <v>20.0</v>
      </c>
      <c r="H52" s="2">
        <v>7.0</v>
      </c>
      <c r="I52" s="2">
        <v>26.0</v>
      </c>
      <c r="J52" s="2">
        <v>76.0</v>
      </c>
    </row>
    <row r="53" ht="22.5" customHeight="1">
      <c r="A53" s="2">
        <v>337168.0</v>
      </c>
      <c r="B53" s="2" t="s">
        <v>81</v>
      </c>
      <c r="C53" s="2" t="s">
        <v>75</v>
      </c>
      <c r="D53" s="2" t="s">
        <v>106</v>
      </c>
      <c r="E53" s="2">
        <v>545.49</v>
      </c>
      <c r="F53" s="2">
        <v>681.86</v>
      </c>
      <c r="G53" s="2">
        <v>20.0</v>
      </c>
      <c r="H53" s="2">
        <v>7.0</v>
      </c>
      <c r="I53" s="2">
        <v>25.0</v>
      </c>
      <c r="J53" s="2">
        <v>98.0</v>
      </c>
    </row>
    <row r="54" ht="22.5" customHeight="1">
      <c r="A54" s="2">
        <v>659290.0</v>
      </c>
      <c r="B54" s="2" t="s">
        <v>74</v>
      </c>
      <c r="C54" s="2" t="s">
        <v>75</v>
      </c>
      <c r="D54" s="2" t="s">
        <v>107</v>
      </c>
      <c r="E54" s="2">
        <v>319.34</v>
      </c>
      <c r="F54" s="2">
        <v>399.17</v>
      </c>
      <c r="G54" s="2">
        <v>20.0</v>
      </c>
      <c r="H54" s="2">
        <v>7.0</v>
      </c>
      <c r="I54" s="2">
        <v>18.0</v>
      </c>
      <c r="J54" s="2">
        <v>66.0</v>
      </c>
    </row>
    <row r="55" ht="22.5" customHeight="1">
      <c r="A55" s="2">
        <v>883013.0</v>
      </c>
      <c r="B55" s="2" t="s">
        <v>81</v>
      </c>
      <c r="C55" s="2" t="s">
        <v>75</v>
      </c>
      <c r="D55" s="2" t="s">
        <v>108</v>
      </c>
      <c r="E55" s="2">
        <v>989.88</v>
      </c>
      <c r="F55" s="2">
        <v>1237.35</v>
      </c>
      <c r="G55" s="2">
        <v>20.0</v>
      </c>
      <c r="H55" s="2">
        <v>7.0</v>
      </c>
      <c r="I55" s="2">
        <v>13.0</v>
      </c>
      <c r="J55" s="2">
        <v>98.0</v>
      </c>
    </row>
    <row r="56" ht="22.5" customHeight="1">
      <c r="A56" s="2">
        <v>839170.0</v>
      </c>
      <c r="B56" s="2" t="s">
        <v>77</v>
      </c>
      <c r="C56" s="2" t="s">
        <v>75</v>
      </c>
      <c r="D56" s="2" t="s">
        <v>109</v>
      </c>
      <c r="E56" s="2">
        <v>481.63</v>
      </c>
      <c r="F56" s="2">
        <v>602.04</v>
      </c>
      <c r="G56" s="2">
        <v>20.0</v>
      </c>
      <c r="H56" s="2">
        <v>7.0</v>
      </c>
      <c r="I56" s="2">
        <v>11.0</v>
      </c>
      <c r="J56" s="2">
        <v>59.0</v>
      </c>
    </row>
    <row r="57" ht="22.5" customHeight="1">
      <c r="A57" s="2">
        <v>455083.0</v>
      </c>
      <c r="B57" s="2" t="s">
        <v>79</v>
      </c>
      <c r="C57" s="2" t="s">
        <v>75</v>
      </c>
      <c r="D57" s="2" t="s">
        <v>110</v>
      </c>
      <c r="E57" s="2">
        <v>959.01</v>
      </c>
      <c r="F57" s="2">
        <v>1198.76</v>
      </c>
      <c r="G57" s="2">
        <v>20.0</v>
      </c>
      <c r="H57" s="2">
        <v>7.0</v>
      </c>
      <c r="I57" s="2">
        <v>29.0</v>
      </c>
      <c r="J57" s="2">
        <v>63.0</v>
      </c>
    </row>
    <row r="58" ht="22.5" customHeight="1">
      <c r="A58" s="2">
        <v>183929.0</v>
      </c>
      <c r="B58" s="2" t="s">
        <v>83</v>
      </c>
      <c r="C58" s="2" t="s">
        <v>75</v>
      </c>
      <c r="D58" s="2" t="s">
        <v>111</v>
      </c>
      <c r="E58" s="2">
        <v>738.74</v>
      </c>
      <c r="F58" s="2">
        <v>923.42</v>
      </c>
      <c r="G58" s="2">
        <v>20.0</v>
      </c>
      <c r="H58" s="2">
        <v>7.0</v>
      </c>
      <c r="I58" s="2">
        <v>20.0</v>
      </c>
      <c r="J58" s="2">
        <v>73.0</v>
      </c>
    </row>
    <row r="59" ht="22.5" customHeight="1">
      <c r="A59" s="2">
        <v>592784.0</v>
      </c>
      <c r="B59" s="2" t="s">
        <v>112</v>
      </c>
      <c r="C59" s="2" t="s">
        <v>113</v>
      </c>
      <c r="D59" s="2" t="s">
        <v>114</v>
      </c>
      <c r="E59" s="2">
        <v>280.35</v>
      </c>
      <c r="F59" s="2">
        <v>431.31</v>
      </c>
      <c r="G59" s="2">
        <v>35.0</v>
      </c>
      <c r="H59" s="2">
        <v>90.0</v>
      </c>
      <c r="I59" s="2">
        <v>27.0</v>
      </c>
      <c r="J59" s="2">
        <v>64.0</v>
      </c>
    </row>
    <row r="60" ht="22.5" customHeight="1">
      <c r="A60" s="2">
        <v>578097.0</v>
      </c>
      <c r="B60" s="2" t="s">
        <v>115</v>
      </c>
      <c r="C60" s="2" t="s">
        <v>113</v>
      </c>
      <c r="D60" s="2" t="s">
        <v>116</v>
      </c>
      <c r="E60" s="2">
        <v>267.61</v>
      </c>
      <c r="F60" s="2">
        <v>411.71</v>
      </c>
      <c r="G60" s="2">
        <v>35.0</v>
      </c>
      <c r="H60" s="2">
        <v>90.0</v>
      </c>
      <c r="I60" s="2">
        <v>22.0</v>
      </c>
      <c r="J60" s="2">
        <v>75.0</v>
      </c>
    </row>
    <row r="61" ht="22.5" customHeight="1">
      <c r="A61" s="2">
        <v>487065.0</v>
      </c>
      <c r="B61" s="2" t="s">
        <v>117</v>
      </c>
      <c r="C61" s="2" t="s">
        <v>113</v>
      </c>
      <c r="D61" s="2" t="s">
        <v>118</v>
      </c>
      <c r="E61" s="2">
        <v>374.68</v>
      </c>
      <c r="F61" s="2">
        <v>576.43</v>
      </c>
      <c r="G61" s="2">
        <v>35.0</v>
      </c>
      <c r="H61" s="2">
        <v>90.0</v>
      </c>
      <c r="I61" s="2">
        <v>27.0</v>
      </c>
      <c r="J61" s="2">
        <v>87.0</v>
      </c>
    </row>
    <row r="62" ht="22.5" customHeight="1">
      <c r="A62" s="2">
        <v>734789.0</v>
      </c>
      <c r="B62" s="2" t="s">
        <v>119</v>
      </c>
      <c r="C62" s="2" t="s">
        <v>113</v>
      </c>
      <c r="D62" s="2" t="s">
        <v>120</v>
      </c>
      <c r="E62" s="2">
        <v>395.82</v>
      </c>
      <c r="F62" s="2">
        <v>608.95</v>
      </c>
      <c r="G62" s="2">
        <v>35.0</v>
      </c>
      <c r="H62" s="2">
        <v>90.0</v>
      </c>
      <c r="I62" s="2">
        <v>22.0</v>
      </c>
      <c r="J62" s="2">
        <v>66.0</v>
      </c>
    </row>
    <row r="63" ht="22.5" customHeight="1">
      <c r="A63" s="2">
        <v>949818.0</v>
      </c>
      <c r="B63" s="2" t="s">
        <v>112</v>
      </c>
      <c r="C63" s="2" t="s">
        <v>113</v>
      </c>
      <c r="D63" s="2" t="s">
        <v>121</v>
      </c>
      <c r="E63" s="2">
        <v>483.05</v>
      </c>
      <c r="F63" s="2">
        <v>743.15</v>
      </c>
      <c r="G63" s="2">
        <v>35.0</v>
      </c>
      <c r="H63" s="2">
        <v>90.0</v>
      </c>
      <c r="I63" s="2">
        <v>21.0</v>
      </c>
      <c r="J63" s="2">
        <v>76.0</v>
      </c>
    </row>
    <row r="64" ht="22.5" customHeight="1">
      <c r="A64" s="2">
        <v>690565.0</v>
      </c>
      <c r="B64" s="2" t="s">
        <v>122</v>
      </c>
      <c r="C64" s="2" t="s">
        <v>113</v>
      </c>
      <c r="D64" s="2" t="s">
        <v>123</v>
      </c>
      <c r="E64" s="2">
        <v>951.27</v>
      </c>
      <c r="F64" s="2">
        <v>1463.49</v>
      </c>
      <c r="G64" s="2">
        <v>35.0</v>
      </c>
      <c r="H64" s="2">
        <v>90.0</v>
      </c>
      <c r="I64" s="2">
        <v>15.0</v>
      </c>
      <c r="J64" s="2">
        <v>56.0</v>
      </c>
    </row>
    <row r="65" ht="22.5" customHeight="1">
      <c r="A65" s="2">
        <v>961614.0</v>
      </c>
      <c r="B65" s="2" t="s">
        <v>125</v>
      </c>
      <c r="C65" s="2" t="s">
        <v>113</v>
      </c>
      <c r="D65" s="2" t="s">
        <v>126</v>
      </c>
      <c r="E65" s="2">
        <v>227.22</v>
      </c>
      <c r="F65" s="2">
        <v>349.57</v>
      </c>
      <c r="G65" s="2">
        <v>35.0</v>
      </c>
      <c r="H65" s="2">
        <v>90.0</v>
      </c>
      <c r="I65" s="2">
        <v>26.0</v>
      </c>
      <c r="J65" s="2">
        <v>99.0</v>
      </c>
    </row>
    <row r="66" ht="22.5" customHeight="1">
      <c r="A66" s="2">
        <v>361361.0</v>
      </c>
      <c r="B66" s="2" t="s">
        <v>112</v>
      </c>
      <c r="C66" s="2" t="s">
        <v>113</v>
      </c>
      <c r="D66" s="2" t="s">
        <v>127</v>
      </c>
      <c r="E66" s="2">
        <v>826.21</v>
      </c>
      <c r="F66" s="2">
        <v>1271.09</v>
      </c>
      <c r="G66" s="2">
        <v>35.0</v>
      </c>
      <c r="H66" s="2">
        <v>90.0</v>
      </c>
      <c r="I66" s="2">
        <v>20.0</v>
      </c>
      <c r="J66" s="2">
        <v>64.0</v>
      </c>
    </row>
    <row r="67" ht="22.5" customHeight="1">
      <c r="A67" s="2">
        <v>291238.0</v>
      </c>
      <c r="B67" s="2" t="s">
        <v>125</v>
      </c>
      <c r="C67" s="2" t="s">
        <v>113</v>
      </c>
      <c r="D67" s="2" t="s">
        <v>128</v>
      </c>
      <c r="E67" s="2">
        <v>746.03</v>
      </c>
      <c r="F67" s="2">
        <v>1147.74</v>
      </c>
      <c r="G67" s="2">
        <v>35.0</v>
      </c>
      <c r="H67" s="2">
        <v>90.0</v>
      </c>
      <c r="I67" s="2">
        <v>16.0</v>
      </c>
      <c r="J67" s="2">
        <v>68.0</v>
      </c>
    </row>
    <row r="68" ht="22.5" customHeight="1">
      <c r="A68" s="2">
        <v>654623.0</v>
      </c>
      <c r="B68" s="2" t="s">
        <v>117</v>
      </c>
      <c r="C68" s="2" t="s">
        <v>113</v>
      </c>
      <c r="D68" s="2" t="s">
        <v>129</v>
      </c>
      <c r="E68" s="2">
        <v>422.14</v>
      </c>
      <c r="F68" s="2">
        <v>649.45</v>
      </c>
      <c r="G68" s="2">
        <v>35.0</v>
      </c>
      <c r="H68" s="2">
        <v>90.0</v>
      </c>
      <c r="I68" s="2">
        <v>18.0</v>
      </c>
      <c r="J68" s="2">
        <v>76.0</v>
      </c>
    </row>
    <row r="69" ht="22.5" customHeight="1">
      <c r="A69" s="2">
        <v>313754.0</v>
      </c>
      <c r="B69" s="2" t="s">
        <v>112</v>
      </c>
      <c r="C69" s="2" t="s">
        <v>113</v>
      </c>
      <c r="D69" s="2" t="s">
        <v>130</v>
      </c>
      <c r="E69" s="2">
        <v>136.6</v>
      </c>
      <c r="F69" s="2">
        <v>210.15</v>
      </c>
      <c r="G69" s="2">
        <v>35.0</v>
      </c>
      <c r="H69" s="2">
        <v>90.0</v>
      </c>
      <c r="I69" s="2">
        <v>25.0</v>
      </c>
      <c r="J69" s="2">
        <v>67.0</v>
      </c>
    </row>
    <row r="70" ht="22.5" customHeight="1">
      <c r="A70" s="2">
        <v>563740.0</v>
      </c>
      <c r="B70" s="2" t="s">
        <v>117</v>
      </c>
      <c r="C70" s="2" t="s">
        <v>113</v>
      </c>
      <c r="D70" s="2" t="s">
        <v>131</v>
      </c>
      <c r="E70" s="2">
        <v>96.33</v>
      </c>
      <c r="F70" s="2">
        <v>148.2</v>
      </c>
      <c r="G70" s="2">
        <v>35.0</v>
      </c>
      <c r="H70" s="2">
        <v>90.0</v>
      </c>
      <c r="I70" s="2">
        <v>20.0</v>
      </c>
      <c r="J70" s="2">
        <v>61.0</v>
      </c>
    </row>
    <row r="71" ht="22.5" customHeight="1">
      <c r="A71" s="2">
        <v>378230.0</v>
      </c>
      <c r="B71" s="2" t="s">
        <v>115</v>
      </c>
      <c r="C71" s="2" t="s">
        <v>113</v>
      </c>
      <c r="D71" s="2" t="s">
        <v>132</v>
      </c>
      <c r="E71" s="2">
        <v>166.42</v>
      </c>
      <c r="F71" s="2">
        <v>256.03</v>
      </c>
      <c r="G71" s="2">
        <v>35.0</v>
      </c>
      <c r="H71" s="2">
        <v>90.0</v>
      </c>
      <c r="I71" s="2">
        <v>13.0</v>
      </c>
      <c r="J71" s="2">
        <v>76.0</v>
      </c>
    </row>
    <row r="72" ht="22.5" customHeight="1">
      <c r="A72" s="2">
        <v>658389.0</v>
      </c>
      <c r="B72" s="2" t="s">
        <v>119</v>
      </c>
      <c r="C72" s="2" t="s">
        <v>113</v>
      </c>
      <c r="D72" s="2" t="s">
        <v>133</v>
      </c>
      <c r="E72" s="2">
        <v>152.55</v>
      </c>
      <c r="F72" s="2">
        <v>234.69</v>
      </c>
      <c r="G72" s="2">
        <v>35.0</v>
      </c>
      <c r="H72" s="2">
        <v>90.0</v>
      </c>
      <c r="I72" s="2">
        <v>22.0</v>
      </c>
      <c r="J72" s="2">
        <v>68.0</v>
      </c>
    </row>
    <row r="73" ht="22.5" customHeight="1">
      <c r="A73" s="2">
        <v>990993.0</v>
      </c>
      <c r="B73" s="2" t="s">
        <v>125</v>
      </c>
      <c r="C73" s="2" t="s">
        <v>113</v>
      </c>
      <c r="D73" s="2" t="s">
        <v>134</v>
      </c>
      <c r="E73" s="2">
        <v>263.7</v>
      </c>
      <c r="F73" s="2">
        <v>405.69</v>
      </c>
      <c r="G73" s="2">
        <v>35.0</v>
      </c>
      <c r="H73" s="2">
        <v>90.0</v>
      </c>
      <c r="I73" s="2">
        <v>22.0</v>
      </c>
      <c r="J73" s="2">
        <v>61.0</v>
      </c>
    </row>
    <row r="74" ht="22.5" customHeight="1">
      <c r="A74" s="2">
        <v>762527.0</v>
      </c>
      <c r="B74" s="2" t="s">
        <v>112</v>
      </c>
      <c r="C74" s="2" t="s">
        <v>113</v>
      </c>
      <c r="D74" s="2" t="s">
        <v>135</v>
      </c>
      <c r="E74" s="2">
        <v>690.08</v>
      </c>
      <c r="F74" s="2">
        <v>1061.66</v>
      </c>
      <c r="G74" s="2">
        <v>35.0</v>
      </c>
      <c r="H74" s="2">
        <v>90.0</v>
      </c>
      <c r="I74" s="2">
        <v>23.0</v>
      </c>
      <c r="J74" s="2">
        <v>71.0</v>
      </c>
    </row>
    <row r="75" ht="22.5" customHeight="1">
      <c r="A75" s="2">
        <v>952168.0</v>
      </c>
      <c r="B75" s="2" t="s">
        <v>119</v>
      </c>
      <c r="C75" s="2" t="s">
        <v>113</v>
      </c>
      <c r="D75" s="2" t="s">
        <v>136</v>
      </c>
      <c r="E75" s="2">
        <v>236.95</v>
      </c>
      <c r="F75" s="2">
        <v>364.54</v>
      </c>
      <c r="G75" s="2">
        <v>35.0</v>
      </c>
      <c r="H75" s="2">
        <v>90.0</v>
      </c>
      <c r="I75" s="2">
        <v>28.0</v>
      </c>
      <c r="J75" s="2">
        <v>79.0</v>
      </c>
    </row>
    <row r="76" ht="22.5" customHeight="1">
      <c r="A76" s="2">
        <v>542300.0</v>
      </c>
      <c r="B76" s="2" t="s">
        <v>119</v>
      </c>
      <c r="C76" s="2" t="s">
        <v>113</v>
      </c>
      <c r="D76" s="2" t="s">
        <v>137</v>
      </c>
      <c r="E76" s="2">
        <v>255.35</v>
      </c>
      <c r="F76" s="2">
        <v>392.85</v>
      </c>
      <c r="G76" s="2">
        <v>35.0</v>
      </c>
      <c r="H76" s="2">
        <v>90.0</v>
      </c>
      <c r="I76" s="2">
        <v>11.0</v>
      </c>
      <c r="J76" s="2">
        <v>66.0</v>
      </c>
    </row>
    <row r="77" ht="22.5" customHeight="1">
      <c r="A77" s="2">
        <v>602241.0</v>
      </c>
      <c r="B77" s="2" t="s">
        <v>115</v>
      </c>
      <c r="C77" s="2" t="s">
        <v>113</v>
      </c>
      <c r="D77" s="2" t="s">
        <v>138</v>
      </c>
      <c r="E77" s="2">
        <v>976.55</v>
      </c>
      <c r="F77" s="2">
        <v>1502.38</v>
      </c>
      <c r="G77" s="2">
        <v>35.0</v>
      </c>
      <c r="H77" s="2">
        <v>90.0</v>
      </c>
      <c r="I77" s="2">
        <v>12.0</v>
      </c>
      <c r="J77" s="2">
        <v>75.0</v>
      </c>
    </row>
    <row r="78" ht="22.5" customHeight="1">
      <c r="A78" s="2">
        <v>587420.0</v>
      </c>
      <c r="B78" s="2" t="s">
        <v>122</v>
      </c>
      <c r="C78" s="2" t="s">
        <v>113</v>
      </c>
      <c r="D78" s="2" t="s">
        <v>139</v>
      </c>
      <c r="E78" s="2">
        <v>357.42</v>
      </c>
      <c r="F78" s="2">
        <v>549.88</v>
      </c>
      <c r="G78" s="2">
        <v>35.0</v>
      </c>
      <c r="H78" s="2">
        <v>90.0</v>
      </c>
      <c r="I78" s="2">
        <v>22.0</v>
      </c>
      <c r="J78" s="2">
        <v>50.0</v>
      </c>
    </row>
    <row r="79" ht="22.5" customHeight="1">
      <c r="A79" s="2">
        <v>491521.0</v>
      </c>
      <c r="B79" s="2" t="s">
        <v>115</v>
      </c>
      <c r="C79" s="2" t="s">
        <v>113</v>
      </c>
      <c r="D79" s="2" t="s">
        <v>140</v>
      </c>
      <c r="E79" s="2">
        <v>556.35</v>
      </c>
      <c r="F79" s="2">
        <v>855.92</v>
      </c>
      <c r="G79" s="2">
        <v>35.0</v>
      </c>
      <c r="H79" s="2">
        <v>90.0</v>
      </c>
      <c r="I79" s="2">
        <v>28.0</v>
      </c>
      <c r="J79" s="2">
        <v>98.0</v>
      </c>
    </row>
    <row r="80" ht="22.5" customHeight="1">
      <c r="A80" s="2">
        <v>914071.0</v>
      </c>
      <c r="B80" s="2" t="s">
        <v>117</v>
      </c>
      <c r="C80" s="2" t="s">
        <v>113</v>
      </c>
      <c r="D80" s="2" t="s">
        <v>141</v>
      </c>
      <c r="E80" s="2">
        <v>296.94</v>
      </c>
      <c r="F80" s="2">
        <v>456.83</v>
      </c>
      <c r="G80" s="2">
        <v>35.0</v>
      </c>
      <c r="H80" s="2">
        <v>90.0</v>
      </c>
      <c r="I80" s="2">
        <v>25.0</v>
      </c>
      <c r="J80" s="2">
        <v>90.0</v>
      </c>
    </row>
    <row r="81" ht="22.5" customHeight="1">
      <c r="A81" s="2">
        <v>832348.0</v>
      </c>
      <c r="B81" s="2" t="s">
        <v>112</v>
      </c>
      <c r="C81" s="2" t="s">
        <v>113</v>
      </c>
      <c r="D81" s="2" t="s">
        <v>142</v>
      </c>
      <c r="E81" s="2">
        <v>831.43</v>
      </c>
      <c r="F81" s="2">
        <v>1279.12</v>
      </c>
      <c r="G81" s="2">
        <v>35.0</v>
      </c>
      <c r="H81" s="2">
        <v>90.0</v>
      </c>
      <c r="I81" s="2">
        <v>10.0</v>
      </c>
      <c r="J81" s="2">
        <v>79.0</v>
      </c>
    </row>
    <row r="82" ht="22.5" customHeight="1">
      <c r="A82" s="2">
        <v>567671.0</v>
      </c>
      <c r="B82" s="2" t="s">
        <v>112</v>
      </c>
      <c r="C82" s="2" t="s">
        <v>113</v>
      </c>
      <c r="D82" s="2" t="s">
        <v>143</v>
      </c>
      <c r="E82" s="2">
        <v>418.48</v>
      </c>
      <c r="F82" s="2">
        <v>643.82</v>
      </c>
      <c r="G82" s="2">
        <v>35.0</v>
      </c>
      <c r="H82" s="2">
        <v>90.0</v>
      </c>
      <c r="I82" s="2">
        <v>12.0</v>
      </c>
      <c r="J82" s="2">
        <v>90.0</v>
      </c>
    </row>
    <row r="83" ht="22.5" customHeight="1">
      <c r="A83" s="2">
        <v>481843.0</v>
      </c>
      <c r="B83" s="2" t="s">
        <v>125</v>
      </c>
      <c r="C83" s="2" t="s">
        <v>113</v>
      </c>
      <c r="D83" s="2" t="s">
        <v>144</v>
      </c>
      <c r="E83" s="2">
        <v>297.68</v>
      </c>
      <c r="F83" s="2">
        <v>457.97</v>
      </c>
      <c r="G83" s="2">
        <v>35.0</v>
      </c>
      <c r="H83" s="2">
        <v>90.0</v>
      </c>
      <c r="I83" s="2">
        <v>10.0</v>
      </c>
      <c r="J83" s="2">
        <v>88.0</v>
      </c>
    </row>
    <row r="84" ht="22.5" customHeight="1">
      <c r="A84" s="2">
        <v>991434.0</v>
      </c>
      <c r="B84" s="2" t="s">
        <v>122</v>
      </c>
      <c r="C84" s="2" t="s">
        <v>113</v>
      </c>
      <c r="D84" s="2" t="s">
        <v>145</v>
      </c>
      <c r="E84" s="2">
        <v>237.62</v>
      </c>
      <c r="F84" s="2">
        <v>365.57</v>
      </c>
      <c r="G84" s="2">
        <v>35.0</v>
      </c>
      <c r="H84" s="2">
        <v>90.0</v>
      </c>
      <c r="I84" s="2">
        <v>12.0</v>
      </c>
      <c r="J84" s="2">
        <v>87.0</v>
      </c>
    </row>
    <row r="85" ht="22.5" customHeight="1">
      <c r="A85" s="2">
        <v>540618.0</v>
      </c>
      <c r="B85" s="2" t="s">
        <v>119</v>
      </c>
      <c r="C85" s="2" t="s">
        <v>113</v>
      </c>
      <c r="D85" s="2" t="s">
        <v>146</v>
      </c>
      <c r="E85" s="2">
        <v>317.05</v>
      </c>
      <c r="F85" s="2">
        <v>487.77</v>
      </c>
      <c r="G85" s="2">
        <v>35.0</v>
      </c>
      <c r="H85" s="2">
        <v>90.0</v>
      </c>
      <c r="I85" s="2">
        <v>28.0</v>
      </c>
      <c r="J85" s="2">
        <v>87.0</v>
      </c>
    </row>
    <row r="86" ht="22.5" customHeight="1">
      <c r="A86" s="2">
        <v>319388.0</v>
      </c>
      <c r="B86" s="2" t="s">
        <v>147</v>
      </c>
      <c r="C86" s="2" t="s">
        <v>148</v>
      </c>
      <c r="D86" s="2" t="s">
        <v>149</v>
      </c>
      <c r="E86" s="2">
        <v>657.8</v>
      </c>
      <c r="F86" s="2">
        <v>939.71</v>
      </c>
      <c r="G86" s="2">
        <v>30.0</v>
      </c>
      <c r="H86" s="2">
        <v>180.0</v>
      </c>
      <c r="I86" s="2">
        <v>26.0</v>
      </c>
      <c r="J86" s="2">
        <v>56.0</v>
      </c>
    </row>
    <row r="87" ht="22.5" customHeight="1">
      <c r="A87" s="2">
        <v>171602.0</v>
      </c>
      <c r="B87" s="2" t="s">
        <v>150</v>
      </c>
      <c r="C87" s="2" t="s">
        <v>148</v>
      </c>
      <c r="D87" s="2" t="s">
        <v>151</v>
      </c>
      <c r="E87" s="2">
        <v>883.44</v>
      </c>
      <c r="F87" s="2">
        <v>1262.06</v>
      </c>
      <c r="G87" s="2">
        <v>30.0</v>
      </c>
      <c r="H87" s="2">
        <v>180.0</v>
      </c>
      <c r="I87" s="2">
        <v>28.0</v>
      </c>
      <c r="J87" s="2">
        <v>58.0</v>
      </c>
    </row>
    <row r="88" ht="22.5" customHeight="1">
      <c r="A88" s="2">
        <v>60619.0</v>
      </c>
      <c r="B88" s="2" t="s">
        <v>152</v>
      </c>
      <c r="C88" s="2" t="s">
        <v>148</v>
      </c>
      <c r="D88" s="2" t="s">
        <v>153</v>
      </c>
      <c r="E88" s="2">
        <v>726.41</v>
      </c>
      <c r="F88" s="2">
        <v>1037.73</v>
      </c>
      <c r="G88" s="2">
        <v>30.0</v>
      </c>
      <c r="H88" s="2">
        <v>180.0</v>
      </c>
      <c r="I88" s="2">
        <v>10.0</v>
      </c>
      <c r="J88" s="2">
        <v>97.0</v>
      </c>
    </row>
    <row r="89" ht="22.5" customHeight="1">
      <c r="A89" s="2">
        <v>962591.0</v>
      </c>
      <c r="B89" s="2" t="s">
        <v>147</v>
      </c>
      <c r="C89" s="2" t="s">
        <v>148</v>
      </c>
      <c r="D89" s="2" t="s">
        <v>154</v>
      </c>
      <c r="E89" s="2">
        <v>130.01</v>
      </c>
      <c r="F89" s="2">
        <v>185.73</v>
      </c>
      <c r="G89" s="2">
        <v>30.0</v>
      </c>
      <c r="H89" s="2">
        <v>180.0</v>
      </c>
      <c r="I89" s="2">
        <v>24.0</v>
      </c>
      <c r="J89" s="2">
        <v>74.0</v>
      </c>
    </row>
    <row r="90" ht="22.5" customHeight="1">
      <c r="A90" s="2">
        <v>107548.0</v>
      </c>
      <c r="B90" s="2" t="s">
        <v>150</v>
      </c>
      <c r="C90" s="2" t="s">
        <v>148</v>
      </c>
      <c r="D90" s="2" t="s">
        <v>155</v>
      </c>
      <c r="E90" s="2">
        <v>891.6</v>
      </c>
      <c r="F90" s="2">
        <v>1273.71</v>
      </c>
      <c r="G90" s="2">
        <v>30.0</v>
      </c>
      <c r="H90" s="2">
        <v>180.0</v>
      </c>
      <c r="I90" s="2">
        <v>27.0</v>
      </c>
      <c r="J90" s="2">
        <v>53.0</v>
      </c>
    </row>
    <row r="91" ht="22.5" customHeight="1">
      <c r="A91" s="2">
        <v>687218.0</v>
      </c>
      <c r="B91" s="2" t="s">
        <v>156</v>
      </c>
      <c r="C91" s="2" t="s">
        <v>148</v>
      </c>
      <c r="D91" s="2" t="s">
        <v>157</v>
      </c>
      <c r="E91" s="2">
        <v>317.82</v>
      </c>
      <c r="F91" s="2">
        <v>454.03</v>
      </c>
      <c r="G91" s="2">
        <v>30.0</v>
      </c>
      <c r="H91" s="2">
        <v>180.0</v>
      </c>
      <c r="I91" s="2">
        <v>22.0</v>
      </c>
      <c r="J91" s="2">
        <v>58.0</v>
      </c>
    </row>
    <row r="92" ht="22.5" customHeight="1">
      <c r="A92" s="2">
        <v>328457.0</v>
      </c>
      <c r="B92" s="2" t="s">
        <v>156</v>
      </c>
      <c r="C92" s="2" t="s">
        <v>148</v>
      </c>
      <c r="D92" s="2" t="s">
        <v>158</v>
      </c>
      <c r="E92" s="2">
        <v>858.57</v>
      </c>
      <c r="F92" s="2">
        <v>1226.53</v>
      </c>
      <c r="G92" s="2">
        <v>30.0</v>
      </c>
      <c r="H92" s="2">
        <v>180.0</v>
      </c>
      <c r="I92" s="2">
        <v>12.0</v>
      </c>
      <c r="J92" s="2">
        <v>76.0</v>
      </c>
    </row>
    <row r="93" ht="22.5" customHeight="1">
      <c r="A93" s="2">
        <v>194682.0</v>
      </c>
      <c r="B93" s="2" t="s">
        <v>152</v>
      </c>
      <c r="C93" s="2" t="s">
        <v>148</v>
      </c>
      <c r="D93" s="2" t="s">
        <v>159</v>
      </c>
      <c r="E93" s="2">
        <v>912.29</v>
      </c>
      <c r="F93" s="2">
        <v>1303.27</v>
      </c>
      <c r="G93" s="2">
        <v>30.0</v>
      </c>
      <c r="H93" s="2">
        <v>180.0</v>
      </c>
      <c r="I93" s="2">
        <v>11.0</v>
      </c>
      <c r="J93" s="2">
        <v>86.0</v>
      </c>
    </row>
    <row r="94" ht="22.5" customHeight="1">
      <c r="A94" s="2">
        <v>681063.0</v>
      </c>
      <c r="B94" s="2" t="s">
        <v>156</v>
      </c>
      <c r="C94" s="2" t="s">
        <v>148</v>
      </c>
      <c r="D94" s="2" t="s">
        <v>160</v>
      </c>
      <c r="E94" s="2">
        <v>321.28</v>
      </c>
      <c r="F94" s="2">
        <v>458.97</v>
      </c>
      <c r="G94" s="2">
        <v>30.0</v>
      </c>
      <c r="H94" s="2">
        <v>180.0</v>
      </c>
      <c r="I94" s="2">
        <v>20.0</v>
      </c>
      <c r="J94" s="2">
        <v>91.0</v>
      </c>
    </row>
    <row r="95" ht="22.5" customHeight="1">
      <c r="A95" s="2">
        <v>679321.0</v>
      </c>
      <c r="B95" s="2" t="s">
        <v>150</v>
      </c>
      <c r="C95" s="2" t="s">
        <v>148</v>
      </c>
      <c r="D95" s="2" t="s">
        <v>161</v>
      </c>
      <c r="E95" s="2">
        <v>738.46</v>
      </c>
      <c r="F95" s="2">
        <v>1054.94</v>
      </c>
      <c r="G95" s="2">
        <v>30.0</v>
      </c>
      <c r="H95" s="2">
        <v>180.0</v>
      </c>
      <c r="I95" s="2">
        <v>20.0</v>
      </c>
      <c r="J95" s="2">
        <v>68.0</v>
      </c>
    </row>
    <row r="96" ht="22.5" customHeight="1">
      <c r="A96" s="2">
        <v>300159.0</v>
      </c>
      <c r="B96" s="2" t="s">
        <v>150</v>
      </c>
      <c r="C96" s="2" t="s">
        <v>148</v>
      </c>
      <c r="D96" s="2" t="s">
        <v>162</v>
      </c>
      <c r="E96" s="2">
        <v>44.35</v>
      </c>
      <c r="F96" s="2">
        <v>63.36</v>
      </c>
      <c r="G96" s="2">
        <v>30.0</v>
      </c>
      <c r="H96" s="2">
        <v>180.0</v>
      </c>
      <c r="I96" s="2">
        <v>20.0</v>
      </c>
      <c r="J96" s="2">
        <v>93.0</v>
      </c>
    </row>
    <row r="97" ht="22.5" customHeight="1">
      <c r="A97" s="2">
        <v>378287.0</v>
      </c>
      <c r="B97" s="2" t="s">
        <v>163</v>
      </c>
      <c r="C97" s="2" t="s">
        <v>148</v>
      </c>
      <c r="D97" s="2" t="s">
        <v>164</v>
      </c>
      <c r="E97" s="2">
        <v>332.84</v>
      </c>
      <c r="F97" s="2">
        <v>475.49</v>
      </c>
      <c r="G97" s="2">
        <v>30.0</v>
      </c>
      <c r="H97" s="2">
        <v>180.0</v>
      </c>
      <c r="I97" s="2">
        <v>22.0</v>
      </c>
      <c r="J97" s="2">
        <v>51.0</v>
      </c>
    </row>
    <row r="98" ht="22.5" customHeight="1">
      <c r="A98" s="2">
        <v>118820.0</v>
      </c>
      <c r="B98" s="2" t="s">
        <v>152</v>
      </c>
      <c r="C98" s="2" t="s">
        <v>148</v>
      </c>
      <c r="D98" s="2" t="s">
        <v>165</v>
      </c>
      <c r="E98" s="2">
        <v>12.32</v>
      </c>
      <c r="F98" s="2">
        <v>17.6</v>
      </c>
      <c r="G98" s="2">
        <v>30.0</v>
      </c>
      <c r="H98" s="2">
        <v>180.0</v>
      </c>
      <c r="I98" s="2">
        <v>12.0</v>
      </c>
      <c r="J98" s="2">
        <v>61.0</v>
      </c>
    </row>
    <row r="99" ht="22.5" customHeight="1">
      <c r="A99" s="2">
        <v>667163.0</v>
      </c>
      <c r="B99" s="2" t="s">
        <v>147</v>
      </c>
      <c r="C99" s="2" t="s">
        <v>148</v>
      </c>
      <c r="D99" s="2" t="s">
        <v>166</v>
      </c>
      <c r="E99" s="2">
        <v>441.2</v>
      </c>
      <c r="F99" s="2">
        <v>630.29</v>
      </c>
      <c r="G99" s="2">
        <v>30.0</v>
      </c>
      <c r="H99" s="2">
        <v>180.0</v>
      </c>
      <c r="I99" s="2">
        <v>25.0</v>
      </c>
      <c r="J99" s="2">
        <v>72.0</v>
      </c>
    </row>
    <row r="100" ht="22.5" customHeight="1">
      <c r="A100" s="2">
        <v>228286.0</v>
      </c>
      <c r="B100" s="2" t="s">
        <v>150</v>
      </c>
      <c r="C100" s="2" t="s">
        <v>148</v>
      </c>
      <c r="D100" s="2" t="s">
        <v>167</v>
      </c>
      <c r="E100" s="2">
        <v>179.08</v>
      </c>
      <c r="F100" s="2">
        <v>255.83</v>
      </c>
      <c r="G100" s="2">
        <v>30.0</v>
      </c>
      <c r="H100" s="2">
        <v>180.0</v>
      </c>
      <c r="I100" s="2">
        <v>26.0</v>
      </c>
      <c r="J100" s="2">
        <v>79.0</v>
      </c>
    </row>
    <row r="101" ht="22.5" customHeight="1">
      <c r="A101" s="2">
        <v>561860.0</v>
      </c>
      <c r="B101" s="2" t="s">
        <v>147</v>
      </c>
      <c r="C101" s="2" t="s">
        <v>148</v>
      </c>
      <c r="D101" s="2" t="s">
        <v>168</v>
      </c>
      <c r="E101" s="2">
        <v>874.78</v>
      </c>
      <c r="F101" s="2">
        <v>1249.69</v>
      </c>
      <c r="G101" s="2">
        <v>30.0</v>
      </c>
      <c r="H101" s="2">
        <v>180.0</v>
      </c>
      <c r="I101" s="2">
        <v>21.0</v>
      </c>
      <c r="J101" s="2">
        <v>90.0</v>
      </c>
    </row>
    <row r="102" ht="22.5" customHeight="1">
      <c r="A102" s="2">
        <v>712003.0</v>
      </c>
      <c r="B102" s="2" t="s">
        <v>150</v>
      </c>
      <c r="C102" s="2" t="s">
        <v>148</v>
      </c>
      <c r="D102" s="2" t="s">
        <v>169</v>
      </c>
      <c r="E102" s="2">
        <v>671.68</v>
      </c>
      <c r="F102" s="2">
        <v>959.54</v>
      </c>
      <c r="G102" s="2">
        <v>30.0</v>
      </c>
      <c r="H102" s="2">
        <v>180.0</v>
      </c>
      <c r="I102" s="2">
        <v>30.0</v>
      </c>
      <c r="J102" s="2">
        <v>54.0</v>
      </c>
    </row>
    <row r="103" ht="22.5" customHeight="1">
      <c r="A103" s="2">
        <v>712307.0</v>
      </c>
      <c r="B103" s="2" t="s">
        <v>147</v>
      </c>
      <c r="C103" s="2" t="s">
        <v>148</v>
      </c>
      <c r="D103" s="2" t="s">
        <v>170</v>
      </c>
      <c r="E103" s="2">
        <v>264.89</v>
      </c>
      <c r="F103" s="2">
        <v>378.41</v>
      </c>
      <c r="G103" s="2">
        <v>30.0</v>
      </c>
      <c r="H103" s="2">
        <v>180.0</v>
      </c>
      <c r="I103" s="2">
        <v>16.0</v>
      </c>
      <c r="J103" s="2">
        <v>73.0</v>
      </c>
    </row>
    <row r="104" ht="22.5" customHeight="1">
      <c r="A104" s="2">
        <v>513199.0</v>
      </c>
      <c r="B104" s="2" t="s">
        <v>150</v>
      </c>
      <c r="C104" s="2" t="s">
        <v>148</v>
      </c>
      <c r="D104" s="2" t="s">
        <v>171</v>
      </c>
      <c r="E104" s="2">
        <v>422.23</v>
      </c>
      <c r="F104" s="2">
        <v>603.19</v>
      </c>
      <c r="G104" s="2">
        <v>30.0</v>
      </c>
      <c r="H104" s="2">
        <v>180.0</v>
      </c>
      <c r="I104" s="2">
        <v>26.0</v>
      </c>
      <c r="J104" s="2">
        <v>52.0</v>
      </c>
    </row>
    <row r="105" ht="22.5" customHeight="1">
      <c r="A105" s="2">
        <v>962054.0</v>
      </c>
      <c r="B105" s="2" t="s">
        <v>147</v>
      </c>
      <c r="C105" s="2" t="s">
        <v>148</v>
      </c>
      <c r="D105" s="2" t="s">
        <v>172</v>
      </c>
      <c r="E105" s="2">
        <v>16.86</v>
      </c>
      <c r="F105" s="2">
        <v>24.09</v>
      </c>
      <c r="G105" s="2">
        <v>30.0</v>
      </c>
      <c r="H105" s="2">
        <v>180.0</v>
      </c>
      <c r="I105" s="2">
        <v>11.0</v>
      </c>
      <c r="J105" s="2">
        <v>74.0</v>
      </c>
    </row>
    <row r="106" ht="22.5" customHeight="1">
      <c r="A106" s="2">
        <v>378676.0</v>
      </c>
      <c r="B106" s="2" t="s">
        <v>147</v>
      </c>
      <c r="C106" s="2" t="s">
        <v>148</v>
      </c>
      <c r="D106" s="2" t="s">
        <v>173</v>
      </c>
      <c r="E106" s="2">
        <v>881.42</v>
      </c>
      <c r="F106" s="2">
        <v>1259.17</v>
      </c>
      <c r="G106" s="2">
        <v>30.0</v>
      </c>
      <c r="H106" s="2">
        <v>180.0</v>
      </c>
      <c r="I106" s="2">
        <v>19.0</v>
      </c>
      <c r="J106" s="2">
        <v>65.0</v>
      </c>
    </row>
    <row r="107" ht="22.5" customHeight="1">
      <c r="A107" s="2">
        <v>890232.0</v>
      </c>
      <c r="B107" s="2" t="s">
        <v>156</v>
      </c>
      <c r="C107" s="2" t="s">
        <v>148</v>
      </c>
      <c r="D107" s="2" t="s">
        <v>116</v>
      </c>
      <c r="E107" s="2">
        <v>432.0</v>
      </c>
      <c r="F107" s="2">
        <v>617.14</v>
      </c>
      <c r="G107" s="2">
        <v>30.0</v>
      </c>
      <c r="H107" s="2">
        <v>180.0</v>
      </c>
      <c r="I107" s="2">
        <v>20.0</v>
      </c>
      <c r="J107" s="2">
        <v>91.0</v>
      </c>
    </row>
    <row r="108" ht="22.5" customHeight="1">
      <c r="A108" s="2">
        <v>532965.0</v>
      </c>
      <c r="B108" s="2" t="s">
        <v>174</v>
      </c>
      <c r="C108" s="2" t="s">
        <v>175</v>
      </c>
      <c r="D108" s="2" t="s">
        <v>176</v>
      </c>
      <c r="E108" s="2">
        <v>307.23</v>
      </c>
      <c r="F108" s="2">
        <v>512.05</v>
      </c>
      <c r="G108" s="2">
        <v>40.0</v>
      </c>
      <c r="H108" s="2">
        <v>180.0</v>
      </c>
      <c r="I108" s="2">
        <v>20.0</v>
      </c>
      <c r="J108" s="2">
        <v>94.0</v>
      </c>
    </row>
    <row r="109" ht="22.5" customHeight="1">
      <c r="A109" s="2">
        <v>365132.0</v>
      </c>
      <c r="B109" s="2" t="s">
        <v>177</v>
      </c>
      <c r="C109" s="2" t="s">
        <v>175</v>
      </c>
      <c r="D109" s="2" t="s">
        <v>178</v>
      </c>
      <c r="E109" s="2">
        <v>229.38</v>
      </c>
      <c r="F109" s="2">
        <v>382.3</v>
      </c>
      <c r="G109" s="2">
        <v>40.0</v>
      </c>
      <c r="H109" s="2">
        <v>180.0</v>
      </c>
      <c r="I109" s="2">
        <v>19.0</v>
      </c>
      <c r="J109" s="2">
        <v>70.0</v>
      </c>
    </row>
    <row r="110" ht="22.5" customHeight="1">
      <c r="A110" s="2">
        <v>689769.0</v>
      </c>
      <c r="B110" s="2" t="s">
        <v>179</v>
      </c>
      <c r="C110" s="2" t="s">
        <v>175</v>
      </c>
      <c r="D110" s="2" t="s">
        <v>180</v>
      </c>
      <c r="E110" s="2">
        <v>46.62</v>
      </c>
      <c r="F110" s="2">
        <v>77.7</v>
      </c>
      <c r="G110" s="2">
        <v>40.0</v>
      </c>
      <c r="H110" s="2">
        <v>180.0</v>
      </c>
      <c r="I110" s="2">
        <v>17.0</v>
      </c>
      <c r="J110" s="2">
        <v>51.0</v>
      </c>
    </row>
    <row r="111" ht="22.5" customHeight="1">
      <c r="A111" s="2">
        <v>969851.0</v>
      </c>
      <c r="B111" s="2" t="s">
        <v>179</v>
      </c>
      <c r="C111" s="2" t="s">
        <v>175</v>
      </c>
      <c r="D111" s="2" t="s">
        <v>181</v>
      </c>
      <c r="E111" s="2">
        <v>340.66</v>
      </c>
      <c r="F111" s="2">
        <v>567.77</v>
      </c>
      <c r="G111" s="2">
        <v>40.0</v>
      </c>
      <c r="H111" s="2">
        <v>180.0</v>
      </c>
      <c r="I111" s="2">
        <v>27.0</v>
      </c>
      <c r="J111" s="2">
        <v>64.0</v>
      </c>
    </row>
    <row r="112" ht="22.5" customHeight="1">
      <c r="A112" s="2">
        <v>305754.0</v>
      </c>
      <c r="B112" s="2" t="s">
        <v>179</v>
      </c>
      <c r="C112" s="2" t="s">
        <v>175</v>
      </c>
      <c r="D112" s="2" t="s">
        <v>182</v>
      </c>
      <c r="E112" s="2">
        <v>979.99</v>
      </c>
      <c r="F112" s="2">
        <v>1633.32</v>
      </c>
      <c r="G112" s="2">
        <v>40.0</v>
      </c>
      <c r="H112" s="2">
        <v>180.0</v>
      </c>
      <c r="I112" s="2">
        <v>22.0</v>
      </c>
      <c r="J112" s="2">
        <v>81.0</v>
      </c>
    </row>
    <row r="113" ht="22.5" customHeight="1">
      <c r="A113" s="2">
        <v>398340.0</v>
      </c>
      <c r="B113" s="2" t="s">
        <v>177</v>
      </c>
      <c r="C113" s="2" t="s">
        <v>175</v>
      </c>
      <c r="D113" s="2" t="s">
        <v>183</v>
      </c>
      <c r="E113" s="2">
        <v>651.93</v>
      </c>
      <c r="F113" s="2">
        <v>1086.55</v>
      </c>
      <c r="G113" s="2">
        <v>40.0</v>
      </c>
      <c r="H113" s="2">
        <v>180.0</v>
      </c>
      <c r="I113" s="2">
        <v>11.0</v>
      </c>
      <c r="J113" s="2">
        <v>56.0</v>
      </c>
    </row>
    <row r="114" ht="22.5" customHeight="1">
      <c r="A114" s="2">
        <v>491314.0</v>
      </c>
      <c r="B114" s="2" t="s">
        <v>184</v>
      </c>
      <c r="C114" s="2" t="s">
        <v>175</v>
      </c>
      <c r="D114" s="2" t="s">
        <v>185</v>
      </c>
      <c r="E114" s="2">
        <v>973.44</v>
      </c>
      <c r="F114" s="2">
        <v>1622.4</v>
      </c>
      <c r="G114" s="2">
        <v>40.0</v>
      </c>
      <c r="H114" s="2">
        <v>180.0</v>
      </c>
      <c r="I114" s="2">
        <v>11.0</v>
      </c>
      <c r="J114" s="2">
        <v>71.0</v>
      </c>
    </row>
    <row r="115" ht="22.5" customHeight="1">
      <c r="A115" s="2">
        <v>33955.0</v>
      </c>
      <c r="B115" s="2" t="s">
        <v>174</v>
      </c>
      <c r="C115" s="2" t="s">
        <v>175</v>
      </c>
      <c r="D115" s="2" t="s">
        <v>186</v>
      </c>
      <c r="E115" s="2">
        <v>186.08</v>
      </c>
      <c r="F115" s="2">
        <v>310.13</v>
      </c>
      <c r="G115" s="2">
        <v>40.0</v>
      </c>
      <c r="H115" s="2">
        <v>180.0</v>
      </c>
      <c r="I115" s="2">
        <v>29.0</v>
      </c>
      <c r="J115" s="2">
        <v>84.0</v>
      </c>
    </row>
    <row r="116" ht="22.5" customHeight="1">
      <c r="A116" s="2">
        <v>470449.0</v>
      </c>
      <c r="B116" s="2" t="s">
        <v>187</v>
      </c>
      <c r="C116" s="2" t="s">
        <v>175</v>
      </c>
      <c r="D116" s="2" t="s">
        <v>188</v>
      </c>
      <c r="E116" s="2">
        <v>827.77</v>
      </c>
      <c r="F116" s="2">
        <v>1379.62</v>
      </c>
      <c r="G116" s="2">
        <v>40.0</v>
      </c>
      <c r="H116" s="2">
        <v>180.0</v>
      </c>
      <c r="I116" s="2">
        <v>27.0</v>
      </c>
      <c r="J116" s="2">
        <v>57.0</v>
      </c>
    </row>
    <row r="117" ht="22.5" customHeight="1">
      <c r="A117" s="2">
        <v>954722.0</v>
      </c>
      <c r="B117" s="2" t="s">
        <v>184</v>
      </c>
      <c r="C117" s="2" t="s">
        <v>175</v>
      </c>
      <c r="D117" s="2" t="s">
        <v>189</v>
      </c>
      <c r="E117" s="2">
        <v>616.45</v>
      </c>
      <c r="F117" s="2">
        <v>1027.42</v>
      </c>
      <c r="G117" s="2">
        <v>40.0</v>
      </c>
      <c r="H117" s="2">
        <v>180.0</v>
      </c>
      <c r="I117" s="2">
        <v>11.0</v>
      </c>
      <c r="J117" s="2">
        <v>58.0</v>
      </c>
    </row>
    <row r="118" ht="22.5" customHeight="1">
      <c r="A118" s="2">
        <v>623234.0</v>
      </c>
      <c r="B118" s="2" t="s">
        <v>187</v>
      </c>
      <c r="C118" s="2" t="s">
        <v>175</v>
      </c>
      <c r="D118" s="2" t="s">
        <v>190</v>
      </c>
      <c r="E118" s="2">
        <v>329.79</v>
      </c>
      <c r="F118" s="2">
        <v>549.65</v>
      </c>
      <c r="G118" s="2">
        <v>40.0</v>
      </c>
      <c r="H118" s="2">
        <v>180.0</v>
      </c>
      <c r="I118" s="2">
        <v>13.0</v>
      </c>
      <c r="J118" s="2">
        <v>72.0</v>
      </c>
    </row>
    <row r="119" ht="22.5" customHeight="1">
      <c r="A119" s="2">
        <v>131937.0</v>
      </c>
      <c r="B119" s="2" t="s">
        <v>174</v>
      </c>
      <c r="C119" s="2" t="s">
        <v>175</v>
      </c>
      <c r="D119" s="2" t="s">
        <v>191</v>
      </c>
      <c r="E119" s="2">
        <v>287.81</v>
      </c>
      <c r="F119" s="2">
        <v>479.68</v>
      </c>
      <c r="G119" s="2">
        <v>40.0</v>
      </c>
      <c r="H119" s="2">
        <v>180.0</v>
      </c>
      <c r="I119" s="2">
        <v>18.0</v>
      </c>
      <c r="J119" s="2">
        <v>68.0</v>
      </c>
    </row>
    <row r="120" ht="22.5" customHeight="1">
      <c r="A120" s="2">
        <v>606256.0</v>
      </c>
      <c r="B120" s="2" t="s">
        <v>187</v>
      </c>
      <c r="C120" s="2" t="s">
        <v>175</v>
      </c>
      <c r="D120" s="2" t="s">
        <v>192</v>
      </c>
      <c r="E120" s="2">
        <v>369.28</v>
      </c>
      <c r="F120" s="2">
        <v>615.47</v>
      </c>
      <c r="G120" s="2">
        <v>40.0</v>
      </c>
      <c r="H120" s="2">
        <v>180.0</v>
      </c>
      <c r="I120" s="2">
        <v>16.0</v>
      </c>
      <c r="J120" s="2">
        <v>57.0</v>
      </c>
    </row>
    <row r="121" ht="22.5" customHeight="1">
      <c r="A121" s="2">
        <v>652118.0</v>
      </c>
      <c r="B121" s="2" t="s">
        <v>187</v>
      </c>
      <c r="C121" s="2" t="s">
        <v>175</v>
      </c>
      <c r="D121" s="2" t="s">
        <v>193</v>
      </c>
      <c r="E121" s="2">
        <v>22.04</v>
      </c>
      <c r="F121" s="2">
        <v>36.73</v>
      </c>
      <c r="G121" s="2">
        <v>40.0</v>
      </c>
      <c r="H121" s="2">
        <v>180.0</v>
      </c>
      <c r="I121" s="2">
        <v>19.0</v>
      </c>
      <c r="J121" s="2">
        <v>55.0</v>
      </c>
    </row>
    <row r="122" ht="22.5" customHeight="1">
      <c r="A122" s="2">
        <v>187399.0</v>
      </c>
      <c r="B122" s="2" t="s">
        <v>174</v>
      </c>
      <c r="C122" s="2" t="s">
        <v>175</v>
      </c>
      <c r="D122" s="2" t="s">
        <v>194</v>
      </c>
      <c r="E122" s="2">
        <v>53.49</v>
      </c>
      <c r="F122" s="2">
        <v>89.15</v>
      </c>
      <c r="G122" s="2">
        <v>40.0</v>
      </c>
      <c r="H122" s="2">
        <v>180.0</v>
      </c>
      <c r="I122" s="2">
        <v>14.0</v>
      </c>
      <c r="J122" s="2">
        <v>73.0</v>
      </c>
    </row>
    <row r="123" ht="22.5" customHeight="1">
      <c r="A123" s="2">
        <v>925482.0</v>
      </c>
      <c r="B123" s="2" t="s">
        <v>187</v>
      </c>
      <c r="C123" s="2" t="s">
        <v>175</v>
      </c>
      <c r="D123" s="2" t="s">
        <v>195</v>
      </c>
      <c r="E123" s="2">
        <v>475.04</v>
      </c>
      <c r="F123" s="2">
        <v>791.73</v>
      </c>
      <c r="G123" s="2">
        <v>40.0</v>
      </c>
      <c r="H123" s="2">
        <v>180.0</v>
      </c>
      <c r="I123" s="2">
        <v>23.0</v>
      </c>
      <c r="J123" s="2">
        <v>66.0</v>
      </c>
    </row>
    <row r="124" ht="22.5" customHeight="1">
      <c r="A124" s="2">
        <v>611575.0</v>
      </c>
      <c r="B124" s="2" t="s">
        <v>174</v>
      </c>
      <c r="C124" s="2" t="s">
        <v>175</v>
      </c>
      <c r="D124" s="2" t="s">
        <v>196</v>
      </c>
      <c r="E124" s="2">
        <v>482.06</v>
      </c>
      <c r="F124" s="2">
        <v>803.43</v>
      </c>
      <c r="G124" s="2">
        <v>40.0</v>
      </c>
      <c r="H124" s="2">
        <v>180.0</v>
      </c>
      <c r="I124" s="2">
        <v>25.0</v>
      </c>
      <c r="J124" s="2">
        <v>87.0</v>
      </c>
    </row>
    <row r="125" ht="22.5" customHeight="1">
      <c r="A125" s="2">
        <v>621677.0</v>
      </c>
      <c r="B125" s="2" t="s">
        <v>187</v>
      </c>
      <c r="C125" s="2" t="s">
        <v>175</v>
      </c>
      <c r="D125" s="2" t="s">
        <v>197</v>
      </c>
      <c r="E125" s="2">
        <v>317.8</v>
      </c>
      <c r="F125" s="2">
        <v>529.67</v>
      </c>
      <c r="G125" s="2">
        <v>40.0</v>
      </c>
      <c r="H125" s="2">
        <v>180.0</v>
      </c>
      <c r="I125" s="2">
        <v>15.0</v>
      </c>
      <c r="J125" s="2">
        <v>71.0</v>
      </c>
    </row>
    <row r="126" ht="22.5" customHeight="1">
      <c r="A126" s="2">
        <v>306177.0</v>
      </c>
      <c r="B126" s="2" t="s">
        <v>187</v>
      </c>
      <c r="C126" s="2" t="s">
        <v>175</v>
      </c>
      <c r="D126" s="2" t="s">
        <v>198</v>
      </c>
      <c r="E126" s="2">
        <v>769.24</v>
      </c>
      <c r="F126" s="2">
        <v>1282.07</v>
      </c>
      <c r="G126" s="2">
        <v>40.0</v>
      </c>
      <c r="H126" s="2">
        <v>180.0</v>
      </c>
      <c r="I126" s="2">
        <v>11.0</v>
      </c>
      <c r="J126" s="2">
        <v>54.0</v>
      </c>
    </row>
    <row r="127" ht="22.5" customHeight="1">
      <c r="A127" s="2">
        <v>272170.0</v>
      </c>
      <c r="B127" s="2" t="s">
        <v>184</v>
      </c>
      <c r="C127" s="2" t="s">
        <v>175</v>
      </c>
      <c r="D127" s="2" t="s">
        <v>199</v>
      </c>
      <c r="E127" s="2">
        <v>140.8</v>
      </c>
      <c r="F127" s="2">
        <v>234.67</v>
      </c>
      <c r="G127" s="2">
        <v>40.0</v>
      </c>
      <c r="H127" s="2">
        <v>180.0</v>
      </c>
      <c r="I127" s="2">
        <v>10.0</v>
      </c>
      <c r="J127" s="2">
        <v>92.0</v>
      </c>
    </row>
    <row r="128" ht="22.5" customHeight="1">
      <c r="A128" s="2">
        <v>721521.0</v>
      </c>
      <c r="B128" s="2" t="s">
        <v>200</v>
      </c>
      <c r="C128" s="2" t="s">
        <v>201</v>
      </c>
      <c r="D128" s="2" t="s">
        <v>202</v>
      </c>
      <c r="E128" s="2">
        <v>417.39</v>
      </c>
      <c r="F128" s="2">
        <v>491.05</v>
      </c>
      <c r="G128" s="2">
        <v>15.0</v>
      </c>
      <c r="H128" s="2">
        <v>365.0</v>
      </c>
      <c r="I128" s="2">
        <v>20.0</v>
      </c>
      <c r="J128" s="2">
        <v>72.0</v>
      </c>
    </row>
    <row r="129" ht="22.5" customHeight="1">
      <c r="A129" s="2">
        <v>692985.0</v>
      </c>
      <c r="B129" s="2" t="s">
        <v>203</v>
      </c>
      <c r="C129" s="2" t="s">
        <v>201</v>
      </c>
      <c r="D129" s="2" t="s">
        <v>204</v>
      </c>
      <c r="E129" s="2">
        <v>197.39</v>
      </c>
      <c r="F129" s="2">
        <v>232.22</v>
      </c>
      <c r="G129" s="2">
        <v>15.0</v>
      </c>
      <c r="H129" s="2">
        <v>365.0</v>
      </c>
      <c r="I129" s="2">
        <v>30.0</v>
      </c>
      <c r="J129" s="2">
        <v>86.0</v>
      </c>
    </row>
    <row r="130" ht="22.5" customHeight="1">
      <c r="A130" s="2">
        <v>487931.0</v>
      </c>
      <c r="B130" s="2" t="s">
        <v>205</v>
      </c>
      <c r="C130" s="2" t="s">
        <v>201</v>
      </c>
      <c r="D130" s="2" t="s">
        <v>206</v>
      </c>
      <c r="E130" s="2">
        <v>709.08</v>
      </c>
      <c r="F130" s="2">
        <v>834.21</v>
      </c>
      <c r="G130" s="2">
        <v>15.0</v>
      </c>
      <c r="H130" s="2">
        <v>365.0</v>
      </c>
      <c r="I130" s="2">
        <v>27.0</v>
      </c>
      <c r="J130" s="2">
        <v>68.0</v>
      </c>
    </row>
    <row r="131" ht="22.5" customHeight="1">
      <c r="A131" s="2">
        <v>901144.0</v>
      </c>
      <c r="B131" s="2" t="s">
        <v>205</v>
      </c>
      <c r="C131" s="2" t="s">
        <v>201</v>
      </c>
      <c r="D131" s="2" t="s">
        <v>207</v>
      </c>
      <c r="E131" s="2">
        <v>340.36</v>
      </c>
      <c r="F131" s="2">
        <v>400.42</v>
      </c>
      <c r="G131" s="2">
        <v>15.0</v>
      </c>
      <c r="H131" s="2">
        <v>365.0</v>
      </c>
      <c r="I131" s="2">
        <v>12.0</v>
      </c>
      <c r="J131" s="2">
        <v>71.0</v>
      </c>
    </row>
    <row r="132" ht="22.5" customHeight="1">
      <c r="A132" s="2">
        <v>764014.0</v>
      </c>
      <c r="B132" s="2" t="s">
        <v>208</v>
      </c>
      <c r="C132" s="2" t="s">
        <v>201</v>
      </c>
      <c r="D132" s="2" t="s">
        <v>209</v>
      </c>
      <c r="E132" s="2">
        <v>612.04</v>
      </c>
      <c r="F132" s="2">
        <v>720.05</v>
      </c>
      <c r="G132" s="2">
        <v>15.0</v>
      </c>
      <c r="H132" s="2">
        <v>365.0</v>
      </c>
      <c r="I132" s="2">
        <v>30.0</v>
      </c>
      <c r="J132" s="2">
        <v>100.0</v>
      </c>
    </row>
    <row r="133" ht="22.5" customHeight="1">
      <c r="A133" s="2">
        <v>53833.0</v>
      </c>
      <c r="B133" s="2" t="s">
        <v>200</v>
      </c>
      <c r="C133" s="2" t="s">
        <v>201</v>
      </c>
      <c r="D133" s="2" t="s">
        <v>210</v>
      </c>
      <c r="E133" s="2">
        <v>134.69</v>
      </c>
      <c r="F133" s="2">
        <v>158.46</v>
      </c>
      <c r="G133" s="2">
        <v>15.0</v>
      </c>
      <c r="H133" s="2">
        <v>365.0</v>
      </c>
      <c r="I133" s="2">
        <v>26.0</v>
      </c>
      <c r="J133" s="2">
        <v>89.0</v>
      </c>
    </row>
    <row r="134" ht="22.5" customHeight="1">
      <c r="A134" s="2">
        <v>876139.0</v>
      </c>
      <c r="B134" s="2" t="s">
        <v>203</v>
      </c>
      <c r="C134" s="2" t="s">
        <v>201</v>
      </c>
      <c r="D134" s="2" t="s">
        <v>211</v>
      </c>
      <c r="E134" s="2">
        <v>415.75</v>
      </c>
      <c r="F134" s="2">
        <v>489.12</v>
      </c>
      <c r="G134" s="2">
        <v>15.0</v>
      </c>
      <c r="H134" s="2">
        <v>365.0</v>
      </c>
      <c r="I134" s="2">
        <v>14.0</v>
      </c>
      <c r="J134" s="2">
        <v>83.0</v>
      </c>
    </row>
    <row r="135" ht="22.5" customHeight="1">
      <c r="A135" s="2">
        <v>903336.0</v>
      </c>
      <c r="B135" s="2" t="s">
        <v>203</v>
      </c>
      <c r="C135" s="2" t="s">
        <v>201</v>
      </c>
      <c r="D135" s="2" t="s">
        <v>212</v>
      </c>
      <c r="E135" s="2">
        <v>551.88</v>
      </c>
      <c r="F135" s="2">
        <v>649.27</v>
      </c>
      <c r="G135" s="2">
        <v>15.0</v>
      </c>
      <c r="H135" s="2">
        <v>365.0</v>
      </c>
      <c r="I135" s="2">
        <v>14.0</v>
      </c>
      <c r="J135" s="2">
        <v>60.0</v>
      </c>
    </row>
    <row r="136" ht="22.5" customHeight="1">
      <c r="A136" s="2">
        <v>120532.0</v>
      </c>
      <c r="B136" s="2" t="s">
        <v>213</v>
      </c>
      <c r="C136" s="2" t="s">
        <v>201</v>
      </c>
      <c r="D136" s="2" t="s">
        <v>214</v>
      </c>
      <c r="E136" s="2">
        <v>697.53</v>
      </c>
      <c r="F136" s="2">
        <v>820.62</v>
      </c>
      <c r="G136" s="2">
        <v>15.0</v>
      </c>
      <c r="H136" s="2">
        <v>365.0</v>
      </c>
      <c r="I136" s="2">
        <v>29.0</v>
      </c>
      <c r="J136" s="2">
        <v>95.0</v>
      </c>
    </row>
    <row r="137" ht="22.5" customHeight="1">
      <c r="A137" s="2">
        <v>945635.0</v>
      </c>
      <c r="B137" s="2" t="s">
        <v>203</v>
      </c>
      <c r="C137" s="2" t="s">
        <v>201</v>
      </c>
      <c r="D137" s="2" t="s">
        <v>215</v>
      </c>
      <c r="E137" s="2">
        <v>778.9</v>
      </c>
      <c r="F137" s="2">
        <v>916.35</v>
      </c>
      <c r="G137" s="2">
        <v>15.0</v>
      </c>
      <c r="H137" s="2">
        <v>365.0</v>
      </c>
      <c r="I137" s="2">
        <v>16.0</v>
      </c>
      <c r="J137" s="2">
        <v>59.0</v>
      </c>
    </row>
    <row r="138" ht="22.5" customHeight="1">
      <c r="A138" s="2">
        <v>760684.0</v>
      </c>
      <c r="B138" s="2" t="s">
        <v>200</v>
      </c>
      <c r="C138" s="2" t="s">
        <v>201</v>
      </c>
      <c r="D138" s="2" t="s">
        <v>216</v>
      </c>
      <c r="E138" s="2">
        <v>71.6</v>
      </c>
      <c r="F138" s="2">
        <v>84.24</v>
      </c>
      <c r="G138" s="2">
        <v>15.0</v>
      </c>
      <c r="H138" s="2">
        <v>365.0</v>
      </c>
      <c r="I138" s="2">
        <v>14.0</v>
      </c>
      <c r="J138" s="2">
        <v>64.0</v>
      </c>
    </row>
    <row r="139" ht="22.5" customHeight="1">
      <c r="A139" s="2">
        <v>354409.0</v>
      </c>
      <c r="B139" s="2" t="s">
        <v>203</v>
      </c>
      <c r="C139" s="2" t="s">
        <v>201</v>
      </c>
      <c r="D139" s="2" t="s">
        <v>217</v>
      </c>
      <c r="E139" s="2">
        <v>325.08</v>
      </c>
      <c r="F139" s="2">
        <v>382.45</v>
      </c>
      <c r="G139" s="2">
        <v>15.0</v>
      </c>
      <c r="H139" s="2">
        <v>365.0</v>
      </c>
      <c r="I139" s="2">
        <v>24.0</v>
      </c>
      <c r="J139" s="2">
        <v>60.0</v>
      </c>
    </row>
    <row r="140" ht="22.5" customHeight="1">
      <c r="A140" s="2">
        <v>937542.0</v>
      </c>
      <c r="B140" s="2" t="s">
        <v>213</v>
      </c>
      <c r="C140" s="2" t="s">
        <v>201</v>
      </c>
      <c r="D140" s="2" t="s">
        <v>218</v>
      </c>
      <c r="E140" s="2">
        <v>97.04</v>
      </c>
      <c r="F140" s="2">
        <v>114.16</v>
      </c>
      <c r="G140" s="2">
        <v>15.0</v>
      </c>
      <c r="H140" s="2">
        <v>365.0</v>
      </c>
      <c r="I140" s="2">
        <v>28.0</v>
      </c>
      <c r="J140" s="2">
        <v>93.0</v>
      </c>
    </row>
    <row r="141" ht="22.5" customHeight="1">
      <c r="A141" s="2">
        <v>490602.0</v>
      </c>
      <c r="B141" s="2" t="s">
        <v>205</v>
      </c>
      <c r="C141" s="2" t="s">
        <v>201</v>
      </c>
      <c r="D141" s="2" t="s">
        <v>219</v>
      </c>
      <c r="E141" s="2">
        <v>549.47</v>
      </c>
      <c r="F141" s="2">
        <v>646.44</v>
      </c>
      <c r="G141" s="2">
        <v>15.0</v>
      </c>
      <c r="H141" s="2">
        <v>365.0</v>
      </c>
      <c r="I141" s="2">
        <v>20.0</v>
      </c>
      <c r="J141" s="2">
        <v>71.0</v>
      </c>
    </row>
    <row r="142" ht="22.5" customHeight="1">
      <c r="A142" s="2">
        <v>131136.0</v>
      </c>
      <c r="B142" s="2" t="s">
        <v>208</v>
      </c>
      <c r="C142" s="2" t="s">
        <v>201</v>
      </c>
      <c r="D142" s="2" t="s">
        <v>220</v>
      </c>
      <c r="E142" s="2">
        <v>37.8</v>
      </c>
      <c r="F142" s="2">
        <v>44.47</v>
      </c>
      <c r="G142" s="2">
        <v>15.0</v>
      </c>
      <c r="H142" s="2">
        <v>365.0</v>
      </c>
      <c r="I142" s="2">
        <v>29.0</v>
      </c>
      <c r="J142" s="2">
        <v>95.0</v>
      </c>
    </row>
    <row r="143" ht="22.5" customHeight="1">
      <c r="A143" s="2">
        <v>287070.0</v>
      </c>
      <c r="B143" s="2" t="s">
        <v>213</v>
      </c>
      <c r="C143" s="2" t="s">
        <v>201</v>
      </c>
      <c r="D143" s="2" t="s">
        <v>221</v>
      </c>
      <c r="E143" s="2">
        <v>443.17</v>
      </c>
      <c r="F143" s="2">
        <v>521.38</v>
      </c>
      <c r="G143" s="2">
        <v>15.0</v>
      </c>
      <c r="H143" s="2">
        <v>365.0</v>
      </c>
      <c r="I143" s="2">
        <v>20.0</v>
      </c>
      <c r="J143" s="2">
        <v>93.0</v>
      </c>
    </row>
    <row r="144" ht="22.5" customHeight="1">
      <c r="A144" s="2">
        <v>679865.0</v>
      </c>
      <c r="B144" s="2" t="s">
        <v>213</v>
      </c>
      <c r="C144" s="2" t="s">
        <v>201</v>
      </c>
      <c r="D144" s="2" t="s">
        <v>222</v>
      </c>
      <c r="E144" s="2">
        <v>347.91</v>
      </c>
      <c r="F144" s="2">
        <v>409.31</v>
      </c>
      <c r="G144" s="2">
        <v>15.0</v>
      </c>
      <c r="H144" s="2">
        <v>365.0</v>
      </c>
      <c r="I144" s="2">
        <v>14.0</v>
      </c>
      <c r="J144" s="2">
        <v>85.0</v>
      </c>
    </row>
    <row r="145" ht="22.5" customHeight="1">
      <c r="A145" s="2">
        <v>317242.0</v>
      </c>
      <c r="B145" s="2" t="s">
        <v>203</v>
      </c>
      <c r="C145" s="2" t="s">
        <v>201</v>
      </c>
      <c r="D145" s="2" t="s">
        <v>223</v>
      </c>
      <c r="E145" s="2">
        <v>198.15</v>
      </c>
      <c r="F145" s="2">
        <v>233.12</v>
      </c>
      <c r="G145" s="2">
        <v>15.0</v>
      </c>
      <c r="H145" s="2">
        <v>365.0</v>
      </c>
      <c r="I145" s="2">
        <v>22.0</v>
      </c>
      <c r="J145" s="2">
        <v>63.0</v>
      </c>
    </row>
    <row r="146" ht="22.5" customHeight="1">
      <c r="A146" s="2">
        <v>644847.0</v>
      </c>
      <c r="B146" s="2" t="s">
        <v>208</v>
      </c>
      <c r="C146" s="2" t="s">
        <v>201</v>
      </c>
      <c r="D146" s="2" t="s">
        <v>224</v>
      </c>
      <c r="E146" s="2">
        <v>622.81</v>
      </c>
      <c r="F146" s="2">
        <v>732.72</v>
      </c>
      <c r="G146" s="2">
        <v>15.0</v>
      </c>
      <c r="H146" s="2">
        <v>365.0</v>
      </c>
      <c r="I146" s="2">
        <v>24.0</v>
      </c>
      <c r="J146" s="2">
        <v>52.0</v>
      </c>
    </row>
    <row r="147" ht="22.5" customHeight="1">
      <c r="A147" s="2">
        <v>327290.0</v>
      </c>
      <c r="B147" s="2" t="s">
        <v>205</v>
      </c>
      <c r="C147" s="2" t="s">
        <v>201</v>
      </c>
      <c r="D147" s="2" t="s">
        <v>225</v>
      </c>
      <c r="E147" s="2">
        <v>862.28</v>
      </c>
      <c r="F147" s="2">
        <v>1014.45</v>
      </c>
      <c r="G147" s="2">
        <v>15.0</v>
      </c>
      <c r="H147" s="2">
        <v>365.0</v>
      </c>
      <c r="I147" s="2">
        <v>22.0</v>
      </c>
      <c r="J147" s="2">
        <v>65.0</v>
      </c>
    </row>
    <row r="148" ht="22.5" customHeight="1">
      <c r="A148" s="2">
        <v>993331.0</v>
      </c>
      <c r="B148" s="2" t="s">
        <v>203</v>
      </c>
      <c r="C148" s="2" t="s">
        <v>201</v>
      </c>
      <c r="D148" s="2" t="s">
        <v>226</v>
      </c>
      <c r="E148" s="2">
        <v>102.44</v>
      </c>
      <c r="F148" s="2">
        <v>120.52</v>
      </c>
      <c r="G148" s="2">
        <v>15.0</v>
      </c>
      <c r="H148" s="2">
        <v>365.0</v>
      </c>
      <c r="I148" s="2">
        <v>28.0</v>
      </c>
      <c r="J148" s="2">
        <v>86.0</v>
      </c>
    </row>
    <row r="149" ht="22.5" customHeight="1">
      <c r="A149" s="2">
        <v>807452.0</v>
      </c>
      <c r="B149" s="2" t="s">
        <v>203</v>
      </c>
      <c r="C149" s="2" t="s">
        <v>201</v>
      </c>
      <c r="D149" s="2" t="s">
        <v>227</v>
      </c>
      <c r="E149" s="2">
        <v>144.19</v>
      </c>
      <c r="F149" s="2">
        <v>169.64</v>
      </c>
      <c r="G149" s="2">
        <v>15.0</v>
      </c>
      <c r="H149" s="2">
        <v>365.0</v>
      </c>
      <c r="I149" s="2">
        <v>27.0</v>
      </c>
      <c r="J149" s="2">
        <v>61.0</v>
      </c>
    </row>
    <row r="150" ht="22.5" customHeight="1">
      <c r="A150" s="2">
        <v>451933.0</v>
      </c>
      <c r="B150" s="2" t="s">
        <v>213</v>
      </c>
      <c r="C150" s="2" t="s">
        <v>201</v>
      </c>
      <c r="D150" s="2" t="s">
        <v>228</v>
      </c>
      <c r="E150" s="2">
        <v>568.94</v>
      </c>
      <c r="F150" s="2">
        <v>669.34</v>
      </c>
      <c r="G150" s="2">
        <v>15.0</v>
      </c>
      <c r="H150" s="2">
        <v>365.0</v>
      </c>
      <c r="I150" s="2">
        <v>28.0</v>
      </c>
      <c r="J150" s="2">
        <v>98.0</v>
      </c>
    </row>
    <row r="151" ht="22.5" customHeight="1">
      <c r="A151" s="2">
        <v>461804.0</v>
      </c>
      <c r="B151" s="2" t="s">
        <v>205</v>
      </c>
      <c r="C151" s="2" t="s">
        <v>201</v>
      </c>
      <c r="D151" s="2" t="s">
        <v>229</v>
      </c>
      <c r="E151" s="2">
        <v>310.69</v>
      </c>
      <c r="F151" s="2">
        <v>365.52</v>
      </c>
      <c r="G151" s="2">
        <v>15.0</v>
      </c>
      <c r="H151" s="2">
        <v>365.0</v>
      </c>
      <c r="I151" s="2">
        <v>15.0</v>
      </c>
      <c r="J151" s="2">
        <v>97.0</v>
      </c>
    </row>
    <row r="152" ht="22.5" customHeight="1">
      <c r="A152" s="2">
        <v>36412.0</v>
      </c>
      <c r="B152" s="2" t="s">
        <v>230</v>
      </c>
      <c r="C152" s="2" t="s">
        <v>231</v>
      </c>
      <c r="D152" s="2" t="s">
        <v>232</v>
      </c>
      <c r="E152" s="2">
        <v>397.68</v>
      </c>
      <c r="F152" s="2">
        <v>530.24</v>
      </c>
      <c r="G152" s="2">
        <v>25.0</v>
      </c>
      <c r="H152" s="2">
        <v>365.0</v>
      </c>
      <c r="I152" s="2">
        <v>27.0</v>
      </c>
      <c r="J152" s="2">
        <v>92.0</v>
      </c>
    </row>
    <row r="153" ht="22.5" customHeight="1">
      <c r="A153" s="2">
        <v>94225.0</v>
      </c>
      <c r="B153" s="2" t="s">
        <v>233</v>
      </c>
      <c r="C153" s="2" t="s">
        <v>231</v>
      </c>
      <c r="D153" s="2" t="s">
        <v>234</v>
      </c>
      <c r="E153" s="2">
        <v>77.11</v>
      </c>
      <c r="F153" s="2">
        <v>102.81</v>
      </c>
      <c r="G153" s="2">
        <v>25.0</v>
      </c>
      <c r="H153" s="2">
        <v>365.0</v>
      </c>
      <c r="I153" s="2">
        <v>13.0</v>
      </c>
      <c r="J153" s="2">
        <v>70.0</v>
      </c>
    </row>
    <row r="154" ht="22.5" customHeight="1">
      <c r="A154" s="2">
        <v>704868.0</v>
      </c>
      <c r="B154" s="2" t="s">
        <v>235</v>
      </c>
      <c r="C154" s="2" t="s">
        <v>231</v>
      </c>
      <c r="D154" s="2" t="s">
        <v>236</v>
      </c>
      <c r="E154" s="2">
        <v>193.46</v>
      </c>
      <c r="F154" s="2">
        <v>257.95</v>
      </c>
      <c r="G154" s="2">
        <v>25.0</v>
      </c>
      <c r="H154" s="2">
        <v>365.0</v>
      </c>
      <c r="I154" s="2">
        <v>24.0</v>
      </c>
      <c r="J154" s="2">
        <v>58.0</v>
      </c>
    </row>
    <row r="155" ht="22.5" customHeight="1">
      <c r="A155" s="2">
        <v>18035.0</v>
      </c>
      <c r="B155" s="2" t="s">
        <v>230</v>
      </c>
      <c r="C155" s="2" t="s">
        <v>231</v>
      </c>
      <c r="D155" s="2" t="s">
        <v>237</v>
      </c>
      <c r="E155" s="2">
        <v>968.94</v>
      </c>
      <c r="F155" s="2">
        <v>1291.92</v>
      </c>
      <c r="G155" s="2">
        <v>25.0</v>
      </c>
      <c r="H155" s="2">
        <v>365.0</v>
      </c>
      <c r="I155" s="2">
        <v>12.0</v>
      </c>
      <c r="J155" s="2">
        <v>87.0</v>
      </c>
    </row>
    <row r="156" ht="22.5" customHeight="1">
      <c r="A156" s="2">
        <v>435929.0</v>
      </c>
      <c r="B156" s="2" t="s">
        <v>233</v>
      </c>
      <c r="C156" s="2" t="s">
        <v>231</v>
      </c>
      <c r="D156" s="2" t="s">
        <v>238</v>
      </c>
      <c r="E156" s="2">
        <v>856.89</v>
      </c>
      <c r="F156" s="2">
        <v>1142.52</v>
      </c>
      <c r="G156" s="2">
        <v>25.0</v>
      </c>
      <c r="H156" s="2">
        <v>365.0</v>
      </c>
      <c r="I156" s="2">
        <v>13.0</v>
      </c>
      <c r="J156" s="2">
        <v>71.0</v>
      </c>
    </row>
    <row r="157" ht="22.5" customHeight="1">
      <c r="A157" s="2">
        <v>820541.0</v>
      </c>
      <c r="B157" s="2" t="s">
        <v>233</v>
      </c>
      <c r="C157" s="2" t="s">
        <v>231</v>
      </c>
      <c r="D157" s="2" t="s">
        <v>239</v>
      </c>
      <c r="E157" s="2">
        <v>576.22</v>
      </c>
      <c r="F157" s="2">
        <v>768.29</v>
      </c>
      <c r="G157" s="2">
        <v>25.0</v>
      </c>
      <c r="H157" s="2">
        <v>365.0</v>
      </c>
      <c r="I157" s="2">
        <v>19.0</v>
      </c>
      <c r="J157" s="2">
        <v>71.0</v>
      </c>
    </row>
    <row r="158" ht="22.5" customHeight="1">
      <c r="A158" s="2">
        <v>552496.0</v>
      </c>
      <c r="B158" s="2" t="s">
        <v>230</v>
      </c>
      <c r="C158" s="2" t="s">
        <v>231</v>
      </c>
      <c r="D158" s="2" t="s">
        <v>240</v>
      </c>
      <c r="E158" s="2">
        <v>508.0</v>
      </c>
      <c r="F158" s="2">
        <v>677.33</v>
      </c>
      <c r="G158" s="2">
        <v>25.0</v>
      </c>
      <c r="H158" s="2">
        <v>365.0</v>
      </c>
      <c r="I158" s="2">
        <v>17.0</v>
      </c>
      <c r="J158" s="2">
        <v>59.0</v>
      </c>
    </row>
    <row r="159" ht="22.5" customHeight="1">
      <c r="A159" s="2">
        <v>455755.0</v>
      </c>
      <c r="B159" s="2" t="s">
        <v>235</v>
      </c>
      <c r="C159" s="2" t="s">
        <v>231</v>
      </c>
      <c r="D159" s="2" t="s">
        <v>241</v>
      </c>
      <c r="E159" s="2">
        <v>44.09</v>
      </c>
      <c r="F159" s="2">
        <v>58.79</v>
      </c>
      <c r="G159" s="2">
        <v>25.0</v>
      </c>
      <c r="H159" s="2">
        <v>365.0</v>
      </c>
      <c r="I159" s="2">
        <v>23.0</v>
      </c>
      <c r="J159" s="2">
        <v>53.0</v>
      </c>
    </row>
    <row r="160" ht="22.5" customHeight="1">
      <c r="A160" s="2">
        <v>91670.0</v>
      </c>
      <c r="B160" s="2" t="s">
        <v>230</v>
      </c>
      <c r="C160" s="2" t="s">
        <v>231</v>
      </c>
      <c r="D160" s="2" t="s">
        <v>242</v>
      </c>
      <c r="E160" s="2">
        <v>439.24</v>
      </c>
      <c r="F160" s="2">
        <v>585.65</v>
      </c>
      <c r="G160" s="2">
        <v>25.0</v>
      </c>
      <c r="H160" s="2">
        <v>365.0</v>
      </c>
      <c r="I160" s="2">
        <v>27.0</v>
      </c>
      <c r="J160" s="2">
        <v>88.0</v>
      </c>
    </row>
    <row r="161" ht="22.5" customHeight="1">
      <c r="A161" s="2">
        <v>336847.0</v>
      </c>
      <c r="B161" s="2" t="s">
        <v>233</v>
      </c>
      <c r="C161" s="2" t="s">
        <v>231</v>
      </c>
      <c r="D161" s="2" t="s">
        <v>243</v>
      </c>
      <c r="E161" s="2">
        <v>936.98</v>
      </c>
      <c r="F161" s="2">
        <v>1249.31</v>
      </c>
      <c r="G161" s="2">
        <v>25.0</v>
      </c>
      <c r="H161" s="2">
        <v>365.0</v>
      </c>
      <c r="I161" s="2">
        <v>17.0</v>
      </c>
      <c r="J161" s="2">
        <v>55.0</v>
      </c>
    </row>
    <row r="162" ht="22.5" customHeight="1">
      <c r="A162" s="2">
        <v>144124.0</v>
      </c>
      <c r="B162" s="2" t="s">
        <v>235</v>
      </c>
      <c r="C162" s="2" t="s">
        <v>231</v>
      </c>
      <c r="D162" s="2" t="s">
        <v>244</v>
      </c>
      <c r="E162" s="2">
        <v>162.67</v>
      </c>
      <c r="F162" s="2">
        <v>216.89</v>
      </c>
      <c r="G162" s="2">
        <v>25.0</v>
      </c>
      <c r="H162" s="2">
        <v>365.0</v>
      </c>
      <c r="I162" s="2">
        <v>11.0</v>
      </c>
      <c r="J162" s="2">
        <v>82.0</v>
      </c>
    </row>
    <row r="163" ht="22.5" customHeight="1">
      <c r="A163" s="2">
        <v>747801.0</v>
      </c>
      <c r="B163" s="2" t="s">
        <v>233</v>
      </c>
      <c r="C163" s="2" t="s">
        <v>231</v>
      </c>
      <c r="D163" s="2" t="s">
        <v>245</v>
      </c>
      <c r="E163" s="2">
        <v>277.76</v>
      </c>
      <c r="F163" s="2">
        <v>370.35</v>
      </c>
      <c r="G163" s="2">
        <v>25.0</v>
      </c>
      <c r="H163" s="2">
        <v>365.0</v>
      </c>
      <c r="I163" s="2">
        <v>23.0</v>
      </c>
      <c r="J163" s="2">
        <v>71.0</v>
      </c>
    </row>
    <row r="164" ht="22.5" customHeight="1">
      <c r="A164" s="2">
        <v>589812.0</v>
      </c>
      <c r="B164" s="2" t="s">
        <v>235</v>
      </c>
      <c r="C164" s="2" t="s">
        <v>231</v>
      </c>
      <c r="D164" s="2" t="s">
        <v>246</v>
      </c>
      <c r="E164" s="2">
        <v>163.03</v>
      </c>
      <c r="F164" s="2">
        <v>217.37</v>
      </c>
      <c r="G164" s="2">
        <v>25.0</v>
      </c>
      <c r="H164" s="2">
        <v>365.0</v>
      </c>
      <c r="I164" s="2">
        <v>22.0</v>
      </c>
      <c r="J164" s="2">
        <v>52.0</v>
      </c>
    </row>
    <row r="165" ht="22.5" customHeight="1">
      <c r="A165" s="2">
        <v>677542.0</v>
      </c>
      <c r="B165" s="2" t="s">
        <v>233</v>
      </c>
      <c r="C165" s="2" t="s">
        <v>231</v>
      </c>
      <c r="D165" s="2" t="s">
        <v>247</v>
      </c>
      <c r="E165" s="2">
        <v>212.61</v>
      </c>
      <c r="F165" s="2">
        <v>283.48</v>
      </c>
      <c r="G165" s="2">
        <v>25.0</v>
      </c>
      <c r="H165" s="2">
        <v>365.0</v>
      </c>
      <c r="I165" s="2">
        <v>10.0</v>
      </c>
      <c r="J165" s="2">
        <v>52.0</v>
      </c>
    </row>
    <row r="166" ht="22.5" customHeight="1">
      <c r="A166" s="2">
        <v>604184.0</v>
      </c>
      <c r="B166" s="2" t="s">
        <v>233</v>
      </c>
      <c r="C166" s="2" t="s">
        <v>231</v>
      </c>
      <c r="D166" s="2" t="s">
        <v>248</v>
      </c>
      <c r="E166" s="2">
        <v>397.55</v>
      </c>
      <c r="F166" s="2">
        <v>530.07</v>
      </c>
      <c r="G166" s="2">
        <v>25.0</v>
      </c>
      <c r="H166" s="2">
        <v>365.0</v>
      </c>
      <c r="I166" s="2">
        <v>24.0</v>
      </c>
      <c r="J166" s="2">
        <v>84.0</v>
      </c>
    </row>
    <row r="167" ht="22.5" customHeight="1">
      <c r="A167" s="2">
        <v>697683.0</v>
      </c>
      <c r="B167" s="2" t="s">
        <v>233</v>
      </c>
      <c r="C167" s="2" t="s">
        <v>231</v>
      </c>
      <c r="D167" s="2" t="s">
        <v>249</v>
      </c>
      <c r="E167" s="2">
        <v>123.74</v>
      </c>
      <c r="F167" s="2">
        <v>164.99</v>
      </c>
      <c r="G167" s="2">
        <v>25.0</v>
      </c>
      <c r="H167" s="2">
        <v>365.0</v>
      </c>
      <c r="I167" s="2">
        <v>14.0</v>
      </c>
      <c r="J167" s="2">
        <v>82.0</v>
      </c>
    </row>
    <row r="168" ht="22.5" customHeight="1">
      <c r="A168" s="2">
        <v>894539.0</v>
      </c>
      <c r="B168" s="2" t="s">
        <v>230</v>
      </c>
      <c r="C168" s="2" t="s">
        <v>231</v>
      </c>
      <c r="D168" s="2" t="s">
        <v>250</v>
      </c>
      <c r="E168" s="2">
        <v>445.48</v>
      </c>
      <c r="F168" s="2">
        <v>593.97</v>
      </c>
      <c r="G168" s="2">
        <v>25.0</v>
      </c>
      <c r="H168" s="2">
        <v>365.0</v>
      </c>
      <c r="I168" s="2">
        <v>14.0</v>
      </c>
      <c r="J168" s="2">
        <v>93.0</v>
      </c>
    </row>
    <row r="169" ht="22.5" customHeight="1">
      <c r="A169" s="2">
        <v>739534.0</v>
      </c>
      <c r="B169" s="2" t="s">
        <v>233</v>
      </c>
      <c r="C169" s="2" t="s">
        <v>231</v>
      </c>
      <c r="D169" s="2" t="s">
        <v>251</v>
      </c>
      <c r="E169" s="2">
        <v>994.56</v>
      </c>
      <c r="F169" s="2">
        <v>1326.08</v>
      </c>
      <c r="G169" s="2">
        <v>25.0</v>
      </c>
      <c r="H169" s="2">
        <v>365.0</v>
      </c>
      <c r="I169" s="2">
        <v>14.0</v>
      </c>
      <c r="J169" s="2">
        <v>59.0</v>
      </c>
    </row>
    <row r="170" ht="22.5" customHeight="1">
      <c r="A170" s="2">
        <v>968887.0</v>
      </c>
      <c r="B170" s="2" t="s">
        <v>230</v>
      </c>
      <c r="C170" s="2" t="s">
        <v>231</v>
      </c>
      <c r="D170" s="2" t="s">
        <v>252</v>
      </c>
      <c r="E170" s="2">
        <v>40.7</v>
      </c>
      <c r="F170" s="2">
        <v>54.27</v>
      </c>
      <c r="G170" s="2">
        <v>25.0</v>
      </c>
      <c r="H170" s="2">
        <v>365.0</v>
      </c>
      <c r="I170" s="2">
        <v>18.0</v>
      </c>
      <c r="J170" s="2">
        <v>92.0</v>
      </c>
    </row>
    <row r="171" ht="22.5" customHeight="1">
      <c r="A171" s="2">
        <v>709916.0</v>
      </c>
      <c r="B171" s="2" t="s">
        <v>235</v>
      </c>
      <c r="C171" s="2" t="s">
        <v>231</v>
      </c>
      <c r="D171" s="2" t="s">
        <v>253</v>
      </c>
      <c r="E171" s="2">
        <v>33.76</v>
      </c>
      <c r="F171" s="2">
        <v>45.01</v>
      </c>
      <c r="G171" s="2">
        <v>25.0</v>
      </c>
      <c r="H171" s="2">
        <v>365.0</v>
      </c>
      <c r="I171" s="2">
        <v>30.0</v>
      </c>
      <c r="J171" s="2">
        <v>88.0</v>
      </c>
    </row>
    <row r="172" ht="22.5" customHeight="1">
      <c r="A172" s="2">
        <v>739448.0</v>
      </c>
      <c r="B172" s="2" t="s">
        <v>230</v>
      </c>
      <c r="C172" s="2" t="s">
        <v>231</v>
      </c>
      <c r="D172" s="2" t="s">
        <v>254</v>
      </c>
      <c r="E172" s="2">
        <v>755.66</v>
      </c>
      <c r="F172" s="2">
        <v>1007.55</v>
      </c>
      <c r="G172" s="2">
        <v>25.0</v>
      </c>
      <c r="H172" s="2">
        <v>365.0</v>
      </c>
      <c r="I172" s="2">
        <v>24.0</v>
      </c>
      <c r="J172" s="2">
        <v>79.0</v>
      </c>
    </row>
    <row r="173" ht="22.5" customHeight="1">
      <c r="A173" s="2">
        <v>700048.0</v>
      </c>
      <c r="B173" s="2" t="s">
        <v>230</v>
      </c>
      <c r="C173" s="2" t="s">
        <v>231</v>
      </c>
      <c r="D173" s="2" t="s">
        <v>255</v>
      </c>
      <c r="E173" s="2">
        <v>141.28</v>
      </c>
      <c r="F173" s="2">
        <v>188.37</v>
      </c>
      <c r="G173" s="2">
        <v>25.0</v>
      </c>
      <c r="H173" s="2">
        <v>365.0</v>
      </c>
      <c r="I173" s="2">
        <v>25.0</v>
      </c>
      <c r="J173" s="2">
        <v>98.0</v>
      </c>
    </row>
    <row r="174" ht="22.5" customHeight="1">
      <c r="A174" s="2">
        <v>897083.0</v>
      </c>
      <c r="B174" s="2" t="s">
        <v>235</v>
      </c>
      <c r="C174" s="2" t="s">
        <v>231</v>
      </c>
      <c r="D174" s="2" t="s">
        <v>256</v>
      </c>
      <c r="E174" s="2">
        <v>972.69</v>
      </c>
      <c r="F174" s="2">
        <v>1296.92</v>
      </c>
      <c r="G174" s="2">
        <v>25.0</v>
      </c>
      <c r="H174" s="2">
        <v>365.0</v>
      </c>
      <c r="I174" s="2">
        <v>10.0</v>
      </c>
      <c r="J174" s="2">
        <v>100.0</v>
      </c>
    </row>
    <row r="175" ht="22.5" customHeight="1">
      <c r="A175" s="2">
        <v>448752.0</v>
      </c>
      <c r="B175" s="2" t="s">
        <v>233</v>
      </c>
      <c r="C175" s="2" t="s">
        <v>231</v>
      </c>
      <c r="D175" s="2" t="s">
        <v>257</v>
      </c>
      <c r="E175" s="2">
        <v>160.07</v>
      </c>
      <c r="F175" s="2">
        <v>213.43</v>
      </c>
      <c r="G175" s="2">
        <v>25.0</v>
      </c>
      <c r="H175" s="2">
        <v>365.0</v>
      </c>
      <c r="I175" s="2">
        <v>23.0</v>
      </c>
      <c r="J175" s="2">
        <v>96.0</v>
      </c>
    </row>
    <row r="176" ht="22.5" customHeight="1">
      <c r="A176" s="2">
        <v>365133.0</v>
      </c>
      <c r="B176" s="2" t="s">
        <v>230</v>
      </c>
      <c r="C176" s="2" t="s">
        <v>231</v>
      </c>
      <c r="D176" s="2" t="s">
        <v>258</v>
      </c>
      <c r="E176" s="2">
        <v>915.45</v>
      </c>
      <c r="F176" s="2">
        <v>1220.6</v>
      </c>
      <c r="G176" s="2">
        <v>25.0</v>
      </c>
      <c r="H176" s="2">
        <v>365.0</v>
      </c>
      <c r="I176" s="2">
        <v>25.0</v>
      </c>
      <c r="J176" s="2">
        <v>60.0</v>
      </c>
    </row>
    <row r="177" ht="22.5" customHeight="1">
      <c r="A177" s="2">
        <v>133542.0</v>
      </c>
      <c r="B177" s="2" t="s">
        <v>235</v>
      </c>
      <c r="C177" s="2" t="s">
        <v>231</v>
      </c>
      <c r="D177" s="2" t="s">
        <v>259</v>
      </c>
      <c r="E177" s="2">
        <v>68.49</v>
      </c>
      <c r="F177" s="2">
        <v>91.32</v>
      </c>
      <c r="G177" s="2">
        <v>25.0</v>
      </c>
      <c r="H177" s="2">
        <v>365.0</v>
      </c>
      <c r="I177" s="2">
        <v>21.0</v>
      </c>
      <c r="J177" s="2">
        <v>72.0</v>
      </c>
    </row>
    <row r="178" ht="22.5" customHeight="1">
      <c r="A178" s="2">
        <v>767398.0</v>
      </c>
      <c r="B178" s="2" t="s">
        <v>230</v>
      </c>
      <c r="C178" s="2" t="s">
        <v>231</v>
      </c>
      <c r="D178" s="2" t="s">
        <v>260</v>
      </c>
      <c r="E178" s="2">
        <v>22.14</v>
      </c>
      <c r="F178" s="2">
        <v>29.52</v>
      </c>
      <c r="G178" s="2">
        <v>25.0</v>
      </c>
      <c r="H178" s="2">
        <v>365.0</v>
      </c>
      <c r="I178" s="2">
        <v>15.0</v>
      </c>
      <c r="J178" s="2">
        <v>57.0</v>
      </c>
    </row>
    <row r="179" ht="22.5" customHeight="1">
      <c r="A179" s="2">
        <v>863930.0</v>
      </c>
      <c r="B179" s="2" t="s">
        <v>261</v>
      </c>
      <c r="C179" s="2" t="s">
        <v>262</v>
      </c>
      <c r="D179" s="2" t="s">
        <v>263</v>
      </c>
      <c r="E179" s="2">
        <v>242.57</v>
      </c>
      <c r="F179" s="2">
        <v>373.18</v>
      </c>
      <c r="G179" s="2">
        <v>35.0</v>
      </c>
      <c r="H179" s="2">
        <v>365.0</v>
      </c>
      <c r="I179" s="2">
        <v>26.0</v>
      </c>
      <c r="J179" s="2">
        <v>72.0</v>
      </c>
    </row>
    <row r="180" ht="22.5" customHeight="1">
      <c r="A180" s="2">
        <v>473647.0</v>
      </c>
      <c r="B180" s="2" t="s">
        <v>264</v>
      </c>
      <c r="C180" s="2" t="s">
        <v>262</v>
      </c>
      <c r="D180" s="2" t="s">
        <v>265</v>
      </c>
      <c r="E180" s="2">
        <v>43.05</v>
      </c>
      <c r="F180" s="2">
        <v>66.23</v>
      </c>
      <c r="G180" s="2">
        <v>35.0</v>
      </c>
      <c r="H180" s="2">
        <v>365.0</v>
      </c>
      <c r="I180" s="2">
        <v>18.0</v>
      </c>
      <c r="J180" s="2">
        <v>82.0</v>
      </c>
    </row>
    <row r="181" ht="22.5" customHeight="1">
      <c r="A181" s="2">
        <v>9436.0</v>
      </c>
      <c r="B181" s="2" t="s">
        <v>264</v>
      </c>
      <c r="C181" s="2" t="s">
        <v>262</v>
      </c>
      <c r="D181" s="2" t="s">
        <v>266</v>
      </c>
      <c r="E181" s="2">
        <v>88.43</v>
      </c>
      <c r="F181" s="2">
        <v>136.05</v>
      </c>
      <c r="G181" s="2">
        <v>35.0</v>
      </c>
      <c r="H181" s="2">
        <v>365.0</v>
      </c>
      <c r="I181" s="2">
        <v>19.0</v>
      </c>
      <c r="J181" s="2">
        <v>76.0</v>
      </c>
    </row>
    <row r="182" ht="22.5" customHeight="1">
      <c r="A182" s="2">
        <v>385113.0</v>
      </c>
      <c r="B182" s="2" t="s">
        <v>267</v>
      </c>
      <c r="C182" s="2" t="s">
        <v>262</v>
      </c>
      <c r="D182" s="2" t="s">
        <v>268</v>
      </c>
      <c r="E182" s="2">
        <v>816.38</v>
      </c>
      <c r="F182" s="2">
        <v>1255.97</v>
      </c>
      <c r="G182" s="2">
        <v>35.0</v>
      </c>
      <c r="H182" s="2">
        <v>365.0</v>
      </c>
      <c r="I182" s="2">
        <v>21.0</v>
      </c>
      <c r="J182" s="2">
        <v>50.0</v>
      </c>
    </row>
    <row r="183" ht="22.5" customHeight="1">
      <c r="A183" s="2">
        <v>112390.0</v>
      </c>
      <c r="B183" s="2" t="s">
        <v>264</v>
      </c>
      <c r="C183" s="2" t="s">
        <v>262</v>
      </c>
      <c r="D183" s="2" t="s">
        <v>269</v>
      </c>
      <c r="E183" s="2">
        <v>877.98</v>
      </c>
      <c r="F183" s="2">
        <v>1350.74</v>
      </c>
      <c r="G183" s="2">
        <v>35.0</v>
      </c>
      <c r="H183" s="2">
        <v>365.0</v>
      </c>
      <c r="I183" s="2">
        <v>23.0</v>
      </c>
      <c r="J183" s="2">
        <v>85.0</v>
      </c>
    </row>
    <row r="184" ht="22.5" customHeight="1">
      <c r="A184" s="2">
        <v>647462.0</v>
      </c>
      <c r="B184" s="2" t="s">
        <v>267</v>
      </c>
      <c r="C184" s="2" t="s">
        <v>262</v>
      </c>
      <c r="D184" s="2" t="s">
        <v>270</v>
      </c>
      <c r="E184" s="2">
        <v>326.42</v>
      </c>
      <c r="F184" s="2">
        <v>502.18</v>
      </c>
      <c r="G184" s="2">
        <v>35.0</v>
      </c>
      <c r="H184" s="2">
        <v>365.0</v>
      </c>
      <c r="I184" s="2">
        <v>22.0</v>
      </c>
      <c r="J184" s="2">
        <v>64.0</v>
      </c>
    </row>
    <row r="185" ht="22.5" customHeight="1">
      <c r="A185" s="2">
        <v>34200.0</v>
      </c>
      <c r="B185" s="2" t="s">
        <v>267</v>
      </c>
      <c r="C185" s="2" t="s">
        <v>262</v>
      </c>
      <c r="D185" s="2" t="s">
        <v>271</v>
      </c>
      <c r="E185" s="2">
        <v>319.8</v>
      </c>
      <c r="F185" s="2">
        <v>492.0</v>
      </c>
      <c r="G185" s="2">
        <v>35.0</v>
      </c>
      <c r="H185" s="2">
        <v>365.0</v>
      </c>
      <c r="I185" s="2">
        <v>19.0</v>
      </c>
      <c r="J185" s="2">
        <v>75.0</v>
      </c>
    </row>
    <row r="186" ht="22.5" customHeight="1">
      <c r="A186" s="2">
        <v>753354.0</v>
      </c>
      <c r="B186" s="2" t="s">
        <v>261</v>
      </c>
      <c r="C186" s="2" t="s">
        <v>262</v>
      </c>
      <c r="D186" s="2" t="s">
        <v>272</v>
      </c>
      <c r="E186" s="2">
        <v>423.56</v>
      </c>
      <c r="F186" s="2">
        <v>651.63</v>
      </c>
      <c r="G186" s="2">
        <v>35.0</v>
      </c>
      <c r="H186" s="2">
        <v>365.0</v>
      </c>
      <c r="I186" s="2">
        <v>20.0</v>
      </c>
      <c r="J186" s="2">
        <v>52.0</v>
      </c>
    </row>
    <row r="187" ht="22.5" customHeight="1">
      <c r="A187" s="2">
        <v>490939.0</v>
      </c>
      <c r="B187" s="2" t="s">
        <v>267</v>
      </c>
      <c r="C187" s="2" t="s">
        <v>262</v>
      </c>
      <c r="D187" s="2" t="s">
        <v>273</v>
      </c>
      <c r="E187" s="2">
        <v>80.25</v>
      </c>
      <c r="F187" s="2">
        <v>123.46</v>
      </c>
      <c r="G187" s="2">
        <v>35.0</v>
      </c>
      <c r="H187" s="2">
        <v>365.0</v>
      </c>
      <c r="I187" s="2">
        <v>12.0</v>
      </c>
      <c r="J187" s="2">
        <v>67.0</v>
      </c>
    </row>
    <row r="188" ht="22.5" customHeight="1">
      <c r="A188" s="2">
        <v>672059.0</v>
      </c>
      <c r="B188" s="2" t="s">
        <v>264</v>
      </c>
      <c r="C188" s="2" t="s">
        <v>262</v>
      </c>
      <c r="D188" s="2" t="s">
        <v>274</v>
      </c>
      <c r="E188" s="2">
        <v>672.73</v>
      </c>
      <c r="F188" s="2">
        <v>1034.97</v>
      </c>
      <c r="G188" s="2">
        <v>35.0</v>
      </c>
      <c r="H188" s="2">
        <v>365.0</v>
      </c>
      <c r="I188" s="2">
        <v>25.0</v>
      </c>
      <c r="J188" s="2">
        <v>81.0</v>
      </c>
    </row>
    <row r="189" ht="22.5" customHeight="1">
      <c r="A189" s="2">
        <v>803607.0</v>
      </c>
      <c r="B189" s="2" t="s">
        <v>275</v>
      </c>
      <c r="C189" s="2" t="s">
        <v>262</v>
      </c>
      <c r="D189" s="2" t="s">
        <v>276</v>
      </c>
      <c r="E189" s="2">
        <v>949.73</v>
      </c>
      <c r="F189" s="2">
        <v>1461.12</v>
      </c>
      <c r="G189" s="2">
        <v>35.0</v>
      </c>
      <c r="H189" s="2">
        <v>365.0</v>
      </c>
      <c r="I189" s="2">
        <v>21.0</v>
      </c>
      <c r="J189" s="2">
        <v>98.0</v>
      </c>
    </row>
    <row r="190" ht="22.5" customHeight="1">
      <c r="A190" s="2">
        <v>124290.0</v>
      </c>
      <c r="B190" s="2" t="s">
        <v>267</v>
      </c>
      <c r="C190" s="2" t="s">
        <v>262</v>
      </c>
      <c r="D190" s="2" t="s">
        <v>277</v>
      </c>
      <c r="E190" s="2">
        <v>39.65</v>
      </c>
      <c r="F190" s="2">
        <v>61.0</v>
      </c>
      <c r="G190" s="2">
        <v>35.0</v>
      </c>
      <c r="H190" s="2">
        <v>365.0</v>
      </c>
      <c r="I190" s="2">
        <v>23.0</v>
      </c>
      <c r="J190" s="2">
        <v>71.0</v>
      </c>
    </row>
    <row r="191" ht="22.5" customHeight="1">
      <c r="A191" s="2">
        <v>140489.0</v>
      </c>
      <c r="B191" s="2" t="s">
        <v>275</v>
      </c>
      <c r="C191" s="2" t="s">
        <v>262</v>
      </c>
      <c r="D191" s="2" t="s">
        <v>278</v>
      </c>
      <c r="E191" s="2">
        <v>650.2</v>
      </c>
      <c r="F191" s="2">
        <v>1000.31</v>
      </c>
      <c r="G191" s="2">
        <v>35.0</v>
      </c>
      <c r="H191" s="2">
        <v>365.0</v>
      </c>
      <c r="I191" s="2">
        <v>28.0</v>
      </c>
      <c r="J191" s="2">
        <v>95.0</v>
      </c>
    </row>
    <row r="192" ht="22.5" customHeight="1">
      <c r="A192" s="2">
        <v>799688.0</v>
      </c>
      <c r="B192" s="2" t="s">
        <v>267</v>
      </c>
      <c r="C192" s="2" t="s">
        <v>262</v>
      </c>
      <c r="D192" s="2" t="s">
        <v>279</v>
      </c>
      <c r="E192" s="2">
        <v>309.62</v>
      </c>
      <c r="F192" s="2">
        <v>476.34</v>
      </c>
      <c r="G192" s="2">
        <v>35.0</v>
      </c>
      <c r="H192" s="2">
        <v>365.0</v>
      </c>
      <c r="I192" s="2">
        <v>22.0</v>
      </c>
      <c r="J192" s="2">
        <v>90.0</v>
      </c>
    </row>
    <row r="193" ht="22.5" customHeight="1">
      <c r="A193" s="2">
        <v>859361.0</v>
      </c>
      <c r="B193" s="2" t="s">
        <v>261</v>
      </c>
      <c r="C193" s="2" t="s">
        <v>262</v>
      </c>
      <c r="D193" s="2" t="s">
        <v>280</v>
      </c>
      <c r="E193" s="2">
        <v>432.39</v>
      </c>
      <c r="F193" s="2">
        <v>665.22</v>
      </c>
      <c r="G193" s="2">
        <v>35.0</v>
      </c>
      <c r="H193" s="2">
        <v>365.0</v>
      </c>
      <c r="I193" s="2">
        <v>25.0</v>
      </c>
      <c r="J193" s="2">
        <v>77.0</v>
      </c>
    </row>
    <row r="194" ht="22.5" customHeight="1">
      <c r="A194" s="2">
        <v>492958.0</v>
      </c>
      <c r="B194" s="2" t="s">
        <v>267</v>
      </c>
      <c r="C194" s="2" t="s">
        <v>262</v>
      </c>
      <c r="D194" s="2" t="s">
        <v>281</v>
      </c>
      <c r="E194" s="2">
        <v>84.2</v>
      </c>
      <c r="F194" s="2">
        <v>129.54</v>
      </c>
      <c r="G194" s="2">
        <v>35.0</v>
      </c>
      <c r="H194" s="2">
        <v>365.0</v>
      </c>
      <c r="I194" s="2">
        <v>26.0</v>
      </c>
      <c r="J194" s="2">
        <v>88.0</v>
      </c>
    </row>
    <row r="195" ht="22.5" customHeight="1">
      <c r="A195" s="2">
        <v>63769.0</v>
      </c>
      <c r="B195" s="2" t="s">
        <v>267</v>
      </c>
      <c r="C195" s="2" t="s">
        <v>262</v>
      </c>
      <c r="D195" s="2" t="s">
        <v>282</v>
      </c>
      <c r="E195" s="2">
        <v>878.07</v>
      </c>
      <c r="F195" s="2">
        <v>1350.88</v>
      </c>
      <c r="G195" s="2">
        <v>35.0</v>
      </c>
      <c r="H195" s="2">
        <v>365.0</v>
      </c>
      <c r="I195" s="2">
        <v>27.0</v>
      </c>
      <c r="J195" s="2">
        <v>69.0</v>
      </c>
    </row>
    <row r="196" ht="22.5" customHeight="1">
      <c r="A196" s="2">
        <v>684939.0</v>
      </c>
      <c r="B196" s="2" t="s">
        <v>267</v>
      </c>
      <c r="C196" s="2" t="s">
        <v>262</v>
      </c>
      <c r="D196" s="2" t="s">
        <v>283</v>
      </c>
      <c r="E196" s="2">
        <v>727.95</v>
      </c>
      <c r="F196" s="2">
        <v>1119.92</v>
      </c>
      <c r="G196" s="2">
        <v>35.0</v>
      </c>
      <c r="H196" s="2">
        <v>365.0</v>
      </c>
      <c r="I196" s="2">
        <v>22.0</v>
      </c>
      <c r="J196" s="2">
        <v>50.0</v>
      </c>
    </row>
    <row r="197" ht="22.5" customHeight="1">
      <c r="A197" s="2">
        <v>219598.0</v>
      </c>
      <c r="B197" s="2" t="s">
        <v>261</v>
      </c>
      <c r="C197" s="2" t="s">
        <v>262</v>
      </c>
      <c r="D197" s="2" t="s">
        <v>284</v>
      </c>
      <c r="E197" s="2">
        <v>367.08</v>
      </c>
      <c r="F197" s="2">
        <v>564.74</v>
      </c>
      <c r="G197" s="2">
        <v>35.0</v>
      </c>
      <c r="H197" s="2">
        <v>365.0</v>
      </c>
      <c r="I197" s="2">
        <v>28.0</v>
      </c>
      <c r="J197" s="2">
        <v>83.0</v>
      </c>
    </row>
    <row r="198" ht="22.5" customHeight="1">
      <c r="A198" s="2">
        <v>140154.0</v>
      </c>
      <c r="B198" s="2" t="s">
        <v>261</v>
      </c>
      <c r="C198" s="2" t="s">
        <v>262</v>
      </c>
      <c r="D198" s="2" t="s">
        <v>285</v>
      </c>
      <c r="E198" s="2">
        <v>171.2</v>
      </c>
      <c r="F198" s="2">
        <v>263.38</v>
      </c>
      <c r="G198" s="2">
        <v>35.0</v>
      </c>
      <c r="H198" s="2">
        <v>365.0</v>
      </c>
      <c r="I198" s="2">
        <v>24.0</v>
      </c>
      <c r="J198" s="2">
        <v>59.0</v>
      </c>
    </row>
    <row r="199" ht="22.5" customHeight="1">
      <c r="A199" s="2">
        <v>449106.0</v>
      </c>
      <c r="B199" s="2" t="s">
        <v>275</v>
      </c>
      <c r="C199" s="2" t="s">
        <v>262</v>
      </c>
      <c r="D199" s="2" t="s">
        <v>286</v>
      </c>
      <c r="E199" s="2">
        <v>48.55</v>
      </c>
      <c r="F199" s="2">
        <v>74.69</v>
      </c>
      <c r="G199" s="2">
        <v>35.0</v>
      </c>
      <c r="H199" s="2">
        <v>365.0</v>
      </c>
      <c r="I199" s="2">
        <v>30.0</v>
      </c>
      <c r="J199" s="2">
        <v>95.0</v>
      </c>
    </row>
    <row r="200" ht="22.5" customHeight="1">
      <c r="A200" s="2">
        <v>256051.0</v>
      </c>
      <c r="B200" s="2" t="s">
        <v>267</v>
      </c>
      <c r="C200" s="2" t="s">
        <v>262</v>
      </c>
      <c r="D200" s="2" t="s">
        <v>287</v>
      </c>
      <c r="E200" s="2">
        <v>400.92</v>
      </c>
      <c r="F200" s="2">
        <v>616.8</v>
      </c>
      <c r="G200" s="2">
        <v>35.0</v>
      </c>
      <c r="H200" s="2">
        <v>365.0</v>
      </c>
      <c r="I200" s="2">
        <v>17.0</v>
      </c>
      <c r="J200" s="2">
        <v>100.0</v>
      </c>
    </row>
    <row r="201" ht="22.5" customHeight="1">
      <c r="A201" s="2">
        <v>615545.0</v>
      </c>
      <c r="B201" s="2" t="s">
        <v>275</v>
      </c>
      <c r="C201" s="2" t="s">
        <v>262</v>
      </c>
      <c r="D201" s="2" t="s">
        <v>288</v>
      </c>
      <c r="E201" s="2">
        <v>448.16</v>
      </c>
      <c r="F201" s="2">
        <v>689.48</v>
      </c>
      <c r="G201" s="2">
        <v>35.0</v>
      </c>
      <c r="H201" s="2">
        <v>365.0</v>
      </c>
      <c r="I201" s="2">
        <v>20.0</v>
      </c>
      <c r="J201" s="2">
        <v>67.0</v>
      </c>
    </row>
    <row r="202" ht="22.5" customHeight="1">
      <c r="A202" s="2">
        <v>366066.0</v>
      </c>
      <c r="B202" s="2" t="s">
        <v>275</v>
      </c>
      <c r="C202" s="2" t="s">
        <v>262</v>
      </c>
      <c r="D202" s="2" t="s">
        <v>289</v>
      </c>
      <c r="E202" s="2">
        <v>918.58</v>
      </c>
      <c r="F202" s="2">
        <v>1413.2</v>
      </c>
      <c r="G202" s="2">
        <v>35.0</v>
      </c>
      <c r="H202" s="2">
        <v>365.0</v>
      </c>
      <c r="I202" s="2">
        <v>16.0</v>
      </c>
      <c r="J202" s="2">
        <v>52.0</v>
      </c>
    </row>
    <row r="203" ht="22.5" customHeight="1">
      <c r="A203" s="2">
        <v>600767.0</v>
      </c>
      <c r="B203" s="2" t="s">
        <v>264</v>
      </c>
      <c r="C203" s="2" t="s">
        <v>262</v>
      </c>
      <c r="D203" s="2" t="s">
        <v>290</v>
      </c>
      <c r="E203" s="2">
        <v>722.42</v>
      </c>
      <c r="F203" s="2">
        <v>1111.42</v>
      </c>
      <c r="G203" s="2">
        <v>35.0</v>
      </c>
      <c r="H203" s="2">
        <v>365.0</v>
      </c>
      <c r="I203" s="2">
        <v>22.0</v>
      </c>
      <c r="J203" s="2">
        <v>68.0</v>
      </c>
    </row>
    <row r="204" ht="22.5" customHeight="1">
      <c r="A204" s="2">
        <v>784827.0</v>
      </c>
      <c r="B204" s="2" t="s">
        <v>291</v>
      </c>
      <c r="C204" s="2" t="s">
        <v>292</v>
      </c>
      <c r="D204" s="2" t="s">
        <v>293</v>
      </c>
      <c r="E204" s="2">
        <v>274.25</v>
      </c>
      <c r="F204" s="2">
        <v>391.79</v>
      </c>
      <c r="G204" s="2">
        <v>30.0</v>
      </c>
      <c r="H204" s="2">
        <v>365.0</v>
      </c>
      <c r="I204" s="2">
        <v>26.0</v>
      </c>
      <c r="J204" s="2">
        <v>77.0</v>
      </c>
    </row>
    <row r="205" ht="22.5" customHeight="1">
      <c r="A205" s="2">
        <v>6405.0</v>
      </c>
      <c r="B205" s="2" t="s">
        <v>294</v>
      </c>
      <c r="C205" s="2" t="s">
        <v>292</v>
      </c>
      <c r="D205" s="2" t="s">
        <v>295</v>
      </c>
      <c r="E205" s="2">
        <v>236.51</v>
      </c>
      <c r="F205" s="2">
        <v>337.87</v>
      </c>
      <c r="G205" s="2">
        <v>30.0</v>
      </c>
      <c r="H205" s="2">
        <v>365.0</v>
      </c>
      <c r="I205" s="2">
        <v>11.0</v>
      </c>
      <c r="J205" s="2">
        <v>81.0</v>
      </c>
    </row>
    <row r="206" ht="22.5" customHeight="1">
      <c r="A206" s="2">
        <v>853932.0</v>
      </c>
      <c r="B206" s="2" t="s">
        <v>291</v>
      </c>
      <c r="C206" s="2" t="s">
        <v>292</v>
      </c>
      <c r="D206" s="2" t="s">
        <v>296</v>
      </c>
      <c r="E206" s="2">
        <v>941.19</v>
      </c>
      <c r="F206" s="2">
        <v>1344.56</v>
      </c>
      <c r="G206" s="2">
        <v>30.0</v>
      </c>
      <c r="H206" s="2">
        <v>365.0</v>
      </c>
      <c r="I206" s="2">
        <v>21.0</v>
      </c>
      <c r="J206" s="2">
        <v>94.0</v>
      </c>
    </row>
    <row r="207" ht="22.5" customHeight="1">
      <c r="A207" s="2">
        <v>970529.0</v>
      </c>
      <c r="B207" s="2" t="s">
        <v>297</v>
      </c>
      <c r="C207" s="2" t="s">
        <v>292</v>
      </c>
      <c r="D207" s="2" t="s">
        <v>298</v>
      </c>
      <c r="E207" s="2">
        <v>827.44</v>
      </c>
      <c r="F207" s="2">
        <v>1182.06</v>
      </c>
      <c r="G207" s="2">
        <v>30.0</v>
      </c>
      <c r="H207" s="2">
        <v>365.0</v>
      </c>
      <c r="I207" s="2">
        <v>19.0</v>
      </c>
      <c r="J207" s="2">
        <v>84.0</v>
      </c>
    </row>
    <row r="208" ht="22.5" customHeight="1">
      <c r="A208" s="2">
        <v>51036.0</v>
      </c>
      <c r="B208" s="2" t="s">
        <v>294</v>
      </c>
      <c r="C208" s="2" t="s">
        <v>292</v>
      </c>
      <c r="D208" s="2" t="s">
        <v>299</v>
      </c>
      <c r="E208" s="2">
        <v>931.61</v>
      </c>
      <c r="F208" s="2">
        <v>1330.87</v>
      </c>
      <c r="G208" s="2">
        <v>30.0</v>
      </c>
      <c r="H208" s="2">
        <v>365.0</v>
      </c>
      <c r="I208" s="2">
        <v>12.0</v>
      </c>
      <c r="J208" s="2">
        <v>86.0</v>
      </c>
    </row>
    <row r="209" ht="22.5" customHeight="1">
      <c r="A209" s="2">
        <v>820973.0</v>
      </c>
      <c r="B209" s="2" t="s">
        <v>291</v>
      </c>
      <c r="C209" s="2" t="s">
        <v>292</v>
      </c>
      <c r="D209" s="2" t="s">
        <v>300</v>
      </c>
      <c r="E209" s="2">
        <v>114.52</v>
      </c>
      <c r="F209" s="2">
        <v>163.6</v>
      </c>
      <c r="G209" s="2">
        <v>30.0</v>
      </c>
      <c r="H209" s="2">
        <v>365.0</v>
      </c>
      <c r="I209" s="2">
        <v>29.0</v>
      </c>
      <c r="J209" s="2">
        <v>56.0</v>
      </c>
    </row>
    <row r="210" ht="22.5" customHeight="1">
      <c r="A210" s="2">
        <v>367391.0</v>
      </c>
      <c r="B210" s="2" t="s">
        <v>291</v>
      </c>
      <c r="C210" s="2" t="s">
        <v>292</v>
      </c>
      <c r="D210" s="2" t="s">
        <v>301</v>
      </c>
      <c r="E210" s="2">
        <v>939.55</v>
      </c>
      <c r="F210" s="2">
        <v>1342.21</v>
      </c>
      <c r="G210" s="2">
        <v>30.0</v>
      </c>
      <c r="H210" s="2">
        <v>365.0</v>
      </c>
      <c r="I210" s="2">
        <v>18.0</v>
      </c>
      <c r="J210" s="2">
        <v>52.0</v>
      </c>
    </row>
    <row r="211" ht="22.5" customHeight="1">
      <c r="A211" s="2">
        <v>433521.0</v>
      </c>
      <c r="B211" s="2" t="s">
        <v>297</v>
      </c>
      <c r="C211" s="2" t="s">
        <v>292</v>
      </c>
      <c r="D211" s="2" t="s">
        <v>302</v>
      </c>
      <c r="E211" s="2">
        <v>321.33</v>
      </c>
      <c r="F211" s="2">
        <v>459.04</v>
      </c>
      <c r="G211" s="2">
        <v>30.0</v>
      </c>
      <c r="H211" s="2">
        <v>365.0</v>
      </c>
      <c r="I211" s="2">
        <v>27.0</v>
      </c>
      <c r="J211" s="2">
        <v>58.0</v>
      </c>
    </row>
    <row r="212" ht="22.5" customHeight="1">
      <c r="A212" s="2">
        <v>927651.0</v>
      </c>
      <c r="B212" s="2" t="s">
        <v>291</v>
      </c>
      <c r="C212" s="2" t="s">
        <v>292</v>
      </c>
      <c r="D212" s="2" t="s">
        <v>303</v>
      </c>
      <c r="E212" s="2">
        <v>426.72</v>
      </c>
      <c r="F212" s="2">
        <v>609.6</v>
      </c>
      <c r="G212" s="2">
        <v>30.0</v>
      </c>
      <c r="H212" s="2">
        <v>365.0</v>
      </c>
      <c r="I212" s="2">
        <v>15.0</v>
      </c>
      <c r="J212" s="2">
        <v>60.0</v>
      </c>
    </row>
    <row r="213" ht="22.5" customHeight="1">
      <c r="A213" s="2">
        <v>930284.0</v>
      </c>
      <c r="B213" s="2" t="s">
        <v>294</v>
      </c>
      <c r="C213" s="2" t="s">
        <v>292</v>
      </c>
      <c r="D213" s="2" t="s">
        <v>304</v>
      </c>
      <c r="E213" s="2">
        <v>189.47</v>
      </c>
      <c r="F213" s="2">
        <v>270.67</v>
      </c>
      <c r="G213" s="2">
        <v>30.0</v>
      </c>
      <c r="H213" s="2">
        <v>365.0</v>
      </c>
      <c r="I213" s="2">
        <v>20.0</v>
      </c>
      <c r="J213" s="2">
        <v>58.0</v>
      </c>
    </row>
    <row r="214" ht="22.5" customHeight="1">
      <c r="A214" s="2">
        <v>4452.0</v>
      </c>
      <c r="B214" s="2" t="s">
        <v>291</v>
      </c>
      <c r="C214" s="2" t="s">
        <v>292</v>
      </c>
      <c r="D214" s="2" t="s">
        <v>305</v>
      </c>
      <c r="E214" s="2">
        <v>169.88</v>
      </c>
      <c r="F214" s="2">
        <v>242.69</v>
      </c>
      <c r="G214" s="2">
        <v>30.0</v>
      </c>
      <c r="H214" s="2">
        <v>365.0</v>
      </c>
      <c r="I214" s="2">
        <v>27.0</v>
      </c>
      <c r="J214" s="2">
        <v>100.0</v>
      </c>
    </row>
    <row r="215" ht="22.5" customHeight="1">
      <c r="A215" s="2">
        <v>82484.0</v>
      </c>
      <c r="B215" s="2" t="s">
        <v>294</v>
      </c>
      <c r="C215" s="2" t="s">
        <v>292</v>
      </c>
      <c r="D215" s="2" t="s">
        <v>306</v>
      </c>
      <c r="E215" s="2">
        <v>914.88</v>
      </c>
      <c r="F215" s="2">
        <v>1306.97</v>
      </c>
      <c r="G215" s="2">
        <v>30.0</v>
      </c>
      <c r="H215" s="2">
        <v>365.0</v>
      </c>
      <c r="I215" s="2">
        <v>12.0</v>
      </c>
      <c r="J215" s="2">
        <v>73.0</v>
      </c>
    </row>
    <row r="216" ht="22.5" customHeight="1">
      <c r="A216" s="2">
        <v>440875.0</v>
      </c>
      <c r="B216" s="2" t="s">
        <v>291</v>
      </c>
      <c r="C216" s="2" t="s">
        <v>292</v>
      </c>
      <c r="D216" s="2" t="s">
        <v>307</v>
      </c>
      <c r="E216" s="2">
        <v>275.03</v>
      </c>
      <c r="F216" s="2">
        <v>392.9</v>
      </c>
      <c r="G216" s="2">
        <v>30.0</v>
      </c>
      <c r="H216" s="2">
        <v>365.0</v>
      </c>
      <c r="I216" s="2">
        <v>15.0</v>
      </c>
      <c r="J216" s="2">
        <v>80.0</v>
      </c>
    </row>
    <row r="217" ht="22.5" customHeight="1">
      <c r="A217" s="2">
        <v>432617.0</v>
      </c>
      <c r="B217" s="2" t="s">
        <v>291</v>
      </c>
      <c r="C217" s="2" t="s">
        <v>292</v>
      </c>
      <c r="D217" s="2" t="s">
        <v>308</v>
      </c>
      <c r="E217" s="2">
        <v>863.18</v>
      </c>
      <c r="F217" s="2">
        <v>1233.11</v>
      </c>
      <c r="G217" s="2">
        <v>30.0</v>
      </c>
      <c r="H217" s="2">
        <v>365.0</v>
      </c>
      <c r="I217" s="2">
        <v>17.0</v>
      </c>
      <c r="J217" s="2">
        <v>97.0</v>
      </c>
    </row>
    <row r="218" ht="22.5" customHeight="1">
      <c r="A218" s="2">
        <v>953175.0</v>
      </c>
      <c r="B218" s="2" t="s">
        <v>294</v>
      </c>
      <c r="C218" s="2" t="s">
        <v>292</v>
      </c>
      <c r="D218" s="2" t="s">
        <v>309</v>
      </c>
      <c r="E218" s="2">
        <v>225.21</v>
      </c>
      <c r="F218" s="2">
        <v>321.73</v>
      </c>
      <c r="G218" s="2">
        <v>30.0</v>
      </c>
      <c r="H218" s="2">
        <v>365.0</v>
      </c>
      <c r="I218" s="2">
        <v>11.0</v>
      </c>
      <c r="J218" s="2">
        <v>73.0</v>
      </c>
    </row>
    <row r="219" ht="22.5" customHeight="1">
      <c r="A219" s="2">
        <v>57405.0</v>
      </c>
      <c r="B219" s="2" t="s">
        <v>294</v>
      </c>
      <c r="C219" s="2" t="s">
        <v>292</v>
      </c>
      <c r="D219" s="2" t="s">
        <v>310</v>
      </c>
      <c r="E219" s="2">
        <v>607.67</v>
      </c>
      <c r="F219" s="2">
        <v>868.1</v>
      </c>
      <c r="G219" s="2">
        <v>30.0</v>
      </c>
      <c r="H219" s="2">
        <v>365.0</v>
      </c>
      <c r="I219" s="2">
        <v>21.0</v>
      </c>
      <c r="J219" s="2">
        <v>64.0</v>
      </c>
    </row>
    <row r="220" ht="22.5" customHeight="1">
      <c r="A220" s="2">
        <v>707935.0</v>
      </c>
      <c r="B220" s="2" t="s">
        <v>311</v>
      </c>
      <c r="C220" s="2" t="s">
        <v>312</v>
      </c>
      <c r="D220" s="2" t="s">
        <v>313</v>
      </c>
      <c r="E220" s="2">
        <v>820.9</v>
      </c>
      <c r="F220" s="2">
        <v>1262.92</v>
      </c>
      <c r="G220" s="2">
        <v>35.0</v>
      </c>
      <c r="H220" s="2">
        <v>365.0</v>
      </c>
      <c r="I220" s="2">
        <v>30.0</v>
      </c>
      <c r="J220" s="2">
        <v>97.0</v>
      </c>
    </row>
    <row r="221" ht="22.5" customHeight="1">
      <c r="A221" s="2">
        <v>942001.0</v>
      </c>
      <c r="B221" s="2" t="s">
        <v>311</v>
      </c>
      <c r="C221" s="2" t="s">
        <v>312</v>
      </c>
      <c r="D221" s="2" t="s">
        <v>314</v>
      </c>
      <c r="E221" s="2">
        <v>671.55</v>
      </c>
      <c r="F221" s="2">
        <v>1033.15</v>
      </c>
      <c r="G221" s="2">
        <v>35.0</v>
      </c>
      <c r="H221" s="2">
        <v>365.0</v>
      </c>
      <c r="I221" s="2">
        <v>20.0</v>
      </c>
      <c r="J221" s="2">
        <v>84.0</v>
      </c>
    </row>
    <row r="222" ht="22.5" customHeight="1">
      <c r="A222" s="2">
        <v>585299.0</v>
      </c>
      <c r="B222" s="2" t="s">
        <v>315</v>
      </c>
      <c r="C222" s="2" t="s">
        <v>312</v>
      </c>
      <c r="D222" s="2" t="s">
        <v>316</v>
      </c>
      <c r="E222" s="2">
        <v>799.46</v>
      </c>
      <c r="F222" s="2">
        <v>1229.94</v>
      </c>
      <c r="G222" s="2">
        <v>35.0</v>
      </c>
      <c r="H222" s="2">
        <v>365.0</v>
      </c>
      <c r="I222" s="2">
        <v>13.0</v>
      </c>
      <c r="J222" s="2">
        <v>50.0</v>
      </c>
    </row>
    <row r="223" ht="22.5" customHeight="1">
      <c r="A223" s="2">
        <v>120385.0</v>
      </c>
      <c r="B223" s="2" t="s">
        <v>315</v>
      </c>
      <c r="C223" s="2" t="s">
        <v>312</v>
      </c>
      <c r="D223" s="2" t="s">
        <v>317</v>
      </c>
      <c r="E223" s="2">
        <v>597.91</v>
      </c>
      <c r="F223" s="2">
        <v>919.86</v>
      </c>
      <c r="G223" s="2">
        <v>35.0</v>
      </c>
      <c r="H223" s="2">
        <v>365.0</v>
      </c>
      <c r="I223" s="2">
        <v>28.0</v>
      </c>
      <c r="J223" s="2">
        <v>73.0</v>
      </c>
    </row>
    <row r="224" ht="22.5" customHeight="1">
      <c r="A224" s="2">
        <v>52729.0</v>
      </c>
      <c r="B224" s="2" t="s">
        <v>311</v>
      </c>
      <c r="C224" s="2" t="s">
        <v>312</v>
      </c>
      <c r="D224" s="2" t="s">
        <v>318</v>
      </c>
      <c r="E224" s="2">
        <v>316.02</v>
      </c>
      <c r="F224" s="2">
        <v>486.18</v>
      </c>
      <c r="G224" s="2">
        <v>35.0</v>
      </c>
      <c r="H224" s="2">
        <v>365.0</v>
      </c>
      <c r="I224" s="2">
        <v>25.0</v>
      </c>
      <c r="J224" s="2">
        <v>100.0</v>
      </c>
    </row>
    <row r="225" ht="22.5" customHeight="1">
      <c r="A225" s="2">
        <v>661577.0</v>
      </c>
      <c r="B225" s="2" t="s">
        <v>311</v>
      </c>
      <c r="C225" s="2" t="s">
        <v>312</v>
      </c>
      <c r="D225" s="2" t="s">
        <v>319</v>
      </c>
      <c r="E225" s="2">
        <v>720.95</v>
      </c>
      <c r="F225" s="2">
        <v>1109.15</v>
      </c>
      <c r="G225" s="2">
        <v>35.0</v>
      </c>
      <c r="H225" s="2">
        <v>365.0</v>
      </c>
      <c r="I225" s="2">
        <v>28.0</v>
      </c>
      <c r="J225" s="2">
        <v>95.0</v>
      </c>
    </row>
    <row r="226" ht="22.5" customHeight="1">
      <c r="A226" s="2">
        <v>951463.0</v>
      </c>
      <c r="B226" s="2" t="s">
        <v>315</v>
      </c>
      <c r="C226" s="2" t="s">
        <v>312</v>
      </c>
      <c r="D226" s="2" t="s">
        <v>320</v>
      </c>
      <c r="E226" s="2">
        <v>787.4</v>
      </c>
      <c r="F226" s="2">
        <v>1211.38</v>
      </c>
      <c r="G226" s="2">
        <v>35.0</v>
      </c>
      <c r="H226" s="2">
        <v>365.0</v>
      </c>
      <c r="I226" s="2">
        <v>16.0</v>
      </c>
      <c r="J226" s="2">
        <v>82.0</v>
      </c>
    </row>
    <row r="227" ht="22.5" customHeight="1">
      <c r="A227" s="2">
        <v>373536.0</v>
      </c>
      <c r="B227" s="2" t="s">
        <v>321</v>
      </c>
      <c r="C227" s="2" t="s">
        <v>312</v>
      </c>
      <c r="D227" s="2" t="s">
        <v>322</v>
      </c>
      <c r="E227" s="2">
        <v>494.17</v>
      </c>
      <c r="F227" s="2">
        <v>760.26</v>
      </c>
      <c r="G227" s="2">
        <v>35.0</v>
      </c>
      <c r="H227" s="2">
        <v>365.0</v>
      </c>
      <c r="I227" s="2">
        <v>14.0</v>
      </c>
      <c r="J227" s="2">
        <v>64.0</v>
      </c>
    </row>
    <row r="228" ht="22.5" customHeight="1">
      <c r="A228" s="2">
        <v>243235.0</v>
      </c>
      <c r="B228" s="2" t="s">
        <v>311</v>
      </c>
      <c r="C228" s="2" t="s">
        <v>312</v>
      </c>
      <c r="D228" s="2" t="s">
        <v>323</v>
      </c>
      <c r="E228" s="2">
        <v>109.03</v>
      </c>
      <c r="F228" s="2">
        <v>167.74</v>
      </c>
      <c r="G228" s="2">
        <v>35.0</v>
      </c>
      <c r="H228" s="2">
        <v>365.0</v>
      </c>
      <c r="I228" s="2">
        <v>14.0</v>
      </c>
      <c r="J228" s="2">
        <v>71.0</v>
      </c>
    </row>
    <row r="229" ht="22.5" customHeight="1">
      <c r="A229" s="2">
        <v>564692.0</v>
      </c>
      <c r="B229" s="2" t="s">
        <v>311</v>
      </c>
      <c r="C229" s="2" t="s">
        <v>312</v>
      </c>
      <c r="D229" s="2" t="s">
        <v>324</v>
      </c>
      <c r="E229" s="2">
        <v>215.65</v>
      </c>
      <c r="F229" s="2">
        <v>331.77</v>
      </c>
      <c r="G229" s="2">
        <v>35.0</v>
      </c>
      <c r="H229" s="2">
        <v>365.0</v>
      </c>
      <c r="I229" s="2">
        <v>25.0</v>
      </c>
      <c r="J229" s="2">
        <v>82.0</v>
      </c>
    </row>
    <row r="230" ht="22.5" customHeight="1">
      <c r="A230" s="2">
        <v>131748.0</v>
      </c>
      <c r="B230" s="2" t="s">
        <v>321</v>
      </c>
      <c r="C230" s="2" t="s">
        <v>312</v>
      </c>
      <c r="D230" s="2" t="s">
        <v>325</v>
      </c>
      <c r="E230" s="2">
        <v>81.35</v>
      </c>
      <c r="F230" s="2">
        <v>125.15</v>
      </c>
      <c r="G230" s="2">
        <v>35.0</v>
      </c>
      <c r="H230" s="2">
        <v>365.0</v>
      </c>
      <c r="I230" s="2">
        <v>30.0</v>
      </c>
      <c r="J230" s="2">
        <v>53.0</v>
      </c>
    </row>
    <row r="231" ht="22.5" customHeight="1">
      <c r="A231" s="2">
        <v>256783.0</v>
      </c>
      <c r="B231" s="2" t="s">
        <v>315</v>
      </c>
      <c r="C231" s="2" t="s">
        <v>312</v>
      </c>
      <c r="D231" s="2" t="s">
        <v>326</v>
      </c>
      <c r="E231" s="2">
        <v>906.54</v>
      </c>
      <c r="F231" s="2">
        <v>1394.68</v>
      </c>
      <c r="G231" s="2">
        <v>35.0</v>
      </c>
      <c r="H231" s="2">
        <v>365.0</v>
      </c>
      <c r="I231" s="2">
        <v>16.0</v>
      </c>
      <c r="J231" s="2">
        <v>98.0</v>
      </c>
    </row>
    <row r="232" ht="22.5" customHeight="1">
      <c r="A232" s="2">
        <v>186168.0</v>
      </c>
      <c r="B232" s="2" t="s">
        <v>321</v>
      </c>
      <c r="C232" s="2" t="s">
        <v>312</v>
      </c>
      <c r="D232" s="2" t="s">
        <v>327</v>
      </c>
      <c r="E232" s="2">
        <v>878.8</v>
      </c>
      <c r="F232" s="2">
        <v>1352.0</v>
      </c>
      <c r="G232" s="2">
        <v>35.0</v>
      </c>
      <c r="H232" s="2">
        <v>365.0</v>
      </c>
      <c r="I232" s="2">
        <v>13.0</v>
      </c>
      <c r="J232" s="2">
        <v>75.0</v>
      </c>
    </row>
    <row r="233" ht="22.5" customHeight="1">
      <c r="A233" s="2">
        <v>537274.0</v>
      </c>
      <c r="B233" s="2" t="s">
        <v>315</v>
      </c>
      <c r="C233" s="2" t="s">
        <v>312</v>
      </c>
      <c r="D233" s="2" t="s">
        <v>328</v>
      </c>
      <c r="E233" s="2">
        <v>702.71</v>
      </c>
      <c r="F233" s="2">
        <v>1081.09</v>
      </c>
      <c r="G233" s="2">
        <v>35.0</v>
      </c>
      <c r="H233" s="2">
        <v>365.0</v>
      </c>
      <c r="I233" s="2">
        <v>17.0</v>
      </c>
      <c r="J233" s="2">
        <v>67.0</v>
      </c>
    </row>
    <row r="234" ht="22.5" customHeight="1">
      <c r="A234" s="2">
        <v>525531.0</v>
      </c>
      <c r="B234" s="2" t="s">
        <v>321</v>
      </c>
      <c r="C234" s="2" t="s">
        <v>312</v>
      </c>
      <c r="D234" s="2" t="s">
        <v>329</v>
      </c>
      <c r="E234" s="2">
        <v>831.1</v>
      </c>
      <c r="F234" s="2">
        <v>1278.62</v>
      </c>
      <c r="G234" s="2">
        <v>35.0</v>
      </c>
      <c r="H234" s="2">
        <v>365.0</v>
      </c>
      <c r="I234" s="2">
        <v>28.0</v>
      </c>
      <c r="J234" s="2">
        <v>65.0</v>
      </c>
    </row>
    <row r="235" ht="22.5" customHeight="1">
      <c r="A235" s="2">
        <v>913428.0</v>
      </c>
      <c r="B235" s="2" t="s">
        <v>315</v>
      </c>
      <c r="C235" s="2" t="s">
        <v>312</v>
      </c>
      <c r="D235" s="2" t="s">
        <v>330</v>
      </c>
      <c r="E235" s="2">
        <v>392.22</v>
      </c>
      <c r="F235" s="2">
        <v>603.42</v>
      </c>
      <c r="G235" s="2">
        <v>35.0</v>
      </c>
      <c r="H235" s="2">
        <v>365.0</v>
      </c>
      <c r="I235" s="2">
        <v>30.0</v>
      </c>
      <c r="J235" s="2">
        <v>98.0</v>
      </c>
    </row>
    <row r="236" ht="22.5" customHeight="1">
      <c r="A236" s="2">
        <v>757274.0</v>
      </c>
      <c r="B236" s="2" t="s">
        <v>315</v>
      </c>
      <c r="C236" s="2" t="s">
        <v>312</v>
      </c>
      <c r="D236" s="2" t="s">
        <v>331</v>
      </c>
      <c r="E236" s="2">
        <v>98.32</v>
      </c>
      <c r="F236" s="2">
        <v>151.26</v>
      </c>
      <c r="G236" s="2">
        <v>35.0</v>
      </c>
      <c r="H236" s="2">
        <v>365.0</v>
      </c>
      <c r="I236" s="2">
        <v>27.0</v>
      </c>
      <c r="J236" s="2">
        <v>95.0</v>
      </c>
    </row>
    <row r="237" ht="22.5" customHeight="1">
      <c r="A237" s="2">
        <v>726958.0</v>
      </c>
      <c r="B237" s="2" t="s">
        <v>311</v>
      </c>
      <c r="C237" s="2" t="s">
        <v>312</v>
      </c>
      <c r="D237" s="2" t="s">
        <v>332</v>
      </c>
      <c r="E237" s="2">
        <v>887.48</v>
      </c>
      <c r="F237" s="2">
        <v>1365.35</v>
      </c>
      <c r="G237" s="2">
        <v>35.0</v>
      </c>
      <c r="H237" s="2">
        <v>365.0</v>
      </c>
      <c r="I237" s="2">
        <v>18.0</v>
      </c>
      <c r="J237" s="2">
        <v>79.0</v>
      </c>
    </row>
    <row r="238" ht="22.5" customHeight="1">
      <c r="A238" s="2">
        <v>642612.0</v>
      </c>
      <c r="B238" s="2" t="s">
        <v>315</v>
      </c>
      <c r="C238" s="2" t="s">
        <v>312</v>
      </c>
      <c r="D238" s="2" t="s">
        <v>333</v>
      </c>
      <c r="E238" s="2">
        <v>517.03</v>
      </c>
      <c r="F238" s="2">
        <v>795.43</v>
      </c>
      <c r="G238" s="2">
        <v>35.0</v>
      </c>
      <c r="H238" s="2">
        <v>365.0</v>
      </c>
      <c r="I238" s="2">
        <v>16.0</v>
      </c>
      <c r="J238" s="2">
        <v>57.0</v>
      </c>
    </row>
    <row r="239" ht="22.5" customHeight="1">
      <c r="A239" s="2">
        <v>613942.0</v>
      </c>
      <c r="B239" s="2" t="s">
        <v>315</v>
      </c>
      <c r="C239" s="2" t="s">
        <v>312</v>
      </c>
      <c r="D239" s="2" t="s">
        <v>334</v>
      </c>
      <c r="E239" s="2">
        <v>545.0</v>
      </c>
      <c r="F239" s="2">
        <v>838.46</v>
      </c>
      <c r="G239" s="2">
        <v>35.0</v>
      </c>
      <c r="H239" s="2">
        <v>365.0</v>
      </c>
      <c r="I239" s="2">
        <v>28.0</v>
      </c>
      <c r="J239" s="2">
        <v>72.0</v>
      </c>
    </row>
    <row r="240" ht="22.5" customHeight="1">
      <c r="A240" s="2">
        <v>784673.0</v>
      </c>
      <c r="B240" s="2" t="s">
        <v>321</v>
      </c>
      <c r="C240" s="2" t="s">
        <v>312</v>
      </c>
      <c r="D240" s="2" t="s">
        <v>335</v>
      </c>
      <c r="E240" s="2">
        <v>491.39</v>
      </c>
      <c r="F240" s="2">
        <v>755.98</v>
      </c>
      <c r="G240" s="2">
        <v>35.0</v>
      </c>
      <c r="H240" s="2">
        <v>365.0</v>
      </c>
      <c r="I240" s="2">
        <v>21.0</v>
      </c>
      <c r="J240" s="2">
        <v>84.0</v>
      </c>
    </row>
    <row r="241" ht="22.5" customHeight="1">
      <c r="A241" s="2">
        <v>425341.0</v>
      </c>
      <c r="B241" s="2" t="s">
        <v>315</v>
      </c>
      <c r="C241" s="2" t="s">
        <v>312</v>
      </c>
      <c r="D241" s="2" t="s">
        <v>336</v>
      </c>
      <c r="E241" s="2">
        <v>486.28</v>
      </c>
      <c r="F241" s="2">
        <v>748.12</v>
      </c>
      <c r="G241" s="2">
        <v>35.0</v>
      </c>
      <c r="H241" s="2">
        <v>365.0</v>
      </c>
      <c r="I241" s="2">
        <v>21.0</v>
      </c>
      <c r="J241" s="2">
        <v>68.0</v>
      </c>
    </row>
    <row r="242" ht="22.5" customHeight="1">
      <c r="A242" s="2">
        <v>771228.0</v>
      </c>
      <c r="B242" s="2" t="s">
        <v>315</v>
      </c>
      <c r="C242" s="2" t="s">
        <v>312</v>
      </c>
      <c r="D242" s="2" t="s">
        <v>337</v>
      </c>
      <c r="E242" s="2">
        <v>83.18</v>
      </c>
      <c r="F242" s="2">
        <v>127.97</v>
      </c>
      <c r="G242" s="2">
        <v>35.0</v>
      </c>
      <c r="H242" s="2">
        <v>365.0</v>
      </c>
      <c r="I242" s="2">
        <v>25.0</v>
      </c>
      <c r="J242" s="2">
        <v>73.0</v>
      </c>
    </row>
    <row r="243" ht="22.5" customHeight="1">
      <c r="A243" s="2">
        <v>760828.0</v>
      </c>
      <c r="B243" s="2" t="s">
        <v>315</v>
      </c>
      <c r="C243" s="2" t="s">
        <v>312</v>
      </c>
      <c r="D243" s="2" t="s">
        <v>338</v>
      </c>
      <c r="E243" s="2">
        <v>563.45</v>
      </c>
      <c r="F243" s="2">
        <v>866.85</v>
      </c>
      <c r="G243" s="2">
        <v>35.0</v>
      </c>
      <c r="H243" s="2">
        <v>365.0</v>
      </c>
      <c r="I243" s="2">
        <v>23.0</v>
      </c>
      <c r="J243" s="2">
        <v>93.0</v>
      </c>
    </row>
    <row r="244" ht="22.5" customHeight="1">
      <c r="A244" s="2">
        <v>723678.0</v>
      </c>
      <c r="B244" s="2" t="s">
        <v>321</v>
      </c>
      <c r="C244" s="2" t="s">
        <v>312</v>
      </c>
      <c r="D244" s="2" t="s">
        <v>339</v>
      </c>
      <c r="E244" s="2">
        <v>675.46</v>
      </c>
      <c r="F244" s="2">
        <v>1039.17</v>
      </c>
      <c r="G244" s="2">
        <v>35.0</v>
      </c>
      <c r="H244" s="2">
        <v>365.0</v>
      </c>
      <c r="I244" s="2">
        <v>14.0</v>
      </c>
      <c r="J244" s="2">
        <v>97.0</v>
      </c>
    </row>
    <row r="245" ht="22.5" customHeight="1">
      <c r="A245" s="2">
        <v>451812.0</v>
      </c>
      <c r="B245" s="2" t="s">
        <v>340</v>
      </c>
      <c r="C245" s="2" t="s">
        <v>341</v>
      </c>
      <c r="D245" s="2" t="s">
        <v>342</v>
      </c>
      <c r="E245" s="2">
        <v>530.85</v>
      </c>
      <c r="F245" s="2">
        <v>663.56</v>
      </c>
      <c r="G245" s="2">
        <v>20.0</v>
      </c>
      <c r="H245" s="2">
        <v>365.0</v>
      </c>
      <c r="I245" s="2">
        <v>29.0</v>
      </c>
      <c r="J245" s="2">
        <v>63.0</v>
      </c>
    </row>
    <row r="246" ht="22.5" customHeight="1">
      <c r="A246" s="2">
        <v>677169.0</v>
      </c>
      <c r="B246" s="2" t="s">
        <v>343</v>
      </c>
      <c r="C246" s="2" t="s">
        <v>341</v>
      </c>
      <c r="D246" s="2" t="s">
        <v>344</v>
      </c>
      <c r="E246" s="2">
        <v>261.03</v>
      </c>
      <c r="F246" s="2">
        <v>326.29</v>
      </c>
      <c r="G246" s="2">
        <v>20.0</v>
      </c>
      <c r="H246" s="2">
        <v>365.0</v>
      </c>
      <c r="I246" s="2">
        <v>12.0</v>
      </c>
      <c r="J246" s="2">
        <v>77.0</v>
      </c>
    </row>
    <row r="247" ht="22.5" customHeight="1">
      <c r="A247" s="2">
        <v>274207.0</v>
      </c>
      <c r="B247" s="2" t="s">
        <v>343</v>
      </c>
      <c r="C247" s="2" t="s">
        <v>341</v>
      </c>
      <c r="D247" s="2" t="s">
        <v>345</v>
      </c>
      <c r="E247" s="2">
        <v>328.51</v>
      </c>
      <c r="F247" s="2">
        <v>410.64</v>
      </c>
      <c r="G247" s="2">
        <v>20.0</v>
      </c>
      <c r="H247" s="2">
        <v>365.0</v>
      </c>
      <c r="I247" s="2">
        <v>25.0</v>
      </c>
      <c r="J247" s="2">
        <v>51.0</v>
      </c>
    </row>
    <row r="248" ht="22.5" customHeight="1">
      <c r="A248" s="2">
        <v>706112.0</v>
      </c>
      <c r="B248" s="2" t="s">
        <v>346</v>
      </c>
      <c r="C248" s="2" t="s">
        <v>341</v>
      </c>
      <c r="D248" s="2" t="s">
        <v>347</v>
      </c>
      <c r="E248" s="2">
        <v>478.79</v>
      </c>
      <c r="F248" s="2">
        <v>598.49</v>
      </c>
      <c r="G248" s="2">
        <v>20.0</v>
      </c>
      <c r="H248" s="2">
        <v>365.0</v>
      </c>
      <c r="I248" s="2">
        <v>12.0</v>
      </c>
      <c r="J248" s="2">
        <v>77.0</v>
      </c>
    </row>
    <row r="249" ht="22.5" customHeight="1">
      <c r="A249" s="2">
        <v>557908.0</v>
      </c>
      <c r="B249" s="2" t="s">
        <v>346</v>
      </c>
      <c r="C249" s="2" t="s">
        <v>341</v>
      </c>
      <c r="D249" s="2" t="s">
        <v>348</v>
      </c>
      <c r="E249" s="2">
        <v>942.37</v>
      </c>
      <c r="F249" s="2">
        <v>1177.96</v>
      </c>
      <c r="G249" s="2">
        <v>20.0</v>
      </c>
      <c r="H249" s="2">
        <v>365.0</v>
      </c>
      <c r="I249" s="2">
        <v>14.0</v>
      </c>
      <c r="J249" s="2">
        <v>53.0</v>
      </c>
    </row>
    <row r="250" ht="22.5" customHeight="1">
      <c r="A250" s="2">
        <v>587645.0</v>
      </c>
      <c r="B250" s="2" t="s">
        <v>346</v>
      </c>
      <c r="C250" s="2" t="s">
        <v>341</v>
      </c>
      <c r="D250" s="2" t="s">
        <v>349</v>
      </c>
      <c r="E250" s="2">
        <v>801.81</v>
      </c>
      <c r="F250" s="2">
        <v>1002.26</v>
      </c>
      <c r="G250" s="2">
        <v>20.0</v>
      </c>
      <c r="H250" s="2">
        <v>365.0</v>
      </c>
      <c r="I250" s="2">
        <v>18.0</v>
      </c>
      <c r="J250" s="2">
        <v>90.0</v>
      </c>
    </row>
    <row r="251" ht="22.5" customHeight="1">
      <c r="A251" s="2">
        <v>837480.0</v>
      </c>
      <c r="B251" s="2" t="s">
        <v>343</v>
      </c>
      <c r="C251" s="2" t="s">
        <v>341</v>
      </c>
      <c r="D251" s="2" t="s">
        <v>350</v>
      </c>
      <c r="E251" s="2">
        <v>217.4</v>
      </c>
      <c r="F251" s="2">
        <v>271.75</v>
      </c>
      <c r="G251" s="2">
        <v>20.0</v>
      </c>
      <c r="H251" s="2">
        <v>365.0</v>
      </c>
      <c r="I251" s="2">
        <v>22.0</v>
      </c>
      <c r="J251" s="2">
        <v>82.0</v>
      </c>
    </row>
    <row r="252" ht="22.5" customHeight="1">
      <c r="A252" s="2">
        <v>566052.0</v>
      </c>
      <c r="B252" s="2" t="s">
        <v>340</v>
      </c>
      <c r="C252" s="2" t="s">
        <v>341</v>
      </c>
      <c r="D252" s="2" t="s">
        <v>351</v>
      </c>
      <c r="E252" s="2">
        <v>87.3</v>
      </c>
      <c r="F252" s="2">
        <v>109.12</v>
      </c>
      <c r="G252" s="2">
        <v>20.0</v>
      </c>
      <c r="H252" s="2">
        <v>365.0</v>
      </c>
      <c r="I252" s="2">
        <v>14.0</v>
      </c>
      <c r="J252" s="2">
        <v>53.0</v>
      </c>
    </row>
    <row r="253" ht="22.5" customHeight="1">
      <c r="A253" s="2">
        <v>137909.0</v>
      </c>
      <c r="B253" s="2" t="s">
        <v>343</v>
      </c>
      <c r="C253" s="2" t="s">
        <v>341</v>
      </c>
      <c r="D253" s="2" t="s">
        <v>352</v>
      </c>
      <c r="E253" s="2">
        <v>864.3</v>
      </c>
      <c r="F253" s="2">
        <v>1080.37</v>
      </c>
      <c r="G253" s="2">
        <v>20.0</v>
      </c>
      <c r="H253" s="2">
        <v>365.0</v>
      </c>
      <c r="I253" s="2">
        <v>23.0</v>
      </c>
      <c r="J253" s="2">
        <v>65.0</v>
      </c>
    </row>
    <row r="254" ht="22.5" customHeight="1">
      <c r="A254" s="2">
        <v>799459.0</v>
      </c>
      <c r="B254" s="2" t="s">
        <v>346</v>
      </c>
      <c r="C254" s="2" t="s">
        <v>341</v>
      </c>
      <c r="D254" s="2" t="s">
        <v>353</v>
      </c>
      <c r="E254" s="2">
        <v>852.02</v>
      </c>
      <c r="F254" s="2">
        <v>1065.02</v>
      </c>
      <c r="G254" s="2">
        <v>20.0</v>
      </c>
      <c r="H254" s="2">
        <v>365.0</v>
      </c>
      <c r="I254" s="2">
        <v>29.0</v>
      </c>
      <c r="J254" s="2">
        <v>66.0</v>
      </c>
    </row>
    <row r="255" ht="22.5" customHeight="1">
      <c r="A255" s="2">
        <v>264803.0</v>
      </c>
      <c r="B255" s="2" t="s">
        <v>346</v>
      </c>
      <c r="C255" s="2" t="s">
        <v>341</v>
      </c>
      <c r="D255" s="2" t="s">
        <v>354</v>
      </c>
      <c r="E255" s="2">
        <v>995.98</v>
      </c>
      <c r="F255" s="2">
        <v>1244.97</v>
      </c>
      <c r="G255" s="2">
        <v>20.0</v>
      </c>
      <c r="H255" s="2">
        <v>365.0</v>
      </c>
      <c r="I255" s="2">
        <v>17.0</v>
      </c>
      <c r="J255" s="2">
        <v>69.0</v>
      </c>
    </row>
    <row r="256" ht="22.5" customHeight="1">
      <c r="A256" s="2">
        <v>851978.0</v>
      </c>
      <c r="B256" s="2" t="s">
        <v>346</v>
      </c>
      <c r="C256" s="2" t="s">
        <v>341</v>
      </c>
      <c r="D256" s="2" t="s">
        <v>355</v>
      </c>
      <c r="E256" s="2">
        <v>715.72</v>
      </c>
      <c r="F256" s="2">
        <v>894.65</v>
      </c>
      <c r="G256" s="2">
        <v>20.0</v>
      </c>
      <c r="H256" s="2">
        <v>365.0</v>
      </c>
      <c r="I256" s="2">
        <v>28.0</v>
      </c>
      <c r="J256" s="2">
        <v>92.0</v>
      </c>
    </row>
    <row r="257" ht="22.5" customHeight="1">
      <c r="A257" s="2">
        <v>992178.0</v>
      </c>
      <c r="B257" s="2" t="s">
        <v>340</v>
      </c>
      <c r="C257" s="2" t="s">
        <v>341</v>
      </c>
      <c r="D257" s="2" t="s">
        <v>356</v>
      </c>
      <c r="E257" s="2">
        <v>632.43</v>
      </c>
      <c r="F257" s="2">
        <v>790.54</v>
      </c>
      <c r="G257" s="2">
        <v>20.0</v>
      </c>
      <c r="H257" s="2">
        <v>365.0</v>
      </c>
      <c r="I257" s="2">
        <v>16.0</v>
      </c>
      <c r="J257" s="2">
        <v>89.0</v>
      </c>
    </row>
    <row r="258" ht="22.5" customHeight="1">
      <c r="A258" s="2">
        <v>56589.0</v>
      </c>
      <c r="B258" s="2" t="s">
        <v>346</v>
      </c>
      <c r="C258" s="2" t="s">
        <v>341</v>
      </c>
      <c r="D258" s="2" t="s">
        <v>357</v>
      </c>
      <c r="E258" s="2">
        <v>517.77</v>
      </c>
      <c r="F258" s="2">
        <v>647.21</v>
      </c>
      <c r="G258" s="2">
        <v>20.0</v>
      </c>
      <c r="H258" s="2">
        <v>365.0</v>
      </c>
      <c r="I258" s="2">
        <v>16.0</v>
      </c>
      <c r="J258" s="2">
        <v>85.0</v>
      </c>
    </row>
    <row r="259" ht="22.5" customHeight="1">
      <c r="A259" s="2">
        <v>26060.0</v>
      </c>
      <c r="B259" s="2" t="s">
        <v>346</v>
      </c>
      <c r="C259" s="2" t="s">
        <v>341</v>
      </c>
      <c r="D259" s="2" t="s">
        <v>358</v>
      </c>
      <c r="E259" s="2">
        <v>342.94</v>
      </c>
      <c r="F259" s="2">
        <v>428.67</v>
      </c>
      <c r="G259" s="2">
        <v>20.0</v>
      </c>
      <c r="H259" s="2">
        <v>365.0</v>
      </c>
      <c r="I259" s="2">
        <v>25.0</v>
      </c>
      <c r="J259" s="2">
        <v>57.0</v>
      </c>
    </row>
    <row r="260" ht="22.5" customHeight="1">
      <c r="A260" s="2">
        <v>33797.0</v>
      </c>
      <c r="B260" s="2" t="s">
        <v>340</v>
      </c>
      <c r="C260" s="2" t="s">
        <v>341</v>
      </c>
      <c r="D260" s="2" t="s">
        <v>359</v>
      </c>
      <c r="E260" s="2">
        <v>888.12</v>
      </c>
      <c r="F260" s="2">
        <v>1110.15</v>
      </c>
      <c r="G260" s="2">
        <v>20.0</v>
      </c>
      <c r="H260" s="2">
        <v>365.0</v>
      </c>
      <c r="I260" s="2">
        <v>12.0</v>
      </c>
      <c r="J260" s="2">
        <v>51.0</v>
      </c>
    </row>
    <row r="261" ht="22.5" customHeight="1">
      <c r="A261" s="2">
        <v>123983.0</v>
      </c>
      <c r="B261" s="2" t="s">
        <v>343</v>
      </c>
      <c r="C261" s="2" t="s">
        <v>341</v>
      </c>
      <c r="D261" s="2" t="s">
        <v>360</v>
      </c>
      <c r="E261" s="2">
        <v>785.67</v>
      </c>
      <c r="F261" s="2">
        <v>982.09</v>
      </c>
      <c r="G261" s="2">
        <v>20.0</v>
      </c>
      <c r="H261" s="2">
        <v>365.0</v>
      </c>
      <c r="I261" s="2">
        <v>25.0</v>
      </c>
      <c r="J261" s="2">
        <v>72.0</v>
      </c>
    </row>
    <row r="262" ht="22.5" customHeight="1">
      <c r="A262" s="2">
        <v>237083.0</v>
      </c>
      <c r="B262" s="2" t="s">
        <v>343</v>
      </c>
      <c r="C262" s="2" t="s">
        <v>341</v>
      </c>
      <c r="D262" s="2" t="s">
        <v>361</v>
      </c>
      <c r="E262" s="2">
        <v>577.13</v>
      </c>
      <c r="F262" s="2">
        <v>721.41</v>
      </c>
      <c r="G262" s="2">
        <v>20.0</v>
      </c>
      <c r="H262" s="2">
        <v>365.0</v>
      </c>
      <c r="I262" s="2">
        <v>24.0</v>
      </c>
      <c r="J262" s="2">
        <v>86.0</v>
      </c>
    </row>
    <row r="263" ht="22.5" customHeight="1">
      <c r="A263" s="2">
        <v>154179.0</v>
      </c>
      <c r="B263" s="2" t="s">
        <v>340</v>
      </c>
      <c r="C263" s="2" t="s">
        <v>341</v>
      </c>
      <c r="D263" s="2" t="s">
        <v>362</v>
      </c>
      <c r="E263" s="2">
        <v>582.87</v>
      </c>
      <c r="F263" s="2">
        <v>728.59</v>
      </c>
      <c r="G263" s="2">
        <v>20.0</v>
      </c>
      <c r="H263" s="2">
        <v>365.0</v>
      </c>
      <c r="I263" s="2">
        <v>10.0</v>
      </c>
      <c r="J263" s="2">
        <v>59.0</v>
      </c>
    </row>
    <row r="264" ht="22.5" customHeight="1">
      <c r="A264" s="2">
        <v>298985.0</v>
      </c>
      <c r="B264" s="2" t="s">
        <v>346</v>
      </c>
      <c r="C264" s="2" t="s">
        <v>341</v>
      </c>
      <c r="D264" s="2" t="s">
        <v>363</v>
      </c>
      <c r="E264" s="2">
        <v>183.76</v>
      </c>
      <c r="F264" s="2">
        <v>229.7</v>
      </c>
      <c r="G264" s="2">
        <v>20.0</v>
      </c>
      <c r="H264" s="2">
        <v>365.0</v>
      </c>
      <c r="I264" s="2">
        <v>11.0</v>
      </c>
      <c r="J264" s="2">
        <v>61.0</v>
      </c>
    </row>
    <row r="265" ht="22.5" customHeight="1">
      <c r="A265" s="2">
        <v>444361.0</v>
      </c>
      <c r="B265" s="2" t="s">
        <v>340</v>
      </c>
      <c r="C265" s="2" t="s">
        <v>341</v>
      </c>
      <c r="D265" s="2" t="s">
        <v>364</v>
      </c>
      <c r="E265" s="2">
        <v>822.63</v>
      </c>
      <c r="F265" s="2">
        <v>1028.29</v>
      </c>
      <c r="G265" s="2">
        <v>20.0</v>
      </c>
      <c r="H265" s="2">
        <v>365.0</v>
      </c>
      <c r="I265" s="2">
        <v>20.0</v>
      </c>
      <c r="J265" s="2">
        <v>71.0</v>
      </c>
    </row>
    <row r="266" ht="22.5" customHeight="1">
      <c r="A266" s="2">
        <v>679284.0</v>
      </c>
      <c r="B266" s="2" t="s">
        <v>343</v>
      </c>
      <c r="C266" s="2" t="s">
        <v>341</v>
      </c>
      <c r="D266" s="2" t="s">
        <v>365</v>
      </c>
      <c r="E266" s="2">
        <v>877.89</v>
      </c>
      <c r="F266" s="2">
        <v>1097.36</v>
      </c>
      <c r="G266" s="2">
        <v>20.0</v>
      </c>
      <c r="H266" s="2">
        <v>365.0</v>
      </c>
      <c r="I266" s="2">
        <v>28.0</v>
      </c>
      <c r="J266" s="2">
        <v>95.0</v>
      </c>
    </row>
    <row r="267" ht="22.5" customHeight="1">
      <c r="A267" s="2">
        <v>240179.0</v>
      </c>
      <c r="B267" s="2" t="s">
        <v>343</v>
      </c>
      <c r="C267" s="2" t="s">
        <v>341</v>
      </c>
      <c r="D267" s="2" t="s">
        <v>366</v>
      </c>
      <c r="E267" s="2">
        <v>90.56</v>
      </c>
      <c r="F267" s="2">
        <v>113.2</v>
      </c>
      <c r="G267" s="2">
        <v>20.0</v>
      </c>
      <c r="H267" s="2">
        <v>365.0</v>
      </c>
      <c r="I267" s="2">
        <v>20.0</v>
      </c>
      <c r="J267" s="2">
        <v>56.0</v>
      </c>
    </row>
    <row r="268" ht="22.5" customHeight="1">
      <c r="A268" s="2">
        <v>673058.0</v>
      </c>
      <c r="B268" s="2" t="s">
        <v>343</v>
      </c>
      <c r="C268" s="2" t="s">
        <v>341</v>
      </c>
      <c r="D268" s="2" t="s">
        <v>367</v>
      </c>
      <c r="E268" s="2">
        <v>765.76</v>
      </c>
      <c r="F268" s="2">
        <v>957.2</v>
      </c>
      <c r="G268" s="2">
        <v>20.0</v>
      </c>
      <c r="H268" s="2">
        <v>365.0</v>
      </c>
      <c r="I268" s="2">
        <v>30.0</v>
      </c>
      <c r="J268" s="2">
        <v>94.0</v>
      </c>
    </row>
    <row r="269" ht="22.5" customHeight="1">
      <c r="A269" s="2">
        <v>114414.0</v>
      </c>
      <c r="B269" s="2" t="s">
        <v>346</v>
      </c>
      <c r="C269" s="2" t="s">
        <v>341</v>
      </c>
      <c r="D269" s="2" t="s">
        <v>368</v>
      </c>
      <c r="E269" s="2">
        <v>832.06</v>
      </c>
      <c r="F269" s="2">
        <v>1040.07</v>
      </c>
      <c r="G269" s="2">
        <v>20.0</v>
      </c>
      <c r="H269" s="2">
        <v>365.0</v>
      </c>
      <c r="I269" s="2">
        <v>26.0</v>
      </c>
      <c r="J269" s="2">
        <v>66.0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  <col customWidth="1" min="3" max="3" width="13.63"/>
    <col customWidth="1" min="4" max="4" width="16.63"/>
    <col customWidth="1" min="5" max="5" width="18.5"/>
    <col customWidth="1" min="6" max="6" width="26.63"/>
    <col customWidth="1" min="10" max="10" width="18.5"/>
  </cols>
  <sheetData>
    <row r="1" ht="22.5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3" t="s">
        <v>23</v>
      </c>
      <c r="L1" s="3" t="s">
        <v>24</v>
      </c>
    </row>
    <row r="2" ht="22.5" customHeight="1">
      <c r="A2" s="4">
        <f>(Orders!A2)</f>
        <v>1961864118</v>
      </c>
      <c r="B2" s="5">
        <f t="array" ref="B2">_xlfn.XLOOKUP(A2,Orders!A:A,Orders!C:C)</f>
        <v>45490.35696</v>
      </c>
      <c r="C2" s="4">
        <f>Order_items!B2</f>
        <v>642612</v>
      </c>
      <c r="D2" s="4" t="str">
        <f t="array" ref="D2">_xlfn.XLOOKUP(C2,Products!A:A,Products!B:B,"")</f>
        <v>Pet Treats</v>
      </c>
      <c r="E2" s="4" t="str">
        <f t="array" ref="E2">_xlfn.XLOOKUP(C2,Products!A:A,Products!C:C,"")</f>
        <v>Pet Care</v>
      </c>
      <c r="F2" s="4" t="str">
        <f t="array" ref="F2">_xlfn.XLOOKUP(C2,Products!A:A,Products!D:D,"")</f>
        <v>Pillay-Ahuja</v>
      </c>
      <c r="G2" s="4">
        <f>Order_items!C2</f>
        <v>3</v>
      </c>
      <c r="H2" s="4">
        <f>Order_items!D2</f>
        <v>517.03</v>
      </c>
      <c r="I2" s="4">
        <f>Order_items!E2</f>
        <v>1551.09</v>
      </c>
      <c r="J2" s="4" t="str">
        <f t="array" ref="J2">_xlfn.XLOOKUP(A2,Orders!A:A,Orders!G:G,"")</f>
        <v>Cash</v>
      </c>
      <c r="K2" s="4">
        <f t="shared" ref="K2:K5001" si="1">YEAR(B2)</f>
        <v>2024</v>
      </c>
      <c r="L2" s="4" t="str">
        <f t="shared" ref="L2:L5001" si="2">Text(B2,"MMM")</f>
        <v>Jul</v>
      </c>
    </row>
    <row r="3" ht="22.5" customHeight="1">
      <c r="A3" s="4">
        <f>(Orders!A3)</f>
        <v>1549769649</v>
      </c>
      <c r="B3" s="5">
        <f t="array" ref="B3">_xlfn.XLOOKUP(A3, Orders!A:A,Orders!C:C)</f>
        <v>45440.55172</v>
      </c>
      <c r="C3" s="4">
        <f>Order_items!B3</f>
        <v>378676</v>
      </c>
      <c r="D3" s="4" t="str">
        <f t="array" ref="D3">_xlfn.XLOOKUP(C3,Products!A:A,Products!B:B,"")</f>
        <v>Orange Juice</v>
      </c>
      <c r="E3" s="4" t="str">
        <f t="array" ref="E3">_xlfn.XLOOKUP(C3,Products!A:A,Products!C:C,"")</f>
        <v>Cold Drinks &amp; Juices</v>
      </c>
      <c r="F3" s="4" t="str">
        <f t="array" ref="F3">_xlfn.XLOOKUP(C3,Products!A:A,Products!D:D,"")</f>
        <v>Baral-Kamdar</v>
      </c>
      <c r="G3" s="4">
        <f>Order_items!C3</f>
        <v>1</v>
      </c>
      <c r="H3" s="4">
        <f>Order_items!D3</f>
        <v>881.42</v>
      </c>
      <c r="I3" s="4">
        <f>Order_items!E3</f>
        <v>881.42</v>
      </c>
      <c r="J3" s="4" t="str">
        <f t="array" ref="J3">_xlfn.XLOOKUP(A3,Orders!A:A,Orders!G:G,"")</f>
        <v>Cash</v>
      </c>
      <c r="K3" s="4">
        <f t="shared" si="1"/>
        <v>2024</v>
      </c>
      <c r="L3" s="4" t="str">
        <f t="shared" si="2"/>
        <v>May</v>
      </c>
    </row>
    <row r="4" ht="22.5" customHeight="1">
      <c r="A4" s="4">
        <f>(Orders!A4)</f>
        <v>9185164487</v>
      </c>
      <c r="B4" s="5">
        <f t="array" ref="B4">_xlfn.XLOOKUP(A4, Orders!A:A,Orders!C:C)</f>
        <v>45558.54667</v>
      </c>
      <c r="C4" s="4">
        <f>Order_items!B4</f>
        <v>741341</v>
      </c>
      <c r="D4" s="4" t="str">
        <f t="array" ref="D4">_xlfn.XLOOKUP(C4,Products!A:A,Products!B:B,"")</f>
        <v>Eggs</v>
      </c>
      <c r="E4" s="4" t="str">
        <f t="array" ref="E4">_xlfn.XLOOKUP(C4,Products!A:A,Products!C:C,"")</f>
        <v>Dairy &amp; Breakfast</v>
      </c>
      <c r="F4" s="4" t="str">
        <f t="array" ref="F4">_xlfn.XLOOKUP(C4,Products!A:A,Products!D:D,"")</f>
        <v>Prasad LLC</v>
      </c>
      <c r="G4" s="4">
        <f>Order_items!C4</f>
        <v>2</v>
      </c>
      <c r="H4" s="4">
        <f>Order_items!D4</f>
        <v>923.84</v>
      </c>
      <c r="I4" s="4">
        <f>Order_items!E4</f>
        <v>1847.68</v>
      </c>
      <c r="J4" s="4" t="str">
        <f t="array" ref="J4">_xlfn.XLOOKUP(A4,Orders!A:A,Orders!G:G,"")</f>
        <v>UPI</v>
      </c>
      <c r="K4" s="4">
        <f t="shared" si="1"/>
        <v>2024</v>
      </c>
      <c r="L4" s="4" t="str">
        <f t="shared" si="2"/>
        <v>Sep</v>
      </c>
    </row>
    <row r="5" ht="22.5" customHeight="1">
      <c r="A5" s="4">
        <f>(Orders!A5)</f>
        <v>9644738826</v>
      </c>
      <c r="B5" s="5">
        <f t="array" ref="B5">_xlfn.XLOOKUP(A5, Orders!A:A,Orders!C:C)</f>
        <v>45254.67843</v>
      </c>
      <c r="C5" s="4">
        <f>Order_items!B5</f>
        <v>561860</v>
      </c>
      <c r="D5" s="4" t="str">
        <f t="array" ref="D5">_xlfn.XLOOKUP(C5,Products!A:A,Products!B:B,"")</f>
        <v>Orange Juice</v>
      </c>
      <c r="E5" s="4" t="str">
        <f t="array" ref="E5">_xlfn.XLOOKUP(C5,Products!A:A,Products!C:C,"")</f>
        <v>Cold Drinks &amp; Juices</v>
      </c>
      <c r="F5" s="4" t="str">
        <f t="array" ref="F5">_xlfn.XLOOKUP(C5,Products!A:A,Products!D:D,"")</f>
        <v>Gupta Ltd</v>
      </c>
      <c r="G5" s="4">
        <f>Order_items!C5</f>
        <v>1</v>
      </c>
      <c r="H5" s="4">
        <f>Order_items!D5</f>
        <v>874.78</v>
      </c>
      <c r="I5" s="4">
        <f>Order_items!E5</f>
        <v>874.78</v>
      </c>
      <c r="J5" s="4" t="str">
        <f t="array" ref="J5">_xlfn.XLOOKUP(A5,Orders!A:A,Orders!G:G,"")</f>
        <v>Card</v>
      </c>
      <c r="K5" s="4">
        <f t="shared" si="1"/>
        <v>2023</v>
      </c>
      <c r="L5" s="4" t="str">
        <f t="shared" si="2"/>
        <v>Nov</v>
      </c>
    </row>
    <row r="6" ht="22.5" customHeight="1">
      <c r="A6" s="4">
        <f>(Orders!A6)</f>
        <v>5427684290</v>
      </c>
      <c r="B6" s="5">
        <f t="array" ref="B6">_xlfn.XLOOKUP(A6, Orders!A:A,Orders!C:C)</f>
        <v>45250.20878</v>
      </c>
      <c r="C6" s="4">
        <f>Order_items!B6</f>
        <v>602241</v>
      </c>
      <c r="D6" s="4" t="str">
        <f t="array" ref="D6">_xlfn.XLOOKUP(C6,Products!A:A,Products!B:B,"")</f>
        <v>Nuts</v>
      </c>
      <c r="E6" s="4" t="str">
        <f t="array" ref="E6">_xlfn.XLOOKUP(C6,Products!A:A,Products!C:C,"")</f>
        <v>Snacks &amp; Munchies</v>
      </c>
      <c r="F6" s="4" t="str">
        <f t="array" ref="F6">_xlfn.XLOOKUP(C6,Products!A:A,Products!D:D,"")</f>
        <v>Bahl-Pau</v>
      </c>
      <c r="G6" s="4">
        <f>Order_items!C6</f>
        <v>2</v>
      </c>
      <c r="H6" s="4">
        <f>Order_items!D6</f>
        <v>976.55</v>
      </c>
      <c r="I6" s="4">
        <f>Order_items!E6</f>
        <v>1953.1</v>
      </c>
      <c r="J6" s="4" t="str">
        <f t="array" ref="J6">_xlfn.XLOOKUP(A6,Orders!A:A,Orders!G:G,"")</f>
        <v>Cash</v>
      </c>
      <c r="K6" s="4">
        <f t="shared" si="1"/>
        <v>2023</v>
      </c>
      <c r="L6" s="4" t="str">
        <f t="shared" si="2"/>
        <v>Nov</v>
      </c>
    </row>
    <row r="7" ht="22.5" customHeight="1">
      <c r="A7" s="4">
        <f>(Orders!A7)</f>
        <v>3265154092</v>
      </c>
      <c r="B7" s="5">
        <f t="array" ref="B7">_xlfn.XLOOKUP(A7, Orders!A:A,Orders!C:C)</f>
        <v>45003.6874</v>
      </c>
      <c r="C7" s="4">
        <f>Order_items!B7</f>
        <v>681063</v>
      </c>
      <c r="D7" s="4" t="str">
        <f t="array" ref="D7">_xlfn.XLOOKUP(C7,Products!A:A,Products!B:B,"")</f>
        <v>Mango Drink</v>
      </c>
      <c r="E7" s="4" t="str">
        <f t="array" ref="E7">_xlfn.XLOOKUP(C7,Products!A:A,Products!C:C,"")</f>
        <v>Cold Drinks &amp; Juices</v>
      </c>
      <c r="F7" s="4" t="str">
        <f t="array" ref="F7">_xlfn.XLOOKUP(C7,Products!A:A,Products!D:D,"")</f>
        <v>Dass and Sons</v>
      </c>
      <c r="G7" s="4">
        <f>Order_items!C7</f>
        <v>1</v>
      </c>
      <c r="H7" s="4">
        <f>Order_items!D7</f>
        <v>321.28</v>
      </c>
      <c r="I7" s="4">
        <f>Order_items!E7</f>
        <v>321.28</v>
      </c>
      <c r="J7" s="4" t="str">
        <f t="array" ref="J7">_xlfn.XLOOKUP(A7,Orders!A:A,Orders!G:G,"")</f>
        <v>UPI</v>
      </c>
      <c r="K7" s="4">
        <f t="shared" si="1"/>
        <v>2023</v>
      </c>
      <c r="L7" s="4" t="str">
        <f t="shared" si="2"/>
        <v>Mar</v>
      </c>
    </row>
    <row r="8" ht="22.5" customHeight="1">
      <c r="A8" s="4">
        <f>(Orders!A8)</f>
        <v>4898355547</v>
      </c>
      <c r="B8" s="5">
        <f t="array" ref="B8">_xlfn.XLOOKUP(A8, Orders!A:A,Orders!C:C)</f>
        <v>45032.78515</v>
      </c>
      <c r="C8" s="4">
        <f>Order_items!B8</f>
        <v>56589</v>
      </c>
      <c r="D8" s="4" t="str">
        <f t="array" ref="D8">_xlfn.XLOOKUP(C8,Products!A:A,Products!B:B,"")</f>
        <v>Vitamins</v>
      </c>
      <c r="E8" s="4" t="str">
        <f t="array" ref="E8">_xlfn.XLOOKUP(C8,Products!A:A,Products!C:C,"")</f>
        <v>Pharmacy</v>
      </c>
      <c r="F8" s="4" t="str">
        <f t="array" ref="F8">_xlfn.XLOOKUP(C8,Products!A:A,Products!D:D,"")</f>
        <v>Pai, Kashyap and Ramachandran</v>
      </c>
      <c r="G8" s="4">
        <f>Order_items!C8</f>
        <v>3</v>
      </c>
      <c r="H8" s="4">
        <f>Order_items!D8</f>
        <v>517.77</v>
      </c>
      <c r="I8" s="4">
        <f>Order_items!E8</f>
        <v>1553.31</v>
      </c>
      <c r="J8" s="4" t="str">
        <f t="array" ref="J8">_xlfn.XLOOKUP(A8,Orders!A:A,Orders!G:G,"")</f>
        <v>Card</v>
      </c>
      <c r="K8" s="4">
        <f t="shared" si="1"/>
        <v>2023</v>
      </c>
      <c r="L8" s="4" t="str">
        <f t="shared" si="2"/>
        <v>Apr</v>
      </c>
    </row>
    <row r="9" ht="22.5" customHeight="1">
      <c r="A9" s="4">
        <f>(Orders!A9)</f>
        <v>6568151549</v>
      </c>
      <c r="B9" s="5">
        <f t="array" ref="B9">_xlfn.XLOOKUP(A9, Orders!A:A,Orders!C:C)</f>
        <v>45382.26861</v>
      </c>
      <c r="C9" s="4">
        <f>Order_items!B9</f>
        <v>500739</v>
      </c>
      <c r="D9" s="4" t="str">
        <f t="array" ref="D9">_xlfn.XLOOKUP(C9,Products!A:A,Products!B:B,"")</f>
        <v>Bread</v>
      </c>
      <c r="E9" s="4" t="str">
        <f t="array" ref="E9">_xlfn.XLOOKUP(C9,Products!A:A,Products!C:C,"")</f>
        <v>Dairy &amp; Breakfast</v>
      </c>
      <c r="F9" s="4" t="str">
        <f t="array" ref="F9">_xlfn.XLOOKUP(C9,Products!A:A,Products!D:D,"")</f>
        <v>Aggarwal Group</v>
      </c>
      <c r="G9" s="4">
        <f>Order_items!C9</f>
        <v>2</v>
      </c>
      <c r="H9" s="4">
        <f>Order_items!D9</f>
        <v>359.98</v>
      </c>
      <c r="I9" s="4">
        <f>Order_items!E9</f>
        <v>719.96</v>
      </c>
      <c r="J9" s="4" t="str">
        <f t="array" ref="J9">_xlfn.XLOOKUP(A9,Orders!A:A,Orders!G:G,"")</f>
        <v>Cash</v>
      </c>
      <c r="K9" s="4">
        <f t="shared" si="1"/>
        <v>2024</v>
      </c>
      <c r="L9" s="4" t="str">
        <f t="shared" si="2"/>
        <v>Mar</v>
      </c>
    </row>
    <row r="10" ht="22.5" customHeight="1">
      <c r="A10" s="4">
        <f>(Orders!A10)</f>
        <v>6006693867</v>
      </c>
      <c r="B10" s="5">
        <f t="array" ref="B10">_xlfn.XLOOKUP(A10, Orders!A:A,Orders!C:C)</f>
        <v>45120.99278</v>
      </c>
      <c r="C10" s="4">
        <f>Order_items!B10</f>
        <v>490939</v>
      </c>
      <c r="D10" s="4" t="str">
        <f t="array" ref="D10">_xlfn.XLOOKUP(C10,Products!A:A,Products!B:B,"")</f>
        <v>Lotion</v>
      </c>
      <c r="E10" s="4" t="str">
        <f t="array" ref="E10">_xlfn.XLOOKUP(C10,Products!A:A,Products!C:C,"")</f>
        <v>Personal Care</v>
      </c>
      <c r="F10" s="4" t="str">
        <f t="array" ref="F10">_xlfn.XLOOKUP(C10,Products!A:A,Products!D:D,"")</f>
        <v>Roy, Barad and De</v>
      </c>
      <c r="G10" s="4">
        <f>Order_items!C10</f>
        <v>1</v>
      </c>
      <c r="H10" s="4">
        <f>Order_items!D10</f>
        <v>80.25</v>
      </c>
      <c r="I10" s="4">
        <f>Order_items!E10</f>
        <v>80.25</v>
      </c>
      <c r="J10" s="4" t="str">
        <f t="array" ref="J10">_xlfn.XLOOKUP(A10,Orders!A:A,Orders!G:G,"")</f>
        <v>Card</v>
      </c>
      <c r="K10" s="4">
        <f t="shared" si="1"/>
        <v>2023</v>
      </c>
      <c r="L10" s="4" t="str">
        <f t="shared" si="2"/>
        <v>Jul</v>
      </c>
    </row>
    <row r="11" ht="22.5" customHeight="1">
      <c r="A11" s="4">
        <f>(Orders!A11)</f>
        <v>374186990</v>
      </c>
      <c r="B11" s="5">
        <f t="array" ref="B11">_xlfn.XLOOKUP(A11, Orders!A:A,Orders!C:C)</f>
        <v>45147.05382</v>
      </c>
      <c r="C11" s="4">
        <f>Order_items!B11</f>
        <v>760828</v>
      </c>
      <c r="D11" s="4" t="str">
        <f t="array" ref="D11">_xlfn.XLOOKUP(C11,Products!A:A,Products!B:B,"")</f>
        <v>Pet Treats</v>
      </c>
      <c r="E11" s="4" t="str">
        <f t="array" ref="E11">_xlfn.XLOOKUP(C11,Products!A:A,Products!C:C,"")</f>
        <v>Pet Care</v>
      </c>
      <c r="F11" s="4" t="str">
        <f t="array" ref="F11">_xlfn.XLOOKUP(C11,Products!A:A,Products!D:D,"")</f>
        <v>Khurana, Khosla and Yohannan</v>
      </c>
      <c r="G11" s="4">
        <f>Order_items!C11</f>
        <v>2</v>
      </c>
      <c r="H11" s="4">
        <f>Order_items!D11</f>
        <v>563.45</v>
      </c>
      <c r="I11" s="4">
        <f>Order_items!E11</f>
        <v>1126.9</v>
      </c>
      <c r="J11" s="4" t="str">
        <f t="array" ref="J11">_xlfn.XLOOKUP(A11,Orders!A:A,Orders!G:G,"")</f>
        <v>Wallet</v>
      </c>
      <c r="K11" s="4">
        <f t="shared" si="1"/>
        <v>2023</v>
      </c>
      <c r="L11" s="4" t="str">
        <f t="shared" si="2"/>
        <v>Aug</v>
      </c>
    </row>
    <row r="12" ht="22.5" customHeight="1">
      <c r="A12" s="4">
        <f>(Orders!A12)</f>
        <v>4455336265</v>
      </c>
      <c r="B12" s="5">
        <f t="array" ref="B12">_xlfn.XLOOKUP(A12, Orders!A:A,Orders!C:C)</f>
        <v>45168.81743</v>
      </c>
      <c r="C12" s="4">
        <f>Order_items!B12</f>
        <v>753354</v>
      </c>
      <c r="D12" s="4" t="str">
        <f t="array" ref="D12">_xlfn.XLOOKUP(C12,Products!A:A,Products!B:B,"")</f>
        <v>Shampoo</v>
      </c>
      <c r="E12" s="4" t="str">
        <f t="array" ref="E12">_xlfn.XLOOKUP(C12,Products!A:A,Products!C:C,"")</f>
        <v>Personal Care</v>
      </c>
      <c r="F12" s="4" t="str">
        <f t="array" ref="F12">_xlfn.XLOOKUP(C12,Products!A:A,Products!D:D,"")</f>
        <v>Sant-Mahajan</v>
      </c>
      <c r="G12" s="4">
        <f>Order_items!C12</f>
        <v>3</v>
      </c>
      <c r="H12" s="4">
        <f>Order_items!D12</f>
        <v>423.56</v>
      </c>
      <c r="I12" s="4">
        <f>Order_items!E12</f>
        <v>1270.68</v>
      </c>
      <c r="J12" s="4" t="str">
        <f t="array" ref="J12">_xlfn.XLOOKUP(A12,Orders!A:A,Orders!G:G,"")</f>
        <v>UPI</v>
      </c>
      <c r="K12" s="4">
        <f t="shared" si="1"/>
        <v>2023</v>
      </c>
      <c r="L12" s="4" t="str">
        <f t="shared" si="2"/>
        <v>Aug</v>
      </c>
    </row>
    <row r="13" ht="22.5" customHeight="1">
      <c r="A13" s="4">
        <f>(Orders!A13)</f>
        <v>3539286337</v>
      </c>
      <c r="B13" s="5">
        <f t="array" ref="B13">_xlfn.XLOOKUP(A13, Orders!A:A,Orders!C:C)</f>
        <v>45041.85583</v>
      </c>
      <c r="C13" s="4">
        <f>Order_items!B13</f>
        <v>684939</v>
      </c>
      <c r="D13" s="4" t="str">
        <f t="array" ref="D13">_xlfn.XLOOKUP(C13,Products!A:A,Products!B:B,"")</f>
        <v>Lotion</v>
      </c>
      <c r="E13" s="4" t="str">
        <f t="array" ref="E13">_xlfn.XLOOKUP(C13,Products!A:A,Products!C:C,"")</f>
        <v>Personal Care</v>
      </c>
      <c r="F13" s="4" t="str">
        <f t="array" ref="F13">_xlfn.XLOOKUP(C13,Products!A:A,Products!D:D,"")</f>
        <v>Sibal, Bhatnagar and Rajan</v>
      </c>
      <c r="G13" s="4">
        <f>Order_items!C13</f>
        <v>1</v>
      </c>
      <c r="H13" s="4">
        <f>Order_items!D13</f>
        <v>727.95</v>
      </c>
      <c r="I13" s="4">
        <f>Order_items!E13</f>
        <v>727.95</v>
      </c>
      <c r="J13" s="4" t="str">
        <f t="array" ref="J13">_xlfn.XLOOKUP(A13,Orders!A:A,Orders!G:G,"")</f>
        <v>Wallet</v>
      </c>
      <c r="K13" s="4">
        <f t="shared" si="1"/>
        <v>2023</v>
      </c>
      <c r="L13" s="4" t="str">
        <f t="shared" si="2"/>
        <v>Apr</v>
      </c>
    </row>
    <row r="14" ht="22.5" customHeight="1">
      <c r="A14" s="4">
        <f>(Orders!A14)</f>
        <v>9171116867</v>
      </c>
      <c r="B14" s="5">
        <f t="array" ref="B14">_xlfn.XLOOKUP(A14, Orders!A:A,Orders!C:C)</f>
        <v>45221.46913</v>
      </c>
      <c r="C14" s="4">
        <f>Order_items!B14</f>
        <v>500739</v>
      </c>
      <c r="D14" s="4" t="str">
        <f t="array" ref="D14">_xlfn.XLOOKUP(C14,Products!A:A,Products!B:B,"")</f>
        <v>Bread</v>
      </c>
      <c r="E14" s="4" t="str">
        <f t="array" ref="E14">_xlfn.XLOOKUP(C14,Products!A:A,Products!C:C,"")</f>
        <v>Dairy &amp; Breakfast</v>
      </c>
      <c r="F14" s="4" t="str">
        <f t="array" ref="F14">_xlfn.XLOOKUP(C14,Products!A:A,Products!D:D,"")</f>
        <v>Aggarwal Group</v>
      </c>
      <c r="G14" s="4">
        <f>Order_items!C14</f>
        <v>3</v>
      </c>
      <c r="H14" s="4">
        <f>Order_items!D14</f>
        <v>359.98</v>
      </c>
      <c r="I14" s="4">
        <f>Order_items!E14</f>
        <v>1079.94</v>
      </c>
      <c r="J14" s="4" t="str">
        <f t="array" ref="J14">_xlfn.XLOOKUP(A14,Orders!A:A,Orders!G:G,"")</f>
        <v>Card</v>
      </c>
      <c r="K14" s="4">
        <f t="shared" si="1"/>
        <v>2023</v>
      </c>
      <c r="L14" s="4" t="str">
        <f t="shared" si="2"/>
        <v>Oct</v>
      </c>
    </row>
    <row r="15" ht="22.5" customHeight="1">
      <c r="A15" s="4">
        <f>(Orders!A15)</f>
        <v>5504941865</v>
      </c>
      <c r="B15" s="5">
        <f t="array" ref="B15">_xlfn.XLOOKUP(A15, Orders!A:A,Orders!C:C)</f>
        <v>45319.11054</v>
      </c>
      <c r="C15" s="4">
        <f>Order_items!B15</f>
        <v>540618</v>
      </c>
      <c r="D15" s="4" t="str">
        <f t="array" ref="D15">_xlfn.XLOOKUP(C15,Products!A:A,Products!B:B,"")</f>
        <v>Popcorn</v>
      </c>
      <c r="E15" s="4" t="str">
        <f t="array" ref="E15">_xlfn.XLOOKUP(C15,Products!A:A,Products!C:C,"")</f>
        <v>Snacks &amp; Munchies</v>
      </c>
      <c r="F15" s="4" t="str">
        <f t="array" ref="F15">_xlfn.XLOOKUP(C15,Products!A:A,Products!D:D,"")</f>
        <v>Golla-Luthra</v>
      </c>
      <c r="G15" s="4">
        <f>Order_items!C15</f>
        <v>1</v>
      </c>
      <c r="H15" s="4">
        <f>Order_items!D15</f>
        <v>317.05</v>
      </c>
      <c r="I15" s="4">
        <f>Order_items!E15</f>
        <v>317.05</v>
      </c>
      <c r="J15" s="4" t="str">
        <f t="array" ref="J15">_xlfn.XLOOKUP(A15,Orders!A:A,Orders!G:G,"")</f>
        <v>Wallet</v>
      </c>
      <c r="K15" s="4">
        <f t="shared" si="1"/>
        <v>2024</v>
      </c>
      <c r="L15" s="4" t="str">
        <f t="shared" si="2"/>
        <v>Jan</v>
      </c>
    </row>
    <row r="16" ht="22.5" customHeight="1">
      <c r="A16" s="4">
        <f>(Orders!A16)</f>
        <v>5868326481</v>
      </c>
      <c r="B16" s="5">
        <f t="array" ref="B16">_xlfn.XLOOKUP(A16, Orders!A:A,Orders!C:C)</f>
        <v>45366.87994</v>
      </c>
      <c r="C16" s="4">
        <f>Order_items!B16</f>
        <v>53833</v>
      </c>
      <c r="D16" s="4" t="str">
        <f t="array" ref="D16">_xlfn.XLOOKUP(C16,Products!A:A,Products!B:B,"")</f>
        <v>Rice</v>
      </c>
      <c r="E16" s="4" t="str">
        <f t="array" ref="E16">_xlfn.XLOOKUP(C16,Products!A:A,Products!C:C,"")</f>
        <v>Grocery &amp; Staples</v>
      </c>
      <c r="F16" s="4" t="str">
        <f t="array" ref="F16">_xlfn.XLOOKUP(C16,Products!A:A,Products!D:D,"")</f>
        <v>Tella-Master</v>
      </c>
      <c r="G16" s="4">
        <f>Order_items!C16</f>
        <v>3</v>
      </c>
      <c r="H16" s="4">
        <f>Order_items!D16</f>
        <v>134.69</v>
      </c>
      <c r="I16" s="4">
        <f>Order_items!E16</f>
        <v>404.07</v>
      </c>
      <c r="J16" s="4" t="str">
        <f t="array" ref="J16">_xlfn.XLOOKUP(A16,Orders!A:A,Orders!G:G,"")</f>
        <v>Wallet</v>
      </c>
      <c r="K16" s="4">
        <f t="shared" si="1"/>
        <v>2024</v>
      </c>
      <c r="L16" s="4" t="str">
        <f t="shared" si="2"/>
        <v>Mar</v>
      </c>
    </row>
    <row r="17" ht="22.5" customHeight="1">
      <c r="A17" s="4">
        <f>(Orders!A17)</f>
        <v>2137046916</v>
      </c>
      <c r="B17" s="5">
        <f t="array" ref="B17">_xlfn.XLOOKUP(A17, Orders!A:A,Orders!C:C)</f>
        <v>45325.36843</v>
      </c>
      <c r="C17" s="4">
        <f>Order_items!B17</f>
        <v>455755</v>
      </c>
      <c r="D17" s="4" t="str">
        <f t="array" ref="D17">_xlfn.XLOOKUP(C17,Products!A:A,Products!B:B,"")</f>
        <v>Detergent</v>
      </c>
      <c r="E17" s="4" t="str">
        <f t="array" ref="E17">_xlfn.XLOOKUP(C17,Products!A:A,Products!C:C,"")</f>
        <v>Household Care</v>
      </c>
      <c r="F17" s="4" t="str">
        <f t="array" ref="F17">_xlfn.XLOOKUP(C17,Products!A:A,Products!D:D,"")</f>
        <v>Mangal-Sathe</v>
      </c>
      <c r="G17" s="4">
        <f>Order_items!C17</f>
        <v>2</v>
      </c>
      <c r="H17" s="4">
        <f>Order_items!D17</f>
        <v>44.09</v>
      </c>
      <c r="I17" s="4">
        <f>Order_items!E17</f>
        <v>88.18</v>
      </c>
      <c r="J17" s="4" t="str">
        <f t="array" ref="J17">_xlfn.XLOOKUP(A17,Orders!A:A,Orders!G:G,"")</f>
        <v>UPI</v>
      </c>
      <c r="K17" s="4">
        <f t="shared" si="1"/>
        <v>2024</v>
      </c>
      <c r="L17" s="4" t="str">
        <f t="shared" si="2"/>
        <v>Feb</v>
      </c>
    </row>
    <row r="18" ht="22.5" customHeight="1">
      <c r="A18" s="4">
        <f>(Orders!A18)</f>
        <v>8195544338</v>
      </c>
      <c r="B18" s="5">
        <f t="array" ref="B18">_xlfn.XLOOKUP(A18, Orders!A:A,Orders!C:C)</f>
        <v>45042.16941</v>
      </c>
      <c r="C18" s="4">
        <f>Order_items!B18</f>
        <v>131937</v>
      </c>
      <c r="D18" s="4" t="str">
        <f t="array" ref="D18">_xlfn.XLOOKUP(C18,Products!A:A,Products!B:B,"")</f>
        <v>Frozen Pizza</v>
      </c>
      <c r="E18" s="4" t="str">
        <f t="array" ref="E18">_xlfn.XLOOKUP(C18,Products!A:A,Products!C:C,"")</f>
        <v>Instant &amp; Frozen Food</v>
      </c>
      <c r="F18" s="4" t="str">
        <f t="array" ref="F18">_xlfn.XLOOKUP(C18,Products!A:A,Products!D:D,"")</f>
        <v>Varkey, Devi and Ganguly</v>
      </c>
      <c r="G18" s="4">
        <f>Order_items!C18</f>
        <v>1</v>
      </c>
      <c r="H18" s="4">
        <f>Order_items!D18</f>
        <v>287.81</v>
      </c>
      <c r="I18" s="4">
        <f>Order_items!E18</f>
        <v>287.81</v>
      </c>
      <c r="J18" s="4" t="str">
        <f t="array" ref="J18">_xlfn.XLOOKUP(A18,Orders!A:A,Orders!G:G,"")</f>
        <v>Wallet</v>
      </c>
      <c r="K18" s="4">
        <f t="shared" si="1"/>
        <v>2023</v>
      </c>
      <c r="L18" s="4" t="str">
        <f t="shared" si="2"/>
        <v>Apr</v>
      </c>
    </row>
    <row r="19" ht="22.5" customHeight="1">
      <c r="A19" s="4">
        <f>(Orders!A19)</f>
        <v>2889700050</v>
      </c>
      <c r="B19" s="5">
        <f t="array" ref="B19">_xlfn.XLOOKUP(A19, Orders!A:A,Orders!C:C)</f>
        <v>45412.68225</v>
      </c>
      <c r="C19" s="4">
        <f>Order_items!B19</f>
        <v>798639</v>
      </c>
      <c r="D19" s="4" t="str">
        <f t="array" ref="D19">_xlfn.XLOOKUP(C19,Products!A:A,Products!B:B,"")</f>
        <v>Eggs</v>
      </c>
      <c r="E19" s="4" t="str">
        <f t="array" ref="E19">_xlfn.XLOOKUP(C19,Products!A:A,Products!C:C,"")</f>
        <v>Dairy &amp; Breakfast</v>
      </c>
      <c r="F19" s="4" t="str">
        <f t="array" ref="F19">_xlfn.XLOOKUP(C19,Products!A:A,Products!D:D,"")</f>
        <v>Subramaniam LLC</v>
      </c>
      <c r="G19" s="4">
        <f>Order_items!C19</f>
        <v>1</v>
      </c>
      <c r="H19" s="4">
        <f>Order_items!D19</f>
        <v>211.25</v>
      </c>
      <c r="I19" s="4">
        <f>Order_items!E19</f>
        <v>211.25</v>
      </c>
      <c r="J19" s="4" t="str">
        <f t="array" ref="J19">_xlfn.XLOOKUP(A19,Orders!A:A,Orders!G:G,"")</f>
        <v>Wallet</v>
      </c>
      <c r="K19" s="4">
        <f t="shared" si="1"/>
        <v>2024</v>
      </c>
      <c r="L19" s="4" t="str">
        <f t="shared" si="2"/>
        <v>Apr</v>
      </c>
    </row>
    <row r="20" ht="22.5" customHeight="1">
      <c r="A20" s="4">
        <f>(Orders!A20)</f>
        <v>65827885</v>
      </c>
      <c r="B20" s="5">
        <f t="array" ref="B20">_xlfn.XLOOKUP(A20, Orders!A:A,Orders!C:C)</f>
        <v>45134.00909</v>
      </c>
      <c r="C20" s="4">
        <f>Order_items!B20</f>
        <v>324809</v>
      </c>
      <c r="D20" s="4" t="str">
        <f t="array" ref="D20">_xlfn.XLOOKUP(C20,Products!A:A,Products!B:B,"")</f>
        <v>Bread</v>
      </c>
      <c r="E20" s="4" t="str">
        <f t="array" ref="E20">_xlfn.XLOOKUP(C20,Products!A:A,Products!C:C,"")</f>
        <v>Dairy &amp; Breakfast</v>
      </c>
      <c r="F20" s="4" t="str">
        <f t="array" ref="F20">_xlfn.XLOOKUP(C20,Products!A:A,Products!D:D,"")</f>
        <v>Sidhu PLC</v>
      </c>
      <c r="G20" s="4">
        <f>Order_items!C20</f>
        <v>3</v>
      </c>
      <c r="H20" s="4">
        <f>Order_items!D20</f>
        <v>608</v>
      </c>
      <c r="I20" s="4">
        <f>Order_items!E20</f>
        <v>1824</v>
      </c>
      <c r="J20" s="4" t="str">
        <f t="array" ref="J20">_xlfn.XLOOKUP(A20,Orders!A:A,Orders!G:G,"")</f>
        <v>Cash</v>
      </c>
      <c r="K20" s="4">
        <f t="shared" si="1"/>
        <v>2023</v>
      </c>
      <c r="L20" s="4" t="str">
        <f t="shared" si="2"/>
        <v>Jul</v>
      </c>
    </row>
    <row r="21" ht="22.5" customHeight="1">
      <c r="A21" s="4">
        <f>(Orders!A21)</f>
        <v>4656471694</v>
      </c>
      <c r="B21" s="5">
        <f t="array" ref="B21">_xlfn.XLOOKUP(A21, Orders!A:A,Orders!C:C)</f>
        <v>45269.33898</v>
      </c>
      <c r="C21" s="4">
        <f>Order_items!B21</f>
        <v>679284</v>
      </c>
      <c r="D21" s="4" t="str">
        <f t="array" ref="D21">_xlfn.XLOOKUP(C21,Products!A:A,Products!B:B,"")</f>
        <v>Cough Syrup</v>
      </c>
      <c r="E21" s="4" t="str">
        <f t="array" ref="E21">_xlfn.XLOOKUP(C21,Products!A:A,Products!C:C,"")</f>
        <v>Pharmacy</v>
      </c>
      <c r="F21" s="4" t="str">
        <f t="array" ref="F21">_xlfn.XLOOKUP(C21,Products!A:A,Products!D:D,"")</f>
        <v>Pant LLC</v>
      </c>
      <c r="G21" s="4">
        <f>Order_items!C21</f>
        <v>1</v>
      </c>
      <c r="H21" s="4">
        <f>Order_items!D21</f>
        <v>877.89</v>
      </c>
      <c r="I21" s="4">
        <f>Order_items!E21</f>
        <v>877.89</v>
      </c>
      <c r="J21" s="4" t="str">
        <f t="array" ref="J21">_xlfn.XLOOKUP(A21,Orders!A:A,Orders!G:G,"")</f>
        <v>Cash</v>
      </c>
      <c r="K21" s="4">
        <f t="shared" si="1"/>
        <v>2023</v>
      </c>
      <c r="L21" s="4" t="str">
        <f t="shared" si="2"/>
        <v>Dec</v>
      </c>
    </row>
    <row r="22" ht="22.5" customHeight="1">
      <c r="A22" s="4">
        <f>(Orders!A22)</f>
        <v>6625178717</v>
      </c>
      <c r="B22" s="5">
        <f t="array" ref="B22">_xlfn.XLOOKUP(A22, Orders!A:A,Orders!C:C)</f>
        <v>45108.18359</v>
      </c>
      <c r="C22" s="4">
        <f>Order_items!B22</f>
        <v>952168</v>
      </c>
      <c r="D22" s="4" t="str">
        <f t="array" ref="D22">_xlfn.XLOOKUP(C22,Products!A:A,Products!B:B,"")</f>
        <v>Popcorn</v>
      </c>
      <c r="E22" s="4" t="str">
        <f t="array" ref="E22">_xlfn.XLOOKUP(C22,Products!A:A,Products!C:C,"")</f>
        <v>Snacks &amp; Munchies</v>
      </c>
      <c r="F22" s="4" t="str">
        <f t="array" ref="F22">_xlfn.XLOOKUP(C22,Products!A:A,Products!D:D,"")</f>
        <v>Krishnamurthy, Sibal and Das</v>
      </c>
      <c r="G22" s="4">
        <f>Order_items!C22</f>
        <v>3</v>
      </c>
      <c r="H22" s="4">
        <f>Order_items!D22</f>
        <v>236.95</v>
      </c>
      <c r="I22" s="4">
        <f>Order_items!E22</f>
        <v>710.85</v>
      </c>
      <c r="J22" s="4" t="str">
        <f t="array" ref="J22">_xlfn.XLOOKUP(A22,Orders!A:A,Orders!G:G,"")</f>
        <v>Card</v>
      </c>
      <c r="K22" s="4">
        <f t="shared" si="1"/>
        <v>2023</v>
      </c>
      <c r="L22" s="4" t="str">
        <f t="shared" si="2"/>
        <v>Jul</v>
      </c>
    </row>
    <row r="23" ht="22.5" customHeight="1">
      <c r="A23" s="4">
        <f>(Orders!A23)</f>
        <v>7169557514</v>
      </c>
      <c r="B23" s="5">
        <f t="array" ref="B23">_xlfn.XLOOKUP(A23, Orders!A:A,Orders!C:C)</f>
        <v>45006.22723</v>
      </c>
      <c r="C23" s="4">
        <f>Order_items!B23</f>
        <v>706112</v>
      </c>
      <c r="D23" s="4" t="str">
        <f t="array" ref="D23">_xlfn.XLOOKUP(C23,Products!A:A,Products!B:B,"")</f>
        <v>Vitamins</v>
      </c>
      <c r="E23" s="4" t="str">
        <f t="array" ref="E23">_xlfn.XLOOKUP(C23,Products!A:A,Products!C:C,"")</f>
        <v>Pharmacy</v>
      </c>
      <c r="F23" s="4" t="str">
        <f t="array" ref="F23">_xlfn.XLOOKUP(C23,Products!A:A,Products!D:D,"")</f>
        <v>Magar, Gara and Garg</v>
      </c>
      <c r="G23" s="4">
        <f>Order_items!C23</f>
        <v>2</v>
      </c>
      <c r="H23" s="4">
        <f>Order_items!D23</f>
        <v>478.79</v>
      </c>
      <c r="I23" s="4">
        <f>Order_items!E23</f>
        <v>957.58</v>
      </c>
      <c r="J23" s="4" t="str">
        <f t="array" ref="J23">_xlfn.XLOOKUP(A23,Orders!A:A,Orders!G:G,"")</f>
        <v>Card</v>
      </c>
      <c r="K23" s="4">
        <f t="shared" si="1"/>
        <v>2023</v>
      </c>
      <c r="L23" s="4" t="str">
        <f t="shared" si="2"/>
        <v>Mar</v>
      </c>
    </row>
    <row r="24" ht="22.5" customHeight="1">
      <c r="A24" s="4">
        <f>(Orders!A24)</f>
        <v>2268306684</v>
      </c>
      <c r="B24" s="5">
        <f t="array" ref="B24">_xlfn.XLOOKUP(A24, Orders!A:A,Orders!C:C)</f>
        <v>45440.6244</v>
      </c>
      <c r="C24" s="4">
        <f>Order_items!B24</f>
        <v>812607</v>
      </c>
      <c r="D24" s="4" t="str">
        <f t="array" ref="D24">_xlfn.XLOOKUP(C24,Products!A:A,Products!B:B,"")</f>
        <v>Potatoes</v>
      </c>
      <c r="E24" s="4" t="str">
        <f t="array" ref="E24">_xlfn.XLOOKUP(C24,Products!A:A,Products!C:C,"")</f>
        <v>Fruits &amp; Vegetables</v>
      </c>
      <c r="F24" s="4" t="str">
        <f t="array" ref="F24">_xlfn.XLOOKUP(C24,Products!A:A,Products!D:D,"")</f>
        <v>Rege Group</v>
      </c>
      <c r="G24" s="4">
        <f>Order_items!C24</f>
        <v>2</v>
      </c>
      <c r="H24" s="4">
        <f>Order_items!D24</f>
        <v>416.65</v>
      </c>
      <c r="I24" s="4">
        <f>Order_items!E24</f>
        <v>833.3</v>
      </c>
      <c r="J24" s="4" t="str">
        <f t="array" ref="J24">_xlfn.XLOOKUP(A24,Orders!A:A,Orders!G:G,"")</f>
        <v>Wallet</v>
      </c>
      <c r="K24" s="4">
        <f t="shared" si="1"/>
        <v>2024</v>
      </c>
      <c r="L24" s="4" t="str">
        <f t="shared" si="2"/>
        <v>May</v>
      </c>
    </row>
    <row r="25" ht="22.5" customHeight="1">
      <c r="A25" s="4">
        <f>(Orders!A25)</f>
        <v>6905293278</v>
      </c>
      <c r="B25" s="5">
        <f t="array" ref="B25">_xlfn.XLOOKUP(A25, Orders!A:A,Orders!C:C)</f>
        <v>45459.43291</v>
      </c>
      <c r="C25" s="4">
        <f>Order_items!B25</f>
        <v>799952</v>
      </c>
      <c r="D25" s="4" t="str">
        <f t="array" ref="D25">_xlfn.XLOOKUP(C25,Products!A:A,Products!B:B,"")</f>
        <v>Cheese</v>
      </c>
      <c r="E25" s="4" t="str">
        <f t="array" ref="E25">_xlfn.XLOOKUP(C25,Products!A:A,Products!C:C,"")</f>
        <v>Dairy &amp; Breakfast</v>
      </c>
      <c r="F25" s="4" t="str">
        <f t="array" ref="F25">_xlfn.XLOOKUP(C25,Products!A:A,Products!D:D,"")</f>
        <v>Padmanabhan-Virk</v>
      </c>
      <c r="G25" s="4">
        <f>Order_items!C25</f>
        <v>1</v>
      </c>
      <c r="H25" s="4">
        <f>Order_items!D25</f>
        <v>922.64</v>
      </c>
      <c r="I25" s="4">
        <f>Order_items!E25</f>
        <v>922.64</v>
      </c>
      <c r="J25" s="4" t="str">
        <f t="array" ref="J25">_xlfn.XLOOKUP(A25,Orders!A:A,Orders!G:G,"")</f>
        <v>Cash</v>
      </c>
      <c r="K25" s="4">
        <f t="shared" si="1"/>
        <v>2024</v>
      </c>
      <c r="L25" s="4" t="str">
        <f t="shared" si="2"/>
        <v>Jun</v>
      </c>
    </row>
    <row r="26" ht="22.5" customHeight="1">
      <c r="A26" s="4">
        <f>(Orders!A26)</f>
        <v>1769493463</v>
      </c>
      <c r="B26" s="5">
        <f t="array" ref="B26">_xlfn.XLOOKUP(A26, Orders!A:A,Orders!C:C)</f>
        <v>45469.30124</v>
      </c>
      <c r="C26" s="4">
        <f>Order_items!B26</f>
        <v>709916</v>
      </c>
      <c r="D26" s="4" t="str">
        <f t="array" ref="D26">_xlfn.XLOOKUP(C26,Products!A:A,Products!B:B,"")</f>
        <v>Detergent</v>
      </c>
      <c r="E26" s="4" t="str">
        <f t="array" ref="E26">_xlfn.XLOOKUP(C26,Products!A:A,Products!C:C,"")</f>
        <v>Household Care</v>
      </c>
      <c r="F26" s="4" t="str">
        <f t="array" ref="F26">_xlfn.XLOOKUP(C26,Products!A:A,Products!D:D,"")</f>
        <v>Varkey LLC</v>
      </c>
      <c r="G26" s="4">
        <f>Order_items!C26</f>
        <v>3</v>
      </c>
      <c r="H26" s="4">
        <f>Order_items!D26</f>
        <v>33.76</v>
      </c>
      <c r="I26" s="4">
        <f>Order_items!E26</f>
        <v>101.28</v>
      </c>
      <c r="J26" s="4" t="str">
        <f t="array" ref="J26">_xlfn.XLOOKUP(A26,Orders!A:A,Orders!G:G,"")</f>
        <v>Wallet</v>
      </c>
      <c r="K26" s="4">
        <f t="shared" si="1"/>
        <v>2024</v>
      </c>
      <c r="L26" s="4" t="str">
        <f t="shared" si="2"/>
        <v>Jun</v>
      </c>
    </row>
    <row r="27" ht="22.5" customHeight="1">
      <c r="A27" s="4">
        <f>(Orders!A27)</f>
        <v>5003387344</v>
      </c>
      <c r="B27" s="5">
        <f t="array" ref="B27">_xlfn.XLOOKUP(A27, Orders!A:A,Orders!C:C)</f>
        <v>45466.45402</v>
      </c>
      <c r="C27" s="4">
        <f>Order_items!B27</f>
        <v>67197</v>
      </c>
      <c r="D27" s="4" t="str">
        <f t="array" ref="D27">_xlfn.XLOOKUP(C27,Products!A:A,Products!B:B,"")</f>
        <v>Butter</v>
      </c>
      <c r="E27" s="4" t="str">
        <f t="array" ref="E27">_xlfn.XLOOKUP(C27,Products!A:A,Products!C:C,"")</f>
        <v>Dairy &amp; Breakfast</v>
      </c>
      <c r="F27" s="4" t="str">
        <f t="array" ref="F27">_xlfn.XLOOKUP(C27,Products!A:A,Products!D:D,"")</f>
        <v>Shetty-Bora</v>
      </c>
      <c r="G27" s="4">
        <f>Order_items!C27</f>
        <v>3</v>
      </c>
      <c r="H27" s="4">
        <f>Order_items!D27</f>
        <v>552.2</v>
      </c>
      <c r="I27" s="4">
        <f>Order_items!E27</f>
        <v>1656.6</v>
      </c>
      <c r="J27" s="4" t="str">
        <f t="array" ref="J27">_xlfn.XLOOKUP(A27,Orders!A:A,Orders!G:G,"")</f>
        <v>Wallet</v>
      </c>
      <c r="K27" s="4">
        <f t="shared" si="1"/>
        <v>2024</v>
      </c>
      <c r="L27" s="4" t="str">
        <f t="shared" si="2"/>
        <v>Jun</v>
      </c>
    </row>
    <row r="28" ht="22.5" customHeight="1">
      <c r="A28" s="4">
        <f>(Orders!A28)</f>
        <v>2064484752</v>
      </c>
      <c r="B28" s="5">
        <f t="array" ref="B28">_xlfn.XLOOKUP(A28, Orders!A:A,Orders!C:C)</f>
        <v>45419.9464</v>
      </c>
      <c r="C28" s="4">
        <f>Order_items!B28</f>
        <v>937542</v>
      </c>
      <c r="D28" s="4" t="str">
        <f t="array" ref="D28">_xlfn.XLOOKUP(C28,Products!A:A,Products!B:B,"")</f>
        <v>Wheat Flour</v>
      </c>
      <c r="E28" s="4" t="str">
        <f t="array" ref="E28">_xlfn.XLOOKUP(C28,Products!A:A,Products!C:C,"")</f>
        <v>Grocery &amp; Staples</v>
      </c>
      <c r="F28" s="4" t="str">
        <f t="array" ref="F28">_xlfn.XLOOKUP(C28,Products!A:A,Products!D:D,"")</f>
        <v>Khurana and Sons</v>
      </c>
      <c r="G28" s="4">
        <f>Order_items!C28</f>
        <v>3</v>
      </c>
      <c r="H28" s="4">
        <f>Order_items!D28</f>
        <v>97.04</v>
      </c>
      <c r="I28" s="4">
        <f>Order_items!E28</f>
        <v>291.12</v>
      </c>
      <c r="J28" s="4" t="str">
        <f t="array" ref="J28">_xlfn.XLOOKUP(A28,Orders!A:A,Orders!G:G,"")</f>
        <v>Wallet</v>
      </c>
      <c r="K28" s="4">
        <f t="shared" si="1"/>
        <v>2024</v>
      </c>
      <c r="L28" s="4" t="str">
        <f t="shared" si="2"/>
        <v>May</v>
      </c>
    </row>
    <row r="29" ht="22.5" customHeight="1">
      <c r="A29" s="4">
        <f>(Orders!A29)</f>
        <v>964822979</v>
      </c>
      <c r="B29" s="5">
        <f t="array" ref="B29">_xlfn.XLOOKUP(A29, Orders!A:A,Orders!C:C)</f>
        <v>45486.44306</v>
      </c>
      <c r="C29" s="4">
        <f>Order_items!B29</f>
        <v>455755</v>
      </c>
      <c r="D29" s="4" t="str">
        <f t="array" ref="D29">_xlfn.XLOOKUP(C29,Products!A:A,Products!B:B,"")</f>
        <v>Detergent</v>
      </c>
      <c r="E29" s="4" t="str">
        <f t="array" ref="E29">_xlfn.XLOOKUP(C29,Products!A:A,Products!C:C,"")</f>
        <v>Household Care</v>
      </c>
      <c r="F29" s="4" t="str">
        <f t="array" ref="F29">_xlfn.XLOOKUP(C29,Products!A:A,Products!D:D,"")</f>
        <v>Mangal-Sathe</v>
      </c>
      <c r="G29" s="4">
        <f>Order_items!C29</f>
        <v>2</v>
      </c>
      <c r="H29" s="4">
        <f>Order_items!D29</f>
        <v>44.09</v>
      </c>
      <c r="I29" s="4">
        <f>Order_items!E29</f>
        <v>88.18</v>
      </c>
      <c r="J29" s="4" t="str">
        <f t="array" ref="J29">_xlfn.XLOOKUP(A29,Orders!A:A,Orders!G:G,"")</f>
        <v>Wallet</v>
      </c>
      <c r="K29" s="4">
        <f t="shared" si="1"/>
        <v>2024</v>
      </c>
      <c r="L29" s="4" t="str">
        <f t="shared" si="2"/>
        <v>Jul</v>
      </c>
    </row>
    <row r="30" ht="22.5" customHeight="1">
      <c r="A30" s="4">
        <f>(Orders!A30)</f>
        <v>6037899648</v>
      </c>
      <c r="B30" s="5">
        <f t="array" ref="B30">_xlfn.XLOOKUP(A30, Orders!A:A,Orders!C:C)</f>
        <v>45378.73939</v>
      </c>
      <c r="C30" s="4">
        <f>Order_items!B30</f>
        <v>669378</v>
      </c>
      <c r="D30" s="4" t="str">
        <f t="array" ref="D30">_xlfn.XLOOKUP(C30,Products!A:A,Products!B:B,"")</f>
        <v>Potatoes</v>
      </c>
      <c r="E30" s="4" t="str">
        <f t="array" ref="E30">_xlfn.XLOOKUP(C30,Products!A:A,Products!C:C,"")</f>
        <v>Fruits &amp; Vegetables</v>
      </c>
      <c r="F30" s="4" t="str">
        <f t="array" ref="F30">_xlfn.XLOOKUP(C30,Products!A:A,Products!D:D,"")</f>
        <v>Chadha and Sons</v>
      </c>
      <c r="G30" s="4">
        <f>Order_items!C30</f>
        <v>1</v>
      </c>
      <c r="H30" s="4">
        <f>Order_items!D30</f>
        <v>212.14</v>
      </c>
      <c r="I30" s="4">
        <f>Order_items!E30</f>
        <v>212.14</v>
      </c>
      <c r="J30" s="4" t="str">
        <f t="array" ref="J30">_xlfn.XLOOKUP(A30,Orders!A:A,Orders!G:G,"")</f>
        <v>Cash</v>
      </c>
      <c r="K30" s="4">
        <f t="shared" si="1"/>
        <v>2024</v>
      </c>
      <c r="L30" s="4" t="str">
        <f t="shared" si="2"/>
        <v>Mar</v>
      </c>
    </row>
    <row r="31" ht="22.5" customHeight="1">
      <c r="A31" s="4">
        <f>(Orders!A31)</f>
        <v>9347571484</v>
      </c>
      <c r="B31" s="5">
        <f t="array" ref="B31">_xlfn.XLOOKUP(A31, Orders!A:A,Orders!C:C)</f>
        <v>45598.71892</v>
      </c>
      <c r="C31" s="4">
        <f>Order_items!B31</f>
        <v>112390</v>
      </c>
      <c r="D31" s="4" t="str">
        <f t="array" ref="D31">_xlfn.XLOOKUP(C31,Products!A:A,Products!B:B,"")</f>
        <v>Toothpaste</v>
      </c>
      <c r="E31" s="4" t="str">
        <f t="array" ref="E31">_xlfn.XLOOKUP(C31,Products!A:A,Products!C:C,"")</f>
        <v>Personal Care</v>
      </c>
      <c r="F31" s="4" t="str">
        <f t="array" ref="F31">_xlfn.XLOOKUP(C31,Products!A:A,Products!D:D,"")</f>
        <v>Kibe, Contractor and Randhawa</v>
      </c>
      <c r="G31" s="4">
        <f>Order_items!C31</f>
        <v>2</v>
      </c>
      <c r="H31" s="4">
        <f>Order_items!D31</f>
        <v>877.98</v>
      </c>
      <c r="I31" s="4">
        <f>Order_items!E31</f>
        <v>1755.96</v>
      </c>
      <c r="J31" s="4" t="str">
        <f t="array" ref="J31">_xlfn.XLOOKUP(A31,Orders!A:A,Orders!G:G,"")</f>
        <v>Card</v>
      </c>
      <c r="K31" s="4">
        <f t="shared" si="1"/>
        <v>2024</v>
      </c>
      <c r="L31" s="4" t="str">
        <f t="shared" si="2"/>
        <v>Nov</v>
      </c>
    </row>
    <row r="32" ht="22.5" customHeight="1">
      <c r="A32" s="4">
        <f>(Orders!A32)</f>
        <v>3286177534</v>
      </c>
      <c r="B32" s="5">
        <f t="array" ref="B32">_xlfn.XLOOKUP(A32, Orders!A:A,Orders!C:C)</f>
        <v>45101.99462</v>
      </c>
      <c r="C32" s="4">
        <f>Order_items!B32</f>
        <v>891833</v>
      </c>
      <c r="D32" s="4" t="str">
        <f t="array" ref="D32">_xlfn.XLOOKUP(C32,Products!A:A,Products!B:B,"")</f>
        <v>Curd</v>
      </c>
      <c r="E32" s="4" t="str">
        <f t="array" ref="E32">_xlfn.XLOOKUP(C32,Products!A:A,Products!C:C,"")</f>
        <v>Dairy &amp; Breakfast</v>
      </c>
      <c r="F32" s="4" t="str">
        <f t="array" ref="F32">_xlfn.XLOOKUP(C32,Products!A:A,Products!D:D,"")</f>
        <v>Mani PLC</v>
      </c>
      <c r="G32" s="4">
        <f>Order_items!C32</f>
        <v>1</v>
      </c>
      <c r="H32" s="4">
        <f>Order_items!D32</f>
        <v>493.19</v>
      </c>
      <c r="I32" s="4">
        <f>Order_items!E32</f>
        <v>493.19</v>
      </c>
      <c r="J32" s="4" t="str">
        <f t="array" ref="J32">_xlfn.XLOOKUP(A32,Orders!A:A,Orders!G:G,"")</f>
        <v>Wallet</v>
      </c>
      <c r="K32" s="4">
        <f t="shared" si="1"/>
        <v>2023</v>
      </c>
      <c r="L32" s="4" t="str">
        <f t="shared" si="2"/>
        <v>Jun</v>
      </c>
    </row>
    <row r="33" ht="22.5" customHeight="1">
      <c r="A33" s="4">
        <f>(Orders!A33)</f>
        <v>9073572548</v>
      </c>
      <c r="B33" s="5">
        <f t="array" ref="B33">_xlfn.XLOOKUP(A33, Orders!A:A,Orders!C:C)</f>
        <v>45048.96785</v>
      </c>
      <c r="C33" s="4">
        <f>Order_items!B33</f>
        <v>60619</v>
      </c>
      <c r="D33" s="4" t="str">
        <f t="array" ref="D33">_xlfn.XLOOKUP(C33,Products!A:A,Products!B:B,"")</f>
        <v>Iced Tea</v>
      </c>
      <c r="E33" s="4" t="str">
        <f t="array" ref="E33">_xlfn.XLOOKUP(C33,Products!A:A,Products!C:C,"")</f>
        <v>Cold Drinks &amp; Juices</v>
      </c>
      <c r="F33" s="4" t="str">
        <f t="array" ref="F33">_xlfn.XLOOKUP(C33,Products!A:A,Products!D:D,"")</f>
        <v>Bhasin LLC</v>
      </c>
      <c r="G33" s="4">
        <f>Order_items!C33</f>
        <v>1</v>
      </c>
      <c r="H33" s="4">
        <f>Order_items!D33</f>
        <v>726.41</v>
      </c>
      <c r="I33" s="4">
        <f>Order_items!E33</f>
        <v>726.41</v>
      </c>
      <c r="J33" s="4" t="str">
        <f t="array" ref="J33">_xlfn.XLOOKUP(A33,Orders!A:A,Orders!G:G,"")</f>
        <v>Card</v>
      </c>
      <c r="K33" s="4">
        <f t="shared" si="1"/>
        <v>2023</v>
      </c>
      <c r="L33" s="4" t="str">
        <f t="shared" si="2"/>
        <v>May</v>
      </c>
    </row>
    <row r="34" ht="22.5" customHeight="1">
      <c r="A34" s="4">
        <f>(Orders!A34)</f>
        <v>8395583761</v>
      </c>
      <c r="B34" s="5">
        <f t="array" ref="B34">_xlfn.XLOOKUP(A34, Orders!A:A,Orders!C:C)</f>
        <v>45508.98315</v>
      </c>
      <c r="C34" s="4">
        <f>Order_items!B34</f>
        <v>561860</v>
      </c>
      <c r="D34" s="4" t="str">
        <f t="array" ref="D34">_xlfn.XLOOKUP(C34,Products!A:A,Products!B:B,"")</f>
        <v>Orange Juice</v>
      </c>
      <c r="E34" s="4" t="str">
        <f t="array" ref="E34">_xlfn.XLOOKUP(C34,Products!A:A,Products!C:C,"")</f>
        <v>Cold Drinks &amp; Juices</v>
      </c>
      <c r="F34" s="4" t="str">
        <f t="array" ref="F34">_xlfn.XLOOKUP(C34,Products!A:A,Products!D:D,"")</f>
        <v>Gupta Ltd</v>
      </c>
      <c r="G34" s="4">
        <f>Order_items!C34</f>
        <v>3</v>
      </c>
      <c r="H34" s="4">
        <f>Order_items!D34</f>
        <v>874.78</v>
      </c>
      <c r="I34" s="4">
        <f>Order_items!E34</f>
        <v>2624.34</v>
      </c>
      <c r="J34" s="4" t="str">
        <f t="array" ref="J34">_xlfn.XLOOKUP(A34,Orders!A:A,Orders!G:G,"")</f>
        <v>UPI</v>
      </c>
      <c r="K34" s="4">
        <f t="shared" si="1"/>
        <v>2024</v>
      </c>
      <c r="L34" s="4" t="str">
        <f t="shared" si="2"/>
        <v>Aug</v>
      </c>
    </row>
    <row r="35" ht="22.5" customHeight="1">
      <c r="A35" s="4">
        <f>(Orders!A35)</f>
        <v>6355378227</v>
      </c>
      <c r="B35" s="5">
        <f t="array" ref="B35">_xlfn.XLOOKUP(A35, Orders!A:A,Orders!C:C)</f>
        <v>45149.70319</v>
      </c>
      <c r="C35" s="4">
        <f>Order_items!B35</f>
        <v>993331</v>
      </c>
      <c r="D35" s="4" t="str">
        <f t="array" ref="D35">_xlfn.XLOOKUP(C35,Products!A:A,Products!B:B,"")</f>
        <v>Pulses</v>
      </c>
      <c r="E35" s="4" t="str">
        <f t="array" ref="E35">_xlfn.XLOOKUP(C35,Products!A:A,Products!C:C,"")</f>
        <v>Grocery &amp; Staples</v>
      </c>
      <c r="F35" s="4" t="str">
        <f t="array" ref="F35">_xlfn.XLOOKUP(C35,Products!A:A,Products!D:D,"")</f>
        <v>Parmer, Gola and Yogi</v>
      </c>
      <c r="G35" s="4">
        <f>Order_items!C35</f>
        <v>1</v>
      </c>
      <c r="H35" s="4">
        <f>Order_items!D35</f>
        <v>102.44</v>
      </c>
      <c r="I35" s="4">
        <f>Order_items!E35</f>
        <v>102.44</v>
      </c>
      <c r="J35" s="4" t="str">
        <f t="array" ref="J35">_xlfn.XLOOKUP(A35,Orders!A:A,Orders!G:G,"")</f>
        <v>UPI</v>
      </c>
      <c r="K35" s="4">
        <f t="shared" si="1"/>
        <v>2023</v>
      </c>
      <c r="L35" s="4" t="str">
        <f t="shared" si="2"/>
        <v>Aug</v>
      </c>
    </row>
    <row r="36" ht="22.5" customHeight="1">
      <c r="A36" s="4">
        <f>(Orders!A36)</f>
        <v>277376321</v>
      </c>
      <c r="B36" s="5">
        <f t="array" ref="B36">_xlfn.XLOOKUP(A36, Orders!A:A,Orders!C:C)</f>
        <v>45501.18417</v>
      </c>
      <c r="C36" s="4">
        <f>Order_items!B36</f>
        <v>94225</v>
      </c>
      <c r="D36" s="4" t="str">
        <f t="array" ref="D36">_xlfn.XLOOKUP(C36,Products!A:A,Products!B:B,"")</f>
        <v>Toilet Cleaner</v>
      </c>
      <c r="E36" s="4" t="str">
        <f t="array" ref="E36">_xlfn.XLOOKUP(C36,Products!A:A,Products!C:C,"")</f>
        <v>Household Care</v>
      </c>
      <c r="F36" s="4" t="str">
        <f t="array" ref="F36">_xlfn.XLOOKUP(C36,Products!A:A,Products!D:D,"")</f>
        <v>Gulati, Ram and Sarkar</v>
      </c>
      <c r="G36" s="4">
        <f>Order_items!C36</f>
        <v>3</v>
      </c>
      <c r="H36" s="4">
        <f>Order_items!D36</f>
        <v>77.11</v>
      </c>
      <c r="I36" s="4">
        <f>Order_items!E36</f>
        <v>231.33</v>
      </c>
      <c r="J36" s="4" t="str">
        <f t="array" ref="J36">_xlfn.XLOOKUP(A36,Orders!A:A,Orders!G:G,"")</f>
        <v>Wallet</v>
      </c>
      <c r="K36" s="4">
        <f t="shared" si="1"/>
        <v>2024</v>
      </c>
      <c r="L36" s="4" t="str">
        <f t="shared" si="2"/>
        <v>Jul</v>
      </c>
    </row>
    <row r="37" ht="22.5" customHeight="1">
      <c r="A37" s="4">
        <f>(Orders!A37)</f>
        <v>8559748526</v>
      </c>
      <c r="B37" s="5">
        <f t="array" ref="B37">_xlfn.XLOOKUP(A37, Orders!A:A,Orders!C:C)</f>
        <v>45021.75508</v>
      </c>
      <c r="C37" s="4">
        <f>Order_items!B37</f>
        <v>552496</v>
      </c>
      <c r="D37" s="4" t="str">
        <f t="array" ref="D37">_xlfn.XLOOKUP(C37,Products!A:A,Products!B:B,"")</f>
        <v>Dish Soap</v>
      </c>
      <c r="E37" s="4" t="str">
        <f t="array" ref="E37">_xlfn.XLOOKUP(C37,Products!A:A,Products!C:C,"")</f>
        <v>Household Care</v>
      </c>
      <c r="F37" s="4" t="str">
        <f t="array" ref="F37">_xlfn.XLOOKUP(C37,Products!A:A,Products!D:D,"")</f>
        <v>Dhar PLC</v>
      </c>
      <c r="G37" s="4">
        <f>Order_items!C37</f>
        <v>1</v>
      </c>
      <c r="H37" s="4">
        <f>Order_items!D37</f>
        <v>508</v>
      </c>
      <c r="I37" s="4">
        <f>Order_items!E37</f>
        <v>508</v>
      </c>
      <c r="J37" s="4" t="str">
        <f t="array" ref="J37">_xlfn.XLOOKUP(A37,Orders!A:A,Orders!G:G,"")</f>
        <v>Wallet</v>
      </c>
      <c r="K37" s="4">
        <f t="shared" si="1"/>
        <v>2023</v>
      </c>
      <c r="L37" s="4" t="str">
        <f t="shared" si="2"/>
        <v>Apr</v>
      </c>
    </row>
    <row r="38" ht="22.5" customHeight="1">
      <c r="A38" s="4">
        <f>(Orders!A38)</f>
        <v>1458051433</v>
      </c>
      <c r="B38" s="5">
        <f t="array" ref="B38">_xlfn.XLOOKUP(A38, Orders!A:A,Orders!C:C)</f>
        <v>45408.38537</v>
      </c>
      <c r="C38" s="4">
        <f>Order_items!B38</f>
        <v>57405</v>
      </c>
      <c r="D38" s="4" t="str">
        <f t="array" ref="D38">_xlfn.XLOOKUP(C38,Products!A:A,Products!B:B,"")</f>
        <v>Baby Food</v>
      </c>
      <c r="E38" s="4" t="str">
        <f t="array" ref="E38">_xlfn.XLOOKUP(C38,Products!A:A,Products!C:C,"")</f>
        <v>Baby Care</v>
      </c>
      <c r="F38" s="4" t="str">
        <f t="array" ref="F38">_xlfn.XLOOKUP(C38,Products!A:A,Products!D:D,"")</f>
        <v>Srinivas PLC</v>
      </c>
      <c r="G38" s="4">
        <f>Order_items!C38</f>
        <v>3</v>
      </c>
      <c r="H38" s="4">
        <f>Order_items!D38</f>
        <v>607.67</v>
      </c>
      <c r="I38" s="4">
        <f>Order_items!E38</f>
        <v>1823.01</v>
      </c>
      <c r="J38" s="4" t="str">
        <f t="array" ref="J38">_xlfn.XLOOKUP(A38,Orders!A:A,Orders!G:G,"")</f>
        <v>UPI</v>
      </c>
      <c r="K38" s="4">
        <f t="shared" si="1"/>
        <v>2024</v>
      </c>
      <c r="L38" s="4" t="str">
        <f t="shared" si="2"/>
        <v>Apr</v>
      </c>
    </row>
    <row r="39" ht="22.5" customHeight="1">
      <c r="A39" s="4">
        <f>(Orders!A39)</f>
        <v>5838302640</v>
      </c>
      <c r="B39" s="5">
        <f t="array" ref="B39">_xlfn.XLOOKUP(A39, Orders!A:A,Orders!C:C)</f>
        <v>45058.24057</v>
      </c>
      <c r="C39" s="4">
        <f>Order_items!B39</f>
        <v>240179</v>
      </c>
      <c r="D39" s="4" t="str">
        <f t="array" ref="D39">_xlfn.XLOOKUP(C39,Products!A:A,Products!B:B,"")</f>
        <v>Cough Syrup</v>
      </c>
      <c r="E39" s="4" t="str">
        <f t="array" ref="E39">_xlfn.XLOOKUP(C39,Products!A:A,Products!C:C,"")</f>
        <v>Pharmacy</v>
      </c>
      <c r="F39" s="4" t="str">
        <f t="array" ref="F39">_xlfn.XLOOKUP(C39,Products!A:A,Products!D:D,"")</f>
        <v>Ram-Suri</v>
      </c>
      <c r="G39" s="4">
        <f>Order_items!C39</f>
        <v>3</v>
      </c>
      <c r="H39" s="4">
        <f>Order_items!D39</f>
        <v>90.56</v>
      </c>
      <c r="I39" s="4">
        <f>Order_items!E39</f>
        <v>271.68</v>
      </c>
      <c r="J39" s="4" t="str">
        <f t="array" ref="J39">_xlfn.XLOOKUP(A39,Orders!A:A,Orders!G:G,"")</f>
        <v>UPI</v>
      </c>
      <c r="K39" s="4">
        <f t="shared" si="1"/>
        <v>2023</v>
      </c>
      <c r="L39" s="4" t="str">
        <f t="shared" si="2"/>
        <v>May</v>
      </c>
    </row>
    <row r="40" ht="22.5" customHeight="1">
      <c r="A40" s="4">
        <f>(Orders!A40)</f>
        <v>1380971977</v>
      </c>
      <c r="B40" s="5">
        <f t="array" ref="B40">_xlfn.XLOOKUP(A40, Orders!A:A,Orders!C:C)</f>
        <v>45445.54508</v>
      </c>
      <c r="C40" s="4">
        <f>Order_items!B40</f>
        <v>602241</v>
      </c>
      <c r="D40" s="4" t="str">
        <f t="array" ref="D40">_xlfn.XLOOKUP(C40,Products!A:A,Products!B:B,"")</f>
        <v>Nuts</v>
      </c>
      <c r="E40" s="4" t="str">
        <f t="array" ref="E40">_xlfn.XLOOKUP(C40,Products!A:A,Products!C:C,"")</f>
        <v>Snacks &amp; Munchies</v>
      </c>
      <c r="F40" s="4" t="str">
        <f t="array" ref="F40">_xlfn.XLOOKUP(C40,Products!A:A,Products!D:D,"")</f>
        <v>Bahl-Pau</v>
      </c>
      <c r="G40" s="4">
        <f>Order_items!C40</f>
        <v>3</v>
      </c>
      <c r="H40" s="4">
        <f>Order_items!D40</f>
        <v>976.55</v>
      </c>
      <c r="I40" s="4">
        <f>Order_items!E40</f>
        <v>2929.65</v>
      </c>
      <c r="J40" s="4" t="str">
        <f t="array" ref="J40">_xlfn.XLOOKUP(A40,Orders!A:A,Orders!G:G,"")</f>
        <v>Cash</v>
      </c>
      <c r="K40" s="4">
        <f t="shared" si="1"/>
        <v>2024</v>
      </c>
      <c r="L40" s="4" t="str">
        <f t="shared" si="2"/>
        <v>Jun</v>
      </c>
    </row>
    <row r="41" ht="22.5" customHeight="1">
      <c r="A41" s="4">
        <f>(Orders!A41)</f>
        <v>1221099013</v>
      </c>
      <c r="B41" s="5">
        <f t="array" ref="B41">_xlfn.XLOOKUP(A41, Orders!A:A,Orders!C:C)</f>
        <v>45130.4486</v>
      </c>
      <c r="C41" s="4">
        <f>Order_items!B41</f>
        <v>131937</v>
      </c>
      <c r="D41" s="4" t="str">
        <f t="array" ref="D41">_xlfn.XLOOKUP(C41,Products!A:A,Products!B:B,"")</f>
        <v>Frozen Pizza</v>
      </c>
      <c r="E41" s="4" t="str">
        <f t="array" ref="E41">_xlfn.XLOOKUP(C41,Products!A:A,Products!C:C,"")</f>
        <v>Instant &amp; Frozen Food</v>
      </c>
      <c r="F41" s="4" t="str">
        <f t="array" ref="F41">_xlfn.XLOOKUP(C41,Products!A:A,Products!D:D,"")</f>
        <v>Varkey, Devi and Ganguly</v>
      </c>
      <c r="G41" s="4">
        <f>Order_items!C41</f>
        <v>1</v>
      </c>
      <c r="H41" s="4">
        <f>Order_items!D41</f>
        <v>287.81</v>
      </c>
      <c r="I41" s="4">
        <f>Order_items!E41</f>
        <v>287.81</v>
      </c>
      <c r="J41" s="4" t="str">
        <f t="array" ref="J41">_xlfn.XLOOKUP(A41,Orders!A:A,Orders!G:G,"")</f>
        <v>Wallet</v>
      </c>
      <c r="K41" s="4">
        <f t="shared" si="1"/>
        <v>2023</v>
      </c>
      <c r="L41" s="4" t="str">
        <f t="shared" si="2"/>
        <v>Jul</v>
      </c>
    </row>
    <row r="42" ht="22.5" customHeight="1">
      <c r="A42" s="4">
        <f>(Orders!A42)</f>
        <v>6771166303</v>
      </c>
      <c r="B42" s="5">
        <f t="array" ref="B42">_xlfn.XLOOKUP(A42, Orders!A:A,Orders!C:C)</f>
        <v>45131.18133</v>
      </c>
      <c r="C42" s="4">
        <f>Order_items!B42</f>
        <v>677542</v>
      </c>
      <c r="D42" s="4" t="str">
        <f t="array" ref="D42">_xlfn.XLOOKUP(C42,Products!A:A,Products!B:B,"")</f>
        <v>Toilet Cleaner</v>
      </c>
      <c r="E42" s="4" t="str">
        <f t="array" ref="E42">_xlfn.XLOOKUP(C42,Products!A:A,Products!C:C,"")</f>
        <v>Household Care</v>
      </c>
      <c r="F42" s="4" t="str">
        <f t="array" ref="F42">_xlfn.XLOOKUP(C42,Products!A:A,Products!D:D,"")</f>
        <v>Thaman-Lanka</v>
      </c>
      <c r="G42" s="4">
        <f>Order_items!C42</f>
        <v>3</v>
      </c>
      <c r="H42" s="4">
        <f>Order_items!D42</f>
        <v>212.61</v>
      </c>
      <c r="I42" s="4">
        <f>Order_items!E42</f>
        <v>637.83</v>
      </c>
      <c r="J42" s="4" t="str">
        <f t="array" ref="J42">_xlfn.XLOOKUP(A42,Orders!A:A,Orders!G:G,"")</f>
        <v>Wallet</v>
      </c>
      <c r="K42" s="4">
        <f t="shared" si="1"/>
        <v>2023</v>
      </c>
      <c r="L42" s="4" t="str">
        <f t="shared" si="2"/>
        <v>Jul</v>
      </c>
    </row>
    <row r="43" ht="22.5" customHeight="1">
      <c r="A43" s="4">
        <f>(Orders!A43)</f>
        <v>7111337755</v>
      </c>
      <c r="B43" s="5">
        <f t="array" ref="B43">_xlfn.XLOOKUP(A43, Orders!A:A,Orders!C:C)</f>
        <v>45052.24495</v>
      </c>
      <c r="C43" s="4">
        <f>Order_items!B43</f>
        <v>888807</v>
      </c>
      <c r="D43" s="4" t="str">
        <f t="array" ref="D43">_xlfn.XLOOKUP(C43,Products!A:A,Products!B:B,"")</f>
        <v>Bread</v>
      </c>
      <c r="E43" s="4" t="str">
        <f t="array" ref="E43">_xlfn.XLOOKUP(C43,Products!A:A,Products!C:C,"")</f>
        <v>Dairy &amp; Breakfast</v>
      </c>
      <c r="F43" s="4" t="str">
        <f t="array" ref="F43">_xlfn.XLOOKUP(C43,Products!A:A,Products!D:D,"")</f>
        <v>Arya Group</v>
      </c>
      <c r="G43" s="4">
        <f>Order_items!C43</f>
        <v>3</v>
      </c>
      <c r="H43" s="4">
        <f>Order_items!D43</f>
        <v>230.58</v>
      </c>
      <c r="I43" s="4">
        <f>Order_items!E43</f>
        <v>691.74</v>
      </c>
      <c r="J43" s="4" t="str">
        <f t="array" ref="J43">_xlfn.XLOOKUP(A43,Orders!A:A,Orders!G:G,"")</f>
        <v>Cash</v>
      </c>
      <c r="K43" s="4">
        <f t="shared" si="1"/>
        <v>2023</v>
      </c>
      <c r="L43" s="4" t="str">
        <f t="shared" si="2"/>
        <v>May</v>
      </c>
    </row>
    <row r="44" ht="22.5" customHeight="1">
      <c r="A44" s="4">
        <f>(Orders!A44)</f>
        <v>5562922993</v>
      </c>
      <c r="B44" s="5">
        <f t="array" ref="B44">_xlfn.XLOOKUP(A44, Orders!A:A,Orders!C:C)</f>
        <v>45266.08633</v>
      </c>
      <c r="C44" s="4">
        <f>Order_items!B44</f>
        <v>540618</v>
      </c>
      <c r="D44" s="4" t="str">
        <f t="array" ref="D44">_xlfn.XLOOKUP(C44,Products!A:A,Products!B:B,"")</f>
        <v>Popcorn</v>
      </c>
      <c r="E44" s="4" t="str">
        <f t="array" ref="E44">_xlfn.XLOOKUP(C44,Products!A:A,Products!C:C,"")</f>
        <v>Snacks &amp; Munchies</v>
      </c>
      <c r="F44" s="4" t="str">
        <f t="array" ref="F44">_xlfn.XLOOKUP(C44,Products!A:A,Products!D:D,"")</f>
        <v>Golla-Luthra</v>
      </c>
      <c r="G44" s="4">
        <f>Order_items!C44</f>
        <v>1</v>
      </c>
      <c r="H44" s="4">
        <f>Order_items!D44</f>
        <v>317.05</v>
      </c>
      <c r="I44" s="4">
        <f>Order_items!E44</f>
        <v>317.05</v>
      </c>
      <c r="J44" s="4" t="str">
        <f t="array" ref="J44">_xlfn.XLOOKUP(A44,Orders!A:A,Orders!G:G,"")</f>
        <v>Wallet</v>
      </c>
      <c r="K44" s="4">
        <f t="shared" si="1"/>
        <v>2023</v>
      </c>
      <c r="L44" s="4" t="str">
        <f t="shared" si="2"/>
        <v>Dec</v>
      </c>
    </row>
    <row r="45" ht="22.5" customHeight="1">
      <c r="A45" s="4">
        <f>(Orders!A45)</f>
        <v>5630957897</v>
      </c>
      <c r="B45" s="5">
        <f t="array" ref="B45">_xlfn.XLOOKUP(A45, Orders!A:A,Orders!C:C)</f>
        <v>45461.30396</v>
      </c>
      <c r="C45" s="4">
        <f>Order_items!B45</f>
        <v>876139</v>
      </c>
      <c r="D45" s="4" t="str">
        <f t="array" ref="D45">_xlfn.XLOOKUP(C45,Products!A:A,Products!B:B,"")</f>
        <v>Pulses</v>
      </c>
      <c r="E45" s="4" t="str">
        <f t="array" ref="E45">_xlfn.XLOOKUP(C45,Products!A:A,Products!C:C,"")</f>
        <v>Grocery &amp; Staples</v>
      </c>
      <c r="F45" s="4" t="str">
        <f t="array" ref="F45">_xlfn.XLOOKUP(C45,Products!A:A,Products!D:D,"")</f>
        <v>Cherian-Dara</v>
      </c>
      <c r="G45" s="4">
        <f>Order_items!C45</f>
        <v>2</v>
      </c>
      <c r="H45" s="4">
        <f>Order_items!D45</f>
        <v>415.75</v>
      </c>
      <c r="I45" s="4">
        <f>Order_items!E45</f>
        <v>831.5</v>
      </c>
      <c r="J45" s="4" t="str">
        <f t="array" ref="J45">_xlfn.XLOOKUP(A45,Orders!A:A,Orders!G:G,"")</f>
        <v>Wallet</v>
      </c>
      <c r="K45" s="4">
        <f t="shared" si="1"/>
        <v>2024</v>
      </c>
      <c r="L45" s="4" t="str">
        <f t="shared" si="2"/>
        <v>Jun</v>
      </c>
    </row>
    <row r="46" ht="22.5" customHeight="1">
      <c r="A46" s="4">
        <f>(Orders!A46)</f>
        <v>1787380558</v>
      </c>
      <c r="B46" s="5">
        <f t="array" ref="B46">_xlfn.XLOOKUP(A46, Orders!A:A,Orders!C:C)</f>
        <v>45238.72567</v>
      </c>
      <c r="C46" s="4">
        <f>Order_items!B46</f>
        <v>444361</v>
      </c>
      <c r="D46" s="4" t="str">
        <f t="array" ref="D46">_xlfn.XLOOKUP(C46,Products!A:A,Products!B:B,"")</f>
        <v>Pain Reliever</v>
      </c>
      <c r="E46" s="4" t="str">
        <f t="array" ref="E46">_xlfn.XLOOKUP(C46,Products!A:A,Products!C:C,"")</f>
        <v>Pharmacy</v>
      </c>
      <c r="F46" s="4" t="str">
        <f t="array" ref="F46">_xlfn.XLOOKUP(C46,Products!A:A,Products!D:D,"")</f>
        <v>Prakash, Bawa and Kale</v>
      </c>
      <c r="G46" s="4">
        <f>Order_items!C46</f>
        <v>3</v>
      </c>
      <c r="H46" s="4">
        <f>Order_items!D46</f>
        <v>822.63</v>
      </c>
      <c r="I46" s="4">
        <f>Order_items!E46</f>
        <v>2467.89</v>
      </c>
      <c r="J46" s="4" t="str">
        <f t="array" ref="J46">_xlfn.XLOOKUP(A46,Orders!A:A,Orders!G:G,"")</f>
        <v>Cash</v>
      </c>
      <c r="K46" s="4">
        <f t="shared" si="1"/>
        <v>2023</v>
      </c>
      <c r="L46" s="4" t="str">
        <f t="shared" si="2"/>
        <v>Nov</v>
      </c>
    </row>
    <row r="47" ht="22.5" customHeight="1">
      <c r="A47" s="4">
        <f>(Orders!A47)</f>
        <v>32613017</v>
      </c>
      <c r="B47" s="5">
        <f t="array" ref="B47">_xlfn.XLOOKUP(A47, Orders!A:A,Orders!C:C)</f>
        <v>45002.01436</v>
      </c>
      <c r="C47" s="4">
        <f>Order_items!B47</f>
        <v>451812</v>
      </c>
      <c r="D47" s="4" t="str">
        <f t="array" ref="D47">_xlfn.XLOOKUP(C47,Products!A:A,Products!B:B,"")</f>
        <v>Pain Reliever</v>
      </c>
      <c r="E47" s="4" t="str">
        <f t="array" ref="E47">_xlfn.XLOOKUP(C47,Products!A:A,Products!C:C,"")</f>
        <v>Pharmacy</v>
      </c>
      <c r="F47" s="4" t="str">
        <f t="array" ref="F47">_xlfn.XLOOKUP(C47,Products!A:A,Products!D:D,"")</f>
        <v>Batra, Sant and Mandal</v>
      </c>
      <c r="G47" s="4">
        <f>Order_items!C47</f>
        <v>1</v>
      </c>
      <c r="H47" s="4">
        <f>Order_items!D47</f>
        <v>530.85</v>
      </c>
      <c r="I47" s="4">
        <f>Order_items!E47</f>
        <v>530.85</v>
      </c>
      <c r="J47" s="4" t="str">
        <f t="array" ref="J47">_xlfn.XLOOKUP(A47,Orders!A:A,Orders!G:G,"")</f>
        <v>Card</v>
      </c>
      <c r="K47" s="4">
        <f t="shared" si="1"/>
        <v>2023</v>
      </c>
      <c r="L47" s="4" t="str">
        <f t="shared" si="2"/>
        <v>Mar</v>
      </c>
    </row>
    <row r="48" ht="22.5" customHeight="1">
      <c r="A48" s="4">
        <f>(Orders!A48)</f>
        <v>2039041670</v>
      </c>
      <c r="B48" s="5">
        <f t="array" ref="B48">_xlfn.XLOOKUP(A48, Orders!A:A,Orders!C:C)</f>
        <v>45597.40679</v>
      </c>
      <c r="C48" s="4">
        <f>Order_items!B48</f>
        <v>287070</v>
      </c>
      <c r="D48" s="4" t="str">
        <f t="array" ref="D48">_xlfn.XLOOKUP(C48,Products!A:A,Products!B:B,"")</f>
        <v>Wheat Flour</v>
      </c>
      <c r="E48" s="4" t="str">
        <f t="array" ref="E48">_xlfn.XLOOKUP(C48,Products!A:A,Products!C:C,"")</f>
        <v>Grocery &amp; Staples</v>
      </c>
      <c r="F48" s="4" t="str">
        <f t="array" ref="F48">_xlfn.XLOOKUP(C48,Products!A:A,Products!D:D,"")</f>
        <v>Gala, Magar and Rajagopal</v>
      </c>
      <c r="G48" s="4">
        <f>Order_items!C48</f>
        <v>1</v>
      </c>
      <c r="H48" s="4">
        <f>Order_items!D48</f>
        <v>443.17</v>
      </c>
      <c r="I48" s="4">
        <f>Order_items!E48</f>
        <v>443.17</v>
      </c>
      <c r="J48" s="4" t="str">
        <f t="array" ref="J48">_xlfn.XLOOKUP(A48,Orders!A:A,Orders!G:G,"")</f>
        <v>Wallet</v>
      </c>
      <c r="K48" s="4">
        <f t="shared" si="1"/>
        <v>2024</v>
      </c>
      <c r="L48" s="4" t="str">
        <f t="shared" si="2"/>
        <v>Nov</v>
      </c>
    </row>
    <row r="49" ht="22.5" customHeight="1">
      <c r="A49" s="4">
        <f>(Orders!A49)</f>
        <v>210693801</v>
      </c>
      <c r="B49" s="5">
        <f t="array" ref="B49">_xlfn.XLOOKUP(A49, Orders!A:A,Orders!C:C)</f>
        <v>45525.16626</v>
      </c>
      <c r="C49" s="4">
        <f>Order_items!B49</f>
        <v>432617</v>
      </c>
      <c r="D49" s="4" t="str">
        <f t="array" ref="D49">_xlfn.XLOOKUP(C49,Products!A:A,Products!B:B,"")</f>
        <v>Baby Wipes</v>
      </c>
      <c r="E49" s="4" t="str">
        <f t="array" ref="E49">_xlfn.XLOOKUP(C49,Products!A:A,Products!C:C,"")</f>
        <v>Baby Care</v>
      </c>
      <c r="F49" s="4" t="str">
        <f t="array" ref="F49">_xlfn.XLOOKUP(C49,Products!A:A,Products!D:D,"")</f>
        <v>Dora-Pillai</v>
      </c>
      <c r="G49" s="4">
        <f>Order_items!C49</f>
        <v>3</v>
      </c>
      <c r="H49" s="4">
        <f>Order_items!D49</f>
        <v>863.18</v>
      </c>
      <c r="I49" s="4">
        <f>Order_items!E49</f>
        <v>2589.54</v>
      </c>
      <c r="J49" s="4" t="str">
        <f t="array" ref="J49">_xlfn.XLOOKUP(A49,Orders!A:A,Orders!G:G,"")</f>
        <v>UPI</v>
      </c>
      <c r="K49" s="4">
        <f t="shared" si="1"/>
        <v>2024</v>
      </c>
      <c r="L49" s="4" t="str">
        <f t="shared" si="2"/>
        <v>Aug</v>
      </c>
    </row>
    <row r="50" ht="22.5" customHeight="1">
      <c r="A50" s="4">
        <f>(Orders!A50)</f>
        <v>8120002258</v>
      </c>
      <c r="B50" s="5">
        <f t="array" ref="B50">_xlfn.XLOOKUP(A50, Orders!A:A,Orders!C:C)</f>
        <v>45292.00356</v>
      </c>
      <c r="C50" s="4">
        <f>Order_items!B50</f>
        <v>131937</v>
      </c>
      <c r="D50" s="4" t="str">
        <f t="array" ref="D50">_xlfn.XLOOKUP(C50,Products!A:A,Products!B:B,"")</f>
        <v>Frozen Pizza</v>
      </c>
      <c r="E50" s="4" t="str">
        <f t="array" ref="E50">_xlfn.XLOOKUP(C50,Products!A:A,Products!C:C,"")</f>
        <v>Instant &amp; Frozen Food</v>
      </c>
      <c r="F50" s="4" t="str">
        <f t="array" ref="F50">_xlfn.XLOOKUP(C50,Products!A:A,Products!D:D,"")</f>
        <v>Varkey, Devi and Ganguly</v>
      </c>
      <c r="G50" s="4">
        <f>Order_items!C50</f>
        <v>1</v>
      </c>
      <c r="H50" s="4">
        <f>Order_items!D50</f>
        <v>287.81</v>
      </c>
      <c r="I50" s="4">
        <f>Order_items!E50</f>
        <v>287.81</v>
      </c>
      <c r="J50" s="4" t="str">
        <f t="array" ref="J50">_xlfn.XLOOKUP(A50,Orders!A:A,Orders!G:G,"")</f>
        <v>Card</v>
      </c>
      <c r="K50" s="4">
        <f t="shared" si="1"/>
        <v>2024</v>
      </c>
      <c r="L50" s="4" t="str">
        <f t="shared" si="2"/>
        <v>Jan</v>
      </c>
    </row>
    <row r="51" ht="22.5" customHeight="1">
      <c r="A51" s="4">
        <f>(Orders!A51)</f>
        <v>2177917034</v>
      </c>
      <c r="B51" s="5">
        <f t="array" ref="B51">_xlfn.XLOOKUP(A51, Orders!A:A,Orders!C:C)</f>
        <v>45330.83601</v>
      </c>
      <c r="C51" s="4">
        <f>Order_items!B51</f>
        <v>144124</v>
      </c>
      <c r="D51" s="4" t="str">
        <f t="array" ref="D51">_xlfn.XLOOKUP(C51,Products!A:A,Products!B:B,"")</f>
        <v>Detergent</v>
      </c>
      <c r="E51" s="4" t="str">
        <f t="array" ref="E51">_xlfn.XLOOKUP(C51,Products!A:A,Products!C:C,"")</f>
        <v>Household Care</v>
      </c>
      <c r="F51" s="4" t="str">
        <f t="array" ref="F51">_xlfn.XLOOKUP(C51,Products!A:A,Products!D:D,"")</f>
        <v>Lalla-Srinivasan</v>
      </c>
      <c r="G51" s="4">
        <f>Order_items!C51</f>
        <v>2</v>
      </c>
      <c r="H51" s="4">
        <f>Order_items!D51</f>
        <v>162.67</v>
      </c>
      <c r="I51" s="4">
        <f>Order_items!E51</f>
        <v>325.34</v>
      </c>
      <c r="J51" s="4" t="str">
        <f t="array" ref="J51">_xlfn.XLOOKUP(A51,Orders!A:A,Orders!G:G,"")</f>
        <v>Card</v>
      </c>
      <c r="K51" s="4">
        <f t="shared" si="1"/>
        <v>2024</v>
      </c>
      <c r="L51" s="4" t="str">
        <f t="shared" si="2"/>
        <v>Feb</v>
      </c>
    </row>
    <row r="52" ht="22.5" customHeight="1">
      <c r="A52" s="4">
        <f>(Orders!A52)</f>
        <v>4254814926</v>
      </c>
      <c r="B52" s="5">
        <f t="array" ref="B52">_xlfn.XLOOKUP(A52, Orders!A:A,Orders!C:C)</f>
        <v>45403.26039</v>
      </c>
      <c r="C52" s="4">
        <f>Order_items!B52</f>
        <v>324809</v>
      </c>
      <c r="D52" s="4" t="str">
        <f t="array" ref="D52">_xlfn.XLOOKUP(C52,Products!A:A,Products!B:B,"")</f>
        <v>Bread</v>
      </c>
      <c r="E52" s="4" t="str">
        <f t="array" ref="E52">_xlfn.XLOOKUP(C52,Products!A:A,Products!C:C,"")</f>
        <v>Dairy &amp; Breakfast</v>
      </c>
      <c r="F52" s="4" t="str">
        <f t="array" ref="F52">_xlfn.XLOOKUP(C52,Products!A:A,Products!D:D,"")</f>
        <v>Sidhu PLC</v>
      </c>
      <c r="G52" s="4">
        <f>Order_items!C52</f>
        <v>1</v>
      </c>
      <c r="H52" s="4">
        <f>Order_items!D52</f>
        <v>608</v>
      </c>
      <c r="I52" s="4">
        <f>Order_items!E52</f>
        <v>608</v>
      </c>
      <c r="J52" s="4" t="str">
        <f t="array" ref="J52">_xlfn.XLOOKUP(A52,Orders!A:A,Orders!G:G,"")</f>
        <v>Wallet</v>
      </c>
      <c r="K52" s="4">
        <f t="shared" si="1"/>
        <v>2024</v>
      </c>
      <c r="L52" s="4" t="str">
        <f t="shared" si="2"/>
        <v>Apr</v>
      </c>
    </row>
    <row r="53" ht="22.5" customHeight="1">
      <c r="A53" s="4">
        <f>(Orders!A53)</f>
        <v>6074172790</v>
      </c>
      <c r="B53" s="5">
        <f t="array" ref="B53">_xlfn.XLOOKUP(A53, Orders!A:A,Orders!C:C)</f>
        <v>45133.09418</v>
      </c>
      <c r="C53" s="4">
        <f>Order_items!B53</f>
        <v>888807</v>
      </c>
      <c r="D53" s="4" t="str">
        <f t="array" ref="D53">_xlfn.XLOOKUP(C53,Products!A:A,Products!B:B,"")</f>
        <v>Bread</v>
      </c>
      <c r="E53" s="4" t="str">
        <f t="array" ref="E53">_xlfn.XLOOKUP(C53,Products!A:A,Products!C:C,"")</f>
        <v>Dairy &amp; Breakfast</v>
      </c>
      <c r="F53" s="4" t="str">
        <f t="array" ref="F53">_xlfn.XLOOKUP(C53,Products!A:A,Products!D:D,"")</f>
        <v>Arya Group</v>
      </c>
      <c r="G53" s="4">
        <f>Order_items!C53</f>
        <v>2</v>
      </c>
      <c r="H53" s="4">
        <f>Order_items!D53</f>
        <v>230.58</v>
      </c>
      <c r="I53" s="4">
        <f>Order_items!E53</f>
        <v>461.16</v>
      </c>
      <c r="J53" s="4" t="str">
        <f t="array" ref="J53">_xlfn.XLOOKUP(A53,Orders!A:A,Orders!G:G,"")</f>
        <v>Wallet</v>
      </c>
      <c r="K53" s="4">
        <f t="shared" si="1"/>
        <v>2023</v>
      </c>
      <c r="L53" s="4" t="str">
        <f t="shared" si="2"/>
        <v>Jul</v>
      </c>
    </row>
    <row r="54" ht="22.5" customHeight="1">
      <c r="A54" s="4">
        <f>(Orders!A54)</f>
        <v>3381573131</v>
      </c>
      <c r="B54" s="5">
        <f t="array" ref="B54">_xlfn.XLOOKUP(A54, Orders!A:A,Orders!C:C)</f>
        <v>45489.02316</v>
      </c>
      <c r="C54" s="4">
        <f>Order_items!B54</f>
        <v>684939</v>
      </c>
      <c r="D54" s="4" t="str">
        <f t="array" ref="D54">_xlfn.XLOOKUP(C54,Products!A:A,Products!B:B,"")</f>
        <v>Lotion</v>
      </c>
      <c r="E54" s="4" t="str">
        <f t="array" ref="E54">_xlfn.XLOOKUP(C54,Products!A:A,Products!C:C,"")</f>
        <v>Personal Care</v>
      </c>
      <c r="F54" s="4" t="str">
        <f t="array" ref="F54">_xlfn.XLOOKUP(C54,Products!A:A,Products!D:D,"")</f>
        <v>Sibal, Bhatnagar and Rajan</v>
      </c>
      <c r="G54" s="4">
        <f>Order_items!C54</f>
        <v>1</v>
      </c>
      <c r="H54" s="4">
        <f>Order_items!D54</f>
        <v>727.95</v>
      </c>
      <c r="I54" s="4">
        <f>Order_items!E54</f>
        <v>727.95</v>
      </c>
      <c r="J54" s="4" t="str">
        <f t="array" ref="J54">_xlfn.XLOOKUP(A54,Orders!A:A,Orders!G:G,"")</f>
        <v>Cash</v>
      </c>
      <c r="K54" s="4">
        <f t="shared" si="1"/>
        <v>2024</v>
      </c>
      <c r="L54" s="4" t="str">
        <f t="shared" si="2"/>
        <v>Jul</v>
      </c>
    </row>
    <row r="55" ht="22.5" customHeight="1">
      <c r="A55" s="4">
        <f>(Orders!A55)</f>
        <v>3773745777</v>
      </c>
      <c r="B55" s="5">
        <f t="array" ref="B55">_xlfn.XLOOKUP(A55, Orders!A:A,Orders!C:C)</f>
        <v>45414.6114</v>
      </c>
      <c r="C55" s="4">
        <f>Order_items!B55</f>
        <v>734789</v>
      </c>
      <c r="D55" s="4" t="str">
        <f t="array" ref="D55">_xlfn.XLOOKUP(C55,Products!A:A,Products!B:B,"")</f>
        <v>Popcorn</v>
      </c>
      <c r="E55" s="4" t="str">
        <f t="array" ref="E55">_xlfn.XLOOKUP(C55,Products!A:A,Products!C:C,"")</f>
        <v>Snacks &amp; Munchies</v>
      </c>
      <c r="F55" s="4" t="str">
        <f t="array" ref="F55">_xlfn.XLOOKUP(C55,Products!A:A,Products!D:D,"")</f>
        <v>Chaudhari, Pant and Singh</v>
      </c>
      <c r="G55" s="4">
        <f>Order_items!C55</f>
        <v>1</v>
      </c>
      <c r="H55" s="4">
        <f>Order_items!D55</f>
        <v>395.82</v>
      </c>
      <c r="I55" s="4">
        <f>Order_items!E55</f>
        <v>395.82</v>
      </c>
      <c r="J55" s="4" t="str">
        <f t="array" ref="J55">_xlfn.XLOOKUP(A55,Orders!A:A,Orders!G:G,"")</f>
        <v>Card</v>
      </c>
      <c r="K55" s="4">
        <f t="shared" si="1"/>
        <v>2024</v>
      </c>
      <c r="L55" s="4" t="str">
        <f t="shared" si="2"/>
        <v>May</v>
      </c>
    </row>
    <row r="56" ht="22.5" customHeight="1">
      <c r="A56" s="4">
        <f>(Orders!A56)</f>
        <v>9251939156</v>
      </c>
      <c r="B56" s="5">
        <f t="array" ref="B56">_xlfn.XLOOKUP(A56, Orders!A:A,Orders!C:C)</f>
        <v>45290.5277</v>
      </c>
      <c r="C56" s="4">
        <f>Order_items!B56</f>
        <v>876139</v>
      </c>
      <c r="D56" s="4" t="str">
        <f t="array" ref="D56">_xlfn.XLOOKUP(C56,Products!A:A,Products!B:B,"")</f>
        <v>Pulses</v>
      </c>
      <c r="E56" s="4" t="str">
        <f t="array" ref="E56">_xlfn.XLOOKUP(C56,Products!A:A,Products!C:C,"")</f>
        <v>Grocery &amp; Staples</v>
      </c>
      <c r="F56" s="4" t="str">
        <f t="array" ref="F56">_xlfn.XLOOKUP(C56,Products!A:A,Products!D:D,"")</f>
        <v>Cherian-Dara</v>
      </c>
      <c r="G56" s="4">
        <f>Order_items!C56</f>
        <v>3</v>
      </c>
      <c r="H56" s="4">
        <f>Order_items!D56</f>
        <v>415.75</v>
      </c>
      <c r="I56" s="4">
        <f>Order_items!E56</f>
        <v>1247.25</v>
      </c>
      <c r="J56" s="4" t="str">
        <f t="array" ref="J56">_xlfn.XLOOKUP(A56,Orders!A:A,Orders!G:G,"")</f>
        <v>Cash</v>
      </c>
      <c r="K56" s="4">
        <f t="shared" si="1"/>
        <v>2023</v>
      </c>
      <c r="L56" s="4" t="str">
        <f t="shared" si="2"/>
        <v>Dec</v>
      </c>
    </row>
    <row r="57" ht="22.5" customHeight="1">
      <c r="A57" s="4">
        <f>(Orders!A57)</f>
        <v>3872982303</v>
      </c>
      <c r="B57" s="5">
        <f t="array" ref="B57">_xlfn.XLOOKUP(A57, Orders!A:A,Orders!C:C)</f>
        <v>45325.04483</v>
      </c>
      <c r="C57" s="4">
        <f>Order_items!B57</f>
        <v>56589</v>
      </c>
      <c r="D57" s="4" t="str">
        <f t="array" ref="D57">_xlfn.XLOOKUP(C57,Products!A:A,Products!B:B,"")</f>
        <v>Vitamins</v>
      </c>
      <c r="E57" s="4" t="str">
        <f t="array" ref="E57">_xlfn.XLOOKUP(C57,Products!A:A,Products!C:C,"")</f>
        <v>Pharmacy</v>
      </c>
      <c r="F57" s="4" t="str">
        <f t="array" ref="F57">_xlfn.XLOOKUP(C57,Products!A:A,Products!D:D,"")</f>
        <v>Pai, Kashyap and Ramachandran</v>
      </c>
      <c r="G57" s="4">
        <f>Order_items!C57</f>
        <v>2</v>
      </c>
      <c r="H57" s="4">
        <f>Order_items!D57</f>
        <v>517.77</v>
      </c>
      <c r="I57" s="4">
        <f>Order_items!E57</f>
        <v>1035.54</v>
      </c>
      <c r="J57" s="4" t="str">
        <f t="array" ref="J57">_xlfn.XLOOKUP(A57,Orders!A:A,Orders!G:G,"")</f>
        <v>Wallet</v>
      </c>
      <c r="K57" s="4">
        <f t="shared" si="1"/>
        <v>2024</v>
      </c>
      <c r="L57" s="4" t="str">
        <f t="shared" si="2"/>
        <v>Feb</v>
      </c>
    </row>
    <row r="58" ht="22.5" customHeight="1">
      <c r="A58" s="4">
        <f>(Orders!A58)</f>
        <v>2625987757</v>
      </c>
      <c r="B58" s="5">
        <f t="array" ref="B58">_xlfn.XLOOKUP(A58, Orders!A:A,Orders!C:C)</f>
        <v>45139.32133</v>
      </c>
      <c r="C58" s="4">
        <f>Order_items!B58</f>
        <v>890232</v>
      </c>
      <c r="D58" s="4" t="str">
        <f t="array" ref="D58">_xlfn.XLOOKUP(C58,Products!A:A,Products!B:B,"")</f>
        <v>Mango Drink</v>
      </c>
      <c r="E58" s="4" t="str">
        <f t="array" ref="E58">_xlfn.XLOOKUP(C58,Products!A:A,Products!C:C,"")</f>
        <v>Cold Drinks &amp; Juices</v>
      </c>
      <c r="F58" s="4" t="str">
        <f t="array" ref="F58">_xlfn.XLOOKUP(C58,Products!A:A,Products!D:D,"")</f>
        <v>Jha Group</v>
      </c>
      <c r="G58" s="4">
        <f>Order_items!C58</f>
        <v>1</v>
      </c>
      <c r="H58" s="4">
        <f>Order_items!D58</f>
        <v>432</v>
      </c>
      <c r="I58" s="4">
        <f>Order_items!E58</f>
        <v>432</v>
      </c>
      <c r="J58" s="4" t="str">
        <f t="array" ref="J58">_xlfn.XLOOKUP(A58,Orders!A:A,Orders!G:G,"")</f>
        <v>UPI</v>
      </c>
      <c r="K58" s="4">
        <f t="shared" si="1"/>
        <v>2023</v>
      </c>
      <c r="L58" s="4" t="str">
        <f t="shared" si="2"/>
        <v>Aug</v>
      </c>
    </row>
    <row r="59" ht="22.5" customHeight="1">
      <c r="A59" s="4">
        <f>(Orders!A59)</f>
        <v>3162249401</v>
      </c>
      <c r="B59" s="5">
        <f t="array" ref="B59">_xlfn.XLOOKUP(A59, Orders!A:A,Orders!C:C)</f>
        <v>45415.55692</v>
      </c>
      <c r="C59" s="4">
        <f>Order_items!B59</f>
        <v>432617</v>
      </c>
      <c r="D59" s="4" t="str">
        <f t="array" ref="D59">_xlfn.XLOOKUP(C59,Products!A:A,Products!B:B,"")</f>
        <v>Baby Wipes</v>
      </c>
      <c r="E59" s="4" t="str">
        <f t="array" ref="E59">_xlfn.XLOOKUP(C59,Products!A:A,Products!C:C,"")</f>
        <v>Baby Care</v>
      </c>
      <c r="F59" s="4" t="str">
        <f t="array" ref="F59">_xlfn.XLOOKUP(C59,Products!A:A,Products!D:D,"")</f>
        <v>Dora-Pillai</v>
      </c>
      <c r="G59" s="4">
        <f>Order_items!C59</f>
        <v>1</v>
      </c>
      <c r="H59" s="4">
        <f>Order_items!D59</f>
        <v>863.18</v>
      </c>
      <c r="I59" s="4">
        <f>Order_items!E59</f>
        <v>863.18</v>
      </c>
      <c r="J59" s="4" t="str">
        <f t="array" ref="J59">_xlfn.XLOOKUP(A59,Orders!A:A,Orders!G:G,"")</f>
        <v>Cash</v>
      </c>
      <c r="K59" s="4">
        <f t="shared" si="1"/>
        <v>2024</v>
      </c>
      <c r="L59" s="4" t="str">
        <f t="shared" si="2"/>
        <v>May</v>
      </c>
    </row>
    <row r="60" ht="22.5" customHeight="1">
      <c r="A60" s="4">
        <f>(Orders!A60)</f>
        <v>3108986741</v>
      </c>
      <c r="B60" s="5">
        <f t="array" ref="B60">_xlfn.XLOOKUP(A60, Orders!A:A,Orders!C:C)</f>
        <v>45216.81203</v>
      </c>
      <c r="C60" s="4">
        <f>Order_items!B60</f>
        <v>687218</v>
      </c>
      <c r="D60" s="4" t="str">
        <f t="array" ref="D60">_xlfn.XLOOKUP(C60,Products!A:A,Products!B:B,"")</f>
        <v>Mango Drink</v>
      </c>
      <c r="E60" s="4" t="str">
        <f t="array" ref="E60">_xlfn.XLOOKUP(C60,Products!A:A,Products!C:C,"")</f>
        <v>Cold Drinks &amp; Juices</v>
      </c>
      <c r="F60" s="4" t="str">
        <f t="array" ref="F60">_xlfn.XLOOKUP(C60,Products!A:A,Products!D:D,"")</f>
        <v>Sankaran, Pall and Gola</v>
      </c>
      <c r="G60" s="4">
        <f>Order_items!C60</f>
        <v>3</v>
      </c>
      <c r="H60" s="4">
        <f>Order_items!D60</f>
        <v>317.82</v>
      </c>
      <c r="I60" s="4">
        <f>Order_items!E60</f>
        <v>953.46</v>
      </c>
      <c r="J60" s="4" t="str">
        <f t="array" ref="J60">_xlfn.XLOOKUP(A60,Orders!A:A,Orders!G:G,"")</f>
        <v>Wallet</v>
      </c>
      <c r="K60" s="4">
        <f t="shared" si="1"/>
        <v>2023</v>
      </c>
      <c r="L60" s="4" t="str">
        <f t="shared" si="2"/>
        <v>Oct</v>
      </c>
    </row>
    <row r="61" ht="22.5" customHeight="1">
      <c r="A61" s="4">
        <f>(Orders!A61)</f>
        <v>1851474741</v>
      </c>
      <c r="B61" s="5">
        <f t="array" ref="B61">_xlfn.XLOOKUP(A61, Orders!A:A,Orders!C:C)</f>
        <v>45231.562</v>
      </c>
      <c r="C61" s="4">
        <f>Order_items!B61</f>
        <v>970529</v>
      </c>
      <c r="D61" s="4" t="str">
        <f t="array" ref="D61">_xlfn.XLOOKUP(C61,Products!A:A,Products!B:B,"")</f>
        <v>Diapers</v>
      </c>
      <c r="E61" s="4" t="str">
        <f t="array" ref="E61">_xlfn.XLOOKUP(C61,Products!A:A,Products!C:C,"")</f>
        <v>Baby Care</v>
      </c>
      <c r="F61" s="4" t="str">
        <f t="array" ref="F61">_xlfn.XLOOKUP(C61,Products!A:A,Products!D:D,"")</f>
        <v>Kurian, Patla and Sanghvi</v>
      </c>
      <c r="G61" s="4">
        <f>Order_items!C61</f>
        <v>3</v>
      </c>
      <c r="H61" s="4">
        <f>Order_items!D61</f>
        <v>827.44</v>
      </c>
      <c r="I61" s="4">
        <f>Order_items!E61</f>
        <v>2482.32</v>
      </c>
      <c r="J61" s="4" t="str">
        <f t="array" ref="J61">_xlfn.XLOOKUP(A61,Orders!A:A,Orders!G:G,"")</f>
        <v>Card</v>
      </c>
      <c r="K61" s="4">
        <f t="shared" si="1"/>
        <v>2023</v>
      </c>
      <c r="L61" s="4" t="str">
        <f t="shared" si="2"/>
        <v>Nov</v>
      </c>
    </row>
    <row r="62" ht="22.5" customHeight="1">
      <c r="A62" s="4">
        <f>(Orders!A62)</f>
        <v>2425099132</v>
      </c>
      <c r="B62" s="5">
        <f t="array" ref="B62">_xlfn.XLOOKUP(A62, Orders!A:A,Orders!C:C)</f>
        <v>45153.05218</v>
      </c>
      <c r="C62" s="4">
        <f>Order_items!B62</f>
        <v>604184</v>
      </c>
      <c r="D62" s="4" t="str">
        <f t="array" ref="D62">_xlfn.XLOOKUP(C62,Products!A:A,Products!B:B,"")</f>
        <v>Toilet Cleaner</v>
      </c>
      <c r="E62" s="4" t="str">
        <f t="array" ref="E62">_xlfn.XLOOKUP(C62,Products!A:A,Products!C:C,"")</f>
        <v>Household Care</v>
      </c>
      <c r="F62" s="4" t="str">
        <f t="array" ref="F62">_xlfn.XLOOKUP(C62,Products!A:A,Products!D:D,"")</f>
        <v>Gaba, Sodhi and Choudhary</v>
      </c>
      <c r="G62" s="4">
        <f>Order_items!C62</f>
        <v>2</v>
      </c>
      <c r="H62" s="4">
        <f>Order_items!D62</f>
        <v>397.55</v>
      </c>
      <c r="I62" s="4">
        <f>Order_items!E62</f>
        <v>795.1</v>
      </c>
      <c r="J62" s="4" t="str">
        <f t="array" ref="J62">_xlfn.XLOOKUP(A62,Orders!A:A,Orders!G:G,"")</f>
        <v>Wallet</v>
      </c>
      <c r="K62" s="4">
        <f t="shared" si="1"/>
        <v>2023</v>
      </c>
      <c r="L62" s="4" t="str">
        <f t="shared" si="2"/>
        <v>Aug</v>
      </c>
    </row>
    <row r="63" ht="22.5" customHeight="1">
      <c r="A63" s="4">
        <f>(Orders!A63)</f>
        <v>6706793332</v>
      </c>
      <c r="B63" s="5">
        <f t="array" ref="B63">_xlfn.XLOOKUP(A63, Orders!A:A,Orders!C:C)</f>
        <v>45574.9101</v>
      </c>
      <c r="C63" s="4">
        <f>Order_items!B63</f>
        <v>615545</v>
      </c>
      <c r="D63" s="4" t="str">
        <f t="array" ref="D63">_xlfn.XLOOKUP(C63,Products!A:A,Products!B:B,"")</f>
        <v>Soap</v>
      </c>
      <c r="E63" s="4" t="str">
        <f t="array" ref="E63">_xlfn.XLOOKUP(C63,Products!A:A,Products!C:C,"")</f>
        <v>Personal Care</v>
      </c>
      <c r="F63" s="4" t="str">
        <f t="array" ref="F63">_xlfn.XLOOKUP(C63,Products!A:A,Products!D:D,"")</f>
        <v>Barman Inc</v>
      </c>
      <c r="G63" s="4">
        <f>Order_items!C63</f>
        <v>2</v>
      </c>
      <c r="H63" s="4">
        <f>Order_items!D63</f>
        <v>448.16</v>
      </c>
      <c r="I63" s="4">
        <f>Order_items!E63</f>
        <v>896.32</v>
      </c>
      <c r="J63" s="4" t="str">
        <f t="array" ref="J63">_xlfn.XLOOKUP(A63,Orders!A:A,Orders!G:G,"")</f>
        <v>UPI</v>
      </c>
      <c r="K63" s="4">
        <f t="shared" si="1"/>
        <v>2024</v>
      </c>
      <c r="L63" s="4" t="str">
        <f t="shared" si="2"/>
        <v>Oct</v>
      </c>
    </row>
    <row r="64" ht="22.5" customHeight="1">
      <c r="A64" s="4">
        <f>(Orders!A64)</f>
        <v>2149289255</v>
      </c>
      <c r="B64" s="5">
        <f t="array" ref="B64">_xlfn.XLOOKUP(A64, Orders!A:A,Orders!C:C)</f>
        <v>45597.62534</v>
      </c>
      <c r="C64" s="4">
        <f>Order_items!B64</f>
        <v>567671</v>
      </c>
      <c r="D64" s="4" t="str">
        <f t="array" ref="D64">_xlfn.XLOOKUP(C64,Products!A:A,Products!B:B,"")</f>
        <v>Biscuits</v>
      </c>
      <c r="E64" s="4" t="str">
        <f t="array" ref="E64">_xlfn.XLOOKUP(C64,Products!A:A,Products!C:C,"")</f>
        <v>Snacks &amp; Munchies</v>
      </c>
      <c r="F64" s="4" t="str">
        <f t="array" ref="F64">_xlfn.XLOOKUP(C64,Products!A:A,Products!D:D,"")</f>
        <v>Nagar LLC</v>
      </c>
      <c r="G64" s="4">
        <f>Order_items!C64</f>
        <v>3</v>
      </c>
      <c r="H64" s="4">
        <f>Order_items!D64</f>
        <v>418.48</v>
      </c>
      <c r="I64" s="4">
        <f>Order_items!E64</f>
        <v>1255.44</v>
      </c>
      <c r="J64" s="4" t="str">
        <f t="array" ref="J64">_xlfn.XLOOKUP(A64,Orders!A:A,Orders!G:G,"")</f>
        <v>Cash</v>
      </c>
      <c r="K64" s="4">
        <f t="shared" si="1"/>
        <v>2024</v>
      </c>
      <c r="L64" s="4" t="str">
        <f t="shared" si="2"/>
        <v>Nov</v>
      </c>
    </row>
    <row r="65" ht="22.5" customHeight="1">
      <c r="A65" s="4">
        <f>(Orders!A65)</f>
        <v>1971008155</v>
      </c>
      <c r="B65" s="5">
        <f t="array" ref="B65">_xlfn.XLOOKUP(A65, Orders!A:A,Orders!C:C)</f>
        <v>45222.93311</v>
      </c>
      <c r="C65" s="4">
        <f>Order_items!B65</f>
        <v>222892</v>
      </c>
      <c r="D65" s="4" t="str">
        <f t="array" ref="D65">_xlfn.XLOOKUP(C65,Products!A:A,Products!B:B,"")</f>
        <v>Tomatoes</v>
      </c>
      <c r="E65" s="4" t="str">
        <f t="array" ref="E65">_xlfn.XLOOKUP(C65,Products!A:A,Products!C:C,"")</f>
        <v>Fruits &amp; Vegetables</v>
      </c>
      <c r="F65" s="4" t="str">
        <f t="array" ref="F65">_xlfn.XLOOKUP(C65,Products!A:A,Products!D:D,"")</f>
        <v>Ramakrishnan-Ghose</v>
      </c>
      <c r="G65" s="4">
        <f>Order_items!C65</f>
        <v>1</v>
      </c>
      <c r="H65" s="4">
        <f>Order_items!D65</f>
        <v>869.22</v>
      </c>
      <c r="I65" s="4">
        <f>Order_items!E65</f>
        <v>869.22</v>
      </c>
      <c r="J65" s="4" t="str">
        <f t="array" ref="J65">_xlfn.XLOOKUP(A65,Orders!A:A,Orders!G:G,"")</f>
        <v>Cash</v>
      </c>
      <c r="K65" s="4">
        <f t="shared" si="1"/>
        <v>2023</v>
      </c>
      <c r="L65" s="4" t="str">
        <f t="shared" si="2"/>
        <v>Oct</v>
      </c>
    </row>
    <row r="66" ht="22.5" customHeight="1">
      <c r="A66" s="4">
        <f>(Orders!A66)</f>
        <v>2087093460</v>
      </c>
      <c r="B66" s="5">
        <f t="array" ref="B66">_xlfn.XLOOKUP(A66, Orders!A:A,Orders!C:C)</f>
        <v>45484.48052</v>
      </c>
      <c r="C66" s="4">
        <f>Order_items!B66</f>
        <v>34186</v>
      </c>
      <c r="D66" s="4" t="str">
        <f t="array" ref="D66">_xlfn.XLOOKUP(C66,Products!A:A,Products!B:B,"")</f>
        <v>Mangoes</v>
      </c>
      <c r="E66" s="4" t="str">
        <f t="array" ref="E66">_xlfn.XLOOKUP(C66,Products!A:A,Products!C:C,"")</f>
        <v>Fruits &amp; Vegetables</v>
      </c>
      <c r="F66" s="4" t="str">
        <f t="array" ref="F66">_xlfn.XLOOKUP(C66,Products!A:A,Products!D:D,"")</f>
        <v>Mandal-Kar</v>
      </c>
      <c r="G66" s="4">
        <f>Order_items!C66</f>
        <v>2</v>
      </c>
      <c r="H66" s="4">
        <f>Order_items!D66</f>
        <v>925.65</v>
      </c>
      <c r="I66" s="4">
        <f>Order_items!E66</f>
        <v>1851.3</v>
      </c>
      <c r="J66" s="4" t="str">
        <f t="array" ref="J66">_xlfn.XLOOKUP(A66,Orders!A:A,Orders!G:G,"")</f>
        <v>Card</v>
      </c>
      <c r="K66" s="4">
        <f t="shared" si="1"/>
        <v>2024</v>
      </c>
      <c r="L66" s="4" t="str">
        <f t="shared" si="2"/>
        <v>Jul</v>
      </c>
    </row>
    <row r="67" ht="22.5" customHeight="1">
      <c r="A67" s="4">
        <f>(Orders!A67)</f>
        <v>2116712588</v>
      </c>
      <c r="B67" s="5">
        <f t="array" ref="B67">_xlfn.XLOOKUP(A67, Orders!A:A,Orders!C:C)</f>
        <v>45241.85669</v>
      </c>
      <c r="C67" s="4">
        <f>Order_items!B67</f>
        <v>891833</v>
      </c>
      <c r="D67" s="4" t="str">
        <f t="array" ref="D67">_xlfn.XLOOKUP(C67,Products!A:A,Products!B:B,"")</f>
        <v>Curd</v>
      </c>
      <c r="E67" s="4" t="str">
        <f t="array" ref="E67">_xlfn.XLOOKUP(C67,Products!A:A,Products!C:C,"")</f>
        <v>Dairy &amp; Breakfast</v>
      </c>
      <c r="F67" s="4" t="str">
        <f t="array" ref="F67">_xlfn.XLOOKUP(C67,Products!A:A,Products!D:D,"")</f>
        <v>Mani PLC</v>
      </c>
      <c r="G67" s="4">
        <f>Order_items!C67</f>
        <v>1</v>
      </c>
      <c r="H67" s="4">
        <f>Order_items!D67</f>
        <v>493.19</v>
      </c>
      <c r="I67" s="4">
        <f>Order_items!E67</f>
        <v>493.19</v>
      </c>
      <c r="J67" s="4" t="str">
        <f t="array" ref="J67">_xlfn.XLOOKUP(A67,Orders!A:A,Orders!G:G,"")</f>
        <v>Wallet</v>
      </c>
      <c r="K67" s="4">
        <f t="shared" si="1"/>
        <v>2023</v>
      </c>
      <c r="L67" s="4" t="str">
        <f t="shared" si="2"/>
        <v>Nov</v>
      </c>
    </row>
    <row r="68" ht="22.5" customHeight="1">
      <c r="A68" s="4">
        <f>(Orders!A68)</f>
        <v>6054358790</v>
      </c>
      <c r="B68" s="5">
        <f t="array" ref="B68">_xlfn.XLOOKUP(A68, Orders!A:A,Orders!C:C)</f>
        <v>45317.42438</v>
      </c>
      <c r="C68" s="4">
        <f>Order_items!B68</f>
        <v>532965</v>
      </c>
      <c r="D68" s="4" t="str">
        <f t="array" ref="D68">_xlfn.XLOOKUP(C68,Products!A:A,Products!B:B,"")</f>
        <v>Frozen Pizza</v>
      </c>
      <c r="E68" s="4" t="str">
        <f t="array" ref="E68">_xlfn.XLOOKUP(C68,Products!A:A,Products!C:C,"")</f>
        <v>Instant &amp; Frozen Food</v>
      </c>
      <c r="F68" s="4" t="str">
        <f t="array" ref="F68">_xlfn.XLOOKUP(C68,Products!A:A,Products!D:D,"")</f>
        <v>Sachdev Inc</v>
      </c>
      <c r="G68" s="4">
        <f>Order_items!C68</f>
        <v>1</v>
      </c>
      <c r="H68" s="4">
        <f>Order_items!D68</f>
        <v>307.23</v>
      </c>
      <c r="I68" s="4">
        <f>Order_items!E68</f>
        <v>307.23</v>
      </c>
      <c r="J68" s="4" t="str">
        <f t="array" ref="J68">_xlfn.XLOOKUP(A68,Orders!A:A,Orders!G:G,"")</f>
        <v>Wallet</v>
      </c>
      <c r="K68" s="4">
        <f t="shared" si="1"/>
        <v>2024</v>
      </c>
      <c r="L68" s="4" t="str">
        <f t="shared" si="2"/>
        <v>Jan</v>
      </c>
    </row>
    <row r="69" ht="22.5" customHeight="1">
      <c r="A69" s="4">
        <f>(Orders!A69)</f>
        <v>532660797</v>
      </c>
      <c r="B69" s="5">
        <f t="array" ref="B69">_xlfn.XLOOKUP(A69, Orders!A:A,Orders!C:C)</f>
        <v>45432.26757</v>
      </c>
      <c r="C69" s="4">
        <f>Order_items!B69</f>
        <v>962054</v>
      </c>
      <c r="D69" s="4" t="str">
        <f t="array" ref="D69">_xlfn.XLOOKUP(C69,Products!A:A,Products!B:B,"")</f>
        <v>Orange Juice</v>
      </c>
      <c r="E69" s="4" t="str">
        <f t="array" ref="E69">_xlfn.XLOOKUP(C69,Products!A:A,Products!C:C,"")</f>
        <v>Cold Drinks &amp; Juices</v>
      </c>
      <c r="F69" s="4" t="str">
        <f t="array" ref="F69">_xlfn.XLOOKUP(C69,Products!A:A,Products!D:D,"")</f>
        <v>Toor-Nagar</v>
      </c>
      <c r="G69" s="4">
        <f>Order_items!C69</f>
        <v>2</v>
      </c>
      <c r="H69" s="4">
        <f>Order_items!D69</f>
        <v>16.86</v>
      </c>
      <c r="I69" s="4">
        <f>Order_items!E69</f>
        <v>33.72</v>
      </c>
      <c r="J69" s="4" t="str">
        <f t="array" ref="J69">_xlfn.XLOOKUP(A69,Orders!A:A,Orders!G:G,"")</f>
        <v>UPI</v>
      </c>
      <c r="K69" s="4">
        <f t="shared" si="1"/>
        <v>2024</v>
      </c>
      <c r="L69" s="4" t="str">
        <f t="shared" si="2"/>
        <v>May</v>
      </c>
    </row>
    <row r="70" ht="22.5" customHeight="1">
      <c r="A70" s="4">
        <f>(Orders!A70)</f>
        <v>1491991005</v>
      </c>
      <c r="B70" s="5">
        <f t="array" ref="B70">_xlfn.XLOOKUP(A70, Orders!A:A,Orders!C:C)</f>
        <v>45355.3674</v>
      </c>
      <c r="C70" s="4">
        <f>Order_items!B70</f>
        <v>33955</v>
      </c>
      <c r="D70" s="4" t="str">
        <f t="array" ref="D70">_xlfn.XLOOKUP(C70,Products!A:A,Products!B:B,"")</f>
        <v>Frozen Pizza</v>
      </c>
      <c r="E70" s="4" t="str">
        <f t="array" ref="E70">_xlfn.XLOOKUP(C70,Products!A:A,Products!C:C,"")</f>
        <v>Instant &amp; Frozen Food</v>
      </c>
      <c r="F70" s="4" t="str">
        <f t="array" ref="F70">_xlfn.XLOOKUP(C70,Products!A:A,Products!D:D,"")</f>
        <v>Baral Group</v>
      </c>
      <c r="G70" s="4">
        <f>Order_items!C70</f>
        <v>1</v>
      </c>
      <c r="H70" s="4">
        <f>Order_items!D70</f>
        <v>186.08</v>
      </c>
      <c r="I70" s="4">
        <f>Order_items!E70</f>
        <v>186.08</v>
      </c>
      <c r="J70" s="4" t="str">
        <f t="array" ref="J70">_xlfn.XLOOKUP(A70,Orders!A:A,Orders!G:G,"")</f>
        <v>Wallet</v>
      </c>
      <c r="K70" s="4">
        <f t="shared" si="1"/>
        <v>2024</v>
      </c>
      <c r="L70" s="4" t="str">
        <f t="shared" si="2"/>
        <v>Mar</v>
      </c>
    </row>
    <row r="71" ht="22.5" customHeight="1">
      <c r="A71" s="4">
        <f>(Orders!A71)</f>
        <v>4136019599</v>
      </c>
      <c r="B71" s="5">
        <f t="array" ref="B71">_xlfn.XLOOKUP(A71, Orders!A:A,Orders!C:C)</f>
        <v>45374.77655</v>
      </c>
      <c r="C71" s="4">
        <f>Order_items!B71</f>
        <v>644847</v>
      </c>
      <c r="D71" s="4" t="str">
        <f t="array" ref="D71">_xlfn.XLOOKUP(C71,Products!A:A,Products!B:B,"")</f>
        <v>Salt</v>
      </c>
      <c r="E71" s="4" t="str">
        <f t="array" ref="E71">_xlfn.XLOOKUP(C71,Products!A:A,Products!C:C,"")</f>
        <v>Grocery &amp; Staples</v>
      </c>
      <c r="F71" s="4" t="str">
        <f t="array" ref="F71">_xlfn.XLOOKUP(C71,Products!A:A,Products!D:D,"")</f>
        <v>Jhaveri, Kata and Kapur</v>
      </c>
      <c r="G71" s="4">
        <f>Order_items!C71</f>
        <v>3</v>
      </c>
      <c r="H71" s="4">
        <f>Order_items!D71</f>
        <v>622.81</v>
      </c>
      <c r="I71" s="4">
        <f>Order_items!E71</f>
        <v>1868.43</v>
      </c>
      <c r="J71" s="4" t="str">
        <f t="array" ref="J71">_xlfn.XLOOKUP(A71,Orders!A:A,Orders!G:G,"")</f>
        <v>Wallet</v>
      </c>
      <c r="K71" s="4">
        <f t="shared" si="1"/>
        <v>2024</v>
      </c>
      <c r="L71" s="4" t="str">
        <f t="shared" si="2"/>
        <v>Mar</v>
      </c>
    </row>
    <row r="72" ht="22.5" customHeight="1">
      <c r="A72" s="4">
        <f>(Orders!A72)</f>
        <v>2122832513</v>
      </c>
      <c r="B72" s="5">
        <f t="array" ref="B72">_xlfn.XLOOKUP(A72, Orders!A:A,Orders!C:C)</f>
        <v>45339.82516</v>
      </c>
      <c r="C72" s="4">
        <f>Order_items!B72</f>
        <v>954722</v>
      </c>
      <c r="D72" s="4" t="str">
        <f t="array" ref="D72">_xlfn.XLOOKUP(C72,Products!A:A,Products!B:B,"")</f>
        <v>Ice Cream</v>
      </c>
      <c r="E72" s="4" t="str">
        <f t="array" ref="E72">_xlfn.XLOOKUP(C72,Products!A:A,Products!C:C,"")</f>
        <v>Instant &amp; Frozen Food</v>
      </c>
      <c r="F72" s="4" t="str">
        <f t="array" ref="F72">_xlfn.XLOOKUP(C72,Products!A:A,Products!D:D,"")</f>
        <v>Mohan-Virk</v>
      </c>
      <c r="G72" s="4">
        <f>Order_items!C72</f>
        <v>1</v>
      </c>
      <c r="H72" s="4">
        <f>Order_items!D72</f>
        <v>616.45</v>
      </c>
      <c r="I72" s="4">
        <f>Order_items!E72</f>
        <v>616.45</v>
      </c>
      <c r="J72" s="4" t="str">
        <f t="array" ref="J72">_xlfn.XLOOKUP(A72,Orders!A:A,Orders!G:G,"")</f>
        <v>UPI</v>
      </c>
      <c r="K72" s="4">
        <f t="shared" si="1"/>
        <v>2024</v>
      </c>
      <c r="L72" s="4" t="str">
        <f t="shared" si="2"/>
        <v>Feb</v>
      </c>
    </row>
    <row r="73" ht="22.5" customHeight="1">
      <c r="A73" s="4">
        <f>(Orders!A73)</f>
        <v>3717703595</v>
      </c>
      <c r="B73" s="5">
        <f t="array" ref="B73">_xlfn.XLOOKUP(A73, Orders!A:A,Orders!C:C)</f>
        <v>45040.89794</v>
      </c>
      <c r="C73" s="4">
        <f>Order_items!B73</f>
        <v>500633</v>
      </c>
      <c r="D73" s="4" t="str">
        <f t="array" ref="D73">_xlfn.XLOOKUP(C73,Products!A:A,Products!B:B,"")</f>
        <v>Cereal</v>
      </c>
      <c r="E73" s="4" t="str">
        <f t="array" ref="E73">_xlfn.XLOOKUP(C73,Products!A:A,Products!C:C,"")</f>
        <v>Dairy &amp; Breakfast</v>
      </c>
      <c r="F73" s="4" t="str">
        <f t="array" ref="F73">_xlfn.XLOOKUP(C73,Products!A:A,Products!D:D,"")</f>
        <v>Trivedi-Ahluwalia</v>
      </c>
      <c r="G73" s="4">
        <f>Order_items!C73</f>
        <v>3</v>
      </c>
      <c r="H73" s="4">
        <f>Order_items!D73</f>
        <v>154.5</v>
      </c>
      <c r="I73" s="4">
        <f>Order_items!E73</f>
        <v>463.5</v>
      </c>
      <c r="J73" s="4" t="str">
        <f t="array" ref="J73">_xlfn.XLOOKUP(A73,Orders!A:A,Orders!G:G,"")</f>
        <v>Card</v>
      </c>
      <c r="K73" s="4">
        <f t="shared" si="1"/>
        <v>2023</v>
      </c>
      <c r="L73" s="4" t="str">
        <f t="shared" si="2"/>
        <v>Apr</v>
      </c>
    </row>
    <row r="74" ht="22.5" customHeight="1">
      <c r="A74" s="4">
        <f>(Orders!A74)</f>
        <v>3194733693</v>
      </c>
      <c r="B74" s="5">
        <f t="array" ref="B74">_xlfn.XLOOKUP(A74, Orders!A:A,Orders!C:C)</f>
        <v>45112.42584</v>
      </c>
      <c r="C74" s="4">
        <f>Order_items!B74</f>
        <v>240179</v>
      </c>
      <c r="D74" s="4" t="str">
        <f t="array" ref="D74">_xlfn.XLOOKUP(C74,Products!A:A,Products!B:B,"")</f>
        <v>Cough Syrup</v>
      </c>
      <c r="E74" s="4" t="str">
        <f t="array" ref="E74">_xlfn.XLOOKUP(C74,Products!A:A,Products!C:C,"")</f>
        <v>Pharmacy</v>
      </c>
      <c r="F74" s="4" t="str">
        <f t="array" ref="F74">_xlfn.XLOOKUP(C74,Products!A:A,Products!D:D,"")</f>
        <v>Ram-Suri</v>
      </c>
      <c r="G74" s="4">
        <f>Order_items!C74</f>
        <v>2</v>
      </c>
      <c r="H74" s="4">
        <f>Order_items!D74</f>
        <v>90.56</v>
      </c>
      <c r="I74" s="4">
        <f>Order_items!E74</f>
        <v>181.12</v>
      </c>
      <c r="J74" s="4" t="str">
        <f t="array" ref="J74">_xlfn.XLOOKUP(A74,Orders!A:A,Orders!G:G,"")</f>
        <v>UPI</v>
      </c>
      <c r="K74" s="4">
        <f t="shared" si="1"/>
        <v>2023</v>
      </c>
      <c r="L74" s="4" t="str">
        <f t="shared" si="2"/>
        <v>Jul</v>
      </c>
    </row>
    <row r="75" ht="22.5" customHeight="1">
      <c r="A75" s="4">
        <f>(Orders!A75)</f>
        <v>4471162437</v>
      </c>
      <c r="B75" s="5">
        <f t="array" ref="B75">_xlfn.XLOOKUP(A75, Orders!A:A,Orders!C:C)</f>
        <v>45328.52697</v>
      </c>
      <c r="C75" s="4">
        <f>Order_items!B75</f>
        <v>820973</v>
      </c>
      <c r="D75" s="4" t="str">
        <f t="array" ref="D75">_xlfn.XLOOKUP(C75,Products!A:A,Products!B:B,"")</f>
        <v>Baby Wipes</v>
      </c>
      <c r="E75" s="4" t="str">
        <f t="array" ref="E75">_xlfn.XLOOKUP(C75,Products!A:A,Products!C:C,"")</f>
        <v>Baby Care</v>
      </c>
      <c r="F75" s="4" t="str">
        <f t="array" ref="F75">_xlfn.XLOOKUP(C75,Products!A:A,Products!D:D,"")</f>
        <v>Lall LLC</v>
      </c>
      <c r="G75" s="4">
        <f>Order_items!C75</f>
        <v>1</v>
      </c>
      <c r="H75" s="4">
        <f>Order_items!D75</f>
        <v>114.52</v>
      </c>
      <c r="I75" s="4">
        <f>Order_items!E75</f>
        <v>114.52</v>
      </c>
      <c r="J75" s="4" t="str">
        <f t="array" ref="J75">_xlfn.XLOOKUP(A75,Orders!A:A,Orders!G:G,"")</f>
        <v>Card</v>
      </c>
      <c r="K75" s="4">
        <f t="shared" si="1"/>
        <v>2024</v>
      </c>
      <c r="L75" s="4" t="str">
        <f t="shared" si="2"/>
        <v>Feb</v>
      </c>
    </row>
    <row r="76" ht="22.5" customHeight="1">
      <c r="A76" s="4">
        <f>(Orders!A76)</f>
        <v>1609331948</v>
      </c>
      <c r="B76" s="5">
        <f t="array" ref="B76">_xlfn.XLOOKUP(A76, Orders!A:A,Orders!C:C)</f>
        <v>45295.58774</v>
      </c>
      <c r="C76" s="4">
        <f>Order_items!B76</f>
        <v>490602</v>
      </c>
      <c r="D76" s="4" t="str">
        <f t="array" ref="D76">_xlfn.XLOOKUP(C76,Products!A:A,Products!B:B,"")</f>
        <v>Sugar</v>
      </c>
      <c r="E76" s="4" t="str">
        <f t="array" ref="E76">_xlfn.XLOOKUP(C76,Products!A:A,Products!C:C,"")</f>
        <v>Grocery &amp; Staples</v>
      </c>
      <c r="F76" s="4" t="str">
        <f t="array" ref="F76">_xlfn.XLOOKUP(C76,Products!A:A,Products!D:D,"")</f>
        <v>Raghavan Inc</v>
      </c>
      <c r="G76" s="4">
        <f>Order_items!C76</f>
        <v>3</v>
      </c>
      <c r="H76" s="4">
        <f>Order_items!D76</f>
        <v>549.47</v>
      </c>
      <c r="I76" s="4">
        <f>Order_items!E76</f>
        <v>1648.41</v>
      </c>
      <c r="J76" s="4" t="str">
        <f t="array" ref="J76">_xlfn.XLOOKUP(A76,Orders!A:A,Orders!G:G,"")</f>
        <v>UPI</v>
      </c>
      <c r="K76" s="4">
        <f t="shared" si="1"/>
        <v>2024</v>
      </c>
      <c r="L76" s="4" t="str">
        <f t="shared" si="2"/>
        <v>Jan</v>
      </c>
    </row>
    <row r="77" ht="22.5" customHeight="1">
      <c r="A77" s="4">
        <f>(Orders!A77)</f>
        <v>6920030794</v>
      </c>
      <c r="B77" s="5">
        <f t="array" ref="B77">_xlfn.XLOOKUP(A77, Orders!A:A,Orders!C:C)</f>
        <v>45467.10944</v>
      </c>
      <c r="C77" s="4">
        <f>Order_items!B77</f>
        <v>256783</v>
      </c>
      <c r="D77" s="4" t="str">
        <f t="array" ref="D77">_xlfn.XLOOKUP(C77,Products!A:A,Products!B:B,"")</f>
        <v>Pet Treats</v>
      </c>
      <c r="E77" s="4" t="str">
        <f t="array" ref="E77">_xlfn.XLOOKUP(C77,Products!A:A,Products!C:C,"")</f>
        <v>Pet Care</v>
      </c>
      <c r="F77" s="4" t="str">
        <f t="array" ref="F77">_xlfn.XLOOKUP(C77,Products!A:A,Products!D:D,"")</f>
        <v>Basu, Thakur and Rege</v>
      </c>
      <c r="G77" s="4">
        <f>Order_items!C77</f>
        <v>2</v>
      </c>
      <c r="H77" s="4">
        <f>Order_items!D77</f>
        <v>906.54</v>
      </c>
      <c r="I77" s="4">
        <f>Order_items!E77</f>
        <v>1813.08</v>
      </c>
      <c r="J77" s="4" t="str">
        <f t="array" ref="J77">_xlfn.XLOOKUP(A77,Orders!A:A,Orders!G:G,"")</f>
        <v>UPI</v>
      </c>
      <c r="K77" s="4">
        <f t="shared" si="1"/>
        <v>2024</v>
      </c>
      <c r="L77" s="4" t="str">
        <f t="shared" si="2"/>
        <v>Jun</v>
      </c>
    </row>
    <row r="78" ht="22.5" customHeight="1">
      <c r="A78" s="4">
        <f>(Orders!A78)</f>
        <v>5127172657</v>
      </c>
      <c r="B78" s="5">
        <f t="array" ref="B78">_xlfn.XLOOKUP(A78, Orders!A:A,Orders!C:C)</f>
        <v>45454.758</v>
      </c>
      <c r="C78" s="4">
        <f>Order_items!B78</f>
        <v>913428</v>
      </c>
      <c r="D78" s="4" t="str">
        <f t="array" ref="D78">_xlfn.XLOOKUP(C78,Products!A:A,Products!B:B,"")</f>
        <v>Pet Treats</v>
      </c>
      <c r="E78" s="4" t="str">
        <f t="array" ref="E78">_xlfn.XLOOKUP(C78,Products!A:A,Products!C:C,"")</f>
        <v>Pet Care</v>
      </c>
      <c r="F78" s="4" t="str">
        <f t="array" ref="F78">_xlfn.XLOOKUP(C78,Products!A:A,Products!D:D,"")</f>
        <v>Narayanan-Kumar</v>
      </c>
      <c r="G78" s="4">
        <f>Order_items!C78</f>
        <v>2</v>
      </c>
      <c r="H78" s="4">
        <f>Order_items!D78</f>
        <v>392.22</v>
      </c>
      <c r="I78" s="4">
        <f>Order_items!E78</f>
        <v>784.44</v>
      </c>
      <c r="J78" s="4" t="str">
        <f t="array" ref="J78">_xlfn.XLOOKUP(A78,Orders!A:A,Orders!G:G,"")</f>
        <v>Cash</v>
      </c>
      <c r="K78" s="4">
        <f t="shared" si="1"/>
        <v>2024</v>
      </c>
      <c r="L78" s="4" t="str">
        <f t="shared" si="2"/>
        <v>Jun</v>
      </c>
    </row>
    <row r="79" ht="22.5" customHeight="1">
      <c r="A79" s="4">
        <f>(Orders!A79)</f>
        <v>8607115856</v>
      </c>
      <c r="B79" s="5">
        <f t="array" ref="B79">_xlfn.XLOOKUP(A79, Orders!A:A,Orders!C:C)</f>
        <v>45208.19623</v>
      </c>
      <c r="C79" s="4">
        <f>Order_items!B79</f>
        <v>324809</v>
      </c>
      <c r="D79" s="4" t="str">
        <f t="array" ref="D79">_xlfn.XLOOKUP(C79,Products!A:A,Products!B:B,"")</f>
        <v>Bread</v>
      </c>
      <c r="E79" s="4" t="str">
        <f t="array" ref="E79">_xlfn.XLOOKUP(C79,Products!A:A,Products!C:C,"")</f>
        <v>Dairy &amp; Breakfast</v>
      </c>
      <c r="F79" s="4" t="str">
        <f t="array" ref="F79">_xlfn.XLOOKUP(C79,Products!A:A,Products!D:D,"")</f>
        <v>Sidhu PLC</v>
      </c>
      <c r="G79" s="4">
        <f>Order_items!C79</f>
        <v>1</v>
      </c>
      <c r="H79" s="4">
        <f>Order_items!D79</f>
        <v>608</v>
      </c>
      <c r="I79" s="4">
        <f>Order_items!E79</f>
        <v>608</v>
      </c>
      <c r="J79" s="4" t="str">
        <f t="array" ref="J79">_xlfn.XLOOKUP(A79,Orders!A:A,Orders!G:G,"")</f>
        <v>UPI</v>
      </c>
      <c r="K79" s="4">
        <f t="shared" si="1"/>
        <v>2023</v>
      </c>
      <c r="L79" s="4" t="str">
        <f t="shared" si="2"/>
        <v>Oct</v>
      </c>
    </row>
    <row r="80" ht="22.5" customHeight="1">
      <c r="A80" s="4">
        <f>(Orders!A80)</f>
        <v>7154957395</v>
      </c>
      <c r="B80" s="5">
        <f t="array" ref="B80">_xlfn.XLOOKUP(A80, Orders!A:A,Orders!C:C)</f>
        <v>45025.42399</v>
      </c>
      <c r="C80" s="4">
        <f>Order_items!B80</f>
        <v>516376</v>
      </c>
      <c r="D80" s="4" t="str">
        <f t="array" ref="D80">_xlfn.XLOOKUP(C80,Products!A:A,Products!B:B,"")</f>
        <v>Onions</v>
      </c>
      <c r="E80" s="4" t="str">
        <f t="array" ref="E80">_xlfn.XLOOKUP(C80,Products!A:A,Products!C:C,"")</f>
        <v>Fruits &amp; Vegetables</v>
      </c>
      <c r="F80" s="4" t="str">
        <f t="array" ref="F80">_xlfn.XLOOKUP(C80,Products!A:A,Products!D:D,"")</f>
        <v>Agarwal-Dhar</v>
      </c>
      <c r="G80" s="4">
        <f>Order_items!C80</f>
        <v>1</v>
      </c>
      <c r="H80" s="4">
        <f>Order_items!D80</f>
        <v>877.43</v>
      </c>
      <c r="I80" s="4">
        <f>Order_items!E80</f>
        <v>877.43</v>
      </c>
      <c r="J80" s="4" t="str">
        <f t="array" ref="J80">_xlfn.XLOOKUP(A80,Orders!A:A,Orders!G:G,"")</f>
        <v>Wallet</v>
      </c>
      <c r="K80" s="4">
        <f t="shared" si="1"/>
        <v>2023</v>
      </c>
      <c r="L80" s="4" t="str">
        <f t="shared" si="2"/>
        <v>Apr</v>
      </c>
    </row>
    <row r="81" ht="22.5" customHeight="1">
      <c r="A81" s="4">
        <f>(Orders!A81)</f>
        <v>2070762702</v>
      </c>
      <c r="B81" s="5">
        <f t="array" ref="B81">_xlfn.XLOOKUP(A81, Orders!A:A,Orders!C:C)</f>
        <v>45203.43119</v>
      </c>
      <c r="C81" s="4">
        <f>Order_items!B81</f>
        <v>566052</v>
      </c>
      <c r="D81" s="4" t="str">
        <f t="array" ref="D81">_xlfn.XLOOKUP(C81,Products!A:A,Products!B:B,"")</f>
        <v>Pain Reliever</v>
      </c>
      <c r="E81" s="4" t="str">
        <f t="array" ref="E81">_xlfn.XLOOKUP(C81,Products!A:A,Products!C:C,"")</f>
        <v>Pharmacy</v>
      </c>
      <c r="F81" s="4" t="str">
        <f t="array" ref="F81">_xlfn.XLOOKUP(C81,Products!A:A,Products!D:D,"")</f>
        <v>Apte, Soman and Raju</v>
      </c>
      <c r="G81" s="4">
        <f>Order_items!C81</f>
        <v>3</v>
      </c>
      <c r="H81" s="4">
        <f>Order_items!D81</f>
        <v>87.3</v>
      </c>
      <c r="I81" s="4">
        <f>Order_items!E81</f>
        <v>261.9</v>
      </c>
      <c r="J81" s="4" t="str">
        <f t="array" ref="J81">_xlfn.XLOOKUP(A81,Orders!A:A,Orders!G:G,"")</f>
        <v>Cash</v>
      </c>
      <c r="K81" s="4">
        <f t="shared" si="1"/>
        <v>2023</v>
      </c>
      <c r="L81" s="4" t="str">
        <f t="shared" si="2"/>
        <v>Oct</v>
      </c>
    </row>
    <row r="82" ht="22.5" customHeight="1">
      <c r="A82" s="4">
        <f>(Orders!A82)</f>
        <v>3697242439</v>
      </c>
      <c r="B82" s="5">
        <f t="array" ref="B82">_xlfn.XLOOKUP(A82, Orders!A:A,Orders!C:C)</f>
        <v>45580.52098</v>
      </c>
      <c r="C82" s="4">
        <f>Order_items!B82</f>
        <v>897083</v>
      </c>
      <c r="D82" s="4" t="str">
        <f t="array" ref="D82">_xlfn.XLOOKUP(C82,Products!A:A,Products!B:B,"")</f>
        <v>Detergent</v>
      </c>
      <c r="E82" s="4" t="str">
        <f t="array" ref="E82">_xlfn.XLOOKUP(C82,Products!A:A,Products!C:C,"")</f>
        <v>Household Care</v>
      </c>
      <c r="F82" s="4" t="str">
        <f t="array" ref="F82">_xlfn.XLOOKUP(C82,Products!A:A,Products!D:D,"")</f>
        <v>Dutta-Halder</v>
      </c>
      <c r="G82" s="4">
        <f>Order_items!C82</f>
        <v>2</v>
      </c>
      <c r="H82" s="4">
        <f>Order_items!D82</f>
        <v>972.69</v>
      </c>
      <c r="I82" s="4">
        <f>Order_items!E82</f>
        <v>1945.38</v>
      </c>
      <c r="J82" s="4" t="str">
        <f t="array" ref="J82">_xlfn.XLOOKUP(A82,Orders!A:A,Orders!G:G,"")</f>
        <v>Cash</v>
      </c>
      <c r="K82" s="4">
        <f t="shared" si="1"/>
        <v>2024</v>
      </c>
      <c r="L82" s="4" t="str">
        <f t="shared" si="2"/>
        <v>Oct</v>
      </c>
    </row>
    <row r="83" ht="22.5" customHeight="1">
      <c r="A83" s="4">
        <f>(Orders!A83)</f>
        <v>3063427913</v>
      </c>
      <c r="B83" s="5">
        <f t="array" ref="B83">_xlfn.XLOOKUP(A83, Orders!A:A,Orders!C:C)</f>
        <v>45190.09567</v>
      </c>
      <c r="C83" s="4">
        <f>Order_items!B83</f>
        <v>799952</v>
      </c>
      <c r="D83" s="4" t="str">
        <f t="array" ref="D83">_xlfn.XLOOKUP(C83,Products!A:A,Products!B:B,"")</f>
        <v>Cheese</v>
      </c>
      <c r="E83" s="4" t="str">
        <f t="array" ref="E83">_xlfn.XLOOKUP(C83,Products!A:A,Products!C:C,"")</f>
        <v>Dairy &amp; Breakfast</v>
      </c>
      <c r="F83" s="4" t="str">
        <f t="array" ref="F83">_xlfn.XLOOKUP(C83,Products!A:A,Products!D:D,"")</f>
        <v>Padmanabhan-Virk</v>
      </c>
      <c r="G83" s="4">
        <f>Order_items!C83</f>
        <v>2</v>
      </c>
      <c r="H83" s="4">
        <f>Order_items!D83</f>
        <v>922.64</v>
      </c>
      <c r="I83" s="4">
        <f>Order_items!E83</f>
        <v>1845.28</v>
      </c>
      <c r="J83" s="4" t="str">
        <f t="array" ref="J83">_xlfn.XLOOKUP(A83,Orders!A:A,Orders!G:G,"")</f>
        <v>Card</v>
      </c>
      <c r="K83" s="4">
        <f t="shared" si="1"/>
        <v>2023</v>
      </c>
      <c r="L83" s="4" t="str">
        <f t="shared" si="2"/>
        <v>Sep</v>
      </c>
    </row>
    <row r="84" ht="22.5" customHeight="1">
      <c r="A84" s="4">
        <f>(Orders!A84)</f>
        <v>2060061337</v>
      </c>
      <c r="B84" s="5">
        <f t="array" ref="B84">_xlfn.XLOOKUP(A84, Orders!A:A,Orders!C:C)</f>
        <v>45031.95565</v>
      </c>
      <c r="C84" s="4">
        <f>Order_items!B84</f>
        <v>690565</v>
      </c>
      <c r="D84" s="4" t="str">
        <f t="array" ref="D84">_xlfn.XLOOKUP(C84,Products!A:A,Products!B:B,"")</f>
        <v>Cookies</v>
      </c>
      <c r="E84" s="4" t="str">
        <f t="array" ref="E84">_xlfn.XLOOKUP(C84,Products!A:A,Products!C:C,"")</f>
        <v>Snacks &amp; Munchies</v>
      </c>
      <c r="F84" s="4" t="str">
        <f t="array" ref="F84">_xlfn.XLOOKUP(C84,Products!A:A,Products!D:D,"")</f>
        <v>Roy, Seth and Patla</v>
      </c>
      <c r="G84" s="4">
        <f>Order_items!C84</f>
        <v>1</v>
      </c>
      <c r="H84" s="4">
        <f>Order_items!D84</f>
        <v>951.27</v>
      </c>
      <c r="I84" s="4">
        <f>Order_items!E84</f>
        <v>951.27</v>
      </c>
      <c r="J84" s="4" t="str">
        <f t="array" ref="J84">_xlfn.XLOOKUP(A84,Orders!A:A,Orders!G:G,"")</f>
        <v>Wallet</v>
      </c>
      <c r="K84" s="4">
        <f t="shared" si="1"/>
        <v>2023</v>
      </c>
      <c r="L84" s="4" t="str">
        <f t="shared" si="2"/>
        <v>Apr</v>
      </c>
    </row>
    <row r="85" ht="22.5" customHeight="1">
      <c r="A85" s="4">
        <f>(Orders!A85)</f>
        <v>4625892678</v>
      </c>
      <c r="B85" s="5">
        <f t="array" ref="B85">_xlfn.XLOOKUP(A85, Orders!A:A,Orders!C:C)</f>
        <v>45095.80816</v>
      </c>
      <c r="C85" s="4">
        <f>Order_items!B85</f>
        <v>317242</v>
      </c>
      <c r="D85" s="4" t="str">
        <f t="array" ref="D85">_xlfn.XLOOKUP(C85,Products!A:A,Products!B:B,"")</f>
        <v>Pulses</v>
      </c>
      <c r="E85" s="4" t="str">
        <f t="array" ref="E85">_xlfn.XLOOKUP(C85,Products!A:A,Products!C:C,"")</f>
        <v>Grocery &amp; Staples</v>
      </c>
      <c r="F85" s="4" t="str">
        <f t="array" ref="F85">_xlfn.XLOOKUP(C85,Products!A:A,Products!D:D,"")</f>
        <v>Rastogi Group</v>
      </c>
      <c r="G85" s="4">
        <f>Order_items!C85</f>
        <v>1</v>
      </c>
      <c r="H85" s="4">
        <f>Order_items!D85</f>
        <v>198.15</v>
      </c>
      <c r="I85" s="4">
        <f>Order_items!E85</f>
        <v>198.15</v>
      </c>
      <c r="J85" s="4" t="str">
        <f t="array" ref="J85">_xlfn.XLOOKUP(A85,Orders!A:A,Orders!G:G,"")</f>
        <v>Wallet</v>
      </c>
      <c r="K85" s="4">
        <f t="shared" si="1"/>
        <v>2023</v>
      </c>
      <c r="L85" s="4" t="str">
        <f t="shared" si="2"/>
        <v>Jun</v>
      </c>
    </row>
    <row r="86" ht="22.5" customHeight="1">
      <c r="A86" s="4">
        <f>(Orders!A86)</f>
        <v>6045698170</v>
      </c>
      <c r="B86" s="5">
        <f t="array" ref="B86">_xlfn.XLOOKUP(A86, Orders!A:A,Orders!C:C)</f>
        <v>45315.71098</v>
      </c>
      <c r="C86" s="4">
        <f>Order_items!B86</f>
        <v>965755</v>
      </c>
      <c r="D86" s="4" t="str">
        <f t="array" ref="D86">_xlfn.XLOOKUP(C86,Products!A:A,Products!B:B,"")</f>
        <v>Bananas</v>
      </c>
      <c r="E86" s="4" t="str">
        <f t="array" ref="E86">_xlfn.XLOOKUP(C86,Products!A:A,Products!C:C,"")</f>
        <v>Fruits &amp; Vegetables</v>
      </c>
      <c r="F86" s="4" t="str">
        <f t="array" ref="F86">_xlfn.XLOOKUP(C86,Products!A:A,Products!D:D,"")</f>
        <v>Doshi, Sarraf and Sama</v>
      </c>
      <c r="G86" s="4">
        <f>Order_items!C86</f>
        <v>3</v>
      </c>
      <c r="H86" s="4">
        <f>Order_items!D86</f>
        <v>532.57</v>
      </c>
      <c r="I86" s="4">
        <f>Order_items!E86</f>
        <v>1597.71</v>
      </c>
      <c r="J86" s="4" t="str">
        <f t="array" ref="J86">_xlfn.XLOOKUP(A86,Orders!A:A,Orders!G:G,"")</f>
        <v>UPI</v>
      </c>
      <c r="K86" s="4">
        <f t="shared" si="1"/>
        <v>2024</v>
      </c>
      <c r="L86" s="4" t="str">
        <f t="shared" si="2"/>
        <v>Jan</v>
      </c>
    </row>
    <row r="87" ht="22.5" customHeight="1">
      <c r="A87" s="4">
        <f>(Orders!A87)</f>
        <v>7876289647</v>
      </c>
      <c r="B87" s="5">
        <f t="array" ref="B87">_xlfn.XLOOKUP(A87, Orders!A:A,Orders!C:C)</f>
        <v>45511.3302</v>
      </c>
      <c r="C87" s="4">
        <f>Order_items!B87</f>
        <v>863930</v>
      </c>
      <c r="D87" s="4" t="str">
        <f t="array" ref="D87">_xlfn.XLOOKUP(C87,Products!A:A,Products!B:B,"")</f>
        <v>Shampoo</v>
      </c>
      <c r="E87" s="4" t="str">
        <f t="array" ref="E87">_xlfn.XLOOKUP(C87,Products!A:A,Products!C:C,"")</f>
        <v>Personal Care</v>
      </c>
      <c r="F87" s="4" t="str">
        <f t="array" ref="F87">_xlfn.XLOOKUP(C87,Products!A:A,Products!D:D,"")</f>
        <v>Sathe, Agarwal and Dhar</v>
      </c>
      <c r="G87" s="4">
        <f>Order_items!C87</f>
        <v>1</v>
      </c>
      <c r="H87" s="4">
        <f>Order_items!D87</f>
        <v>242.57</v>
      </c>
      <c r="I87" s="4">
        <f>Order_items!E87</f>
        <v>242.57</v>
      </c>
      <c r="J87" s="4" t="str">
        <f t="array" ref="J87">_xlfn.XLOOKUP(A87,Orders!A:A,Orders!G:G,"")</f>
        <v>UPI</v>
      </c>
      <c r="K87" s="4">
        <f t="shared" si="1"/>
        <v>2024</v>
      </c>
      <c r="L87" s="4" t="str">
        <f t="shared" si="2"/>
        <v>Aug</v>
      </c>
    </row>
    <row r="88" ht="22.5" customHeight="1">
      <c r="A88" s="4">
        <f>(Orders!A88)</f>
        <v>3434084714</v>
      </c>
      <c r="B88" s="5">
        <f t="array" ref="B88">_xlfn.XLOOKUP(A88, Orders!A:A,Orders!C:C)</f>
        <v>45324.12106</v>
      </c>
      <c r="C88" s="4">
        <f>Order_items!B88</f>
        <v>264803</v>
      </c>
      <c r="D88" s="4" t="str">
        <f t="array" ref="D88">_xlfn.XLOOKUP(C88,Products!A:A,Products!B:B,"")</f>
        <v>Vitamins</v>
      </c>
      <c r="E88" s="4" t="str">
        <f t="array" ref="E88">_xlfn.XLOOKUP(C88,Products!A:A,Products!C:C,"")</f>
        <v>Pharmacy</v>
      </c>
      <c r="F88" s="4" t="str">
        <f t="array" ref="F88">_xlfn.XLOOKUP(C88,Products!A:A,Products!D:D,"")</f>
        <v>Gole-Doshi</v>
      </c>
      <c r="G88" s="4">
        <f>Order_items!C88</f>
        <v>2</v>
      </c>
      <c r="H88" s="4">
        <f>Order_items!D88</f>
        <v>995.98</v>
      </c>
      <c r="I88" s="4">
        <f>Order_items!E88</f>
        <v>1991.96</v>
      </c>
      <c r="J88" s="4" t="str">
        <f t="array" ref="J88">_xlfn.XLOOKUP(A88,Orders!A:A,Orders!G:G,"")</f>
        <v>Cash</v>
      </c>
      <c r="K88" s="4">
        <f t="shared" si="1"/>
        <v>2024</v>
      </c>
      <c r="L88" s="4" t="str">
        <f t="shared" si="2"/>
        <v>Feb</v>
      </c>
    </row>
    <row r="89" ht="22.5" customHeight="1">
      <c r="A89" s="4">
        <f>(Orders!A89)</f>
        <v>9031695663</v>
      </c>
      <c r="B89" s="5">
        <f t="array" ref="B89">_xlfn.XLOOKUP(A89, Orders!A:A,Orders!C:C)</f>
        <v>45308.05771</v>
      </c>
      <c r="C89" s="4">
        <f>Order_items!B89</f>
        <v>697683</v>
      </c>
      <c r="D89" s="4" t="str">
        <f t="array" ref="D89">_xlfn.XLOOKUP(C89,Products!A:A,Products!B:B,"")</f>
        <v>Toilet Cleaner</v>
      </c>
      <c r="E89" s="4" t="str">
        <f t="array" ref="E89">_xlfn.XLOOKUP(C89,Products!A:A,Products!C:C,"")</f>
        <v>Household Care</v>
      </c>
      <c r="F89" s="4" t="str">
        <f t="array" ref="F89">_xlfn.XLOOKUP(C89,Products!A:A,Products!D:D,"")</f>
        <v>Murty, Varghese and Saxena</v>
      </c>
      <c r="G89" s="4">
        <f>Order_items!C89</f>
        <v>1</v>
      </c>
      <c r="H89" s="4">
        <f>Order_items!D89</f>
        <v>123.74</v>
      </c>
      <c r="I89" s="4">
        <f>Order_items!E89</f>
        <v>123.74</v>
      </c>
      <c r="J89" s="4" t="str">
        <f t="array" ref="J89">_xlfn.XLOOKUP(A89,Orders!A:A,Orders!G:G,"")</f>
        <v>Card</v>
      </c>
      <c r="K89" s="4">
        <f t="shared" si="1"/>
        <v>2024</v>
      </c>
      <c r="L89" s="4" t="str">
        <f t="shared" si="2"/>
        <v>Jan</v>
      </c>
    </row>
    <row r="90" ht="22.5" customHeight="1">
      <c r="A90" s="4">
        <f>(Orders!A90)</f>
        <v>1955989715</v>
      </c>
      <c r="B90" s="5">
        <f t="array" ref="B90">_xlfn.XLOOKUP(A90, Orders!A:A,Orders!C:C)</f>
        <v>45287.28638</v>
      </c>
      <c r="C90" s="4">
        <f>Order_items!B90</f>
        <v>679284</v>
      </c>
      <c r="D90" s="4" t="str">
        <f t="array" ref="D90">_xlfn.XLOOKUP(C90,Products!A:A,Products!B:B,"")</f>
        <v>Cough Syrup</v>
      </c>
      <c r="E90" s="4" t="str">
        <f t="array" ref="E90">_xlfn.XLOOKUP(C90,Products!A:A,Products!C:C,"")</f>
        <v>Pharmacy</v>
      </c>
      <c r="F90" s="4" t="str">
        <f t="array" ref="F90">_xlfn.XLOOKUP(C90,Products!A:A,Products!D:D,"")</f>
        <v>Pant LLC</v>
      </c>
      <c r="G90" s="4">
        <f>Order_items!C90</f>
        <v>1</v>
      </c>
      <c r="H90" s="4">
        <f>Order_items!D90</f>
        <v>877.89</v>
      </c>
      <c r="I90" s="4">
        <f>Order_items!E90</f>
        <v>877.89</v>
      </c>
      <c r="J90" s="4" t="str">
        <f t="array" ref="J90">_xlfn.XLOOKUP(A90,Orders!A:A,Orders!G:G,"")</f>
        <v>Wallet</v>
      </c>
      <c r="K90" s="4">
        <f t="shared" si="1"/>
        <v>2023</v>
      </c>
      <c r="L90" s="4" t="str">
        <f t="shared" si="2"/>
        <v>Dec</v>
      </c>
    </row>
    <row r="91" ht="22.5" customHeight="1">
      <c r="A91" s="4">
        <f>(Orders!A91)</f>
        <v>3459500455</v>
      </c>
      <c r="B91" s="5">
        <f t="array" ref="B91">_xlfn.XLOOKUP(A91, Orders!A:A,Orders!C:C)</f>
        <v>45278.02633</v>
      </c>
      <c r="C91" s="4">
        <f>Order_items!B91</f>
        <v>992178</v>
      </c>
      <c r="D91" s="4" t="str">
        <f t="array" ref="D91">_xlfn.XLOOKUP(C91,Products!A:A,Products!B:B,"")</f>
        <v>Pain Reliever</v>
      </c>
      <c r="E91" s="4" t="str">
        <f t="array" ref="E91">_xlfn.XLOOKUP(C91,Products!A:A,Products!C:C,"")</f>
        <v>Pharmacy</v>
      </c>
      <c r="F91" s="4" t="str">
        <f t="array" ref="F91">_xlfn.XLOOKUP(C91,Products!A:A,Products!D:D,"")</f>
        <v>Basu and Sons</v>
      </c>
      <c r="G91" s="4">
        <f>Order_items!C91</f>
        <v>1</v>
      </c>
      <c r="H91" s="4">
        <f>Order_items!D91</f>
        <v>632.43</v>
      </c>
      <c r="I91" s="4">
        <f>Order_items!E91</f>
        <v>632.43</v>
      </c>
      <c r="J91" s="4" t="str">
        <f t="array" ref="J91">_xlfn.XLOOKUP(A91,Orders!A:A,Orders!G:G,"")</f>
        <v>UPI</v>
      </c>
      <c r="K91" s="4">
        <f t="shared" si="1"/>
        <v>2023</v>
      </c>
      <c r="L91" s="4" t="str">
        <f t="shared" si="2"/>
        <v>Dec</v>
      </c>
    </row>
    <row r="92" ht="22.5" customHeight="1">
      <c r="A92" s="4">
        <f>(Orders!A92)</f>
        <v>5953376503</v>
      </c>
      <c r="B92" s="5">
        <f t="array" ref="B92">_xlfn.XLOOKUP(A92, Orders!A:A,Orders!C:C)</f>
        <v>45437.16243</v>
      </c>
      <c r="C92" s="4">
        <f>Order_items!B92</f>
        <v>300159</v>
      </c>
      <c r="D92" s="4" t="str">
        <f t="array" ref="D92">_xlfn.XLOOKUP(C92,Products!A:A,Products!B:B,"")</f>
        <v>Cola</v>
      </c>
      <c r="E92" s="4" t="str">
        <f t="array" ref="E92">_xlfn.XLOOKUP(C92,Products!A:A,Products!C:C,"")</f>
        <v>Cold Drinks &amp; Juices</v>
      </c>
      <c r="F92" s="4" t="str">
        <f t="array" ref="F92">_xlfn.XLOOKUP(C92,Products!A:A,Products!D:D,"")</f>
        <v>Basu, Rout and Mistry</v>
      </c>
      <c r="G92" s="4">
        <f>Order_items!C92</f>
        <v>1</v>
      </c>
      <c r="H92" s="4">
        <f>Order_items!D92</f>
        <v>44.35</v>
      </c>
      <c r="I92" s="4">
        <f>Order_items!E92</f>
        <v>44.35</v>
      </c>
      <c r="J92" s="4" t="str">
        <f t="array" ref="J92">_xlfn.XLOOKUP(A92,Orders!A:A,Orders!G:G,"")</f>
        <v>Wallet</v>
      </c>
      <c r="K92" s="4">
        <f t="shared" si="1"/>
        <v>2024</v>
      </c>
      <c r="L92" s="4" t="str">
        <f t="shared" si="2"/>
        <v>May</v>
      </c>
    </row>
    <row r="93" ht="22.5" customHeight="1">
      <c r="A93" s="4">
        <f>(Orders!A93)</f>
        <v>121874867</v>
      </c>
      <c r="B93" s="5">
        <f t="array" ref="B93">_xlfn.XLOOKUP(A93, Orders!A:A,Orders!C:C)</f>
        <v>45013.03744</v>
      </c>
      <c r="C93" s="4">
        <f>Order_items!B93</f>
        <v>952124</v>
      </c>
      <c r="D93" s="4" t="str">
        <f t="array" ref="D93">_xlfn.XLOOKUP(C93,Products!A:A,Products!B:B,"")</f>
        <v>Onions</v>
      </c>
      <c r="E93" s="4" t="str">
        <f t="array" ref="E93">_xlfn.XLOOKUP(C93,Products!A:A,Products!C:C,"")</f>
        <v>Fruits &amp; Vegetables</v>
      </c>
      <c r="F93" s="4" t="str">
        <f t="array" ref="F93">_xlfn.XLOOKUP(C93,Products!A:A,Products!D:D,"")</f>
        <v>Wali, Sood and Bala</v>
      </c>
      <c r="G93" s="4">
        <f>Order_items!C93</f>
        <v>3</v>
      </c>
      <c r="H93" s="4">
        <f>Order_items!D93</f>
        <v>127.08</v>
      </c>
      <c r="I93" s="4">
        <f>Order_items!E93</f>
        <v>381.24</v>
      </c>
      <c r="J93" s="4" t="str">
        <f t="array" ref="J93">_xlfn.XLOOKUP(A93,Orders!A:A,Orders!G:G,"")</f>
        <v>UPI</v>
      </c>
      <c r="K93" s="4">
        <f t="shared" si="1"/>
        <v>2023</v>
      </c>
      <c r="L93" s="4" t="str">
        <f t="shared" si="2"/>
        <v>Mar</v>
      </c>
    </row>
    <row r="94" ht="22.5" customHeight="1">
      <c r="A94" s="4">
        <f>(Orders!A94)</f>
        <v>2460545397</v>
      </c>
      <c r="B94" s="5">
        <f t="array" ref="B94">_xlfn.XLOOKUP(A94, Orders!A:A,Orders!C:C)</f>
        <v>45592.47642</v>
      </c>
      <c r="C94" s="4">
        <f>Order_items!B94</f>
        <v>925482</v>
      </c>
      <c r="D94" s="4" t="str">
        <f t="array" ref="D94">_xlfn.XLOOKUP(C94,Products!A:A,Products!B:B,"")</f>
        <v>Frozen Biryani</v>
      </c>
      <c r="E94" s="4" t="str">
        <f t="array" ref="E94">_xlfn.XLOOKUP(C94,Products!A:A,Products!C:C,"")</f>
        <v>Instant &amp; Frozen Food</v>
      </c>
      <c r="F94" s="4" t="str">
        <f t="array" ref="F94">_xlfn.XLOOKUP(C94,Products!A:A,Products!D:D,"")</f>
        <v>Viswanathan-Sha</v>
      </c>
      <c r="G94" s="4">
        <f>Order_items!C94</f>
        <v>1</v>
      </c>
      <c r="H94" s="4">
        <f>Order_items!D94</f>
        <v>475.04</v>
      </c>
      <c r="I94" s="4">
        <f>Order_items!E94</f>
        <v>475.04</v>
      </c>
      <c r="J94" s="4" t="str">
        <f t="array" ref="J94">_xlfn.XLOOKUP(A94,Orders!A:A,Orders!G:G,"")</f>
        <v>Wallet</v>
      </c>
      <c r="K94" s="4">
        <f t="shared" si="1"/>
        <v>2024</v>
      </c>
      <c r="L94" s="4" t="str">
        <f t="shared" si="2"/>
        <v>Oct</v>
      </c>
    </row>
    <row r="95" ht="22.5" customHeight="1">
      <c r="A95" s="4">
        <f>(Orders!A95)</f>
        <v>9690050839</v>
      </c>
      <c r="B95" s="5">
        <f t="array" ref="B95">_xlfn.XLOOKUP(A95, Orders!A:A,Orders!C:C)</f>
        <v>45304.10722</v>
      </c>
      <c r="C95" s="4">
        <f>Order_items!B95</f>
        <v>500633</v>
      </c>
      <c r="D95" s="4" t="str">
        <f t="array" ref="D95">_xlfn.XLOOKUP(C95,Products!A:A,Products!B:B,"")</f>
        <v>Cereal</v>
      </c>
      <c r="E95" s="4" t="str">
        <f t="array" ref="E95">_xlfn.XLOOKUP(C95,Products!A:A,Products!C:C,"")</f>
        <v>Dairy &amp; Breakfast</v>
      </c>
      <c r="F95" s="4" t="str">
        <f t="array" ref="F95">_xlfn.XLOOKUP(C95,Products!A:A,Products!D:D,"")</f>
        <v>Trivedi-Ahluwalia</v>
      </c>
      <c r="G95" s="4">
        <f>Order_items!C95</f>
        <v>2</v>
      </c>
      <c r="H95" s="4">
        <f>Order_items!D95</f>
        <v>154.5</v>
      </c>
      <c r="I95" s="4">
        <f>Order_items!E95</f>
        <v>309</v>
      </c>
      <c r="J95" s="4" t="str">
        <f t="array" ref="J95">_xlfn.XLOOKUP(A95,Orders!A:A,Orders!G:G,"")</f>
        <v>Wallet</v>
      </c>
      <c r="K95" s="4">
        <f t="shared" si="1"/>
        <v>2024</v>
      </c>
      <c r="L95" s="4" t="str">
        <f t="shared" si="2"/>
        <v>Jan</v>
      </c>
    </row>
    <row r="96" ht="22.5" customHeight="1">
      <c r="A96" s="4">
        <f>(Orders!A96)</f>
        <v>2574349065</v>
      </c>
      <c r="B96" s="5">
        <f t="array" ref="B96">_xlfn.XLOOKUP(A96, Orders!A:A,Orders!C:C)</f>
        <v>45399.60662</v>
      </c>
      <c r="C96" s="4">
        <f>Order_items!B96</f>
        <v>123983</v>
      </c>
      <c r="D96" s="4" t="str">
        <f t="array" ref="D96">_xlfn.XLOOKUP(C96,Products!A:A,Products!B:B,"")</f>
        <v>Cough Syrup</v>
      </c>
      <c r="E96" s="4" t="str">
        <f t="array" ref="E96">_xlfn.XLOOKUP(C96,Products!A:A,Products!C:C,"")</f>
        <v>Pharmacy</v>
      </c>
      <c r="F96" s="4" t="str">
        <f t="array" ref="F96">_xlfn.XLOOKUP(C96,Products!A:A,Products!D:D,"")</f>
        <v>Kurian-Chhabra</v>
      </c>
      <c r="G96" s="4">
        <f>Order_items!C96</f>
        <v>3</v>
      </c>
      <c r="H96" s="4">
        <f>Order_items!D96</f>
        <v>785.67</v>
      </c>
      <c r="I96" s="4">
        <f>Order_items!E96</f>
        <v>2357.01</v>
      </c>
      <c r="J96" s="4" t="str">
        <f t="array" ref="J96">_xlfn.XLOOKUP(A96,Orders!A:A,Orders!G:G,"")</f>
        <v>Wallet</v>
      </c>
      <c r="K96" s="4">
        <f t="shared" si="1"/>
        <v>2024</v>
      </c>
      <c r="L96" s="4" t="str">
        <f t="shared" si="2"/>
        <v>Apr</v>
      </c>
    </row>
    <row r="97" ht="22.5" customHeight="1">
      <c r="A97" s="4">
        <f>(Orders!A97)</f>
        <v>2461936988</v>
      </c>
      <c r="B97" s="5">
        <f t="array" ref="B97">_xlfn.XLOOKUP(A97, Orders!A:A,Orders!C:C)</f>
        <v>45127.96663</v>
      </c>
      <c r="C97" s="4">
        <f>Order_items!B97</f>
        <v>272170</v>
      </c>
      <c r="D97" s="4" t="str">
        <f t="array" ref="D97">_xlfn.XLOOKUP(C97,Products!A:A,Products!B:B,"")</f>
        <v>Ice Cream</v>
      </c>
      <c r="E97" s="4" t="str">
        <f t="array" ref="E97">_xlfn.XLOOKUP(C97,Products!A:A,Products!C:C,"")</f>
        <v>Instant &amp; Frozen Food</v>
      </c>
      <c r="F97" s="4" t="str">
        <f t="array" ref="F97">_xlfn.XLOOKUP(C97,Products!A:A,Products!D:D,"")</f>
        <v>Purohit Group</v>
      </c>
      <c r="G97" s="4">
        <f>Order_items!C97</f>
        <v>2</v>
      </c>
      <c r="H97" s="4">
        <f>Order_items!D97</f>
        <v>140.8</v>
      </c>
      <c r="I97" s="4">
        <f>Order_items!E97</f>
        <v>281.6</v>
      </c>
      <c r="J97" s="4" t="str">
        <f t="array" ref="J97">_xlfn.XLOOKUP(A97,Orders!A:A,Orders!G:G,"")</f>
        <v>Cash</v>
      </c>
      <c r="K97" s="4">
        <f t="shared" si="1"/>
        <v>2023</v>
      </c>
      <c r="L97" s="4" t="str">
        <f t="shared" si="2"/>
        <v>Jul</v>
      </c>
    </row>
    <row r="98" ht="22.5" customHeight="1">
      <c r="A98" s="4">
        <f>(Orders!A98)</f>
        <v>6447596416</v>
      </c>
      <c r="B98" s="5">
        <f t="array" ref="B98">_xlfn.XLOOKUP(A98, Orders!A:A,Orders!C:C)</f>
        <v>45207.76284</v>
      </c>
      <c r="C98" s="4">
        <f>Order_items!B98</f>
        <v>70969</v>
      </c>
      <c r="D98" s="4" t="str">
        <f t="array" ref="D98">_xlfn.XLOOKUP(C98,Products!A:A,Products!B:B,"")</f>
        <v>Carrots</v>
      </c>
      <c r="E98" s="4" t="str">
        <f t="array" ref="E98">_xlfn.XLOOKUP(C98,Products!A:A,Products!C:C,"")</f>
        <v>Fruits &amp; Vegetables</v>
      </c>
      <c r="F98" s="4" t="str">
        <f t="array" ref="F98">_xlfn.XLOOKUP(C98,Products!A:A,Products!D:D,"")</f>
        <v>Mohan Group</v>
      </c>
      <c r="G98" s="4">
        <f>Order_items!C98</f>
        <v>1</v>
      </c>
      <c r="H98" s="4">
        <f>Order_items!D98</f>
        <v>631.7</v>
      </c>
      <c r="I98" s="4">
        <f>Order_items!E98</f>
        <v>631.7</v>
      </c>
      <c r="J98" s="4" t="str">
        <f t="array" ref="J98">_xlfn.XLOOKUP(A98,Orders!A:A,Orders!G:G,"")</f>
        <v>Card</v>
      </c>
      <c r="K98" s="4">
        <f t="shared" si="1"/>
        <v>2023</v>
      </c>
      <c r="L98" s="4" t="str">
        <f t="shared" si="2"/>
        <v>Oct</v>
      </c>
    </row>
    <row r="99" ht="22.5" customHeight="1">
      <c r="A99" s="4">
        <f>(Orders!A99)</f>
        <v>7228452275</v>
      </c>
      <c r="B99" s="5">
        <f t="array" ref="B99">_xlfn.XLOOKUP(A99, Orders!A:A,Orders!C:C)</f>
        <v>45059.04622</v>
      </c>
      <c r="C99" s="4">
        <f>Order_items!B99</f>
        <v>757274</v>
      </c>
      <c r="D99" s="4" t="str">
        <f t="array" ref="D99">_xlfn.XLOOKUP(C99,Products!A:A,Products!B:B,"")</f>
        <v>Pet Treats</v>
      </c>
      <c r="E99" s="4" t="str">
        <f t="array" ref="E99">_xlfn.XLOOKUP(C99,Products!A:A,Products!C:C,"")</f>
        <v>Pet Care</v>
      </c>
      <c r="F99" s="4" t="str">
        <f t="array" ref="F99">_xlfn.XLOOKUP(C99,Products!A:A,Products!D:D,"")</f>
        <v>Minhas, Kapoor and Sethi</v>
      </c>
      <c r="G99" s="4">
        <f>Order_items!C99</f>
        <v>2</v>
      </c>
      <c r="H99" s="4">
        <f>Order_items!D99</f>
        <v>98.32</v>
      </c>
      <c r="I99" s="4">
        <f>Order_items!E99</f>
        <v>196.64</v>
      </c>
      <c r="J99" s="4" t="str">
        <f t="array" ref="J99">_xlfn.XLOOKUP(A99,Orders!A:A,Orders!G:G,"")</f>
        <v>Card</v>
      </c>
      <c r="K99" s="4">
        <f t="shared" si="1"/>
        <v>2023</v>
      </c>
      <c r="L99" s="4" t="str">
        <f t="shared" si="2"/>
        <v>May</v>
      </c>
    </row>
    <row r="100" ht="22.5" customHeight="1">
      <c r="A100" s="4">
        <f>(Orders!A100)</f>
        <v>6696750742</v>
      </c>
      <c r="B100" s="5">
        <f t="array" ref="B100">_xlfn.XLOOKUP(A100, Orders!A:A,Orders!C:C)</f>
        <v>45018.73838</v>
      </c>
      <c r="C100" s="4">
        <f>Order_items!B100</f>
        <v>14145</v>
      </c>
      <c r="D100" s="4" t="str">
        <f t="array" ref="D100">_xlfn.XLOOKUP(C100,Products!A:A,Products!B:B,"")</f>
        <v>Spinach</v>
      </c>
      <c r="E100" s="4" t="str">
        <f t="array" ref="E100">_xlfn.XLOOKUP(C100,Products!A:A,Products!C:C,"")</f>
        <v>Fruits &amp; Vegetables</v>
      </c>
      <c r="F100" s="4" t="str">
        <f t="array" ref="F100">_xlfn.XLOOKUP(C100,Products!A:A,Products!D:D,"")</f>
        <v>Thakur, Shah and Pingle</v>
      </c>
      <c r="G100" s="4">
        <f>Order_items!C100</f>
        <v>2</v>
      </c>
      <c r="H100" s="4">
        <f>Order_items!D100</f>
        <v>630.84</v>
      </c>
      <c r="I100" s="4">
        <f>Order_items!E100</f>
        <v>1261.68</v>
      </c>
      <c r="J100" s="4" t="str">
        <f t="array" ref="J100">_xlfn.XLOOKUP(A100,Orders!A:A,Orders!G:G,"")</f>
        <v>Wallet</v>
      </c>
      <c r="K100" s="4">
        <f t="shared" si="1"/>
        <v>2023</v>
      </c>
      <c r="L100" s="4" t="str">
        <f t="shared" si="2"/>
        <v>Apr</v>
      </c>
    </row>
    <row r="101" ht="22.5" customHeight="1">
      <c r="A101" s="4">
        <f>(Orders!A101)</f>
        <v>822235931</v>
      </c>
      <c r="B101" s="5">
        <f t="array" ref="B101">_xlfn.XLOOKUP(A101, Orders!A:A,Orders!C:C)</f>
        <v>45147.30366</v>
      </c>
      <c r="C101" s="4">
        <f>Order_items!B101</f>
        <v>611575</v>
      </c>
      <c r="D101" s="4" t="str">
        <f t="array" ref="D101">_xlfn.XLOOKUP(C101,Products!A:A,Products!B:B,"")</f>
        <v>Frozen Pizza</v>
      </c>
      <c r="E101" s="4" t="str">
        <f t="array" ref="E101">_xlfn.XLOOKUP(C101,Products!A:A,Products!C:C,"")</f>
        <v>Instant &amp; Frozen Food</v>
      </c>
      <c r="F101" s="4" t="str">
        <f t="array" ref="F101">_xlfn.XLOOKUP(C101,Products!A:A,Products!D:D,"")</f>
        <v>Bhat, Nigam and Hayer</v>
      </c>
      <c r="G101" s="4">
        <f>Order_items!C101</f>
        <v>3</v>
      </c>
      <c r="H101" s="4">
        <f>Order_items!D101</f>
        <v>482.06</v>
      </c>
      <c r="I101" s="4">
        <f>Order_items!E101</f>
        <v>1446.18</v>
      </c>
      <c r="J101" s="4" t="str">
        <f t="array" ref="J101">_xlfn.XLOOKUP(A101,Orders!A:A,Orders!G:G,"")</f>
        <v>Wallet</v>
      </c>
      <c r="K101" s="4">
        <f t="shared" si="1"/>
        <v>2023</v>
      </c>
      <c r="L101" s="4" t="str">
        <f t="shared" si="2"/>
        <v>Aug</v>
      </c>
    </row>
    <row r="102" ht="22.5" customHeight="1">
      <c r="A102" s="4">
        <f>(Orders!A102)</f>
        <v>7678251499</v>
      </c>
      <c r="B102" s="5">
        <f t="array" ref="B102">_xlfn.XLOOKUP(A102, Orders!A:A,Orders!C:C)</f>
        <v>45039.56088</v>
      </c>
      <c r="C102" s="4">
        <f>Order_items!B102</f>
        <v>704868</v>
      </c>
      <c r="D102" s="4" t="str">
        <f t="array" ref="D102">_xlfn.XLOOKUP(C102,Products!A:A,Products!B:B,"")</f>
        <v>Detergent</v>
      </c>
      <c r="E102" s="4" t="str">
        <f t="array" ref="E102">_xlfn.XLOOKUP(C102,Products!A:A,Products!C:C,"")</f>
        <v>Household Care</v>
      </c>
      <c r="F102" s="4" t="str">
        <f t="array" ref="F102">_xlfn.XLOOKUP(C102,Products!A:A,Products!D:D,"")</f>
        <v>Parikh, Oak and Kara</v>
      </c>
      <c r="G102" s="4">
        <f>Order_items!C102</f>
        <v>1</v>
      </c>
      <c r="H102" s="4">
        <f>Order_items!D102</f>
        <v>193.46</v>
      </c>
      <c r="I102" s="4">
        <f>Order_items!E102</f>
        <v>193.46</v>
      </c>
      <c r="J102" s="4" t="str">
        <f t="array" ref="J102">_xlfn.XLOOKUP(A102,Orders!A:A,Orders!G:G,"")</f>
        <v>Cash</v>
      </c>
      <c r="K102" s="4">
        <f t="shared" si="1"/>
        <v>2023</v>
      </c>
      <c r="L102" s="4" t="str">
        <f t="shared" si="2"/>
        <v>Apr</v>
      </c>
    </row>
    <row r="103" ht="22.5" customHeight="1">
      <c r="A103" s="4">
        <f>(Orders!A103)</f>
        <v>2497341976</v>
      </c>
      <c r="B103" s="5">
        <f t="array" ref="B103">_xlfn.XLOOKUP(A103, Orders!A:A,Orders!C:C)</f>
        <v>45190.37973</v>
      </c>
      <c r="C103" s="4">
        <f>Order_items!B103</f>
        <v>451933</v>
      </c>
      <c r="D103" s="4" t="str">
        <f t="array" ref="D103">_xlfn.XLOOKUP(C103,Products!A:A,Products!B:B,"")</f>
        <v>Wheat Flour</v>
      </c>
      <c r="E103" s="4" t="str">
        <f t="array" ref="E103">_xlfn.XLOOKUP(C103,Products!A:A,Products!C:C,"")</f>
        <v>Grocery &amp; Staples</v>
      </c>
      <c r="F103" s="4" t="str">
        <f t="array" ref="F103">_xlfn.XLOOKUP(C103,Products!A:A,Products!D:D,"")</f>
        <v>Nadig Ltd</v>
      </c>
      <c r="G103" s="4">
        <f>Order_items!C103</f>
        <v>1</v>
      </c>
      <c r="H103" s="4">
        <f>Order_items!D103</f>
        <v>568.94</v>
      </c>
      <c r="I103" s="4">
        <f>Order_items!E103</f>
        <v>568.94</v>
      </c>
      <c r="J103" s="4" t="str">
        <f t="array" ref="J103">_xlfn.XLOOKUP(A103,Orders!A:A,Orders!G:G,"")</f>
        <v>Wallet</v>
      </c>
      <c r="K103" s="4">
        <f t="shared" si="1"/>
        <v>2023</v>
      </c>
      <c r="L103" s="4" t="str">
        <f t="shared" si="2"/>
        <v>Sep</v>
      </c>
    </row>
    <row r="104" ht="22.5" customHeight="1">
      <c r="A104" s="4">
        <f>(Orders!A104)</f>
        <v>9107314128</v>
      </c>
      <c r="B104" s="5">
        <f t="array" ref="B104">_xlfn.XLOOKUP(A104, Orders!A:A,Orders!C:C)</f>
        <v>45432.68006</v>
      </c>
      <c r="C104" s="4">
        <f>Order_items!B104</f>
        <v>820541</v>
      </c>
      <c r="D104" s="4" t="str">
        <f t="array" ref="D104">_xlfn.XLOOKUP(C104,Products!A:A,Products!B:B,"")</f>
        <v>Toilet Cleaner</v>
      </c>
      <c r="E104" s="4" t="str">
        <f t="array" ref="E104">_xlfn.XLOOKUP(C104,Products!A:A,Products!C:C,"")</f>
        <v>Household Care</v>
      </c>
      <c r="F104" s="4" t="str">
        <f t="array" ref="F104">_xlfn.XLOOKUP(C104,Products!A:A,Products!D:D,"")</f>
        <v>Borde, Peri and Upadhyay</v>
      </c>
      <c r="G104" s="4">
        <f>Order_items!C104</f>
        <v>3</v>
      </c>
      <c r="H104" s="4">
        <f>Order_items!D104</f>
        <v>576.22</v>
      </c>
      <c r="I104" s="4">
        <f>Order_items!E104</f>
        <v>1728.66</v>
      </c>
      <c r="J104" s="4" t="str">
        <f t="array" ref="J104">_xlfn.XLOOKUP(A104,Orders!A:A,Orders!G:G,"")</f>
        <v>Wallet</v>
      </c>
      <c r="K104" s="4">
        <f t="shared" si="1"/>
        <v>2024</v>
      </c>
      <c r="L104" s="4" t="str">
        <f t="shared" si="2"/>
        <v>May</v>
      </c>
    </row>
    <row r="105" ht="22.5" customHeight="1">
      <c r="A105" s="4">
        <f>(Orders!A105)</f>
        <v>9855726256</v>
      </c>
      <c r="B105" s="5">
        <f t="array" ref="B105">_xlfn.XLOOKUP(A105, Orders!A:A,Orders!C:C)</f>
        <v>45063.327</v>
      </c>
      <c r="C105" s="4">
        <f>Order_items!B105</f>
        <v>349294</v>
      </c>
      <c r="D105" s="4" t="str">
        <f t="array" ref="D105">_xlfn.XLOOKUP(C105,Products!A:A,Products!B:B,"")</f>
        <v>Onions</v>
      </c>
      <c r="E105" s="4" t="str">
        <f t="array" ref="E105">_xlfn.XLOOKUP(C105,Products!A:A,Products!C:C,"")</f>
        <v>Fruits &amp; Vegetables</v>
      </c>
      <c r="F105" s="4" t="str">
        <f t="array" ref="F105">_xlfn.XLOOKUP(C105,Products!A:A,Products!D:D,"")</f>
        <v>Ganesan Ltd</v>
      </c>
      <c r="G105" s="4">
        <f>Order_items!C105</f>
        <v>2</v>
      </c>
      <c r="H105" s="4">
        <f>Order_items!D105</f>
        <v>934.75</v>
      </c>
      <c r="I105" s="4">
        <f>Order_items!E105</f>
        <v>1869.5</v>
      </c>
      <c r="J105" s="4" t="str">
        <f t="array" ref="J105">_xlfn.XLOOKUP(A105,Orders!A:A,Orders!G:G,"")</f>
        <v>Card</v>
      </c>
      <c r="K105" s="4">
        <f t="shared" si="1"/>
        <v>2023</v>
      </c>
      <c r="L105" s="4" t="str">
        <f t="shared" si="2"/>
        <v>May</v>
      </c>
    </row>
    <row r="106" ht="22.5" customHeight="1">
      <c r="A106" s="4">
        <f>(Orders!A106)</f>
        <v>9398719862</v>
      </c>
      <c r="B106" s="5">
        <f t="array" ref="B106">_xlfn.XLOOKUP(A106, Orders!A:A,Orders!C:C)</f>
        <v>45492.39064</v>
      </c>
      <c r="C106" s="4">
        <f>Order_items!B106</f>
        <v>615545</v>
      </c>
      <c r="D106" s="4" t="str">
        <f t="array" ref="D106">_xlfn.XLOOKUP(C106,Products!A:A,Products!B:B,"")</f>
        <v>Soap</v>
      </c>
      <c r="E106" s="4" t="str">
        <f t="array" ref="E106">_xlfn.XLOOKUP(C106,Products!A:A,Products!C:C,"")</f>
        <v>Personal Care</v>
      </c>
      <c r="F106" s="4" t="str">
        <f t="array" ref="F106">_xlfn.XLOOKUP(C106,Products!A:A,Products!D:D,"")</f>
        <v>Barman Inc</v>
      </c>
      <c r="G106" s="4">
        <f>Order_items!C106</f>
        <v>2</v>
      </c>
      <c r="H106" s="4">
        <f>Order_items!D106</f>
        <v>448.16</v>
      </c>
      <c r="I106" s="4">
        <f>Order_items!E106</f>
        <v>896.32</v>
      </c>
      <c r="J106" s="4" t="str">
        <f t="array" ref="J106">_xlfn.XLOOKUP(A106,Orders!A:A,Orders!G:G,"")</f>
        <v>Card</v>
      </c>
      <c r="K106" s="4">
        <f t="shared" si="1"/>
        <v>2024</v>
      </c>
      <c r="L106" s="4" t="str">
        <f t="shared" si="2"/>
        <v>Jul</v>
      </c>
    </row>
    <row r="107" ht="22.5" customHeight="1">
      <c r="A107" s="4">
        <f>(Orders!A107)</f>
        <v>379494532</v>
      </c>
      <c r="B107" s="5">
        <f t="array" ref="B107">_xlfn.XLOOKUP(A107, Orders!A:A,Orders!C:C)</f>
        <v>45480.56219</v>
      </c>
      <c r="C107" s="4">
        <f>Order_items!B107</f>
        <v>654297</v>
      </c>
      <c r="D107" s="4" t="str">
        <f t="array" ref="D107">_xlfn.XLOOKUP(C107,Products!A:A,Products!B:B,"")</f>
        <v>Potatoes</v>
      </c>
      <c r="E107" s="4" t="str">
        <f t="array" ref="E107">_xlfn.XLOOKUP(C107,Products!A:A,Products!C:C,"")</f>
        <v>Fruits &amp; Vegetables</v>
      </c>
      <c r="F107" s="4" t="str">
        <f t="array" ref="F107">_xlfn.XLOOKUP(C107,Products!A:A,Products!D:D,"")</f>
        <v>Chandran-Dass</v>
      </c>
      <c r="G107" s="4">
        <f>Order_items!C107</f>
        <v>3</v>
      </c>
      <c r="H107" s="4">
        <f>Order_items!D107</f>
        <v>13.25</v>
      </c>
      <c r="I107" s="4">
        <f>Order_items!E107</f>
        <v>39.75</v>
      </c>
      <c r="J107" s="4" t="str">
        <f t="array" ref="J107">_xlfn.XLOOKUP(A107,Orders!A:A,Orders!G:G,"")</f>
        <v>UPI</v>
      </c>
      <c r="K107" s="4">
        <f t="shared" si="1"/>
        <v>2024</v>
      </c>
      <c r="L107" s="4" t="str">
        <f t="shared" si="2"/>
        <v>Jul</v>
      </c>
    </row>
    <row r="108" ht="22.5" customHeight="1">
      <c r="A108" s="4">
        <f>(Orders!A108)</f>
        <v>1048784963</v>
      </c>
      <c r="B108" s="5">
        <f t="array" ref="B108">_xlfn.XLOOKUP(A108, Orders!A:A,Orders!C:C)</f>
        <v>45176.55461</v>
      </c>
      <c r="C108" s="4">
        <f>Order_items!B108</f>
        <v>451933</v>
      </c>
      <c r="D108" s="4" t="str">
        <f t="array" ref="D108">_xlfn.XLOOKUP(C108,Products!A:A,Products!B:B,"")</f>
        <v>Wheat Flour</v>
      </c>
      <c r="E108" s="4" t="str">
        <f t="array" ref="E108">_xlfn.XLOOKUP(C108,Products!A:A,Products!C:C,"")</f>
        <v>Grocery &amp; Staples</v>
      </c>
      <c r="F108" s="4" t="str">
        <f t="array" ref="F108">_xlfn.XLOOKUP(C108,Products!A:A,Products!D:D,"")</f>
        <v>Nadig Ltd</v>
      </c>
      <c r="G108" s="4">
        <f>Order_items!C108</f>
        <v>2</v>
      </c>
      <c r="H108" s="4">
        <f>Order_items!D108</f>
        <v>568.94</v>
      </c>
      <c r="I108" s="4">
        <f>Order_items!E108</f>
        <v>1137.88</v>
      </c>
      <c r="J108" s="4" t="str">
        <f t="array" ref="J108">_xlfn.XLOOKUP(A108,Orders!A:A,Orders!G:G,"")</f>
        <v>Card</v>
      </c>
      <c r="K108" s="4">
        <f t="shared" si="1"/>
        <v>2023</v>
      </c>
      <c r="L108" s="4" t="str">
        <f t="shared" si="2"/>
        <v>Sep</v>
      </c>
    </row>
    <row r="109" ht="22.5" customHeight="1">
      <c r="A109" s="4">
        <f>(Orders!A109)</f>
        <v>4386246924</v>
      </c>
      <c r="B109" s="5">
        <f t="array" ref="B109">_xlfn.XLOOKUP(A109, Orders!A:A,Orders!C:C)</f>
        <v>45531.42101</v>
      </c>
      <c r="C109" s="4">
        <f>Order_items!B109</f>
        <v>613942</v>
      </c>
      <c r="D109" s="4" t="str">
        <f t="array" ref="D109">_xlfn.XLOOKUP(C109,Products!A:A,Products!B:B,"")</f>
        <v>Pet Treats</v>
      </c>
      <c r="E109" s="4" t="str">
        <f t="array" ref="E109">_xlfn.XLOOKUP(C109,Products!A:A,Products!C:C,"")</f>
        <v>Pet Care</v>
      </c>
      <c r="F109" s="4" t="str">
        <f t="array" ref="F109">_xlfn.XLOOKUP(C109,Products!A:A,Products!D:D,"")</f>
        <v>Dyal, Saraf and Goel</v>
      </c>
      <c r="G109" s="4">
        <f>Order_items!C109</f>
        <v>2</v>
      </c>
      <c r="H109" s="4">
        <f>Order_items!D109</f>
        <v>545</v>
      </c>
      <c r="I109" s="4">
        <f>Order_items!E109</f>
        <v>1090</v>
      </c>
      <c r="J109" s="4" t="str">
        <f t="array" ref="J109">_xlfn.XLOOKUP(A109,Orders!A:A,Orders!G:G,"")</f>
        <v>Card</v>
      </c>
      <c r="K109" s="4">
        <f t="shared" si="1"/>
        <v>2024</v>
      </c>
      <c r="L109" s="4" t="str">
        <f t="shared" si="2"/>
        <v>Aug</v>
      </c>
    </row>
    <row r="110" ht="22.5" customHeight="1">
      <c r="A110" s="4">
        <f>(Orders!A110)</f>
        <v>2050362692</v>
      </c>
      <c r="B110" s="5">
        <f t="array" ref="B110">_xlfn.XLOOKUP(A110, Orders!A:A,Orders!C:C)</f>
        <v>45595.47435</v>
      </c>
      <c r="C110" s="4">
        <f>Order_items!B110</f>
        <v>366066</v>
      </c>
      <c r="D110" s="4" t="str">
        <f t="array" ref="D110">_xlfn.XLOOKUP(C110,Products!A:A,Products!B:B,"")</f>
        <v>Soap</v>
      </c>
      <c r="E110" s="4" t="str">
        <f t="array" ref="E110">_xlfn.XLOOKUP(C110,Products!A:A,Products!C:C,"")</f>
        <v>Personal Care</v>
      </c>
      <c r="F110" s="4" t="str">
        <f t="array" ref="F110">_xlfn.XLOOKUP(C110,Products!A:A,Products!D:D,"")</f>
        <v>Mandal LLC</v>
      </c>
      <c r="G110" s="4">
        <f>Order_items!C110</f>
        <v>1</v>
      </c>
      <c r="H110" s="4">
        <f>Order_items!D110</f>
        <v>918.58</v>
      </c>
      <c r="I110" s="4">
        <f>Order_items!E110</f>
        <v>918.58</v>
      </c>
      <c r="J110" s="4" t="str">
        <f t="array" ref="J110">_xlfn.XLOOKUP(A110,Orders!A:A,Orders!G:G,"")</f>
        <v>Cash</v>
      </c>
      <c r="K110" s="4">
        <f t="shared" si="1"/>
        <v>2024</v>
      </c>
      <c r="L110" s="4" t="str">
        <f t="shared" si="2"/>
        <v>Oct</v>
      </c>
    </row>
    <row r="111" ht="22.5" customHeight="1">
      <c r="A111" s="4">
        <f>(Orders!A111)</f>
        <v>4142963293</v>
      </c>
      <c r="B111" s="5">
        <f t="array" ref="B111">_xlfn.XLOOKUP(A111, Orders!A:A,Orders!C:C)</f>
        <v>45599.15678</v>
      </c>
      <c r="C111" s="4">
        <f>Order_items!B111</f>
        <v>287070</v>
      </c>
      <c r="D111" s="4" t="str">
        <f t="array" ref="D111">_xlfn.XLOOKUP(C111,Products!A:A,Products!B:B,"")</f>
        <v>Wheat Flour</v>
      </c>
      <c r="E111" s="4" t="str">
        <f t="array" ref="E111">_xlfn.XLOOKUP(C111,Products!A:A,Products!C:C,"")</f>
        <v>Grocery &amp; Staples</v>
      </c>
      <c r="F111" s="4" t="str">
        <f t="array" ref="F111">_xlfn.XLOOKUP(C111,Products!A:A,Products!D:D,"")</f>
        <v>Gala, Magar and Rajagopal</v>
      </c>
      <c r="G111" s="4">
        <f>Order_items!C111</f>
        <v>1</v>
      </c>
      <c r="H111" s="4">
        <f>Order_items!D111</f>
        <v>443.17</v>
      </c>
      <c r="I111" s="4">
        <f>Order_items!E111</f>
        <v>443.17</v>
      </c>
      <c r="J111" s="4" t="str">
        <f t="array" ref="J111">_xlfn.XLOOKUP(A111,Orders!A:A,Orders!G:G,"")</f>
        <v>Cash</v>
      </c>
      <c r="K111" s="4">
        <f t="shared" si="1"/>
        <v>2024</v>
      </c>
      <c r="L111" s="4" t="str">
        <f t="shared" si="2"/>
        <v>Nov</v>
      </c>
    </row>
    <row r="112" ht="22.5" customHeight="1">
      <c r="A112" s="4">
        <f>(Orders!A112)</f>
        <v>9753528654</v>
      </c>
      <c r="B112" s="5">
        <f t="array" ref="B112">_xlfn.XLOOKUP(A112, Orders!A:A,Orders!C:C)</f>
        <v>45499.30852</v>
      </c>
      <c r="C112" s="4">
        <f>Order_items!B112</f>
        <v>137909</v>
      </c>
      <c r="D112" s="4" t="str">
        <f t="array" ref="D112">_xlfn.XLOOKUP(C112,Products!A:A,Products!B:B,"")</f>
        <v>Cough Syrup</v>
      </c>
      <c r="E112" s="4" t="str">
        <f t="array" ref="E112">_xlfn.XLOOKUP(C112,Products!A:A,Products!C:C,"")</f>
        <v>Pharmacy</v>
      </c>
      <c r="F112" s="4" t="str">
        <f t="array" ref="F112">_xlfn.XLOOKUP(C112,Products!A:A,Products!D:D,"")</f>
        <v>Dalal PLC</v>
      </c>
      <c r="G112" s="4">
        <f>Order_items!C112</f>
        <v>1</v>
      </c>
      <c r="H112" s="4">
        <f>Order_items!D112</f>
        <v>864.3</v>
      </c>
      <c r="I112" s="4">
        <f>Order_items!E112</f>
        <v>864.3</v>
      </c>
      <c r="J112" s="4" t="str">
        <f t="array" ref="J112">_xlfn.XLOOKUP(A112,Orders!A:A,Orders!G:G,"")</f>
        <v>Cash</v>
      </c>
      <c r="K112" s="4">
        <f t="shared" si="1"/>
        <v>2024</v>
      </c>
      <c r="L112" s="4" t="str">
        <f t="shared" si="2"/>
        <v>Jul</v>
      </c>
    </row>
    <row r="113" ht="22.5" customHeight="1">
      <c r="A113" s="4">
        <f>(Orders!A113)</f>
        <v>8126970833</v>
      </c>
      <c r="B113" s="5">
        <f t="array" ref="B113">_xlfn.XLOOKUP(A113, Orders!A:A,Orders!C:C)</f>
        <v>45549.85255</v>
      </c>
      <c r="C113" s="4">
        <f>Order_items!B113</f>
        <v>700048</v>
      </c>
      <c r="D113" s="4" t="str">
        <f t="array" ref="D113">_xlfn.XLOOKUP(C113,Products!A:A,Products!B:B,"")</f>
        <v>Dish Soap</v>
      </c>
      <c r="E113" s="4" t="str">
        <f t="array" ref="E113">_xlfn.XLOOKUP(C113,Products!A:A,Products!C:C,"")</f>
        <v>Household Care</v>
      </c>
      <c r="F113" s="4" t="str">
        <f t="array" ref="F113">_xlfn.XLOOKUP(C113,Products!A:A,Products!D:D,"")</f>
        <v>Khalsa-Bhavsar</v>
      </c>
      <c r="G113" s="4">
        <f>Order_items!C113</f>
        <v>3</v>
      </c>
      <c r="H113" s="4">
        <f>Order_items!D113</f>
        <v>141.28</v>
      </c>
      <c r="I113" s="4">
        <f>Order_items!E113</f>
        <v>423.84</v>
      </c>
      <c r="J113" s="4" t="str">
        <f t="array" ref="J113">_xlfn.XLOOKUP(A113,Orders!A:A,Orders!G:G,"")</f>
        <v>Wallet</v>
      </c>
      <c r="K113" s="4">
        <f t="shared" si="1"/>
        <v>2024</v>
      </c>
      <c r="L113" s="4" t="str">
        <f t="shared" si="2"/>
        <v>Sep</v>
      </c>
    </row>
    <row r="114" ht="22.5" customHeight="1">
      <c r="A114" s="4">
        <f>(Orders!A114)</f>
        <v>9747814712</v>
      </c>
      <c r="B114" s="5">
        <f t="array" ref="B114">_xlfn.XLOOKUP(A114, Orders!A:A,Orders!C:C)</f>
        <v>45276.65145</v>
      </c>
      <c r="C114" s="4">
        <f>Order_items!B114</f>
        <v>256783</v>
      </c>
      <c r="D114" s="4" t="str">
        <f t="array" ref="D114">_xlfn.XLOOKUP(C114,Products!A:A,Products!B:B,"")</f>
        <v>Pet Treats</v>
      </c>
      <c r="E114" s="4" t="str">
        <f t="array" ref="E114">_xlfn.XLOOKUP(C114,Products!A:A,Products!C:C,"")</f>
        <v>Pet Care</v>
      </c>
      <c r="F114" s="4" t="str">
        <f t="array" ref="F114">_xlfn.XLOOKUP(C114,Products!A:A,Products!D:D,"")</f>
        <v>Basu, Thakur and Rege</v>
      </c>
      <c r="G114" s="4">
        <f>Order_items!C114</f>
        <v>2</v>
      </c>
      <c r="H114" s="4">
        <f>Order_items!D114</f>
        <v>906.54</v>
      </c>
      <c r="I114" s="4">
        <f>Order_items!E114</f>
        <v>1813.08</v>
      </c>
      <c r="J114" s="4" t="str">
        <f t="array" ref="J114">_xlfn.XLOOKUP(A114,Orders!A:A,Orders!G:G,"")</f>
        <v>Wallet</v>
      </c>
      <c r="K114" s="4">
        <f t="shared" si="1"/>
        <v>2023</v>
      </c>
      <c r="L114" s="4" t="str">
        <f t="shared" si="2"/>
        <v>Dec</v>
      </c>
    </row>
    <row r="115" ht="22.5" customHeight="1">
      <c r="A115" s="4">
        <f>(Orders!A115)</f>
        <v>6281619403</v>
      </c>
      <c r="B115" s="5">
        <f t="array" ref="B115">_xlfn.XLOOKUP(A115, Orders!A:A,Orders!C:C)</f>
        <v>45025.78938</v>
      </c>
      <c r="C115" s="4">
        <f>Order_items!B115</f>
        <v>131136</v>
      </c>
      <c r="D115" s="4" t="str">
        <f t="array" ref="D115">_xlfn.XLOOKUP(C115,Products!A:A,Products!B:B,"")</f>
        <v>Salt</v>
      </c>
      <c r="E115" s="4" t="str">
        <f t="array" ref="E115">_xlfn.XLOOKUP(C115,Products!A:A,Products!C:C,"")</f>
        <v>Grocery &amp; Staples</v>
      </c>
      <c r="F115" s="4" t="str">
        <f t="array" ref="F115">_xlfn.XLOOKUP(C115,Products!A:A,Products!D:D,"")</f>
        <v>Deshpande-Rama</v>
      </c>
      <c r="G115" s="4">
        <f>Order_items!C115</f>
        <v>2</v>
      </c>
      <c r="H115" s="4">
        <f>Order_items!D115</f>
        <v>37.8</v>
      </c>
      <c r="I115" s="4">
        <f>Order_items!E115</f>
        <v>75.6</v>
      </c>
      <c r="J115" s="4" t="str">
        <f t="array" ref="J115">_xlfn.XLOOKUP(A115,Orders!A:A,Orders!G:G,"")</f>
        <v>UPI</v>
      </c>
      <c r="K115" s="4">
        <f t="shared" si="1"/>
        <v>2023</v>
      </c>
      <c r="L115" s="4" t="str">
        <f t="shared" si="2"/>
        <v>Apr</v>
      </c>
    </row>
    <row r="116" ht="22.5" customHeight="1">
      <c r="A116" s="4">
        <f>(Orders!A116)</f>
        <v>436184281</v>
      </c>
      <c r="B116" s="5">
        <f t="array" ref="B116">_xlfn.XLOOKUP(A116, Orders!A:A,Orders!C:C)</f>
        <v>45250.52521</v>
      </c>
      <c r="C116" s="4">
        <f>Order_items!B116</f>
        <v>15314</v>
      </c>
      <c r="D116" s="4" t="str">
        <f t="array" ref="D116">_xlfn.XLOOKUP(C116,Products!A:A,Products!B:B,"")</f>
        <v>Cheese</v>
      </c>
      <c r="E116" s="4" t="str">
        <f t="array" ref="E116">_xlfn.XLOOKUP(C116,Products!A:A,Products!C:C,"")</f>
        <v>Dairy &amp; Breakfast</v>
      </c>
      <c r="F116" s="4" t="str">
        <f t="array" ref="F116">_xlfn.XLOOKUP(C116,Products!A:A,Products!D:D,"")</f>
        <v>Banik-Ratta</v>
      </c>
      <c r="G116" s="4">
        <f>Order_items!C116</f>
        <v>3</v>
      </c>
      <c r="H116" s="4">
        <f>Order_items!D116</f>
        <v>578.85</v>
      </c>
      <c r="I116" s="4">
        <f>Order_items!E116</f>
        <v>1736.55</v>
      </c>
      <c r="J116" s="4" t="str">
        <f t="array" ref="J116">_xlfn.XLOOKUP(A116,Orders!A:A,Orders!G:G,"")</f>
        <v>Card</v>
      </c>
      <c r="K116" s="4">
        <f t="shared" si="1"/>
        <v>2023</v>
      </c>
      <c r="L116" s="4" t="str">
        <f t="shared" si="2"/>
        <v>Nov</v>
      </c>
    </row>
    <row r="117" ht="22.5" customHeight="1">
      <c r="A117" s="4">
        <f>(Orders!A117)</f>
        <v>9799231260</v>
      </c>
      <c r="B117" s="5">
        <f t="array" ref="B117">_xlfn.XLOOKUP(A117, Orders!A:A,Orders!C:C)</f>
        <v>45358.37495</v>
      </c>
      <c r="C117" s="4">
        <f>Order_items!B117</f>
        <v>39154</v>
      </c>
      <c r="D117" s="4" t="str">
        <f t="array" ref="D117">_xlfn.XLOOKUP(C117,Products!A:A,Products!B:B,"")</f>
        <v>Mangoes</v>
      </c>
      <c r="E117" s="4" t="str">
        <f t="array" ref="E117">_xlfn.XLOOKUP(C117,Products!A:A,Products!C:C,"")</f>
        <v>Fruits &amp; Vegetables</v>
      </c>
      <c r="F117" s="4" t="str">
        <f t="array" ref="F117">_xlfn.XLOOKUP(C117,Products!A:A,Products!D:D,"")</f>
        <v>Suresh, Bose and Bajwa</v>
      </c>
      <c r="G117" s="4">
        <f>Order_items!C117</f>
        <v>3</v>
      </c>
      <c r="H117" s="4">
        <f>Order_items!D117</f>
        <v>946.86</v>
      </c>
      <c r="I117" s="4">
        <f>Order_items!E117</f>
        <v>2840.58</v>
      </c>
      <c r="J117" s="4" t="str">
        <f t="array" ref="J117">_xlfn.XLOOKUP(A117,Orders!A:A,Orders!G:G,"")</f>
        <v>Wallet</v>
      </c>
      <c r="K117" s="4">
        <f t="shared" si="1"/>
        <v>2024</v>
      </c>
      <c r="L117" s="4" t="str">
        <f t="shared" si="2"/>
        <v>Mar</v>
      </c>
    </row>
    <row r="118" ht="22.5" customHeight="1">
      <c r="A118" s="4">
        <f>(Orders!A118)</f>
        <v>4071811527</v>
      </c>
      <c r="B118" s="5">
        <f t="array" ref="B118">_xlfn.XLOOKUP(A118, Orders!A:A,Orders!C:C)</f>
        <v>45133.65194</v>
      </c>
      <c r="C118" s="4">
        <f>Order_items!B118</f>
        <v>661577</v>
      </c>
      <c r="D118" s="4" t="str">
        <f t="array" ref="D118">_xlfn.XLOOKUP(C118,Products!A:A,Products!B:B,"")</f>
        <v>Cat Food</v>
      </c>
      <c r="E118" s="4" t="str">
        <f t="array" ref="E118">_xlfn.XLOOKUP(C118,Products!A:A,Products!C:C,"")</f>
        <v>Pet Care</v>
      </c>
      <c r="F118" s="4" t="str">
        <f t="array" ref="F118">_xlfn.XLOOKUP(C118,Products!A:A,Products!D:D,"")</f>
        <v>Majumdar PLC</v>
      </c>
      <c r="G118" s="4">
        <f>Order_items!C118</f>
        <v>1</v>
      </c>
      <c r="H118" s="4">
        <f>Order_items!D118</f>
        <v>720.95</v>
      </c>
      <c r="I118" s="4">
        <f>Order_items!E118</f>
        <v>720.95</v>
      </c>
      <c r="J118" s="4" t="str">
        <f t="array" ref="J118">_xlfn.XLOOKUP(A118,Orders!A:A,Orders!G:G,"")</f>
        <v>Card</v>
      </c>
      <c r="K118" s="4">
        <f t="shared" si="1"/>
        <v>2023</v>
      </c>
      <c r="L118" s="4" t="str">
        <f t="shared" si="2"/>
        <v>Jul</v>
      </c>
    </row>
    <row r="119" ht="22.5" customHeight="1">
      <c r="A119" s="4">
        <f>(Orders!A119)</f>
        <v>5645359563</v>
      </c>
      <c r="B119" s="5">
        <f t="array" ref="B119">_xlfn.XLOOKUP(A119, Orders!A:A,Orders!C:C)</f>
        <v>45512.97804</v>
      </c>
      <c r="C119" s="4">
        <f>Order_items!B119</f>
        <v>723678</v>
      </c>
      <c r="D119" s="4" t="str">
        <f t="array" ref="D119">_xlfn.XLOOKUP(C119,Products!A:A,Products!B:B,"")</f>
        <v>Dog Food</v>
      </c>
      <c r="E119" s="4" t="str">
        <f t="array" ref="E119">_xlfn.XLOOKUP(C119,Products!A:A,Products!C:C,"")</f>
        <v>Pet Care</v>
      </c>
      <c r="F119" s="4" t="str">
        <f t="array" ref="F119">_xlfn.XLOOKUP(C119,Products!A:A,Products!D:D,"")</f>
        <v>Lall, Datta and Swamy</v>
      </c>
      <c r="G119" s="4">
        <f>Order_items!C119</f>
        <v>3</v>
      </c>
      <c r="H119" s="4">
        <f>Order_items!D119</f>
        <v>675.46</v>
      </c>
      <c r="I119" s="4">
        <f>Order_items!E119</f>
        <v>2026.38</v>
      </c>
      <c r="J119" s="4" t="str">
        <f t="array" ref="J119">_xlfn.XLOOKUP(A119,Orders!A:A,Orders!G:G,"")</f>
        <v>Card</v>
      </c>
      <c r="K119" s="4">
        <f t="shared" si="1"/>
        <v>2024</v>
      </c>
      <c r="L119" s="4" t="str">
        <f t="shared" si="2"/>
        <v>Aug</v>
      </c>
    </row>
    <row r="120" ht="22.5" customHeight="1">
      <c r="A120" s="4">
        <f>(Orders!A120)</f>
        <v>9411813703</v>
      </c>
      <c r="B120" s="5">
        <f t="array" ref="B120">_xlfn.XLOOKUP(A120, Orders!A:A,Orders!C:C)</f>
        <v>45194.95566</v>
      </c>
      <c r="C120" s="4">
        <f>Order_items!B120</f>
        <v>557908</v>
      </c>
      <c r="D120" s="4" t="str">
        <f t="array" ref="D120">_xlfn.XLOOKUP(C120,Products!A:A,Products!B:B,"")</f>
        <v>Vitamins</v>
      </c>
      <c r="E120" s="4" t="str">
        <f t="array" ref="E120">_xlfn.XLOOKUP(C120,Products!A:A,Products!C:C,"")</f>
        <v>Pharmacy</v>
      </c>
      <c r="F120" s="4" t="str">
        <f t="array" ref="F120">_xlfn.XLOOKUP(C120,Products!A:A,Products!D:D,"")</f>
        <v>Sundaram Inc</v>
      </c>
      <c r="G120" s="4">
        <f>Order_items!C120</f>
        <v>3</v>
      </c>
      <c r="H120" s="4">
        <f>Order_items!D120</f>
        <v>942.37</v>
      </c>
      <c r="I120" s="4">
        <f>Order_items!E120</f>
        <v>2827.11</v>
      </c>
      <c r="J120" s="4" t="str">
        <f t="array" ref="J120">_xlfn.XLOOKUP(A120,Orders!A:A,Orders!G:G,"")</f>
        <v>Wallet</v>
      </c>
      <c r="K120" s="4">
        <f t="shared" si="1"/>
        <v>2023</v>
      </c>
      <c r="L120" s="4" t="str">
        <f t="shared" si="2"/>
        <v>Sep</v>
      </c>
    </row>
    <row r="121" ht="22.5" customHeight="1">
      <c r="A121" s="4">
        <f>(Orders!A121)</f>
        <v>4270217473</v>
      </c>
      <c r="B121" s="5">
        <f t="array" ref="B121">_xlfn.XLOOKUP(A121, Orders!A:A,Orders!C:C)</f>
        <v>45323.3673</v>
      </c>
      <c r="C121" s="4">
        <f>Order_items!B121</f>
        <v>336847</v>
      </c>
      <c r="D121" s="4" t="str">
        <f t="array" ref="D121">_xlfn.XLOOKUP(C121,Products!A:A,Products!B:B,"")</f>
        <v>Toilet Cleaner</v>
      </c>
      <c r="E121" s="4" t="str">
        <f t="array" ref="E121">_xlfn.XLOOKUP(C121,Products!A:A,Products!C:C,"")</f>
        <v>Household Care</v>
      </c>
      <c r="F121" s="4" t="str">
        <f t="array" ref="F121">_xlfn.XLOOKUP(C121,Products!A:A,Products!D:D,"")</f>
        <v>Dayal, Mammen and More</v>
      </c>
      <c r="G121" s="4">
        <f>Order_items!C121</f>
        <v>2</v>
      </c>
      <c r="H121" s="4">
        <f>Order_items!D121</f>
        <v>936.98</v>
      </c>
      <c r="I121" s="4">
        <f>Order_items!E121</f>
        <v>1873.96</v>
      </c>
      <c r="J121" s="4" t="str">
        <f t="array" ref="J121">_xlfn.XLOOKUP(A121,Orders!A:A,Orders!G:G,"")</f>
        <v>Cash</v>
      </c>
      <c r="K121" s="4">
        <f t="shared" si="1"/>
        <v>2024</v>
      </c>
      <c r="L121" s="4" t="str">
        <f t="shared" si="2"/>
        <v>Feb</v>
      </c>
    </row>
    <row r="122" ht="22.5" customHeight="1">
      <c r="A122" s="4">
        <f>(Orders!A122)</f>
        <v>279851011</v>
      </c>
      <c r="B122" s="5">
        <f t="array" ref="B122">_xlfn.XLOOKUP(A122, Orders!A:A,Orders!C:C)</f>
        <v>45027.40641</v>
      </c>
      <c r="C122" s="4">
        <f>Order_items!B122</f>
        <v>34186</v>
      </c>
      <c r="D122" s="4" t="str">
        <f t="array" ref="D122">_xlfn.XLOOKUP(C122,Products!A:A,Products!B:B,"")</f>
        <v>Mangoes</v>
      </c>
      <c r="E122" s="4" t="str">
        <f t="array" ref="E122">_xlfn.XLOOKUP(C122,Products!A:A,Products!C:C,"")</f>
        <v>Fruits &amp; Vegetables</v>
      </c>
      <c r="F122" s="4" t="str">
        <f t="array" ref="F122">_xlfn.XLOOKUP(C122,Products!A:A,Products!D:D,"")</f>
        <v>Mandal-Kar</v>
      </c>
      <c r="G122" s="4">
        <f>Order_items!C122</f>
        <v>3</v>
      </c>
      <c r="H122" s="4">
        <f>Order_items!D122</f>
        <v>925.65</v>
      </c>
      <c r="I122" s="4">
        <f>Order_items!E122</f>
        <v>2776.95</v>
      </c>
      <c r="J122" s="4" t="str">
        <f t="array" ref="J122">_xlfn.XLOOKUP(A122,Orders!A:A,Orders!G:G,"")</f>
        <v>Card</v>
      </c>
      <c r="K122" s="4">
        <f t="shared" si="1"/>
        <v>2023</v>
      </c>
      <c r="L122" s="4" t="str">
        <f t="shared" si="2"/>
        <v>Apr</v>
      </c>
    </row>
    <row r="123" ht="22.5" customHeight="1">
      <c r="A123" s="4">
        <f>(Orders!A123)</f>
        <v>6260524887</v>
      </c>
      <c r="B123" s="5">
        <f t="array" ref="B123">_xlfn.XLOOKUP(A123, Orders!A:A,Orders!C:C)</f>
        <v>45444.28037</v>
      </c>
      <c r="C123" s="4">
        <f>Order_items!B123</f>
        <v>94225</v>
      </c>
      <c r="D123" s="4" t="str">
        <f t="array" ref="D123">_xlfn.XLOOKUP(C123,Products!A:A,Products!B:B,"")</f>
        <v>Toilet Cleaner</v>
      </c>
      <c r="E123" s="4" t="str">
        <f t="array" ref="E123">_xlfn.XLOOKUP(C123,Products!A:A,Products!C:C,"")</f>
        <v>Household Care</v>
      </c>
      <c r="F123" s="4" t="str">
        <f t="array" ref="F123">_xlfn.XLOOKUP(C123,Products!A:A,Products!D:D,"")</f>
        <v>Gulati, Ram and Sarkar</v>
      </c>
      <c r="G123" s="4">
        <f>Order_items!C123</f>
        <v>2</v>
      </c>
      <c r="H123" s="4">
        <f>Order_items!D123</f>
        <v>77.11</v>
      </c>
      <c r="I123" s="4">
        <f>Order_items!E123</f>
        <v>154.22</v>
      </c>
      <c r="J123" s="4" t="str">
        <f t="array" ref="J123">_xlfn.XLOOKUP(A123,Orders!A:A,Orders!G:G,"")</f>
        <v>Card</v>
      </c>
      <c r="K123" s="4">
        <f t="shared" si="1"/>
        <v>2024</v>
      </c>
      <c r="L123" s="4" t="str">
        <f t="shared" si="2"/>
        <v>Jun</v>
      </c>
    </row>
    <row r="124" ht="22.5" customHeight="1">
      <c r="A124" s="4">
        <f>(Orders!A124)</f>
        <v>5853998391</v>
      </c>
      <c r="B124" s="5">
        <f t="array" ref="B124">_xlfn.XLOOKUP(A124, Orders!A:A,Orders!C:C)</f>
        <v>45177.11683</v>
      </c>
      <c r="C124" s="4">
        <f>Order_items!B124</f>
        <v>257719</v>
      </c>
      <c r="D124" s="4" t="str">
        <f t="array" ref="D124">_xlfn.XLOOKUP(C124,Products!A:A,Products!B:B,"")</f>
        <v>Eggs</v>
      </c>
      <c r="E124" s="4" t="str">
        <f t="array" ref="E124">_xlfn.XLOOKUP(C124,Products!A:A,Products!C:C,"")</f>
        <v>Dairy &amp; Breakfast</v>
      </c>
      <c r="F124" s="4" t="str">
        <f t="array" ref="F124">_xlfn.XLOOKUP(C124,Products!A:A,Products!D:D,"")</f>
        <v>Chaudhuri PLC</v>
      </c>
      <c r="G124" s="4">
        <f>Order_items!C124</f>
        <v>2</v>
      </c>
      <c r="H124" s="4">
        <f>Order_items!D124</f>
        <v>281.73</v>
      </c>
      <c r="I124" s="4">
        <f>Order_items!E124</f>
        <v>563.46</v>
      </c>
      <c r="J124" s="4" t="str">
        <f t="array" ref="J124">_xlfn.XLOOKUP(A124,Orders!A:A,Orders!G:G,"")</f>
        <v>Wallet</v>
      </c>
      <c r="K124" s="4">
        <f t="shared" si="1"/>
        <v>2023</v>
      </c>
      <c r="L124" s="4" t="str">
        <f t="shared" si="2"/>
        <v>Sep</v>
      </c>
    </row>
    <row r="125" ht="22.5" customHeight="1">
      <c r="A125" s="4">
        <f>(Orders!A125)</f>
        <v>9931976872</v>
      </c>
      <c r="B125" s="5">
        <f t="array" ref="B125">_xlfn.XLOOKUP(A125, Orders!A:A,Orders!C:C)</f>
        <v>45467.22037</v>
      </c>
      <c r="C125" s="4">
        <f>Order_items!B125</f>
        <v>118820</v>
      </c>
      <c r="D125" s="4" t="str">
        <f t="array" ref="D125">_xlfn.XLOOKUP(C125,Products!A:A,Products!B:B,"")</f>
        <v>Iced Tea</v>
      </c>
      <c r="E125" s="4" t="str">
        <f t="array" ref="E125">_xlfn.XLOOKUP(C125,Products!A:A,Products!C:C,"")</f>
        <v>Cold Drinks &amp; Juices</v>
      </c>
      <c r="F125" s="4" t="str">
        <f t="array" ref="F125">_xlfn.XLOOKUP(C125,Products!A:A,Products!D:D,"")</f>
        <v>Warrior, Ravel and Amble</v>
      </c>
      <c r="G125" s="4">
        <f>Order_items!C125</f>
        <v>3</v>
      </c>
      <c r="H125" s="4">
        <f>Order_items!D125</f>
        <v>12.32</v>
      </c>
      <c r="I125" s="4">
        <f>Order_items!E125</f>
        <v>36.96</v>
      </c>
      <c r="J125" s="4" t="str">
        <f t="array" ref="J125">_xlfn.XLOOKUP(A125,Orders!A:A,Orders!G:G,"")</f>
        <v>Wallet</v>
      </c>
      <c r="K125" s="4">
        <f t="shared" si="1"/>
        <v>2024</v>
      </c>
      <c r="L125" s="4" t="str">
        <f t="shared" si="2"/>
        <v>Jun</v>
      </c>
    </row>
    <row r="126" ht="22.5" customHeight="1">
      <c r="A126" s="4">
        <f>(Orders!A126)</f>
        <v>8432209832</v>
      </c>
      <c r="B126" s="5">
        <f t="array" ref="B126">_xlfn.XLOOKUP(A126, Orders!A:A,Orders!C:C)</f>
        <v>45371.14193</v>
      </c>
      <c r="C126" s="4">
        <f>Order_items!B126</f>
        <v>336847</v>
      </c>
      <c r="D126" s="4" t="str">
        <f t="array" ref="D126">_xlfn.XLOOKUP(C126,Products!A:A,Products!B:B,"")</f>
        <v>Toilet Cleaner</v>
      </c>
      <c r="E126" s="4" t="str">
        <f t="array" ref="E126">_xlfn.XLOOKUP(C126,Products!A:A,Products!C:C,"")</f>
        <v>Household Care</v>
      </c>
      <c r="F126" s="4" t="str">
        <f t="array" ref="F126">_xlfn.XLOOKUP(C126,Products!A:A,Products!D:D,"")</f>
        <v>Dayal, Mammen and More</v>
      </c>
      <c r="G126" s="4">
        <f>Order_items!C126</f>
        <v>1</v>
      </c>
      <c r="H126" s="4">
        <f>Order_items!D126</f>
        <v>936.98</v>
      </c>
      <c r="I126" s="4">
        <f>Order_items!E126</f>
        <v>936.98</v>
      </c>
      <c r="J126" s="4" t="str">
        <f t="array" ref="J126">_xlfn.XLOOKUP(A126,Orders!A:A,Orders!G:G,"")</f>
        <v>Wallet</v>
      </c>
      <c r="K126" s="4">
        <f t="shared" si="1"/>
        <v>2024</v>
      </c>
      <c r="L126" s="4" t="str">
        <f t="shared" si="2"/>
        <v>Mar</v>
      </c>
    </row>
    <row r="127" ht="22.5" customHeight="1">
      <c r="A127" s="4">
        <f>(Orders!A127)</f>
        <v>6023721507</v>
      </c>
      <c r="B127" s="5">
        <f t="array" ref="B127">_xlfn.XLOOKUP(A127, Orders!A:A,Orders!C:C)</f>
        <v>45389.01353</v>
      </c>
      <c r="C127" s="4">
        <f>Order_items!B127</f>
        <v>327290</v>
      </c>
      <c r="D127" s="4" t="str">
        <f t="array" ref="D127">_xlfn.XLOOKUP(C127,Products!A:A,Products!B:B,"")</f>
        <v>Sugar</v>
      </c>
      <c r="E127" s="4" t="str">
        <f t="array" ref="E127">_xlfn.XLOOKUP(C127,Products!A:A,Products!C:C,"")</f>
        <v>Grocery &amp; Staples</v>
      </c>
      <c r="F127" s="4" t="str">
        <f t="array" ref="F127">_xlfn.XLOOKUP(C127,Products!A:A,Products!D:D,"")</f>
        <v>Nadkarni Inc</v>
      </c>
      <c r="G127" s="4">
        <f>Order_items!C127</f>
        <v>1</v>
      </c>
      <c r="H127" s="4">
        <f>Order_items!D127</f>
        <v>862.28</v>
      </c>
      <c r="I127" s="4">
        <f>Order_items!E127</f>
        <v>862.28</v>
      </c>
      <c r="J127" s="4" t="str">
        <f t="array" ref="J127">_xlfn.XLOOKUP(A127,Orders!A:A,Orders!G:G,"")</f>
        <v>UPI</v>
      </c>
      <c r="K127" s="4">
        <f t="shared" si="1"/>
        <v>2024</v>
      </c>
      <c r="L127" s="4" t="str">
        <f t="shared" si="2"/>
        <v>Apr</v>
      </c>
    </row>
    <row r="128" ht="22.5" customHeight="1">
      <c r="A128" s="4">
        <f>(Orders!A128)</f>
        <v>3042338919</v>
      </c>
      <c r="B128" s="5">
        <f t="array" ref="B128">_xlfn.XLOOKUP(A128, Orders!A:A,Orders!C:C)</f>
        <v>45063.6199</v>
      </c>
      <c r="C128" s="4">
        <f>Order_items!B128</f>
        <v>679284</v>
      </c>
      <c r="D128" s="4" t="str">
        <f t="array" ref="D128">_xlfn.XLOOKUP(C128,Products!A:A,Products!B:B,"")</f>
        <v>Cough Syrup</v>
      </c>
      <c r="E128" s="4" t="str">
        <f t="array" ref="E128">_xlfn.XLOOKUP(C128,Products!A:A,Products!C:C,"")</f>
        <v>Pharmacy</v>
      </c>
      <c r="F128" s="4" t="str">
        <f t="array" ref="F128">_xlfn.XLOOKUP(C128,Products!A:A,Products!D:D,"")</f>
        <v>Pant LLC</v>
      </c>
      <c r="G128" s="4">
        <f>Order_items!C128</f>
        <v>3</v>
      </c>
      <c r="H128" s="4">
        <f>Order_items!D128</f>
        <v>877.89</v>
      </c>
      <c r="I128" s="4">
        <f>Order_items!E128</f>
        <v>2633.67</v>
      </c>
      <c r="J128" s="4" t="str">
        <f t="array" ref="J128">_xlfn.XLOOKUP(A128,Orders!A:A,Orders!G:G,"")</f>
        <v>Wallet</v>
      </c>
      <c r="K128" s="4">
        <f t="shared" si="1"/>
        <v>2023</v>
      </c>
      <c r="L128" s="4" t="str">
        <f t="shared" si="2"/>
        <v>May</v>
      </c>
    </row>
    <row r="129" ht="22.5" customHeight="1">
      <c r="A129" s="4">
        <f>(Orders!A129)</f>
        <v>233646065</v>
      </c>
      <c r="B129" s="5">
        <f t="array" ref="B129">_xlfn.XLOOKUP(A129, Orders!A:A,Orders!C:C)</f>
        <v>45188.93645</v>
      </c>
      <c r="C129" s="4">
        <f>Order_items!B129</f>
        <v>803607</v>
      </c>
      <c r="D129" s="4" t="str">
        <f t="array" ref="D129">_xlfn.XLOOKUP(C129,Products!A:A,Products!B:B,"")</f>
        <v>Soap</v>
      </c>
      <c r="E129" s="4" t="str">
        <f t="array" ref="E129">_xlfn.XLOOKUP(C129,Products!A:A,Products!C:C,"")</f>
        <v>Personal Care</v>
      </c>
      <c r="F129" s="4" t="str">
        <f t="array" ref="F129">_xlfn.XLOOKUP(C129,Products!A:A,Products!D:D,"")</f>
        <v>Kadakia, Mohan and Sathe</v>
      </c>
      <c r="G129" s="4">
        <f>Order_items!C129</f>
        <v>1</v>
      </c>
      <c r="H129" s="4">
        <f>Order_items!D129</f>
        <v>949.73</v>
      </c>
      <c r="I129" s="4">
        <f>Order_items!E129</f>
        <v>949.73</v>
      </c>
      <c r="J129" s="4" t="str">
        <f t="array" ref="J129">_xlfn.XLOOKUP(A129,Orders!A:A,Orders!G:G,"")</f>
        <v>Wallet</v>
      </c>
      <c r="K129" s="4">
        <f t="shared" si="1"/>
        <v>2023</v>
      </c>
      <c r="L129" s="4" t="str">
        <f t="shared" si="2"/>
        <v>Sep</v>
      </c>
    </row>
    <row r="130" ht="22.5" customHeight="1">
      <c r="A130" s="4">
        <f>(Orders!A130)</f>
        <v>9870610018</v>
      </c>
      <c r="B130" s="5">
        <f t="array" ref="B130">_xlfn.XLOOKUP(A130, Orders!A:A,Orders!C:C)</f>
        <v>45330.22455</v>
      </c>
      <c r="C130" s="4">
        <f>Order_items!B130</f>
        <v>615545</v>
      </c>
      <c r="D130" s="4" t="str">
        <f t="array" ref="D130">_xlfn.XLOOKUP(C130,Products!A:A,Products!B:B,"")</f>
        <v>Soap</v>
      </c>
      <c r="E130" s="4" t="str">
        <f t="array" ref="E130">_xlfn.XLOOKUP(C130,Products!A:A,Products!C:C,"")</f>
        <v>Personal Care</v>
      </c>
      <c r="F130" s="4" t="str">
        <f t="array" ref="F130">_xlfn.XLOOKUP(C130,Products!A:A,Products!D:D,"")</f>
        <v>Barman Inc</v>
      </c>
      <c r="G130" s="4">
        <f>Order_items!C130</f>
        <v>2</v>
      </c>
      <c r="H130" s="4">
        <f>Order_items!D130</f>
        <v>448.16</v>
      </c>
      <c r="I130" s="4">
        <f>Order_items!E130</f>
        <v>896.32</v>
      </c>
      <c r="J130" s="4" t="str">
        <f t="array" ref="J130">_xlfn.XLOOKUP(A130,Orders!A:A,Orders!G:G,"")</f>
        <v>Card</v>
      </c>
      <c r="K130" s="4">
        <f t="shared" si="1"/>
        <v>2024</v>
      </c>
      <c r="L130" s="4" t="str">
        <f t="shared" si="2"/>
        <v>Feb</v>
      </c>
    </row>
    <row r="131" ht="22.5" customHeight="1">
      <c r="A131" s="4">
        <f>(Orders!A131)</f>
        <v>1398230967</v>
      </c>
      <c r="B131" s="5">
        <f t="array" ref="B131">_xlfn.XLOOKUP(A131, Orders!A:A,Orders!C:C)</f>
        <v>45404.41558</v>
      </c>
      <c r="C131" s="4">
        <f>Order_items!B131</f>
        <v>951463</v>
      </c>
      <c r="D131" s="4" t="str">
        <f t="array" ref="D131">_xlfn.XLOOKUP(C131,Products!A:A,Products!B:B,"")</f>
        <v>Pet Treats</v>
      </c>
      <c r="E131" s="4" t="str">
        <f t="array" ref="E131">_xlfn.XLOOKUP(C131,Products!A:A,Products!C:C,"")</f>
        <v>Pet Care</v>
      </c>
      <c r="F131" s="4" t="str">
        <f t="array" ref="F131">_xlfn.XLOOKUP(C131,Products!A:A,Products!D:D,"")</f>
        <v>Balakrishnan-Kaur</v>
      </c>
      <c r="G131" s="4">
        <f>Order_items!C131</f>
        <v>3</v>
      </c>
      <c r="H131" s="4">
        <f>Order_items!D131</f>
        <v>787.4</v>
      </c>
      <c r="I131" s="4">
        <f>Order_items!E131</f>
        <v>2362.2</v>
      </c>
      <c r="J131" s="4" t="str">
        <f t="array" ref="J131">_xlfn.XLOOKUP(A131,Orders!A:A,Orders!G:G,"")</f>
        <v>Card</v>
      </c>
      <c r="K131" s="4">
        <f t="shared" si="1"/>
        <v>2024</v>
      </c>
      <c r="L131" s="4" t="str">
        <f t="shared" si="2"/>
        <v>Apr</v>
      </c>
    </row>
    <row r="132" ht="22.5" customHeight="1">
      <c r="A132" s="4">
        <f>(Orders!A132)</f>
        <v>8615488922</v>
      </c>
      <c r="B132" s="5">
        <f t="array" ref="B132">_xlfn.XLOOKUP(A132, Orders!A:A,Orders!C:C)</f>
        <v>45234.00433</v>
      </c>
      <c r="C132" s="4">
        <f>Order_items!B132</f>
        <v>566052</v>
      </c>
      <c r="D132" s="4" t="str">
        <f t="array" ref="D132">_xlfn.XLOOKUP(C132,Products!A:A,Products!B:B,"")</f>
        <v>Pain Reliever</v>
      </c>
      <c r="E132" s="4" t="str">
        <f t="array" ref="E132">_xlfn.XLOOKUP(C132,Products!A:A,Products!C:C,"")</f>
        <v>Pharmacy</v>
      </c>
      <c r="F132" s="4" t="str">
        <f t="array" ref="F132">_xlfn.XLOOKUP(C132,Products!A:A,Products!D:D,"")</f>
        <v>Apte, Soman and Raju</v>
      </c>
      <c r="G132" s="4">
        <f>Order_items!C132</f>
        <v>3</v>
      </c>
      <c r="H132" s="4">
        <f>Order_items!D132</f>
        <v>87.3</v>
      </c>
      <c r="I132" s="4">
        <f>Order_items!E132</f>
        <v>261.9</v>
      </c>
      <c r="J132" s="4" t="str">
        <f t="array" ref="J132">_xlfn.XLOOKUP(A132,Orders!A:A,Orders!G:G,"")</f>
        <v>Card</v>
      </c>
      <c r="K132" s="4">
        <f t="shared" si="1"/>
        <v>2023</v>
      </c>
      <c r="L132" s="4" t="str">
        <f t="shared" si="2"/>
        <v>Nov</v>
      </c>
    </row>
    <row r="133" ht="22.5" customHeight="1">
      <c r="A133" s="4">
        <f>(Orders!A133)</f>
        <v>2748841057</v>
      </c>
      <c r="B133" s="5">
        <f t="array" ref="B133">_xlfn.XLOOKUP(A133, Orders!A:A,Orders!C:C)</f>
        <v>45290.21066</v>
      </c>
      <c r="C133" s="4">
        <f>Order_items!B133</f>
        <v>552496</v>
      </c>
      <c r="D133" s="4" t="str">
        <f t="array" ref="D133">_xlfn.XLOOKUP(C133,Products!A:A,Products!B:B,"")</f>
        <v>Dish Soap</v>
      </c>
      <c r="E133" s="4" t="str">
        <f t="array" ref="E133">_xlfn.XLOOKUP(C133,Products!A:A,Products!C:C,"")</f>
        <v>Household Care</v>
      </c>
      <c r="F133" s="4" t="str">
        <f t="array" ref="F133">_xlfn.XLOOKUP(C133,Products!A:A,Products!D:D,"")</f>
        <v>Dhar PLC</v>
      </c>
      <c r="G133" s="4">
        <f>Order_items!C133</f>
        <v>2</v>
      </c>
      <c r="H133" s="4">
        <f>Order_items!D133</f>
        <v>508</v>
      </c>
      <c r="I133" s="4">
        <f>Order_items!E133</f>
        <v>1016</v>
      </c>
      <c r="J133" s="4" t="str">
        <f t="array" ref="J133">_xlfn.XLOOKUP(A133,Orders!A:A,Orders!G:G,"")</f>
        <v>Card</v>
      </c>
      <c r="K133" s="4">
        <f t="shared" si="1"/>
        <v>2023</v>
      </c>
      <c r="L133" s="4" t="str">
        <f t="shared" si="2"/>
        <v>Dec</v>
      </c>
    </row>
    <row r="134" ht="22.5" customHeight="1">
      <c r="A134" s="4">
        <f>(Orders!A134)</f>
        <v>1375867721</v>
      </c>
      <c r="B134" s="5">
        <f t="array" ref="B134">_xlfn.XLOOKUP(A134, Orders!A:A,Orders!C:C)</f>
        <v>45488.70688</v>
      </c>
      <c r="C134" s="4">
        <f>Order_items!B134</f>
        <v>500633</v>
      </c>
      <c r="D134" s="4" t="str">
        <f t="array" ref="D134">_xlfn.XLOOKUP(C134,Products!A:A,Products!B:B,"")</f>
        <v>Cereal</v>
      </c>
      <c r="E134" s="4" t="str">
        <f t="array" ref="E134">_xlfn.XLOOKUP(C134,Products!A:A,Products!C:C,"")</f>
        <v>Dairy &amp; Breakfast</v>
      </c>
      <c r="F134" s="4" t="str">
        <f t="array" ref="F134">_xlfn.XLOOKUP(C134,Products!A:A,Products!D:D,"")</f>
        <v>Trivedi-Ahluwalia</v>
      </c>
      <c r="G134" s="4">
        <f>Order_items!C134</f>
        <v>3</v>
      </c>
      <c r="H134" s="4">
        <f>Order_items!D134</f>
        <v>154.5</v>
      </c>
      <c r="I134" s="4">
        <f>Order_items!E134</f>
        <v>463.5</v>
      </c>
      <c r="J134" s="4" t="str">
        <f t="array" ref="J134">_xlfn.XLOOKUP(A134,Orders!A:A,Orders!G:G,"")</f>
        <v>Cash</v>
      </c>
      <c r="K134" s="4">
        <f t="shared" si="1"/>
        <v>2024</v>
      </c>
      <c r="L134" s="4" t="str">
        <f t="shared" si="2"/>
        <v>Jul</v>
      </c>
    </row>
    <row r="135" ht="22.5" customHeight="1">
      <c r="A135" s="4">
        <f>(Orders!A135)</f>
        <v>8595141097</v>
      </c>
      <c r="B135" s="5">
        <f t="array" ref="B135">_xlfn.XLOOKUP(A135, Orders!A:A,Orders!C:C)</f>
        <v>45382.43352</v>
      </c>
      <c r="C135" s="4">
        <f>Order_items!B135</f>
        <v>274207</v>
      </c>
      <c r="D135" s="4" t="str">
        <f t="array" ref="D135">_xlfn.XLOOKUP(C135,Products!A:A,Products!B:B,"")</f>
        <v>Cough Syrup</v>
      </c>
      <c r="E135" s="4" t="str">
        <f t="array" ref="E135">_xlfn.XLOOKUP(C135,Products!A:A,Products!C:C,"")</f>
        <v>Pharmacy</v>
      </c>
      <c r="F135" s="4" t="str">
        <f t="array" ref="F135">_xlfn.XLOOKUP(C135,Products!A:A,Products!D:D,"")</f>
        <v>Savant, Batta and Mander</v>
      </c>
      <c r="G135" s="4">
        <f>Order_items!C135</f>
        <v>1</v>
      </c>
      <c r="H135" s="4">
        <f>Order_items!D135</f>
        <v>328.51</v>
      </c>
      <c r="I135" s="4">
        <f>Order_items!E135</f>
        <v>328.51</v>
      </c>
      <c r="J135" s="4" t="str">
        <f t="array" ref="J135">_xlfn.XLOOKUP(A135,Orders!A:A,Orders!G:G,"")</f>
        <v>UPI</v>
      </c>
      <c r="K135" s="4">
        <f t="shared" si="1"/>
        <v>2024</v>
      </c>
      <c r="L135" s="4" t="str">
        <f t="shared" si="2"/>
        <v>Mar</v>
      </c>
    </row>
    <row r="136" ht="22.5" customHeight="1">
      <c r="A136" s="4">
        <f>(Orders!A136)</f>
        <v>4673382071</v>
      </c>
      <c r="B136" s="5">
        <f t="array" ref="B136">_xlfn.XLOOKUP(A136, Orders!A:A,Orders!C:C)</f>
        <v>45307.55917</v>
      </c>
      <c r="C136" s="4">
        <f>Order_items!B136</f>
        <v>256783</v>
      </c>
      <c r="D136" s="4" t="str">
        <f t="array" ref="D136">_xlfn.XLOOKUP(C136,Products!A:A,Products!B:B,"")</f>
        <v>Pet Treats</v>
      </c>
      <c r="E136" s="4" t="str">
        <f t="array" ref="E136">_xlfn.XLOOKUP(C136,Products!A:A,Products!C:C,"")</f>
        <v>Pet Care</v>
      </c>
      <c r="F136" s="4" t="str">
        <f t="array" ref="F136">_xlfn.XLOOKUP(C136,Products!A:A,Products!D:D,"")</f>
        <v>Basu, Thakur and Rege</v>
      </c>
      <c r="G136" s="4">
        <f>Order_items!C136</f>
        <v>1</v>
      </c>
      <c r="H136" s="4">
        <f>Order_items!D136</f>
        <v>906.54</v>
      </c>
      <c r="I136" s="4">
        <f>Order_items!E136</f>
        <v>906.54</v>
      </c>
      <c r="J136" s="4" t="str">
        <f t="array" ref="J136">_xlfn.XLOOKUP(A136,Orders!A:A,Orders!G:G,"")</f>
        <v>UPI</v>
      </c>
      <c r="K136" s="4">
        <f t="shared" si="1"/>
        <v>2024</v>
      </c>
      <c r="L136" s="4" t="str">
        <f t="shared" si="2"/>
        <v>Jan</v>
      </c>
    </row>
    <row r="137" ht="22.5" customHeight="1">
      <c r="A137" s="4">
        <f>(Orders!A137)</f>
        <v>2948696008</v>
      </c>
      <c r="B137" s="5">
        <f t="array" ref="B137">_xlfn.XLOOKUP(A137, Orders!A:A,Orders!C:C)</f>
        <v>45392.42069</v>
      </c>
      <c r="C137" s="4">
        <f>Order_items!B137</f>
        <v>131937</v>
      </c>
      <c r="D137" s="4" t="str">
        <f t="array" ref="D137">_xlfn.XLOOKUP(C137,Products!A:A,Products!B:B,"")</f>
        <v>Frozen Pizza</v>
      </c>
      <c r="E137" s="4" t="str">
        <f t="array" ref="E137">_xlfn.XLOOKUP(C137,Products!A:A,Products!C:C,"")</f>
        <v>Instant &amp; Frozen Food</v>
      </c>
      <c r="F137" s="4" t="str">
        <f t="array" ref="F137">_xlfn.XLOOKUP(C137,Products!A:A,Products!D:D,"")</f>
        <v>Varkey, Devi and Ganguly</v>
      </c>
      <c r="G137" s="4">
        <f>Order_items!C137</f>
        <v>2</v>
      </c>
      <c r="H137" s="4">
        <f>Order_items!D137</f>
        <v>287.81</v>
      </c>
      <c r="I137" s="4">
        <f>Order_items!E137</f>
        <v>575.62</v>
      </c>
      <c r="J137" s="4" t="str">
        <f t="array" ref="J137">_xlfn.XLOOKUP(A137,Orders!A:A,Orders!G:G,"")</f>
        <v>Cash</v>
      </c>
      <c r="K137" s="4">
        <f t="shared" si="1"/>
        <v>2024</v>
      </c>
      <c r="L137" s="4" t="str">
        <f t="shared" si="2"/>
        <v>Apr</v>
      </c>
    </row>
    <row r="138" ht="22.5" customHeight="1">
      <c r="A138" s="4">
        <f>(Orders!A138)</f>
        <v>6839692624</v>
      </c>
      <c r="B138" s="5">
        <f t="array" ref="B138">_xlfn.XLOOKUP(A138, Orders!A:A,Orders!C:C)</f>
        <v>45249.07905</v>
      </c>
      <c r="C138" s="4">
        <f>Order_items!B138</f>
        <v>67197</v>
      </c>
      <c r="D138" s="4" t="str">
        <f t="array" ref="D138">_xlfn.XLOOKUP(C138,Products!A:A,Products!B:B,"")</f>
        <v>Butter</v>
      </c>
      <c r="E138" s="4" t="str">
        <f t="array" ref="E138">_xlfn.XLOOKUP(C138,Products!A:A,Products!C:C,"")</f>
        <v>Dairy &amp; Breakfast</v>
      </c>
      <c r="F138" s="4" t="str">
        <f t="array" ref="F138">_xlfn.XLOOKUP(C138,Products!A:A,Products!D:D,"")</f>
        <v>Shetty-Bora</v>
      </c>
      <c r="G138" s="4">
        <f>Order_items!C138</f>
        <v>2</v>
      </c>
      <c r="H138" s="4">
        <f>Order_items!D138</f>
        <v>552.2</v>
      </c>
      <c r="I138" s="4">
        <f>Order_items!E138</f>
        <v>1104.4</v>
      </c>
      <c r="J138" s="4" t="str">
        <f t="array" ref="J138">_xlfn.XLOOKUP(A138,Orders!A:A,Orders!G:G,"")</f>
        <v>Cash</v>
      </c>
      <c r="K138" s="4">
        <f t="shared" si="1"/>
        <v>2023</v>
      </c>
      <c r="L138" s="4" t="str">
        <f t="shared" si="2"/>
        <v>Nov</v>
      </c>
    </row>
    <row r="139" ht="22.5" customHeight="1">
      <c r="A139" s="4">
        <f>(Orders!A139)</f>
        <v>5770951298</v>
      </c>
      <c r="B139" s="5">
        <f t="array" ref="B139">_xlfn.XLOOKUP(A139, Orders!A:A,Orders!C:C)</f>
        <v>45201.75691</v>
      </c>
      <c r="C139" s="4">
        <f>Order_items!B139</f>
        <v>329351</v>
      </c>
      <c r="D139" s="4" t="str">
        <f t="array" ref="D139">_xlfn.XLOOKUP(C139,Products!A:A,Products!B:B,"")</f>
        <v>Cheese</v>
      </c>
      <c r="E139" s="4" t="str">
        <f t="array" ref="E139">_xlfn.XLOOKUP(C139,Products!A:A,Products!C:C,"")</f>
        <v>Dairy &amp; Breakfast</v>
      </c>
      <c r="F139" s="4" t="str">
        <f t="array" ref="F139">_xlfn.XLOOKUP(C139,Products!A:A,Products!D:D,"")</f>
        <v>Lala, Kalita and Sathe</v>
      </c>
      <c r="G139" s="4">
        <f>Order_items!C139</f>
        <v>3</v>
      </c>
      <c r="H139" s="4">
        <f>Order_items!D139</f>
        <v>310.87</v>
      </c>
      <c r="I139" s="4">
        <f>Order_items!E139</f>
        <v>932.61</v>
      </c>
      <c r="J139" s="4" t="str">
        <f t="array" ref="J139">_xlfn.XLOOKUP(A139,Orders!A:A,Orders!G:G,"")</f>
        <v>UPI</v>
      </c>
      <c r="K139" s="4">
        <f t="shared" si="1"/>
        <v>2023</v>
      </c>
      <c r="L139" s="4" t="str">
        <f t="shared" si="2"/>
        <v>Oct</v>
      </c>
    </row>
    <row r="140" ht="22.5" customHeight="1">
      <c r="A140" s="4">
        <f>(Orders!A140)</f>
        <v>5084771819</v>
      </c>
      <c r="B140" s="5">
        <f t="array" ref="B140">_xlfn.XLOOKUP(A140, Orders!A:A,Orders!C:C)</f>
        <v>45533.91278</v>
      </c>
      <c r="C140" s="4">
        <f>Order_items!B140</f>
        <v>154179</v>
      </c>
      <c r="D140" s="4" t="str">
        <f t="array" ref="D140">_xlfn.XLOOKUP(C140,Products!A:A,Products!B:B,"")</f>
        <v>Pain Reliever</v>
      </c>
      <c r="E140" s="4" t="str">
        <f t="array" ref="E140">_xlfn.XLOOKUP(C140,Products!A:A,Products!C:C,"")</f>
        <v>Pharmacy</v>
      </c>
      <c r="F140" s="4" t="str">
        <f t="array" ref="F140">_xlfn.XLOOKUP(C140,Products!A:A,Products!D:D,"")</f>
        <v>Barad, Devi and Andra</v>
      </c>
      <c r="G140" s="4">
        <f>Order_items!C140</f>
        <v>2</v>
      </c>
      <c r="H140" s="4">
        <f>Order_items!D140</f>
        <v>582.87</v>
      </c>
      <c r="I140" s="4">
        <f>Order_items!E140</f>
        <v>1165.74</v>
      </c>
      <c r="J140" s="4" t="str">
        <f t="array" ref="J140">_xlfn.XLOOKUP(A140,Orders!A:A,Orders!G:G,"")</f>
        <v>Cash</v>
      </c>
      <c r="K140" s="4">
        <f t="shared" si="1"/>
        <v>2024</v>
      </c>
      <c r="L140" s="4" t="str">
        <f t="shared" si="2"/>
        <v>Aug</v>
      </c>
    </row>
    <row r="141" ht="22.5" customHeight="1">
      <c r="A141" s="4">
        <f>(Orders!A141)</f>
        <v>422403644</v>
      </c>
      <c r="B141" s="5">
        <f t="array" ref="B141">_xlfn.XLOOKUP(A141, Orders!A:A,Orders!C:C)</f>
        <v>45073.97655</v>
      </c>
      <c r="C141" s="4">
        <f>Order_items!B141</f>
        <v>317242</v>
      </c>
      <c r="D141" s="4" t="str">
        <f t="array" ref="D141">_xlfn.XLOOKUP(C141,Products!A:A,Products!B:B,"")</f>
        <v>Pulses</v>
      </c>
      <c r="E141" s="4" t="str">
        <f t="array" ref="E141">_xlfn.XLOOKUP(C141,Products!A:A,Products!C:C,"")</f>
        <v>Grocery &amp; Staples</v>
      </c>
      <c r="F141" s="4" t="str">
        <f t="array" ref="F141">_xlfn.XLOOKUP(C141,Products!A:A,Products!D:D,"")</f>
        <v>Rastogi Group</v>
      </c>
      <c r="G141" s="4">
        <f>Order_items!C141</f>
        <v>1</v>
      </c>
      <c r="H141" s="4">
        <f>Order_items!D141</f>
        <v>198.15</v>
      </c>
      <c r="I141" s="4">
        <f>Order_items!E141</f>
        <v>198.15</v>
      </c>
      <c r="J141" s="4" t="str">
        <f t="array" ref="J141">_xlfn.XLOOKUP(A141,Orders!A:A,Orders!G:G,"")</f>
        <v>UPI</v>
      </c>
      <c r="K141" s="4">
        <f t="shared" si="1"/>
        <v>2023</v>
      </c>
      <c r="L141" s="4" t="str">
        <f t="shared" si="2"/>
        <v>May</v>
      </c>
    </row>
    <row r="142" ht="22.5" customHeight="1">
      <c r="A142" s="4">
        <f>(Orders!A142)</f>
        <v>7176758896</v>
      </c>
      <c r="B142" s="5">
        <f t="array" ref="B142">_xlfn.XLOOKUP(A142, Orders!A:A,Orders!C:C)</f>
        <v>45120.53534</v>
      </c>
      <c r="C142" s="4">
        <f>Order_items!B142</f>
        <v>492958</v>
      </c>
      <c r="D142" s="4" t="str">
        <f t="array" ref="D142">_xlfn.XLOOKUP(C142,Products!A:A,Products!B:B,"")</f>
        <v>Lotion</v>
      </c>
      <c r="E142" s="4" t="str">
        <f t="array" ref="E142">_xlfn.XLOOKUP(C142,Products!A:A,Products!C:C,"")</f>
        <v>Personal Care</v>
      </c>
      <c r="F142" s="4" t="str">
        <f t="array" ref="F142">_xlfn.XLOOKUP(C142,Products!A:A,Products!D:D,"")</f>
        <v>Acharya PLC</v>
      </c>
      <c r="G142" s="4">
        <f>Order_items!C142</f>
        <v>2</v>
      </c>
      <c r="H142" s="4">
        <f>Order_items!D142</f>
        <v>84.2</v>
      </c>
      <c r="I142" s="4">
        <f>Order_items!E142</f>
        <v>168.4</v>
      </c>
      <c r="J142" s="4" t="str">
        <f t="array" ref="J142">_xlfn.XLOOKUP(A142,Orders!A:A,Orders!G:G,"")</f>
        <v>Cash</v>
      </c>
      <c r="K142" s="4">
        <f t="shared" si="1"/>
        <v>2023</v>
      </c>
      <c r="L142" s="4" t="str">
        <f t="shared" si="2"/>
        <v>Jul</v>
      </c>
    </row>
    <row r="143" ht="22.5" customHeight="1">
      <c r="A143" s="4">
        <f>(Orders!A143)</f>
        <v>8252905093</v>
      </c>
      <c r="B143" s="5">
        <f t="array" ref="B143">_xlfn.XLOOKUP(A143, Orders!A:A,Orders!C:C)</f>
        <v>45403.96772</v>
      </c>
      <c r="C143" s="4">
        <f>Order_items!B143</f>
        <v>647462</v>
      </c>
      <c r="D143" s="4" t="str">
        <f t="array" ref="D143">_xlfn.XLOOKUP(C143,Products!A:A,Products!B:B,"")</f>
        <v>Lotion</v>
      </c>
      <c r="E143" s="4" t="str">
        <f t="array" ref="E143">_xlfn.XLOOKUP(C143,Products!A:A,Products!C:C,"")</f>
        <v>Personal Care</v>
      </c>
      <c r="F143" s="4" t="str">
        <f t="array" ref="F143">_xlfn.XLOOKUP(C143,Products!A:A,Products!D:D,"")</f>
        <v>Balan, Samra and Sekhon</v>
      </c>
      <c r="G143" s="4">
        <f>Order_items!C143</f>
        <v>3</v>
      </c>
      <c r="H143" s="4">
        <f>Order_items!D143</f>
        <v>326.42</v>
      </c>
      <c r="I143" s="4">
        <f>Order_items!E143</f>
        <v>979.26</v>
      </c>
      <c r="J143" s="4" t="str">
        <f t="array" ref="J143">_xlfn.XLOOKUP(A143,Orders!A:A,Orders!G:G,"")</f>
        <v>Card</v>
      </c>
      <c r="K143" s="4">
        <f t="shared" si="1"/>
        <v>2024</v>
      </c>
      <c r="L143" s="4" t="str">
        <f t="shared" si="2"/>
        <v>Apr</v>
      </c>
    </row>
    <row r="144" ht="22.5" customHeight="1">
      <c r="A144" s="4">
        <f>(Orders!A144)</f>
        <v>1488561572</v>
      </c>
      <c r="B144" s="5">
        <f t="array" ref="B144">_xlfn.XLOOKUP(A144, Orders!A:A,Orders!C:C)</f>
        <v>45531.3463</v>
      </c>
      <c r="C144" s="4">
        <f>Order_items!B144</f>
        <v>585299</v>
      </c>
      <c r="D144" s="4" t="str">
        <f t="array" ref="D144">_xlfn.XLOOKUP(C144,Products!A:A,Products!B:B,"")</f>
        <v>Pet Treats</v>
      </c>
      <c r="E144" s="4" t="str">
        <f t="array" ref="E144">_xlfn.XLOOKUP(C144,Products!A:A,Products!C:C,"")</f>
        <v>Pet Care</v>
      </c>
      <c r="F144" s="4" t="str">
        <f t="array" ref="F144">_xlfn.XLOOKUP(C144,Products!A:A,Products!D:D,"")</f>
        <v>Sharma, Chandra and Prashad</v>
      </c>
      <c r="G144" s="4">
        <f>Order_items!C144</f>
        <v>1</v>
      </c>
      <c r="H144" s="4">
        <f>Order_items!D144</f>
        <v>799.46</v>
      </c>
      <c r="I144" s="4">
        <f>Order_items!E144</f>
        <v>799.46</v>
      </c>
      <c r="J144" s="4" t="str">
        <f t="array" ref="J144">_xlfn.XLOOKUP(A144,Orders!A:A,Orders!G:G,"")</f>
        <v>Cash</v>
      </c>
      <c r="K144" s="4">
        <f t="shared" si="1"/>
        <v>2024</v>
      </c>
      <c r="L144" s="4" t="str">
        <f t="shared" si="2"/>
        <v>Aug</v>
      </c>
    </row>
    <row r="145" ht="22.5" customHeight="1">
      <c r="A145" s="4">
        <f>(Orders!A145)</f>
        <v>6212984517</v>
      </c>
      <c r="B145" s="5">
        <f t="array" ref="B145">_xlfn.XLOOKUP(A145, Orders!A:A,Orders!C:C)</f>
        <v>45367.90797</v>
      </c>
      <c r="C145" s="4">
        <f>Order_items!B145</f>
        <v>853932</v>
      </c>
      <c r="D145" s="4" t="str">
        <f t="array" ref="D145">_xlfn.XLOOKUP(C145,Products!A:A,Products!B:B,"")</f>
        <v>Baby Wipes</v>
      </c>
      <c r="E145" s="4" t="str">
        <f t="array" ref="E145">_xlfn.XLOOKUP(C145,Products!A:A,Products!C:C,"")</f>
        <v>Baby Care</v>
      </c>
      <c r="F145" s="4" t="str">
        <f t="array" ref="F145">_xlfn.XLOOKUP(C145,Products!A:A,Products!D:D,"")</f>
        <v>Ranganathan-Peri</v>
      </c>
      <c r="G145" s="4">
        <f>Order_items!C145</f>
        <v>1</v>
      </c>
      <c r="H145" s="4">
        <f>Order_items!D145</f>
        <v>941.19</v>
      </c>
      <c r="I145" s="4">
        <f>Order_items!E145</f>
        <v>941.19</v>
      </c>
      <c r="J145" s="4" t="str">
        <f t="array" ref="J145">_xlfn.XLOOKUP(A145,Orders!A:A,Orders!G:G,"")</f>
        <v>UPI</v>
      </c>
      <c r="K145" s="4">
        <f t="shared" si="1"/>
        <v>2024</v>
      </c>
      <c r="L145" s="4" t="str">
        <f t="shared" si="2"/>
        <v>Mar</v>
      </c>
    </row>
    <row r="146" ht="22.5" customHeight="1">
      <c r="A146" s="4">
        <f>(Orders!A146)</f>
        <v>6309784337</v>
      </c>
      <c r="B146" s="5">
        <f t="array" ref="B146">_xlfn.XLOOKUP(A146, Orders!A:A,Orders!C:C)</f>
        <v>45418.73414</v>
      </c>
      <c r="C146" s="4">
        <f>Order_items!B146</f>
        <v>120532</v>
      </c>
      <c r="D146" s="4" t="str">
        <f t="array" ref="D146">_xlfn.XLOOKUP(C146,Products!A:A,Products!B:B,"")</f>
        <v>Wheat Flour</v>
      </c>
      <c r="E146" s="4" t="str">
        <f t="array" ref="E146">_xlfn.XLOOKUP(C146,Products!A:A,Products!C:C,"")</f>
        <v>Grocery &amp; Staples</v>
      </c>
      <c r="F146" s="4" t="str">
        <f t="array" ref="F146">_xlfn.XLOOKUP(C146,Products!A:A,Products!D:D,"")</f>
        <v>Nazareth Ltd</v>
      </c>
      <c r="G146" s="4">
        <f>Order_items!C146</f>
        <v>1</v>
      </c>
      <c r="H146" s="4">
        <f>Order_items!D146</f>
        <v>697.53</v>
      </c>
      <c r="I146" s="4">
        <f>Order_items!E146</f>
        <v>697.53</v>
      </c>
      <c r="J146" s="4" t="str">
        <f t="array" ref="J146">_xlfn.XLOOKUP(A146,Orders!A:A,Orders!G:G,"")</f>
        <v>Card</v>
      </c>
      <c r="K146" s="4">
        <f t="shared" si="1"/>
        <v>2024</v>
      </c>
      <c r="L146" s="4" t="str">
        <f t="shared" si="2"/>
        <v>May</v>
      </c>
    </row>
    <row r="147" ht="22.5" customHeight="1">
      <c r="A147" s="4">
        <f>(Orders!A147)</f>
        <v>4613890018</v>
      </c>
      <c r="B147" s="5">
        <f t="array" ref="B147">_xlfn.XLOOKUP(A147, Orders!A:A,Orders!C:C)</f>
        <v>45223.53006</v>
      </c>
      <c r="C147" s="4">
        <f>Order_items!B147</f>
        <v>490602</v>
      </c>
      <c r="D147" s="4" t="str">
        <f t="array" ref="D147">_xlfn.XLOOKUP(C147,Products!A:A,Products!B:B,"")</f>
        <v>Sugar</v>
      </c>
      <c r="E147" s="4" t="str">
        <f t="array" ref="E147">_xlfn.XLOOKUP(C147,Products!A:A,Products!C:C,"")</f>
        <v>Grocery &amp; Staples</v>
      </c>
      <c r="F147" s="4" t="str">
        <f t="array" ref="F147">_xlfn.XLOOKUP(C147,Products!A:A,Products!D:D,"")</f>
        <v>Raghavan Inc</v>
      </c>
      <c r="G147" s="4">
        <f>Order_items!C147</f>
        <v>1</v>
      </c>
      <c r="H147" s="4">
        <f>Order_items!D147</f>
        <v>549.47</v>
      </c>
      <c r="I147" s="4">
        <f>Order_items!E147</f>
        <v>549.47</v>
      </c>
      <c r="J147" s="4" t="str">
        <f t="array" ref="J147">_xlfn.XLOOKUP(A147,Orders!A:A,Orders!G:G,"")</f>
        <v>Wallet</v>
      </c>
      <c r="K147" s="4">
        <f t="shared" si="1"/>
        <v>2023</v>
      </c>
      <c r="L147" s="4" t="str">
        <f t="shared" si="2"/>
        <v>Oct</v>
      </c>
    </row>
    <row r="148" ht="22.5" customHeight="1">
      <c r="A148" s="4">
        <f>(Orders!A148)</f>
        <v>3429728472</v>
      </c>
      <c r="B148" s="5">
        <f t="array" ref="B148">_xlfn.XLOOKUP(A148, Orders!A:A,Orders!C:C)</f>
        <v>45016.35521</v>
      </c>
      <c r="C148" s="4">
        <f>Order_items!B148</f>
        <v>851978</v>
      </c>
      <c r="D148" s="4" t="str">
        <f t="array" ref="D148">_xlfn.XLOOKUP(C148,Products!A:A,Products!B:B,"")</f>
        <v>Vitamins</v>
      </c>
      <c r="E148" s="4" t="str">
        <f t="array" ref="E148">_xlfn.XLOOKUP(C148,Products!A:A,Products!C:C,"")</f>
        <v>Pharmacy</v>
      </c>
      <c r="F148" s="4" t="str">
        <f t="array" ref="F148">_xlfn.XLOOKUP(C148,Products!A:A,Products!D:D,"")</f>
        <v>Parsa-Bala</v>
      </c>
      <c r="G148" s="4">
        <f>Order_items!C148</f>
        <v>1</v>
      </c>
      <c r="H148" s="4">
        <f>Order_items!D148</f>
        <v>715.72</v>
      </c>
      <c r="I148" s="4">
        <f>Order_items!E148</f>
        <v>715.72</v>
      </c>
      <c r="J148" s="4" t="str">
        <f t="array" ref="J148">_xlfn.XLOOKUP(A148,Orders!A:A,Orders!G:G,"")</f>
        <v>Cash</v>
      </c>
      <c r="K148" s="4">
        <f t="shared" si="1"/>
        <v>2023</v>
      </c>
      <c r="L148" s="4" t="str">
        <f t="shared" si="2"/>
        <v>Mar</v>
      </c>
    </row>
    <row r="149" ht="22.5" customHeight="1">
      <c r="A149" s="4">
        <f>(Orders!A149)</f>
        <v>267738904</v>
      </c>
      <c r="B149" s="5">
        <f t="array" ref="B149">_xlfn.XLOOKUP(A149, Orders!A:A,Orders!C:C)</f>
        <v>45223.96569</v>
      </c>
      <c r="C149" s="4">
        <f>Order_items!B149</f>
        <v>606256</v>
      </c>
      <c r="D149" s="4" t="str">
        <f t="array" ref="D149">_xlfn.XLOOKUP(C149,Products!A:A,Products!B:B,"")</f>
        <v>Frozen Biryani</v>
      </c>
      <c r="E149" s="4" t="str">
        <f t="array" ref="E149">_xlfn.XLOOKUP(C149,Products!A:A,Products!C:C,"")</f>
        <v>Instant &amp; Frozen Food</v>
      </c>
      <c r="F149" s="4" t="str">
        <f t="array" ref="F149">_xlfn.XLOOKUP(C149,Products!A:A,Products!D:D,"")</f>
        <v>Agate Ltd</v>
      </c>
      <c r="G149" s="4">
        <f>Order_items!C149</f>
        <v>2</v>
      </c>
      <c r="H149" s="4">
        <f>Order_items!D149</f>
        <v>369.28</v>
      </c>
      <c r="I149" s="4">
        <f>Order_items!E149</f>
        <v>738.56</v>
      </c>
      <c r="J149" s="4" t="str">
        <f t="array" ref="J149">_xlfn.XLOOKUP(A149,Orders!A:A,Orders!G:G,"")</f>
        <v>Card</v>
      </c>
      <c r="K149" s="4">
        <f t="shared" si="1"/>
        <v>2023</v>
      </c>
      <c r="L149" s="4" t="str">
        <f t="shared" si="2"/>
        <v>Oct</v>
      </c>
    </row>
    <row r="150" ht="22.5" customHeight="1">
      <c r="A150" s="4">
        <f>(Orders!A150)</f>
        <v>3850416839</v>
      </c>
      <c r="B150" s="5">
        <f t="array" ref="B150">_xlfn.XLOOKUP(A150, Orders!A:A,Orders!C:C)</f>
        <v>45474.08713</v>
      </c>
      <c r="C150" s="4">
        <f>Order_items!B150</f>
        <v>697683</v>
      </c>
      <c r="D150" s="4" t="str">
        <f t="array" ref="D150">_xlfn.XLOOKUP(C150,Products!A:A,Products!B:B,"")</f>
        <v>Toilet Cleaner</v>
      </c>
      <c r="E150" s="4" t="str">
        <f t="array" ref="E150">_xlfn.XLOOKUP(C150,Products!A:A,Products!C:C,"")</f>
        <v>Household Care</v>
      </c>
      <c r="F150" s="4" t="str">
        <f t="array" ref="F150">_xlfn.XLOOKUP(C150,Products!A:A,Products!D:D,"")</f>
        <v>Murty, Varghese and Saxena</v>
      </c>
      <c r="G150" s="4">
        <f>Order_items!C150</f>
        <v>3</v>
      </c>
      <c r="H150" s="4">
        <f>Order_items!D150</f>
        <v>123.74</v>
      </c>
      <c r="I150" s="4">
        <f>Order_items!E150</f>
        <v>371.22</v>
      </c>
      <c r="J150" s="4" t="str">
        <f t="array" ref="J150">_xlfn.XLOOKUP(A150,Orders!A:A,Orders!G:G,"")</f>
        <v>UPI</v>
      </c>
      <c r="K150" s="4">
        <f t="shared" si="1"/>
        <v>2024</v>
      </c>
      <c r="L150" s="4" t="str">
        <f t="shared" si="2"/>
        <v>Jul</v>
      </c>
    </row>
    <row r="151" ht="22.5" customHeight="1">
      <c r="A151" s="4">
        <f>(Orders!A151)</f>
        <v>3412702479</v>
      </c>
      <c r="B151" s="5">
        <f t="array" ref="B151">_xlfn.XLOOKUP(A151, Orders!A:A,Orders!C:C)</f>
        <v>45284.31412</v>
      </c>
      <c r="C151" s="4">
        <f>Order_items!B151</f>
        <v>444361</v>
      </c>
      <c r="D151" s="4" t="str">
        <f t="array" ref="D151">_xlfn.XLOOKUP(C151,Products!A:A,Products!B:B,"")</f>
        <v>Pain Reliever</v>
      </c>
      <c r="E151" s="4" t="str">
        <f t="array" ref="E151">_xlfn.XLOOKUP(C151,Products!A:A,Products!C:C,"")</f>
        <v>Pharmacy</v>
      </c>
      <c r="F151" s="4" t="str">
        <f t="array" ref="F151">_xlfn.XLOOKUP(C151,Products!A:A,Products!D:D,"")</f>
        <v>Prakash, Bawa and Kale</v>
      </c>
      <c r="G151" s="4">
        <f>Order_items!C151</f>
        <v>3</v>
      </c>
      <c r="H151" s="4">
        <f>Order_items!D151</f>
        <v>822.63</v>
      </c>
      <c r="I151" s="4">
        <f>Order_items!E151</f>
        <v>2467.89</v>
      </c>
      <c r="J151" s="4" t="str">
        <f t="array" ref="J151">_xlfn.XLOOKUP(A151,Orders!A:A,Orders!G:G,"")</f>
        <v>Cash</v>
      </c>
      <c r="K151" s="4">
        <f t="shared" si="1"/>
        <v>2023</v>
      </c>
      <c r="L151" s="4" t="str">
        <f t="shared" si="2"/>
        <v>Dec</v>
      </c>
    </row>
    <row r="152" ht="22.5" customHeight="1">
      <c r="A152" s="4">
        <f>(Orders!A152)</f>
        <v>2016183232</v>
      </c>
      <c r="B152" s="5">
        <f t="array" ref="B152">_xlfn.XLOOKUP(A152, Orders!A:A,Orders!C:C)</f>
        <v>45126.17716</v>
      </c>
      <c r="C152" s="4">
        <f>Order_items!B152</f>
        <v>14145</v>
      </c>
      <c r="D152" s="4" t="str">
        <f t="array" ref="D152">_xlfn.XLOOKUP(C152,Products!A:A,Products!B:B,"")</f>
        <v>Spinach</v>
      </c>
      <c r="E152" s="4" t="str">
        <f t="array" ref="E152">_xlfn.XLOOKUP(C152,Products!A:A,Products!C:C,"")</f>
        <v>Fruits &amp; Vegetables</v>
      </c>
      <c r="F152" s="4" t="str">
        <f t="array" ref="F152">_xlfn.XLOOKUP(C152,Products!A:A,Products!D:D,"")</f>
        <v>Thakur, Shah and Pingle</v>
      </c>
      <c r="G152" s="4">
        <f>Order_items!C152</f>
        <v>3</v>
      </c>
      <c r="H152" s="4">
        <f>Order_items!D152</f>
        <v>630.84</v>
      </c>
      <c r="I152" s="4">
        <f>Order_items!E152</f>
        <v>1892.52</v>
      </c>
      <c r="J152" s="4" t="str">
        <f t="array" ref="J152">_xlfn.XLOOKUP(A152,Orders!A:A,Orders!G:G,"")</f>
        <v>Card</v>
      </c>
      <c r="K152" s="4">
        <f t="shared" si="1"/>
        <v>2023</v>
      </c>
      <c r="L152" s="4" t="str">
        <f t="shared" si="2"/>
        <v>Jul</v>
      </c>
    </row>
    <row r="153" ht="22.5" customHeight="1">
      <c r="A153" s="4">
        <f>(Orders!A153)</f>
        <v>3810280204</v>
      </c>
      <c r="B153" s="5">
        <f t="array" ref="B153">_xlfn.XLOOKUP(A153, Orders!A:A,Orders!C:C)</f>
        <v>45225.74477</v>
      </c>
      <c r="C153" s="4">
        <f>Order_items!B153</f>
        <v>880510</v>
      </c>
      <c r="D153" s="4" t="str">
        <f t="array" ref="D153">_xlfn.XLOOKUP(C153,Products!A:A,Products!B:B,"")</f>
        <v>Bread</v>
      </c>
      <c r="E153" s="4" t="str">
        <f t="array" ref="E153">_xlfn.XLOOKUP(C153,Products!A:A,Products!C:C,"")</f>
        <v>Dairy &amp; Breakfast</v>
      </c>
      <c r="F153" s="4" t="str">
        <f t="array" ref="F153">_xlfn.XLOOKUP(C153,Products!A:A,Products!D:D,"")</f>
        <v>Roy-Char</v>
      </c>
      <c r="G153" s="4">
        <f>Order_items!C153</f>
        <v>3</v>
      </c>
      <c r="H153" s="4">
        <f>Order_items!D153</f>
        <v>951.43</v>
      </c>
      <c r="I153" s="4">
        <f>Order_items!E153</f>
        <v>2854.29</v>
      </c>
      <c r="J153" s="4" t="str">
        <f t="array" ref="J153">_xlfn.XLOOKUP(A153,Orders!A:A,Orders!G:G,"")</f>
        <v>Wallet</v>
      </c>
      <c r="K153" s="4">
        <f t="shared" si="1"/>
        <v>2023</v>
      </c>
      <c r="L153" s="4" t="str">
        <f t="shared" si="2"/>
        <v>Oct</v>
      </c>
    </row>
    <row r="154" ht="22.5" customHeight="1">
      <c r="A154" s="4">
        <f>(Orders!A154)</f>
        <v>2416767295</v>
      </c>
      <c r="B154" s="5">
        <f t="array" ref="B154">_xlfn.XLOOKUP(A154, Orders!A:A,Orders!C:C)</f>
        <v>45478.15063</v>
      </c>
      <c r="C154" s="4">
        <f>Order_items!B154</f>
        <v>284460</v>
      </c>
      <c r="D154" s="4" t="str">
        <f t="array" ref="D154">_xlfn.XLOOKUP(C154,Products!A:A,Products!B:B,"")</f>
        <v>Potatoes</v>
      </c>
      <c r="E154" s="4" t="str">
        <f t="array" ref="E154">_xlfn.XLOOKUP(C154,Products!A:A,Products!C:C,"")</f>
        <v>Fruits &amp; Vegetables</v>
      </c>
      <c r="F154" s="4" t="str">
        <f t="array" ref="F154">_xlfn.XLOOKUP(C154,Products!A:A,Products!D:D,"")</f>
        <v>Ramakrishnan, Anand and Khare</v>
      </c>
      <c r="G154" s="4">
        <f>Order_items!C154</f>
        <v>1</v>
      </c>
      <c r="H154" s="4">
        <f>Order_items!D154</f>
        <v>505.95</v>
      </c>
      <c r="I154" s="4">
        <f>Order_items!E154</f>
        <v>505.95</v>
      </c>
      <c r="J154" s="4" t="str">
        <f t="array" ref="J154">_xlfn.XLOOKUP(A154,Orders!A:A,Orders!G:G,"")</f>
        <v>Card</v>
      </c>
      <c r="K154" s="4">
        <f t="shared" si="1"/>
        <v>2024</v>
      </c>
      <c r="L154" s="4" t="str">
        <f t="shared" si="2"/>
        <v>Jul</v>
      </c>
    </row>
    <row r="155" ht="22.5" customHeight="1">
      <c r="A155" s="4">
        <f>(Orders!A155)</f>
        <v>2283439407</v>
      </c>
      <c r="B155" s="5">
        <f t="array" ref="B155">_xlfn.XLOOKUP(A155, Orders!A:A,Orders!C:C)</f>
        <v>45121.09594</v>
      </c>
      <c r="C155" s="4">
        <f>Order_items!B155</f>
        <v>376447</v>
      </c>
      <c r="D155" s="4" t="str">
        <f t="array" ref="D155">_xlfn.XLOOKUP(C155,Products!A:A,Products!B:B,"")</f>
        <v>Butter</v>
      </c>
      <c r="E155" s="4" t="str">
        <f t="array" ref="E155">_xlfn.XLOOKUP(C155,Products!A:A,Products!C:C,"")</f>
        <v>Dairy &amp; Breakfast</v>
      </c>
      <c r="F155" s="4" t="str">
        <f t="array" ref="F155">_xlfn.XLOOKUP(C155,Products!A:A,Products!D:D,"")</f>
        <v>Gara and Sons</v>
      </c>
      <c r="G155" s="4">
        <f>Order_items!C155</f>
        <v>1</v>
      </c>
      <c r="H155" s="4">
        <f>Order_items!D155</f>
        <v>724.84</v>
      </c>
      <c r="I155" s="4">
        <f>Order_items!E155</f>
        <v>724.84</v>
      </c>
      <c r="J155" s="4" t="str">
        <f t="array" ref="J155">_xlfn.XLOOKUP(A155,Orders!A:A,Orders!G:G,"")</f>
        <v>UPI</v>
      </c>
      <c r="K155" s="4">
        <f t="shared" si="1"/>
        <v>2023</v>
      </c>
      <c r="L155" s="4" t="str">
        <f t="shared" si="2"/>
        <v>Jul</v>
      </c>
    </row>
    <row r="156" ht="22.5" customHeight="1">
      <c r="A156" s="4">
        <f>(Orders!A156)</f>
        <v>4328802292</v>
      </c>
      <c r="B156" s="5">
        <f t="array" ref="B156">_xlfn.XLOOKUP(A156, Orders!A:A,Orders!C:C)</f>
        <v>45091.82177</v>
      </c>
      <c r="C156" s="4">
        <f>Order_items!B156</f>
        <v>378676</v>
      </c>
      <c r="D156" s="4" t="str">
        <f t="array" ref="D156">_xlfn.XLOOKUP(C156,Products!A:A,Products!B:B,"")</f>
        <v>Orange Juice</v>
      </c>
      <c r="E156" s="4" t="str">
        <f t="array" ref="E156">_xlfn.XLOOKUP(C156,Products!A:A,Products!C:C,"")</f>
        <v>Cold Drinks &amp; Juices</v>
      </c>
      <c r="F156" s="4" t="str">
        <f t="array" ref="F156">_xlfn.XLOOKUP(C156,Products!A:A,Products!D:D,"")</f>
        <v>Baral-Kamdar</v>
      </c>
      <c r="G156" s="4">
        <f>Order_items!C156</f>
        <v>2</v>
      </c>
      <c r="H156" s="4">
        <f>Order_items!D156</f>
        <v>881.42</v>
      </c>
      <c r="I156" s="4">
        <f>Order_items!E156</f>
        <v>1762.84</v>
      </c>
      <c r="J156" s="4" t="str">
        <f t="array" ref="J156">_xlfn.XLOOKUP(A156,Orders!A:A,Orders!G:G,"")</f>
        <v>Cash</v>
      </c>
      <c r="K156" s="4">
        <f t="shared" si="1"/>
        <v>2023</v>
      </c>
      <c r="L156" s="4" t="str">
        <f t="shared" si="2"/>
        <v>Jun</v>
      </c>
    </row>
    <row r="157" ht="22.5" customHeight="1">
      <c r="A157" s="4">
        <f>(Orders!A157)</f>
        <v>7072715691</v>
      </c>
      <c r="B157" s="5">
        <f t="array" ref="B157">_xlfn.XLOOKUP(A157, Orders!A:A,Orders!C:C)</f>
        <v>45285.80162</v>
      </c>
      <c r="C157" s="4">
        <f>Order_items!B157</f>
        <v>863930</v>
      </c>
      <c r="D157" s="4" t="str">
        <f t="array" ref="D157">_xlfn.XLOOKUP(C157,Products!A:A,Products!B:B,"")</f>
        <v>Shampoo</v>
      </c>
      <c r="E157" s="4" t="str">
        <f t="array" ref="E157">_xlfn.XLOOKUP(C157,Products!A:A,Products!C:C,"")</f>
        <v>Personal Care</v>
      </c>
      <c r="F157" s="4" t="str">
        <f t="array" ref="F157">_xlfn.XLOOKUP(C157,Products!A:A,Products!D:D,"")</f>
        <v>Sathe, Agarwal and Dhar</v>
      </c>
      <c r="G157" s="4">
        <f>Order_items!C157</f>
        <v>2</v>
      </c>
      <c r="H157" s="4">
        <f>Order_items!D157</f>
        <v>242.57</v>
      </c>
      <c r="I157" s="4">
        <f>Order_items!E157</f>
        <v>485.14</v>
      </c>
      <c r="J157" s="4" t="str">
        <f t="array" ref="J157">_xlfn.XLOOKUP(A157,Orders!A:A,Orders!G:G,"")</f>
        <v>Cash</v>
      </c>
      <c r="K157" s="4">
        <f t="shared" si="1"/>
        <v>2023</v>
      </c>
      <c r="L157" s="4" t="str">
        <f t="shared" si="2"/>
        <v>Dec</v>
      </c>
    </row>
    <row r="158" ht="22.5" customHeight="1">
      <c r="A158" s="4">
        <f>(Orders!A158)</f>
        <v>5640741373</v>
      </c>
      <c r="B158" s="5">
        <f t="array" ref="B158">_xlfn.XLOOKUP(A158, Orders!A:A,Orders!C:C)</f>
        <v>45422.28218</v>
      </c>
      <c r="C158" s="4">
        <f>Order_items!B158</f>
        <v>89084</v>
      </c>
      <c r="D158" s="4" t="str">
        <f t="array" ref="D158">_xlfn.XLOOKUP(C158,Products!A:A,Products!B:B,"")</f>
        <v>Milk</v>
      </c>
      <c r="E158" s="4" t="str">
        <f t="array" ref="E158">_xlfn.XLOOKUP(C158,Products!A:A,Products!C:C,"")</f>
        <v>Dairy &amp; Breakfast</v>
      </c>
      <c r="F158" s="4" t="str">
        <f t="array" ref="F158">_xlfn.XLOOKUP(C158,Products!A:A,Products!D:D,"")</f>
        <v>Wali, Virk and Iyer</v>
      </c>
      <c r="G158" s="4">
        <f>Order_items!C158</f>
        <v>2</v>
      </c>
      <c r="H158" s="4">
        <f>Order_items!D158</f>
        <v>598.83</v>
      </c>
      <c r="I158" s="4">
        <f>Order_items!E158</f>
        <v>1197.66</v>
      </c>
      <c r="J158" s="4" t="str">
        <f t="array" ref="J158">_xlfn.XLOOKUP(A158,Orders!A:A,Orders!G:G,"")</f>
        <v>Card</v>
      </c>
      <c r="K158" s="4">
        <f t="shared" si="1"/>
        <v>2024</v>
      </c>
      <c r="L158" s="4" t="str">
        <f t="shared" si="2"/>
        <v>May</v>
      </c>
    </row>
    <row r="159" ht="22.5" customHeight="1">
      <c r="A159" s="4">
        <f>(Orders!A159)</f>
        <v>6931094066</v>
      </c>
      <c r="B159" s="5">
        <f t="array" ref="B159">_xlfn.XLOOKUP(A159, Orders!A:A,Orders!C:C)</f>
        <v>45245.91617</v>
      </c>
      <c r="C159" s="4">
        <f>Order_items!B159</f>
        <v>461804</v>
      </c>
      <c r="D159" s="4" t="str">
        <f t="array" ref="D159">_xlfn.XLOOKUP(C159,Products!A:A,Products!B:B,"")</f>
        <v>Sugar</v>
      </c>
      <c r="E159" s="4" t="str">
        <f t="array" ref="E159">_xlfn.XLOOKUP(C159,Products!A:A,Products!C:C,"")</f>
        <v>Grocery &amp; Staples</v>
      </c>
      <c r="F159" s="4" t="str">
        <f t="array" ref="F159">_xlfn.XLOOKUP(C159,Products!A:A,Products!D:D,"")</f>
        <v>Ghose, Ben and Divan</v>
      </c>
      <c r="G159" s="4">
        <f>Order_items!C159</f>
        <v>3</v>
      </c>
      <c r="H159" s="4">
        <f>Order_items!D159</f>
        <v>310.69</v>
      </c>
      <c r="I159" s="4">
        <f>Order_items!E159</f>
        <v>932.07</v>
      </c>
      <c r="J159" s="4" t="str">
        <f t="array" ref="J159">_xlfn.XLOOKUP(A159,Orders!A:A,Orders!G:G,"")</f>
        <v>Card</v>
      </c>
      <c r="K159" s="4">
        <f t="shared" si="1"/>
        <v>2023</v>
      </c>
      <c r="L159" s="4" t="str">
        <f t="shared" si="2"/>
        <v>Nov</v>
      </c>
    </row>
    <row r="160" ht="22.5" customHeight="1">
      <c r="A160" s="4">
        <f>(Orders!A160)</f>
        <v>3417088709</v>
      </c>
      <c r="B160" s="5">
        <f t="array" ref="B160">_xlfn.XLOOKUP(A160, Orders!A:A,Orders!C:C)</f>
        <v>45442.72551</v>
      </c>
      <c r="C160" s="4">
        <f>Order_items!B160</f>
        <v>366066</v>
      </c>
      <c r="D160" s="4" t="str">
        <f t="array" ref="D160">_xlfn.XLOOKUP(C160,Products!A:A,Products!B:B,"")</f>
        <v>Soap</v>
      </c>
      <c r="E160" s="4" t="str">
        <f t="array" ref="E160">_xlfn.XLOOKUP(C160,Products!A:A,Products!C:C,"")</f>
        <v>Personal Care</v>
      </c>
      <c r="F160" s="4" t="str">
        <f t="array" ref="F160">_xlfn.XLOOKUP(C160,Products!A:A,Products!D:D,"")</f>
        <v>Mandal LLC</v>
      </c>
      <c r="G160" s="4">
        <f>Order_items!C160</f>
        <v>3</v>
      </c>
      <c r="H160" s="4">
        <f>Order_items!D160</f>
        <v>918.58</v>
      </c>
      <c r="I160" s="4">
        <f>Order_items!E160</f>
        <v>2755.74</v>
      </c>
      <c r="J160" s="4" t="str">
        <f t="array" ref="J160">_xlfn.XLOOKUP(A160,Orders!A:A,Orders!G:G,"")</f>
        <v>UPI</v>
      </c>
      <c r="K160" s="4">
        <f t="shared" si="1"/>
        <v>2024</v>
      </c>
      <c r="L160" s="4" t="str">
        <f t="shared" si="2"/>
        <v>May</v>
      </c>
    </row>
    <row r="161" ht="22.5" customHeight="1">
      <c r="A161" s="4">
        <f>(Orders!A161)</f>
        <v>4424404315</v>
      </c>
      <c r="B161" s="5">
        <f t="array" ref="B161">_xlfn.XLOOKUP(A161, Orders!A:A,Orders!C:C)</f>
        <v>45123.30838</v>
      </c>
      <c r="C161" s="4">
        <f>Order_items!B161</f>
        <v>313754</v>
      </c>
      <c r="D161" s="4" t="str">
        <f t="array" ref="D161">_xlfn.XLOOKUP(C161,Products!A:A,Products!B:B,"")</f>
        <v>Biscuits</v>
      </c>
      <c r="E161" s="4" t="str">
        <f t="array" ref="E161">_xlfn.XLOOKUP(C161,Products!A:A,Products!C:C,"")</f>
        <v>Snacks &amp; Munchies</v>
      </c>
      <c r="F161" s="4" t="str">
        <f t="array" ref="F161">_xlfn.XLOOKUP(C161,Products!A:A,Products!D:D,"")</f>
        <v>Swaminathan, Mahal and Dara</v>
      </c>
      <c r="G161" s="4">
        <f>Order_items!C161</f>
        <v>2</v>
      </c>
      <c r="H161" s="4">
        <f>Order_items!D161</f>
        <v>136.6</v>
      </c>
      <c r="I161" s="4">
        <f>Order_items!E161</f>
        <v>273.2</v>
      </c>
      <c r="J161" s="4" t="str">
        <f t="array" ref="J161">_xlfn.XLOOKUP(A161,Orders!A:A,Orders!G:G,"")</f>
        <v>Wallet</v>
      </c>
      <c r="K161" s="4">
        <f t="shared" si="1"/>
        <v>2023</v>
      </c>
      <c r="L161" s="4" t="str">
        <f t="shared" si="2"/>
        <v>Jul</v>
      </c>
    </row>
    <row r="162" ht="22.5" customHeight="1">
      <c r="A162" s="4">
        <f>(Orders!A162)</f>
        <v>2444087306</v>
      </c>
      <c r="B162" s="5">
        <f t="array" ref="B162">_xlfn.XLOOKUP(A162, Orders!A:A,Orders!C:C)</f>
        <v>45135.35103</v>
      </c>
      <c r="C162" s="4">
        <f>Order_items!B162</f>
        <v>366066</v>
      </c>
      <c r="D162" s="4" t="str">
        <f t="array" ref="D162">_xlfn.XLOOKUP(C162,Products!A:A,Products!B:B,"")</f>
        <v>Soap</v>
      </c>
      <c r="E162" s="4" t="str">
        <f t="array" ref="E162">_xlfn.XLOOKUP(C162,Products!A:A,Products!C:C,"")</f>
        <v>Personal Care</v>
      </c>
      <c r="F162" s="4" t="str">
        <f t="array" ref="F162">_xlfn.XLOOKUP(C162,Products!A:A,Products!D:D,"")</f>
        <v>Mandal LLC</v>
      </c>
      <c r="G162" s="4">
        <f>Order_items!C162</f>
        <v>1</v>
      </c>
      <c r="H162" s="4">
        <f>Order_items!D162</f>
        <v>918.58</v>
      </c>
      <c r="I162" s="4">
        <f>Order_items!E162</f>
        <v>918.58</v>
      </c>
      <c r="J162" s="4" t="str">
        <f t="array" ref="J162">_xlfn.XLOOKUP(A162,Orders!A:A,Orders!G:G,"")</f>
        <v>Wallet</v>
      </c>
      <c r="K162" s="4">
        <f t="shared" si="1"/>
        <v>2023</v>
      </c>
      <c r="L162" s="4" t="str">
        <f t="shared" si="2"/>
        <v>Jul</v>
      </c>
    </row>
    <row r="163" ht="22.5" customHeight="1">
      <c r="A163" s="4">
        <f>(Orders!A163)</f>
        <v>486085268</v>
      </c>
      <c r="B163" s="5">
        <f t="array" ref="B163">_xlfn.XLOOKUP(A163, Orders!A:A,Orders!C:C)</f>
        <v>45271.81894</v>
      </c>
      <c r="C163" s="4">
        <f>Order_items!B163</f>
        <v>354409</v>
      </c>
      <c r="D163" s="4" t="str">
        <f t="array" ref="D163">_xlfn.XLOOKUP(C163,Products!A:A,Products!B:B,"")</f>
        <v>Pulses</v>
      </c>
      <c r="E163" s="4" t="str">
        <f t="array" ref="E163">_xlfn.XLOOKUP(C163,Products!A:A,Products!C:C,"")</f>
        <v>Grocery &amp; Staples</v>
      </c>
      <c r="F163" s="4" t="str">
        <f t="array" ref="F163">_xlfn.XLOOKUP(C163,Products!A:A,Products!D:D,"")</f>
        <v>Bose-Pandit</v>
      </c>
      <c r="G163" s="4">
        <f>Order_items!C163</f>
        <v>3</v>
      </c>
      <c r="H163" s="4">
        <f>Order_items!D163</f>
        <v>325.08</v>
      </c>
      <c r="I163" s="4">
        <f>Order_items!E163</f>
        <v>975.24</v>
      </c>
      <c r="J163" s="4" t="str">
        <f t="array" ref="J163">_xlfn.XLOOKUP(A163,Orders!A:A,Orders!G:G,"")</f>
        <v>UPI</v>
      </c>
      <c r="K163" s="4">
        <f t="shared" si="1"/>
        <v>2023</v>
      </c>
      <c r="L163" s="4" t="str">
        <f t="shared" si="2"/>
        <v>Dec</v>
      </c>
    </row>
    <row r="164" ht="22.5" customHeight="1">
      <c r="A164" s="4">
        <f>(Orders!A164)</f>
        <v>1731312620</v>
      </c>
      <c r="B164" s="5">
        <f t="array" ref="B164">_xlfn.XLOOKUP(A164, Orders!A:A,Orders!C:C)</f>
        <v>45054.85556</v>
      </c>
      <c r="C164" s="4">
        <f>Order_items!B164</f>
        <v>589812</v>
      </c>
      <c r="D164" s="4" t="str">
        <f t="array" ref="D164">_xlfn.XLOOKUP(C164,Products!A:A,Products!B:B,"")</f>
        <v>Detergent</v>
      </c>
      <c r="E164" s="4" t="str">
        <f t="array" ref="E164">_xlfn.XLOOKUP(C164,Products!A:A,Products!C:C,"")</f>
        <v>Household Care</v>
      </c>
      <c r="F164" s="4" t="str">
        <f t="array" ref="F164">_xlfn.XLOOKUP(C164,Products!A:A,Products!D:D,"")</f>
        <v>Bir PLC</v>
      </c>
      <c r="G164" s="4">
        <f>Order_items!C164</f>
        <v>1</v>
      </c>
      <c r="H164" s="4">
        <f>Order_items!D164</f>
        <v>163.03</v>
      </c>
      <c r="I164" s="4">
        <f>Order_items!E164</f>
        <v>163.03</v>
      </c>
      <c r="J164" s="4" t="str">
        <f t="array" ref="J164">_xlfn.XLOOKUP(A164,Orders!A:A,Orders!G:G,"")</f>
        <v>Wallet</v>
      </c>
      <c r="K164" s="4">
        <f t="shared" si="1"/>
        <v>2023</v>
      </c>
      <c r="L164" s="4" t="str">
        <f t="shared" si="2"/>
        <v>May</v>
      </c>
    </row>
    <row r="165" ht="22.5" customHeight="1">
      <c r="A165" s="4">
        <f>(Orders!A165)</f>
        <v>6475582506</v>
      </c>
      <c r="B165" s="5">
        <f t="array" ref="B165">_xlfn.XLOOKUP(A165, Orders!A:A,Orders!C:C)</f>
        <v>45192.2017</v>
      </c>
      <c r="C165" s="4">
        <f>Order_items!B165</f>
        <v>140489</v>
      </c>
      <c r="D165" s="4" t="str">
        <f t="array" ref="D165">_xlfn.XLOOKUP(C165,Products!A:A,Products!B:B,"")</f>
        <v>Soap</v>
      </c>
      <c r="E165" s="4" t="str">
        <f t="array" ref="E165">_xlfn.XLOOKUP(C165,Products!A:A,Products!C:C,"")</f>
        <v>Personal Care</v>
      </c>
      <c r="F165" s="4" t="str">
        <f t="array" ref="F165">_xlfn.XLOOKUP(C165,Products!A:A,Products!D:D,"")</f>
        <v>Biswas, Kapoor and Patel</v>
      </c>
      <c r="G165" s="4">
        <f>Order_items!C165</f>
        <v>2</v>
      </c>
      <c r="H165" s="4">
        <f>Order_items!D165</f>
        <v>650.2</v>
      </c>
      <c r="I165" s="4">
        <f>Order_items!E165</f>
        <v>1300.4</v>
      </c>
      <c r="J165" s="4" t="str">
        <f t="array" ref="J165">_xlfn.XLOOKUP(A165,Orders!A:A,Orders!G:G,"")</f>
        <v>Wallet</v>
      </c>
      <c r="K165" s="4">
        <f t="shared" si="1"/>
        <v>2023</v>
      </c>
      <c r="L165" s="4" t="str">
        <f t="shared" si="2"/>
        <v>Sep</v>
      </c>
    </row>
    <row r="166" ht="22.5" customHeight="1">
      <c r="A166" s="4">
        <f>(Orders!A166)</f>
        <v>1868581378</v>
      </c>
      <c r="B166" s="5">
        <f t="array" ref="B166">_xlfn.XLOOKUP(A166, Orders!A:A,Orders!C:C)</f>
        <v>45380.76891</v>
      </c>
      <c r="C166" s="4">
        <f>Order_items!B166</f>
        <v>552883</v>
      </c>
      <c r="D166" s="4" t="str">
        <f t="array" ref="D166">_xlfn.XLOOKUP(C166,Products!A:A,Products!B:B,"")</f>
        <v>Potatoes</v>
      </c>
      <c r="E166" s="4" t="str">
        <f t="array" ref="E166">_xlfn.XLOOKUP(C166,Products!A:A,Products!C:C,"")</f>
        <v>Fruits &amp; Vegetables</v>
      </c>
      <c r="F166" s="4" t="str">
        <f t="array" ref="F166">_xlfn.XLOOKUP(C166,Products!A:A,Products!D:D,"")</f>
        <v>Balan, Patel and Mall</v>
      </c>
      <c r="G166" s="4">
        <f>Order_items!C166</f>
        <v>3</v>
      </c>
      <c r="H166" s="4">
        <f>Order_items!D166</f>
        <v>888.16</v>
      </c>
      <c r="I166" s="4">
        <f>Order_items!E166</f>
        <v>2664.48</v>
      </c>
      <c r="J166" s="4" t="str">
        <f t="array" ref="J166">_xlfn.XLOOKUP(A166,Orders!A:A,Orders!G:G,"")</f>
        <v>Card</v>
      </c>
      <c r="K166" s="4">
        <f t="shared" si="1"/>
        <v>2024</v>
      </c>
      <c r="L166" s="4" t="str">
        <f t="shared" si="2"/>
        <v>Mar</v>
      </c>
    </row>
    <row r="167" ht="22.5" customHeight="1">
      <c r="A167" s="4">
        <f>(Orders!A167)</f>
        <v>8884235937</v>
      </c>
      <c r="B167" s="5">
        <f t="array" ref="B167">_xlfn.XLOOKUP(A167, Orders!A:A,Orders!C:C)</f>
        <v>45513.49439</v>
      </c>
      <c r="C167" s="4">
        <f>Order_items!B167</f>
        <v>859361</v>
      </c>
      <c r="D167" s="4" t="str">
        <f t="array" ref="D167">_xlfn.XLOOKUP(C167,Products!A:A,Products!B:B,"")</f>
        <v>Shampoo</v>
      </c>
      <c r="E167" s="4" t="str">
        <f t="array" ref="E167">_xlfn.XLOOKUP(C167,Products!A:A,Products!C:C,"")</f>
        <v>Personal Care</v>
      </c>
      <c r="F167" s="4" t="str">
        <f t="array" ref="F167">_xlfn.XLOOKUP(C167,Products!A:A,Products!D:D,"")</f>
        <v>Mitter Group</v>
      </c>
      <c r="G167" s="4">
        <f>Order_items!C167</f>
        <v>2</v>
      </c>
      <c r="H167" s="4">
        <f>Order_items!D167</f>
        <v>432.39</v>
      </c>
      <c r="I167" s="4">
        <f>Order_items!E167</f>
        <v>864.78</v>
      </c>
      <c r="J167" s="4" t="str">
        <f t="array" ref="J167">_xlfn.XLOOKUP(A167,Orders!A:A,Orders!G:G,"")</f>
        <v>UPI</v>
      </c>
      <c r="K167" s="4">
        <f t="shared" si="1"/>
        <v>2024</v>
      </c>
      <c r="L167" s="4" t="str">
        <f t="shared" si="2"/>
        <v>Aug</v>
      </c>
    </row>
    <row r="168" ht="22.5" customHeight="1">
      <c r="A168" s="4">
        <f>(Orders!A168)</f>
        <v>4590662628</v>
      </c>
      <c r="B168" s="5">
        <f t="array" ref="B168">_xlfn.XLOOKUP(A168, Orders!A:A,Orders!C:C)</f>
        <v>45301.49203</v>
      </c>
      <c r="C168" s="4">
        <f>Order_items!B168</f>
        <v>131937</v>
      </c>
      <c r="D168" s="4" t="str">
        <f t="array" ref="D168">_xlfn.XLOOKUP(C168,Products!A:A,Products!B:B,"")</f>
        <v>Frozen Pizza</v>
      </c>
      <c r="E168" s="4" t="str">
        <f t="array" ref="E168">_xlfn.XLOOKUP(C168,Products!A:A,Products!C:C,"")</f>
        <v>Instant &amp; Frozen Food</v>
      </c>
      <c r="F168" s="4" t="str">
        <f t="array" ref="F168">_xlfn.XLOOKUP(C168,Products!A:A,Products!D:D,"")</f>
        <v>Varkey, Devi and Ganguly</v>
      </c>
      <c r="G168" s="4">
        <f>Order_items!C168</f>
        <v>2</v>
      </c>
      <c r="H168" s="4">
        <f>Order_items!D168</f>
        <v>287.81</v>
      </c>
      <c r="I168" s="4">
        <f>Order_items!E168</f>
        <v>575.62</v>
      </c>
      <c r="J168" s="4" t="str">
        <f t="array" ref="J168">_xlfn.XLOOKUP(A168,Orders!A:A,Orders!G:G,"")</f>
        <v>Cash</v>
      </c>
      <c r="K168" s="4">
        <f t="shared" si="1"/>
        <v>2024</v>
      </c>
      <c r="L168" s="4" t="str">
        <f t="shared" si="2"/>
        <v>Jan</v>
      </c>
    </row>
    <row r="169" ht="22.5" customHeight="1">
      <c r="A169" s="4">
        <f>(Orders!A169)</f>
        <v>992302540</v>
      </c>
      <c r="B169" s="5">
        <f t="array" ref="B169">_xlfn.XLOOKUP(A169, Orders!A:A,Orders!C:C)</f>
        <v>45256.89735</v>
      </c>
      <c r="C169" s="4">
        <f>Order_items!B169</f>
        <v>993331</v>
      </c>
      <c r="D169" s="4" t="str">
        <f t="array" ref="D169">_xlfn.XLOOKUP(C169,Products!A:A,Products!B:B,"")</f>
        <v>Pulses</v>
      </c>
      <c r="E169" s="4" t="str">
        <f t="array" ref="E169">_xlfn.XLOOKUP(C169,Products!A:A,Products!C:C,"")</f>
        <v>Grocery &amp; Staples</v>
      </c>
      <c r="F169" s="4" t="str">
        <f t="array" ref="F169">_xlfn.XLOOKUP(C169,Products!A:A,Products!D:D,"")</f>
        <v>Parmer, Gola and Yogi</v>
      </c>
      <c r="G169" s="4">
        <f>Order_items!C169</f>
        <v>2</v>
      </c>
      <c r="H169" s="4">
        <f>Order_items!D169</f>
        <v>102.44</v>
      </c>
      <c r="I169" s="4">
        <f>Order_items!E169</f>
        <v>204.88</v>
      </c>
      <c r="J169" s="4" t="str">
        <f t="array" ref="J169">_xlfn.XLOOKUP(A169,Orders!A:A,Orders!G:G,"")</f>
        <v>Wallet</v>
      </c>
      <c r="K169" s="4">
        <f t="shared" si="1"/>
        <v>2023</v>
      </c>
      <c r="L169" s="4" t="str">
        <f t="shared" si="2"/>
        <v>Nov</v>
      </c>
    </row>
    <row r="170" ht="22.5" customHeight="1">
      <c r="A170" s="4">
        <f>(Orders!A170)</f>
        <v>7169974633</v>
      </c>
      <c r="B170" s="5">
        <f t="array" ref="B170">_xlfn.XLOOKUP(A170, Orders!A:A,Orders!C:C)</f>
        <v>45581.669</v>
      </c>
      <c r="C170" s="4">
        <f>Order_items!B170</f>
        <v>153019</v>
      </c>
      <c r="D170" s="4" t="str">
        <f t="array" ref="D170">_xlfn.XLOOKUP(C170,Products!A:A,Products!B:B,"")</f>
        <v>Onions</v>
      </c>
      <c r="E170" s="4" t="str">
        <f t="array" ref="E170">_xlfn.XLOOKUP(C170,Products!A:A,Products!C:C,"")</f>
        <v>Fruits &amp; Vegetables</v>
      </c>
      <c r="F170" s="4" t="str">
        <f t="array" ref="F170">_xlfn.XLOOKUP(C170,Products!A:A,Products!D:D,"")</f>
        <v>Aurora LLC</v>
      </c>
      <c r="G170" s="4">
        <f>Order_items!C170</f>
        <v>2</v>
      </c>
      <c r="H170" s="4">
        <f>Order_items!D170</f>
        <v>947.95</v>
      </c>
      <c r="I170" s="4">
        <f>Order_items!E170</f>
        <v>1895.9</v>
      </c>
      <c r="J170" s="4" t="str">
        <f t="array" ref="J170">_xlfn.XLOOKUP(A170,Orders!A:A,Orders!G:G,"")</f>
        <v>UPI</v>
      </c>
      <c r="K170" s="4">
        <f t="shared" si="1"/>
        <v>2024</v>
      </c>
      <c r="L170" s="4" t="str">
        <f t="shared" si="2"/>
        <v>Oct</v>
      </c>
    </row>
    <row r="171" ht="22.5" customHeight="1">
      <c r="A171" s="4">
        <f>(Orders!A171)</f>
        <v>6703651257</v>
      </c>
      <c r="B171" s="5">
        <f t="array" ref="B171">_xlfn.XLOOKUP(A171, Orders!A:A,Orders!C:C)</f>
        <v>45308.06008</v>
      </c>
      <c r="C171" s="4">
        <f>Order_items!B171</f>
        <v>954722</v>
      </c>
      <c r="D171" s="4" t="str">
        <f t="array" ref="D171">_xlfn.XLOOKUP(C171,Products!A:A,Products!B:B,"")</f>
        <v>Ice Cream</v>
      </c>
      <c r="E171" s="4" t="str">
        <f t="array" ref="E171">_xlfn.XLOOKUP(C171,Products!A:A,Products!C:C,"")</f>
        <v>Instant &amp; Frozen Food</v>
      </c>
      <c r="F171" s="4" t="str">
        <f t="array" ref="F171">_xlfn.XLOOKUP(C171,Products!A:A,Products!D:D,"")</f>
        <v>Mohan-Virk</v>
      </c>
      <c r="G171" s="4">
        <f>Order_items!C171</f>
        <v>1</v>
      </c>
      <c r="H171" s="4">
        <f>Order_items!D171</f>
        <v>616.45</v>
      </c>
      <c r="I171" s="4">
        <f>Order_items!E171</f>
        <v>616.45</v>
      </c>
      <c r="J171" s="4" t="str">
        <f t="array" ref="J171">_xlfn.XLOOKUP(A171,Orders!A:A,Orders!G:G,"")</f>
        <v>Card</v>
      </c>
      <c r="K171" s="4">
        <f t="shared" si="1"/>
        <v>2024</v>
      </c>
      <c r="L171" s="4" t="str">
        <f t="shared" si="2"/>
        <v>Jan</v>
      </c>
    </row>
    <row r="172" ht="22.5" customHeight="1">
      <c r="A172" s="4">
        <f>(Orders!A172)</f>
        <v>7180810221</v>
      </c>
      <c r="B172" s="5">
        <f t="array" ref="B172">_xlfn.XLOOKUP(A172, Orders!A:A,Orders!C:C)</f>
        <v>45179.69775</v>
      </c>
      <c r="C172" s="4">
        <f>Order_items!B172</f>
        <v>659290</v>
      </c>
      <c r="D172" s="4" t="str">
        <f t="array" ref="D172">_xlfn.XLOOKUP(C172,Products!A:A,Products!B:B,"")</f>
        <v>Cheese</v>
      </c>
      <c r="E172" s="4" t="str">
        <f t="array" ref="E172">_xlfn.XLOOKUP(C172,Products!A:A,Products!C:C,"")</f>
        <v>Dairy &amp; Breakfast</v>
      </c>
      <c r="F172" s="4" t="str">
        <f t="array" ref="F172">_xlfn.XLOOKUP(C172,Products!A:A,Products!D:D,"")</f>
        <v>Kapadia-D’Alia</v>
      </c>
      <c r="G172" s="4">
        <f>Order_items!C172</f>
        <v>3</v>
      </c>
      <c r="H172" s="4">
        <f>Order_items!D172</f>
        <v>319.34</v>
      </c>
      <c r="I172" s="4">
        <f>Order_items!E172</f>
        <v>958.02</v>
      </c>
      <c r="J172" s="4" t="str">
        <f t="array" ref="J172">_xlfn.XLOOKUP(A172,Orders!A:A,Orders!G:G,"")</f>
        <v>Cash</v>
      </c>
      <c r="K172" s="4">
        <f t="shared" si="1"/>
        <v>2023</v>
      </c>
      <c r="L172" s="4" t="str">
        <f t="shared" si="2"/>
        <v>Sep</v>
      </c>
    </row>
    <row r="173" ht="22.5" customHeight="1">
      <c r="A173" s="4">
        <f>(Orders!A173)</f>
        <v>7875587578</v>
      </c>
      <c r="B173" s="5">
        <f t="array" ref="B173">_xlfn.XLOOKUP(A173, Orders!A:A,Orders!C:C)</f>
        <v>45488.36609</v>
      </c>
      <c r="C173" s="4">
        <f>Order_items!B173</f>
        <v>832348</v>
      </c>
      <c r="D173" s="4" t="str">
        <f t="array" ref="D173">_xlfn.XLOOKUP(C173,Products!A:A,Products!B:B,"")</f>
        <v>Biscuits</v>
      </c>
      <c r="E173" s="4" t="str">
        <f t="array" ref="E173">_xlfn.XLOOKUP(C173,Products!A:A,Products!C:C,"")</f>
        <v>Snacks &amp; Munchies</v>
      </c>
      <c r="F173" s="4" t="str">
        <f t="array" ref="F173">_xlfn.XLOOKUP(C173,Products!A:A,Products!D:D,"")</f>
        <v>Jani-Ram</v>
      </c>
      <c r="G173" s="4">
        <f>Order_items!C173</f>
        <v>1</v>
      </c>
      <c r="H173" s="4">
        <f>Order_items!D173</f>
        <v>831.43</v>
      </c>
      <c r="I173" s="4">
        <f>Order_items!E173</f>
        <v>831.43</v>
      </c>
      <c r="J173" s="4" t="str">
        <f t="array" ref="J173">_xlfn.XLOOKUP(A173,Orders!A:A,Orders!G:G,"")</f>
        <v>Card</v>
      </c>
      <c r="K173" s="4">
        <f t="shared" si="1"/>
        <v>2024</v>
      </c>
      <c r="L173" s="4" t="str">
        <f t="shared" si="2"/>
        <v>Jul</v>
      </c>
    </row>
    <row r="174" ht="22.5" customHeight="1">
      <c r="A174" s="4">
        <f>(Orders!A174)</f>
        <v>2578671497</v>
      </c>
      <c r="B174" s="5">
        <f t="array" ref="B174">_xlfn.XLOOKUP(A174, Orders!A:A,Orders!C:C)</f>
        <v>45316.00332</v>
      </c>
      <c r="C174" s="4">
        <f>Order_items!B174</f>
        <v>118820</v>
      </c>
      <c r="D174" s="4" t="str">
        <f t="array" ref="D174">_xlfn.XLOOKUP(C174,Products!A:A,Products!B:B,"")</f>
        <v>Iced Tea</v>
      </c>
      <c r="E174" s="4" t="str">
        <f t="array" ref="E174">_xlfn.XLOOKUP(C174,Products!A:A,Products!C:C,"")</f>
        <v>Cold Drinks &amp; Juices</v>
      </c>
      <c r="F174" s="4" t="str">
        <f t="array" ref="F174">_xlfn.XLOOKUP(C174,Products!A:A,Products!D:D,"")</f>
        <v>Warrior, Ravel and Amble</v>
      </c>
      <c r="G174" s="4">
        <f>Order_items!C174</f>
        <v>2</v>
      </c>
      <c r="H174" s="4">
        <f>Order_items!D174</f>
        <v>12.32</v>
      </c>
      <c r="I174" s="4">
        <f>Order_items!E174</f>
        <v>24.64</v>
      </c>
      <c r="J174" s="4" t="str">
        <f t="array" ref="J174">_xlfn.XLOOKUP(A174,Orders!A:A,Orders!G:G,"")</f>
        <v>Card</v>
      </c>
      <c r="K174" s="4">
        <f t="shared" si="1"/>
        <v>2024</v>
      </c>
      <c r="L174" s="4" t="str">
        <f t="shared" si="2"/>
        <v>Jan</v>
      </c>
    </row>
    <row r="175" ht="22.5" customHeight="1">
      <c r="A175" s="4">
        <f>(Orders!A175)</f>
        <v>6284350691</v>
      </c>
      <c r="B175" s="5">
        <f t="array" ref="B175">_xlfn.XLOOKUP(A175, Orders!A:A,Orders!C:C)</f>
        <v>45463.04227</v>
      </c>
      <c r="C175" s="4">
        <f>Order_items!B175</f>
        <v>112390</v>
      </c>
      <c r="D175" s="4" t="str">
        <f t="array" ref="D175">_xlfn.XLOOKUP(C175,Products!A:A,Products!B:B,"")</f>
        <v>Toothpaste</v>
      </c>
      <c r="E175" s="4" t="str">
        <f t="array" ref="E175">_xlfn.XLOOKUP(C175,Products!A:A,Products!C:C,"")</f>
        <v>Personal Care</v>
      </c>
      <c r="F175" s="4" t="str">
        <f t="array" ref="F175">_xlfn.XLOOKUP(C175,Products!A:A,Products!D:D,"")</f>
        <v>Kibe, Contractor and Randhawa</v>
      </c>
      <c r="G175" s="4">
        <f>Order_items!C175</f>
        <v>2</v>
      </c>
      <c r="H175" s="4">
        <f>Order_items!D175</f>
        <v>877.98</v>
      </c>
      <c r="I175" s="4">
        <f>Order_items!E175</f>
        <v>1755.96</v>
      </c>
      <c r="J175" s="4" t="str">
        <f t="array" ref="J175">_xlfn.XLOOKUP(A175,Orders!A:A,Orders!G:G,"")</f>
        <v>Wallet</v>
      </c>
      <c r="K175" s="4">
        <f t="shared" si="1"/>
        <v>2024</v>
      </c>
      <c r="L175" s="4" t="str">
        <f t="shared" si="2"/>
        <v>Jun</v>
      </c>
    </row>
    <row r="176" ht="22.5" customHeight="1">
      <c r="A176" s="4">
        <f>(Orders!A176)</f>
        <v>5383261788</v>
      </c>
      <c r="B176" s="5">
        <f t="array" ref="B176">_xlfn.XLOOKUP(A176, Orders!A:A,Orders!C:C)</f>
        <v>45217.88762</v>
      </c>
      <c r="C176" s="4">
        <f>Order_items!B176</f>
        <v>557908</v>
      </c>
      <c r="D176" s="4" t="str">
        <f t="array" ref="D176">_xlfn.XLOOKUP(C176,Products!A:A,Products!B:B,"")</f>
        <v>Vitamins</v>
      </c>
      <c r="E176" s="4" t="str">
        <f t="array" ref="E176">_xlfn.XLOOKUP(C176,Products!A:A,Products!C:C,"")</f>
        <v>Pharmacy</v>
      </c>
      <c r="F176" s="4" t="str">
        <f t="array" ref="F176">_xlfn.XLOOKUP(C176,Products!A:A,Products!D:D,"")</f>
        <v>Sundaram Inc</v>
      </c>
      <c r="G176" s="4">
        <f>Order_items!C176</f>
        <v>2</v>
      </c>
      <c r="H176" s="4">
        <f>Order_items!D176</f>
        <v>942.37</v>
      </c>
      <c r="I176" s="4">
        <f>Order_items!E176</f>
        <v>1884.74</v>
      </c>
      <c r="J176" s="4" t="str">
        <f t="array" ref="J176">_xlfn.XLOOKUP(A176,Orders!A:A,Orders!G:G,"")</f>
        <v>Wallet</v>
      </c>
      <c r="K176" s="4">
        <f t="shared" si="1"/>
        <v>2023</v>
      </c>
      <c r="L176" s="4" t="str">
        <f t="shared" si="2"/>
        <v>Oct</v>
      </c>
    </row>
    <row r="177" ht="22.5" customHeight="1">
      <c r="A177" s="4">
        <f>(Orders!A177)</f>
        <v>6590867973</v>
      </c>
      <c r="B177" s="5">
        <f t="array" ref="B177">_xlfn.XLOOKUP(A177, Orders!A:A,Orders!C:C)</f>
        <v>45250.35924</v>
      </c>
      <c r="C177" s="4">
        <f>Order_items!B177</f>
        <v>712307</v>
      </c>
      <c r="D177" s="4" t="str">
        <f t="array" ref="D177">_xlfn.XLOOKUP(C177,Products!A:A,Products!B:B,"")</f>
        <v>Orange Juice</v>
      </c>
      <c r="E177" s="4" t="str">
        <f t="array" ref="E177">_xlfn.XLOOKUP(C177,Products!A:A,Products!C:C,"")</f>
        <v>Cold Drinks &amp; Juices</v>
      </c>
      <c r="F177" s="4" t="str">
        <f t="array" ref="F177">_xlfn.XLOOKUP(C177,Products!A:A,Products!D:D,"")</f>
        <v>Chana LLC</v>
      </c>
      <c r="G177" s="4">
        <f>Order_items!C177</f>
        <v>2</v>
      </c>
      <c r="H177" s="4">
        <f>Order_items!D177</f>
        <v>264.89</v>
      </c>
      <c r="I177" s="4">
        <f>Order_items!E177</f>
        <v>529.78</v>
      </c>
      <c r="J177" s="4" t="str">
        <f t="array" ref="J177">_xlfn.XLOOKUP(A177,Orders!A:A,Orders!G:G,"")</f>
        <v>UPI</v>
      </c>
      <c r="K177" s="4">
        <f t="shared" si="1"/>
        <v>2023</v>
      </c>
      <c r="L177" s="4" t="str">
        <f t="shared" si="2"/>
        <v>Nov</v>
      </c>
    </row>
    <row r="178" ht="22.5" customHeight="1">
      <c r="A178" s="4">
        <f>(Orders!A178)</f>
        <v>8787105023</v>
      </c>
      <c r="B178" s="5">
        <f t="array" ref="B178">_xlfn.XLOOKUP(A178, Orders!A:A,Orders!C:C)</f>
        <v>45419.9545</v>
      </c>
      <c r="C178" s="4">
        <f>Order_items!B178</f>
        <v>398340</v>
      </c>
      <c r="D178" s="4" t="str">
        <f t="array" ref="D178">_xlfn.XLOOKUP(C178,Products!A:A,Products!B:B,"")</f>
        <v>Instant Noodles</v>
      </c>
      <c r="E178" s="4" t="str">
        <f t="array" ref="E178">_xlfn.XLOOKUP(C178,Products!A:A,Products!C:C,"")</f>
        <v>Instant &amp; Frozen Food</v>
      </c>
      <c r="F178" s="4" t="str">
        <f t="array" ref="F178">_xlfn.XLOOKUP(C178,Products!A:A,Products!D:D,"")</f>
        <v>Nadig, Zachariah and Soni</v>
      </c>
      <c r="G178" s="4">
        <f>Order_items!C178</f>
        <v>1</v>
      </c>
      <c r="H178" s="4">
        <f>Order_items!D178</f>
        <v>651.93</v>
      </c>
      <c r="I178" s="4">
        <f>Order_items!E178</f>
        <v>651.93</v>
      </c>
      <c r="J178" s="4" t="str">
        <f t="array" ref="J178">_xlfn.XLOOKUP(A178,Orders!A:A,Orders!G:G,"")</f>
        <v>Wallet</v>
      </c>
      <c r="K178" s="4">
        <f t="shared" si="1"/>
        <v>2024</v>
      </c>
      <c r="L178" s="4" t="str">
        <f t="shared" si="2"/>
        <v>May</v>
      </c>
    </row>
    <row r="179" ht="22.5" customHeight="1">
      <c r="A179" s="4">
        <f>(Orders!A179)</f>
        <v>1402916311</v>
      </c>
      <c r="B179" s="5">
        <f t="array" ref="B179">_xlfn.XLOOKUP(A179, Orders!A:A,Orders!C:C)</f>
        <v>45405.53644</v>
      </c>
      <c r="C179" s="4">
        <f>Order_items!B179</f>
        <v>516376</v>
      </c>
      <c r="D179" s="4" t="str">
        <f t="array" ref="D179">_xlfn.XLOOKUP(C179,Products!A:A,Products!B:B,"")</f>
        <v>Onions</v>
      </c>
      <c r="E179" s="4" t="str">
        <f t="array" ref="E179">_xlfn.XLOOKUP(C179,Products!A:A,Products!C:C,"")</f>
        <v>Fruits &amp; Vegetables</v>
      </c>
      <c r="F179" s="4" t="str">
        <f t="array" ref="F179">_xlfn.XLOOKUP(C179,Products!A:A,Products!D:D,"")</f>
        <v>Agarwal-Dhar</v>
      </c>
      <c r="G179" s="4">
        <f>Order_items!C179</f>
        <v>2</v>
      </c>
      <c r="H179" s="4">
        <f>Order_items!D179</f>
        <v>877.43</v>
      </c>
      <c r="I179" s="4">
        <f>Order_items!E179</f>
        <v>1754.86</v>
      </c>
      <c r="J179" s="4" t="str">
        <f t="array" ref="J179">_xlfn.XLOOKUP(A179,Orders!A:A,Orders!G:G,"")</f>
        <v>Card</v>
      </c>
      <c r="K179" s="4">
        <f t="shared" si="1"/>
        <v>2024</v>
      </c>
      <c r="L179" s="4" t="str">
        <f t="shared" si="2"/>
        <v>Apr</v>
      </c>
    </row>
    <row r="180" ht="22.5" customHeight="1">
      <c r="A180" s="4">
        <f>(Orders!A180)</f>
        <v>9715205272</v>
      </c>
      <c r="B180" s="5">
        <f t="array" ref="B180">_xlfn.XLOOKUP(A180, Orders!A:A,Orders!C:C)</f>
        <v>45586.91345</v>
      </c>
      <c r="C180" s="4">
        <f>Order_items!B180</f>
        <v>440875</v>
      </c>
      <c r="D180" s="4" t="str">
        <f t="array" ref="D180">_xlfn.XLOOKUP(C180,Products!A:A,Products!B:B,"")</f>
        <v>Baby Wipes</v>
      </c>
      <c r="E180" s="4" t="str">
        <f t="array" ref="E180">_xlfn.XLOOKUP(C180,Products!A:A,Products!C:C,"")</f>
        <v>Baby Care</v>
      </c>
      <c r="F180" s="4" t="str">
        <f t="array" ref="F180">_xlfn.XLOOKUP(C180,Products!A:A,Products!D:D,"")</f>
        <v>Loyal Inc</v>
      </c>
      <c r="G180" s="4">
        <f>Order_items!C180</f>
        <v>2</v>
      </c>
      <c r="H180" s="4">
        <f>Order_items!D180</f>
        <v>275.03</v>
      </c>
      <c r="I180" s="4">
        <f>Order_items!E180</f>
        <v>550.06</v>
      </c>
      <c r="J180" s="4" t="str">
        <f t="array" ref="J180">_xlfn.XLOOKUP(A180,Orders!A:A,Orders!G:G,"")</f>
        <v>UPI</v>
      </c>
      <c r="K180" s="4">
        <f t="shared" si="1"/>
        <v>2024</v>
      </c>
      <c r="L180" s="4" t="str">
        <f t="shared" si="2"/>
        <v>Oct</v>
      </c>
    </row>
    <row r="181" ht="22.5" customHeight="1">
      <c r="A181" s="4">
        <f>(Orders!A181)</f>
        <v>3946852375</v>
      </c>
      <c r="B181" s="5">
        <f t="array" ref="B181">_xlfn.XLOOKUP(A181, Orders!A:A,Orders!C:C)</f>
        <v>45477.51869</v>
      </c>
      <c r="C181" s="4">
        <f>Order_items!B181</f>
        <v>894539</v>
      </c>
      <c r="D181" s="4" t="str">
        <f t="array" ref="D181">_xlfn.XLOOKUP(C181,Products!A:A,Products!B:B,"")</f>
        <v>Dish Soap</v>
      </c>
      <c r="E181" s="4" t="str">
        <f t="array" ref="E181">_xlfn.XLOOKUP(C181,Products!A:A,Products!C:C,"")</f>
        <v>Household Care</v>
      </c>
      <c r="F181" s="4" t="str">
        <f t="array" ref="F181">_xlfn.XLOOKUP(C181,Products!A:A,Products!D:D,"")</f>
        <v>Pall, Sule and Sood</v>
      </c>
      <c r="G181" s="4">
        <f>Order_items!C181</f>
        <v>3</v>
      </c>
      <c r="H181" s="4">
        <f>Order_items!D181</f>
        <v>445.48</v>
      </c>
      <c r="I181" s="4">
        <f>Order_items!E181</f>
        <v>1336.44</v>
      </c>
      <c r="J181" s="4" t="str">
        <f t="array" ref="J181">_xlfn.XLOOKUP(A181,Orders!A:A,Orders!G:G,"")</f>
        <v>Cash</v>
      </c>
      <c r="K181" s="4">
        <f t="shared" si="1"/>
        <v>2024</v>
      </c>
      <c r="L181" s="4" t="str">
        <f t="shared" si="2"/>
        <v>Jul</v>
      </c>
    </row>
    <row r="182" ht="22.5" customHeight="1">
      <c r="A182" s="4">
        <f>(Orders!A182)</f>
        <v>3367039425</v>
      </c>
      <c r="B182" s="5">
        <f t="array" ref="B182">_xlfn.XLOOKUP(A182, Orders!A:A,Orders!C:C)</f>
        <v>45361.15728</v>
      </c>
      <c r="C182" s="4">
        <f>Order_items!B182</f>
        <v>385113</v>
      </c>
      <c r="D182" s="4" t="str">
        <f t="array" ref="D182">_xlfn.XLOOKUP(C182,Products!A:A,Products!B:B,"")</f>
        <v>Lotion</v>
      </c>
      <c r="E182" s="4" t="str">
        <f t="array" ref="E182">_xlfn.XLOOKUP(C182,Products!A:A,Products!C:C,"")</f>
        <v>Personal Care</v>
      </c>
      <c r="F182" s="4" t="str">
        <f t="array" ref="F182">_xlfn.XLOOKUP(C182,Products!A:A,Products!D:D,"")</f>
        <v>Sampath, Mane and Mody</v>
      </c>
      <c r="G182" s="4">
        <f>Order_items!C182</f>
        <v>1</v>
      </c>
      <c r="H182" s="4">
        <f>Order_items!D182</f>
        <v>816.38</v>
      </c>
      <c r="I182" s="4">
        <f>Order_items!E182</f>
        <v>816.38</v>
      </c>
      <c r="J182" s="4" t="str">
        <f t="array" ref="J182">_xlfn.XLOOKUP(A182,Orders!A:A,Orders!G:G,"")</f>
        <v>UPI</v>
      </c>
      <c r="K182" s="4">
        <f t="shared" si="1"/>
        <v>2024</v>
      </c>
      <c r="L182" s="4" t="str">
        <f t="shared" si="2"/>
        <v>Mar</v>
      </c>
    </row>
    <row r="183" ht="22.5" customHeight="1">
      <c r="A183" s="4">
        <f>(Orders!A183)</f>
        <v>687711388</v>
      </c>
      <c r="B183" s="5">
        <f t="array" ref="B183">_xlfn.XLOOKUP(A183, Orders!A:A,Orders!C:C)</f>
        <v>45324.42618</v>
      </c>
      <c r="C183" s="4">
        <f>Order_items!B183</f>
        <v>542300</v>
      </c>
      <c r="D183" s="4" t="str">
        <f t="array" ref="D183">_xlfn.XLOOKUP(C183,Products!A:A,Products!B:B,"")</f>
        <v>Popcorn</v>
      </c>
      <c r="E183" s="4" t="str">
        <f t="array" ref="E183">_xlfn.XLOOKUP(C183,Products!A:A,Products!C:C,"")</f>
        <v>Snacks &amp; Munchies</v>
      </c>
      <c r="F183" s="4" t="str">
        <f t="array" ref="F183">_xlfn.XLOOKUP(C183,Products!A:A,Products!D:D,"")</f>
        <v>Gulati-Tandon</v>
      </c>
      <c r="G183" s="4">
        <f>Order_items!C183</f>
        <v>3</v>
      </c>
      <c r="H183" s="4">
        <f>Order_items!D183</f>
        <v>255.35</v>
      </c>
      <c r="I183" s="4">
        <f>Order_items!E183</f>
        <v>766.05</v>
      </c>
      <c r="J183" s="4" t="str">
        <f t="array" ref="J183">_xlfn.XLOOKUP(A183,Orders!A:A,Orders!G:G,"")</f>
        <v>Card</v>
      </c>
      <c r="K183" s="4">
        <f t="shared" si="1"/>
        <v>2024</v>
      </c>
      <c r="L183" s="4" t="str">
        <f t="shared" si="2"/>
        <v>Feb</v>
      </c>
    </row>
    <row r="184" ht="22.5" customHeight="1">
      <c r="A184" s="4">
        <f>(Orders!A184)</f>
        <v>647012431</v>
      </c>
      <c r="B184" s="5">
        <f t="array" ref="B184">_xlfn.XLOOKUP(A184, Orders!A:A,Orders!C:C)</f>
        <v>45459.54993</v>
      </c>
      <c r="C184" s="4">
        <f>Order_items!B184</f>
        <v>18035</v>
      </c>
      <c r="D184" s="4" t="str">
        <f t="array" ref="D184">_xlfn.XLOOKUP(C184,Products!A:A,Products!B:B,"")</f>
        <v>Dish Soap</v>
      </c>
      <c r="E184" s="4" t="str">
        <f t="array" ref="E184">_xlfn.XLOOKUP(C184,Products!A:A,Products!C:C,"")</f>
        <v>Household Care</v>
      </c>
      <c r="F184" s="4" t="str">
        <f t="array" ref="F184">_xlfn.XLOOKUP(C184,Products!A:A,Products!D:D,"")</f>
        <v>Ramesh Inc</v>
      </c>
      <c r="G184" s="4">
        <f>Order_items!C184</f>
        <v>2</v>
      </c>
      <c r="H184" s="4">
        <f>Order_items!D184</f>
        <v>968.94</v>
      </c>
      <c r="I184" s="4">
        <f>Order_items!E184</f>
        <v>1937.88</v>
      </c>
      <c r="J184" s="4" t="str">
        <f t="array" ref="J184">_xlfn.XLOOKUP(A184,Orders!A:A,Orders!G:G,"")</f>
        <v>Card</v>
      </c>
      <c r="K184" s="4">
        <f t="shared" si="1"/>
        <v>2024</v>
      </c>
      <c r="L184" s="4" t="str">
        <f t="shared" si="2"/>
        <v>Jun</v>
      </c>
    </row>
    <row r="185" ht="22.5" customHeight="1">
      <c r="A185" s="4">
        <f>(Orders!A185)</f>
        <v>7143278295</v>
      </c>
      <c r="B185" s="5">
        <f t="array" ref="B185">_xlfn.XLOOKUP(A185, Orders!A:A,Orders!C:C)</f>
        <v>45335.64454</v>
      </c>
      <c r="C185" s="4">
        <f>Order_items!B185</f>
        <v>647462</v>
      </c>
      <c r="D185" s="4" t="str">
        <f t="array" ref="D185">_xlfn.XLOOKUP(C185,Products!A:A,Products!B:B,"")</f>
        <v>Lotion</v>
      </c>
      <c r="E185" s="4" t="str">
        <f t="array" ref="E185">_xlfn.XLOOKUP(C185,Products!A:A,Products!C:C,"")</f>
        <v>Personal Care</v>
      </c>
      <c r="F185" s="4" t="str">
        <f t="array" ref="F185">_xlfn.XLOOKUP(C185,Products!A:A,Products!D:D,"")</f>
        <v>Balan, Samra and Sekhon</v>
      </c>
      <c r="G185" s="4">
        <f>Order_items!C185</f>
        <v>1</v>
      </c>
      <c r="H185" s="4">
        <f>Order_items!D185</f>
        <v>326.42</v>
      </c>
      <c r="I185" s="4">
        <f>Order_items!E185</f>
        <v>326.42</v>
      </c>
      <c r="J185" s="4" t="str">
        <f t="array" ref="J185">_xlfn.XLOOKUP(A185,Orders!A:A,Orders!G:G,"")</f>
        <v>UPI</v>
      </c>
      <c r="K185" s="4">
        <f t="shared" si="1"/>
        <v>2024</v>
      </c>
      <c r="L185" s="4" t="str">
        <f t="shared" si="2"/>
        <v>Feb</v>
      </c>
    </row>
    <row r="186" ht="22.5" customHeight="1">
      <c r="A186" s="4">
        <f>(Orders!A186)</f>
        <v>9736844695</v>
      </c>
      <c r="B186" s="5">
        <f t="array" ref="B186">_xlfn.XLOOKUP(A186, Orders!A:A,Orders!C:C)</f>
        <v>45391.83387</v>
      </c>
      <c r="C186" s="4">
        <f>Order_items!B186</f>
        <v>564692</v>
      </c>
      <c r="D186" s="4" t="str">
        <f t="array" ref="D186">_xlfn.XLOOKUP(C186,Products!A:A,Products!B:B,"")</f>
        <v>Cat Food</v>
      </c>
      <c r="E186" s="4" t="str">
        <f t="array" ref="E186">_xlfn.XLOOKUP(C186,Products!A:A,Products!C:C,"")</f>
        <v>Pet Care</v>
      </c>
      <c r="F186" s="4" t="str">
        <f t="array" ref="F186">_xlfn.XLOOKUP(C186,Products!A:A,Products!D:D,"")</f>
        <v>Krishna, Bail and Dyal</v>
      </c>
      <c r="G186" s="4">
        <f>Order_items!C186</f>
        <v>1</v>
      </c>
      <c r="H186" s="4">
        <f>Order_items!D186</f>
        <v>215.65</v>
      </c>
      <c r="I186" s="4">
        <f>Order_items!E186</f>
        <v>215.65</v>
      </c>
      <c r="J186" s="4" t="str">
        <f t="array" ref="J186">_xlfn.XLOOKUP(A186,Orders!A:A,Orders!G:G,"")</f>
        <v>Cash</v>
      </c>
      <c r="K186" s="4">
        <f t="shared" si="1"/>
        <v>2024</v>
      </c>
      <c r="L186" s="4" t="str">
        <f t="shared" si="2"/>
        <v>Apr</v>
      </c>
    </row>
    <row r="187" ht="22.5" customHeight="1">
      <c r="A187" s="4">
        <f>(Orders!A187)</f>
        <v>5933289680</v>
      </c>
      <c r="B187" s="5">
        <f t="array" ref="B187">_xlfn.XLOOKUP(A187, Orders!A:A,Orders!C:C)</f>
        <v>45267.18778</v>
      </c>
      <c r="C187" s="4">
        <f>Order_items!B187</f>
        <v>747801</v>
      </c>
      <c r="D187" s="4" t="str">
        <f t="array" ref="D187">_xlfn.XLOOKUP(C187,Products!A:A,Products!B:B,"")</f>
        <v>Toilet Cleaner</v>
      </c>
      <c r="E187" s="4" t="str">
        <f t="array" ref="E187">_xlfn.XLOOKUP(C187,Products!A:A,Products!C:C,"")</f>
        <v>Household Care</v>
      </c>
      <c r="F187" s="4" t="str">
        <f t="array" ref="F187">_xlfn.XLOOKUP(C187,Products!A:A,Products!D:D,"")</f>
        <v>Saha-Vora</v>
      </c>
      <c r="G187" s="4">
        <f>Order_items!C187</f>
        <v>2</v>
      </c>
      <c r="H187" s="4">
        <f>Order_items!D187</f>
        <v>277.76</v>
      </c>
      <c r="I187" s="4">
        <f>Order_items!E187</f>
        <v>555.52</v>
      </c>
      <c r="J187" s="4" t="str">
        <f t="array" ref="J187">_xlfn.XLOOKUP(A187,Orders!A:A,Orders!G:G,"")</f>
        <v>Wallet</v>
      </c>
      <c r="K187" s="4">
        <f t="shared" si="1"/>
        <v>2023</v>
      </c>
      <c r="L187" s="4" t="str">
        <f t="shared" si="2"/>
        <v>Dec</v>
      </c>
    </row>
    <row r="188" ht="22.5" customHeight="1">
      <c r="A188" s="4">
        <f>(Orders!A188)</f>
        <v>9494303116</v>
      </c>
      <c r="B188" s="5">
        <f t="array" ref="B188">_xlfn.XLOOKUP(A188, Orders!A:A,Orders!C:C)</f>
        <v>45494.44769</v>
      </c>
      <c r="C188" s="4">
        <f>Order_items!B188</f>
        <v>336847</v>
      </c>
      <c r="D188" s="4" t="str">
        <f t="array" ref="D188">_xlfn.XLOOKUP(C188,Products!A:A,Products!B:B,"")</f>
        <v>Toilet Cleaner</v>
      </c>
      <c r="E188" s="4" t="str">
        <f t="array" ref="E188">_xlfn.XLOOKUP(C188,Products!A:A,Products!C:C,"")</f>
        <v>Household Care</v>
      </c>
      <c r="F188" s="4" t="str">
        <f t="array" ref="F188">_xlfn.XLOOKUP(C188,Products!A:A,Products!D:D,"")</f>
        <v>Dayal, Mammen and More</v>
      </c>
      <c r="G188" s="4">
        <f>Order_items!C188</f>
        <v>3</v>
      </c>
      <c r="H188" s="4">
        <f>Order_items!D188</f>
        <v>936.98</v>
      </c>
      <c r="I188" s="4">
        <f>Order_items!E188</f>
        <v>2810.94</v>
      </c>
      <c r="J188" s="4" t="str">
        <f t="array" ref="J188">_xlfn.XLOOKUP(A188,Orders!A:A,Orders!G:G,"")</f>
        <v>Card</v>
      </c>
      <c r="K188" s="4">
        <f t="shared" si="1"/>
        <v>2024</v>
      </c>
      <c r="L188" s="4" t="str">
        <f t="shared" si="2"/>
        <v>Jul</v>
      </c>
    </row>
    <row r="189" ht="22.5" customHeight="1">
      <c r="A189" s="4">
        <f>(Orders!A189)</f>
        <v>9337878102</v>
      </c>
      <c r="B189" s="5">
        <f t="array" ref="B189">_xlfn.XLOOKUP(A189, Orders!A:A,Orders!C:C)</f>
        <v>45062.16056</v>
      </c>
      <c r="C189" s="4">
        <f>Order_items!B189</f>
        <v>654623</v>
      </c>
      <c r="D189" s="4" t="str">
        <f t="array" ref="D189">_xlfn.XLOOKUP(C189,Products!A:A,Products!B:B,"")</f>
        <v>Chips</v>
      </c>
      <c r="E189" s="4" t="str">
        <f t="array" ref="E189">_xlfn.XLOOKUP(C189,Products!A:A,Products!C:C,"")</f>
        <v>Snacks &amp; Munchies</v>
      </c>
      <c r="F189" s="4" t="str">
        <f t="array" ref="F189">_xlfn.XLOOKUP(C189,Products!A:A,Products!D:D,"")</f>
        <v>Pradhan and Sons</v>
      </c>
      <c r="G189" s="4">
        <f>Order_items!C189</f>
        <v>3</v>
      </c>
      <c r="H189" s="4">
        <f>Order_items!D189</f>
        <v>422.14</v>
      </c>
      <c r="I189" s="4">
        <f>Order_items!E189</f>
        <v>1266.42</v>
      </c>
      <c r="J189" s="4" t="str">
        <f t="array" ref="J189">_xlfn.XLOOKUP(A189,Orders!A:A,Orders!G:G,"")</f>
        <v>Wallet</v>
      </c>
      <c r="K189" s="4">
        <f t="shared" si="1"/>
        <v>2023</v>
      </c>
      <c r="L189" s="4" t="str">
        <f t="shared" si="2"/>
        <v>May</v>
      </c>
    </row>
    <row r="190" ht="22.5" customHeight="1">
      <c r="A190" s="4">
        <f>(Orders!A190)</f>
        <v>6872621077</v>
      </c>
      <c r="B190" s="5">
        <f t="array" ref="B190">_xlfn.XLOOKUP(A190, Orders!A:A,Orders!C:C)</f>
        <v>45183.76353</v>
      </c>
      <c r="C190" s="4">
        <f>Order_items!B190</f>
        <v>228286</v>
      </c>
      <c r="D190" s="4" t="str">
        <f t="array" ref="D190">_xlfn.XLOOKUP(C190,Products!A:A,Products!B:B,"")</f>
        <v>Cola</v>
      </c>
      <c r="E190" s="4" t="str">
        <f t="array" ref="E190">_xlfn.XLOOKUP(C190,Products!A:A,Products!C:C,"")</f>
        <v>Cold Drinks &amp; Juices</v>
      </c>
      <c r="F190" s="4" t="str">
        <f t="array" ref="F190">_xlfn.XLOOKUP(C190,Products!A:A,Products!D:D,"")</f>
        <v>Bhattacharyya PLC</v>
      </c>
      <c r="G190" s="4">
        <f>Order_items!C190</f>
        <v>2</v>
      </c>
      <c r="H190" s="4">
        <f>Order_items!D190</f>
        <v>179.08</v>
      </c>
      <c r="I190" s="4">
        <f>Order_items!E190</f>
        <v>358.16</v>
      </c>
      <c r="J190" s="4" t="str">
        <f t="array" ref="J190">_xlfn.XLOOKUP(A190,Orders!A:A,Orders!G:G,"")</f>
        <v>Wallet</v>
      </c>
      <c r="K190" s="4">
        <f t="shared" si="1"/>
        <v>2023</v>
      </c>
      <c r="L190" s="4" t="str">
        <f t="shared" si="2"/>
        <v>Sep</v>
      </c>
    </row>
    <row r="191" ht="22.5" customHeight="1">
      <c r="A191" s="4">
        <f>(Orders!A191)</f>
        <v>7330237253</v>
      </c>
      <c r="B191" s="5">
        <f t="array" ref="B191">_xlfn.XLOOKUP(A191, Orders!A:A,Orders!C:C)</f>
        <v>45267.51547</v>
      </c>
      <c r="C191" s="4">
        <f>Order_items!B191</f>
        <v>677169</v>
      </c>
      <c r="D191" s="4" t="str">
        <f t="array" ref="D191">_xlfn.XLOOKUP(C191,Products!A:A,Products!B:B,"")</f>
        <v>Cough Syrup</v>
      </c>
      <c r="E191" s="4" t="str">
        <f t="array" ref="E191">_xlfn.XLOOKUP(C191,Products!A:A,Products!C:C,"")</f>
        <v>Pharmacy</v>
      </c>
      <c r="F191" s="4" t="str">
        <f t="array" ref="F191">_xlfn.XLOOKUP(C191,Products!A:A,Products!D:D,"")</f>
        <v>Char-Divan</v>
      </c>
      <c r="G191" s="4">
        <f>Order_items!C191</f>
        <v>1</v>
      </c>
      <c r="H191" s="4">
        <f>Order_items!D191</f>
        <v>261.03</v>
      </c>
      <c r="I191" s="4">
        <f>Order_items!E191</f>
        <v>261.03</v>
      </c>
      <c r="J191" s="4" t="str">
        <f t="array" ref="J191">_xlfn.XLOOKUP(A191,Orders!A:A,Orders!G:G,"")</f>
        <v>UPI</v>
      </c>
      <c r="K191" s="4">
        <f t="shared" si="1"/>
        <v>2023</v>
      </c>
      <c r="L191" s="4" t="str">
        <f t="shared" si="2"/>
        <v>Dec</v>
      </c>
    </row>
    <row r="192" ht="22.5" customHeight="1">
      <c r="A192" s="4">
        <f>(Orders!A192)</f>
        <v>7942616242</v>
      </c>
      <c r="B192" s="5">
        <f t="array" ref="B192">_xlfn.XLOOKUP(A192, Orders!A:A,Orders!C:C)</f>
        <v>45199.33872</v>
      </c>
      <c r="C192" s="4">
        <f>Order_items!B192</f>
        <v>970529</v>
      </c>
      <c r="D192" s="4" t="str">
        <f t="array" ref="D192">_xlfn.XLOOKUP(C192,Products!A:A,Products!B:B,"")</f>
        <v>Diapers</v>
      </c>
      <c r="E192" s="4" t="str">
        <f t="array" ref="E192">_xlfn.XLOOKUP(C192,Products!A:A,Products!C:C,"")</f>
        <v>Baby Care</v>
      </c>
      <c r="F192" s="4" t="str">
        <f t="array" ref="F192">_xlfn.XLOOKUP(C192,Products!A:A,Products!D:D,"")</f>
        <v>Kurian, Patla and Sanghvi</v>
      </c>
      <c r="G192" s="4">
        <f>Order_items!C192</f>
        <v>3</v>
      </c>
      <c r="H192" s="4">
        <f>Order_items!D192</f>
        <v>827.44</v>
      </c>
      <c r="I192" s="4">
        <f>Order_items!E192</f>
        <v>2482.32</v>
      </c>
      <c r="J192" s="4" t="str">
        <f t="array" ref="J192">_xlfn.XLOOKUP(A192,Orders!A:A,Orders!G:G,"")</f>
        <v>Wallet</v>
      </c>
      <c r="K192" s="4">
        <f t="shared" si="1"/>
        <v>2023</v>
      </c>
      <c r="L192" s="4" t="str">
        <f t="shared" si="2"/>
        <v>Sep</v>
      </c>
    </row>
    <row r="193" ht="22.5" customHeight="1">
      <c r="A193" s="4">
        <f>(Orders!A193)</f>
        <v>238520071</v>
      </c>
      <c r="B193" s="5">
        <f t="array" ref="B193">_xlfn.XLOOKUP(A193, Orders!A:A,Orders!C:C)</f>
        <v>45342.22613</v>
      </c>
      <c r="C193" s="4">
        <f>Order_items!B193</f>
        <v>537274</v>
      </c>
      <c r="D193" s="4" t="str">
        <f t="array" ref="D193">_xlfn.XLOOKUP(C193,Products!A:A,Products!B:B,"")</f>
        <v>Pet Treats</v>
      </c>
      <c r="E193" s="4" t="str">
        <f t="array" ref="E193">_xlfn.XLOOKUP(C193,Products!A:A,Products!C:C,"")</f>
        <v>Pet Care</v>
      </c>
      <c r="F193" s="4" t="str">
        <f t="array" ref="F193">_xlfn.XLOOKUP(C193,Products!A:A,Products!D:D,"")</f>
        <v>Lal-Chauhan</v>
      </c>
      <c r="G193" s="4">
        <f>Order_items!C193</f>
        <v>2</v>
      </c>
      <c r="H193" s="4">
        <f>Order_items!D193</f>
        <v>702.71</v>
      </c>
      <c r="I193" s="4">
        <f>Order_items!E193</f>
        <v>1405.42</v>
      </c>
      <c r="J193" s="4" t="str">
        <f t="array" ref="J193">_xlfn.XLOOKUP(A193,Orders!A:A,Orders!G:G,"")</f>
        <v>Cash</v>
      </c>
      <c r="K193" s="4">
        <f t="shared" si="1"/>
        <v>2024</v>
      </c>
      <c r="L193" s="4" t="str">
        <f t="shared" si="2"/>
        <v>Feb</v>
      </c>
    </row>
    <row r="194" ht="22.5" customHeight="1">
      <c r="A194" s="4">
        <f>(Orders!A194)</f>
        <v>5812379362</v>
      </c>
      <c r="B194" s="5">
        <f t="array" ref="B194">_xlfn.XLOOKUP(A194, Orders!A:A,Orders!C:C)</f>
        <v>45143.45212</v>
      </c>
      <c r="C194" s="4">
        <f>Order_items!B194</f>
        <v>833557</v>
      </c>
      <c r="D194" s="4" t="str">
        <f t="array" ref="D194">_xlfn.XLOOKUP(C194,Products!A:A,Products!B:B,"")</f>
        <v>Cereal</v>
      </c>
      <c r="E194" s="4" t="str">
        <f t="array" ref="E194">_xlfn.XLOOKUP(C194,Products!A:A,Products!C:C,"")</f>
        <v>Dairy &amp; Breakfast</v>
      </c>
      <c r="F194" s="4" t="str">
        <f t="array" ref="F194">_xlfn.XLOOKUP(C194,Products!A:A,Products!D:D,"")</f>
        <v>Gole, Chand and Dada</v>
      </c>
      <c r="G194" s="4">
        <f>Order_items!C194</f>
        <v>1</v>
      </c>
      <c r="H194" s="4">
        <f>Order_items!D194</f>
        <v>422.87</v>
      </c>
      <c r="I194" s="4">
        <f>Order_items!E194</f>
        <v>422.87</v>
      </c>
      <c r="J194" s="4" t="str">
        <f t="array" ref="J194">_xlfn.XLOOKUP(A194,Orders!A:A,Orders!G:G,"")</f>
        <v>Wallet</v>
      </c>
      <c r="K194" s="4">
        <f t="shared" si="1"/>
        <v>2023</v>
      </c>
      <c r="L194" s="4" t="str">
        <f t="shared" si="2"/>
        <v>Aug</v>
      </c>
    </row>
    <row r="195" ht="22.5" customHeight="1">
      <c r="A195" s="4">
        <f>(Orders!A195)</f>
        <v>2616623847</v>
      </c>
      <c r="B195" s="5">
        <f t="array" ref="B195">_xlfn.XLOOKUP(A195, Orders!A:A,Orders!C:C)</f>
        <v>45310.79751</v>
      </c>
      <c r="C195" s="4">
        <f>Order_items!B195</f>
        <v>853932</v>
      </c>
      <c r="D195" s="4" t="str">
        <f t="array" ref="D195">_xlfn.XLOOKUP(C195,Products!A:A,Products!B:B,"")</f>
        <v>Baby Wipes</v>
      </c>
      <c r="E195" s="4" t="str">
        <f t="array" ref="E195">_xlfn.XLOOKUP(C195,Products!A:A,Products!C:C,"")</f>
        <v>Baby Care</v>
      </c>
      <c r="F195" s="4" t="str">
        <f t="array" ref="F195">_xlfn.XLOOKUP(C195,Products!A:A,Products!D:D,"")</f>
        <v>Ranganathan-Peri</v>
      </c>
      <c r="G195" s="4">
        <f>Order_items!C195</f>
        <v>3</v>
      </c>
      <c r="H195" s="4">
        <f>Order_items!D195</f>
        <v>941.19</v>
      </c>
      <c r="I195" s="4">
        <f>Order_items!E195</f>
        <v>2823.57</v>
      </c>
      <c r="J195" s="4" t="str">
        <f t="array" ref="J195">_xlfn.XLOOKUP(A195,Orders!A:A,Orders!G:G,"")</f>
        <v>Cash</v>
      </c>
      <c r="K195" s="4">
        <f t="shared" si="1"/>
        <v>2024</v>
      </c>
      <c r="L195" s="4" t="str">
        <f t="shared" si="2"/>
        <v>Jan</v>
      </c>
    </row>
    <row r="196" ht="22.5" customHeight="1">
      <c r="A196" s="4">
        <f>(Orders!A196)</f>
        <v>2040854480</v>
      </c>
      <c r="B196" s="5">
        <f t="array" ref="B196">_xlfn.XLOOKUP(A196, Orders!A:A,Orders!C:C)</f>
        <v>45270.00644</v>
      </c>
      <c r="C196" s="4">
        <f>Order_items!B196</f>
        <v>684939</v>
      </c>
      <c r="D196" s="4" t="str">
        <f t="array" ref="D196">_xlfn.XLOOKUP(C196,Products!A:A,Products!B:B,"")</f>
        <v>Lotion</v>
      </c>
      <c r="E196" s="4" t="str">
        <f t="array" ref="E196">_xlfn.XLOOKUP(C196,Products!A:A,Products!C:C,"")</f>
        <v>Personal Care</v>
      </c>
      <c r="F196" s="4" t="str">
        <f t="array" ref="F196">_xlfn.XLOOKUP(C196,Products!A:A,Products!D:D,"")</f>
        <v>Sibal, Bhatnagar and Rajan</v>
      </c>
      <c r="G196" s="4">
        <f>Order_items!C196</f>
        <v>1</v>
      </c>
      <c r="H196" s="4">
        <f>Order_items!D196</f>
        <v>727.95</v>
      </c>
      <c r="I196" s="4">
        <f>Order_items!E196</f>
        <v>727.95</v>
      </c>
      <c r="J196" s="4" t="str">
        <f t="array" ref="J196">_xlfn.XLOOKUP(A196,Orders!A:A,Orders!G:G,"")</f>
        <v>Wallet</v>
      </c>
      <c r="K196" s="4">
        <f t="shared" si="1"/>
        <v>2023</v>
      </c>
      <c r="L196" s="4" t="str">
        <f t="shared" si="2"/>
        <v>Dec</v>
      </c>
    </row>
    <row r="197" ht="22.5" customHeight="1">
      <c r="A197" s="4">
        <f>(Orders!A197)</f>
        <v>5456484560</v>
      </c>
      <c r="B197" s="5">
        <f t="array" ref="B197">_xlfn.XLOOKUP(A197, Orders!A:A,Orders!C:C)</f>
        <v>45561.08112</v>
      </c>
      <c r="C197" s="4">
        <f>Order_items!B197</f>
        <v>324809</v>
      </c>
      <c r="D197" s="4" t="str">
        <f t="array" ref="D197">_xlfn.XLOOKUP(C197,Products!A:A,Products!B:B,"")</f>
        <v>Bread</v>
      </c>
      <c r="E197" s="4" t="str">
        <f t="array" ref="E197">_xlfn.XLOOKUP(C197,Products!A:A,Products!C:C,"")</f>
        <v>Dairy &amp; Breakfast</v>
      </c>
      <c r="F197" s="4" t="str">
        <f t="array" ref="F197">_xlfn.XLOOKUP(C197,Products!A:A,Products!D:D,"")</f>
        <v>Sidhu PLC</v>
      </c>
      <c r="G197" s="4">
        <f>Order_items!C197</f>
        <v>1</v>
      </c>
      <c r="H197" s="4">
        <f>Order_items!D197</f>
        <v>608</v>
      </c>
      <c r="I197" s="4">
        <f>Order_items!E197</f>
        <v>608</v>
      </c>
      <c r="J197" s="4" t="str">
        <f t="array" ref="J197">_xlfn.XLOOKUP(A197,Orders!A:A,Orders!G:G,"")</f>
        <v>UPI</v>
      </c>
      <c r="K197" s="4">
        <f t="shared" si="1"/>
        <v>2024</v>
      </c>
      <c r="L197" s="4" t="str">
        <f t="shared" si="2"/>
        <v>Sep</v>
      </c>
    </row>
    <row r="198" ht="22.5" customHeight="1">
      <c r="A198" s="4">
        <f>(Orders!A198)</f>
        <v>883309006</v>
      </c>
      <c r="B198" s="5">
        <f t="array" ref="B198">_xlfn.XLOOKUP(A198, Orders!A:A,Orders!C:C)</f>
        <v>45391.3419</v>
      </c>
      <c r="C198" s="4">
        <f>Order_items!B198</f>
        <v>131748</v>
      </c>
      <c r="D198" s="4" t="str">
        <f t="array" ref="D198">_xlfn.XLOOKUP(C198,Products!A:A,Products!B:B,"")</f>
        <v>Dog Food</v>
      </c>
      <c r="E198" s="4" t="str">
        <f t="array" ref="E198">_xlfn.XLOOKUP(C198,Products!A:A,Products!C:C,"")</f>
        <v>Pet Care</v>
      </c>
      <c r="F198" s="4" t="str">
        <f t="array" ref="F198">_xlfn.XLOOKUP(C198,Products!A:A,Products!D:D,"")</f>
        <v>Shroff, Wason and Dugar</v>
      </c>
      <c r="G198" s="4">
        <f>Order_items!C198</f>
        <v>1</v>
      </c>
      <c r="H198" s="4">
        <f>Order_items!D198</f>
        <v>81.35</v>
      </c>
      <c r="I198" s="4">
        <f>Order_items!E198</f>
        <v>81.35</v>
      </c>
      <c r="J198" s="4" t="str">
        <f t="array" ref="J198">_xlfn.XLOOKUP(A198,Orders!A:A,Orders!G:G,"")</f>
        <v>Cash</v>
      </c>
      <c r="K198" s="4">
        <f t="shared" si="1"/>
        <v>2024</v>
      </c>
      <c r="L198" s="4" t="str">
        <f t="shared" si="2"/>
        <v>Apr</v>
      </c>
    </row>
    <row r="199" ht="22.5" customHeight="1">
      <c r="A199" s="4">
        <f>(Orders!A199)</f>
        <v>6528341992</v>
      </c>
      <c r="B199" s="5">
        <f t="array" ref="B199">_xlfn.XLOOKUP(A199, Orders!A:A,Orders!C:C)</f>
        <v>45320.14494</v>
      </c>
      <c r="C199" s="4">
        <f>Order_items!B199</f>
        <v>336847</v>
      </c>
      <c r="D199" s="4" t="str">
        <f t="array" ref="D199">_xlfn.XLOOKUP(C199,Products!A:A,Products!B:B,"")</f>
        <v>Toilet Cleaner</v>
      </c>
      <c r="E199" s="4" t="str">
        <f t="array" ref="E199">_xlfn.XLOOKUP(C199,Products!A:A,Products!C:C,"")</f>
        <v>Household Care</v>
      </c>
      <c r="F199" s="4" t="str">
        <f t="array" ref="F199">_xlfn.XLOOKUP(C199,Products!A:A,Products!D:D,"")</f>
        <v>Dayal, Mammen and More</v>
      </c>
      <c r="G199" s="4">
        <f>Order_items!C199</f>
        <v>2</v>
      </c>
      <c r="H199" s="4">
        <f>Order_items!D199</f>
        <v>936.98</v>
      </c>
      <c r="I199" s="4">
        <f>Order_items!E199</f>
        <v>1873.96</v>
      </c>
      <c r="J199" s="4" t="str">
        <f t="array" ref="J199">_xlfn.XLOOKUP(A199,Orders!A:A,Orders!G:G,"")</f>
        <v>Wallet</v>
      </c>
      <c r="K199" s="4">
        <f t="shared" si="1"/>
        <v>2024</v>
      </c>
      <c r="L199" s="4" t="str">
        <f t="shared" si="2"/>
        <v>Jan</v>
      </c>
    </row>
    <row r="200" ht="22.5" customHeight="1">
      <c r="A200" s="4">
        <f>(Orders!A200)</f>
        <v>3263203775</v>
      </c>
      <c r="B200" s="5">
        <f t="array" ref="B200">_xlfn.XLOOKUP(A200, Orders!A:A,Orders!C:C)</f>
        <v>45563.64431</v>
      </c>
      <c r="C200" s="4">
        <f>Order_items!B200</f>
        <v>563740</v>
      </c>
      <c r="D200" s="4" t="str">
        <f t="array" ref="D200">_xlfn.XLOOKUP(C200,Products!A:A,Products!B:B,"")</f>
        <v>Chips</v>
      </c>
      <c r="E200" s="4" t="str">
        <f t="array" ref="E200">_xlfn.XLOOKUP(C200,Products!A:A,Products!C:C,"")</f>
        <v>Snacks &amp; Munchies</v>
      </c>
      <c r="F200" s="4" t="str">
        <f t="array" ref="F200">_xlfn.XLOOKUP(C200,Products!A:A,Products!D:D,"")</f>
        <v>Mann-Kapadia</v>
      </c>
      <c r="G200" s="4">
        <f>Order_items!C200</f>
        <v>1</v>
      </c>
      <c r="H200" s="4">
        <f>Order_items!D200</f>
        <v>96.33</v>
      </c>
      <c r="I200" s="4">
        <f>Order_items!E200</f>
        <v>96.33</v>
      </c>
      <c r="J200" s="4" t="str">
        <f t="array" ref="J200">_xlfn.XLOOKUP(A200,Orders!A:A,Orders!G:G,"")</f>
        <v>UPI</v>
      </c>
      <c r="K200" s="4">
        <f t="shared" si="1"/>
        <v>2024</v>
      </c>
      <c r="L200" s="4" t="str">
        <f t="shared" si="2"/>
        <v>Sep</v>
      </c>
    </row>
    <row r="201" ht="22.5" customHeight="1">
      <c r="A201" s="4">
        <f>(Orders!A201)</f>
        <v>3660010934</v>
      </c>
      <c r="B201" s="5">
        <f t="array" ref="B201">_xlfn.XLOOKUP(A201, Orders!A:A,Orders!C:C)</f>
        <v>45322.64656</v>
      </c>
      <c r="C201" s="4">
        <f>Order_items!B201</f>
        <v>613942</v>
      </c>
      <c r="D201" s="4" t="str">
        <f t="array" ref="D201">_xlfn.XLOOKUP(C201,Products!A:A,Products!B:B,"")</f>
        <v>Pet Treats</v>
      </c>
      <c r="E201" s="4" t="str">
        <f t="array" ref="E201">_xlfn.XLOOKUP(C201,Products!A:A,Products!C:C,"")</f>
        <v>Pet Care</v>
      </c>
      <c r="F201" s="4" t="str">
        <f t="array" ref="F201">_xlfn.XLOOKUP(C201,Products!A:A,Products!D:D,"")</f>
        <v>Dyal, Saraf and Goel</v>
      </c>
      <c r="G201" s="4">
        <f>Order_items!C201</f>
        <v>3</v>
      </c>
      <c r="H201" s="4">
        <f>Order_items!D201</f>
        <v>545</v>
      </c>
      <c r="I201" s="4">
        <f>Order_items!E201</f>
        <v>1635</v>
      </c>
      <c r="J201" s="4" t="str">
        <f t="array" ref="J201">_xlfn.XLOOKUP(A201,Orders!A:A,Orders!G:G,"")</f>
        <v>Wallet</v>
      </c>
      <c r="K201" s="4">
        <f t="shared" si="1"/>
        <v>2024</v>
      </c>
      <c r="L201" s="4" t="str">
        <f t="shared" si="2"/>
        <v>Jan</v>
      </c>
    </row>
    <row r="202" ht="22.5" customHeight="1">
      <c r="A202" s="4">
        <f>(Orders!A202)</f>
        <v>7944885043</v>
      </c>
      <c r="B202" s="5">
        <f t="array" ref="B202">_xlfn.XLOOKUP(A202, Orders!A:A,Orders!C:C)</f>
        <v>45438.34627</v>
      </c>
      <c r="C202" s="4">
        <f>Order_items!B202</f>
        <v>760828</v>
      </c>
      <c r="D202" s="4" t="str">
        <f t="array" ref="D202">_xlfn.XLOOKUP(C202,Products!A:A,Products!B:B,"")</f>
        <v>Pet Treats</v>
      </c>
      <c r="E202" s="4" t="str">
        <f t="array" ref="E202">_xlfn.XLOOKUP(C202,Products!A:A,Products!C:C,"")</f>
        <v>Pet Care</v>
      </c>
      <c r="F202" s="4" t="str">
        <f t="array" ref="F202">_xlfn.XLOOKUP(C202,Products!A:A,Products!D:D,"")</f>
        <v>Khurana, Khosla and Yohannan</v>
      </c>
      <c r="G202" s="4">
        <f>Order_items!C202</f>
        <v>1</v>
      </c>
      <c r="H202" s="4">
        <f>Order_items!D202</f>
        <v>563.45</v>
      </c>
      <c r="I202" s="4">
        <f>Order_items!E202</f>
        <v>563.45</v>
      </c>
      <c r="J202" s="4" t="str">
        <f t="array" ref="J202">_xlfn.XLOOKUP(A202,Orders!A:A,Orders!G:G,"")</f>
        <v>Card</v>
      </c>
      <c r="K202" s="4">
        <f t="shared" si="1"/>
        <v>2024</v>
      </c>
      <c r="L202" s="4" t="str">
        <f t="shared" si="2"/>
        <v>May</v>
      </c>
    </row>
    <row r="203" ht="22.5" customHeight="1">
      <c r="A203" s="4">
        <f>(Orders!A203)</f>
        <v>2506369831</v>
      </c>
      <c r="B203" s="5">
        <f t="array" ref="B203">_xlfn.XLOOKUP(A203, Orders!A:A,Orders!C:C)</f>
        <v>45093.54549</v>
      </c>
      <c r="C203" s="4">
        <f>Order_items!B203</f>
        <v>144124</v>
      </c>
      <c r="D203" s="4" t="str">
        <f t="array" ref="D203">_xlfn.XLOOKUP(C203,Products!A:A,Products!B:B,"")</f>
        <v>Detergent</v>
      </c>
      <c r="E203" s="4" t="str">
        <f t="array" ref="E203">_xlfn.XLOOKUP(C203,Products!A:A,Products!C:C,"")</f>
        <v>Household Care</v>
      </c>
      <c r="F203" s="4" t="str">
        <f t="array" ref="F203">_xlfn.XLOOKUP(C203,Products!A:A,Products!D:D,"")</f>
        <v>Lalla-Srinivasan</v>
      </c>
      <c r="G203" s="4">
        <f>Order_items!C203</f>
        <v>2</v>
      </c>
      <c r="H203" s="4">
        <f>Order_items!D203</f>
        <v>162.67</v>
      </c>
      <c r="I203" s="4">
        <f>Order_items!E203</f>
        <v>325.34</v>
      </c>
      <c r="J203" s="4" t="str">
        <f t="array" ref="J203">_xlfn.XLOOKUP(A203,Orders!A:A,Orders!G:G,"")</f>
        <v>UPI</v>
      </c>
      <c r="K203" s="4">
        <f t="shared" si="1"/>
        <v>2023</v>
      </c>
      <c r="L203" s="4" t="str">
        <f t="shared" si="2"/>
        <v>Jun</v>
      </c>
    </row>
    <row r="204" ht="22.5" customHeight="1">
      <c r="A204" s="4">
        <f>(Orders!A204)</f>
        <v>697061213</v>
      </c>
      <c r="B204" s="5">
        <f t="array" ref="B204">_xlfn.XLOOKUP(A204, Orders!A:A,Orders!C:C)</f>
        <v>45010.40411</v>
      </c>
      <c r="C204" s="4">
        <f>Order_items!B204</f>
        <v>398340</v>
      </c>
      <c r="D204" s="4" t="str">
        <f t="array" ref="D204">_xlfn.XLOOKUP(C204,Products!A:A,Products!B:B,"")</f>
        <v>Instant Noodles</v>
      </c>
      <c r="E204" s="4" t="str">
        <f t="array" ref="E204">_xlfn.XLOOKUP(C204,Products!A:A,Products!C:C,"")</f>
        <v>Instant &amp; Frozen Food</v>
      </c>
      <c r="F204" s="4" t="str">
        <f t="array" ref="F204">_xlfn.XLOOKUP(C204,Products!A:A,Products!D:D,"")</f>
        <v>Nadig, Zachariah and Soni</v>
      </c>
      <c r="G204" s="4">
        <f>Order_items!C204</f>
        <v>2</v>
      </c>
      <c r="H204" s="4">
        <f>Order_items!D204</f>
        <v>651.93</v>
      </c>
      <c r="I204" s="4">
        <f>Order_items!E204</f>
        <v>1303.86</v>
      </c>
      <c r="J204" s="4" t="str">
        <f t="array" ref="J204">_xlfn.XLOOKUP(A204,Orders!A:A,Orders!G:G,"")</f>
        <v>Card</v>
      </c>
      <c r="K204" s="4">
        <f t="shared" si="1"/>
        <v>2023</v>
      </c>
      <c r="L204" s="4" t="str">
        <f t="shared" si="2"/>
        <v>Mar</v>
      </c>
    </row>
    <row r="205" ht="22.5" customHeight="1">
      <c r="A205" s="4">
        <f>(Orders!A205)</f>
        <v>7079057004</v>
      </c>
      <c r="B205" s="5">
        <f t="array" ref="B205">_xlfn.XLOOKUP(A205, Orders!A:A,Orders!C:C)</f>
        <v>45199.36997</v>
      </c>
      <c r="C205" s="4">
        <f>Order_items!B205</f>
        <v>714999</v>
      </c>
      <c r="D205" s="4" t="str">
        <f t="array" ref="D205">_xlfn.XLOOKUP(C205,Products!A:A,Products!B:B,"")</f>
        <v>Bread</v>
      </c>
      <c r="E205" s="4" t="str">
        <f t="array" ref="E205">_xlfn.XLOOKUP(C205,Products!A:A,Products!C:C,"")</f>
        <v>Dairy &amp; Breakfast</v>
      </c>
      <c r="F205" s="4" t="str">
        <f t="array" ref="F205">_xlfn.XLOOKUP(C205,Products!A:A,Products!D:D,"")</f>
        <v>Kala Group</v>
      </c>
      <c r="G205" s="4">
        <f>Order_items!C205</f>
        <v>2</v>
      </c>
      <c r="H205" s="4">
        <f>Order_items!D205</f>
        <v>882.51</v>
      </c>
      <c r="I205" s="4">
        <f>Order_items!E205</f>
        <v>1765.02</v>
      </c>
      <c r="J205" s="4" t="str">
        <f t="array" ref="J205">_xlfn.XLOOKUP(A205,Orders!A:A,Orders!G:G,"")</f>
        <v>Card</v>
      </c>
      <c r="K205" s="4">
        <f t="shared" si="1"/>
        <v>2023</v>
      </c>
      <c r="L205" s="4" t="str">
        <f t="shared" si="2"/>
        <v>Sep</v>
      </c>
    </row>
    <row r="206" ht="22.5" customHeight="1">
      <c r="A206" s="4">
        <f>(Orders!A206)</f>
        <v>1556153632</v>
      </c>
      <c r="B206" s="5">
        <f t="array" ref="B206">_xlfn.XLOOKUP(A206, Orders!A:A,Orders!C:C)</f>
        <v>45416.35786</v>
      </c>
      <c r="C206" s="4">
        <f>Order_items!B206</f>
        <v>739448</v>
      </c>
      <c r="D206" s="4" t="str">
        <f t="array" ref="D206">_xlfn.XLOOKUP(C206,Products!A:A,Products!B:B,"")</f>
        <v>Dish Soap</v>
      </c>
      <c r="E206" s="4" t="str">
        <f t="array" ref="E206">_xlfn.XLOOKUP(C206,Products!A:A,Products!C:C,"")</f>
        <v>Household Care</v>
      </c>
      <c r="F206" s="4" t="str">
        <f t="array" ref="F206">_xlfn.XLOOKUP(C206,Products!A:A,Products!D:D,"")</f>
        <v>Mand-Choudhry</v>
      </c>
      <c r="G206" s="4">
        <f>Order_items!C206</f>
        <v>3</v>
      </c>
      <c r="H206" s="4">
        <f>Order_items!D206</f>
        <v>755.66</v>
      </c>
      <c r="I206" s="4">
        <f>Order_items!E206</f>
        <v>2266.98</v>
      </c>
      <c r="J206" s="4" t="str">
        <f t="array" ref="J206">_xlfn.XLOOKUP(A206,Orders!A:A,Orders!G:G,"")</f>
        <v>Wallet</v>
      </c>
      <c r="K206" s="4">
        <f t="shared" si="1"/>
        <v>2024</v>
      </c>
      <c r="L206" s="4" t="str">
        <f t="shared" si="2"/>
        <v>May</v>
      </c>
    </row>
    <row r="207" ht="22.5" customHeight="1">
      <c r="A207" s="4">
        <f>(Orders!A207)</f>
        <v>2161235338</v>
      </c>
      <c r="B207" s="5">
        <f t="array" ref="B207">_xlfn.XLOOKUP(A207, Orders!A:A,Orders!C:C)</f>
        <v>45394.62544</v>
      </c>
      <c r="C207" s="4">
        <f>Order_items!B207</f>
        <v>704868</v>
      </c>
      <c r="D207" s="4" t="str">
        <f t="array" ref="D207">_xlfn.XLOOKUP(C207,Products!A:A,Products!B:B,"")</f>
        <v>Detergent</v>
      </c>
      <c r="E207" s="4" t="str">
        <f t="array" ref="E207">_xlfn.XLOOKUP(C207,Products!A:A,Products!C:C,"")</f>
        <v>Household Care</v>
      </c>
      <c r="F207" s="4" t="str">
        <f t="array" ref="F207">_xlfn.XLOOKUP(C207,Products!A:A,Products!D:D,"")</f>
        <v>Parikh, Oak and Kara</v>
      </c>
      <c r="G207" s="4">
        <f>Order_items!C207</f>
        <v>3</v>
      </c>
      <c r="H207" s="4">
        <f>Order_items!D207</f>
        <v>193.46</v>
      </c>
      <c r="I207" s="4">
        <f>Order_items!E207</f>
        <v>580.38</v>
      </c>
      <c r="J207" s="4" t="str">
        <f t="array" ref="J207">_xlfn.XLOOKUP(A207,Orders!A:A,Orders!G:G,"")</f>
        <v>Wallet</v>
      </c>
      <c r="K207" s="4">
        <f t="shared" si="1"/>
        <v>2024</v>
      </c>
      <c r="L207" s="4" t="str">
        <f t="shared" si="2"/>
        <v>Apr</v>
      </c>
    </row>
    <row r="208" ht="22.5" customHeight="1">
      <c r="A208" s="4">
        <f>(Orders!A208)</f>
        <v>1247978468</v>
      </c>
      <c r="B208" s="5">
        <f t="array" ref="B208">_xlfn.XLOOKUP(A208, Orders!A:A,Orders!C:C)</f>
        <v>45492.07892</v>
      </c>
      <c r="C208" s="4">
        <f>Order_items!B208</f>
        <v>712003</v>
      </c>
      <c r="D208" s="4" t="str">
        <f t="array" ref="D208">_xlfn.XLOOKUP(C208,Products!A:A,Products!B:B,"")</f>
        <v>Cola</v>
      </c>
      <c r="E208" s="4" t="str">
        <f t="array" ref="E208">_xlfn.XLOOKUP(C208,Products!A:A,Products!C:C,"")</f>
        <v>Cold Drinks &amp; Juices</v>
      </c>
      <c r="F208" s="4" t="str">
        <f t="array" ref="F208">_xlfn.XLOOKUP(C208,Products!A:A,Products!D:D,"")</f>
        <v>Karan, Bandi and Acharya</v>
      </c>
      <c r="G208" s="4">
        <f>Order_items!C208</f>
        <v>1</v>
      </c>
      <c r="H208" s="4">
        <f>Order_items!D208</f>
        <v>671.68</v>
      </c>
      <c r="I208" s="4">
        <f>Order_items!E208</f>
        <v>671.68</v>
      </c>
      <c r="J208" s="4" t="str">
        <f t="array" ref="J208">_xlfn.XLOOKUP(A208,Orders!A:A,Orders!G:G,"")</f>
        <v>UPI</v>
      </c>
      <c r="K208" s="4">
        <f t="shared" si="1"/>
        <v>2024</v>
      </c>
      <c r="L208" s="4" t="str">
        <f t="shared" si="2"/>
        <v>Jul</v>
      </c>
    </row>
    <row r="209" ht="22.5" customHeight="1">
      <c r="A209" s="4">
        <f>(Orders!A209)</f>
        <v>5437627061</v>
      </c>
      <c r="B209" s="5">
        <f t="array" ref="B209">_xlfn.XLOOKUP(A209, Orders!A:A,Orders!C:C)</f>
        <v>45526.08649</v>
      </c>
      <c r="C209" s="4">
        <f>Order_items!B209</f>
        <v>679865</v>
      </c>
      <c r="D209" s="4" t="str">
        <f t="array" ref="D209">_xlfn.XLOOKUP(C209,Products!A:A,Products!B:B,"")</f>
        <v>Wheat Flour</v>
      </c>
      <c r="E209" s="4" t="str">
        <f t="array" ref="E209">_xlfn.XLOOKUP(C209,Products!A:A,Products!C:C,"")</f>
        <v>Grocery &amp; Staples</v>
      </c>
      <c r="F209" s="4" t="str">
        <f t="array" ref="F209">_xlfn.XLOOKUP(C209,Products!A:A,Products!D:D,"")</f>
        <v>Memon-Barad</v>
      </c>
      <c r="G209" s="4">
        <f>Order_items!C209</f>
        <v>1</v>
      </c>
      <c r="H209" s="4">
        <f>Order_items!D209</f>
        <v>347.91</v>
      </c>
      <c r="I209" s="4">
        <f>Order_items!E209</f>
        <v>347.91</v>
      </c>
      <c r="J209" s="4" t="str">
        <f t="array" ref="J209">_xlfn.XLOOKUP(A209,Orders!A:A,Orders!G:G,"")</f>
        <v>UPI</v>
      </c>
      <c r="K209" s="4">
        <f t="shared" si="1"/>
        <v>2024</v>
      </c>
      <c r="L209" s="4" t="str">
        <f t="shared" si="2"/>
        <v>Aug</v>
      </c>
    </row>
    <row r="210" ht="22.5" customHeight="1">
      <c r="A210" s="4">
        <f>(Orders!A210)</f>
        <v>9091960039</v>
      </c>
      <c r="B210" s="5">
        <f t="array" ref="B210">_xlfn.XLOOKUP(A210, Orders!A:A,Orders!C:C)</f>
        <v>45333.41314</v>
      </c>
      <c r="C210" s="4">
        <f>Order_items!B210</f>
        <v>689769</v>
      </c>
      <c r="D210" s="4" t="str">
        <f t="array" ref="D210">_xlfn.XLOOKUP(C210,Products!A:A,Products!B:B,"")</f>
        <v>Frozen Vegetables</v>
      </c>
      <c r="E210" s="4" t="str">
        <f t="array" ref="E210">_xlfn.XLOOKUP(C210,Products!A:A,Products!C:C,"")</f>
        <v>Instant &amp; Frozen Food</v>
      </c>
      <c r="F210" s="4" t="str">
        <f t="array" ref="F210">_xlfn.XLOOKUP(C210,Products!A:A,Products!D:D,"")</f>
        <v>Kothari-Datta</v>
      </c>
      <c r="G210" s="4">
        <f>Order_items!C210</f>
        <v>1</v>
      </c>
      <c r="H210" s="4">
        <f>Order_items!D210</f>
        <v>46.62</v>
      </c>
      <c r="I210" s="4">
        <f>Order_items!E210</f>
        <v>46.62</v>
      </c>
      <c r="J210" s="4" t="str">
        <f t="array" ref="J210">_xlfn.XLOOKUP(A210,Orders!A:A,Orders!G:G,"")</f>
        <v>Card</v>
      </c>
      <c r="K210" s="4">
        <f t="shared" si="1"/>
        <v>2024</v>
      </c>
      <c r="L210" s="4" t="str">
        <f t="shared" si="2"/>
        <v>Feb</v>
      </c>
    </row>
    <row r="211" ht="22.5" customHeight="1">
      <c r="A211" s="4">
        <f>(Orders!A211)</f>
        <v>619198317</v>
      </c>
      <c r="B211" s="5">
        <f t="array" ref="B211">_xlfn.XLOOKUP(A211, Orders!A:A,Orders!C:C)</f>
        <v>45250.70666</v>
      </c>
      <c r="C211" s="4">
        <f>Order_items!B211</f>
        <v>194682</v>
      </c>
      <c r="D211" s="4" t="str">
        <f t="array" ref="D211">_xlfn.XLOOKUP(C211,Products!A:A,Products!B:B,"")</f>
        <v>Iced Tea</v>
      </c>
      <c r="E211" s="4" t="str">
        <f t="array" ref="E211">_xlfn.XLOOKUP(C211,Products!A:A,Products!C:C,"")</f>
        <v>Cold Drinks &amp; Juices</v>
      </c>
      <c r="F211" s="4" t="str">
        <f t="array" ref="F211">_xlfn.XLOOKUP(C211,Products!A:A,Products!D:D,"")</f>
        <v>Sastry-Issac</v>
      </c>
      <c r="G211" s="4">
        <f>Order_items!C211</f>
        <v>1</v>
      </c>
      <c r="H211" s="4">
        <f>Order_items!D211</f>
        <v>912.29</v>
      </c>
      <c r="I211" s="4">
        <f>Order_items!E211</f>
        <v>912.29</v>
      </c>
      <c r="J211" s="4" t="str">
        <f t="array" ref="J211">_xlfn.XLOOKUP(A211,Orders!A:A,Orders!G:G,"")</f>
        <v>UPI</v>
      </c>
      <c r="K211" s="4">
        <f t="shared" si="1"/>
        <v>2023</v>
      </c>
      <c r="L211" s="4" t="str">
        <f t="shared" si="2"/>
        <v>Nov</v>
      </c>
    </row>
    <row r="212" ht="22.5" customHeight="1">
      <c r="A212" s="4">
        <f>(Orders!A212)</f>
        <v>9833179291</v>
      </c>
      <c r="B212" s="5">
        <f t="array" ref="B212">_xlfn.XLOOKUP(A212, Orders!A:A,Orders!C:C)</f>
        <v>45050.77222</v>
      </c>
      <c r="C212" s="4">
        <f>Order_items!B212</f>
        <v>272170</v>
      </c>
      <c r="D212" s="4" t="str">
        <f t="array" ref="D212">_xlfn.XLOOKUP(C212,Products!A:A,Products!B:B,"")</f>
        <v>Ice Cream</v>
      </c>
      <c r="E212" s="4" t="str">
        <f t="array" ref="E212">_xlfn.XLOOKUP(C212,Products!A:A,Products!C:C,"")</f>
        <v>Instant &amp; Frozen Food</v>
      </c>
      <c r="F212" s="4" t="str">
        <f t="array" ref="F212">_xlfn.XLOOKUP(C212,Products!A:A,Products!D:D,"")</f>
        <v>Purohit Group</v>
      </c>
      <c r="G212" s="4">
        <f>Order_items!C212</f>
        <v>2</v>
      </c>
      <c r="H212" s="4">
        <f>Order_items!D212</f>
        <v>140.8</v>
      </c>
      <c r="I212" s="4">
        <f>Order_items!E212</f>
        <v>281.6</v>
      </c>
      <c r="J212" s="4" t="str">
        <f t="array" ref="J212">_xlfn.XLOOKUP(A212,Orders!A:A,Orders!G:G,"")</f>
        <v>UPI</v>
      </c>
      <c r="K212" s="4">
        <f t="shared" si="1"/>
        <v>2023</v>
      </c>
      <c r="L212" s="4" t="str">
        <f t="shared" si="2"/>
        <v>May</v>
      </c>
    </row>
    <row r="213" ht="22.5" customHeight="1">
      <c r="A213" s="4">
        <f>(Orders!A213)</f>
        <v>4148760273</v>
      </c>
      <c r="B213" s="5">
        <f t="array" ref="B213">_xlfn.XLOOKUP(A213, Orders!A:A,Orders!C:C)</f>
        <v>45434.0701</v>
      </c>
      <c r="C213" s="4">
        <f>Order_items!B213</f>
        <v>51036</v>
      </c>
      <c r="D213" s="4" t="str">
        <f t="array" ref="D213">_xlfn.XLOOKUP(C213,Products!A:A,Products!B:B,"")</f>
        <v>Baby Food</v>
      </c>
      <c r="E213" s="4" t="str">
        <f t="array" ref="E213">_xlfn.XLOOKUP(C213,Products!A:A,Products!C:C,"")</f>
        <v>Baby Care</v>
      </c>
      <c r="F213" s="4" t="str">
        <f t="array" ref="F213">_xlfn.XLOOKUP(C213,Products!A:A,Products!D:D,"")</f>
        <v>Karnik PLC</v>
      </c>
      <c r="G213" s="4">
        <f>Order_items!C213</f>
        <v>2</v>
      </c>
      <c r="H213" s="4">
        <f>Order_items!D213</f>
        <v>931.61</v>
      </c>
      <c r="I213" s="4">
        <f>Order_items!E213</f>
        <v>1863.22</v>
      </c>
      <c r="J213" s="4" t="str">
        <f t="array" ref="J213">_xlfn.XLOOKUP(A213,Orders!A:A,Orders!G:G,"")</f>
        <v>UPI</v>
      </c>
      <c r="K213" s="4">
        <f t="shared" si="1"/>
        <v>2024</v>
      </c>
      <c r="L213" s="4" t="str">
        <f t="shared" si="2"/>
        <v>May</v>
      </c>
    </row>
    <row r="214" ht="22.5" customHeight="1">
      <c r="A214" s="4">
        <f>(Orders!A214)</f>
        <v>7206041763</v>
      </c>
      <c r="B214" s="5">
        <f t="array" ref="B214">_xlfn.XLOOKUP(A214, Orders!A:A,Orders!C:C)</f>
        <v>45076.8039</v>
      </c>
      <c r="C214" s="4">
        <f>Order_items!B214</f>
        <v>124290</v>
      </c>
      <c r="D214" s="4" t="str">
        <f t="array" ref="D214">_xlfn.XLOOKUP(C214,Products!A:A,Products!B:B,"")</f>
        <v>Lotion</v>
      </c>
      <c r="E214" s="4" t="str">
        <f t="array" ref="E214">_xlfn.XLOOKUP(C214,Products!A:A,Products!C:C,"")</f>
        <v>Personal Care</v>
      </c>
      <c r="F214" s="4" t="str">
        <f t="array" ref="F214">_xlfn.XLOOKUP(C214,Products!A:A,Products!D:D,"")</f>
        <v>Sachdev Group</v>
      </c>
      <c r="G214" s="4">
        <f>Order_items!C214</f>
        <v>3</v>
      </c>
      <c r="H214" s="4">
        <f>Order_items!D214</f>
        <v>39.65</v>
      </c>
      <c r="I214" s="4">
        <f>Order_items!E214</f>
        <v>118.95</v>
      </c>
      <c r="J214" s="4" t="str">
        <f t="array" ref="J214">_xlfn.XLOOKUP(A214,Orders!A:A,Orders!G:G,"")</f>
        <v>Card</v>
      </c>
      <c r="K214" s="4">
        <f t="shared" si="1"/>
        <v>2023</v>
      </c>
      <c r="L214" s="4" t="str">
        <f t="shared" si="2"/>
        <v>May</v>
      </c>
    </row>
    <row r="215" ht="22.5" customHeight="1">
      <c r="A215" s="4">
        <f>(Orders!A215)</f>
        <v>690097648</v>
      </c>
      <c r="B215" s="5">
        <f t="array" ref="B215">_xlfn.XLOOKUP(A215, Orders!A:A,Orders!C:C)</f>
        <v>45287.84123</v>
      </c>
      <c r="C215" s="4">
        <f>Order_items!B215</f>
        <v>291238</v>
      </c>
      <c r="D215" s="4" t="str">
        <f t="array" ref="D215">_xlfn.XLOOKUP(C215,Products!A:A,Products!B:B,"")</f>
        <v>Chocolates</v>
      </c>
      <c r="E215" s="4" t="str">
        <f t="array" ref="E215">_xlfn.XLOOKUP(C215,Products!A:A,Products!C:C,"")</f>
        <v>Snacks &amp; Munchies</v>
      </c>
      <c r="F215" s="4" t="str">
        <f t="array" ref="F215">_xlfn.XLOOKUP(C215,Products!A:A,Products!D:D,"")</f>
        <v>Sinha, Pau and Chhabra</v>
      </c>
      <c r="G215" s="4">
        <f>Order_items!C215</f>
        <v>2</v>
      </c>
      <c r="H215" s="4">
        <f>Order_items!D215</f>
        <v>746.03</v>
      </c>
      <c r="I215" s="4">
        <f>Order_items!E215</f>
        <v>1492.06</v>
      </c>
      <c r="J215" s="4" t="str">
        <f t="array" ref="J215">_xlfn.XLOOKUP(A215,Orders!A:A,Orders!G:G,"")</f>
        <v>Cash</v>
      </c>
      <c r="K215" s="4">
        <f t="shared" si="1"/>
        <v>2023</v>
      </c>
      <c r="L215" s="4" t="str">
        <f t="shared" si="2"/>
        <v>Dec</v>
      </c>
    </row>
    <row r="216" ht="22.5" customHeight="1">
      <c r="A216" s="4">
        <f>(Orders!A216)</f>
        <v>4197061567</v>
      </c>
      <c r="B216" s="5">
        <f t="array" ref="B216">_xlfn.XLOOKUP(A216, Orders!A:A,Orders!C:C)</f>
        <v>45326.13926</v>
      </c>
      <c r="C216" s="4">
        <f>Order_items!B216</f>
        <v>621677</v>
      </c>
      <c r="D216" s="4" t="str">
        <f t="array" ref="D216">_xlfn.XLOOKUP(C216,Products!A:A,Products!B:B,"")</f>
        <v>Frozen Biryani</v>
      </c>
      <c r="E216" s="4" t="str">
        <f t="array" ref="E216">_xlfn.XLOOKUP(C216,Products!A:A,Products!C:C,"")</f>
        <v>Instant &amp; Frozen Food</v>
      </c>
      <c r="F216" s="4" t="str">
        <f t="array" ref="F216">_xlfn.XLOOKUP(C216,Products!A:A,Products!D:D,"")</f>
        <v>Sabharwal-Mital</v>
      </c>
      <c r="G216" s="4">
        <f>Order_items!C216</f>
        <v>3</v>
      </c>
      <c r="H216" s="4">
        <f>Order_items!D216</f>
        <v>317.8</v>
      </c>
      <c r="I216" s="4">
        <f>Order_items!E216</f>
        <v>953.4</v>
      </c>
      <c r="J216" s="4" t="str">
        <f t="array" ref="J216">_xlfn.XLOOKUP(A216,Orders!A:A,Orders!G:G,"")</f>
        <v>UPI</v>
      </c>
      <c r="K216" s="4">
        <f t="shared" si="1"/>
        <v>2024</v>
      </c>
      <c r="L216" s="4" t="str">
        <f t="shared" si="2"/>
        <v>Feb</v>
      </c>
    </row>
    <row r="217" ht="22.5" customHeight="1">
      <c r="A217" s="4">
        <f>(Orders!A217)</f>
        <v>2009394836</v>
      </c>
      <c r="B217" s="5">
        <f t="array" ref="B217">_xlfn.XLOOKUP(A217, Orders!A:A,Orders!C:C)</f>
        <v>45223.92442</v>
      </c>
      <c r="C217" s="4">
        <f>Order_items!B217</f>
        <v>237083</v>
      </c>
      <c r="D217" s="4" t="str">
        <f t="array" ref="D217">_xlfn.XLOOKUP(C217,Products!A:A,Products!B:B,"")</f>
        <v>Cough Syrup</v>
      </c>
      <c r="E217" s="4" t="str">
        <f t="array" ref="E217">_xlfn.XLOOKUP(C217,Products!A:A,Products!C:C,"")</f>
        <v>Pharmacy</v>
      </c>
      <c r="F217" s="4" t="str">
        <f t="array" ref="F217">_xlfn.XLOOKUP(C217,Products!A:A,Products!D:D,"")</f>
        <v>Hayer-Banerjee</v>
      </c>
      <c r="G217" s="4">
        <f>Order_items!C217</f>
        <v>3</v>
      </c>
      <c r="H217" s="4">
        <f>Order_items!D217</f>
        <v>577.13</v>
      </c>
      <c r="I217" s="4">
        <f>Order_items!E217</f>
        <v>1731.39</v>
      </c>
      <c r="J217" s="4" t="str">
        <f t="array" ref="J217">_xlfn.XLOOKUP(A217,Orders!A:A,Orders!G:G,"")</f>
        <v>UPI</v>
      </c>
      <c r="K217" s="4">
        <f t="shared" si="1"/>
        <v>2023</v>
      </c>
      <c r="L217" s="4" t="str">
        <f t="shared" si="2"/>
        <v>Oct</v>
      </c>
    </row>
    <row r="218" ht="22.5" customHeight="1">
      <c r="A218" s="4">
        <f>(Orders!A218)</f>
        <v>277502363</v>
      </c>
      <c r="B218" s="5">
        <f t="array" ref="B218">_xlfn.XLOOKUP(A218, Orders!A:A,Orders!C:C)</f>
        <v>45288.57983</v>
      </c>
      <c r="C218" s="4">
        <f>Order_items!B218</f>
        <v>667163</v>
      </c>
      <c r="D218" s="4" t="str">
        <f t="array" ref="D218">_xlfn.XLOOKUP(C218,Products!A:A,Products!B:B,"")</f>
        <v>Orange Juice</v>
      </c>
      <c r="E218" s="4" t="str">
        <f t="array" ref="E218">_xlfn.XLOOKUP(C218,Products!A:A,Products!C:C,"")</f>
        <v>Cold Drinks &amp; Juices</v>
      </c>
      <c r="F218" s="4" t="str">
        <f t="array" ref="F218">_xlfn.XLOOKUP(C218,Products!A:A,Products!D:D,"")</f>
        <v>Palla LLC</v>
      </c>
      <c r="G218" s="4">
        <f>Order_items!C218</f>
        <v>1</v>
      </c>
      <c r="H218" s="4">
        <f>Order_items!D218</f>
        <v>441.2</v>
      </c>
      <c r="I218" s="4">
        <f>Order_items!E218</f>
        <v>441.2</v>
      </c>
      <c r="J218" s="4" t="str">
        <f t="array" ref="J218">_xlfn.XLOOKUP(A218,Orders!A:A,Orders!G:G,"")</f>
        <v>Card</v>
      </c>
      <c r="K218" s="4">
        <f t="shared" si="1"/>
        <v>2023</v>
      </c>
      <c r="L218" s="4" t="str">
        <f t="shared" si="2"/>
        <v>Dec</v>
      </c>
    </row>
    <row r="219" ht="22.5" customHeight="1">
      <c r="A219" s="4">
        <f>(Orders!A219)</f>
        <v>4356959622</v>
      </c>
      <c r="B219" s="5">
        <f t="array" ref="B219">_xlfn.XLOOKUP(A219, Orders!A:A,Orders!C:C)</f>
        <v>45307.32023</v>
      </c>
      <c r="C219" s="4">
        <f>Order_items!B219</f>
        <v>91670</v>
      </c>
      <c r="D219" s="4" t="str">
        <f t="array" ref="D219">_xlfn.XLOOKUP(C219,Products!A:A,Products!B:B,"")</f>
        <v>Dish Soap</v>
      </c>
      <c r="E219" s="4" t="str">
        <f t="array" ref="E219">_xlfn.XLOOKUP(C219,Products!A:A,Products!C:C,"")</f>
        <v>Household Care</v>
      </c>
      <c r="F219" s="4" t="str">
        <f t="array" ref="F219">_xlfn.XLOOKUP(C219,Products!A:A,Products!D:D,"")</f>
        <v>Barman-Ahluwalia</v>
      </c>
      <c r="G219" s="4">
        <f>Order_items!C219</f>
        <v>2</v>
      </c>
      <c r="H219" s="4">
        <f>Order_items!D219</f>
        <v>439.24</v>
      </c>
      <c r="I219" s="4">
        <f>Order_items!E219</f>
        <v>878.48</v>
      </c>
      <c r="J219" s="4" t="str">
        <f t="array" ref="J219">_xlfn.XLOOKUP(A219,Orders!A:A,Orders!G:G,"")</f>
        <v>Cash</v>
      </c>
      <c r="K219" s="4">
        <f t="shared" si="1"/>
        <v>2024</v>
      </c>
      <c r="L219" s="4" t="str">
        <f t="shared" si="2"/>
        <v>Jan</v>
      </c>
    </row>
    <row r="220" ht="22.5" customHeight="1">
      <c r="A220" s="4">
        <f>(Orders!A220)</f>
        <v>174306009</v>
      </c>
      <c r="B220" s="5">
        <f t="array" ref="B220">_xlfn.XLOOKUP(A220, Orders!A:A,Orders!C:C)</f>
        <v>45513.01718</v>
      </c>
      <c r="C220" s="4">
        <f>Order_items!B220</f>
        <v>832348</v>
      </c>
      <c r="D220" s="4" t="str">
        <f t="array" ref="D220">_xlfn.XLOOKUP(C220,Products!A:A,Products!B:B,"")</f>
        <v>Biscuits</v>
      </c>
      <c r="E220" s="4" t="str">
        <f t="array" ref="E220">_xlfn.XLOOKUP(C220,Products!A:A,Products!C:C,"")</f>
        <v>Snacks &amp; Munchies</v>
      </c>
      <c r="F220" s="4" t="str">
        <f t="array" ref="F220">_xlfn.XLOOKUP(C220,Products!A:A,Products!D:D,"")</f>
        <v>Jani-Ram</v>
      </c>
      <c r="G220" s="4">
        <f>Order_items!C220</f>
        <v>1</v>
      </c>
      <c r="H220" s="4">
        <f>Order_items!D220</f>
        <v>831.43</v>
      </c>
      <c r="I220" s="4">
        <f>Order_items!E220</f>
        <v>831.43</v>
      </c>
      <c r="J220" s="4" t="str">
        <f t="array" ref="J220">_xlfn.XLOOKUP(A220,Orders!A:A,Orders!G:G,"")</f>
        <v>UPI</v>
      </c>
      <c r="K220" s="4">
        <f t="shared" si="1"/>
        <v>2024</v>
      </c>
      <c r="L220" s="4" t="str">
        <f t="shared" si="2"/>
        <v>Aug</v>
      </c>
    </row>
    <row r="221" ht="22.5" customHeight="1">
      <c r="A221" s="4">
        <f>(Orders!A221)</f>
        <v>9582674091</v>
      </c>
      <c r="B221" s="5">
        <f t="array" ref="B221">_xlfn.XLOOKUP(A221, Orders!A:A,Orders!C:C)</f>
        <v>45520.47247</v>
      </c>
      <c r="C221" s="4">
        <f>Order_items!B221</f>
        <v>433521</v>
      </c>
      <c r="D221" s="4" t="str">
        <f t="array" ref="D221">_xlfn.XLOOKUP(C221,Products!A:A,Products!B:B,"")</f>
        <v>Diapers</v>
      </c>
      <c r="E221" s="4" t="str">
        <f t="array" ref="E221">_xlfn.XLOOKUP(C221,Products!A:A,Products!C:C,"")</f>
        <v>Baby Care</v>
      </c>
      <c r="F221" s="4" t="str">
        <f t="array" ref="F221">_xlfn.XLOOKUP(C221,Products!A:A,Products!D:D,"")</f>
        <v>Mahal Group</v>
      </c>
      <c r="G221" s="4">
        <f>Order_items!C221</f>
        <v>2</v>
      </c>
      <c r="H221" s="4">
        <f>Order_items!D221</f>
        <v>321.33</v>
      </c>
      <c r="I221" s="4">
        <f>Order_items!E221</f>
        <v>642.66</v>
      </c>
      <c r="J221" s="4" t="str">
        <f t="array" ref="J221">_xlfn.XLOOKUP(A221,Orders!A:A,Orders!G:G,"")</f>
        <v>UPI</v>
      </c>
      <c r="K221" s="4">
        <f t="shared" si="1"/>
        <v>2024</v>
      </c>
      <c r="L221" s="4" t="str">
        <f t="shared" si="2"/>
        <v>Aug</v>
      </c>
    </row>
    <row r="222" ht="22.5" customHeight="1">
      <c r="A222" s="4">
        <f>(Orders!A222)</f>
        <v>8675579025</v>
      </c>
      <c r="B222" s="5">
        <f t="array" ref="B222">_xlfn.XLOOKUP(A222, Orders!A:A,Orders!C:C)</f>
        <v>45479.4995</v>
      </c>
      <c r="C222" s="4">
        <f>Order_items!B222</f>
        <v>317242</v>
      </c>
      <c r="D222" s="4" t="str">
        <f t="array" ref="D222">_xlfn.XLOOKUP(C222,Products!A:A,Products!B:B,"")</f>
        <v>Pulses</v>
      </c>
      <c r="E222" s="4" t="str">
        <f t="array" ref="E222">_xlfn.XLOOKUP(C222,Products!A:A,Products!C:C,"")</f>
        <v>Grocery &amp; Staples</v>
      </c>
      <c r="F222" s="4" t="str">
        <f t="array" ref="F222">_xlfn.XLOOKUP(C222,Products!A:A,Products!D:D,"")</f>
        <v>Rastogi Group</v>
      </c>
      <c r="G222" s="4">
        <f>Order_items!C222</f>
        <v>1</v>
      </c>
      <c r="H222" s="4">
        <f>Order_items!D222</f>
        <v>198.15</v>
      </c>
      <c r="I222" s="4">
        <f>Order_items!E222</f>
        <v>198.15</v>
      </c>
      <c r="J222" s="4" t="str">
        <f t="array" ref="J222">_xlfn.XLOOKUP(A222,Orders!A:A,Orders!G:G,"")</f>
        <v>Card</v>
      </c>
      <c r="K222" s="4">
        <f t="shared" si="1"/>
        <v>2024</v>
      </c>
      <c r="L222" s="4" t="str">
        <f t="shared" si="2"/>
        <v>Jul</v>
      </c>
    </row>
    <row r="223" ht="22.5" customHeight="1">
      <c r="A223" s="4">
        <f>(Orders!A223)</f>
        <v>5195999941</v>
      </c>
      <c r="B223" s="5">
        <f t="array" ref="B223">_xlfn.XLOOKUP(A223, Orders!A:A,Orders!C:C)</f>
        <v>45492.78542</v>
      </c>
      <c r="C223" s="4">
        <f>Order_items!B223</f>
        <v>34186</v>
      </c>
      <c r="D223" s="4" t="str">
        <f t="array" ref="D223">_xlfn.XLOOKUP(C223,Products!A:A,Products!B:B,"")</f>
        <v>Mangoes</v>
      </c>
      <c r="E223" s="4" t="str">
        <f t="array" ref="E223">_xlfn.XLOOKUP(C223,Products!A:A,Products!C:C,"")</f>
        <v>Fruits &amp; Vegetables</v>
      </c>
      <c r="F223" s="4" t="str">
        <f t="array" ref="F223">_xlfn.XLOOKUP(C223,Products!A:A,Products!D:D,"")</f>
        <v>Mandal-Kar</v>
      </c>
      <c r="G223" s="4">
        <f>Order_items!C223</f>
        <v>3</v>
      </c>
      <c r="H223" s="4">
        <f>Order_items!D223</f>
        <v>925.65</v>
      </c>
      <c r="I223" s="4">
        <f>Order_items!E223</f>
        <v>2776.95</v>
      </c>
      <c r="J223" s="4" t="str">
        <f t="array" ref="J223">_xlfn.XLOOKUP(A223,Orders!A:A,Orders!G:G,"")</f>
        <v>Card</v>
      </c>
      <c r="K223" s="4">
        <f t="shared" si="1"/>
        <v>2024</v>
      </c>
      <c r="L223" s="4" t="str">
        <f t="shared" si="2"/>
        <v>Jul</v>
      </c>
    </row>
    <row r="224" ht="22.5" customHeight="1">
      <c r="A224" s="4">
        <f>(Orders!A224)</f>
        <v>5210007923</v>
      </c>
      <c r="B224" s="5">
        <f t="array" ref="B224">_xlfn.XLOOKUP(A224, Orders!A:A,Orders!C:C)</f>
        <v>45566.21706</v>
      </c>
      <c r="C224" s="4">
        <f>Order_items!B224</f>
        <v>492958</v>
      </c>
      <c r="D224" s="4" t="str">
        <f t="array" ref="D224">_xlfn.XLOOKUP(C224,Products!A:A,Products!B:B,"")</f>
        <v>Lotion</v>
      </c>
      <c r="E224" s="4" t="str">
        <f t="array" ref="E224">_xlfn.XLOOKUP(C224,Products!A:A,Products!C:C,"")</f>
        <v>Personal Care</v>
      </c>
      <c r="F224" s="4" t="str">
        <f t="array" ref="F224">_xlfn.XLOOKUP(C224,Products!A:A,Products!D:D,"")</f>
        <v>Acharya PLC</v>
      </c>
      <c r="G224" s="4">
        <f>Order_items!C224</f>
        <v>1</v>
      </c>
      <c r="H224" s="4">
        <f>Order_items!D224</f>
        <v>84.2</v>
      </c>
      <c r="I224" s="4">
        <f>Order_items!E224</f>
        <v>84.2</v>
      </c>
      <c r="J224" s="4" t="str">
        <f t="array" ref="J224">_xlfn.XLOOKUP(A224,Orders!A:A,Orders!G:G,"")</f>
        <v>Cash</v>
      </c>
      <c r="K224" s="4">
        <f t="shared" si="1"/>
        <v>2024</v>
      </c>
      <c r="L224" s="4" t="str">
        <f t="shared" si="2"/>
        <v>Oct</v>
      </c>
    </row>
    <row r="225" ht="22.5" customHeight="1">
      <c r="A225" s="4">
        <f>(Orders!A225)</f>
        <v>6595771960</v>
      </c>
      <c r="B225" s="5">
        <f t="array" ref="B225">_xlfn.XLOOKUP(A225, Orders!A:A,Orders!C:C)</f>
        <v>45021.14053</v>
      </c>
      <c r="C225" s="4">
        <f>Order_items!B225</f>
        <v>949818</v>
      </c>
      <c r="D225" s="4" t="str">
        <f t="array" ref="D225">_xlfn.XLOOKUP(C225,Products!A:A,Products!B:B,"")</f>
        <v>Biscuits</v>
      </c>
      <c r="E225" s="4" t="str">
        <f t="array" ref="E225">_xlfn.XLOOKUP(C225,Products!A:A,Products!C:C,"")</f>
        <v>Snacks &amp; Munchies</v>
      </c>
      <c r="F225" s="4" t="str">
        <f t="array" ref="F225">_xlfn.XLOOKUP(C225,Products!A:A,Products!D:D,"")</f>
        <v>Yohannan Inc</v>
      </c>
      <c r="G225" s="4">
        <f>Order_items!C225</f>
        <v>3</v>
      </c>
      <c r="H225" s="4">
        <f>Order_items!D225</f>
        <v>483.05</v>
      </c>
      <c r="I225" s="4">
        <f>Order_items!E225</f>
        <v>1449.15</v>
      </c>
      <c r="J225" s="4" t="str">
        <f t="array" ref="J225">_xlfn.XLOOKUP(A225,Orders!A:A,Orders!G:G,"")</f>
        <v>Cash</v>
      </c>
      <c r="K225" s="4">
        <f t="shared" si="1"/>
        <v>2023</v>
      </c>
      <c r="L225" s="4" t="str">
        <f t="shared" si="2"/>
        <v>Apr</v>
      </c>
    </row>
    <row r="226" ht="22.5" customHeight="1">
      <c r="A226" s="4">
        <f>(Orders!A226)</f>
        <v>4247338382</v>
      </c>
      <c r="B226" s="5">
        <f t="array" ref="B226">_xlfn.XLOOKUP(A226, Orders!A:A,Orders!C:C)</f>
        <v>45265.08431</v>
      </c>
      <c r="C226" s="4">
        <f>Order_items!B226</f>
        <v>354409</v>
      </c>
      <c r="D226" s="4" t="str">
        <f t="array" ref="D226">_xlfn.XLOOKUP(C226,Products!A:A,Products!B:B,"")</f>
        <v>Pulses</v>
      </c>
      <c r="E226" s="4" t="str">
        <f t="array" ref="E226">_xlfn.XLOOKUP(C226,Products!A:A,Products!C:C,"")</f>
        <v>Grocery &amp; Staples</v>
      </c>
      <c r="F226" s="4" t="str">
        <f t="array" ref="F226">_xlfn.XLOOKUP(C226,Products!A:A,Products!D:D,"")</f>
        <v>Bose-Pandit</v>
      </c>
      <c r="G226" s="4">
        <f>Order_items!C226</f>
        <v>1</v>
      </c>
      <c r="H226" s="4">
        <f>Order_items!D226</f>
        <v>325.08</v>
      </c>
      <c r="I226" s="4">
        <f>Order_items!E226</f>
        <v>325.08</v>
      </c>
      <c r="J226" s="4" t="str">
        <f t="array" ref="J226">_xlfn.XLOOKUP(A226,Orders!A:A,Orders!G:G,"")</f>
        <v>Cash</v>
      </c>
      <c r="K226" s="4">
        <f t="shared" si="1"/>
        <v>2023</v>
      </c>
      <c r="L226" s="4" t="str">
        <f t="shared" si="2"/>
        <v>Dec</v>
      </c>
    </row>
    <row r="227" ht="22.5" customHeight="1">
      <c r="A227" s="4">
        <f>(Orders!A227)</f>
        <v>819143326</v>
      </c>
      <c r="B227" s="5">
        <f t="array" ref="B227">_xlfn.XLOOKUP(A227, Orders!A:A,Orders!C:C)</f>
        <v>45301.8045</v>
      </c>
      <c r="C227" s="4">
        <f>Order_items!B227</f>
        <v>891833</v>
      </c>
      <c r="D227" s="4" t="str">
        <f t="array" ref="D227">_xlfn.XLOOKUP(C227,Products!A:A,Products!B:B,"")</f>
        <v>Curd</v>
      </c>
      <c r="E227" s="4" t="str">
        <f t="array" ref="E227">_xlfn.XLOOKUP(C227,Products!A:A,Products!C:C,"")</f>
        <v>Dairy &amp; Breakfast</v>
      </c>
      <c r="F227" s="4" t="str">
        <f t="array" ref="F227">_xlfn.XLOOKUP(C227,Products!A:A,Products!D:D,"")</f>
        <v>Mani PLC</v>
      </c>
      <c r="G227" s="4">
        <f>Order_items!C227</f>
        <v>2</v>
      </c>
      <c r="H227" s="4">
        <f>Order_items!D227</f>
        <v>493.19</v>
      </c>
      <c r="I227" s="4">
        <f>Order_items!E227</f>
        <v>986.38</v>
      </c>
      <c r="J227" s="4" t="str">
        <f t="array" ref="J227">_xlfn.XLOOKUP(A227,Orders!A:A,Orders!G:G,"")</f>
        <v>Cash</v>
      </c>
      <c r="K227" s="4">
        <f t="shared" si="1"/>
        <v>2024</v>
      </c>
      <c r="L227" s="4" t="str">
        <f t="shared" si="2"/>
        <v>Jan</v>
      </c>
    </row>
    <row r="228" ht="22.5" customHeight="1">
      <c r="A228" s="4">
        <f>(Orders!A228)</f>
        <v>3830844750</v>
      </c>
      <c r="B228" s="5">
        <f t="array" ref="B228">_xlfn.XLOOKUP(A228, Orders!A:A,Orders!C:C)</f>
        <v>45144.66425</v>
      </c>
      <c r="C228" s="4">
        <f>Order_items!B228</f>
        <v>487065</v>
      </c>
      <c r="D228" s="4" t="str">
        <f t="array" ref="D228">_xlfn.XLOOKUP(C228,Products!A:A,Products!B:B,"")</f>
        <v>Chips</v>
      </c>
      <c r="E228" s="4" t="str">
        <f t="array" ref="E228">_xlfn.XLOOKUP(C228,Products!A:A,Products!C:C,"")</f>
        <v>Snacks &amp; Munchies</v>
      </c>
      <c r="F228" s="4" t="str">
        <f t="array" ref="F228">_xlfn.XLOOKUP(C228,Products!A:A,Products!D:D,"")</f>
        <v>Kadakia-Yadav</v>
      </c>
      <c r="G228" s="4">
        <f>Order_items!C228</f>
        <v>3</v>
      </c>
      <c r="H228" s="4">
        <f>Order_items!D228</f>
        <v>374.68</v>
      </c>
      <c r="I228" s="4">
        <f>Order_items!E228</f>
        <v>1124.04</v>
      </c>
      <c r="J228" s="4" t="str">
        <f t="array" ref="J228">_xlfn.XLOOKUP(A228,Orders!A:A,Orders!G:G,"")</f>
        <v>UPI</v>
      </c>
      <c r="K228" s="4">
        <f t="shared" si="1"/>
        <v>2023</v>
      </c>
      <c r="L228" s="4" t="str">
        <f t="shared" si="2"/>
        <v>Aug</v>
      </c>
    </row>
    <row r="229" ht="22.5" customHeight="1">
      <c r="A229" s="4">
        <f>(Orders!A229)</f>
        <v>1687314172</v>
      </c>
      <c r="B229" s="5">
        <f t="array" ref="B229">_xlfn.XLOOKUP(A229, Orders!A:A,Orders!C:C)</f>
        <v>45364.77966</v>
      </c>
      <c r="C229" s="4">
        <f>Order_items!B229</f>
        <v>378287</v>
      </c>
      <c r="D229" s="4" t="str">
        <f t="array" ref="D229">_xlfn.XLOOKUP(C229,Products!A:A,Products!B:B,"")</f>
        <v>Lemonade</v>
      </c>
      <c r="E229" s="4" t="str">
        <f t="array" ref="E229">_xlfn.XLOOKUP(C229,Products!A:A,Products!C:C,"")</f>
        <v>Cold Drinks &amp; Juices</v>
      </c>
      <c r="F229" s="4" t="str">
        <f t="array" ref="F229">_xlfn.XLOOKUP(C229,Products!A:A,Products!D:D,"")</f>
        <v>Ramesh-Jain</v>
      </c>
      <c r="G229" s="4">
        <f>Order_items!C229</f>
        <v>2</v>
      </c>
      <c r="H229" s="4">
        <f>Order_items!D229</f>
        <v>332.84</v>
      </c>
      <c r="I229" s="4">
        <f>Order_items!E229</f>
        <v>665.68</v>
      </c>
      <c r="J229" s="4" t="str">
        <f t="array" ref="J229">_xlfn.XLOOKUP(A229,Orders!A:A,Orders!G:G,"")</f>
        <v>Cash</v>
      </c>
      <c r="K229" s="4">
        <f t="shared" si="1"/>
        <v>2024</v>
      </c>
      <c r="L229" s="4" t="str">
        <f t="shared" si="2"/>
        <v>Mar</v>
      </c>
    </row>
    <row r="230" ht="22.5" customHeight="1">
      <c r="A230" s="4">
        <f>(Orders!A230)</f>
        <v>6756007265</v>
      </c>
      <c r="B230" s="5">
        <f t="array" ref="B230">_xlfn.XLOOKUP(A230, Orders!A:A,Orders!C:C)</f>
        <v>45134.76331</v>
      </c>
      <c r="C230" s="4">
        <f>Order_items!B230</f>
        <v>820973</v>
      </c>
      <c r="D230" s="4" t="str">
        <f t="array" ref="D230">_xlfn.XLOOKUP(C230,Products!A:A,Products!B:B,"")</f>
        <v>Baby Wipes</v>
      </c>
      <c r="E230" s="4" t="str">
        <f t="array" ref="E230">_xlfn.XLOOKUP(C230,Products!A:A,Products!C:C,"")</f>
        <v>Baby Care</v>
      </c>
      <c r="F230" s="4" t="str">
        <f t="array" ref="F230">_xlfn.XLOOKUP(C230,Products!A:A,Products!D:D,"")</f>
        <v>Lall LLC</v>
      </c>
      <c r="G230" s="4">
        <f>Order_items!C230</f>
        <v>1</v>
      </c>
      <c r="H230" s="4">
        <f>Order_items!D230</f>
        <v>114.52</v>
      </c>
      <c r="I230" s="4">
        <f>Order_items!E230</f>
        <v>114.52</v>
      </c>
      <c r="J230" s="4" t="str">
        <f t="array" ref="J230">_xlfn.XLOOKUP(A230,Orders!A:A,Orders!G:G,"")</f>
        <v>Wallet</v>
      </c>
      <c r="K230" s="4">
        <f t="shared" si="1"/>
        <v>2023</v>
      </c>
      <c r="L230" s="4" t="str">
        <f t="shared" si="2"/>
        <v>Jul</v>
      </c>
    </row>
    <row r="231" ht="22.5" customHeight="1">
      <c r="A231" s="4">
        <f>(Orders!A231)</f>
        <v>489762747</v>
      </c>
      <c r="B231" s="5">
        <f t="array" ref="B231">_xlfn.XLOOKUP(A231, Orders!A:A,Orders!C:C)</f>
        <v>45562.69212</v>
      </c>
      <c r="C231" s="4">
        <f>Order_items!B231</f>
        <v>349294</v>
      </c>
      <c r="D231" s="4" t="str">
        <f t="array" ref="D231">_xlfn.XLOOKUP(C231,Products!A:A,Products!B:B,"")</f>
        <v>Onions</v>
      </c>
      <c r="E231" s="4" t="str">
        <f t="array" ref="E231">_xlfn.XLOOKUP(C231,Products!A:A,Products!C:C,"")</f>
        <v>Fruits &amp; Vegetables</v>
      </c>
      <c r="F231" s="4" t="str">
        <f t="array" ref="F231">_xlfn.XLOOKUP(C231,Products!A:A,Products!D:D,"")</f>
        <v>Ganesan Ltd</v>
      </c>
      <c r="G231" s="4">
        <f>Order_items!C231</f>
        <v>2</v>
      </c>
      <c r="H231" s="4">
        <f>Order_items!D231</f>
        <v>934.75</v>
      </c>
      <c r="I231" s="4">
        <f>Order_items!E231</f>
        <v>1869.5</v>
      </c>
      <c r="J231" s="4" t="str">
        <f t="array" ref="J231">_xlfn.XLOOKUP(A231,Orders!A:A,Orders!G:G,"")</f>
        <v>Card</v>
      </c>
      <c r="K231" s="4">
        <f t="shared" si="1"/>
        <v>2024</v>
      </c>
      <c r="L231" s="4" t="str">
        <f t="shared" si="2"/>
        <v>Sep</v>
      </c>
    </row>
    <row r="232" ht="22.5" customHeight="1">
      <c r="A232" s="4">
        <f>(Orders!A232)</f>
        <v>7509195875</v>
      </c>
      <c r="B232" s="5">
        <f t="array" ref="B232">_xlfn.XLOOKUP(A232, Orders!A:A,Orders!C:C)</f>
        <v>45256.83039</v>
      </c>
      <c r="C232" s="4">
        <f>Order_items!B232</f>
        <v>704868</v>
      </c>
      <c r="D232" s="4" t="str">
        <f t="array" ref="D232">_xlfn.XLOOKUP(C232,Products!A:A,Products!B:B,"")</f>
        <v>Detergent</v>
      </c>
      <c r="E232" s="4" t="str">
        <f t="array" ref="E232">_xlfn.XLOOKUP(C232,Products!A:A,Products!C:C,"")</f>
        <v>Household Care</v>
      </c>
      <c r="F232" s="4" t="str">
        <f t="array" ref="F232">_xlfn.XLOOKUP(C232,Products!A:A,Products!D:D,"")</f>
        <v>Parikh, Oak and Kara</v>
      </c>
      <c r="G232" s="4">
        <f>Order_items!C232</f>
        <v>1</v>
      </c>
      <c r="H232" s="4">
        <f>Order_items!D232</f>
        <v>193.46</v>
      </c>
      <c r="I232" s="4">
        <f>Order_items!E232</f>
        <v>193.46</v>
      </c>
      <c r="J232" s="4" t="str">
        <f t="array" ref="J232">_xlfn.XLOOKUP(A232,Orders!A:A,Orders!G:G,"")</f>
        <v>Card</v>
      </c>
      <c r="K232" s="4">
        <f t="shared" si="1"/>
        <v>2023</v>
      </c>
      <c r="L232" s="4" t="str">
        <f t="shared" si="2"/>
        <v>Nov</v>
      </c>
    </row>
    <row r="233" ht="22.5" customHeight="1">
      <c r="A233" s="4">
        <f>(Orders!A233)</f>
        <v>2370917070</v>
      </c>
      <c r="B233" s="5">
        <f t="array" ref="B233">_xlfn.XLOOKUP(A233, Orders!A:A,Orders!C:C)</f>
        <v>45132.24632</v>
      </c>
      <c r="C233" s="4">
        <f>Order_items!B233</f>
        <v>500739</v>
      </c>
      <c r="D233" s="4" t="str">
        <f t="array" ref="D233">_xlfn.XLOOKUP(C233,Products!A:A,Products!B:B,"")</f>
        <v>Bread</v>
      </c>
      <c r="E233" s="4" t="str">
        <f t="array" ref="E233">_xlfn.XLOOKUP(C233,Products!A:A,Products!C:C,"")</f>
        <v>Dairy &amp; Breakfast</v>
      </c>
      <c r="F233" s="4" t="str">
        <f t="array" ref="F233">_xlfn.XLOOKUP(C233,Products!A:A,Products!D:D,"")</f>
        <v>Aggarwal Group</v>
      </c>
      <c r="G233" s="4">
        <f>Order_items!C233</f>
        <v>1</v>
      </c>
      <c r="H233" s="4">
        <f>Order_items!D233</f>
        <v>359.98</v>
      </c>
      <c r="I233" s="4">
        <f>Order_items!E233</f>
        <v>359.98</v>
      </c>
      <c r="J233" s="4" t="str">
        <f t="array" ref="J233">_xlfn.XLOOKUP(A233,Orders!A:A,Orders!G:G,"")</f>
        <v>Card</v>
      </c>
      <c r="K233" s="4">
        <f t="shared" si="1"/>
        <v>2023</v>
      </c>
      <c r="L233" s="4" t="str">
        <f t="shared" si="2"/>
        <v>Jul</v>
      </c>
    </row>
    <row r="234" ht="22.5" customHeight="1">
      <c r="A234" s="4">
        <f>(Orders!A234)</f>
        <v>2055388266</v>
      </c>
      <c r="B234" s="5">
        <f t="array" ref="B234">_xlfn.XLOOKUP(A234, Orders!A:A,Orders!C:C)</f>
        <v>45100.272</v>
      </c>
      <c r="C234" s="4">
        <f>Order_items!B234</f>
        <v>107548</v>
      </c>
      <c r="D234" s="4" t="str">
        <f t="array" ref="D234">_xlfn.XLOOKUP(C234,Products!A:A,Products!B:B,"")</f>
        <v>Cola</v>
      </c>
      <c r="E234" s="4" t="str">
        <f t="array" ref="E234">_xlfn.XLOOKUP(C234,Products!A:A,Products!C:C,"")</f>
        <v>Cold Drinks &amp; Juices</v>
      </c>
      <c r="F234" s="4" t="str">
        <f t="array" ref="F234">_xlfn.XLOOKUP(C234,Products!A:A,Products!D:D,"")</f>
        <v>Bhandari, Bhasin and Palan</v>
      </c>
      <c r="G234" s="4">
        <f>Order_items!C234</f>
        <v>1</v>
      </c>
      <c r="H234" s="4">
        <f>Order_items!D234</f>
        <v>891.6</v>
      </c>
      <c r="I234" s="4">
        <f>Order_items!E234</f>
        <v>891.6</v>
      </c>
      <c r="J234" s="4" t="str">
        <f t="array" ref="J234">_xlfn.XLOOKUP(A234,Orders!A:A,Orders!G:G,"")</f>
        <v>UPI</v>
      </c>
      <c r="K234" s="4">
        <f t="shared" si="1"/>
        <v>2023</v>
      </c>
      <c r="L234" s="4" t="str">
        <f t="shared" si="2"/>
        <v>Jun</v>
      </c>
    </row>
    <row r="235" ht="22.5" customHeight="1">
      <c r="A235" s="4">
        <f>(Orders!A235)</f>
        <v>8969304162</v>
      </c>
      <c r="B235" s="5">
        <f t="array" ref="B235">_xlfn.XLOOKUP(A235, Orders!A:A,Orders!C:C)</f>
        <v>45211.61447</v>
      </c>
      <c r="C235" s="4">
        <f>Order_items!B235</f>
        <v>9436</v>
      </c>
      <c r="D235" s="4" t="str">
        <f t="array" ref="D235">_xlfn.XLOOKUP(C235,Products!A:A,Products!B:B,"")</f>
        <v>Toothpaste</v>
      </c>
      <c r="E235" s="4" t="str">
        <f t="array" ref="E235">_xlfn.XLOOKUP(C235,Products!A:A,Products!C:C,"")</f>
        <v>Personal Care</v>
      </c>
      <c r="F235" s="4" t="str">
        <f t="array" ref="F235">_xlfn.XLOOKUP(C235,Products!A:A,Products!D:D,"")</f>
        <v>Naidu PLC</v>
      </c>
      <c r="G235" s="4">
        <f>Order_items!C235</f>
        <v>2</v>
      </c>
      <c r="H235" s="4">
        <f>Order_items!D235</f>
        <v>88.43</v>
      </c>
      <c r="I235" s="4">
        <f>Order_items!E235</f>
        <v>176.86</v>
      </c>
      <c r="J235" s="4" t="str">
        <f t="array" ref="J235">_xlfn.XLOOKUP(A235,Orders!A:A,Orders!G:G,"")</f>
        <v>Wallet</v>
      </c>
      <c r="K235" s="4">
        <f t="shared" si="1"/>
        <v>2023</v>
      </c>
      <c r="L235" s="4" t="str">
        <f t="shared" si="2"/>
        <v>Oct</v>
      </c>
    </row>
    <row r="236" ht="22.5" customHeight="1">
      <c r="A236" s="4">
        <f>(Orders!A236)</f>
        <v>5412674107</v>
      </c>
      <c r="B236" s="5">
        <f t="array" ref="B236">_xlfn.XLOOKUP(A236, Orders!A:A,Orders!C:C)</f>
        <v>45571.90353</v>
      </c>
      <c r="C236" s="4">
        <f>Order_items!B236</f>
        <v>644847</v>
      </c>
      <c r="D236" s="4" t="str">
        <f t="array" ref="D236">_xlfn.XLOOKUP(C236,Products!A:A,Products!B:B,"")</f>
        <v>Salt</v>
      </c>
      <c r="E236" s="4" t="str">
        <f t="array" ref="E236">_xlfn.XLOOKUP(C236,Products!A:A,Products!C:C,"")</f>
        <v>Grocery &amp; Staples</v>
      </c>
      <c r="F236" s="4" t="str">
        <f t="array" ref="F236">_xlfn.XLOOKUP(C236,Products!A:A,Products!D:D,"")</f>
        <v>Jhaveri, Kata and Kapur</v>
      </c>
      <c r="G236" s="4">
        <f>Order_items!C236</f>
        <v>2</v>
      </c>
      <c r="H236" s="4">
        <f>Order_items!D236</f>
        <v>622.81</v>
      </c>
      <c r="I236" s="4">
        <f>Order_items!E236</f>
        <v>1245.62</v>
      </c>
      <c r="J236" s="4" t="str">
        <f t="array" ref="J236">_xlfn.XLOOKUP(A236,Orders!A:A,Orders!G:G,"")</f>
        <v>Cash</v>
      </c>
      <c r="K236" s="4">
        <f t="shared" si="1"/>
        <v>2024</v>
      </c>
      <c r="L236" s="4" t="str">
        <f t="shared" si="2"/>
        <v>Oct</v>
      </c>
    </row>
    <row r="237" ht="22.5" customHeight="1">
      <c r="A237" s="4">
        <f>(Orders!A237)</f>
        <v>1536516619</v>
      </c>
      <c r="B237" s="5">
        <f t="array" ref="B237">_xlfn.XLOOKUP(A237, Orders!A:A,Orders!C:C)</f>
        <v>45255.32671</v>
      </c>
      <c r="C237" s="4">
        <f>Order_items!B237</f>
        <v>313754</v>
      </c>
      <c r="D237" s="4" t="str">
        <f t="array" ref="D237">_xlfn.XLOOKUP(C237,Products!A:A,Products!B:B,"")</f>
        <v>Biscuits</v>
      </c>
      <c r="E237" s="4" t="str">
        <f t="array" ref="E237">_xlfn.XLOOKUP(C237,Products!A:A,Products!C:C,"")</f>
        <v>Snacks &amp; Munchies</v>
      </c>
      <c r="F237" s="4" t="str">
        <f t="array" ref="F237">_xlfn.XLOOKUP(C237,Products!A:A,Products!D:D,"")</f>
        <v>Swaminathan, Mahal and Dara</v>
      </c>
      <c r="G237" s="4">
        <f>Order_items!C237</f>
        <v>3</v>
      </c>
      <c r="H237" s="4">
        <f>Order_items!D237</f>
        <v>136.6</v>
      </c>
      <c r="I237" s="4">
        <f>Order_items!E237</f>
        <v>409.8</v>
      </c>
      <c r="J237" s="4" t="str">
        <f t="array" ref="J237">_xlfn.XLOOKUP(A237,Orders!A:A,Orders!G:G,"")</f>
        <v>Wallet</v>
      </c>
      <c r="K237" s="4">
        <f t="shared" si="1"/>
        <v>2023</v>
      </c>
      <c r="L237" s="4" t="str">
        <f t="shared" si="2"/>
        <v>Nov</v>
      </c>
    </row>
    <row r="238" ht="22.5" customHeight="1">
      <c r="A238" s="4">
        <f>(Orders!A238)</f>
        <v>3858907413</v>
      </c>
      <c r="B238" s="5">
        <f t="array" ref="B238">_xlfn.XLOOKUP(A238, Orders!A:A,Orders!C:C)</f>
        <v>45134.77188</v>
      </c>
      <c r="C238" s="4">
        <f>Order_items!B238</f>
        <v>51036</v>
      </c>
      <c r="D238" s="4" t="str">
        <f t="array" ref="D238">_xlfn.XLOOKUP(C238,Products!A:A,Products!B:B,"")</f>
        <v>Baby Food</v>
      </c>
      <c r="E238" s="4" t="str">
        <f t="array" ref="E238">_xlfn.XLOOKUP(C238,Products!A:A,Products!C:C,"")</f>
        <v>Baby Care</v>
      </c>
      <c r="F238" s="4" t="str">
        <f t="array" ref="F238">_xlfn.XLOOKUP(C238,Products!A:A,Products!D:D,"")</f>
        <v>Karnik PLC</v>
      </c>
      <c r="G238" s="4">
        <f>Order_items!C238</f>
        <v>1</v>
      </c>
      <c r="H238" s="4">
        <f>Order_items!D238</f>
        <v>931.61</v>
      </c>
      <c r="I238" s="4">
        <f>Order_items!E238</f>
        <v>931.61</v>
      </c>
      <c r="J238" s="4" t="str">
        <f t="array" ref="J238">_xlfn.XLOOKUP(A238,Orders!A:A,Orders!G:G,"")</f>
        <v>Cash</v>
      </c>
      <c r="K238" s="4">
        <f t="shared" si="1"/>
        <v>2023</v>
      </c>
      <c r="L238" s="4" t="str">
        <f t="shared" si="2"/>
        <v>Jul</v>
      </c>
    </row>
    <row r="239" ht="22.5" customHeight="1">
      <c r="A239" s="4">
        <f>(Orders!A239)</f>
        <v>4976389251</v>
      </c>
      <c r="B239" s="5">
        <f t="array" ref="B239">_xlfn.XLOOKUP(A239, Orders!A:A,Orders!C:C)</f>
        <v>45174.41846</v>
      </c>
      <c r="C239" s="4">
        <f>Order_items!B239</f>
        <v>4452</v>
      </c>
      <c r="D239" s="4" t="str">
        <f t="array" ref="D239">_xlfn.XLOOKUP(C239,Products!A:A,Products!B:B,"")</f>
        <v>Baby Wipes</v>
      </c>
      <c r="E239" s="4" t="str">
        <f t="array" ref="E239">_xlfn.XLOOKUP(C239,Products!A:A,Products!C:C,"")</f>
        <v>Baby Care</v>
      </c>
      <c r="F239" s="4" t="str">
        <f t="array" ref="F239">_xlfn.XLOOKUP(C239,Products!A:A,Products!D:D,"")</f>
        <v>Morar-Mistry</v>
      </c>
      <c r="G239" s="4">
        <f>Order_items!C239</f>
        <v>1</v>
      </c>
      <c r="H239" s="4">
        <f>Order_items!D239</f>
        <v>169.88</v>
      </c>
      <c r="I239" s="4">
        <f>Order_items!E239</f>
        <v>169.88</v>
      </c>
      <c r="J239" s="4" t="str">
        <f t="array" ref="J239">_xlfn.XLOOKUP(A239,Orders!A:A,Orders!G:G,"")</f>
        <v>Card</v>
      </c>
      <c r="K239" s="4">
        <f t="shared" si="1"/>
        <v>2023</v>
      </c>
      <c r="L239" s="4" t="str">
        <f t="shared" si="2"/>
        <v>Sep</v>
      </c>
    </row>
    <row r="240" ht="22.5" customHeight="1">
      <c r="A240" s="4">
        <f>(Orders!A240)</f>
        <v>2218319201</v>
      </c>
      <c r="B240" s="5">
        <f t="array" ref="B240">_xlfn.XLOOKUP(A240, Orders!A:A,Orders!C:C)</f>
        <v>45597.12433</v>
      </c>
      <c r="C240" s="4">
        <f>Order_items!B240</f>
        <v>378287</v>
      </c>
      <c r="D240" s="4" t="str">
        <f t="array" ref="D240">_xlfn.XLOOKUP(C240,Products!A:A,Products!B:B,"")</f>
        <v>Lemonade</v>
      </c>
      <c r="E240" s="4" t="str">
        <f t="array" ref="E240">_xlfn.XLOOKUP(C240,Products!A:A,Products!C:C,"")</f>
        <v>Cold Drinks &amp; Juices</v>
      </c>
      <c r="F240" s="4" t="str">
        <f t="array" ref="F240">_xlfn.XLOOKUP(C240,Products!A:A,Products!D:D,"")</f>
        <v>Ramesh-Jain</v>
      </c>
      <c r="G240" s="4">
        <f>Order_items!C240</f>
        <v>1</v>
      </c>
      <c r="H240" s="4">
        <f>Order_items!D240</f>
        <v>332.84</v>
      </c>
      <c r="I240" s="4">
        <f>Order_items!E240</f>
        <v>332.84</v>
      </c>
      <c r="J240" s="4" t="str">
        <f t="array" ref="J240">_xlfn.XLOOKUP(A240,Orders!A:A,Orders!G:G,"")</f>
        <v>Wallet</v>
      </c>
      <c r="K240" s="4">
        <f t="shared" si="1"/>
        <v>2024</v>
      </c>
      <c r="L240" s="4" t="str">
        <f t="shared" si="2"/>
        <v>Nov</v>
      </c>
    </row>
    <row r="241" ht="22.5" customHeight="1">
      <c r="A241" s="4">
        <f>(Orders!A241)</f>
        <v>6729422433</v>
      </c>
      <c r="B241" s="5">
        <f t="array" ref="B241">_xlfn.XLOOKUP(A241, Orders!A:A,Orders!C:C)</f>
        <v>45126.57344</v>
      </c>
      <c r="C241" s="4">
        <f>Order_items!B241</f>
        <v>552496</v>
      </c>
      <c r="D241" s="4" t="str">
        <f t="array" ref="D241">_xlfn.XLOOKUP(C241,Products!A:A,Products!B:B,"")</f>
        <v>Dish Soap</v>
      </c>
      <c r="E241" s="4" t="str">
        <f t="array" ref="E241">_xlfn.XLOOKUP(C241,Products!A:A,Products!C:C,"")</f>
        <v>Household Care</v>
      </c>
      <c r="F241" s="4" t="str">
        <f t="array" ref="F241">_xlfn.XLOOKUP(C241,Products!A:A,Products!D:D,"")</f>
        <v>Dhar PLC</v>
      </c>
      <c r="G241" s="4">
        <f>Order_items!C241</f>
        <v>2</v>
      </c>
      <c r="H241" s="4">
        <f>Order_items!D241</f>
        <v>508</v>
      </c>
      <c r="I241" s="4">
        <f>Order_items!E241</f>
        <v>1016</v>
      </c>
      <c r="J241" s="4" t="str">
        <f t="array" ref="J241">_xlfn.XLOOKUP(A241,Orders!A:A,Orders!G:G,"")</f>
        <v>UPI</v>
      </c>
      <c r="K241" s="4">
        <f t="shared" si="1"/>
        <v>2023</v>
      </c>
      <c r="L241" s="4" t="str">
        <f t="shared" si="2"/>
        <v>Jul</v>
      </c>
    </row>
    <row r="242" ht="22.5" customHeight="1">
      <c r="A242" s="4">
        <f>(Orders!A242)</f>
        <v>1354097448</v>
      </c>
      <c r="B242" s="5">
        <f t="array" ref="B242">_xlfn.XLOOKUP(A242, Orders!A:A,Orders!C:C)</f>
        <v>45098.73149</v>
      </c>
      <c r="C242" s="4">
        <f>Order_items!B242</f>
        <v>15314</v>
      </c>
      <c r="D242" s="4" t="str">
        <f t="array" ref="D242">_xlfn.XLOOKUP(C242,Products!A:A,Products!B:B,"")</f>
        <v>Cheese</v>
      </c>
      <c r="E242" s="4" t="str">
        <f t="array" ref="E242">_xlfn.XLOOKUP(C242,Products!A:A,Products!C:C,"")</f>
        <v>Dairy &amp; Breakfast</v>
      </c>
      <c r="F242" s="4" t="str">
        <f t="array" ref="F242">_xlfn.XLOOKUP(C242,Products!A:A,Products!D:D,"")</f>
        <v>Banik-Ratta</v>
      </c>
      <c r="G242" s="4">
        <f>Order_items!C242</f>
        <v>2</v>
      </c>
      <c r="H242" s="4">
        <f>Order_items!D242</f>
        <v>578.85</v>
      </c>
      <c r="I242" s="4">
        <f>Order_items!E242</f>
        <v>1157.7</v>
      </c>
      <c r="J242" s="4" t="str">
        <f t="array" ref="J242">_xlfn.XLOOKUP(A242,Orders!A:A,Orders!G:G,"")</f>
        <v>Card</v>
      </c>
      <c r="K242" s="4">
        <f t="shared" si="1"/>
        <v>2023</v>
      </c>
      <c r="L242" s="4" t="str">
        <f t="shared" si="2"/>
        <v>Jun</v>
      </c>
    </row>
    <row r="243" ht="22.5" customHeight="1">
      <c r="A243" s="4">
        <f>(Orders!A243)</f>
        <v>8952275304</v>
      </c>
      <c r="B243" s="5">
        <f t="array" ref="B243">_xlfn.XLOOKUP(A243, Orders!A:A,Orders!C:C)</f>
        <v>45535.34204</v>
      </c>
      <c r="C243" s="4">
        <f>Order_items!B243</f>
        <v>757274</v>
      </c>
      <c r="D243" s="4" t="str">
        <f t="array" ref="D243">_xlfn.XLOOKUP(C243,Products!A:A,Products!B:B,"")</f>
        <v>Pet Treats</v>
      </c>
      <c r="E243" s="4" t="str">
        <f t="array" ref="E243">_xlfn.XLOOKUP(C243,Products!A:A,Products!C:C,"")</f>
        <v>Pet Care</v>
      </c>
      <c r="F243" s="4" t="str">
        <f t="array" ref="F243">_xlfn.XLOOKUP(C243,Products!A:A,Products!D:D,"")</f>
        <v>Minhas, Kapoor and Sethi</v>
      </c>
      <c r="G243" s="4">
        <f>Order_items!C243</f>
        <v>3</v>
      </c>
      <c r="H243" s="4">
        <f>Order_items!D243</f>
        <v>98.32</v>
      </c>
      <c r="I243" s="4">
        <f>Order_items!E243</f>
        <v>294.96</v>
      </c>
      <c r="J243" s="4" t="str">
        <f t="array" ref="J243">_xlfn.XLOOKUP(A243,Orders!A:A,Orders!G:G,"")</f>
        <v>Cash</v>
      </c>
      <c r="K243" s="4">
        <f t="shared" si="1"/>
        <v>2024</v>
      </c>
      <c r="L243" s="4" t="str">
        <f t="shared" si="2"/>
        <v>Aug</v>
      </c>
    </row>
    <row r="244" ht="22.5" customHeight="1">
      <c r="A244" s="4">
        <f>(Orders!A244)</f>
        <v>436603801</v>
      </c>
      <c r="B244" s="5">
        <f t="array" ref="B244">_xlfn.XLOOKUP(A244, Orders!A:A,Orders!C:C)</f>
        <v>45288.41311</v>
      </c>
      <c r="C244" s="4">
        <f>Order_items!B244</f>
        <v>557908</v>
      </c>
      <c r="D244" s="4" t="str">
        <f t="array" ref="D244">_xlfn.XLOOKUP(C244,Products!A:A,Products!B:B,"")</f>
        <v>Vitamins</v>
      </c>
      <c r="E244" s="4" t="str">
        <f t="array" ref="E244">_xlfn.XLOOKUP(C244,Products!A:A,Products!C:C,"")</f>
        <v>Pharmacy</v>
      </c>
      <c r="F244" s="4" t="str">
        <f t="array" ref="F244">_xlfn.XLOOKUP(C244,Products!A:A,Products!D:D,"")</f>
        <v>Sundaram Inc</v>
      </c>
      <c r="G244" s="4">
        <f>Order_items!C244</f>
        <v>2</v>
      </c>
      <c r="H244" s="4">
        <f>Order_items!D244</f>
        <v>942.37</v>
      </c>
      <c r="I244" s="4">
        <f>Order_items!E244</f>
        <v>1884.74</v>
      </c>
      <c r="J244" s="4" t="str">
        <f t="array" ref="J244">_xlfn.XLOOKUP(A244,Orders!A:A,Orders!G:G,"")</f>
        <v>Cash</v>
      </c>
      <c r="K244" s="4">
        <f t="shared" si="1"/>
        <v>2023</v>
      </c>
      <c r="L244" s="4" t="str">
        <f t="shared" si="2"/>
        <v>Dec</v>
      </c>
    </row>
    <row r="245" ht="22.5" customHeight="1">
      <c r="A245" s="4">
        <f>(Orders!A245)</f>
        <v>5273875984</v>
      </c>
      <c r="B245" s="5">
        <f t="array" ref="B245">_xlfn.XLOOKUP(A245, Orders!A:A,Orders!C:C)</f>
        <v>45077.14773</v>
      </c>
      <c r="C245" s="4">
        <f>Order_items!B245</f>
        <v>859361</v>
      </c>
      <c r="D245" s="4" t="str">
        <f t="array" ref="D245">_xlfn.XLOOKUP(C245,Products!A:A,Products!B:B,"")</f>
        <v>Shampoo</v>
      </c>
      <c r="E245" s="4" t="str">
        <f t="array" ref="E245">_xlfn.XLOOKUP(C245,Products!A:A,Products!C:C,"")</f>
        <v>Personal Care</v>
      </c>
      <c r="F245" s="4" t="str">
        <f t="array" ref="F245">_xlfn.XLOOKUP(C245,Products!A:A,Products!D:D,"")</f>
        <v>Mitter Group</v>
      </c>
      <c r="G245" s="4">
        <f>Order_items!C245</f>
        <v>1</v>
      </c>
      <c r="H245" s="4">
        <f>Order_items!D245</f>
        <v>432.39</v>
      </c>
      <c r="I245" s="4">
        <f>Order_items!E245</f>
        <v>432.39</v>
      </c>
      <c r="J245" s="4" t="str">
        <f t="array" ref="J245">_xlfn.XLOOKUP(A245,Orders!A:A,Orders!G:G,"")</f>
        <v>Cash</v>
      </c>
      <c r="K245" s="4">
        <f t="shared" si="1"/>
        <v>2023</v>
      </c>
      <c r="L245" s="4" t="str">
        <f t="shared" si="2"/>
        <v>May</v>
      </c>
    </row>
    <row r="246" ht="22.5" customHeight="1">
      <c r="A246" s="4">
        <f>(Orders!A246)</f>
        <v>9290203003</v>
      </c>
      <c r="B246" s="5">
        <f t="array" ref="B246">_xlfn.XLOOKUP(A246, Orders!A:A,Orders!C:C)</f>
        <v>45383.51383</v>
      </c>
      <c r="C246" s="4">
        <f>Order_items!B246</f>
        <v>714999</v>
      </c>
      <c r="D246" s="4" t="str">
        <f t="array" ref="D246">_xlfn.XLOOKUP(C246,Products!A:A,Products!B:B,"")</f>
        <v>Bread</v>
      </c>
      <c r="E246" s="4" t="str">
        <f t="array" ref="E246">_xlfn.XLOOKUP(C246,Products!A:A,Products!C:C,"")</f>
        <v>Dairy &amp; Breakfast</v>
      </c>
      <c r="F246" s="4" t="str">
        <f t="array" ref="F246">_xlfn.XLOOKUP(C246,Products!A:A,Products!D:D,"")</f>
        <v>Kala Group</v>
      </c>
      <c r="G246" s="4">
        <f>Order_items!C246</f>
        <v>1</v>
      </c>
      <c r="H246" s="4">
        <f>Order_items!D246</f>
        <v>882.51</v>
      </c>
      <c r="I246" s="4">
        <f>Order_items!E246</f>
        <v>882.51</v>
      </c>
      <c r="J246" s="4" t="str">
        <f t="array" ref="J246">_xlfn.XLOOKUP(A246,Orders!A:A,Orders!G:G,"")</f>
        <v>Cash</v>
      </c>
      <c r="K246" s="4">
        <f t="shared" si="1"/>
        <v>2024</v>
      </c>
      <c r="L246" s="4" t="str">
        <f t="shared" si="2"/>
        <v>Apr</v>
      </c>
    </row>
    <row r="247" ht="22.5" customHeight="1">
      <c r="A247" s="4">
        <f>(Orders!A247)</f>
        <v>6240982373</v>
      </c>
      <c r="B247" s="5">
        <f t="array" ref="B247">_xlfn.XLOOKUP(A247, Orders!A:A,Orders!C:C)</f>
        <v>45042.13389</v>
      </c>
      <c r="C247" s="4">
        <f>Order_items!B247</f>
        <v>70969</v>
      </c>
      <c r="D247" s="4" t="str">
        <f t="array" ref="D247">_xlfn.XLOOKUP(C247,Products!A:A,Products!B:B,"")</f>
        <v>Carrots</v>
      </c>
      <c r="E247" s="4" t="str">
        <f t="array" ref="E247">_xlfn.XLOOKUP(C247,Products!A:A,Products!C:C,"")</f>
        <v>Fruits &amp; Vegetables</v>
      </c>
      <c r="F247" s="4" t="str">
        <f t="array" ref="F247">_xlfn.XLOOKUP(C247,Products!A:A,Products!D:D,"")</f>
        <v>Mohan Group</v>
      </c>
      <c r="G247" s="4">
        <f>Order_items!C247</f>
        <v>3</v>
      </c>
      <c r="H247" s="4">
        <f>Order_items!D247</f>
        <v>631.7</v>
      </c>
      <c r="I247" s="4">
        <f>Order_items!E247</f>
        <v>1895.1</v>
      </c>
      <c r="J247" s="4" t="str">
        <f t="array" ref="J247">_xlfn.XLOOKUP(A247,Orders!A:A,Orders!G:G,"")</f>
        <v>Cash</v>
      </c>
      <c r="K247" s="4">
        <f t="shared" si="1"/>
        <v>2023</v>
      </c>
      <c r="L247" s="4" t="str">
        <f t="shared" si="2"/>
        <v>Apr</v>
      </c>
    </row>
    <row r="248" ht="22.5" customHeight="1">
      <c r="A248" s="4">
        <f>(Orders!A248)</f>
        <v>2718348206</v>
      </c>
      <c r="B248" s="5">
        <f t="array" ref="B248">_xlfn.XLOOKUP(A248, Orders!A:A,Orders!C:C)</f>
        <v>45238.43201</v>
      </c>
      <c r="C248" s="4">
        <f>Order_items!B248</f>
        <v>243235</v>
      </c>
      <c r="D248" s="4" t="str">
        <f t="array" ref="D248">_xlfn.XLOOKUP(C248,Products!A:A,Products!B:B,"")</f>
        <v>Cat Food</v>
      </c>
      <c r="E248" s="4" t="str">
        <f t="array" ref="E248">_xlfn.XLOOKUP(C248,Products!A:A,Products!C:C,"")</f>
        <v>Pet Care</v>
      </c>
      <c r="F248" s="4" t="str">
        <f t="array" ref="F248">_xlfn.XLOOKUP(C248,Products!A:A,Products!D:D,"")</f>
        <v>Batta Inc</v>
      </c>
      <c r="G248" s="4">
        <f>Order_items!C248</f>
        <v>2</v>
      </c>
      <c r="H248" s="4">
        <f>Order_items!D248</f>
        <v>109.03</v>
      </c>
      <c r="I248" s="4">
        <f>Order_items!E248</f>
        <v>218.06</v>
      </c>
      <c r="J248" s="4" t="str">
        <f t="array" ref="J248">_xlfn.XLOOKUP(A248,Orders!A:A,Orders!G:G,"")</f>
        <v>UPI</v>
      </c>
      <c r="K248" s="4">
        <f t="shared" si="1"/>
        <v>2023</v>
      </c>
      <c r="L248" s="4" t="str">
        <f t="shared" si="2"/>
        <v>Nov</v>
      </c>
    </row>
    <row r="249" ht="22.5" customHeight="1">
      <c r="A249" s="4">
        <f>(Orders!A249)</f>
        <v>4903544026</v>
      </c>
      <c r="B249" s="5">
        <f t="array" ref="B249">_xlfn.XLOOKUP(A249, Orders!A:A,Orders!C:C)</f>
        <v>45423.18728</v>
      </c>
      <c r="C249" s="4">
        <f>Order_items!B249</f>
        <v>470449</v>
      </c>
      <c r="D249" s="4" t="str">
        <f t="array" ref="D249">_xlfn.XLOOKUP(C249,Products!A:A,Products!B:B,"")</f>
        <v>Frozen Biryani</v>
      </c>
      <c r="E249" s="4" t="str">
        <f t="array" ref="E249">_xlfn.XLOOKUP(C249,Products!A:A,Products!C:C,"")</f>
        <v>Instant &amp; Frozen Food</v>
      </c>
      <c r="F249" s="4" t="str">
        <f t="array" ref="F249">_xlfn.XLOOKUP(C249,Products!A:A,Products!D:D,"")</f>
        <v>Kohli-Sawhney</v>
      </c>
      <c r="G249" s="4">
        <f>Order_items!C249</f>
        <v>3</v>
      </c>
      <c r="H249" s="4">
        <f>Order_items!D249</f>
        <v>827.77</v>
      </c>
      <c r="I249" s="4">
        <f>Order_items!E249</f>
        <v>2483.31</v>
      </c>
      <c r="J249" s="4" t="str">
        <f t="array" ref="J249">_xlfn.XLOOKUP(A249,Orders!A:A,Orders!G:G,"")</f>
        <v>Cash</v>
      </c>
      <c r="K249" s="4">
        <f t="shared" si="1"/>
        <v>2024</v>
      </c>
      <c r="L249" s="4" t="str">
        <f t="shared" si="2"/>
        <v>May</v>
      </c>
    </row>
    <row r="250" ht="22.5" customHeight="1">
      <c r="A250" s="4">
        <f>(Orders!A250)</f>
        <v>2827266949</v>
      </c>
      <c r="B250" s="5">
        <f t="array" ref="B250">_xlfn.XLOOKUP(A250, Orders!A:A,Orders!C:C)</f>
        <v>45552.32769</v>
      </c>
      <c r="C250" s="4">
        <f>Order_items!B250</f>
        <v>937542</v>
      </c>
      <c r="D250" s="4" t="str">
        <f t="array" ref="D250">_xlfn.XLOOKUP(C250,Products!A:A,Products!B:B,"")</f>
        <v>Wheat Flour</v>
      </c>
      <c r="E250" s="4" t="str">
        <f t="array" ref="E250">_xlfn.XLOOKUP(C250,Products!A:A,Products!C:C,"")</f>
        <v>Grocery &amp; Staples</v>
      </c>
      <c r="F250" s="4" t="str">
        <f t="array" ref="F250">_xlfn.XLOOKUP(C250,Products!A:A,Products!D:D,"")</f>
        <v>Khurana and Sons</v>
      </c>
      <c r="G250" s="4">
        <f>Order_items!C250</f>
        <v>3</v>
      </c>
      <c r="H250" s="4">
        <f>Order_items!D250</f>
        <v>97.04</v>
      </c>
      <c r="I250" s="4">
        <f>Order_items!E250</f>
        <v>291.12</v>
      </c>
      <c r="J250" s="4" t="str">
        <f t="array" ref="J250">_xlfn.XLOOKUP(A250,Orders!A:A,Orders!G:G,"")</f>
        <v>Card</v>
      </c>
      <c r="K250" s="4">
        <f t="shared" si="1"/>
        <v>2024</v>
      </c>
      <c r="L250" s="4" t="str">
        <f t="shared" si="2"/>
        <v>Sep</v>
      </c>
    </row>
    <row r="251" ht="22.5" customHeight="1">
      <c r="A251" s="4">
        <f>(Orders!A251)</f>
        <v>4278423074</v>
      </c>
      <c r="B251" s="5">
        <f t="array" ref="B251">_xlfn.XLOOKUP(A251, Orders!A:A,Orders!C:C)</f>
        <v>45277.20054</v>
      </c>
      <c r="C251" s="4">
        <f>Order_items!B251</f>
        <v>880510</v>
      </c>
      <c r="D251" s="4" t="str">
        <f t="array" ref="D251">_xlfn.XLOOKUP(C251,Products!A:A,Products!B:B,"")</f>
        <v>Bread</v>
      </c>
      <c r="E251" s="4" t="str">
        <f t="array" ref="E251">_xlfn.XLOOKUP(C251,Products!A:A,Products!C:C,"")</f>
        <v>Dairy &amp; Breakfast</v>
      </c>
      <c r="F251" s="4" t="str">
        <f t="array" ref="F251">_xlfn.XLOOKUP(C251,Products!A:A,Products!D:D,"")</f>
        <v>Roy-Char</v>
      </c>
      <c r="G251" s="4">
        <f>Order_items!C251</f>
        <v>2</v>
      </c>
      <c r="H251" s="4">
        <f>Order_items!D251</f>
        <v>951.43</v>
      </c>
      <c r="I251" s="4">
        <f>Order_items!E251</f>
        <v>1902.86</v>
      </c>
      <c r="J251" s="4" t="str">
        <f t="array" ref="J251">_xlfn.XLOOKUP(A251,Orders!A:A,Orders!G:G,"")</f>
        <v>Cash</v>
      </c>
      <c r="K251" s="4">
        <f t="shared" si="1"/>
        <v>2023</v>
      </c>
      <c r="L251" s="4" t="str">
        <f t="shared" si="2"/>
        <v>Dec</v>
      </c>
    </row>
    <row r="252" ht="22.5" customHeight="1">
      <c r="A252" s="4">
        <f>(Orders!A252)</f>
        <v>645916247</v>
      </c>
      <c r="B252" s="5">
        <f t="array" ref="B252">_xlfn.XLOOKUP(A252, Orders!A:A,Orders!C:C)</f>
        <v>45209.11968</v>
      </c>
      <c r="C252" s="4">
        <f>Order_items!B252</f>
        <v>812607</v>
      </c>
      <c r="D252" s="4" t="str">
        <f t="array" ref="D252">_xlfn.XLOOKUP(C252,Products!A:A,Products!B:B,"")</f>
        <v>Potatoes</v>
      </c>
      <c r="E252" s="4" t="str">
        <f t="array" ref="E252">_xlfn.XLOOKUP(C252,Products!A:A,Products!C:C,"")</f>
        <v>Fruits &amp; Vegetables</v>
      </c>
      <c r="F252" s="4" t="str">
        <f t="array" ref="F252">_xlfn.XLOOKUP(C252,Products!A:A,Products!D:D,"")</f>
        <v>Rege Group</v>
      </c>
      <c r="G252" s="4">
        <f>Order_items!C252</f>
        <v>1</v>
      </c>
      <c r="H252" s="4">
        <f>Order_items!D252</f>
        <v>416.65</v>
      </c>
      <c r="I252" s="4">
        <f>Order_items!E252</f>
        <v>416.65</v>
      </c>
      <c r="J252" s="4" t="str">
        <f t="array" ref="J252">_xlfn.XLOOKUP(A252,Orders!A:A,Orders!G:G,"")</f>
        <v>Cash</v>
      </c>
      <c r="K252" s="4">
        <f t="shared" si="1"/>
        <v>2023</v>
      </c>
      <c r="L252" s="4" t="str">
        <f t="shared" si="2"/>
        <v>Oct</v>
      </c>
    </row>
    <row r="253" ht="22.5" customHeight="1">
      <c r="A253" s="4">
        <f>(Orders!A253)</f>
        <v>5816647866</v>
      </c>
      <c r="B253" s="5">
        <f t="array" ref="B253">_xlfn.XLOOKUP(A253, Orders!A:A,Orders!C:C)</f>
        <v>45561.21784</v>
      </c>
      <c r="C253" s="4">
        <f>Order_items!B253</f>
        <v>432617</v>
      </c>
      <c r="D253" s="4" t="str">
        <f t="array" ref="D253">_xlfn.XLOOKUP(C253,Products!A:A,Products!B:B,"")</f>
        <v>Baby Wipes</v>
      </c>
      <c r="E253" s="4" t="str">
        <f t="array" ref="E253">_xlfn.XLOOKUP(C253,Products!A:A,Products!C:C,"")</f>
        <v>Baby Care</v>
      </c>
      <c r="F253" s="4" t="str">
        <f t="array" ref="F253">_xlfn.XLOOKUP(C253,Products!A:A,Products!D:D,"")</f>
        <v>Dora-Pillai</v>
      </c>
      <c r="G253" s="4">
        <f>Order_items!C253</f>
        <v>2</v>
      </c>
      <c r="H253" s="4">
        <f>Order_items!D253</f>
        <v>863.18</v>
      </c>
      <c r="I253" s="4">
        <f>Order_items!E253</f>
        <v>1726.36</v>
      </c>
      <c r="J253" s="4" t="str">
        <f t="array" ref="J253">_xlfn.XLOOKUP(A253,Orders!A:A,Orders!G:G,"")</f>
        <v>Cash</v>
      </c>
      <c r="K253" s="4">
        <f t="shared" si="1"/>
        <v>2024</v>
      </c>
      <c r="L253" s="4" t="str">
        <f t="shared" si="2"/>
        <v>Sep</v>
      </c>
    </row>
    <row r="254" ht="22.5" customHeight="1">
      <c r="A254" s="4">
        <f>(Orders!A254)</f>
        <v>7282397914</v>
      </c>
      <c r="B254" s="5">
        <f t="array" ref="B254">_xlfn.XLOOKUP(A254, Orders!A:A,Orders!C:C)</f>
        <v>45487.05218</v>
      </c>
      <c r="C254" s="4">
        <f>Order_items!B254</f>
        <v>600767</v>
      </c>
      <c r="D254" s="4" t="str">
        <f t="array" ref="D254">_xlfn.XLOOKUP(C254,Products!A:A,Products!B:B,"")</f>
        <v>Toothpaste</v>
      </c>
      <c r="E254" s="4" t="str">
        <f t="array" ref="E254">_xlfn.XLOOKUP(C254,Products!A:A,Products!C:C,"")</f>
        <v>Personal Care</v>
      </c>
      <c r="F254" s="4" t="str">
        <f t="array" ref="F254">_xlfn.XLOOKUP(C254,Products!A:A,Products!D:D,"")</f>
        <v>Balan Group</v>
      </c>
      <c r="G254" s="4">
        <f>Order_items!C254</f>
        <v>1</v>
      </c>
      <c r="H254" s="4">
        <f>Order_items!D254</f>
        <v>722.42</v>
      </c>
      <c r="I254" s="4">
        <f>Order_items!E254</f>
        <v>722.42</v>
      </c>
      <c r="J254" s="4" t="str">
        <f t="array" ref="J254">_xlfn.XLOOKUP(A254,Orders!A:A,Orders!G:G,"")</f>
        <v>Cash</v>
      </c>
      <c r="K254" s="4">
        <f t="shared" si="1"/>
        <v>2024</v>
      </c>
      <c r="L254" s="4" t="str">
        <f t="shared" si="2"/>
        <v>Jul</v>
      </c>
    </row>
    <row r="255" ht="22.5" customHeight="1">
      <c r="A255" s="4">
        <f>(Orders!A255)</f>
        <v>3260611473</v>
      </c>
      <c r="B255" s="5">
        <f t="array" ref="B255">_xlfn.XLOOKUP(A255, Orders!A:A,Orders!C:C)</f>
        <v>45328.56558</v>
      </c>
      <c r="C255" s="4">
        <f>Order_items!B255</f>
        <v>712307</v>
      </c>
      <c r="D255" s="4" t="str">
        <f t="array" ref="D255">_xlfn.XLOOKUP(C255,Products!A:A,Products!B:B,"")</f>
        <v>Orange Juice</v>
      </c>
      <c r="E255" s="4" t="str">
        <f t="array" ref="E255">_xlfn.XLOOKUP(C255,Products!A:A,Products!C:C,"")</f>
        <v>Cold Drinks &amp; Juices</v>
      </c>
      <c r="F255" s="4" t="str">
        <f t="array" ref="F255">_xlfn.XLOOKUP(C255,Products!A:A,Products!D:D,"")</f>
        <v>Chana LLC</v>
      </c>
      <c r="G255" s="4">
        <f>Order_items!C255</f>
        <v>1</v>
      </c>
      <c r="H255" s="4">
        <f>Order_items!D255</f>
        <v>264.89</v>
      </c>
      <c r="I255" s="4">
        <f>Order_items!E255</f>
        <v>264.89</v>
      </c>
      <c r="J255" s="4" t="str">
        <f t="array" ref="J255">_xlfn.XLOOKUP(A255,Orders!A:A,Orders!G:G,"")</f>
        <v>Cash</v>
      </c>
      <c r="K255" s="4">
        <f t="shared" si="1"/>
        <v>2024</v>
      </c>
      <c r="L255" s="4" t="str">
        <f t="shared" si="2"/>
        <v>Feb</v>
      </c>
    </row>
    <row r="256" ht="22.5" customHeight="1">
      <c r="A256" s="4">
        <f>(Orders!A256)</f>
        <v>8638163868</v>
      </c>
      <c r="B256" s="5">
        <f t="array" ref="B256">_xlfn.XLOOKUP(A256, Orders!A:A,Orders!C:C)</f>
        <v>45084.14304</v>
      </c>
      <c r="C256" s="4">
        <f>Order_items!B256</f>
        <v>832348</v>
      </c>
      <c r="D256" s="4" t="str">
        <f t="array" ref="D256">_xlfn.XLOOKUP(C256,Products!A:A,Products!B:B,"")</f>
        <v>Biscuits</v>
      </c>
      <c r="E256" s="4" t="str">
        <f t="array" ref="E256">_xlfn.XLOOKUP(C256,Products!A:A,Products!C:C,"")</f>
        <v>Snacks &amp; Munchies</v>
      </c>
      <c r="F256" s="4" t="str">
        <f t="array" ref="F256">_xlfn.XLOOKUP(C256,Products!A:A,Products!D:D,"")</f>
        <v>Jani-Ram</v>
      </c>
      <c r="G256" s="4">
        <f>Order_items!C256</f>
        <v>1</v>
      </c>
      <c r="H256" s="4">
        <f>Order_items!D256</f>
        <v>831.43</v>
      </c>
      <c r="I256" s="4">
        <f>Order_items!E256</f>
        <v>831.43</v>
      </c>
      <c r="J256" s="4" t="str">
        <f t="array" ref="J256">_xlfn.XLOOKUP(A256,Orders!A:A,Orders!G:G,"")</f>
        <v>Card</v>
      </c>
      <c r="K256" s="4">
        <f t="shared" si="1"/>
        <v>2023</v>
      </c>
      <c r="L256" s="4" t="str">
        <f t="shared" si="2"/>
        <v>Jun</v>
      </c>
    </row>
    <row r="257" ht="22.5" customHeight="1">
      <c r="A257" s="4">
        <f>(Orders!A257)</f>
        <v>177850987</v>
      </c>
      <c r="B257" s="5">
        <f t="array" ref="B257">_xlfn.XLOOKUP(A257, Orders!A:A,Orders!C:C)</f>
        <v>45237.58944</v>
      </c>
      <c r="C257" s="4">
        <f>Order_items!B257</f>
        <v>237083</v>
      </c>
      <c r="D257" s="4" t="str">
        <f t="array" ref="D257">_xlfn.XLOOKUP(C257,Products!A:A,Products!B:B,"")</f>
        <v>Cough Syrup</v>
      </c>
      <c r="E257" s="4" t="str">
        <f t="array" ref="E257">_xlfn.XLOOKUP(C257,Products!A:A,Products!C:C,"")</f>
        <v>Pharmacy</v>
      </c>
      <c r="F257" s="4" t="str">
        <f t="array" ref="F257">_xlfn.XLOOKUP(C257,Products!A:A,Products!D:D,"")</f>
        <v>Hayer-Banerjee</v>
      </c>
      <c r="G257" s="4">
        <f>Order_items!C257</f>
        <v>2</v>
      </c>
      <c r="H257" s="4">
        <f>Order_items!D257</f>
        <v>577.13</v>
      </c>
      <c r="I257" s="4">
        <f>Order_items!E257</f>
        <v>1154.26</v>
      </c>
      <c r="J257" s="4" t="str">
        <f t="array" ref="J257">_xlfn.XLOOKUP(A257,Orders!A:A,Orders!G:G,"")</f>
        <v>UPI</v>
      </c>
      <c r="K257" s="4">
        <f t="shared" si="1"/>
        <v>2023</v>
      </c>
      <c r="L257" s="4" t="str">
        <f t="shared" si="2"/>
        <v>Nov</v>
      </c>
    </row>
    <row r="258" ht="22.5" customHeight="1">
      <c r="A258" s="4">
        <f>(Orders!A258)</f>
        <v>9653859166</v>
      </c>
      <c r="B258" s="5">
        <f t="array" ref="B258">_xlfn.XLOOKUP(A258, Orders!A:A,Orders!C:C)</f>
        <v>45001.80823</v>
      </c>
      <c r="C258" s="4">
        <f>Order_items!B258</f>
        <v>272170</v>
      </c>
      <c r="D258" s="4" t="str">
        <f t="array" ref="D258">_xlfn.XLOOKUP(C258,Products!A:A,Products!B:B,"")</f>
        <v>Ice Cream</v>
      </c>
      <c r="E258" s="4" t="str">
        <f t="array" ref="E258">_xlfn.XLOOKUP(C258,Products!A:A,Products!C:C,"")</f>
        <v>Instant &amp; Frozen Food</v>
      </c>
      <c r="F258" s="4" t="str">
        <f t="array" ref="F258">_xlfn.XLOOKUP(C258,Products!A:A,Products!D:D,"")</f>
        <v>Purohit Group</v>
      </c>
      <c r="G258" s="4">
        <f>Order_items!C258</f>
        <v>1</v>
      </c>
      <c r="H258" s="4">
        <f>Order_items!D258</f>
        <v>140.8</v>
      </c>
      <c r="I258" s="4">
        <f>Order_items!E258</f>
        <v>140.8</v>
      </c>
      <c r="J258" s="4" t="str">
        <f t="array" ref="J258">_xlfn.XLOOKUP(A258,Orders!A:A,Orders!G:G,"")</f>
        <v>Wallet</v>
      </c>
      <c r="K258" s="4">
        <f t="shared" si="1"/>
        <v>2023</v>
      </c>
      <c r="L258" s="4" t="str">
        <f t="shared" si="2"/>
        <v>Mar</v>
      </c>
    </row>
    <row r="259" ht="22.5" customHeight="1">
      <c r="A259" s="4">
        <f>(Orders!A259)</f>
        <v>9991338690</v>
      </c>
      <c r="B259" s="5">
        <f t="array" ref="B259">_xlfn.XLOOKUP(A259, Orders!A:A,Orders!C:C)</f>
        <v>45502.48233</v>
      </c>
      <c r="C259" s="4">
        <f>Order_items!B259</f>
        <v>26060</v>
      </c>
      <c r="D259" s="4" t="str">
        <f t="array" ref="D259">_xlfn.XLOOKUP(C259,Products!A:A,Products!B:B,"")</f>
        <v>Vitamins</v>
      </c>
      <c r="E259" s="4" t="str">
        <f t="array" ref="E259">_xlfn.XLOOKUP(C259,Products!A:A,Products!C:C,"")</f>
        <v>Pharmacy</v>
      </c>
      <c r="F259" s="4" t="str">
        <f t="array" ref="F259">_xlfn.XLOOKUP(C259,Products!A:A,Products!D:D,"")</f>
        <v>Shah and Sons</v>
      </c>
      <c r="G259" s="4">
        <f>Order_items!C259</f>
        <v>1</v>
      </c>
      <c r="H259" s="4">
        <f>Order_items!D259</f>
        <v>342.94</v>
      </c>
      <c r="I259" s="4">
        <f>Order_items!E259</f>
        <v>342.94</v>
      </c>
      <c r="J259" s="4" t="str">
        <f t="array" ref="J259">_xlfn.XLOOKUP(A259,Orders!A:A,Orders!G:G,"")</f>
        <v>Cash</v>
      </c>
      <c r="K259" s="4">
        <f t="shared" si="1"/>
        <v>2024</v>
      </c>
      <c r="L259" s="4" t="str">
        <f t="shared" si="2"/>
        <v>Jul</v>
      </c>
    </row>
    <row r="260" ht="22.5" customHeight="1">
      <c r="A260" s="4">
        <f>(Orders!A260)</f>
        <v>1714593246</v>
      </c>
      <c r="B260" s="5">
        <f t="array" ref="B260">_xlfn.XLOOKUP(A260, Orders!A:A,Orders!C:C)</f>
        <v>45585.41155</v>
      </c>
      <c r="C260" s="4">
        <f>Order_items!B260</f>
        <v>613942</v>
      </c>
      <c r="D260" s="4" t="str">
        <f t="array" ref="D260">_xlfn.XLOOKUP(C260,Products!A:A,Products!B:B,"")</f>
        <v>Pet Treats</v>
      </c>
      <c r="E260" s="4" t="str">
        <f t="array" ref="E260">_xlfn.XLOOKUP(C260,Products!A:A,Products!C:C,"")</f>
        <v>Pet Care</v>
      </c>
      <c r="F260" s="4" t="str">
        <f t="array" ref="F260">_xlfn.XLOOKUP(C260,Products!A:A,Products!D:D,"")</f>
        <v>Dyal, Saraf and Goel</v>
      </c>
      <c r="G260" s="4">
        <f>Order_items!C260</f>
        <v>3</v>
      </c>
      <c r="H260" s="4">
        <f>Order_items!D260</f>
        <v>545</v>
      </c>
      <c r="I260" s="4">
        <f>Order_items!E260</f>
        <v>1635</v>
      </c>
      <c r="J260" s="4" t="str">
        <f t="array" ref="J260">_xlfn.XLOOKUP(A260,Orders!A:A,Orders!G:G,"")</f>
        <v>Wallet</v>
      </c>
      <c r="K260" s="4">
        <f t="shared" si="1"/>
        <v>2024</v>
      </c>
      <c r="L260" s="4" t="str">
        <f t="shared" si="2"/>
        <v>Oct</v>
      </c>
    </row>
    <row r="261" ht="22.5" customHeight="1">
      <c r="A261" s="4">
        <f>(Orders!A261)</f>
        <v>9742461226</v>
      </c>
      <c r="B261" s="5">
        <f t="array" ref="B261">_xlfn.XLOOKUP(A261, Orders!A:A,Orders!C:C)</f>
        <v>45292.01667</v>
      </c>
      <c r="C261" s="4">
        <f>Order_items!B261</f>
        <v>478531</v>
      </c>
      <c r="D261" s="4" t="str">
        <f t="array" ref="D261">_xlfn.XLOOKUP(C261,Products!A:A,Products!B:B,"")</f>
        <v>Carrots</v>
      </c>
      <c r="E261" s="4" t="str">
        <f t="array" ref="E261">_xlfn.XLOOKUP(C261,Products!A:A,Products!C:C,"")</f>
        <v>Fruits &amp; Vegetables</v>
      </c>
      <c r="F261" s="4" t="str">
        <f t="array" ref="F261">_xlfn.XLOOKUP(C261,Products!A:A,Products!D:D,"")</f>
        <v>Uppal Group</v>
      </c>
      <c r="G261" s="4">
        <f>Order_items!C261</f>
        <v>3</v>
      </c>
      <c r="H261" s="4">
        <f>Order_items!D261</f>
        <v>825.46</v>
      </c>
      <c r="I261" s="4">
        <f>Order_items!E261</f>
        <v>2476.38</v>
      </c>
      <c r="J261" s="4" t="str">
        <f t="array" ref="J261">_xlfn.XLOOKUP(A261,Orders!A:A,Orders!G:G,"")</f>
        <v>UPI</v>
      </c>
      <c r="K261" s="4">
        <f t="shared" si="1"/>
        <v>2024</v>
      </c>
      <c r="L261" s="4" t="str">
        <f t="shared" si="2"/>
        <v>Jan</v>
      </c>
    </row>
    <row r="262" ht="22.5" customHeight="1">
      <c r="A262" s="4">
        <f>(Orders!A262)</f>
        <v>3314393477</v>
      </c>
      <c r="B262" s="5">
        <f t="array" ref="B262">_xlfn.XLOOKUP(A262, Orders!A:A,Orders!C:C)</f>
        <v>45591.56731</v>
      </c>
      <c r="C262" s="4">
        <f>Order_items!B262</f>
        <v>901144</v>
      </c>
      <c r="D262" s="4" t="str">
        <f t="array" ref="D262">_xlfn.XLOOKUP(C262,Products!A:A,Products!B:B,"")</f>
        <v>Sugar</v>
      </c>
      <c r="E262" s="4" t="str">
        <f t="array" ref="E262">_xlfn.XLOOKUP(C262,Products!A:A,Products!C:C,"")</f>
        <v>Grocery &amp; Staples</v>
      </c>
      <c r="F262" s="4" t="str">
        <f t="array" ref="F262">_xlfn.XLOOKUP(C262,Products!A:A,Products!D:D,"")</f>
        <v>Deo-Kamdar</v>
      </c>
      <c r="G262" s="4">
        <f>Order_items!C262</f>
        <v>3</v>
      </c>
      <c r="H262" s="4">
        <f>Order_items!D262</f>
        <v>340.36</v>
      </c>
      <c r="I262" s="4">
        <f>Order_items!E262</f>
        <v>1021.08</v>
      </c>
      <c r="J262" s="4" t="str">
        <f t="array" ref="J262">_xlfn.XLOOKUP(A262,Orders!A:A,Orders!G:G,"")</f>
        <v>Cash</v>
      </c>
      <c r="K262" s="4">
        <f t="shared" si="1"/>
        <v>2024</v>
      </c>
      <c r="L262" s="4" t="str">
        <f t="shared" si="2"/>
        <v>Oct</v>
      </c>
    </row>
    <row r="263" ht="22.5" customHeight="1">
      <c r="A263" s="4">
        <f>(Orders!A263)</f>
        <v>4188317986</v>
      </c>
      <c r="B263" s="5">
        <f t="array" ref="B263">_xlfn.XLOOKUP(A263, Orders!A:A,Orders!C:C)</f>
        <v>45005.07286</v>
      </c>
      <c r="C263" s="4">
        <f>Order_items!B263</f>
        <v>951463</v>
      </c>
      <c r="D263" s="4" t="str">
        <f t="array" ref="D263">_xlfn.XLOOKUP(C263,Products!A:A,Products!B:B,"")</f>
        <v>Pet Treats</v>
      </c>
      <c r="E263" s="4" t="str">
        <f t="array" ref="E263">_xlfn.XLOOKUP(C263,Products!A:A,Products!C:C,"")</f>
        <v>Pet Care</v>
      </c>
      <c r="F263" s="4" t="str">
        <f t="array" ref="F263">_xlfn.XLOOKUP(C263,Products!A:A,Products!D:D,"")</f>
        <v>Balakrishnan-Kaur</v>
      </c>
      <c r="G263" s="4">
        <f>Order_items!C263</f>
        <v>1</v>
      </c>
      <c r="H263" s="4">
        <f>Order_items!D263</f>
        <v>787.4</v>
      </c>
      <c r="I263" s="4">
        <f>Order_items!E263</f>
        <v>787.4</v>
      </c>
      <c r="J263" s="4" t="str">
        <f t="array" ref="J263">_xlfn.XLOOKUP(A263,Orders!A:A,Orders!G:G,"")</f>
        <v>Wallet</v>
      </c>
      <c r="K263" s="4">
        <f t="shared" si="1"/>
        <v>2023</v>
      </c>
      <c r="L263" s="4" t="str">
        <f t="shared" si="2"/>
        <v>Mar</v>
      </c>
    </row>
    <row r="264" ht="22.5" customHeight="1">
      <c r="A264" s="4">
        <f>(Orders!A264)</f>
        <v>1646665366</v>
      </c>
      <c r="B264" s="5">
        <f t="array" ref="B264">_xlfn.XLOOKUP(A264, Orders!A:A,Orders!C:C)</f>
        <v>45499.78148</v>
      </c>
      <c r="C264" s="4">
        <f>Order_items!B264</f>
        <v>654297</v>
      </c>
      <c r="D264" s="4" t="str">
        <f t="array" ref="D264">_xlfn.XLOOKUP(C264,Products!A:A,Products!B:B,"")</f>
        <v>Potatoes</v>
      </c>
      <c r="E264" s="4" t="str">
        <f t="array" ref="E264">_xlfn.XLOOKUP(C264,Products!A:A,Products!C:C,"")</f>
        <v>Fruits &amp; Vegetables</v>
      </c>
      <c r="F264" s="4" t="str">
        <f t="array" ref="F264">_xlfn.XLOOKUP(C264,Products!A:A,Products!D:D,"")</f>
        <v>Chandran-Dass</v>
      </c>
      <c r="G264" s="4">
        <f>Order_items!C264</f>
        <v>3</v>
      </c>
      <c r="H264" s="4">
        <f>Order_items!D264</f>
        <v>13.25</v>
      </c>
      <c r="I264" s="4">
        <f>Order_items!E264</f>
        <v>39.75</v>
      </c>
      <c r="J264" s="4" t="str">
        <f t="array" ref="J264">_xlfn.XLOOKUP(A264,Orders!A:A,Orders!G:G,"")</f>
        <v>Wallet</v>
      </c>
      <c r="K264" s="4">
        <f t="shared" si="1"/>
        <v>2024</v>
      </c>
      <c r="L264" s="4" t="str">
        <f t="shared" si="2"/>
        <v>Jul</v>
      </c>
    </row>
    <row r="265" ht="22.5" customHeight="1">
      <c r="A265" s="4">
        <f>(Orders!A265)</f>
        <v>9558804585</v>
      </c>
      <c r="B265" s="5">
        <f t="array" ref="B265">_xlfn.XLOOKUP(A265, Orders!A:A,Orders!C:C)</f>
        <v>45366.49883</v>
      </c>
      <c r="C265" s="4">
        <f>Order_items!B265</f>
        <v>953175</v>
      </c>
      <c r="D265" s="4" t="str">
        <f t="array" ref="D265">_xlfn.XLOOKUP(C265,Products!A:A,Products!B:B,"")</f>
        <v>Baby Food</v>
      </c>
      <c r="E265" s="4" t="str">
        <f t="array" ref="E265">_xlfn.XLOOKUP(C265,Products!A:A,Products!C:C,"")</f>
        <v>Baby Care</v>
      </c>
      <c r="F265" s="4" t="str">
        <f t="array" ref="F265">_xlfn.XLOOKUP(C265,Products!A:A,Products!D:D,"")</f>
        <v>Sehgal-Nagarajan</v>
      </c>
      <c r="G265" s="4">
        <f>Order_items!C265</f>
        <v>2</v>
      </c>
      <c r="H265" s="4">
        <f>Order_items!D265</f>
        <v>225.21</v>
      </c>
      <c r="I265" s="4">
        <f>Order_items!E265</f>
        <v>450.42</v>
      </c>
      <c r="J265" s="4" t="str">
        <f t="array" ref="J265">_xlfn.XLOOKUP(A265,Orders!A:A,Orders!G:G,"")</f>
        <v>Card</v>
      </c>
      <c r="K265" s="4">
        <f t="shared" si="1"/>
        <v>2024</v>
      </c>
      <c r="L265" s="4" t="str">
        <f t="shared" si="2"/>
        <v>Mar</v>
      </c>
    </row>
    <row r="266" ht="22.5" customHeight="1">
      <c r="A266" s="4">
        <f>(Orders!A266)</f>
        <v>9047652469</v>
      </c>
      <c r="B266" s="5">
        <f t="array" ref="B266">_xlfn.XLOOKUP(A266, Orders!A:A,Orders!C:C)</f>
        <v>45509.13457</v>
      </c>
      <c r="C266" s="4">
        <f>Order_items!B266</f>
        <v>319388</v>
      </c>
      <c r="D266" s="4" t="str">
        <f t="array" ref="D266">_xlfn.XLOOKUP(C266,Products!A:A,Products!B:B,"")</f>
        <v>Orange Juice</v>
      </c>
      <c r="E266" s="4" t="str">
        <f t="array" ref="E266">_xlfn.XLOOKUP(C266,Products!A:A,Products!C:C,"")</f>
        <v>Cold Drinks &amp; Juices</v>
      </c>
      <c r="F266" s="4" t="str">
        <f t="array" ref="F266">_xlfn.XLOOKUP(C266,Products!A:A,Products!D:D,"")</f>
        <v>D’Alia-Dey</v>
      </c>
      <c r="G266" s="4">
        <f>Order_items!C266</f>
        <v>3</v>
      </c>
      <c r="H266" s="4">
        <f>Order_items!D266</f>
        <v>657.8</v>
      </c>
      <c r="I266" s="4">
        <f>Order_items!E266</f>
        <v>1973.4</v>
      </c>
      <c r="J266" s="4" t="str">
        <f t="array" ref="J266">_xlfn.XLOOKUP(A266,Orders!A:A,Orders!G:G,"")</f>
        <v>Card</v>
      </c>
      <c r="K266" s="4">
        <f t="shared" si="1"/>
        <v>2024</v>
      </c>
      <c r="L266" s="4" t="str">
        <f t="shared" si="2"/>
        <v>Aug</v>
      </c>
    </row>
    <row r="267" ht="22.5" customHeight="1">
      <c r="A267" s="4">
        <f>(Orders!A267)</f>
        <v>2893800377</v>
      </c>
      <c r="B267" s="5">
        <f t="array" ref="B267">_xlfn.XLOOKUP(A267, Orders!A:A,Orders!C:C)</f>
        <v>45373.4853</v>
      </c>
      <c r="C267" s="4">
        <f>Order_items!B267</f>
        <v>187399</v>
      </c>
      <c r="D267" s="4" t="str">
        <f t="array" ref="D267">_xlfn.XLOOKUP(C267,Products!A:A,Products!B:B,"")</f>
        <v>Frozen Pizza</v>
      </c>
      <c r="E267" s="4" t="str">
        <f t="array" ref="E267">_xlfn.XLOOKUP(C267,Products!A:A,Products!C:C,"")</f>
        <v>Instant &amp; Frozen Food</v>
      </c>
      <c r="F267" s="4" t="str">
        <f t="array" ref="F267">_xlfn.XLOOKUP(C267,Products!A:A,Products!D:D,"")</f>
        <v>Chauhan Inc</v>
      </c>
      <c r="G267" s="4">
        <f>Order_items!C267</f>
        <v>1</v>
      </c>
      <c r="H267" s="4">
        <f>Order_items!D267</f>
        <v>53.49</v>
      </c>
      <c r="I267" s="4">
        <f>Order_items!E267</f>
        <v>53.49</v>
      </c>
      <c r="J267" s="4" t="str">
        <f t="array" ref="J267">_xlfn.XLOOKUP(A267,Orders!A:A,Orders!G:G,"")</f>
        <v>Card</v>
      </c>
      <c r="K267" s="4">
        <f t="shared" si="1"/>
        <v>2024</v>
      </c>
      <c r="L267" s="4" t="str">
        <f t="shared" si="2"/>
        <v>Mar</v>
      </c>
    </row>
    <row r="268" ht="22.5" customHeight="1">
      <c r="A268" s="4">
        <f>(Orders!A268)</f>
        <v>6139157985</v>
      </c>
      <c r="B268" s="5">
        <f t="array" ref="B268">_xlfn.XLOOKUP(A268, Orders!A:A,Orders!C:C)</f>
        <v>45325.56488</v>
      </c>
      <c r="C268" s="4">
        <f>Order_items!B268</f>
        <v>753354</v>
      </c>
      <c r="D268" s="4" t="str">
        <f t="array" ref="D268">_xlfn.XLOOKUP(C268,Products!A:A,Products!B:B,"")</f>
        <v>Shampoo</v>
      </c>
      <c r="E268" s="4" t="str">
        <f t="array" ref="E268">_xlfn.XLOOKUP(C268,Products!A:A,Products!C:C,"")</f>
        <v>Personal Care</v>
      </c>
      <c r="F268" s="4" t="str">
        <f t="array" ref="F268">_xlfn.XLOOKUP(C268,Products!A:A,Products!D:D,"")</f>
        <v>Sant-Mahajan</v>
      </c>
      <c r="G268" s="4">
        <f>Order_items!C268</f>
        <v>3</v>
      </c>
      <c r="H268" s="4">
        <f>Order_items!D268</f>
        <v>423.56</v>
      </c>
      <c r="I268" s="4">
        <f>Order_items!E268</f>
        <v>1270.68</v>
      </c>
      <c r="J268" s="4" t="str">
        <f t="array" ref="J268">_xlfn.XLOOKUP(A268,Orders!A:A,Orders!G:G,"")</f>
        <v>Wallet</v>
      </c>
      <c r="K268" s="4">
        <f t="shared" si="1"/>
        <v>2024</v>
      </c>
      <c r="L268" s="4" t="str">
        <f t="shared" si="2"/>
        <v>Feb</v>
      </c>
    </row>
    <row r="269" ht="22.5" customHeight="1">
      <c r="A269" s="4">
        <f>(Orders!A269)</f>
        <v>6029394789</v>
      </c>
      <c r="B269" s="5">
        <f t="array" ref="B269">_xlfn.XLOOKUP(A269, Orders!A:A,Orders!C:C)</f>
        <v>45046.25225</v>
      </c>
      <c r="C269" s="4">
        <f>Order_items!B269</f>
        <v>803607</v>
      </c>
      <c r="D269" s="4" t="str">
        <f t="array" ref="D269">_xlfn.XLOOKUP(C269,Products!A:A,Products!B:B,"")</f>
        <v>Soap</v>
      </c>
      <c r="E269" s="4" t="str">
        <f t="array" ref="E269">_xlfn.XLOOKUP(C269,Products!A:A,Products!C:C,"")</f>
        <v>Personal Care</v>
      </c>
      <c r="F269" s="4" t="str">
        <f t="array" ref="F269">_xlfn.XLOOKUP(C269,Products!A:A,Products!D:D,"")</f>
        <v>Kadakia, Mohan and Sathe</v>
      </c>
      <c r="G269" s="4">
        <f>Order_items!C269</f>
        <v>1</v>
      </c>
      <c r="H269" s="4">
        <f>Order_items!D269</f>
        <v>949.73</v>
      </c>
      <c r="I269" s="4">
        <f>Order_items!E269</f>
        <v>949.73</v>
      </c>
      <c r="J269" s="4" t="str">
        <f t="array" ref="J269">_xlfn.XLOOKUP(A269,Orders!A:A,Orders!G:G,"")</f>
        <v>UPI</v>
      </c>
      <c r="K269" s="4">
        <f t="shared" si="1"/>
        <v>2023</v>
      </c>
      <c r="L269" s="4" t="str">
        <f t="shared" si="2"/>
        <v>Apr</v>
      </c>
    </row>
    <row r="270" ht="22.5" customHeight="1">
      <c r="A270" s="4">
        <f>(Orders!A270)</f>
        <v>5874940276</v>
      </c>
      <c r="B270" s="5">
        <f t="array" ref="B270">_xlfn.XLOOKUP(A270, Orders!A:A,Orders!C:C)</f>
        <v>45393.26993</v>
      </c>
      <c r="C270" s="4">
        <f>Order_items!B270</f>
        <v>91670</v>
      </c>
      <c r="D270" s="4" t="str">
        <f t="array" ref="D270">_xlfn.XLOOKUP(C270,Products!A:A,Products!B:B,"")</f>
        <v>Dish Soap</v>
      </c>
      <c r="E270" s="4" t="str">
        <f t="array" ref="E270">_xlfn.XLOOKUP(C270,Products!A:A,Products!C:C,"")</f>
        <v>Household Care</v>
      </c>
      <c r="F270" s="4" t="str">
        <f t="array" ref="F270">_xlfn.XLOOKUP(C270,Products!A:A,Products!D:D,"")</f>
        <v>Barman-Ahluwalia</v>
      </c>
      <c r="G270" s="4">
        <f>Order_items!C270</f>
        <v>1</v>
      </c>
      <c r="H270" s="4">
        <f>Order_items!D270</f>
        <v>439.24</v>
      </c>
      <c r="I270" s="4">
        <f>Order_items!E270</f>
        <v>439.24</v>
      </c>
      <c r="J270" s="4" t="str">
        <f t="array" ref="J270">_xlfn.XLOOKUP(A270,Orders!A:A,Orders!G:G,"")</f>
        <v>UPI</v>
      </c>
      <c r="K270" s="4">
        <f t="shared" si="1"/>
        <v>2024</v>
      </c>
      <c r="L270" s="4" t="str">
        <f t="shared" si="2"/>
        <v>Apr</v>
      </c>
    </row>
    <row r="271" ht="22.5" customHeight="1">
      <c r="A271" s="4">
        <f>(Orders!A271)</f>
        <v>5205211911</v>
      </c>
      <c r="B271" s="5">
        <f t="array" ref="B271">_xlfn.XLOOKUP(A271, Orders!A:A,Orders!C:C)</f>
        <v>45562.77274</v>
      </c>
      <c r="C271" s="4">
        <f>Order_items!B271</f>
        <v>561860</v>
      </c>
      <c r="D271" s="4" t="str">
        <f t="array" ref="D271">_xlfn.XLOOKUP(C271,Products!A:A,Products!B:B,"")</f>
        <v>Orange Juice</v>
      </c>
      <c r="E271" s="4" t="str">
        <f t="array" ref="E271">_xlfn.XLOOKUP(C271,Products!A:A,Products!C:C,"")</f>
        <v>Cold Drinks &amp; Juices</v>
      </c>
      <c r="F271" s="4" t="str">
        <f t="array" ref="F271">_xlfn.XLOOKUP(C271,Products!A:A,Products!D:D,"")</f>
        <v>Gupta Ltd</v>
      </c>
      <c r="G271" s="4">
        <f>Order_items!C271</f>
        <v>2</v>
      </c>
      <c r="H271" s="4">
        <f>Order_items!D271</f>
        <v>874.78</v>
      </c>
      <c r="I271" s="4">
        <f>Order_items!E271</f>
        <v>1749.56</v>
      </c>
      <c r="J271" s="4" t="str">
        <f t="array" ref="J271">_xlfn.XLOOKUP(A271,Orders!A:A,Orders!G:G,"")</f>
        <v>Cash</v>
      </c>
      <c r="K271" s="4">
        <f t="shared" si="1"/>
        <v>2024</v>
      </c>
      <c r="L271" s="4" t="str">
        <f t="shared" si="2"/>
        <v>Sep</v>
      </c>
    </row>
    <row r="272" ht="22.5" customHeight="1">
      <c r="A272" s="4">
        <f>(Orders!A272)</f>
        <v>5314758068</v>
      </c>
      <c r="B272" s="5">
        <f t="array" ref="B272">_xlfn.XLOOKUP(A272, Orders!A:A,Orders!C:C)</f>
        <v>45325.01215</v>
      </c>
      <c r="C272" s="4">
        <f>Order_items!B272</f>
        <v>552883</v>
      </c>
      <c r="D272" s="4" t="str">
        <f t="array" ref="D272">_xlfn.XLOOKUP(C272,Products!A:A,Products!B:B,"")</f>
        <v>Potatoes</v>
      </c>
      <c r="E272" s="4" t="str">
        <f t="array" ref="E272">_xlfn.XLOOKUP(C272,Products!A:A,Products!C:C,"")</f>
        <v>Fruits &amp; Vegetables</v>
      </c>
      <c r="F272" s="4" t="str">
        <f t="array" ref="F272">_xlfn.XLOOKUP(C272,Products!A:A,Products!D:D,"")</f>
        <v>Balan, Patel and Mall</v>
      </c>
      <c r="G272" s="4">
        <f>Order_items!C272</f>
        <v>3</v>
      </c>
      <c r="H272" s="4">
        <f>Order_items!D272</f>
        <v>888.16</v>
      </c>
      <c r="I272" s="4">
        <f>Order_items!E272</f>
        <v>2664.48</v>
      </c>
      <c r="J272" s="4" t="str">
        <f t="array" ref="J272">_xlfn.XLOOKUP(A272,Orders!A:A,Orders!G:G,"")</f>
        <v>Card</v>
      </c>
      <c r="K272" s="4">
        <f t="shared" si="1"/>
        <v>2024</v>
      </c>
      <c r="L272" s="4" t="str">
        <f t="shared" si="2"/>
        <v>Feb</v>
      </c>
    </row>
    <row r="273" ht="22.5" customHeight="1">
      <c r="A273" s="4">
        <f>(Orders!A273)</f>
        <v>484869710</v>
      </c>
      <c r="B273" s="5">
        <f t="array" ref="B273">_xlfn.XLOOKUP(A273, Orders!A:A,Orders!C:C)</f>
        <v>45178.49076</v>
      </c>
      <c r="C273" s="4">
        <f>Order_items!B273</f>
        <v>15314</v>
      </c>
      <c r="D273" s="4" t="str">
        <f t="array" ref="D273">_xlfn.XLOOKUP(C273,Products!A:A,Products!B:B,"")</f>
        <v>Cheese</v>
      </c>
      <c r="E273" s="4" t="str">
        <f t="array" ref="E273">_xlfn.XLOOKUP(C273,Products!A:A,Products!C:C,"")</f>
        <v>Dairy &amp; Breakfast</v>
      </c>
      <c r="F273" s="4" t="str">
        <f t="array" ref="F273">_xlfn.XLOOKUP(C273,Products!A:A,Products!D:D,"")</f>
        <v>Banik-Ratta</v>
      </c>
      <c r="G273" s="4">
        <f>Order_items!C273</f>
        <v>2</v>
      </c>
      <c r="H273" s="4">
        <f>Order_items!D273</f>
        <v>578.85</v>
      </c>
      <c r="I273" s="4">
        <f>Order_items!E273</f>
        <v>1157.7</v>
      </c>
      <c r="J273" s="4" t="str">
        <f t="array" ref="J273">_xlfn.XLOOKUP(A273,Orders!A:A,Orders!G:G,"")</f>
        <v>Cash</v>
      </c>
      <c r="K273" s="4">
        <f t="shared" si="1"/>
        <v>2023</v>
      </c>
      <c r="L273" s="4" t="str">
        <f t="shared" si="2"/>
        <v>Sep</v>
      </c>
    </row>
    <row r="274" ht="22.5" customHeight="1">
      <c r="A274" s="4">
        <f>(Orders!A274)</f>
        <v>9957728938</v>
      </c>
      <c r="B274" s="5">
        <f t="array" ref="B274">_xlfn.XLOOKUP(A274, Orders!A:A,Orders!C:C)</f>
        <v>45509.89527</v>
      </c>
      <c r="C274" s="4">
        <f>Order_items!B274</f>
        <v>455755</v>
      </c>
      <c r="D274" s="4" t="str">
        <f t="array" ref="D274">_xlfn.XLOOKUP(C274,Products!A:A,Products!B:B,"")</f>
        <v>Detergent</v>
      </c>
      <c r="E274" s="4" t="str">
        <f t="array" ref="E274">_xlfn.XLOOKUP(C274,Products!A:A,Products!C:C,"")</f>
        <v>Household Care</v>
      </c>
      <c r="F274" s="4" t="str">
        <f t="array" ref="F274">_xlfn.XLOOKUP(C274,Products!A:A,Products!D:D,"")</f>
        <v>Mangal-Sathe</v>
      </c>
      <c r="G274" s="4">
        <f>Order_items!C274</f>
        <v>2</v>
      </c>
      <c r="H274" s="4">
        <f>Order_items!D274</f>
        <v>44.09</v>
      </c>
      <c r="I274" s="4">
        <f>Order_items!E274</f>
        <v>88.18</v>
      </c>
      <c r="J274" s="4" t="str">
        <f t="array" ref="J274">_xlfn.XLOOKUP(A274,Orders!A:A,Orders!G:G,"")</f>
        <v>UPI</v>
      </c>
      <c r="K274" s="4">
        <f t="shared" si="1"/>
        <v>2024</v>
      </c>
      <c r="L274" s="4" t="str">
        <f t="shared" si="2"/>
        <v>Aug</v>
      </c>
    </row>
    <row r="275" ht="22.5" customHeight="1">
      <c r="A275" s="4">
        <f>(Orders!A275)</f>
        <v>3136056666</v>
      </c>
      <c r="B275" s="5">
        <f t="array" ref="B275">_xlfn.XLOOKUP(A275, Orders!A:A,Orders!C:C)</f>
        <v>45411.14184</v>
      </c>
      <c r="C275" s="4">
        <f>Order_items!B275</f>
        <v>555121</v>
      </c>
      <c r="D275" s="4" t="str">
        <f t="array" ref="D275">_xlfn.XLOOKUP(C275,Products!A:A,Products!B:B,"")</f>
        <v>Carrots</v>
      </c>
      <c r="E275" s="4" t="str">
        <f t="array" ref="E275">_xlfn.XLOOKUP(C275,Products!A:A,Products!C:C,"")</f>
        <v>Fruits &amp; Vegetables</v>
      </c>
      <c r="F275" s="4" t="str">
        <f t="array" ref="F275">_xlfn.XLOOKUP(C275,Products!A:A,Products!D:D,"")</f>
        <v>Subramanian, Chaudhuri and Dora</v>
      </c>
      <c r="G275" s="4">
        <f>Order_items!C275</f>
        <v>1</v>
      </c>
      <c r="H275" s="4">
        <f>Order_items!D275</f>
        <v>354.91</v>
      </c>
      <c r="I275" s="4">
        <f>Order_items!E275</f>
        <v>354.91</v>
      </c>
      <c r="J275" s="4" t="str">
        <f t="array" ref="J275">_xlfn.XLOOKUP(A275,Orders!A:A,Orders!G:G,"")</f>
        <v>UPI</v>
      </c>
      <c r="K275" s="4">
        <f t="shared" si="1"/>
        <v>2024</v>
      </c>
      <c r="L275" s="4" t="str">
        <f t="shared" si="2"/>
        <v>Apr</v>
      </c>
    </row>
    <row r="276" ht="22.5" customHeight="1">
      <c r="A276" s="4">
        <f>(Orders!A276)</f>
        <v>4926104391</v>
      </c>
      <c r="B276" s="5">
        <f t="array" ref="B276">_xlfn.XLOOKUP(A276, Orders!A:A,Orders!C:C)</f>
        <v>45223.32084</v>
      </c>
      <c r="C276" s="4">
        <f>Order_items!B276</f>
        <v>642612</v>
      </c>
      <c r="D276" s="4" t="str">
        <f t="array" ref="D276">_xlfn.XLOOKUP(C276,Products!A:A,Products!B:B,"")</f>
        <v>Pet Treats</v>
      </c>
      <c r="E276" s="4" t="str">
        <f t="array" ref="E276">_xlfn.XLOOKUP(C276,Products!A:A,Products!C:C,"")</f>
        <v>Pet Care</v>
      </c>
      <c r="F276" s="4" t="str">
        <f t="array" ref="F276">_xlfn.XLOOKUP(C276,Products!A:A,Products!D:D,"")</f>
        <v>Pillay-Ahuja</v>
      </c>
      <c r="G276" s="4">
        <f>Order_items!C276</f>
        <v>2</v>
      </c>
      <c r="H276" s="4">
        <f>Order_items!D276</f>
        <v>517.03</v>
      </c>
      <c r="I276" s="4">
        <f>Order_items!E276</f>
        <v>1034.06</v>
      </c>
      <c r="J276" s="4" t="str">
        <f t="array" ref="J276">_xlfn.XLOOKUP(A276,Orders!A:A,Orders!G:G,"")</f>
        <v>Wallet</v>
      </c>
      <c r="K276" s="4">
        <f t="shared" si="1"/>
        <v>2023</v>
      </c>
      <c r="L276" s="4" t="str">
        <f t="shared" si="2"/>
        <v>Oct</v>
      </c>
    </row>
    <row r="277" ht="22.5" customHeight="1">
      <c r="A277" s="4">
        <f>(Orders!A277)</f>
        <v>1827844756</v>
      </c>
      <c r="B277" s="5">
        <f t="array" ref="B277">_xlfn.XLOOKUP(A277, Orders!A:A,Orders!C:C)</f>
        <v>45023.48084</v>
      </c>
      <c r="C277" s="4">
        <f>Order_items!B277</f>
        <v>681063</v>
      </c>
      <c r="D277" s="4" t="str">
        <f t="array" ref="D277">_xlfn.XLOOKUP(C277,Products!A:A,Products!B:B,"")</f>
        <v>Mango Drink</v>
      </c>
      <c r="E277" s="4" t="str">
        <f t="array" ref="E277">_xlfn.XLOOKUP(C277,Products!A:A,Products!C:C,"")</f>
        <v>Cold Drinks &amp; Juices</v>
      </c>
      <c r="F277" s="4" t="str">
        <f t="array" ref="F277">_xlfn.XLOOKUP(C277,Products!A:A,Products!D:D,"")</f>
        <v>Dass and Sons</v>
      </c>
      <c r="G277" s="4">
        <f>Order_items!C277</f>
        <v>1</v>
      </c>
      <c r="H277" s="4">
        <f>Order_items!D277</f>
        <v>321.28</v>
      </c>
      <c r="I277" s="4">
        <f>Order_items!E277</f>
        <v>321.28</v>
      </c>
      <c r="J277" s="4" t="str">
        <f t="array" ref="J277">_xlfn.XLOOKUP(A277,Orders!A:A,Orders!G:G,"")</f>
        <v>UPI</v>
      </c>
      <c r="K277" s="4">
        <f t="shared" si="1"/>
        <v>2023</v>
      </c>
      <c r="L277" s="4" t="str">
        <f t="shared" si="2"/>
        <v>Apr</v>
      </c>
    </row>
    <row r="278" ht="22.5" customHeight="1">
      <c r="A278" s="4">
        <f>(Orders!A278)</f>
        <v>7032037874</v>
      </c>
      <c r="B278" s="5">
        <f t="array" ref="B278">_xlfn.XLOOKUP(A278, Orders!A:A,Orders!C:C)</f>
        <v>45456.79627</v>
      </c>
      <c r="C278" s="4">
        <f>Order_items!B278</f>
        <v>491314</v>
      </c>
      <c r="D278" s="4" t="str">
        <f t="array" ref="D278">_xlfn.XLOOKUP(C278,Products!A:A,Products!B:B,"")</f>
        <v>Ice Cream</v>
      </c>
      <c r="E278" s="4" t="str">
        <f t="array" ref="E278">_xlfn.XLOOKUP(C278,Products!A:A,Products!C:C,"")</f>
        <v>Instant &amp; Frozen Food</v>
      </c>
      <c r="F278" s="4" t="str">
        <f t="array" ref="F278">_xlfn.XLOOKUP(C278,Products!A:A,Products!D:D,"")</f>
        <v>Banerjee Inc</v>
      </c>
      <c r="G278" s="4">
        <f>Order_items!C278</f>
        <v>3</v>
      </c>
      <c r="H278" s="4">
        <f>Order_items!D278</f>
        <v>973.44</v>
      </c>
      <c r="I278" s="4">
        <f>Order_items!E278</f>
        <v>2920.32</v>
      </c>
      <c r="J278" s="4" t="str">
        <f t="array" ref="J278">_xlfn.XLOOKUP(A278,Orders!A:A,Orders!G:G,"")</f>
        <v>UPI</v>
      </c>
      <c r="K278" s="4">
        <f t="shared" si="1"/>
        <v>2024</v>
      </c>
      <c r="L278" s="4" t="str">
        <f t="shared" si="2"/>
        <v>Jun</v>
      </c>
    </row>
    <row r="279" ht="22.5" customHeight="1">
      <c r="A279" s="4">
        <f>(Orders!A279)</f>
        <v>3779230503</v>
      </c>
      <c r="B279" s="5">
        <f t="array" ref="B279">_xlfn.XLOOKUP(A279, Orders!A:A,Orders!C:C)</f>
        <v>45118.22197</v>
      </c>
      <c r="C279" s="4">
        <f>Order_items!B279</f>
        <v>82484</v>
      </c>
      <c r="D279" s="4" t="str">
        <f t="array" ref="D279">_xlfn.XLOOKUP(C279,Products!A:A,Products!B:B,"")</f>
        <v>Baby Food</v>
      </c>
      <c r="E279" s="4" t="str">
        <f t="array" ref="E279">_xlfn.XLOOKUP(C279,Products!A:A,Products!C:C,"")</f>
        <v>Baby Care</v>
      </c>
      <c r="F279" s="4" t="str">
        <f t="array" ref="F279">_xlfn.XLOOKUP(C279,Products!A:A,Products!D:D,"")</f>
        <v>Mallick PLC</v>
      </c>
      <c r="G279" s="4">
        <f>Order_items!C279</f>
        <v>3</v>
      </c>
      <c r="H279" s="4">
        <f>Order_items!D279</f>
        <v>914.88</v>
      </c>
      <c r="I279" s="4">
        <f>Order_items!E279</f>
        <v>2744.64</v>
      </c>
      <c r="J279" s="4" t="str">
        <f t="array" ref="J279">_xlfn.XLOOKUP(A279,Orders!A:A,Orders!G:G,"")</f>
        <v>Card</v>
      </c>
      <c r="K279" s="4">
        <f t="shared" si="1"/>
        <v>2023</v>
      </c>
      <c r="L279" s="4" t="str">
        <f t="shared" si="2"/>
        <v>Jul</v>
      </c>
    </row>
    <row r="280" ht="22.5" customHeight="1">
      <c r="A280" s="4">
        <f>(Orders!A280)</f>
        <v>3473012553</v>
      </c>
      <c r="B280" s="5">
        <f t="array" ref="B280">_xlfn.XLOOKUP(A280, Orders!A:A,Orders!C:C)</f>
        <v>45338.89752</v>
      </c>
      <c r="C280" s="4">
        <f>Order_items!B280</f>
        <v>951463</v>
      </c>
      <c r="D280" s="4" t="str">
        <f t="array" ref="D280">_xlfn.XLOOKUP(C280,Products!A:A,Products!B:B,"")</f>
        <v>Pet Treats</v>
      </c>
      <c r="E280" s="4" t="str">
        <f t="array" ref="E280">_xlfn.XLOOKUP(C280,Products!A:A,Products!C:C,"")</f>
        <v>Pet Care</v>
      </c>
      <c r="F280" s="4" t="str">
        <f t="array" ref="F280">_xlfn.XLOOKUP(C280,Products!A:A,Products!D:D,"")</f>
        <v>Balakrishnan-Kaur</v>
      </c>
      <c r="G280" s="4">
        <f>Order_items!C280</f>
        <v>2</v>
      </c>
      <c r="H280" s="4">
        <f>Order_items!D280</f>
        <v>787.4</v>
      </c>
      <c r="I280" s="4">
        <f>Order_items!E280</f>
        <v>1574.8</v>
      </c>
      <c r="J280" s="4" t="str">
        <f t="array" ref="J280">_xlfn.XLOOKUP(A280,Orders!A:A,Orders!G:G,"")</f>
        <v>Card</v>
      </c>
      <c r="K280" s="4">
        <f t="shared" si="1"/>
        <v>2024</v>
      </c>
      <c r="L280" s="4" t="str">
        <f t="shared" si="2"/>
        <v>Feb</v>
      </c>
    </row>
    <row r="281" ht="22.5" customHeight="1">
      <c r="A281" s="4">
        <f>(Orders!A281)</f>
        <v>7988504487</v>
      </c>
      <c r="B281" s="5">
        <f t="array" ref="B281">_xlfn.XLOOKUP(A281, Orders!A:A,Orders!C:C)</f>
        <v>45426.48066</v>
      </c>
      <c r="C281" s="4">
        <f>Order_items!B281</f>
        <v>91670</v>
      </c>
      <c r="D281" s="4" t="str">
        <f t="array" ref="D281">_xlfn.XLOOKUP(C281,Products!A:A,Products!B:B,"")</f>
        <v>Dish Soap</v>
      </c>
      <c r="E281" s="4" t="str">
        <f t="array" ref="E281">_xlfn.XLOOKUP(C281,Products!A:A,Products!C:C,"")</f>
        <v>Household Care</v>
      </c>
      <c r="F281" s="4" t="str">
        <f t="array" ref="F281">_xlfn.XLOOKUP(C281,Products!A:A,Products!D:D,"")</f>
        <v>Barman-Ahluwalia</v>
      </c>
      <c r="G281" s="4">
        <f>Order_items!C281</f>
        <v>3</v>
      </c>
      <c r="H281" s="4">
        <f>Order_items!D281</f>
        <v>439.24</v>
      </c>
      <c r="I281" s="4">
        <f>Order_items!E281</f>
        <v>1317.72</v>
      </c>
      <c r="J281" s="4" t="str">
        <f t="array" ref="J281">_xlfn.XLOOKUP(A281,Orders!A:A,Orders!G:G,"")</f>
        <v>Wallet</v>
      </c>
      <c r="K281" s="4">
        <f t="shared" si="1"/>
        <v>2024</v>
      </c>
      <c r="L281" s="4" t="str">
        <f t="shared" si="2"/>
        <v>May</v>
      </c>
    </row>
    <row r="282" ht="22.5" customHeight="1">
      <c r="A282" s="4">
        <f>(Orders!A282)</f>
        <v>7193792738</v>
      </c>
      <c r="B282" s="5">
        <f t="array" ref="B282">_xlfn.XLOOKUP(A282, Orders!A:A,Orders!C:C)</f>
        <v>45448.64929</v>
      </c>
      <c r="C282" s="4">
        <f>Order_items!B282</f>
        <v>500633</v>
      </c>
      <c r="D282" s="4" t="str">
        <f t="array" ref="D282">_xlfn.XLOOKUP(C282,Products!A:A,Products!B:B,"")</f>
        <v>Cereal</v>
      </c>
      <c r="E282" s="4" t="str">
        <f t="array" ref="E282">_xlfn.XLOOKUP(C282,Products!A:A,Products!C:C,"")</f>
        <v>Dairy &amp; Breakfast</v>
      </c>
      <c r="F282" s="4" t="str">
        <f t="array" ref="F282">_xlfn.XLOOKUP(C282,Products!A:A,Products!D:D,"")</f>
        <v>Trivedi-Ahluwalia</v>
      </c>
      <c r="G282" s="4">
        <f>Order_items!C282</f>
        <v>3</v>
      </c>
      <c r="H282" s="4">
        <f>Order_items!D282</f>
        <v>154.5</v>
      </c>
      <c r="I282" s="4">
        <f>Order_items!E282</f>
        <v>463.5</v>
      </c>
      <c r="J282" s="4" t="str">
        <f t="array" ref="J282">_xlfn.XLOOKUP(A282,Orders!A:A,Orders!G:G,"")</f>
        <v>Card</v>
      </c>
      <c r="K282" s="4">
        <f t="shared" si="1"/>
        <v>2024</v>
      </c>
      <c r="L282" s="4" t="str">
        <f t="shared" si="2"/>
        <v>Jun</v>
      </c>
    </row>
    <row r="283" ht="22.5" customHeight="1">
      <c r="A283" s="4">
        <f>(Orders!A283)</f>
        <v>1533583386</v>
      </c>
      <c r="B283" s="5">
        <f t="array" ref="B283">_xlfn.XLOOKUP(A283, Orders!A:A,Orders!C:C)</f>
        <v>45166.84472</v>
      </c>
      <c r="C283" s="4">
        <f>Order_items!B283</f>
        <v>240179</v>
      </c>
      <c r="D283" s="4" t="str">
        <f t="array" ref="D283">_xlfn.XLOOKUP(C283,Products!A:A,Products!B:B,"")</f>
        <v>Cough Syrup</v>
      </c>
      <c r="E283" s="4" t="str">
        <f t="array" ref="E283">_xlfn.XLOOKUP(C283,Products!A:A,Products!C:C,"")</f>
        <v>Pharmacy</v>
      </c>
      <c r="F283" s="4" t="str">
        <f t="array" ref="F283">_xlfn.XLOOKUP(C283,Products!A:A,Products!D:D,"")</f>
        <v>Ram-Suri</v>
      </c>
      <c r="G283" s="4">
        <f>Order_items!C283</f>
        <v>1</v>
      </c>
      <c r="H283" s="4">
        <f>Order_items!D283</f>
        <v>90.56</v>
      </c>
      <c r="I283" s="4">
        <f>Order_items!E283</f>
        <v>90.56</v>
      </c>
      <c r="J283" s="4" t="str">
        <f t="array" ref="J283">_xlfn.XLOOKUP(A283,Orders!A:A,Orders!G:G,"")</f>
        <v>Wallet</v>
      </c>
      <c r="K283" s="4">
        <f t="shared" si="1"/>
        <v>2023</v>
      </c>
      <c r="L283" s="4" t="str">
        <f t="shared" si="2"/>
        <v>Aug</v>
      </c>
    </row>
    <row r="284" ht="22.5" customHeight="1">
      <c r="A284" s="4">
        <f>(Orders!A284)</f>
        <v>7750989397</v>
      </c>
      <c r="B284" s="5">
        <f t="array" ref="B284">_xlfn.XLOOKUP(A284, Orders!A:A,Orders!C:C)</f>
        <v>45298.04262</v>
      </c>
      <c r="C284" s="4">
        <f>Order_items!B284</f>
        <v>300159</v>
      </c>
      <c r="D284" s="4" t="str">
        <f t="array" ref="D284">_xlfn.XLOOKUP(C284,Products!A:A,Products!B:B,"")</f>
        <v>Cola</v>
      </c>
      <c r="E284" s="4" t="str">
        <f t="array" ref="E284">_xlfn.XLOOKUP(C284,Products!A:A,Products!C:C,"")</f>
        <v>Cold Drinks &amp; Juices</v>
      </c>
      <c r="F284" s="4" t="str">
        <f t="array" ref="F284">_xlfn.XLOOKUP(C284,Products!A:A,Products!D:D,"")</f>
        <v>Basu, Rout and Mistry</v>
      </c>
      <c r="G284" s="4">
        <f>Order_items!C284</f>
        <v>1</v>
      </c>
      <c r="H284" s="4">
        <f>Order_items!D284</f>
        <v>44.35</v>
      </c>
      <c r="I284" s="4">
        <f>Order_items!E284</f>
        <v>44.35</v>
      </c>
      <c r="J284" s="4" t="str">
        <f t="array" ref="J284">_xlfn.XLOOKUP(A284,Orders!A:A,Orders!G:G,"")</f>
        <v>Wallet</v>
      </c>
      <c r="K284" s="4">
        <f t="shared" si="1"/>
        <v>2024</v>
      </c>
      <c r="L284" s="4" t="str">
        <f t="shared" si="2"/>
        <v>Jan</v>
      </c>
    </row>
    <row r="285" ht="22.5" customHeight="1">
      <c r="A285" s="4">
        <f>(Orders!A285)</f>
        <v>4434816229</v>
      </c>
      <c r="B285" s="5">
        <f t="array" ref="B285">_xlfn.XLOOKUP(A285, Orders!A:A,Orders!C:C)</f>
        <v>45183.28611</v>
      </c>
      <c r="C285" s="4">
        <f>Order_items!B285</f>
        <v>537274</v>
      </c>
      <c r="D285" s="4" t="str">
        <f t="array" ref="D285">_xlfn.XLOOKUP(C285,Products!A:A,Products!B:B,"")</f>
        <v>Pet Treats</v>
      </c>
      <c r="E285" s="4" t="str">
        <f t="array" ref="E285">_xlfn.XLOOKUP(C285,Products!A:A,Products!C:C,"")</f>
        <v>Pet Care</v>
      </c>
      <c r="F285" s="4" t="str">
        <f t="array" ref="F285">_xlfn.XLOOKUP(C285,Products!A:A,Products!D:D,"")</f>
        <v>Lal-Chauhan</v>
      </c>
      <c r="G285" s="4">
        <f>Order_items!C285</f>
        <v>1</v>
      </c>
      <c r="H285" s="4">
        <f>Order_items!D285</f>
        <v>702.71</v>
      </c>
      <c r="I285" s="4">
        <f>Order_items!E285</f>
        <v>702.71</v>
      </c>
      <c r="J285" s="4" t="str">
        <f t="array" ref="J285">_xlfn.XLOOKUP(A285,Orders!A:A,Orders!G:G,"")</f>
        <v>Wallet</v>
      </c>
      <c r="K285" s="4">
        <f t="shared" si="1"/>
        <v>2023</v>
      </c>
      <c r="L285" s="4" t="str">
        <f t="shared" si="2"/>
        <v>Sep</v>
      </c>
    </row>
    <row r="286" ht="22.5" customHeight="1">
      <c r="A286" s="4">
        <f>(Orders!A286)</f>
        <v>6896732047</v>
      </c>
      <c r="B286" s="5">
        <f t="array" ref="B286">_xlfn.XLOOKUP(A286, Orders!A:A,Orders!C:C)</f>
        <v>45400.74896</v>
      </c>
      <c r="C286" s="4">
        <f>Order_items!B286</f>
        <v>187399</v>
      </c>
      <c r="D286" s="4" t="str">
        <f t="array" ref="D286">_xlfn.XLOOKUP(C286,Products!A:A,Products!B:B,"")</f>
        <v>Frozen Pizza</v>
      </c>
      <c r="E286" s="4" t="str">
        <f t="array" ref="E286">_xlfn.XLOOKUP(C286,Products!A:A,Products!C:C,"")</f>
        <v>Instant &amp; Frozen Food</v>
      </c>
      <c r="F286" s="4" t="str">
        <f t="array" ref="F286">_xlfn.XLOOKUP(C286,Products!A:A,Products!D:D,"")</f>
        <v>Chauhan Inc</v>
      </c>
      <c r="G286" s="4">
        <f>Order_items!C286</f>
        <v>3</v>
      </c>
      <c r="H286" s="4">
        <f>Order_items!D286</f>
        <v>53.49</v>
      </c>
      <c r="I286" s="4">
        <f>Order_items!E286</f>
        <v>160.47</v>
      </c>
      <c r="J286" s="4" t="str">
        <f t="array" ref="J286">_xlfn.XLOOKUP(A286,Orders!A:A,Orders!G:G,"")</f>
        <v>Cash</v>
      </c>
      <c r="K286" s="4">
        <f t="shared" si="1"/>
        <v>2024</v>
      </c>
      <c r="L286" s="4" t="str">
        <f t="shared" si="2"/>
        <v>Apr</v>
      </c>
    </row>
    <row r="287" ht="22.5" customHeight="1">
      <c r="A287" s="4">
        <f>(Orders!A287)</f>
        <v>4740837071</v>
      </c>
      <c r="B287" s="5">
        <f t="array" ref="B287">_xlfn.XLOOKUP(A287, Orders!A:A,Orders!C:C)</f>
        <v>45231.64321</v>
      </c>
      <c r="C287" s="4">
        <f>Order_items!B287</f>
        <v>833557</v>
      </c>
      <c r="D287" s="4" t="str">
        <f t="array" ref="D287">_xlfn.XLOOKUP(C287,Products!A:A,Products!B:B,"")</f>
        <v>Cereal</v>
      </c>
      <c r="E287" s="4" t="str">
        <f t="array" ref="E287">_xlfn.XLOOKUP(C287,Products!A:A,Products!C:C,"")</f>
        <v>Dairy &amp; Breakfast</v>
      </c>
      <c r="F287" s="4" t="str">
        <f t="array" ref="F287">_xlfn.XLOOKUP(C287,Products!A:A,Products!D:D,"")</f>
        <v>Gole, Chand and Dada</v>
      </c>
      <c r="G287" s="4">
        <f>Order_items!C287</f>
        <v>3</v>
      </c>
      <c r="H287" s="4">
        <f>Order_items!D287</f>
        <v>422.87</v>
      </c>
      <c r="I287" s="4">
        <f>Order_items!E287</f>
        <v>1268.61</v>
      </c>
      <c r="J287" s="4" t="str">
        <f t="array" ref="J287">_xlfn.XLOOKUP(A287,Orders!A:A,Orders!G:G,"")</f>
        <v>UPI</v>
      </c>
      <c r="K287" s="4">
        <f t="shared" si="1"/>
        <v>2023</v>
      </c>
      <c r="L287" s="4" t="str">
        <f t="shared" si="2"/>
        <v>Nov</v>
      </c>
    </row>
    <row r="288" ht="22.5" customHeight="1">
      <c r="A288" s="4">
        <f>(Orders!A288)</f>
        <v>6649631729</v>
      </c>
      <c r="B288" s="5">
        <f t="array" ref="B288">_xlfn.XLOOKUP(A288, Orders!A:A,Orders!C:C)</f>
        <v>45565.39226</v>
      </c>
      <c r="C288" s="4">
        <f>Order_items!B288</f>
        <v>863930</v>
      </c>
      <c r="D288" s="4" t="str">
        <f t="array" ref="D288">_xlfn.XLOOKUP(C288,Products!A:A,Products!B:B,"")</f>
        <v>Shampoo</v>
      </c>
      <c r="E288" s="4" t="str">
        <f t="array" ref="E288">_xlfn.XLOOKUP(C288,Products!A:A,Products!C:C,"")</f>
        <v>Personal Care</v>
      </c>
      <c r="F288" s="4" t="str">
        <f t="array" ref="F288">_xlfn.XLOOKUP(C288,Products!A:A,Products!D:D,"")</f>
        <v>Sathe, Agarwal and Dhar</v>
      </c>
      <c r="G288" s="4">
        <f>Order_items!C288</f>
        <v>3</v>
      </c>
      <c r="H288" s="4">
        <f>Order_items!D288</f>
        <v>242.57</v>
      </c>
      <c r="I288" s="4">
        <f>Order_items!E288</f>
        <v>727.71</v>
      </c>
      <c r="J288" s="4" t="str">
        <f t="array" ref="J288">_xlfn.XLOOKUP(A288,Orders!A:A,Orders!G:G,"")</f>
        <v>Card</v>
      </c>
      <c r="K288" s="4">
        <f t="shared" si="1"/>
        <v>2024</v>
      </c>
      <c r="L288" s="4" t="str">
        <f t="shared" si="2"/>
        <v>Sep</v>
      </c>
    </row>
    <row r="289" ht="22.5" customHeight="1">
      <c r="A289" s="4">
        <f>(Orders!A289)</f>
        <v>5351526726</v>
      </c>
      <c r="B289" s="5">
        <f t="array" ref="B289">_xlfn.XLOOKUP(A289, Orders!A:A,Orders!C:C)</f>
        <v>45013.78601</v>
      </c>
      <c r="C289" s="4">
        <f>Order_items!B289</f>
        <v>962054</v>
      </c>
      <c r="D289" s="4" t="str">
        <f t="array" ref="D289">_xlfn.XLOOKUP(C289,Products!A:A,Products!B:B,"")</f>
        <v>Orange Juice</v>
      </c>
      <c r="E289" s="4" t="str">
        <f t="array" ref="E289">_xlfn.XLOOKUP(C289,Products!A:A,Products!C:C,"")</f>
        <v>Cold Drinks &amp; Juices</v>
      </c>
      <c r="F289" s="4" t="str">
        <f t="array" ref="F289">_xlfn.XLOOKUP(C289,Products!A:A,Products!D:D,"")</f>
        <v>Toor-Nagar</v>
      </c>
      <c r="G289" s="4">
        <f>Order_items!C289</f>
        <v>2</v>
      </c>
      <c r="H289" s="4">
        <f>Order_items!D289</f>
        <v>16.86</v>
      </c>
      <c r="I289" s="4">
        <f>Order_items!E289</f>
        <v>33.72</v>
      </c>
      <c r="J289" s="4" t="str">
        <f t="array" ref="J289">_xlfn.XLOOKUP(A289,Orders!A:A,Orders!G:G,"")</f>
        <v>Cash</v>
      </c>
      <c r="K289" s="4">
        <f t="shared" si="1"/>
        <v>2023</v>
      </c>
      <c r="L289" s="4" t="str">
        <f t="shared" si="2"/>
        <v>Mar</v>
      </c>
    </row>
    <row r="290" ht="22.5" customHeight="1">
      <c r="A290" s="4">
        <f>(Orders!A290)</f>
        <v>1506082041</v>
      </c>
      <c r="B290" s="5">
        <f t="array" ref="B290">_xlfn.XLOOKUP(A290, Orders!A:A,Orders!C:C)</f>
        <v>45050.32552</v>
      </c>
      <c r="C290" s="4">
        <f>Order_items!B290</f>
        <v>880510</v>
      </c>
      <c r="D290" s="4" t="str">
        <f t="array" ref="D290">_xlfn.XLOOKUP(C290,Products!A:A,Products!B:B,"")</f>
        <v>Bread</v>
      </c>
      <c r="E290" s="4" t="str">
        <f t="array" ref="E290">_xlfn.XLOOKUP(C290,Products!A:A,Products!C:C,"")</f>
        <v>Dairy &amp; Breakfast</v>
      </c>
      <c r="F290" s="4" t="str">
        <f t="array" ref="F290">_xlfn.XLOOKUP(C290,Products!A:A,Products!D:D,"")</f>
        <v>Roy-Char</v>
      </c>
      <c r="G290" s="4">
        <f>Order_items!C290</f>
        <v>1</v>
      </c>
      <c r="H290" s="4">
        <f>Order_items!D290</f>
        <v>951.43</v>
      </c>
      <c r="I290" s="4">
        <f>Order_items!E290</f>
        <v>951.43</v>
      </c>
      <c r="J290" s="4" t="str">
        <f t="array" ref="J290">_xlfn.XLOOKUP(A290,Orders!A:A,Orders!G:G,"")</f>
        <v>Card</v>
      </c>
      <c r="K290" s="4">
        <f t="shared" si="1"/>
        <v>2023</v>
      </c>
      <c r="L290" s="4" t="str">
        <f t="shared" si="2"/>
        <v>May</v>
      </c>
    </row>
    <row r="291" ht="22.5" customHeight="1">
      <c r="A291" s="4">
        <f>(Orders!A291)</f>
        <v>1023260165</v>
      </c>
      <c r="B291" s="5">
        <f t="array" ref="B291">_xlfn.XLOOKUP(A291, Orders!A:A,Orders!C:C)</f>
        <v>45338.79617</v>
      </c>
      <c r="C291" s="4">
        <f>Order_items!B291</f>
        <v>470449</v>
      </c>
      <c r="D291" s="4" t="str">
        <f t="array" ref="D291">_xlfn.XLOOKUP(C291,Products!A:A,Products!B:B,"")</f>
        <v>Frozen Biryani</v>
      </c>
      <c r="E291" s="4" t="str">
        <f t="array" ref="E291">_xlfn.XLOOKUP(C291,Products!A:A,Products!C:C,"")</f>
        <v>Instant &amp; Frozen Food</v>
      </c>
      <c r="F291" s="4" t="str">
        <f t="array" ref="F291">_xlfn.XLOOKUP(C291,Products!A:A,Products!D:D,"")</f>
        <v>Kohli-Sawhney</v>
      </c>
      <c r="G291" s="4">
        <f>Order_items!C291</f>
        <v>1</v>
      </c>
      <c r="H291" s="4">
        <f>Order_items!D291</f>
        <v>827.77</v>
      </c>
      <c r="I291" s="4">
        <f>Order_items!E291</f>
        <v>827.77</v>
      </c>
      <c r="J291" s="4" t="str">
        <f t="array" ref="J291">_xlfn.XLOOKUP(A291,Orders!A:A,Orders!G:G,"")</f>
        <v>Card</v>
      </c>
      <c r="K291" s="4">
        <f t="shared" si="1"/>
        <v>2024</v>
      </c>
      <c r="L291" s="4" t="str">
        <f t="shared" si="2"/>
        <v>Feb</v>
      </c>
    </row>
    <row r="292" ht="22.5" customHeight="1">
      <c r="A292" s="4">
        <f>(Orders!A292)</f>
        <v>8257032403</v>
      </c>
      <c r="B292" s="5">
        <f t="array" ref="B292">_xlfn.XLOOKUP(A292, Orders!A:A,Orders!C:C)</f>
        <v>45553.88748</v>
      </c>
      <c r="C292" s="4">
        <f>Order_items!B292</f>
        <v>859361</v>
      </c>
      <c r="D292" s="4" t="str">
        <f t="array" ref="D292">_xlfn.XLOOKUP(C292,Products!A:A,Products!B:B,"")</f>
        <v>Shampoo</v>
      </c>
      <c r="E292" s="4" t="str">
        <f t="array" ref="E292">_xlfn.XLOOKUP(C292,Products!A:A,Products!C:C,"")</f>
        <v>Personal Care</v>
      </c>
      <c r="F292" s="4" t="str">
        <f t="array" ref="F292">_xlfn.XLOOKUP(C292,Products!A:A,Products!D:D,"")</f>
        <v>Mitter Group</v>
      </c>
      <c r="G292" s="4">
        <f>Order_items!C292</f>
        <v>1</v>
      </c>
      <c r="H292" s="4">
        <f>Order_items!D292</f>
        <v>432.39</v>
      </c>
      <c r="I292" s="4">
        <f>Order_items!E292</f>
        <v>432.39</v>
      </c>
      <c r="J292" s="4" t="str">
        <f t="array" ref="J292">_xlfn.XLOOKUP(A292,Orders!A:A,Orders!G:G,"")</f>
        <v>Wallet</v>
      </c>
      <c r="K292" s="4">
        <f t="shared" si="1"/>
        <v>2024</v>
      </c>
      <c r="L292" s="4" t="str">
        <f t="shared" si="2"/>
        <v>Sep</v>
      </c>
    </row>
    <row r="293" ht="22.5" customHeight="1">
      <c r="A293" s="4">
        <f>(Orders!A293)</f>
        <v>7216524192</v>
      </c>
      <c r="B293" s="5">
        <f t="array" ref="B293">_xlfn.XLOOKUP(A293, Orders!A:A,Orders!C:C)</f>
        <v>45536.68303</v>
      </c>
      <c r="C293" s="4">
        <f>Order_items!B293</f>
        <v>15314</v>
      </c>
      <c r="D293" s="4" t="str">
        <f t="array" ref="D293">_xlfn.XLOOKUP(C293,Products!A:A,Products!B:B,"")</f>
        <v>Cheese</v>
      </c>
      <c r="E293" s="4" t="str">
        <f t="array" ref="E293">_xlfn.XLOOKUP(C293,Products!A:A,Products!C:C,"")</f>
        <v>Dairy &amp; Breakfast</v>
      </c>
      <c r="F293" s="4" t="str">
        <f t="array" ref="F293">_xlfn.XLOOKUP(C293,Products!A:A,Products!D:D,"")</f>
        <v>Banik-Ratta</v>
      </c>
      <c r="G293" s="4">
        <f>Order_items!C293</f>
        <v>2</v>
      </c>
      <c r="H293" s="4">
        <f>Order_items!D293</f>
        <v>578.85</v>
      </c>
      <c r="I293" s="4">
        <f>Order_items!E293</f>
        <v>1157.7</v>
      </c>
      <c r="J293" s="4" t="str">
        <f t="array" ref="J293">_xlfn.XLOOKUP(A293,Orders!A:A,Orders!G:G,"")</f>
        <v>Card</v>
      </c>
      <c r="K293" s="4">
        <f t="shared" si="1"/>
        <v>2024</v>
      </c>
      <c r="L293" s="4" t="str">
        <f t="shared" si="2"/>
        <v>Sep</v>
      </c>
    </row>
    <row r="294" ht="22.5" customHeight="1">
      <c r="A294" s="4">
        <f>(Orders!A294)</f>
        <v>8619795820</v>
      </c>
      <c r="B294" s="5">
        <f t="array" ref="B294">_xlfn.XLOOKUP(A294, Orders!A:A,Orders!C:C)</f>
        <v>45539.38703</v>
      </c>
      <c r="C294" s="4">
        <f>Order_items!B294</f>
        <v>449106</v>
      </c>
      <c r="D294" s="4" t="str">
        <f t="array" ref="D294">_xlfn.XLOOKUP(C294,Products!A:A,Products!B:B,"")</f>
        <v>Soap</v>
      </c>
      <c r="E294" s="4" t="str">
        <f t="array" ref="E294">_xlfn.XLOOKUP(C294,Products!A:A,Products!C:C,"")</f>
        <v>Personal Care</v>
      </c>
      <c r="F294" s="4" t="str">
        <f t="array" ref="F294">_xlfn.XLOOKUP(C294,Products!A:A,Products!D:D,"")</f>
        <v>Shere, Thakur and Naik</v>
      </c>
      <c r="G294" s="4">
        <f>Order_items!C294</f>
        <v>2</v>
      </c>
      <c r="H294" s="4">
        <f>Order_items!D294</f>
        <v>48.55</v>
      </c>
      <c r="I294" s="4">
        <f>Order_items!E294</f>
        <v>97.1</v>
      </c>
      <c r="J294" s="4" t="str">
        <f t="array" ref="J294">_xlfn.XLOOKUP(A294,Orders!A:A,Orders!G:G,"")</f>
        <v>Card</v>
      </c>
      <c r="K294" s="4">
        <f t="shared" si="1"/>
        <v>2024</v>
      </c>
      <c r="L294" s="4" t="str">
        <f t="shared" si="2"/>
        <v>Sep</v>
      </c>
    </row>
    <row r="295" ht="22.5" customHeight="1">
      <c r="A295" s="4">
        <f>(Orders!A295)</f>
        <v>6494708839</v>
      </c>
      <c r="B295" s="5">
        <f t="array" ref="B295">_xlfn.XLOOKUP(A295, Orders!A:A,Orders!C:C)</f>
        <v>45095.67133</v>
      </c>
      <c r="C295" s="4">
        <f>Order_items!B295</f>
        <v>140154</v>
      </c>
      <c r="D295" s="4" t="str">
        <f t="array" ref="D295">_xlfn.XLOOKUP(C295,Products!A:A,Products!B:B,"")</f>
        <v>Shampoo</v>
      </c>
      <c r="E295" s="4" t="str">
        <f t="array" ref="E295">_xlfn.XLOOKUP(C295,Products!A:A,Products!C:C,"")</f>
        <v>Personal Care</v>
      </c>
      <c r="F295" s="4" t="str">
        <f t="array" ref="F295">_xlfn.XLOOKUP(C295,Products!A:A,Products!D:D,"")</f>
        <v>Malhotra LLC</v>
      </c>
      <c r="G295" s="4">
        <f>Order_items!C295</f>
        <v>2</v>
      </c>
      <c r="H295" s="4">
        <f>Order_items!D295</f>
        <v>171.2</v>
      </c>
      <c r="I295" s="4">
        <f>Order_items!E295</f>
        <v>342.4</v>
      </c>
      <c r="J295" s="4" t="str">
        <f t="array" ref="J295">_xlfn.XLOOKUP(A295,Orders!A:A,Orders!G:G,"")</f>
        <v>Cash</v>
      </c>
      <c r="K295" s="4">
        <f t="shared" si="1"/>
        <v>2023</v>
      </c>
      <c r="L295" s="4" t="str">
        <f t="shared" si="2"/>
        <v>Jun</v>
      </c>
    </row>
    <row r="296" ht="22.5" customHeight="1">
      <c r="A296" s="4">
        <f>(Orders!A296)</f>
        <v>9859249765</v>
      </c>
      <c r="B296" s="5">
        <f t="array" ref="B296">_xlfn.XLOOKUP(A296, Orders!A:A,Orders!C:C)</f>
        <v>45425.58174</v>
      </c>
      <c r="C296" s="4">
        <f>Order_items!B296</f>
        <v>600767</v>
      </c>
      <c r="D296" s="4" t="str">
        <f t="array" ref="D296">_xlfn.XLOOKUP(C296,Products!A:A,Products!B:B,"")</f>
        <v>Toothpaste</v>
      </c>
      <c r="E296" s="4" t="str">
        <f t="array" ref="E296">_xlfn.XLOOKUP(C296,Products!A:A,Products!C:C,"")</f>
        <v>Personal Care</v>
      </c>
      <c r="F296" s="4" t="str">
        <f t="array" ref="F296">_xlfn.XLOOKUP(C296,Products!A:A,Products!D:D,"")</f>
        <v>Balan Group</v>
      </c>
      <c r="G296" s="4">
        <f>Order_items!C296</f>
        <v>3</v>
      </c>
      <c r="H296" s="4">
        <f>Order_items!D296</f>
        <v>722.42</v>
      </c>
      <c r="I296" s="4">
        <f>Order_items!E296</f>
        <v>2167.26</v>
      </c>
      <c r="J296" s="4" t="str">
        <f t="array" ref="J296">_xlfn.XLOOKUP(A296,Orders!A:A,Orders!G:G,"")</f>
        <v>UPI</v>
      </c>
      <c r="K296" s="4">
        <f t="shared" si="1"/>
        <v>2024</v>
      </c>
      <c r="L296" s="4" t="str">
        <f t="shared" si="2"/>
        <v>May</v>
      </c>
    </row>
    <row r="297" ht="22.5" customHeight="1">
      <c r="A297" s="4">
        <f>(Orders!A297)</f>
        <v>3528020011</v>
      </c>
      <c r="B297" s="5">
        <f t="array" ref="B297">_xlfn.XLOOKUP(A297, Orders!A:A,Orders!C:C)</f>
        <v>45242.49389</v>
      </c>
      <c r="C297" s="4">
        <f>Order_items!B297</f>
        <v>592784</v>
      </c>
      <c r="D297" s="4" t="str">
        <f t="array" ref="D297">_xlfn.XLOOKUP(C297,Products!A:A,Products!B:B,"")</f>
        <v>Biscuits</v>
      </c>
      <c r="E297" s="4" t="str">
        <f t="array" ref="E297">_xlfn.XLOOKUP(C297,Products!A:A,Products!C:C,"")</f>
        <v>Snacks &amp; Munchies</v>
      </c>
      <c r="F297" s="4" t="str">
        <f t="array" ref="F297">_xlfn.XLOOKUP(C297,Products!A:A,Products!D:D,"")</f>
        <v>Andra, Mander and Kari</v>
      </c>
      <c r="G297" s="4">
        <f>Order_items!C297</f>
        <v>2</v>
      </c>
      <c r="H297" s="4">
        <f>Order_items!D297</f>
        <v>280.35</v>
      </c>
      <c r="I297" s="4">
        <f>Order_items!E297</f>
        <v>560.7</v>
      </c>
      <c r="J297" s="4" t="str">
        <f t="array" ref="J297">_xlfn.XLOOKUP(A297,Orders!A:A,Orders!G:G,"")</f>
        <v>Cash</v>
      </c>
      <c r="K297" s="4">
        <f t="shared" si="1"/>
        <v>2023</v>
      </c>
      <c r="L297" s="4" t="str">
        <f t="shared" si="2"/>
        <v>Nov</v>
      </c>
    </row>
    <row r="298" ht="22.5" customHeight="1">
      <c r="A298" s="4">
        <f>(Orders!A298)</f>
        <v>5937934264</v>
      </c>
      <c r="B298" s="5">
        <f t="array" ref="B298">_xlfn.XLOOKUP(A298, Orders!A:A,Orders!C:C)</f>
        <v>45546.80855</v>
      </c>
      <c r="C298" s="4">
        <f>Order_items!B298</f>
        <v>462526</v>
      </c>
      <c r="D298" s="4" t="str">
        <f t="array" ref="D298">_xlfn.XLOOKUP(C298,Products!A:A,Products!B:B,"")</f>
        <v>Curd</v>
      </c>
      <c r="E298" s="4" t="str">
        <f t="array" ref="E298">_xlfn.XLOOKUP(C298,Products!A:A,Products!C:C,"")</f>
        <v>Dairy &amp; Breakfast</v>
      </c>
      <c r="F298" s="4" t="str">
        <f t="array" ref="F298">_xlfn.XLOOKUP(C298,Products!A:A,Products!D:D,"")</f>
        <v>Pau and Sons</v>
      </c>
      <c r="G298" s="4">
        <f>Order_items!C298</f>
        <v>3</v>
      </c>
      <c r="H298" s="4">
        <f>Order_items!D298</f>
        <v>449.97</v>
      </c>
      <c r="I298" s="4">
        <f>Order_items!E298</f>
        <v>1349.91</v>
      </c>
      <c r="J298" s="4" t="str">
        <f t="array" ref="J298">_xlfn.XLOOKUP(A298,Orders!A:A,Orders!G:G,"")</f>
        <v>Card</v>
      </c>
      <c r="K298" s="4">
        <f t="shared" si="1"/>
        <v>2024</v>
      </c>
      <c r="L298" s="4" t="str">
        <f t="shared" si="2"/>
        <v>Sep</v>
      </c>
    </row>
    <row r="299" ht="22.5" customHeight="1">
      <c r="A299" s="4">
        <f>(Orders!A299)</f>
        <v>2976477423</v>
      </c>
      <c r="B299" s="5">
        <f t="array" ref="B299">_xlfn.XLOOKUP(A299, Orders!A:A,Orders!C:C)</f>
        <v>45155.314</v>
      </c>
      <c r="C299" s="4">
        <f>Order_items!B299</f>
        <v>585299</v>
      </c>
      <c r="D299" s="4" t="str">
        <f t="array" ref="D299">_xlfn.XLOOKUP(C299,Products!A:A,Products!B:B,"")</f>
        <v>Pet Treats</v>
      </c>
      <c r="E299" s="4" t="str">
        <f t="array" ref="E299">_xlfn.XLOOKUP(C299,Products!A:A,Products!C:C,"")</f>
        <v>Pet Care</v>
      </c>
      <c r="F299" s="4" t="str">
        <f t="array" ref="F299">_xlfn.XLOOKUP(C299,Products!A:A,Products!D:D,"")</f>
        <v>Sharma, Chandra and Prashad</v>
      </c>
      <c r="G299" s="4">
        <f>Order_items!C299</f>
        <v>2</v>
      </c>
      <c r="H299" s="4">
        <f>Order_items!D299</f>
        <v>799.46</v>
      </c>
      <c r="I299" s="4">
        <f>Order_items!E299</f>
        <v>1598.92</v>
      </c>
      <c r="J299" s="4" t="str">
        <f t="array" ref="J299">_xlfn.XLOOKUP(A299,Orders!A:A,Orders!G:G,"")</f>
        <v>Wallet</v>
      </c>
      <c r="K299" s="4">
        <f t="shared" si="1"/>
        <v>2023</v>
      </c>
      <c r="L299" s="4" t="str">
        <f t="shared" si="2"/>
        <v>Aug</v>
      </c>
    </row>
    <row r="300" ht="22.5" customHeight="1">
      <c r="A300" s="4">
        <f>(Orders!A300)</f>
        <v>1002438039</v>
      </c>
      <c r="B300" s="5">
        <f t="array" ref="B300">_xlfn.XLOOKUP(A300, Orders!A:A,Orders!C:C)</f>
        <v>45339.14447</v>
      </c>
      <c r="C300" s="4">
        <f>Order_items!B300</f>
        <v>709916</v>
      </c>
      <c r="D300" s="4" t="str">
        <f t="array" ref="D300">_xlfn.XLOOKUP(C300,Products!A:A,Products!B:B,"")</f>
        <v>Detergent</v>
      </c>
      <c r="E300" s="4" t="str">
        <f t="array" ref="E300">_xlfn.XLOOKUP(C300,Products!A:A,Products!C:C,"")</f>
        <v>Household Care</v>
      </c>
      <c r="F300" s="4" t="str">
        <f t="array" ref="F300">_xlfn.XLOOKUP(C300,Products!A:A,Products!D:D,"")</f>
        <v>Varkey LLC</v>
      </c>
      <c r="G300" s="4">
        <f>Order_items!C300</f>
        <v>3</v>
      </c>
      <c r="H300" s="4">
        <f>Order_items!D300</f>
        <v>33.76</v>
      </c>
      <c r="I300" s="4">
        <f>Order_items!E300</f>
        <v>101.28</v>
      </c>
      <c r="J300" s="4" t="str">
        <f t="array" ref="J300">_xlfn.XLOOKUP(A300,Orders!A:A,Orders!G:G,"")</f>
        <v>Card</v>
      </c>
      <c r="K300" s="4">
        <f t="shared" si="1"/>
        <v>2024</v>
      </c>
      <c r="L300" s="4" t="str">
        <f t="shared" si="2"/>
        <v>Feb</v>
      </c>
    </row>
    <row r="301" ht="22.5" customHeight="1">
      <c r="A301" s="4">
        <f>(Orders!A301)</f>
        <v>2571163022</v>
      </c>
      <c r="B301" s="5">
        <f t="array" ref="B301">_xlfn.XLOOKUP(A301, Orders!A:A,Orders!C:C)</f>
        <v>45328.91894</v>
      </c>
      <c r="C301" s="4">
        <f>Order_items!B301</f>
        <v>487931</v>
      </c>
      <c r="D301" s="4" t="str">
        <f t="array" ref="D301">_xlfn.XLOOKUP(C301,Products!A:A,Products!B:B,"")</f>
        <v>Sugar</v>
      </c>
      <c r="E301" s="4" t="str">
        <f t="array" ref="E301">_xlfn.XLOOKUP(C301,Products!A:A,Products!C:C,"")</f>
        <v>Grocery &amp; Staples</v>
      </c>
      <c r="F301" s="4" t="str">
        <f t="array" ref="F301">_xlfn.XLOOKUP(C301,Products!A:A,Products!D:D,"")</f>
        <v>Bahl, Jaggi and Nath</v>
      </c>
      <c r="G301" s="4">
        <f>Order_items!C301</f>
        <v>3</v>
      </c>
      <c r="H301" s="4">
        <f>Order_items!D301</f>
        <v>709.08</v>
      </c>
      <c r="I301" s="4">
        <f>Order_items!E301</f>
        <v>2127.24</v>
      </c>
      <c r="J301" s="4" t="str">
        <f t="array" ref="J301">_xlfn.XLOOKUP(A301,Orders!A:A,Orders!G:G,"")</f>
        <v>Cash</v>
      </c>
      <c r="K301" s="4">
        <f t="shared" si="1"/>
        <v>2024</v>
      </c>
      <c r="L301" s="4" t="str">
        <f t="shared" si="2"/>
        <v>Feb</v>
      </c>
    </row>
    <row r="302" ht="22.5" customHeight="1">
      <c r="A302" s="4">
        <f>(Orders!A302)</f>
        <v>6850221497</v>
      </c>
      <c r="B302" s="5">
        <f t="array" ref="B302">_xlfn.XLOOKUP(A302, Orders!A:A,Orders!C:C)</f>
        <v>45494.94281</v>
      </c>
      <c r="C302" s="4">
        <f>Order_items!B302</f>
        <v>812607</v>
      </c>
      <c r="D302" s="4" t="str">
        <f t="array" ref="D302">_xlfn.XLOOKUP(C302,Products!A:A,Products!B:B,"")</f>
        <v>Potatoes</v>
      </c>
      <c r="E302" s="4" t="str">
        <f t="array" ref="E302">_xlfn.XLOOKUP(C302,Products!A:A,Products!C:C,"")</f>
        <v>Fruits &amp; Vegetables</v>
      </c>
      <c r="F302" s="4" t="str">
        <f t="array" ref="F302">_xlfn.XLOOKUP(C302,Products!A:A,Products!D:D,"")</f>
        <v>Rege Group</v>
      </c>
      <c r="G302" s="4">
        <f>Order_items!C302</f>
        <v>3</v>
      </c>
      <c r="H302" s="4">
        <f>Order_items!D302</f>
        <v>416.65</v>
      </c>
      <c r="I302" s="4">
        <f>Order_items!E302</f>
        <v>1249.95</v>
      </c>
      <c r="J302" s="4" t="str">
        <f t="array" ref="J302">_xlfn.XLOOKUP(A302,Orders!A:A,Orders!G:G,"")</f>
        <v>UPI</v>
      </c>
      <c r="K302" s="4">
        <f t="shared" si="1"/>
        <v>2024</v>
      </c>
      <c r="L302" s="4" t="str">
        <f t="shared" si="2"/>
        <v>Jul</v>
      </c>
    </row>
    <row r="303" ht="22.5" customHeight="1">
      <c r="A303" s="4">
        <f>(Orders!A303)</f>
        <v>4706569127</v>
      </c>
      <c r="B303" s="5">
        <f t="array" ref="B303">_xlfn.XLOOKUP(A303, Orders!A:A,Orders!C:C)</f>
        <v>45134.77606</v>
      </c>
      <c r="C303" s="4">
        <f>Order_items!B303</f>
        <v>15314</v>
      </c>
      <c r="D303" s="4" t="str">
        <f t="array" ref="D303">_xlfn.XLOOKUP(C303,Products!A:A,Products!B:B,"")</f>
        <v>Cheese</v>
      </c>
      <c r="E303" s="4" t="str">
        <f t="array" ref="E303">_xlfn.XLOOKUP(C303,Products!A:A,Products!C:C,"")</f>
        <v>Dairy &amp; Breakfast</v>
      </c>
      <c r="F303" s="4" t="str">
        <f t="array" ref="F303">_xlfn.XLOOKUP(C303,Products!A:A,Products!D:D,"")</f>
        <v>Banik-Ratta</v>
      </c>
      <c r="G303" s="4">
        <f>Order_items!C303</f>
        <v>1</v>
      </c>
      <c r="H303" s="4">
        <f>Order_items!D303</f>
        <v>578.85</v>
      </c>
      <c r="I303" s="4">
        <f>Order_items!E303</f>
        <v>578.85</v>
      </c>
      <c r="J303" s="4" t="str">
        <f t="array" ref="J303">_xlfn.XLOOKUP(A303,Orders!A:A,Orders!G:G,"")</f>
        <v>Wallet</v>
      </c>
      <c r="K303" s="4">
        <f t="shared" si="1"/>
        <v>2023</v>
      </c>
      <c r="L303" s="4" t="str">
        <f t="shared" si="2"/>
        <v>Jul</v>
      </c>
    </row>
    <row r="304" ht="22.5" customHeight="1">
      <c r="A304" s="4">
        <f>(Orders!A304)</f>
        <v>8168261752</v>
      </c>
      <c r="B304" s="5">
        <f t="array" ref="B304">_xlfn.XLOOKUP(A304, Orders!A:A,Orders!C:C)</f>
        <v>45404.25809</v>
      </c>
      <c r="C304" s="4">
        <f>Order_items!B304</f>
        <v>349294</v>
      </c>
      <c r="D304" s="4" t="str">
        <f t="array" ref="D304">_xlfn.XLOOKUP(C304,Products!A:A,Products!B:B,"")</f>
        <v>Onions</v>
      </c>
      <c r="E304" s="4" t="str">
        <f t="array" ref="E304">_xlfn.XLOOKUP(C304,Products!A:A,Products!C:C,"")</f>
        <v>Fruits &amp; Vegetables</v>
      </c>
      <c r="F304" s="4" t="str">
        <f t="array" ref="F304">_xlfn.XLOOKUP(C304,Products!A:A,Products!D:D,"")</f>
        <v>Ganesan Ltd</v>
      </c>
      <c r="G304" s="4">
        <f>Order_items!C304</f>
        <v>2</v>
      </c>
      <c r="H304" s="4">
        <f>Order_items!D304</f>
        <v>934.75</v>
      </c>
      <c r="I304" s="4">
        <f>Order_items!E304</f>
        <v>1869.5</v>
      </c>
      <c r="J304" s="4" t="str">
        <f t="array" ref="J304">_xlfn.XLOOKUP(A304,Orders!A:A,Orders!G:G,"")</f>
        <v>Card</v>
      </c>
      <c r="K304" s="4">
        <f t="shared" si="1"/>
        <v>2024</v>
      </c>
      <c r="L304" s="4" t="str">
        <f t="shared" si="2"/>
        <v>Apr</v>
      </c>
    </row>
    <row r="305" ht="22.5" customHeight="1">
      <c r="A305" s="4">
        <f>(Orders!A305)</f>
        <v>5828325906</v>
      </c>
      <c r="B305" s="5">
        <f t="array" ref="B305">_xlfn.XLOOKUP(A305, Orders!A:A,Orders!C:C)</f>
        <v>45264.48676</v>
      </c>
      <c r="C305" s="4">
        <f>Order_items!B305</f>
        <v>15314</v>
      </c>
      <c r="D305" s="4" t="str">
        <f t="array" ref="D305">_xlfn.XLOOKUP(C305,Products!A:A,Products!B:B,"")</f>
        <v>Cheese</v>
      </c>
      <c r="E305" s="4" t="str">
        <f t="array" ref="E305">_xlfn.XLOOKUP(C305,Products!A:A,Products!C:C,"")</f>
        <v>Dairy &amp; Breakfast</v>
      </c>
      <c r="F305" s="4" t="str">
        <f t="array" ref="F305">_xlfn.XLOOKUP(C305,Products!A:A,Products!D:D,"")</f>
        <v>Banik-Ratta</v>
      </c>
      <c r="G305" s="4">
        <f>Order_items!C305</f>
        <v>2</v>
      </c>
      <c r="H305" s="4">
        <f>Order_items!D305</f>
        <v>578.85</v>
      </c>
      <c r="I305" s="4">
        <f>Order_items!E305</f>
        <v>1157.7</v>
      </c>
      <c r="J305" s="4" t="str">
        <f t="array" ref="J305">_xlfn.XLOOKUP(A305,Orders!A:A,Orders!G:G,"")</f>
        <v>Wallet</v>
      </c>
      <c r="K305" s="4">
        <f t="shared" si="1"/>
        <v>2023</v>
      </c>
      <c r="L305" s="4" t="str">
        <f t="shared" si="2"/>
        <v>Dec</v>
      </c>
    </row>
    <row r="306" ht="22.5" customHeight="1">
      <c r="A306" s="4">
        <f>(Orders!A306)</f>
        <v>5012271549</v>
      </c>
      <c r="B306" s="5">
        <f t="array" ref="B306">_xlfn.XLOOKUP(A306, Orders!A:A,Orders!C:C)</f>
        <v>45556.41969</v>
      </c>
      <c r="C306" s="4">
        <f>Order_items!B306</f>
        <v>67197</v>
      </c>
      <c r="D306" s="4" t="str">
        <f t="array" ref="D306">_xlfn.XLOOKUP(C306,Products!A:A,Products!B:B,"")</f>
        <v>Butter</v>
      </c>
      <c r="E306" s="4" t="str">
        <f t="array" ref="E306">_xlfn.XLOOKUP(C306,Products!A:A,Products!C:C,"")</f>
        <v>Dairy &amp; Breakfast</v>
      </c>
      <c r="F306" s="4" t="str">
        <f t="array" ref="F306">_xlfn.XLOOKUP(C306,Products!A:A,Products!D:D,"")</f>
        <v>Shetty-Bora</v>
      </c>
      <c r="G306" s="4">
        <f>Order_items!C306</f>
        <v>1</v>
      </c>
      <c r="H306" s="4">
        <f>Order_items!D306</f>
        <v>552.2</v>
      </c>
      <c r="I306" s="4">
        <f>Order_items!E306</f>
        <v>552.2</v>
      </c>
      <c r="J306" s="4" t="str">
        <f t="array" ref="J306">_xlfn.XLOOKUP(A306,Orders!A:A,Orders!G:G,"")</f>
        <v>Cash</v>
      </c>
      <c r="K306" s="4">
        <f t="shared" si="1"/>
        <v>2024</v>
      </c>
      <c r="L306" s="4" t="str">
        <f t="shared" si="2"/>
        <v>Sep</v>
      </c>
    </row>
    <row r="307" ht="22.5" customHeight="1">
      <c r="A307" s="4">
        <f>(Orders!A307)</f>
        <v>8110316958</v>
      </c>
      <c r="B307" s="5">
        <f t="array" ref="B307">_xlfn.XLOOKUP(A307, Orders!A:A,Orders!C:C)</f>
        <v>45321.8115</v>
      </c>
      <c r="C307" s="4">
        <f>Order_items!B307</f>
        <v>451812</v>
      </c>
      <c r="D307" s="4" t="str">
        <f t="array" ref="D307">_xlfn.XLOOKUP(C307,Products!A:A,Products!B:B,"")</f>
        <v>Pain Reliever</v>
      </c>
      <c r="E307" s="4" t="str">
        <f t="array" ref="E307">_xlfn.XLOOKUP(C307,Products!A:A,Products!C:C,"")</f>
        <v>Pharmacy</v>
      </c>
      <c r="F307" s="4" t="str">
        <f t="array" ref="F307">_xlfn.XLOOKUP(C307,Products!A:A,Products!D:D,"")</f>
        <v>Batra, Sant and Mandal</v>
      </c>
      <c r="G307" s="4">
        <f>Order_items!C307</f>
        <v>3</v>
      </c>
      <c r="H307" s="4">
        <f>Order_items!D307</f>
        <v>530.85</v>
      </c>
      <c r="I307" s="4">
        <f>Order_items!E307</f>
        <v>1592.55</v>
      </c>
      <c r="J307" s="4" t="str">
        <f t="array" ref="J307">_xlfn.XLOOKUP(A307,Orders!A:A,Orders!G:G,"")</f>
        <v>Wallet</v>
      </c>
      <c r="K307" s="4">
        <f t="shared" si="1"/>
        <v>2024</v>
      </c>
      <c r="L307" s="4" t="str">
        <f t="shared" si="2"/>
        <v>Jan</v>
      </c>
    </row>
    <row r="308" ht="22.5" customHeight="1">
      <c r="A308" s="4">
        <f>(Orders!A308)</f>
        <v>3190808443</v>
      </c>
      <c r="B308" s="5">
        <f t="array" ref="B308">_xlfn.XLOOKUP(A308, Orders!A:A,Orders!C:C)</f>
        <v>45301.36868</v>
      </c>
      <c r="C308" s="4">
        <f>Order_items!B308</f>
        <v>140489</v>
      </c>
      <c r="D308" s="4" t="str">
        <f t="array" ref="D308">_xlfn.XLOOKUP(C308,Products!A:A,Products!B:B,"")</f>
        <v>Soap</v>
      </c>
      <c r="E308" s="4" t="str">
        <f t="array" ref="E308">_xlfn.XLOOKUP(C308,Products!A:A,Products!C:C,"")</f>
        <v>Personal Care</v>
      </c>
      <c r="F308" s="4" t="str">
        <f t="array" ref="F308">_xlfn.XLOOKUP(C308,Products!A:A,Products!D:D,"")</f>
        <v>Biswas, Kapoor and Patel</v>
      </c>
      <c r="G308" s="4">
        <f>Order_items!C308</f>
        <v>3</v>
      </c>
      <c r="H308" s="4">
        <f>Order_items!D308</f>
        <v>650.2</v>
      </c>
      <c r="I308" s="4">
        <f>Order_items!E308</f>
        <v>1950.6</v>
      </c>
      <c r="J308" s="4" t="str">
        <f t="array" ref="J308">_xlfn.XLOOKUP(A308,Orders!A:A,Orders!G:G,"")</f>
        <v>Cash</v>
      </c>
      <c r="K308" s="4">
        <f t="shared" si="1"/>
        <v>2024</v>
      </c>
      <c r="L308" s="4" t="str">
        <f t="shared" si="2"/>
        <v>Jan</v>
      </c>
    </row>
    <row r="309" ht="22.5" customHeight="1">
      <c r="A309" s="4">
        <f>(Orders!A309)</f>
        <v>7175472728</v>
      </c>
      <c r="B309" s="5">
        <f t="array" ref="B309">_xlfn.XLOOKUP(A309, Orders!A:A,Orders!C:C)</f>
        <v>45181.49398</v>
      </c>
      <c r="C309" s="4">
        <f>Order_items!B309</f>
        <v>435929</v>
      </c>
      <c r="D309" s="4" t="str">
        <f t="array" ref="D309">_xlfn.XLOOKUP(C309,Products!A:A,Products!B:B,"")</f>
        <v>Toilet Cleaner</v>
      </c>
      <c r="E309" s="4" t="str">
        <f t="array" ref="E309">_xlfn.XLOOKUP(C309,Products!A:A,Products!C:C,"")</f>
        <v>Household Care</v>
      </c>
      <c r="F309" s="4" t="str">
        <f t="array" ref="F309">_xlfn.XLOOKUP(C309,Products!A:A,Products!D:D,"")</f>
        <v>Memon Ltd</v>
      </c>
      <c r="G309" s="4">
        <f>Order_items!C309</f>
        <v>2</v>
      </c>
      <c r="H309" s="4">
        <f>Order_items!D309</f>
        <v>856.89</v>
      </c>
      <c r="I309" s="4">
        <f>Order_items!E309</f>
        <v>1713.78</v>
      </c>
      <c r="J309" s="4" t="str">
        <f t="array" ref="J309">_xlfn.XLOOKUP(A309,Orders!A:A,Orders!G:G,"")</f>
        <v>UPI</v>
      </c>
      <c r="K309" s="4">
        <f t="shared" si="1"/>
        <v>2023</v>
      </c>
      <c r="L309" s="4" t="str">
        <f t="shared" si="2"/>
        <v>Sep</v>
      </c>
    </row>
    <row r="310" ht="22.5" customHeight="1">
      <c r="A310" s="4">
        <f>(Orders!A310)</f>
        <v>6011117738</v>
      </c>
      <c r="B310" s="5">
        <f t="array" ref="B310">_xlfn.XLOOKUP(A310, Orders!A:A,Orders!C:C)</f>
        <v>45298.45244</v>
      </c>
      <c r="C310" s="4">
        <f>Order_items!B310</f>
        <v>658389</v>
      </c>
      <c r="D310" s="4" t="str">
        <f t="array" ref="D310">_xlfn.XLOOKUP(C310,Products!A:A,Products!B:B,"")</f>
        <v>Popcorn</v>
      </c>
      <c r="E310" s="4" t="str">
        <f t="array" ref="E310">_xlfn.XLOOKUP(C310,Products!A:A,Products!C:C,"")</f>
        <v>Snacks &amp; Munchies</v>
      </c>
      <c r="F310" s="4" t="str">
        <f t="array" ref="F310">_xlfn.XLOOKUP(C310,Products!A:A,Products!D:D,"")</f>
        <v>Chanda, Som and Vohra</v>
      </c>
      <c r="G310" s="4">
        <f>Order_items!C310</f>
        <v>3</v>
      </c>
      <c r="H310" s="4">
        <f>Order_items!D310</f>
        <v>152.55</v>
      </c>
      <c r="I310" s="4">
        <f>Order_items!E310</f>
        <v>457.65</v>
      </c>
      <c r="J310" s="4" t="str">
        <f t="array" ref="J310">_xlfn.XLOOKUP(A310,Orders!A:A,Orders!G:G,"")</f>
        <v>Card</v>
      </c>
      <c r="K310" s="4">
        <f t="shared" si="1"/>
        <v>2024</v>
      </c>
      <c r="L310" s="4" t="str">
        <f t="shared" si="2"/>
        <v>Jan</v>
      </c>
    </row>
    <row r="311" ht="22.5" customHeight="1">
      <c r="A311" s="4">
        <f>(Orders!A311)</f>
        <v>5592928753</v>
      </c>
      <c r="B311" s="5">
        <f t="array" ref="B311">_xlfn.XLOOKUP(A311, Orders!A:A,Orders!C:C)</f>
        <v>45527.86524</v>
      </c>
      <c r="C311" s="4">
        <f>Order_items!B311</f>
        <v>992178</v>
      </c>
      <c r="D311" s="4" t="str">
        <f t="array" ref="D311">_xlfn.XLOOKUP(C311,Products!A:A,Products!B:B,"")</f>
        <v>Pain Reliever</v>
      </c>
      <c r="E311" s="4" t="str">
        <f t="array" ref="E311">_xlfn.XLOOKUP(C311,Products!A:A,Products!C:C,"")</f>
        <v>Pharmacy</v>
      </c>
      <c r="F311" s="4" t="str">
        <f t="array" ref="F311">_xlfn.XLOOKUP(C311,Products!A:A,Products!D:D,"")</f>
        <v>Basu and Sons</v>
      </c>
      <c r="G311" s="4">
        <f>Order_items!C311</f>
        <v>2</v>
      </c>
      <c r="H311" s="4">
        <f>Order_items!D311</f>
        <v>632.43</v>
      </c>
      <c r="I311" s="4">
        <f>Order_items!E311</f>
        <v>1264.86</v>
      </c>
      <c r="J311" s="4" t="str">
        <f t="array" ref="J311">_xlfn.XLOOKUP(A311,Orders!A:A,Orders!G:G,"")</f>
        <v>UPI</v>
      </c>
      <c r="K311" s="4">
        <f t="shared" si="1"/>
        <v>2024</v>
      </c>
      <c r="L311" s="4" t="str">
        <f t="shared" si="2"/>
        <v>Aug</v>
      </c>
    </row>
    <row r="312" ht="22.5" customHeight="1">
      <c r="A312" s="4">
        <f>(Orders!A312)</f>
        <v>3952040848</v>
      </c>
      <c r="B312" s="5">
        <f t="array" ref="B312">_xlfn.XLOOKUP(A312, Orders!A:A,Orders!C:C)</f>
        <v>45421.02126</v>
      </c>
      <c r="C312" s="4">
        <f>Order_items!B312</f>
        <v>927651</v>
      </c>
      <c r="D312" s="4" t="str">
        <f t="array" ref="D312">_xlfn.XLOOKUP(C312,Products!A:A,Products!B:B,"")</f>
        <v>Baby Wipes</v>
      </c>
      <c r="E312" s="4" t="str">
        <f t="array" ref="E312">_xlfn.XLOOKUP(C312,Products!A:A,Products!C:C,"")</f>
        <v>Baby Care</v>
      </c>
      <c r="F312" s="4" t="str">
        <f t="array" ref="F312">_xlfn.XLOOKUP(C312,Products!A:A,Products!D:D,"")</f>
        <v>Narula Group</v>
      </c>
      <c r="G312" s="4">
        <f>Order_items!C312</f>
        <v>2</v>
      </c>
      <c r="H312" s="4">
        <f>Order_items!D312</f>
        <v>426.72</v>
      </c>
      <c r="I312" s="4">
        <f>Order_items!E312</f>
        <v>853.44</v>
      </c>
      <c r="J312" s="4" t="str">
        <f t="array" ref="J312">_xlfn.XLOOKUP(A312,Orders!A:A,Orders!G:G,"")</f>
        <v>UPI</v>
      </c>
      <c r="K312" s="4">
        <f t="shared" si="1"/>
        <v>2024</v>
      </c>
      <c r="L312" s="4" t="str">
        <f t="shared" si="2"/>
        <v>May</v>
      </c>
    </row>
    <row r="313" ht="22.5" customHeight="1">
      <c r="A313" s="4">
        <f>(Orders!A313)</f>
        <v>7026479520</v>
      </c>
      <c r="B313" s="5">
        <f t="array" ref="B313">_xlfn.XLOOKUP(A313, Orders!A:A,Orders!C:C)</f>
        <v>45490.9208</v>
      </c>
      <c r="C313" s="4">
        <f>Order_items!B313</f>
        <v>613942</v>
      </c>
      <c r="D313" s="4" t="str">
        <f t="array" ref="D313">_xlfn.XLOOKUP(C313,Products!A:A,Products!B:B,"")</f>
        <v>Pet Treats</v>
      </c>
      <c r="E313" s="4" t="str">
        <f t="array" ref="E313">_xlfn.XLOOKUP(C313,Products!A:A,Products!C:C,"")</f>
        <v>Pet Care</v>
      </c>
      <c r="F313" s="4" t="str">
        <f t="array" ref="F313">_xlfn.XLOOKUP(C313,Products!A:A,Products!D:D,"")</f>
        <v>Dyal, Saraf and Goel</v>
      </c>
      <c r="G313" s="4">
        <f>Order_items!C313</f>
        <v>1</v>
      </c>
      <c r="H313" s="4">
        <f>Order_items!D313</f>
        <v>545</v>
      </c>
      <c r="I313" s="4">
        <f>Order_items!E313</f>
        <v>545</v>
      </c>
      <c r="J313" s="4" t="str">
        <f t="array" ref="J313">_xlfn.XLOOKUP(A313,Orders!A:A,Orders!G:G,"")</f>
        <v>Cash</v>
      </c>
      <c r="K313" s="4">
        <f t="shared" si="1"/>
        <v>2024</v>
      </c>
      <c r="L313" s="4" t="str">
        <f t="shared" si="2"/>
        <v>Jul</v>
      </c>
    </row>
    <row r="314" ht="22.5" customHeight="1">
      <c r="A314" s="4">
        <f>(Orders!A314)</f>
        <v>6572695161</v>
      </c>
      <c r="B314" s="5">
        <f t="array" ref="B314">_xlfn.XLOOKUP(A314, Orders!A:A,Orders!C:C)</f>
        <v>45369.34714</v>
      </c>
      <c r="C314" s="4">
        <f>Order_items!B314</f>
        <v>70969</v>
      </c>
      <c r="D314" s="4" t="str">
        <f t="array" ref="D314">_xlfn.XLOOKUP(C314,Products!A:A,Products!B:B,"")</f>
        <v>Carrots</v>
      </c>
      <c r="E314" s="4" t="str">
        <f t="array" ref="E314">_xlfn.XLOOKUP(C314,Products!A:A,Products!C:C,"")</f>
        <v>Fruits &amp; Vegetables</v>
      </c>
      <c r="F314" s="4" t="str">
        <f t="array" ref="F314">_xlfn.XLOOKUP(C314,Products!A:A,Products!D:D,"")</f>
        <v>Mohan Group</v>
      </c>
      <c r="G314" s="4">
        <f>Order_items!C314</f>
        <v>1</v>
      </c>
      <c r="H314" s="4">
        <f>Order_items!D314</f>
        <v>631.7</v>
      </c>
      <c r="I314" s="4">
        <f>Order_items!E314</f>
        <v>631.7</v>
      </c>
      <c r="J314" s="4" t="str">
        <f t="array" ref="J314">_xlfn.XLOOKUP(A314,Orders!A:A,Orders!G:G,"")</f>
        <v>Wallet</v>
      </c>
      <c r="K314" s="4">
        <f t="shared" si="1"/>
        <v>2024</v>
      </c>
      <c r="L314" s="4" t="str">
        <f t="shared" si="2"/>
        <v>Mar</v>
      </c>
    </row>
    <row r="315" ht="22.5" customHeight="1">
      <c r="A315" s="4">
        <f>(Orders!A315)</f>
        <v>9090769419</v>
      </c>
      <c r="B315" s="5">
        <f t="array" ref="B315">_xlfn.XLOOKUP(A315, Orders!A:A,Orders!C:C)</f>
        <v>45537.13527</v>
      </c>
      <c r="C315" s="4">
        <f>Order_items!B315</f>
        <v>305754</v>
      </c>
      <c r="D315" s="4" t="str">
        <f t="array" ref="D315">_xlfn.XLOOKUP(C315,Products!A:A,Products!B:B,"")</f>
        <v>Frozen Vegetables</v>
      </c>
      <c r="E315" s="4" t="str">
        <f t="array" ref="E315">_xlfn.XLOOKUP(C315,Products!A:A,Products!C:C,"")</f>
        <v>Instant &amp; Frozen Food</v>
      </c>
      <c r="F315" s="4" t="str">
        <f t="array" ref="F315">_xlfn.XLOOKUP(C315,Products!A:A,Products!D:D,"")</f>
        <v>Mammen-Hegde</v>
      </c>
      <c r="G315" s="4">
        <f>Order_items!C315</f>
        <v>1</v>
      </c>
      <c r="H315" s="4">
        <f>Order_items!D315</f>
        <v>979.99</v>
      </c>
      <c r="I315" s="4">
        <f>Order_items!E315</f>
        <v>979.99</v>
      </c>
      <c r="J315" s="4" t="str">
        <f t="array" ref="J315">_xlfn.XLOOKUP(A315,Orders!A:A,Orders!G:G,"")</f>
        <v>Wallet</v>
      </c>
      <c r="K315" s="4">
        <f t="shared" si="1"/>
        <v>2024</v>
      </c>
      <c r="L315" s="4" t="str">
        <f t="shared" si="2"/>
        <v>Sep</v>
      </c>
    </row>
    <row r="316" ht="22.5" customHeight="1">
      <c r="A316" s="4">
        <f>(Orders!A316)</f>
        <v>5979489110</v>
      </c>
      <c r="B316" s="5">
        <f t="array" ref="B316">_xlfn.XLOOKUP(A316, Orders!A:A,Orders!C:C)</f>
        <v>45176.3263</v>
      </c>
      <c r="C316" s="4">
        <f>Order_items!B316</f>
        <v>853932</v>
      </c>
      <c r="D316" s="4" t="str">
        <f t="array" ref="D316">_xlfn.XLOOKUP(C316,Products!A:A,Products!B:B,"")</f>
        <v>Baby Wipes</v>
      </c>
      <c r="E316" s="4" t="str">
        <f t="array" ref="E316">_xlfn.XLOOKUP(C316,Products!A:A,Products!C:C,"")</f>
        <v>Baby Care</v>
      </c>
      <c r="F316" s="4" t="str">
        <f t="array" ref="F316">_xlfn.XLOOKUP(C316,Products!A:A,Products!D:D,"")</f>
        <v>Ranganathan-Peri</v>
      </c>
      <c r="G316" s="4">
        <f>Order_items!C316</f>
        <v>1</v>
      </c>
      <c r="H316" s="4">
        <f>Order_items!D316</f>
        <v>941.19</v>
      </c>
      <c r="I316" s="4">
        <f>Order_items!E316</f>
        <v>941.19</v>
      </c>
      <c r="J316" s="4" t="str">
        <f t="array" ref="J316">_xlfn.XLOOKUP(A316,Orders!A:A,Orders!G:G,"")</f>
        <v>Card</v>
      </c>
      <c r="K316" s="4">
        <f t="shared" si="1"/>
        <v>2023</v>
      </c>
      <c r="L316" s="4" t="str">
        <f t="shared" si="2"/>
        <v>Sep</v>
      </c>
    </row>
    <row r="317" ht="22.5" customHeight="1">
      <c r="A317" s="4">
        <f>(Orders!A317)</f>
        <v>964698323</v>
      </c>
      <c r="B317" s="5">
        <f t="array" ref="B317">_xlfn.XLOOKUP(A317, Orders!A:A,Orders!C:C)</f>
        <v>45565.96968</v>
      </c>
      <c r="C317" s="4">
        <f>Order_items!B317</f>
        <v>257719</v>
      </c>
      <c r="D317" s="4" t="str">
        <f t="array" ref="D317">_xlfn.XLOOKUP(C317,Products!A:A,Products!B:B,"")</f>
        <v>Eggs</v>
      </c>
      <c r="E317" s="4" t="str">
        <f t="array" ref="E317">_xlfn.XLOOKUP(C317,Products!A:A,Products!C:C,"")</f>
        <v>Dairy &amp; Breakfast</v>
      </c>
      <c r="F317" s="4" t="str">
        <f t="array" ref="F317">_xlfn.XLOOKUP(C317,Products!A:A,Products!D:D,"")</f>
        <v>Chaudhuri PLC</v>
      </c>
      <c r="G317" s="4">
        <f>Order_items!C317</f>
        <v>3</v>
      </c>
      <c r="H317" s="4">
        <f>Order_items!D317</f>
        <v>281.73</v>
      </c>
      <c r="I317" s="4">
        <f>Order_items!E317</f>
        <v>845.19</v>
      </c>
      <c r="J317" s="4" t="str">
        <f t="array" ref="J317">_xlfn.XLOOKUP(A317,Orders!A:A,Orders!G:G,"")</f>
        <v>Wallet</v>
      </c>
      <c r="K317" s="4">
        <f t="shared" si="1"/>
        <v>2024</v>
      </c>
      <c r="L317" s="4" t="str">
        <f t="shared" si="2"/>
        <v>Sep</v>
      </c>
    </row>
    <row r="318" ht="22.5" customHeight="1">
      <c r="A318" s="4">
        <f>(Orders!A318)</f>
        <v>2304242664</v>
      </c>
      <c r="B318" s="5">
        <f t="array" ref="B318">_xlfn.XLOOKUP(A318, Orders!A:A,Orders!C:C)</f>
        <v>45372.3535</v>
      </c>
      <c r="C318" s="4">
        <f>Order_items!B318</f>
        <v>516376</v>
      </c>
      <c r="D318" s="4" t="str">
        <f t="array" ref="D318">_xlfn.XLOOKUP(C318,Products!A:A,Products!B:B,"")</f>
        <v>Onions</v>
      </c>
      <c r="E318" s="4" t="str">
        <f t="array" ref="E318">_xlfn.XLOOKUP(C318,Products!A:A,Products!C:C,"")</f>
        <v>Fruits &amp; Vegetables</v>
      </c>
      <c r="F318" s="4" t="str">
        <f t="array" ref="F318">_xlfn.XLOOKUP(C318,Products!A:A,Products!D:D,"")</f>
        <v>Agarwal-Dhar</v>
      </c>
      <c r="G318" s="4">
        <f>Order_items!C318</f>
        <v>3</v>
      </c>
      <c r="H318" s="4">
        <f>Order_items!D318</f>
        <v>877.43</v>
      </c>
      <c r="I318" s="4">
        <f>Order_items!E318</f>
        <v>2632.29</v>
      </c>
      <c r="J318" s="4" t="str">
        <f t="array" ref="J318">_xlfn.XLOOKUP(A318,Orders!A:A,Orders!G:G,"")</f>
        <v>Card</v>
      </c>
      <c r="K318" s="4">
        <f t="shared" si="1"/>
        <v>2024</v>
      </c>
      <c r="L318" s="4" t="str">
        <f t="shared" si="2"/>
        <v>Mar</v>
      </c>
    </row>
    <row r="319" ht="22.5" customHeight="1">
      <c r="A319" s="4">
        <f>(Orders!A319)</f>
        <v>2483843748</v>
      </c>
      <c r="B319" s="5">
        <f t="array" ref="B319">_xlfn.XLOOKUP(A319, Orders!A:A,Orders!C:C)</f>
        <v>45070.38862</v>
      </c>
      <c r="C319" s="4">
        <f>Order_items!B319</f>
        <v>812607</v>
      </c>
      <c r="D319" s="4" t="str">
        <f t="array" ref="D319">_xlfn.XLOOKUP(C319,Products!A:A,Products!B:B,"")</f>
        <v>Potatoes</v>
      </c>
      <c r="E319" s="4" t="str">
        <f t="array" ref="E319">_xlfn.XLOOKUP(C319,Products!A:A,Products!C:C,"")</f>
        <v>Fruits &amp; Vegetables</v>
      </c>
      <c r="F319" s="4" t="str">
        <f t="array" ref="F319">_xlfn.XLOOKUP(C319,Products!A:A,Products!D:D,"")</f>
        <v>Rege Group</v>
      </c>
      <c r="G319" s="4">
        <f>Order_items!C319</f>
        <v>3</v>
      </c>
      <c r="H319" s="4">
        <f>Order_items!D319</f>
        <v>416.65</v>
      </c>
      <c r="I319" s="4">
        <f>Order_items!E319</f>
        <v>1249.95</v>
      </c>
      <c r="J319" s="4" t="str">
        <f t="array" ref="J319">_xlfn.XLOOKUP(A319,Orders!A:A,Orders!G:G,"")</f>
        <v>Wallet</v>
      </c>
      <c r="K319" s="4">
        <f t="shared" si="1"/>
        <v>2023</v>
      </c>
      <c r="L319" s="4" t="str">
        <f t="shared" si="2"/>
        <v>May</v>
      </c>
    </row>
    <row r="320" ht="22.5" customHeight="1">
      <c r="A320" s="4">
        <f>(Orders!A320)</f>
        <v>2560588609</v>
      </c>
      <c r="B320" s="5">
        <f t="array" ref="B320">_xlfn.XLOOKUP(A320, Orders!A:A,Orders!C:C)</f>
        <v>45464.05425</v>
      </c>
      <c r="C320" s="4">
        <f>Order_items!B320</f>
        <v>186168</v>
      </c>
      <c r="D320" s="4" t="str">
        <f t="array" ref="D320">_xlfn.XLOOKUP(C320,Products!A:A,Products!B:B,"")</f>
        <v>Dog Food</v>
      </c>
      <c r="E320" s="4" t="str">
        <f t="array" ref="E320">_xlfn.XLOOKUP(C320,Products!A:A,Products!C:C,"")</f>
        <v>Pet Care</v>
      </c>
      <c r="F320" s="4" t="str">
        <f t="array" ref="F320">_xlfn.XLOOKUP(C320,Products!A:A,Products!D:D,"")</f>
        <v>Parekh, Lad and Kadakia</v>
      </c>
      <c r="G320" s="4">
        <f>Order_items!C320</f>
        <v>1</v>
      </c>
      <c r="H320" s="4">
        <f>Order_items!D320</f>
        <v>878.8</v>
      </c>
      <c r="I320" s="4">
        <f>Order_items!E320</f>
        <v>878.8</v>
      </c>
      <c r="J320" s="4" t="str">
        <f t="array" ref="J320">_xlfn.XLOOKUP(A320,Orders!A:A,Orders!G:G,"")</f>
        <v>UPI</v>
      </c>
      <c r="K320" s="4">
        <f t="shared" si="1"/>
        <v>2024</v>
      </c>
      <c r="L320" s="4" t="str">
        <f t="shared" si="2"/>
        <v>Jun</v>
      </c>
    </row>
    <row r="321" ht="22.5" customHeight="1">
      <c r="A321" s="4">
        <f>(Orders!A321)</f>
        <v>9268920928</v>
      </c>
      <c r="B321" s="5">
        <f t="array" ref="B321">_xlfn.XLOOKUP(A321, Orders!A:A,Orders!C:C)</f>
        <v>45112.52337</v>
      </c>
      <c r="C321" s="4">
        <f>Order_items!B321</f>
        <v>9436</v>
      </c>
      <c r="D321" s="4" t="str">
        <f t="array" ref="D321">_xlfn.XLOOKUP(C321,Products!A:A,Products!B:B,"")</f>
        <v>Toothpaste</v>
      </c>
      <c r="E321" s="4" t="str">
        <f t="array" ref="E321">_xlfn.XLOOKUP(C321,Products!A:A,Products!C:C,"")</f>
        <v>Personal Care</v>
      </c>
      <c r="F321" s="4" t="str">
        <f t="array" ref="F321">_xlfn.XLOOKUP(C321,Products!A:A,Products!D:D,"")</f>
        <v>Naidu PLC</v>
      </c>
      <c r="G321" s="4">
        <f>Order_items!C321</f>
        <v>2</v>
      </c>
      <c r="H321" s="4">
        <f>Order_items!D321</f>
        <v>88.43</v>
      </c>
      <c r="I321" s="4">
        <f>Order_items!E321</f>
        <v>176.86</v>
      </c>
      <c r="J321" s="4" t="str">
        <f t="array" ref="J321">_xlfn.XLOOKUP(A321,Orders!A:A,Orders!G:G,"")</f>
        <v>Cash</v>
      </c>
      <c r="K321" s="4">
        <f t="shared" si="1"/>
        <v>2023</v>
      </c>
      <c r="L321" s="4" t="str">
        <f t="shared" si="2"/>
        <v>Jul</v>
      </c>
    </row>
    <row r="322" ht="22.5" customHeight="1">
      <c r="A322" s="4">
        <f>(Orders!A322)</f>
        <v>9554019312</v>
      </c>
      <c r="B322" s="5">
        <f t="array" ref="B322">_xlfn.XLOOKUP(A322, Orders!A:A,Orders!C:C)</f>
        <v>45177.0797</v>
      </c>
      <c r="C322" s="4">
        <f>Order_items!B322</f>
        <v>578097</v>
      </c>
      <c r="D322" s="4" t="str">
        <f t="array" ref="D322">_xlfn.XLOOKUP(C322,Products!A:A,Products!B:B,"")</f>
        <v>Nuts</v>
      </c>
      <c r="E322" s="4" t="str">
        <f t="array" ref="E322">_xlfn.XLOOKUP(C322,Products!A:A,Products!C:C,"")</f>
        <v>Snacks &amp; Munchies</v>
      </c>
      <c r="F322" s="4" t="str">
        <f t="array" ref="F322">_xlfn.XLOOKUP(C322,Products!A:A,Products!D:D,"")</f>
        <v>Jha Group</v>
      </c>
      <c r="G322" s="4">
        <f>Order_items!C322</f>
        <v>1</v>
      </c>
      <c r="H322" s="4">
        <f>Order_items!D322</f>
        <v>267.61</v>
      </c>
      <c r="I322" s="4">
        <f>Order_items!E322</f>
        <v>267.61</v>
      </c>
      <c r="J322" s="4" t="str">
        <f t="array" ref="J322">_xlfn.XLOOKUP(A322,Orders!A:A,Orders!G:G,"")</f>
        <v>UPI</v>
      </c>
      <c r="K322" s="4">
        <f t="shared" si="1"/>
        <v>2023</v>
      </c>
      <c r="L322" s="4" t="str">
        <f t="shared" si="2"/>
        <v>Sep</v>
      </c>
    </row>
    <row r="323" ht="22.5" customHeight="1">
      <c r="A323" s="4">
        <f>(Orders!A323)</f>
        <v>3749174258</v>
      </c>
      <c r="B323" s="5">
        <f t="array" ref="B323">_xlfn.XLOOKUP(A323, Orders!A:A,Orders!C:C)</f>
        <v>45335.32418</v>
      </c>
      <c r="C323" s="4">
        <f>Order_items!B323</f>
        <v>613942</v>
      </c>
      <c r="D323" s="4" t="str">
        <f t="array" ref="D323">_xlfn.XLOOKUP(C323,Products!A:A,Products!B:B,"")</f>
        <v>Pet Treats</v>
      </c>
      <c r="E323" s="4" t="str">
        <f t="array" ref="E323">_xlfn.XLOOKUP(C323,Products!A:A,Products!C:C,"")</f>
        <v>Pet Care</v>
      </c>
      <c r="F323" s="4" t="str">
        <f t="array" ref="F323">_xlfn.XLOOKUP(C323,Products!A:A,Products!D:D,"")</f>
        <v>Dyal, Saraf and Goel</v>
      </c>
      <c r="G323" s="4">
        <f>Order_items!C323</f>
        <v>3</v>
      </c>
      <c r="H323" s="4">
        <f>Order_items!D323</f>
        <v>545</v>
      </c>
      <c r="I323" s="4">
        <f>Order_items!E323</f>
        <v>1635</v>
      </c>
      <c r="J323" s="4" t="str">
        <f t="array" ref="J323">_xlfn.XLOOKUP(A323,Orders!A:A,Orders!G:G,"")</f>
        <v>Wallet</v>
      </c>
      <c r="K323" s="4">
        <f t="shared" si="1"/>
        <v>2024</v>
      </c>
      <c r="L323" s="4" t="str">
        <f t="shared" si="2"/>
        <v>Feb</v>
      </c>
    </row>
    <row r="324" ht="22.5" customHeight="1">
      <c r="A324" s="4">
        <f>(Orders!A324)</f>
        <v>3947164241</v>
      </c>
      <c r="B324" s="5">
        <f t="array" ref="B324">_xlfn.XLOOKUP(A324, Orders!A:A,Orders!C:C)</f>
        <v>45600.85365</v>
      </c>
      <c r="C324" s="4">
        <f>Order_items!B324</f>
        <v>131136</v>
      </c>
      <c r="D324" s="4" t="str">
        <f t="array" ref="D324">_xlfn.XLOOKUP(C324,Products!A:A,Products!B:B,"")</f>
        <v>Salt</v>
      </c>
      <c r="E324" s="4" t="str">
        <f t="array" ref="E324">_xlfn.XLOOKUP(C324,Products!A:A,Products!C:C,"")</f>
        <v>Grocery &amp; Staples</v>
      </c>
      <c r="F324" s="4" t="str">
        <f t="array" ref="F324">_xlfn.XLOOKUP(C324,Products!A:A,Products!D:D,"")</f>
        <v>Deshpande-Rama</v>
      </c>
      <c r="G324" s="4">
        <f>Order_items!C324</f>
        <v>2</v>
      </c>
      <c r="H324" s="4">
        <f>Order_items!D324</f>
        <v>37.8</v>
      </c>
      <c r="I324" s="4">
        <f>Order_items!E324</f>
        <v>75.6</v>
      </c>
      <c r="J324" s="4" t="str">
        <f t="array" ref="J324">_xlfn.XLOOKUP(A324,Orders!A:A,Orders!G:G,"")</f>
        <v>UPI</v>
      </c>
      <c r="K324" s="4">
        <f t="shared" si="1"/>
        <v>2024</v>
      </c>
      <c r="L324" s="4" t="str">
        <f t="shared" si="2"/>
        <v>Nov</v>
      </c>
    </row>
    <row r="325" ht="22.5" customHeight="1">
      <c r="A325" s="4">
        <f>(Orders!A325)</f>
        <v>487327038</v>
      </c>
      <c r="B325" s="5">
        <f t="array" ref="B325">_xlfn.XLOOKUP(A325, Orders!A:A,Orders!C:C)</f>
        <v>45204.01808</v>
      </c>
      <c r="C325" s="4">
        <f>Order_items!B325</f>
        <v>673058</v>
      </c>
      <c r="D325" s="4" t="str">
        <f t="array" ref="D325">_xlfn.XLOOKUP(C325,Products!A:A,Products!B:B,"")</f>
        <v>Cough Syrup</v>
      </c>
      <c r="E325" s="4" t="str">
        <f t="array" ref="E325">_xlfn.XLOOKUP(C325,Products!A:A,Products!C:C,"")</f>
        <v>Pharmacy</v>
      </c>
      <c r="F325" s="4" t="str">
        <f t="array" ref="F325">_xlfn.XLOOKUP(C325,Products!A:A,Products!D:D,"")</f>
        <v>Balan-Madan</v>
      </c>
      <c r="G325" s="4">
        <f>Order_items!C325</f>
        <v>3</v>
      </c>
      <c r="H325" s="4">
        <f>Order_items!D325</f>
        <v>765.76</v>
      </c>
      <c r="I325" s="4">
        <f>Order_items!E325</f>
        <v>2297.28</v>
      </c>
      <c r="J325" s="4" t="str">
        <f t="array" ref="J325">_xlfn.XLOOKUP(A325,Orders!A:A,Orders!G:G,"")</f>
        <v>UPI</v>
      </c>
      <c r="K325" s="4">
        <f t="shared" si="1"/>
        <v>2023</v>
      </c>
      <c r="L325" s="4" t="str">
        <f t="shared" si="2"/>
        <v>Oct</v>
      </c>
    </row>
    <row r="326" ht="22.5" customHeight="1">
      <c r="A326" s="4">
        <f>(Orders!A326)</f>
        <v>8830321199</v>
      </c>
      <c r="B326" s="5">
        <f t="array" ref="B326">_xlfn.XLOOKUP(A326, Orders!A:A,Orders!C:C)</f>
        <v>45514.25019</v>
      </c>
      <c r="C326" s="4">
        <f>Order_items!B326</f>
        <v>894539</v>
      </c>
      <c r="D326" s="4" t="str">
        <f t="array" ref="D326">_xlfn.XLOOKUP(C326,Products!A:A,Products!B:B,"")</f>
        <v>Dish Soap</v>
      </c>
      <c r="E326" s="4" t="str">
        <f t="array" ref="E326">_xlfn.XLOOKUP(C326,Products!A:A,Products!C:C,"")</f>
        <v>Household Care</v>
      </c>
      <c r="F326" s="4" t="str">
        <f t="array" ref="F326">_xlfn.XLOOKUP(C326,Products!A:A,Products!D:D,"")</f>
        <v>Pall, Sule and Sood</v>
      </c>
      <c r="G326" s="4">
        <f>Order_items!C326</f>
        <v>2</v>
      </c>
      <c r="H326" s="4">
        <f>Order_items!D326</f>
        <v>445.48</v>
      </c>
      <c r="I326" s="4">
        <f>Order_items!E326</f>
        <v>890.96</v>
      </c>
      <c r="J326" s="4" t="str">
        <f t="array" ref="J326">_xlfn.XLOOKUP(A326,Orders!A:A,Orders!G:G,"")</f>
        <v>Cash</v>
      </c>
      <c r="K326" s="4">
        <f t="shared" si="1"/>
        <v>2024</v>
      </c>
      <c r="L326" s="4" t="str">
        <f t="shared" si="2"/>
        <v>Aug</v>
      </c>
    </row>
    <row r="327" ht="22.5" customHeight="1">
      <c r="A327" s="4">
        <f>(Orders!A327)</f>
        <v>3811318591</v>
      </c>
      <c r="B327" s="5">
        <f t="array" ref="B327">_xlfn.XLOOKUP(A327, Orders!A:A,Orders!C:C)</f>
        <v>45114.53892</v>
      </c>
      <c r="C327" s="4">
        <f>Order_items!B327</f>
        <v>585299</v>
      </c>
      <c r="D327" s="4" t="str">
        <f t="array" ref="D327">_xlfn.XLOOKUP(C327,Products!A:A,Products!B:B,"")</f>
        <v>Pet Treats</v>
      </c>
      <c r="E327" s="4" t="str">
        <f t="array" ref="E327">_xlfn.XLOOKUP(C327,Products!A:A,Products!C:C,"")</f>
        <v>Pet Care</v>
      </c>
      <c r="F327" s="4" t="str">
        <f t="array" ref="F327">_xlfn.XLOOKUP(C327,Products!A:A,Products!D:D,"")</f>
        <v>Sharma, Chandra and Prashad</v>
      </c>
      <c r="G327" s="4">
        <f>Order_items!C327</f>
        <v>1</v>
      </c>
      <c r="H327" s="4">
        <f>Order_items!D327</f>
        <v>799.46</v>
      </c>
      <c r="I327" s="4">
        <f>Order_items!E327</f>
        <v>799.46</v>
      </c>
      <c r="J327" s="4" t="str">
        <f t="array" ref="J327">_xlfn.XLOOKUP(A327,Orders!A:A,Orders!G:G,"")</f>
        <v>UPI</v>
      </c>
      <c r="K327" s="4">
        <f t="shared" si="1"/>
        <v>2023</v>
      </c>
      <c r="L327" s="4" t="str">
        <f t="shared" si="2"/>
        <v>Jul</v>
      </c>
    </row>
    <row r="328" ht="22.5" customHeight="1">
      <c r="A328" s="4">
        <f>(Orders!A328)</f>
        <v>6795601573</v>
      </c>
      <c r="B328" s="5">
        <f t="array" ref="B328">_xlfn.XLOOKUP(A328, Orders!A:A,Orders!C:C)</f>
        <v>45273.11098</v>
      </c>
      <c r="C328" s="4">
        <f>Order_items!B328</f>
        <v>677542</v>
      </c>
      <c r="D328" s="4" t="str">
        <f t="array" ref="D328">_xlfn.XLOOKUP(C328,Products!A:A,Products!B:B,"")</f>
        <v>Toilet Cleaner</v>
      </c>
      <c r="E328" s="4" t="str">
        <f t="array" ref="E328">_xlfn.XLOOKUP(C328,Products!A:A,Products!C:C,"")</f>
        <v>Household Care</v>
      </c>
      <c r="F328" s="4" t="str">
        <f t="array" ref="F328">_xlfn.XLOOKUP(C328,Products!A:A,Products!D:D,"")</f>
        <v>Thaman-Lanka</v>
      </c>
      <c r="G328" s="4">
        <f>Order_items!C328</f>
        <v>1</v>
      </c>
      <c r="H328" s="4">
        <f>Order_items!D328</f>
        <v>212.61</v>
      </c>
      <c r="I328" s="4">
        <f>Order_items!E328</f>
        <v>212.61</v>
      </c>
      <c r="J328" s="4" t="str">
        <f t="array" ref="J328">_xlfn.XLOOKUP(A328,Orders!A:A,Orders!G:G,"")</f>
        <v>Card</v>
      </c>
      <c r="K328" s="4">
        <f t="shared" si="1"/>
        <v>2023</v>
      </c>
      <c r="L328" s="4" t="str">
        <f t="shared" si="2"/>
        <v>Dec</v>
      </c>
    </row>
    <row r="329" ht="22.5" customHeight="1">
      <c r="A329" s="4">
        <f>(Orders!A329)</f>
        <v>2348495717</v>
      </c>
      <c r="B329" s="5">
        <f t="array" ref="B329">_xlfn.XLOOKUP(A329, Orders!A:A,Orders!C:C)</f>
        <v>45104.03813</v>
      </c>
      <c r="C329" s="4">
        <f>Order_items!B329</f>
        <v>709916</v>
      </c>
      <c r="D329" s="4" t="str">
        <f t="array" ref="D329">_xlfn.XLOOKUP(C329,Products!A:A,Products!B:B,"")</f>
        <v>Detergent</v>
      </c>
      <c r="E329" s="4" t="str">
        <f t="array" ref="E329">_xlfn.XLOOKUP(C329,Products!A:A,Products!C:C,"")</f>
        <v>Household Care</v>
      </c>
      <c r="F329" s="4" t="str">
        <f t="array" ref="F329">_xlfn.XLOOKUP(C329,Products!A:A,Products!D:D,"")</f>
        <v>Varkey LLC</v>
      </c>
      <c r="G329" s="4">
        <f>Order_items!C329</f>
        <v>3</v>
      </c>
      <c r="H329" s="4">
        <f>Order_items!D329</f>
        <v>33.76</v>
      </c>
      <c r="I329" s="4">
        <f>Order_items!E329</f>
        <v>101.28</v>
      </c>
      <c r="J329" s="4" t="str">
        <f t="array" ref="J329">_xlfn.XLOOKUP(A329,Orders!A:A,Orders!G:G,"")</f>
        <v>Cash</v>
      </c>
      <c r="K329" s="4">
        <f t="shared" si="1"/>
        <v>2023</v>
      </c>
      <c r="L329" s="4" t="str">
        <f t="shared" si="2"/>
        <v>Jun</v>
      </c>
    </row>
    <row r="330" ht="22.5" customHeight="1">
      <c r="A330" s="4">
        <f>(Orders!A330)</f>
        <v>9505736584</v>
      </c>
      <c r="B330" s="5">
        <f t="array" ref="B330">_xlfn.XLOOKUP(A330, Orders!A:A,Orders!C:C)</f>
        <v>45447.23468</v>
      </c>
      <c r="C330" s="4">
        <f>Order_items!B330</f>
        <v>667163</v>
      </c>
      <c r="D330" s="4" t="str">
        <f t="array" ref="D330">_xlfn.XLOOKUP(C330,Products!A:A,Products!B:B,"")</f>
        <v>Orange Juice</v>
      </c>
      <c r="E330" s="4" t="str">
        <f t="array" ref="E330">_xlfn.XLOOKUP(C330,Products!A:A,Products!C:C,"")</f>
        <v>Cold Drinks &amp; Juices</v>
      </c>
      <c r="F330" s="4" t="str">
        <f t="array" ref="F330">_xlfn.XLOOKUP(C330,Products!A:A,Products!D:D,"")</f>
        <v>Palla LLC</v>
      </c>
      <c r="G330" s="4">
        <f>Order_items!C330</f>
        <v>1</v>
      </c>
      <c r="H330" s="4">
        <f>Order_items!D330</f>
        <v>441.2</v>
      </c>
      <c r="I330" s="4">
        <f>Order_items!E330</f>
        <v>441.2</v>
      </c>
      <c r="J330" s="4" t="str">
        <f t="array" ref="J330">_xlfn.XLOOKUP(A330,Orders!A:A,Orders!G:G,"")</f>
        <v>Wallet</v>
      </c>
      <c r="K330" s="4">
        <f t="shared" si="1"/>
        <v>2024</v>
      </c>
      <c r="L330" s="4" t="str">
        <f t="shared" si="2"/>
        <v>Jun</v>
      </c>
    </row>
    <row r="331" ht="22.5" customHeight="1">
      <c r="A331" s="4">
        <f>(Orders!A331)</f>
        <v>1857227304</v>
      </c>
      <c r="B331" s="5">
        <f t="array" ref="B331">_xlfn.XLOOKUP(A331, Orders!A:A,Orders!C:C)</f>
        <v>45370.32433</v>
      </c>
      <c r="C331" s="4">
        <f>Order_items!B331</f>
        <v>194682</v>
      </c>
      <c r="D331" s="4" t="str">
        <f t="array" ref="D331">_xlfn.XLOOKUP(C331,Products!A:A,Products!B:B,"")</f>
        <v>Iced Tea</v>
      </c>
      <c r="E331" s="4" t="str">
        <f t="array" ref="E331">_xlfn.XLOOKUP(C331,Products!A:A,Products!C:C,"")</f>
        <v>Cold Drinks &amp; Juices</v>
      </c>
      <c r="F331" s="4" t="str">
        <f t="array" ref="F331">_xlfn.XLOOKUP(C331,Products!A:A,Products!D:D,"")</f>
        <v>Sastry-Issac</v>
      </c>
      <c r="G331" s="4">
        <f>Order_items!C331</f>
        <v>1</v>
      </c>
      <c r="H331" s="4">
        <f>Order_items!D331</f>
        <v>912.29</v>
      </c>
      <c r="I331" s="4">
        <f>Order_items!E331</f>
        <v>912.29</v>
      </c>
      <c r="J331" s="4" t="str">
        <f t="array" ref="J331">_xlfn.XLOOKUP(A331,Orders!A:A,Orders!G:G,"")</f>
        <v>Card</v>
      </c>
      <c r="K331" s="4">
        <f t="shared" si="1"/>
        <v>2024</v>
      </c>
      <c r="L331" s="4" t="str">
        <f t="shared" si="2"/>
        <v>Mar</v>
      </c>
    </row>
    <row r="332" ht="22.5" customHeight="1">
      <c r="A332" s="4">
        <f>(Orders!A332)</f>
        <v>5506485302</v>
      </c>
      <c r="B332" s="5">
        <f t="array" ref="B332">_xlfn.XLOOKUP(A332, Orders!A:A,Orders!C:C)</f>
        <v>45065.27913</v>
      </c>
      <c r="C332" s="4">
        <f>Order_items!B332</f>
        <v>491521</v>
      </c>
      <c r="D332" s="4" t="str">
        <f t="array" ref="D332">_xlfn.XLOOKUP(C332,Products!A:A,Products!B:B,"")</f>
        <v>Nuts</v>
      </c>
      <c r="E332" s="4" t="str">
        <f t="array" ref="E332">_xlfn.XLOOKUP(C332,Products!A:A,Products!C:C,"")</f>
        <v>Snacks &amp; Munchies</v>
      </c>
      <c r="F332" s="4" t="str">
        <f t="array" ref="F332">_xlfn.XLOOKUP(C332,Products!A:A,Products!D:D,"")</f>
        <v>Karpe Inc</v>
      </c>
      <c r="G332" s="4">
        <f>Order_items!C332</f>
        <v>1</v>
      </c>
      <c r="H332" s="4">
        <f>Order_items!D332</f>
        <v>556.35</v>
      </c>
      <c r="I332" s="4">
        <f>Order_items!E332</f>
        <v>556.35</v>
      </c>
      <c r="J332" s="4" t="str">
        <f t="array" ref="J332">_xlfn.XLOOKUP(A332,Orders!A:A,Orders!G:G,"")</f>
        <v>Cash</v>
      </c>
      <c r="K332" s="4">
        <f t="shared" si="1"/>
        <v>2023</v>
      </c>
      <c r="L332" s="4" t="str">
        <f t="shared" si="2"/>
        <v>May</v>
      </c>
    </row>
    <row r="333" ht="22.5" customHeight="1">
      <c r="A333" s="4">
        <f>(Orders!A333)</f>
        <v>6074837981</v>
      </c>
      <c r="B333" s="5">
        <f t="array" ref="B333">_xlfn.XLOOKUP(A333, Orders!A:A,Orders!C:C)</f>
        <v>45402.53416</v>
      </c>
      <c r="C333" s="4">
        <f>Order_items!B333</f>
        <v>373536</v>
      </c>
      <c r="D333" s="4" t="str">
        <f t="array" ref="D333">_xlfn.XLOOKUP(C333,Products!A:A,Products!B:B,"")</f>
        <v>Dog Food</v>
      </c>
      <c r="E333" s="4" t="str">
        <f t="array" ref="E333">_xlfn.XLOOKUP(C333,Products!A:A,Products!C:C,"")</f>
        <v>Pet Care</v>
      </c>
      <c r="F333" s="4" t="str">
        <f t="array" ref="F333">_xlfn.XLOOKUP(C333,Products!A:A,Products!D:D,"")</f>
        <v>Chauhan-Sabharwal</v>
      </c>
      <c r="G333" s="4">
        <f>Order_items!C333</f>
        <v>3</v>
      </c>
      <c r="H333" s="4">
        <f>Order_items!D333</f>
        <v>494.17</v>
      </c>
      <c r="I333" s="4">
        <f>Order_items!E333</f>
        <v>1482.51</v>
      </c>
      <c r="J333" s="4" t="str">
        <f t="array" ref="J333">_xlfn.XLOOKUP(A333,Orders!A:A,Orders!G:G,"")</f>
        <v>Card</v>
      </c>
      <c r="K333" s="4">
        <f t="shared" si="1"/>
        <v>2024</v>
      </c>
      <c r="L333" s="4" t="str">
        <f t="shared" si="2"/>
        <v>Apr</v>
      </c>
    </row>
    <row r="334" ht="22.5" customHeight="1">
      <c r="A334" s="4">
        <f>(Orders!A334)</f>
        <v>4150569633</v>
      </c>
      <c r="B334" s="5">
        <f t="array" ref="B334">_xlfn.XLOOKUP(A334, Orders!A:A,Orders!C:C)</f>
        <v>45228.4742</v>
      </c>
      <c r="C334" s="4">
        <f>Order_items!B334</f>
        <v>820973</v>
      </c>
      <c r="D334" s="4" t="str">
        <f t="array" ref="D334">_xlfn.XLOOKUP(C334,Products!A:A,Products!B:B,"")</f>
        <v>Baby Wipes</v>
      </c>
      <c r="E334" s="4" t="str">
        <f t="array" ref="E334">_xlfn.XLOOKUP(C334,Products!A:A,Products!C:C,"")</f>
        <v>Baby Care</v>
      </c>
      <c r="F334" s="4" t="str">
        <f t="array" ref="F334">_xlfn.XLOOKUP(C334,Products!A:A,Products!D:D,"")</f>
        <v>Lall LLC</v>
      </c>
      <c r="G334" s="4">
        <f>Order_items!C334</f>
        <v>2</v>
      </c>
      <c r="H334" s="4">
        <f>Order_items!D334</f>
        <v>114.52</v>
      </c>
      <c r="I334" s="4">
        <f>Order_items!E334</f>
        <v>229.04</v>
      </c>
      <c r="J334" s="4" t="str">
        <f t="array" ref="J334">_xlfn.XLOOKUP(A334,Orders!A:A,Orders!G:G,"")</f>
        <v>Card</v>
      </c>
      <c r="K334" s="4">
        <f t="shared" si="1"/>
        <v>2023</v>
      </c>
      <c r="L334" s="4" t="str">
        <f t="shared" si="2"/>
        <v>Oct</v>
      </c>
    </row>
    <row r="335" ht="22.5" customHeight="1">
      <c r="A335" s="4">
        <f>(Orders!A335)</f>
        <v>609838437</v>
      </c>
      <c r="B335" s="5">
        <f t="array" ref="B335">_xlfn.XLOOKUP(A335, Orders!A:A,Orders!C:C)</f>
        <v>45273.20762</v>
      </c>
      <c r="C335" s="4">
        <f>Order_items!B335</f>
        <v>382511</v>
      </c>
      <c r="D335" s="4" t="str">
        <f t="array" ref="D335">_xlfn.XLOOKUP(C335,Products!A:A,Products!B:B,"")</f>
        <v>Butter</v>
      </c>
      <c r="E335" s="4" t="str">
        <f t="array" ref="E335">_xlfn.XLOOKUP(C335,Products!A:A,Products!C:C,"")</f>
        <v>Dairy &amp; Breakfast</v>
      </c>
      <c r="F335" s="4" t="str">
        <f t="array" ref="F335">_xlfn.XLOOKUP(C335,Products!A:A,Products!D:D,"")</f>
        <v>Bora-Thakkar</v>
      </c>
      <c r="G335" s="4">
        <f>Order_items!C335</f>
        <v>3</v>
      </c>
      <c r="H335" s="4">
        <f>Order_items!D335</f>
        <v>702.54</v>
      </c>
      <c r="I335" s="4">
        <f>Order_items!E335</f>
        <v>2107.62</v>
      </c>
      <c r="J335" s="4" t="str">
        <f t="array" ref="J335">_xlfn.XLOOKUP(A335,Orders!A:A,Orders!G:G,"")</f>
        <v>Card</v>
      </c>
      <c r="K335" s="4">
        <f t="shared" si="1"/>
        <v>2023</v>
      </c>
      <c r="L335" s="4" t="str">
        <f t="shared" si="2"/>
        <v>Dec</v>
      </c>
    </row>
    <row r="336" ht="22.5" customHeight="1">
      <c r="A336" s="4">
        <f>(Orders!A336)</f>
        <v>5229657139</v>
      </c>
      <c r="B336" s="5">
        <f t="array" ref="B336">_xlfn.XLOOKUP(A336, Orders!A:A,Orders!C:C)</f>
        <v>45202.49545</v>
      </c>
      <c r="C336" s="4">
        <f>Order_items!B336</f>
        <v>487931</v>
      </c>
      <c r="D336" s="4" t="str">
        <f t="array" ref="D336">_xlfn.XLOOKUP(C336,Products!A:A,Products!B:B,"")</f>
        <v>Sugar</v>
      </c>
      <c r="E336" s="4" t="str">
        <f t="array" ref="E336">_xlfn.XLOOKUP(C336,Products!A:A,Products!C:C,"")</f>
        <v>Grocery &amp; Staples</v>
      </c>
      <c r="F336" s="4" t="str">
        <f t="array" ref="F336">_xlfn.XLOOKUP(C336,Products!A:A,Products!D:D,"")</f>
        <v>Bahl, Jaggi and Nath</v>
      </c>
      <c r="G336" s="4">
        <f>Order_items!C336</f>
        <v>1</v>
      </c>
      <c r="H336" s="4">
        <f>Order_items!D336</f>
        <v>709.08</v>
      </c>
      <c r="I336" s="4">
        <f>Order_items!E336</f>
        <v>709.08</v>
      </c>
      <c r="J336" s="4" t="str">
        <f t="array" ref="J336">_xlfn.XLOOKUP(A336,Orders!A:A,Orders!G:G,"")</f>
        <v>Cash</v>
      </c>
      <c r="K336" s="4">
        <f t="shared" si="1"/>
        <v>2023</v>
      </c>
      <c r="L336" s="4" t="str">
        <f t="shared" si="2"/>
        <v>Oct</v>
      </c>
    </row>
    <row r="337" ht="22.5" customHeight="1">
      <c r="A337" s="4">
        <f>(Orders!A337)</f>
        <v>2589639350</v>
      </c>
      <c r="B337" s="5">
        <f t="array" ref="B337">_xlfn.XLOOKUP(A337, Orders!A:A,Orders!C:C)</f>
        <v>45139.449</v>
      </c>
      <c r="C337" s="4">
        <f>Order_items!B337</f>
        <v>500739</v>
      </c>
      <c r="D337" s="4" t="str">
        <f t="array" ref="D337">_xlfn.XLOOKUP(C337,Products!A:A,Products!B:B,"")</f>
        <v>Bread</v>
      </c>
      <c r="E337" s="4" t="str">
        <f t="array" ref="E337">_xlfn.XLOOKUP(C337,Products!A:A,Products!C:C,"")</f>
        <v>Dairy &amp; Breakfast</v>
      </c>
      <c r="F337" s="4" t="str">
        <f t="array" ref="F337">_xlfn.XLOOKUP(C337,Products!A:A,Products!D:D,"")</f>
        <v>Aggarwal Group</v>
      </c>
      <c r="G337" s="4">
        <f>Order_items!C337</f>
        <v>3</v>
      </c>
      <c r="H337" s="4">
        <f>Order_items!D337</f>
        <v>359.98</v>
      </c>
      <c r="I337" s="4">
        <f>Order_items!E337</f>
        <v>1079.94</v>
      </c>
      <c r="J337" s="4" t="str">
        <f t="array" ref="J337">_xlfn.XLOOKUP(A337,Orders!A:A,Orders!G:G,"")</f>
        <v>UPI</v>
      </c>
      <c r="K337" s="4">
        <f t="shared" si="1"/>
        <v>2023</v>
      </c>
      <c r="L337" s="4" t="str">
        <f t="shared" si="2"/>
        <v>Aug</v>
      </c>
    </row>
    <row r="338" ht="22.5" customHeight="1">
      <c r="A338" s="4">
        <f>(Orders!A338)</f>
        <v>7656948165</v>
      </c>
      <c r="B338" s="5">
        <f t="array" ref="B338">_xlfn.XLOOKUP(A338, Orders!A:A,Orders!C:C)</f>
        <v>45084.43296</v>
      </c>
      <c r="C338" s="4">
        <f>Order_items!B338</f>
        <v>901144</v>
      </c>
      <c r="D338" s="4" t="str">
        <f t="array" ref="D338">_xlfn.XLOOKUP(C338,Products!A:A,Products!B:B,"")</f>
        <v>Sugar</v>
      </c>
      <c r="E338" s="4" t="str">
        <f t="array" ref="E338">_xlfn.XLOOKUP(C338,Products!A:A,Products!C:C,"")</f>
        <v>Grocery &amp; Staples</v>
      </c>
      <c r="F338" s="4" t="str">
        <f t="array" ref="F338">_xlfn.XLOOKUP(C338,Products!A:A,Products!D:D,"")</f>
        <v>Deo-Kamdar</v>
      </c>
      <c r="G338" s="4">
        <f>Order_items!C338</f>
        <v>3</v>
      </c>
      <c r="H338" s="4">
        <f>Order_items!D338</f>
        <v>340.36</v>
      </c>
      <c r="I338" s="4">
        <f>Order_items!E338</f>
        <v>1021.08</v>
      </c>
      <c r="J338" s="4" t="str">
        <f t="array" ref="J338">_xlfn.XLOOKUP(A338,Orders!A:A,Orders!G:G,"")</f>
        <v>Wallet</v>
      </c>
      <c r="K338" s="4">
        <f t="shared" si="1"/>
        <v>2023</v>
      </c>
      <c r="L338" s="4" t="str">
        <f t="shared" si="2"/>
        <v>Jun</v>
      </c>
    </row>
    <row r="339" ht="22.5" customHeight="1">
      <c r="A339" s="4">
        <f>(Orders!A339)</f>
        <v>1806563605</v>
      </c>
      <c r="B339" s="5">
        <f t="array" ref="B339">_xlfn.XLOOKUP(A339, Orders!A:A,Orders!C:C)</f>
        <v>45284.01625</v>
      </c>
      <c r="C339" s="4">
        <f>Order_items!B339</f>
        <v>183929</v>
      </c>
      <c r="D339" s="4" t="str">
        <f t="array" ref="D339">_xlfn.XLOOKUP(C339,Products!A:A,Products!B:B,"")</f>
        <v>Bread</v>
      </c>
      <c r="E339" s="4" t="str">
        <f t="array" ref="E339">_xlfn.XLOOKUP(C339,Products!A:A,Products!C:C,"")</f>
        <v>Dairy &amp; Breakfast</v>
      </c>
      <c r="F339" s="4" t="str">
        <f t="array" ref="F339">_xlfn.XLOOKUP(C339,Products!A:A,Products!D:D,"")</f>
        <v>Nagi, Sampath and Khurana</v>
      </c>
      <c r="G339" s="4">
        <f>Order_items!C339</f>
        <v>1</v>
      </c>
      <c r="H339" s="4">
        <f>Order_items!D339</f>
        <v>738.74</v>
      </c>
      <c r="I339" s="4">
        <f>Order_items!E339</f>
        <v>738.74</v>
      </c>
      <c r="J339" s="4" t="str">
        <f t="array" ref="J339">_xlfn.XLOOKUP(A339,Orders!A:A,Orders!G:G,"")</f>
        <v>Wallet</v>
      </c>
      <c r="K339" s="4">
        <f t="shared" si="1"/>
        <v>2023</v>
      </c>
      <c r="L339" s="4" t="str">
        <f t="shared" si="2"/>
        <v>Dec</v>
      </c>
    </row>
    <row r="340" ht="22.5" customHeight="1">
      <c r="A340" s="4">
        <f>(Orders!A340)</f>
        <v>359819834</v>
      </c>
      <c r="B340" s="5">
        <f t="array" ref="B340">_xlfn.XLOOKUP(A340, Orders!A:A,Orders!C:C)</f>
        <v>45287.52735</v>
      </c>
      <c r="C340" s="4">
        <f>Order_items!B340</f>
        <v>952168</v>
      </c>
      <c r="D340" s="4" t="str">
        <f t="array" ref="D340">_xlfn.XLOOKUP(C340,Products!A:A,Products!B:B,"")</f>
        <v>Popcorn</v>
      </c>
      <c r="E340" s="4" t="str">
        <f t="array" ref="E340">_xlfn.XLOOKUP(C340,Products!A:A,Products!C:C,"")</f>
        <v>Snacks &amp; Munchies</v>
      </c>
      <c r="F340" s="4" t="str">
        <f t="array" ref="F340">_xlfn.XLOOKUP(C340,Products!A:A,Products!D:D,"")</f>
        <v>Krishnamurthy, Sibal and Das</v>
      </c>
      <c r="G340" s="4">
        <f>Order_items!C340</f>
        <v>2</v>
      </c>
      <c r="H340" s="4">
        <f>Order_items!D340</f>
        <v>236.95</v>
      </c>
      <c r="I340" s="4">
        <f>Order_items!E340</f>
        <v>473.9</v>
      </c>
      <c r="J340" s="4" t="str">
        <f t="array" ref="J340">_xlfn.XLOOKUP(A340,Orders!A:A,Orders!G:G,"")</f>
        <v>UPI</v>
      </c>
      <c r="K340" s="4">
        <f t="shared" si="1"/>
        <v>2023</v>
      </c>
      <c r="L340" s="4" t="str">
        <f t="shared" si="2"/>
        <v>Dec</v>
      </c>
    </row>
    <row r="341" ht="22.5" customHeight="1">
      <c r="A341" s="4">
        <f>(Orders!A341)</f>
        <v>1908423841</v>
      </c>
      <c r="B341" s="5">
        <f t="array" ref="B341">_xlfn.XLOOKUP(A341, Orders!A:A,Orders!C:C)</f>
        <v>45227.20625</v>
      </c>
      <c r="C341" s="4">
        <f>Order_items!B341</f>
        <v>449106</v>
      </c>
      <c r="D341" s="4" t="str">
        <f t="array" ref="D341">_xlfn.XLOOKUP(C341,Products!A:A,Products!B:B,"")</f>
        <v>Soap</v>
      </c>
      <c r="E341" s="4" t="str">
        <f t="array" ref="E341">_xlfn.XLOOKUP(C341,Products!A:A,Products!C:C,"")</f>
        <v>Personal Care</v>
      </c>
      <c r="F341" s="4" t="str">
        <f t="array" ref="F341">_xlfn.XLOOKUP(C341,Products!A:A,Products!D:D,"")</f>
        <v>Shere, Thakur and Naik</v>
      </c>
      <c r="G341" s="4">
        <f>Order_items!C341</f>
        <v>2</v>
      </c>
      <c r="H341" s="4">
        <f>Order_items!D341</f>
        <v>48.55</v>
      </c>
      <c r="I341" s="4">
        <f>Order_items!E341</f>
        <v>97.1</v>
      </c>
      <c r="J341" s="4" t="str">
        <f t="array" ref="J341">_xlfn.XLOOKUP(A341,Orders!A:A,Orders!G:G,"")</f>
        <v>UPI</v>
      </c>
      <c r="K341" s="4">
        <f t="shared" si="1"/>
        <v>2023</v>
      </c>
      <c r="L341" s="4" t="str">
        <f t="shared" si="2"/>
        <v>Oct</v>
      </c>
    </row>
    <row r="342" ht="22.5" customHeight="1">
      <c r="A342" s="4">
        <f>(Orders!A342)</f>
        <v>299859815</v>
      </c>
      <c r="B342" s="5">
        <f t="array" ref="B342">_xlfn.XLOOKUP(A342, Orders!A:A,Orders!C:C)</f>
        <v>45307.11517</v>
      </c>
      <c r="C342" s="4">
        <f>Order_items!B342</f>
        <v>707935</v>
      </c>
      <c r="D342" s="4" t="str">
        <f t="array" ref="D342">_xlfn.XLOOKUP(C342,Products!A:A,Products!B:B,"")</f>
        <v>Cat Food</v>
      </c>
      <c r="E342" s="4" t="str">
        <f t="array" ref="E342">_xlfn.XLOOKUP(C342,Products!A:A,Products!C:C,"")</f>
        <v>Pet Care</v>
      </c>
      <c r="F342" s="4" t="str">
        <f t="array" ref="F342">_xlfn.XLOOKUP(C342,Products!A:A,Products!D:D,"")</f>
        <v>Anne, Mammen and Khatri</v>
      </c>
      <c r="G342" s="4">
        <f>Order_items!C342</f>
        <v>2</v>
      </c>
      <c r="H342" s="4">
        <f>Order_items!D342</f>
        <v>820.9</v>
      </c>
      <c r="I342" s="4">
        <f>Order_items!E342</f>
        <v>1641.8</v>
      </c>
      <c r="J342" s="4" t="str">
        <f t="array" ref="J342">_xlfn.XLOOKUP(A342,Orders!A:A,Orders!G:G,"")</f>
        <v>Wallet</v>
      </c>
      <c r="K342" s="4">
        <f t="shared" si="1"/>
        <v>2024</v>
      </c>
      <c r="L342" s="4" t="str">
        <f t="shared" si="2"/>
        <v>Jan</v>
      </c>
    </row>
    <row r="343" ht="22.5" customHeight="1">
      <c r="A343" s="4">
        <f>(Orders!A343)</f>
        <v>923659418</v>
      </c>
      <c r="B343" s="5">
        <f t="array" ref="B343">_xlfn.XLOOKUP(A343, Orders!A:A,Orders!C:C)</f>
        <v>45032.55197</v>
      </c>
      <c r="C343" s="4">
        <f>Order_items!B343</f>
        <v>217710</v>
      </c>
      <c r="D343" s="4" t="str">
        <f t="array" ref="D343">_xlfn.XLOOKUP(C343,Products!A:A,Products!B:B,"")</f>
        <v>Eggs</v>
      </c>
      <c r="E343" s="4" t="str">
        <f t="array" ref="E343">_xlfn.XLOOKUP(C343,Products!A:A,Products!C:C,"")</f>
        <v>Dairy &amp; Breakfast</v>
      </c>
      <c r="F343" s="4" t="str">
        <f t="array" ref="F343">_xlfn.XLOOKUP(C343,Products!A:A,Products!D:D,"")</f>
        <v>Rout-Sarna</v>
      </c>
      <c r="G343" s="4">
        <f>Order_items!C343</f>
        <v>1</v>
      </c>
      <c r="H343" s="4">
        <f>Order_items!D343</f>
        <v>58.59</v>
      </c>
      <c r="I343" s="4">
        <f>Order_items!E343</f>
        <v>58.59</v>
      </c>
      <c r="J343" s="4" t="str">
        <f t="array" ref="J343">_xlfn.XLOOKUP(A343,Orders!A:A,Orders!G:G,"")</f>
        <v>Wallet</v>
      </c>
      <c r="K343" s="4">
        <f t="shared" si="1"/>
        <v>2023</v>
      </c>
      <c r="L343" s="4" t="str">
        <f t="shared" si="2"/>
        <v>Apr</v>
      </c>
    </row>
    <row r="344" ht="22.5" customHeight="1">
      <c r="A344" s="4">
        <f>(Orders!A344)</f>
        <v>3560625119</v>
      </c>
      <c r="B344" s="5">
        <f t="array" ref="B344">_xlfn.XLOOKUP(A344, Orders!A:A,Orders!C:C)</f>
        <v>45059.82914</v>
      </c>
      <c r="C344" s="4">
        <f>Order_items!B344</f>
        <v>679865</v>
      </c>
      <c r="D344" s="4" t="str">
        <f t="array" ref="D344">_xlfn.XLOOKUP(C344,Products!A:A,Products!B:B,"")</f>
        <v>Wheat Flour</v>
      </c>
      <c r="E344" s="4" t="str">
        <f t="array" ref="E344">_xlfn.XLOOKUP(C344,Products!A:A,Products!C:C,"")</f>
        <v>Grocery &amp; Staples</v>
      </c>
      <c r="F344" s="4" t="str">
        <f t="array" ref="F344">_xlfn.XLOOKUP(C344,Products!A:A,Products!D:D,"")</f>
        <v>Memon-Barad</v>
      </c>
      <c r="G344" s="4">
        <f>Order_items!C344</f>
        <v>3</v>
      </c>
      <c r="H344" s="4">
        <f>Order_items!D344</f>
        <v>347.91</v>
      </c>
      <c r="I344" s="4">
        <f>Order_items!E344</f>
        <v>1043.73</v>
      </c>
      <c r="J344" s="4" t="str">
        <f t="array" ref="J344">_xlfn.XLOOKUP(A344,Orders!A:A,Orders!G:G,"")</f>
        <v>Wallet</v>
      </c>
      <c r="K344" s="4">
        <f t="shared" si="1"/>
        <v>2023</v>
      </c>
      <c r="L344" s="4" t="str">
        <f t="shared" si="2"/>
        <v>May</v>
      </c>
    </row>
    <row r="345" ht="22.5" customHeight="1">
      <c r="A345" s="4">
        <f>(Orders!A345)</f>
        <v>7111490680</v>
      </c>
      <c r="B345" s="5">
        <f t="array" ref="B345">_xlfn.XLOOKUP(A345, Orders!A:A,Orders!C:C)</f>
        <v>45315.80258</v>
      </c>
      <c r="C345" s="4">
        <f>Order_items!B345</f>
        <v>317242</v>
      </c>
      <c r="D345" s="4" t="str">
        <f t="array" ref="D345">_xlfn.XLOOKUP(C345,Products!A:A,Products!B:B,"")</f>
        <v>Pulses</v>
      </c>
      <c r="E345" s="4" t="str">
        <f t="array" ref="E345">_xlfn.XLOOKUP(C345,Products!A:A,Products!C:C,"")</f>
        <v>Grocery &amp; Staples</v>
      </c>
      <c r="F345" s="4" t="str">
        <f t="array" ref="F345">_xlfn.XLOOKUP(C345,Products!A:A,Products!D:D,"")</f>
        <v>Rastogi Group</v>
      </c>
      <c r="G345" s="4">
        <f>Order_items!C345</f>
        <v>3</v>
      </c>
      <c r="H345" s="4">
        <f>Order_items!D345</f>
        <v>198.15</v>
      </c>
      <c r="I345" s="4">
        <f>Order_items!E345</f>
        <v>594.45</v>
      </c>
      <c r="J345" s="4" t="str">
        <f t="array" ref="J345">_xlfn.XLOOKUP(A345,Orders!A:A,Orders!G:G,"")</f>
        <v>Card</v>
      </c>
      <c r="K345" s="4">
        <f t="shared" si="1"/>
        <v>2024</v>
      </c>
      <c r="L345" s="4" t="str">
        <f t="shared" si="2"/>
        <v>Jan</v>
      </c>
    </row>
    <row r="346" ht="22.5" customHeight="1">
      <c r="A346" s="4">
        <f>(Orders!A346)</f>
        <v>5766981431</v>
      </c>
      <c r="B346" s="5">
        <f t="array" ref="B346">_xlfn.XLOOKUP(A346, Orders!A:A,Orders!C:C)</f>
        <v>45305.18668</v>
      </c>
      <c r="C346" s="4">
        <f>Order_items!B346</f>
        <v>53833</v>
      </c>
      <c r="D346" s="4" t="str">
        <f t="array" ref="D346">_xlfn.XLOOKUP(C346,Products!A:A,Products!B:B,"")</f>
        <v>Rice</v>
      </c>
      <c r="E346" s="4" t="str">
        <f t="array" ref="E346">_xlfn.XLOOKUP(C346,Products!A:A,Products!C:C,"")</f>
        <v>Grocery &amp; Staples</v>
      </c>
      <c r="F346" s="4" t="str">
        <f t="array" ref="F346">_xlfn.XLOOKUP(C346,Products!A:A,Products!D:D,"")</f>
        <v>Tella-Master</v>
      </c>
      <c r="G346" s="4">
        <f>Order_items!C346</f>
        <v>2</v>
      </c>
      <c r="H346" s="4">
        <f>Order_items!D346</f>
        <v>134.69</v>
      </c>
      <c r="I346" s="4">
        <f>Order_items!E346</f>
        <v>269.38</v>
      </c>
      <c r="J346" s="4" t="str">
        <f t="array" ref="J346">_xlfn.XLOOKUP(A346,Orders!A:A,Orders!G:G,"")</f>
        <v>UPI</v>
      </c>
      <c r="K346" s="4">
        <f t="shared" si="1"/>
        <v>2024</v>
      </c>
      <c r="L346" s="4" t="str">
        <f t="shared" si="2"/>
        <v>Jan</v>
      </c>
    </row>
    <row r="347" ht="22.5" customHeight="1">
      <c r="A347" s="4">
        <f>(Orders!A347)</f>
        <v>8609945311</v>
      </c>
      <c r="B347" s="5">
        <f t="array" ref="B347">_xlfn.XLOOKUP(A347, Orders!A:A,Orders!C:C)</f>
        <v>45415.41671</v>
      </c>
      <c r="C347" s="4">
        <f>Order_items!B347</f>
        <v>853932</v>
      </c>
      <c r="D347" s="4" t="str">
        <f t="array" ref="D347">_xlfn.XLOOKUP(C347,Products!A:A,Products!B:B,"")</f>
        <v>Baby Wipes</v>
      </c>
      <c r="E347" s="4" t="str">
        <f t="array" ref="E347">_xlfn.XLOOKUP(C347,Products!A:A,Products!C:C,"")</f>
        <v>Baby Care</v>
      </c>
      <c r="F347" s="4" t="str">
        <f t="array" ref="F347">_xlfn.XLOOKUP(C347,Products!A:A,Products!D:D,"")</f>
        <v>Ranganathan-Peri</v>
      </c>
      <c r="G347" s="4">
        <f>Order_items!C347</f>
        <v>3</v>
      </c>
      <c r="H347" s="4">
        <f>Order_items!D347</f>
        <v>941.19</v>
      </c>
      <c r="I347" s="4">
        <f>Order_items!E347</f>
        <v>2823.57</v>
      </c>
      <c r="J347" s="4" t="str">
        <f t="array" ref="J347">_xlfn.XLOOKUP(A347,Orders!A:A,Orders!G:G,"")</f>
        <v>Wallet</v>
      </c>
      <c r="K347" s="4">
        <f t="shared" si="1"/>
        <v>2024</v>
      </c>
      <c r="L347" s="4" t="str">
        <f t="shared" si="2"/>
        <v>May</v>
      </c>
    </row>
    <row r="348" ht="22.5" customHeight="1">
      <c r="A348" s="4">
        <f>(Orders!A348)</f>
        <v>1691260635</v>
      </c>
      <c r="B348" s="5">
        <f t="array" ref="B348">_xlfn.XLOOKUP(A348, Orders!A:A,Orders!C:C)</f>
        <v>45460.43309</v>
      </c>
      <c r="C348" s="4">
        <f>Order_items!B348</f>
        <v>707935</v>
      </c>
      <c r="D348" s="4" t="str">
        <f t="array" ref="D348">_xlfn.XLOOKUP(C348,Products!A:A,Products!B:B,"")</f>
        <v>Cat Food</v>
      </c>
      <c r="E348" s="4" t="str">
        <f t="array" ref="E348">_xlfn.XLOOKUP(C348,Products!A:A,Products!C:C,"")</f>
        <v>Pet Care</v>
      </c>
      <c r="F348" s="4" t="str">
        <f t="array" ref="F348">_xlfn.XLOOKUP(C348,Products!A:A,Products!D:D,"")</f>
        <v>Anne, Mammen and Khatri</v>
      </c>
      <c r="G348" s="4">
        <f>Order_items!C348</f>
        <v>1</v>
      </c>
      <c r="H348" s="4">
        <f>Order_items!D348</f>
        <v>820.9</v>
      </c>
      <c r="I348" s="4">
        <f>Order_items!E348</f>
        <v>820.9</v>
      </c>
      <c r="J348" s="4" t="str">
        <f t="array" ref="J348">_xlfn.XLOOKUP(A348,Orders!A:A,Orders!G:G,"")</f>
        <v>Card</v>
      </c>
      <c r="K348" s="4">
        <f t="shared" si="1"/>
        <v>2024</v>
      </c>
      <c r="L348" s="4" t="str">
        <f t="shared" si="2"/>
        <v>Jun</v>
      </c>
    </row>
    <row r="349" ht="22.5" customHeight="1">
      <c r="A349" s="4">
        <f>(Orders!A349)</f>
        <v>8742091504</v>
      </c>
      <c r="B349" s="5">
        <f t="array" ref="B349">_xlfn.XLOOKUP(A349, Orders!A:A,Orders!C:C)</f>
        <v>45110.97699</v>
      </c>
      <c r="C349" s="4">
        <f>Order_items!B349</f>
        <v>349294</v>
      </c>
      <c r="D349" s="4" t="str">
        <f t="array" ref="D349">_xlfn.XLOOKUP(C349,Products!A:A,Products!B:B,"")</f>
        <v>Onions</v>
      </c>
      <c r="E349" s="4" t="str">
        <f t="array" ref="E349">_xlfn.XLOOKUP(C349,Products!A:A,Products!C:C,"")</f>
        <v>Fruits &amp; Vegetables</v>
      </c>
      <c r="F349" s="4" t="str">
        <f t="array" ref="F349">_xlfn.XLOOKUP(C349,Products!A:A,Products!D:D,"")</f>
        <v>Ganesan Ltd</v>
      </c>
      <c r="G349" s="4">
        <f>Order_items!C349</f>
        <v>3</v>
      </c>
      <c r="H349" s="4">
        <f>Order_items!D349</f>
        <v>934.75</v>
      </c>
      <c r="I349" s="4">
        <f>Order_items!E349</f>
        <v>2804.25</v>
      </c>
      <c r="J349" s="4" t="str">
        <f t="array" ref="J349">_xlfn.XLOOKUP(A349,Orders!A:A,Orders!G:G,"")</f>
        <v>Card</v>
      </c>
      <c r="K349" s="4">
        <f t="shared" si="1"/>
        <v>2023</v>
      </c>
      <c r="L349" s="4" t="str">
        <f t="shared" si="2"/>
        <v>Jul</v>
      </c>
    </row>
    <row r="350" ht="22.5" customHeight="1">
      <c r="A350" s="4">
        <f>(Orders!A350)</f>
        <v>1997833025</v>
      </c>
      <c r="B350" s="5">
        <f t="array" ref="B350">_xlfn.XLOOKUP(A350, Orders!A:A,Orders!C:C)</f>
        <v>45135.97527</v>
      </c>
      <c r="C350" s="4">
        <f>Order_items!B350</f>
        <v>123983</v>
      </c>
      <c r="D350" s="4" t="str">
        <f t="array" ref="D350">_xlfn.XLOOKUP(C350,Products!A:A,Products!B:B,"")</f>
        <v>Cough Syrup</v>
      </c>
      <c r="E350" s="4" t="str">
        <f t="array" ref="E350">_xlfn.XLOOKUP(C350,Products!A:A,Products!C:C,"")</f>
        <v>Pharmacy</v>
      </c>
      <c r="F350" s="4" t="str">
        <f t="array" ref="F350">_xlfn.XLOOKUP(C350,Products!A:A,Products!D:D,"")</f>
        <v>Kurian-Chhabra</v>
      </c>
      <c r="G350" s="4">
        <f>Order_items!C350</f>
        <v>1</v>
      </c>
      <c r="H350" s="4">
        <f>Order_items!D350</f>
        <v>785.67</v>
      </c>
      <c r="I350" s="4">
        <f>Order_items!E350</f>
        <v>785.67</v>
      </c>
      <c r="J350" s="4" t="str">
        <f t="array" ref="J350">_xlfn.XLOOKUP(A350,Orders!A:A,Orders!G:G,"")</f>
        <v>UPI</v>
      </c>
      <c r="K350" s="4">
        <f t="shared" si="1"/>
        <v>2023</v>
      </c>
      <c r="L350" s="4" t="str">
        <f t="shared" si="2"/>
        <v>Jul</v>
      </c>
    </row>
    <row r="351" ht="22.5" customHeight="1">
      <c r="A351" s="4">
        <f>(Orders!A351)</f>
        <v>3588296877</v>
      </c>
      <c r="B351" s="5">
        <f t="array" ref="B351">_xlfn.XLOOKUP(A351, Orders!A:A,Orders!C:C)</f>
        <v>45517.33631</v>
      </c>
      <c r="C351" s="4">
        <f>Order_items!B351</f>
        <v>757274</v>
      </c>
      <c r="D351" s="4" t="str">
        <f t="array" ref="D351">_xlfn.XLOOKUP(C351,Products!A:A,Products!B:B,"")</f>
        <v>Pet Treats</v>
      </c>
      <c r="E351" s="4" t="str">
        <f t="array" ref="E351">_xlfn.XLOOKUP(C351,Products!A:A,Products!C:C,"")</f>
        <v>Pet Care</v>
      </c>
      <c r="F351" s="4" t="str">
        <f t="array" ref="F351">_xlfn.XLOOKUP(C351,Products!A:A,Products!D:D,"")</f>
        <v>Minhas, Kapoor and Sethi</v>
      </c>
      <c r="G351" s="4">
        <f>Order_items!C351</f>
        <v>2</v>
      </c>
      <c r="H351" s="4">
        <f>Order_items!D351</f>
        <v>98.32</v>
      </c>
      <c r="I351" s="4">
        <f>Order_items!E351</f>
        <v>196.64</v>
      </c>
      <c r="J351" s="4" t="str">
        <f t="array" ref="J351">_xlfn.XLOOKUP(A351,Orders!A:A,Orders!G:G,"")</f>
        <v>Card</v>
      </c>
      <c r="K351" s="4">
        <f t="shared" si="1"/>
        <v>2024</v>
      </c>
      <c r="L351" s="4" t="str">
        <f t="shared" si="2"/>
        <v>Aug</v>
      </c>
    </row>
    <row r="352" ht="22.5" customHeight="1">
      <c r="A352" s="4">
        <f>(Orders!A352)</f>
        <v>2404804990</v>
      </c>
      <c r="B352" s="5">
        <f t="array" ref="B352">_xlfn.XLOOKUP(A352, Orders!A:A,Orders!C:C)</f>
        <v>45284.52258</v>
      </c>
      <c r="C352" s="4">
        <f>Order_items!B352</f>
        <v>557908</v>
      </c>
      <c r="D352" s="4" t="str">
        <f t="array" ref="D352">_xlfn.XLOOKUP(C352,Products!A:A,Products!B:B,"")</f>
        <v>Vitamins</v>
      </c>
      <c r="E352" s="4" t="str">
        <f t="array" ref="E352">_xlfn.XLOOKUP(C352,Products!A:A,Products!C:C,"")</f>
        <v>Pharmacy</v>
      </c>
      <c r="F352" s="4" t="str">
        <f t="array" ref="F352">_xlfn.XLOOKUP(C352,Products!A:A,Products!D:D,"")</f>
        <v>Sundaram Inc</v>
      </c>
      <c r="G352" s="4">
        <f>Order_items!C352</f>
        <v>1</v>
      </c>
      <c r="H352" s="4">
        <f>Order_items!D352</f>
        <v>942.37</v>
      </c>
      <c r="I352" s="4">
        <f>Order_items!E352</f>
        <v>942.37</v>
      </c>
      <c r="J352" s="4" t="str">
        <f t="array" ref="J352">_xlfn.XLOOKUP(A352,Orders!A:A,Orders!G:G,"")</f>
        <v>Wallet</v>
      </c>
      <c r="K352" s="4">
        <f t="shared" si="1"/>
        <v>2023</v>
      </c>
      <c r="L352" s="4" t="str">
        <f t="shared" si="2"/>
        <v>Dec</v>
      </c>
    </row>
    <row r="353" ht="22.5" customHeight="1">
      <c r="A353" s="4">
        <f>(Orders!A353)</f>
        <v>8091385479</v>
      </c>
      <c r="B353" s="5">
        <f t="array" ref="B353">_xlfn.XLOOKUP(A353, Orders!A:A,Orders!C:C)</f>
        <v>45391.63431</v>
      </c>
      <c r="C353" s="4">
        <f>Order_items!B353</f>
        <v>14145</v>
      </c>
      <c r="D353" s="4" t="str">
        <f t="array" ref="D353">_xlfn.XLOOKUP(C353,Products!A:A,Products!B:B,"")</f>
        <v>Spinach</v>
      </c>
      <c r="E353" s="4" t="str">
        <f t="array" ref="E353">_xlfn.XLOOKUP(C353,Products!A:A,Products!C:C,"")</f>
        <v>Fruits &amp; Vegetables</v>
      </c>
      <c r="F353" s="4" t="str">
        <f t="array" ref="F353">_xlfn.XLOOKUP(C353,Products!A:A,Products!D:D,"")</f>
        <v>Thakur, Shah and Pingle</v>
      </c>
      <c r="G353" s="4">
        <f>Order_items!C353</f>
        <v>1</v>
      </c>
      <c r="H353" s="4">
        <f>Order_items!D353</f>
        <v>630.84</v>
      </c>
      <c r="I353" s="4">
        <f>Order_items!E353</f>
        <v>630.84</v>
      </c>
      <c r="J353" s="4" t="str">
        <f t="array" ref="J353">_xlfn.XLOOKUP(A353,Orders!A:A,Orders!G:G,"")</f>
        <v>UPI</v>
      </c>
      <c r="K353" s="4">
        <f t="shared" si="1"/>
        <v>2024</v>
      </c>
      <c r="L353" s="4" t="str">
        <f t="shared" si="2"/>
        <v>Apr</v>
      </c>
    </row>
    <row r="354" ht="22.5" customHeight="1">
      <c r="A354" s="4">
        <f>(Orders!A354)</f>
        <v>7133174424</v>
      </c>
      <c r="B354" s="5">
        <f t="array" ref="B354">_xlfn.XLOOKUP(A354, Orders!A:A,Orders!C:C)</f>
        <v>45099.14189</v>
      </c>
      <c r="C354" s="4">
        <f>Order_items!B354</f>
        <v>264803</v>
      </c>
      <c r="D354" s="4" t="str">
        <f t="array" ref="D354">_xlfn.XLOOKUP(C354,Products!A:A,Products!B:B,"")</f>
        <v>Vitamins</v>
      </c>
      <c r="E354" s="4" t="str">
        <f t="array" ref="E354">_xlfn.XLOOKUP(C354,Products!A:A,Products!C:C,"")</f>
        <v>Pharmacy</v>
      </c>
      <c r="F354" s="4" t="str">
        <f t="array" ref="F354">_xlfn.XLOOKUP(C354,Products!A:A,Products!D:D,"")</f>
        <v>Gole-Doshi</v>
      </c>
      <c r="G354" s="4">
        <f>Order_items!C354</f>
        <v>1</v>
      </c>
      <c r="H354" s="4">
        <f>Order_items!D354</f>
        <v>995.98</v>
      </c>
      <c r="I354" s="4">
        <f>Order_items!E354</f>
        <v>995.98</v>
      </c>
      <c r="J354" s="4" t="str">
        <f t="array" ref="J354">_xlfn.XLOOKUP(A354,Orders!A:A,Orders!G:G,"")</f>
        <v>UPI</v>
      </c>
      <c r="K354" s="4">
        <f t="shared" si="1"/>
        <v>2023</v>
      </c>
      <c r="L354" s="4" t="str">
        <f t="shared" si="2"/>
        <v>Jun</v>
      </c>
    </row>
    <row r="355" ht="22.5" customHeight="1">
      <c r="A355" s="4">
        <f>(Orders!A355)</f>
        <v>6110446321</v>
      </c>
      <c r="B355" s="5">
        <f t="array" ref="B355">_xlfn.XLOOKUP(A355, Orders!A:A,Orders!C:C)</f>
        <v>45592.08086</v>
      </c>
      <c r="C355" s="4">
        <f>Order_items!B355</f>
        <v>272170</v>
      </c>
      <c r="D355" s="4" t="str">
        <f t="array" ref="D355">_xlfn.XLOOKUP(C355,Products!A:A,Products!B:B,"")</f>
        <v>Ice Cream</v>
      </c>
      <c r="E355" s="4" t="str">
        <f t="array" ref="E355">_xlfn.XLOOKUP(C355,Products!A:A,Products!C:C,"")</f>
        <v>Instant &amp; Frozen Food</v>
      </c>
      <c r="F355" s="4" t="str">
        <f t="array" ref="F355">_xlfn.XLOOKUP(C355,Products!A:A,Products!D:D,"")</f>
        <v>Purohit Group</v>
      </c>
      <c r="G355" s="4">
        <f>Order_items!C355</f>
        <v>1</v>
      </c>
      <c r="H355" s="4">
        <f>Order_items!D355</f>
        <v>140.8</v>
      </c>
      <c r="I355" s="4">
        <f>Order_items!E355</f>
        <v>140.8</v>
      </c>
      <c r="J355" s="4" t="str">
        <f t="array" ref="J355">_xlfn.XLOOKUP(A355,Orders!A:A,Orders!G:G,"")</f>
        <v>Wallet</v>
      </c>
      <c r="K355" s="4">
        <f t="shared" si="1"/>
        <v>2024</v>
      </c>
      <c r="L355" s="4" t="str">
        <f t="shared" si="2"/>
        <v>Oct</v>
      </c>
    </row>
    <row r="356" ht="22.5" customHeight="1">
      <c r="A356" s="4">
        <f>(Orders!A356)</f>
        <v>6964586050</v>
      </c>
      <c r="B356" s="5">
        <f t="array" ref="B356">_xlfn.XLOOKUP(A356, Orders!A:A,Orders!C:C)</f>
        <v>45508.77642</v>
      </c>
      <c r="C356" s="4">
        <f>Order_items!B356</f>
        <v>378230</v>
      </c>
      <c r="D356" s="4" t="str">
        <f t="array" ref="D356">_xlfn.XLOOKUP(C356,Products!A:A,Products!B:B,"")</f>
        <v>Nuts</v>
      </c>
      <c r="E356" s="4" t="str">
        <f t="array" ref="E356">_xlfn.XLOOKUP(C356,Products!A:A,Products!C:C,"")</f>
        <v>Snacks &amp; Munchies</v>
      </c>
      <c r="F356" s="4" t="str">
        <f t="array" ref="F356">_xlfn.XLOOKUP(C356,Products!A:A,Products!D:D,"")</f>
        <v>Kala-Vig</v>
      </c>
      <c r="G356" s="4">
        <f>Order_items!C356</f>
        <v>1</v>
      </c>
      <c r="H356" s="4">
        <f>Order_items!D356</f>
        <v>166.42</v>
      </c>
      <c r="I356" s="4">
        <f>Order_items!E356</f>
        <v>166.42</v>
      </c>
      <c r="J356" s="4" t="str">
        <f t="array" ref="J356">_xlfn.XLOOKUP(A356,Orders!A:A,Orders!G:G,"")</f>
        <v>Cash</v>
      </c>
      <c r="K356" s="4">
        <f t="shared" si="1"/>
        <v>2024</v>
      </c>
      <c r="L356" s="4" t="str">
        <f t="shared" si="2"/>
        <v>Aug</v>
      </c>
    </row>
    <row r="357" ht="22.5" customHeight="1">
      <c r="A357" s="4">
        <f>(Orders!A357)</f>
        <v>2351986014</v>
      </c>
      <c r="B357" s="5">
        <f t="array" ref="B357">_xlfn.XLOOKUP(A357, Orders!A:A,Orders!C:C)</f>
        <v>45037.53797</v>
      </c>
      <c r="C357" s="4">
        <f>Order_items!B357</f>
        <v>589812</v>
      </c>
      <c r="D357" s="4" t="str">
        <f t="array" ref="D357">_xlfn.XLOOKUP(C357,Products!A:A,Products!B:B,"")</f>
        <v>Detergent</v>
      </c>
      <c r="E357" s="4" t="str">
        <f t="array" ref="E357">_xlfn.XLOOKUP(C357,Products!A:A,Products!C:C,"")</f>
        <v>Household Care</v>
      </c>
      <c r="F357" s="4" t="str">
        <f t="array" ref="F357">_xlfn.XLOOKUP(C357,Products!A:A,Products!D:D,"")</f>
        <v>Bir PLC</v>
      </c>
      <c r="G357" s="4">
        <f>Order_items!C357</f>
        <v>2</v>
      </c>
      <c r="H357" s="4">
        <f>Order_items!D357</f>
        <v>163.03</v>
      </c>
      <c r="I357" s="4">
        <f>Order_items!E357</f>
        <v>326.06</v>
      </c>
      <c r="J357" s="4" t="str">
        <f t="array" ref="J357">_xlfn.XLOOKUP(A357,Orders!A:A,Orders!G:G,"")</f>
        <v>Wallet</v>
      </c>
      <c r="K357" s="4">
        <f t="shared" si="1"/>
        <v>2023</v>
      </c>
      <c r="L357" s="4" t="str">
        <f t="shared" si="2"/>
        <v>Apr</v>
      </c>
    </row>
    <row r="358" ht="22.5" customHeight="1">
      <c r="A358" s="4">
        <f>(Orders!A358)</f>
        <v>352569720</v>
      </c>
      <c r="B358" s="5">
        <f t="array" ref="B358">_xlfn.XLOOKUP(A358, Orders!A:A,Orders!C:C)</f>
        <v>45100.01766</v>
      </c>
      <c r="C358" s="4">
        <f>Order_items!B358</f>
        <v>757274</v>
      </c>
      <c r="D358" s="4" t="str">
        <f t="array" ref="D358">_xlfn.XLOOKUP(C358,Products!A:A,Products!B:B,"")</f>
        <v>Pet Treats</v>
      </c>
      <c r="E358" s="4" t="str">
        <f t="array" ref="E358">_xlfn.XLOOKUP(C358,Products!A:A,Products!C:C,"")</f>
        <v>Pet Care</v>
      </c>
      <c r="F358" s="4" t="str">
        <f t="array" ref="F358">_xlfn.XLOOKUP(C358,Products!A:A,Products!D:D,"")</f>
        <v>Minhas, Kapoor and Sethi</v>
      </c>
      <c r="G358" s="4">
        <f>Order_items!C358</f>
        <v>1</v>
      </c>
      <c r="H358" s="4">
        <f>Order_items!D358</f>
        <v>98.32</v>
      </c>
      <c r="I358" s="4">
        <f>Order_items!E358</f>
        <v>98.32</v>
      </c>
      <c r="J358" s="4" t="str">
        <f t="array" ref="J358">_xlfn.XLOOKUP(A358,Orders!A:A,Orders!G:G,"")</f>
        <v>Wallet</v>
      </c>
      <c r="K358" s="4">
        <f t="shared" si="1"/>
        <v>2023</v>
      </c>
      <c r="L358" s="4" t="str">
        <f t="shared" si="2"/>
        <v>Jun</v>
      </c>
    </row>
    <row r="359" ht="22.5" customHeight="1">
      <c r="A359" s="4">
        <f>(Orders!A359)</f>
        <v>1235280275</v>
      </c>
      <c r="B359" s="5">
        <f t="array" ref="B359">_xlfn.XLOOKUP(A359, Orders!A:A,Orders!C:C)</f>
        <v>45147.94587</v>
      </c>
      <c r="C359" s="4">
        <f>Order_items!B359</f>
        <v>491521</v>
      </c>
      <c r="D359" s="4" t="str">
        <f t="array" ref="D359">_xlfn.XLOOKUP(C359,Products!A:A,Products!B:B,"")</f>
        <v>Nuts</v>
      </c>
      <c r="E359" s="4" t="str">
        <f t="array" ref="E359">_xlfn.XLOOKUP(C359,Products!A:A,Products!C:C,"")</f>
        <v>Snacks &amp; Munchies</v>
      </c>
      <c r="F359" s="4" t="str">
        <f t="array" ref="F359">_xlfn.XLOOKUP(C359,Products!A:A,Products!D:D,"")</f>
        <v>Karpe Inc</v>
      </c>
      <c r="G359" s="4">
        <f>Order_items!C359</f>
        <v>2</v>
      </c>
      <c r="H359" s="4">
        <f>Order_items!D359</f>
        <v>556.35</v>
      </c>
      <c r="I359" s="4">
        <f>Order_items!E359</f>
        <v>1112.7</v>
      </c>
      <c r="J359" s="4" t="str">
        <f t="array" ref="J359">_xlfn.XLOOKUP(A359,Orders!A:A,Orders!G:G,"")</f>
        <v>Cash</v>
      </c>
      <c r="K359" s="4">
        <f t="shared" si="1"/>
        <v>2023</v>
      </c>
      <c r="L359" s="4" t="str">
        <f t="shared" si="2"/>
        <v>Aug</v>
      </c>
    </row>
    <row r="360" ht="22.5" customHeight="1">
      <c r="A360" s="4">
        <f>(Orders!A360)</f>
        <v>9399859705</v>
      </c>
      <c r="B360" s="5">
        <f t="array" ref="B360">_xlfn.XLOOKUP(A360, Orders!A:A,Orders!C:C)</f>
        <v>45228.05088</v>
      </c>
      <c r="C360" s="4">
        <f>Order_items!B360</f>
        <v>217710</v>
      </c>
      <c r="D360" s="4" t="str">
        <f t="array" ref="D360">_xlfn.XLOOKUP(C360,Products!A:A,Products!B:B,"")</f>
        <v>Eggs</v>
      </c>
      <c r="E360" s="4" t="str">
        <f t="array" ref="E360">_xlfn.XLOOKUP(C360,Products!A:A,Products!C:C,"")</f>
        <v>Dairy &amp; Breakfast</v>
      </c>
      <c r="F360" s="4" t="str">
        <f t="array" ref="F360">_xlfn.XLOOKUP(C360,Products!A:A,Products!D:D,"")</f>
        <v>Rout-Sarna</v>
      </c>
      <c r="G360" s="4">
        <f>Order_items!C360</f>
        <v>1</v>
      </c>
      <c r="H360" s="4">
        <f>Order_items!D360</f>
        <v>58.59</v>
      </c>
      <c r="I360" s="4">
        <f>Order_items!E360</f>
        <v>58.59</v>
      </c>
      <c r="J360" s="4" t="str">
        <f t="array" ref="J360">_xlfn.XLOOKUP(A360,Orders!A:A,Orders!G:G,"")</f>
        <v>UPI</v>
      </c>
      <c r="K360" s="4">
        <f t="shared" si="1"/>
        <v>2023</v>
      </c>
      <c r="L360" s="4" t="str">
        <f t="shared" si="2"/>
        <v>Oct</v>
      </c>
    </row>
    <row r="361" ht="22.5" customHeight="1">
      <c r="A361" s="4">
        <f>(Orders!A361)</f>
        <v>7530379037</v>
      </c>
      <c r="B361" s="5">
        <f t="array" ref="B361">_xlfn.XLOOKUP(A361, Orders!A:A,Orders!C:C)</f>
        <v>45506.82435</v>
      </c>
      <c r="C361" s="4">
        <f>Order_items!B361</f>
        <v>952168</v>
      </c>
      <c r="D361" s="4" t="str">
        <f t="array" ref="D361">_xlfn.XLOOKUP(C361,Products!A:A,Products!B:B,"")</f>
        <v>Popcorn</v>
      </c>
      <c r="E361" s="4" t="str">
        <f t="array" ref="E361">_xlfn.XLOOKUP(C361,Products!A:A,Products!C:C,"")</f>
        <v>Snacks &amp; Munchies</v>
      </c>
      <c r="F361" s="4" t="str">
        <f t="array" ref="F361">_xlfn.XLOOKUP(C361,Products!A:A,Products!D:D,"")</f>
        <v>Krishnamurthy, Sibal and Das</v>
      </c>
      <c r="G361" s="4">
        <f>Order_items!C361</f>
        <v>3</v>
      </c>
      <c r="H361" s="4">
        <f>Order_items!D361</f>
        <v>236.95</v>
      </c>
      <c r="I361" s="4">
        <f>Order_items!E361</f>
        <v>710.85</v>
      </c>
      <c r="J361" s="4" t="str">
        <f t="array" ref="J361">_xlfn.XLOOKUP(A361,Orders!A:A,Orders!G:G,"")</f>
        <v>UPI</v>
      </c>
      <c r="K361" s="4">
        <f t="shared" si="1"/>
        <v>2024</v>
      </c>
      <c r="L361" s="4" t="str">
        <f t="shared" si="2"/>
        <v>Aug</v>
      </c>
    </row>
    <row r="362" ht="22.5" customHeight="1">
      <c r="A362" s="4">
        <f>(Orders!A362)</f>
        <v>5952886441</v>
      </c>
      <c r="B362" s="5">
        <f t="array" ref="B362">_xlfn.XLOOKUP(A362, Orders!A:A,Orders!C:C)</f>
        <v>45363.47381</v>
      </c>
      <c r="C362" s="4">
        <f>Order_items!B362</f>
        <v>328457</v>
      </c>
      <c r="D362" s="4" t="str">
        <f t="array" ref="D362">_xlfn.XLOOKUP(C362,Products!A:A,Products!B:B,"")</f>
        <v>Mango Drink</v>
      </c>
      <c r="E362" s="4" t="str">
        <f t="array" ref="E362">_xlfn.XLOOKUP(C362,Products!A:A,Products!C:C,"")</f>
        <v>Cold Drinks &amp; Juices</v>
      </c>
      <c r="F362" s="4" t="str">
        <f t="array" ref="F362">_xlfn.XLOOKUP(C362,Products!A:A,Products!D:D,"")</f>
        <v>Hayre-Shere</v>
      </c>
      <c r="G362" s="4">
        <f>Order_items!C362</f>
        <v>3</v>
      </c>
      <c r="H362" s="4">
        <f>Order_items!D362</f>
        <v>858.57</v>
      </c>
      <c r="I362" s="4">
        <f>Order_items!E362</f>
        <v>2575.71</v>
      </c>
      <c r="J362" s="4" t="str">
        <f t="array" ref="J362">_xlfn.XLOOKUP(A362,Orders!A:A,Orders!G:G,"")</f>
        <v>Wallet</v>
      </c>
      <c r="K362" s="4">
        <f t="shared" si="1"/>
        <v>2024</v>
      </c>
      <c r="L362" s="4" t="str">
        <f t="shared" si="2"/>
        <v>Mar</v>
      </c>
    </row>
    <row r="363" ht="22.5" customHeight="1">
      <c r="A363" s="4">
        <f>(Orders!A363)</f>
        <v>5815833211</v>
      </c>
      <c r="B363" s="5">
        <f t="array" ref="B363">_xlfn.XLOOKUP(A363, Orders!A:A,Orders!C:C)</f>
        <v>45330.79758</v>
      </c>
      <c r="C363" s="4">
        <f>Order_items!B363</f>
        <v>373536</v>
      </c>
      <c r="D363" s="4" t="str">
        <f t="array" ref="D363">_xlfn.XLOOKUP(C363,Products!A:A,Products!B:B,"")</f>
        <v>Dog Food</v>
      </c>
      <c r="E363" s="4" t="str">
        <f t="array" ref="E363">_xlfn.XLOOKUP(C363,Products!A:A,Products!C:C,"")</f>
        <v>Pet Care</v>
      </c>
      <c r="F363" s="4" t="str">
        <f t="array" ref="F363">_xlfn.XLOOKUP(C363,Products!A:A,Products!D:D,"")</f>
        <v>Chauhan-Sabharwal</v>
      </c>
      <c r="G363" s="4">
        <f>Order_items!C363</f>
        <v>2</v>
      </c>
      <c r="H363" s="4">
        <f>Order_items!D363</f>
        <v>494.17</v>
      </c>
      <c r="I363" s="4">
        <f>Order_items!E363</f>
        <v>988.34</v>
      </c>
      <c r="J363" s="4" t="str">
        <f t="array" ref="J363">_xlfn.XLOOKUP(A363,Orders!A:A,Orders!G:G,"")</f>
        <v>Card</v>
      </c>
      <c r="K363" s="4">
        <f t="shared" si="1"/>
        <v>2024</v>
      </c>
      <c r="L363" s="4" t="str">
        <f t="shared" si="2"/>
        <v>Feb</v>
      </c>
    </row>
    <row r="364" ht="22.5" customHeight="1">
      <c r="A364" s="4">
        <f>(Orders!A364)</f>
        <v>7307394687</v>
      </c>
      <c r="B364" s="5">
        <f t="array" ref="B364">_xlfn.XLOOKUP(A364, Orders!A:A,Orders!C:C)</f>
        <v>45413.44951</v>
      </c>
      <c r="C364" s="4">
        <f>Order_items!B364</f>
        <v>739448</v>
      </c>
      <c r="D364" s="4" t="str">
        <f t="array" ref="D364">_xlfn.XLOOKUP(C364,Products!A:A,Products!B:B,"")</f>
        <v>Dish Soap</v>
      </c>
      <c r="E364" s="4" t="str">
        <f t="array" ref="E364">_xlfn.XLOOKUP(C364,Products!A:A,Products!C:C,"")</f>
        <v>Household Care</v>
      </c>
      <c r="F364" s="4" t="str">
        <f t="array" ref="F364">_xlfn.XLOOKUP(C364,Products!A:A,Products!D:D,"")</f>
        <v>Mand-Choudhry</v>
      </c>
      <c r="G364" s="4">
        <f>Order_items!C364</f>
        <v>2</v>
      </c>
      <c r="H364" s="4">
        <f>Order_items!D364</f>
        <v>755.66</v>
      </c>
      <c r="I364" s="4">
        <f>Order_items!E364</f>
        <v>1511.32</v>
      </c>
      <c r="J364" s="4" t="str">
        <f t="array" ref="J364">_xlfn.XLOOKUP(A364,Orders!A:A,Orders!G:G,"")</f>
        <v>Wallet</v>
      </c>
      <c r="K364" s="4">
        <f t="shared" si="1"/>
        <v>2024</v>
      </c>
      <c r="L364" s="4" t="str">
        <f t="shared" si="2"/>
        <v>May</v>
      </c>
    </row>
    <row r="365" ht="22.5" customHeight="1">
      <c r="A365" s="4">
        <f>(Orders!A365)</f>
        <v>6033014029</v>
      </c>
      <c r="B365" s="5">
        <f t="array" ref="B365">_xlfn.XLOOKUP(A365, Orders!A:A,Orders!C:C)</f>
        <v>45586.57978</v>
      </c>
      <c r="C365" s="4">
        <f>Order_items!B365</f>
        <v>587645</v>
      </c>
      <c r="D365" s="4" t="str">
        <f t="array" ref="D365">_xlfn.XLOOKUP(C365,Products!A:A,Products!B:B,"")</f>
        <v>Vitamins</v>
      </c>
      <c r="E365" s="4" t="str">
        <f t="array" ref="E365">_xlfn.XLOOKUP(C365,Products!A:A,Products!C:C,"")</f>
        <v>Pharmacy</v>
      </c>
      <c r="F365" s="4" t="str">
        <f t="array" ref="F365">_xlfn.XLOOKUP(C365,Products!A:A,Products!D:D,"")</f>
        <v>Sura, Pillay and Mammen</v>
      </c>
      <c r="G365" s="4">
        <f>Order_items!C365</f>
        <v>1</v>
      </c>
      <c r="H365" s="4">
        <f>Order_items!D365</f>
        <v>801.81</v>
      </c>
      <c r="I365" s="4">
        <f>Order_items!E365</f>
        <v>801.81</v>
      </c>
      <c r="J365" s="4" t="str">
        <f t="array" ref="J365">_xlfn.XLOOKUP(A365,Orders!A:A,Orders!G:G,"")</f>
        <v>Cash</v>
      </c>
      <c r="K365" s="4">
        <f t="shared" si="1"/>
        <v>2024</v>
      </c>
      <c r="L365" s="4" t="str">
        <f t="shared" si="2"/>
        <v>Oct</v>
      </c>
    </row>
    <row r="366" ht="22.5" customHeight="1">
      <c r="A366" s="4">
        <f>(Orders!A366)</f>
        <v>1409944718</v>
      </c>
      <c r="B366" s="5">
        <f t="array" ref="B366">_xlfn.XLOOKUP(A366, Orders!A:A,Orders!C:C)</f>
        <v>45157.59071</v>
      </c>
      <c r="C366" s="4">
        <f>Order_items!B366</f>
        <v>153019</v>
      </c>
      <c r="D366" s="4" t="str">
        <f t="array" ref="D366">_xlfn.XLOOKUP(C366,Products!A:A,Products!B:B,"")</f>
        <v>Onions</v>
      </c>
      <c r="E366" s="4" t="str">
        <f t="array" ref="E366">_xlfn.XLOOKUP(C366,Products!A:A,Products!C:C,"")</f>
        <v>Fruits &amp; Vegetables</v>
      </c>
      <c r="F366" s="4" t="str">
        <f t="array" ref="F366">_xlfn.XLOOKUP(C366,Products!A:A,Products!D:D,"")</f>
        <v>Aurora LLC</v>
      </c>
      <c r="G366" s="4">
        <f>Order_items!C366</f>
        <v>3</v>
      </c>
      <c r="H366" s="4">
        <f>Order_items!D366</f>
        <v>947.95</v>
      </c>
      <c r="I366" s="4">
        <f>Order_items!E366</f>
        <v>2843.85</v>
      </c>
      <c r="J366" s="4" t="str">
        <f t="array" ref="J366">_xlfn.XLOOKUP(A366,Orders!A:A,Orders!G:G,"")</f>
        <v>UPI</v>
      </c>
      <c r="K366" s="4">
        <f t="shared" si="1"/>
        <v>2023</v>
      </c>
      <c r="L366" s="4" t="str">
        <f t="shared" si="2"/>
        <v>Aug</v>
      </c>
    </row>
    <row r="367" ht="22.5" customHeight="1">
      <c r="A367" s="4">
        <f>(Orders!A367)</f>
        <v>1811382200</v>
      </c>
      <c r="B367" s="5">
        <f t="array" ref="B367">_xlfn.XLOOKUP(A367, Orders!A:A,Orders!C:C)</f>
        <v>45163.79395</v>
      </c>
      <c r="C367" s="4">
        <f>Order_items!B367</f>
        <v>131748</v>
      </c>
      <c r="D367" s="4" t="str">
        <f t="array" ref="D367">_xlfn.XLOOKUP(C367,Products!A:A,Products!B:B,"")</f>
        <v>Dog Food</v>
      </c>
      <c r="E367" s="4" t="str">
        <f t="array" ref="E367">_xlfn.XLOOKUP(C367,Products!A:A,Products!C:C,"")</f>
        <v>Pet Care</v>
      </c>
      <c r="F367" s="4" t="str">
        <f t="array" ref="F367">_xlfn.XLOOKUP(C367,Products!A:A,Products!D:D,"")</f>
        <v>Shroff, Wason and Dugar</v>
      </c>
      <c r="G367" s="4">
        <f>Order_items!C367</f>
        <v>3</v>
      </c>
      <c r="H367" s="4">
        <f>Order_items!D367</f>
        <v>81.35</v>
      </c>
      <c r="I367" s="4">
        <f>Order_items!E367</f>
        <v>244.05</v>
      </c>
      <c r="J367" s="4" t="str">
        <f t="array" ref="J367">_xlfn.XLOOKUP(A367,Orders!A:A,Orders!G:G,"")</f>
        <v>UPI</v>
      </c>
      <c r="K367" s="4">
        <f t="shared" si="1"/>
        <v>2023</v>
      </c>
      <c r="L367" s="4" t="str">
        <f t="shared" si="2"/>
        <v>Aug</v>
      </c>
    </row>
    <row r="368" ht="22.5" customHeight="1">
      <c r="A368" s="4">
        <f>(Orders!A368)</f>
        <v>4485391413</v>
      </c>
      <c r="B368" s="5">
        <f t="array" ref="B368">_xlfn.XLOOKUP(A368, Orders!A:A,Orders!C:C)</f>
        <v>45281.37368</v>
      </c>
      <c r="C368" s="4">
        <f>Order_items!B368</f>
        <v>863930</v>
      </c>
      <c r="D368" s="4" t="str">
        <f t="array" ref="D368">_xlfn.XLOOKUP(C368,Products!A:A,Products!B:B,"")</f>
        <v>Shampoo</v>
      </c>
      <c r="E368" s="4" t="str">
        <f t="array" ref="E368">_xlfn.XLOOKUP(C368,Products!A:A,Products!C:C,"")</f>
        <v>Personal Care</v>
      </c>
      <c r="F368" s="4" t="str">
        <f t="array" ref="F368">_xlfn.XLOOKUP(C368,Products!A:A,Products!D:D,"")</f>
        <v>Sathe, Agarwal and Dhar</v>
      </c>
      <c r="G368" s="4">
        <f>Order_items!C368</f>
        <v>3</v>
      </c>
      <c r="H368" s="4">
        <f>Order_items!D368</f>
        <v>242.57</v>
      </c>
      <c r="I368" s="4">
        <f>Order_items!E368</f>
        <v>727.71</v>
      </c>
      <c r="J368" s="4" t="str">
        <f t="array" ref="J368">_xlfn.XLOOKUP(A368,Orders!A:A,Orders!G:G,"")</f>
        <v>Card</v>
      </c>
      <c r="K368" s="4">
        <f t="shared" si="1"/>
        <v>2023</v>
      </c>
      <c r="L368" s="4" t="str">
        <f t="shared" si="2"/>
        <v>Dec</v>
      </c>
    </row>
    <row r="369" ht="22.5" customHeight="1">
      <c r="A369" s="4">
        <f>(Orders!A369)</f>
        <v>4076279641</v>
      </c>
      <c r="B369" s="5">
        <f t="array" ref="B369">_xlfn.XLOOKUP(A369, Orders!A:A,Orders!C:C)</f>
        <v>45119.72459</v>
      </c>
      <c r="C369" s="4">
        <f>Order_items!B369</f>
        <v>684939</v>
      </c>
      <c r="D369" s="4" t="str">
        <f t="array" ref="D369">_xlfn.XLOOKUP(C369,Products!A:A,Products!B:B,"")</f>
        <v>Lotion</v>
      </c>
      <c r="E369" s="4" t="str">
        <f t="array" ref="E369">_xlfn.XLOOKUP(C369,Products!A:A,Products!C:C,"")</f>
        <v>Personal Care</v>
      </c>
      <c r="F369" s="4" t="str">
        <f t="array" ref="F369">_xlfn.XLOOKUP(C369,Products!A:A,Products!D:D,"")</f>
        <v>Sibal, Bhatnagar and Rajan</v>
      </c>
      <c r="G369" s="4">
        <f>Order_items!C369</f>
        <v>3</v>
      </c>
      <c r="H369" s="4">
        <f>Order_items!D369</f>
        <v>727.95</v>
      </c>
      <c r="I369" s="4">
        <f>Order_items!E369</f>
        <v>2183.85</v>
      </c>
      <c r="J369" s="4" t="str">
        <f t="array" ref="J369">_xlfn.XLOOKUP(A369,Orders!A:A,Orders!G:G,"")</f>
        <v>UPI</v>
      </c>
      <c r="K369" s="4">
        <f t="shared" si="1"/>
        <v>2023</v>
      </c>
      <c r="L369" s="4" t="str">
        <f t="shared" si="2"/>
        <v>Jul</v>
      </c>
    </row>
    <row r="370" ht="22.5" customHeight="1">
      <c r="A370" s="4">
        <f>(Orders!A370)</f>
        <v>2965387566</v>
      </c>
      <c r="B370" s="5">
        <f t="array" ref="B370">_xlfn.XLOOKUP(A370, Orders!A:A,Orders!C:C)</f>
        <v>45154.48519</v>
      </c>
      <c r="C370" s="4">
        <f>Order_items!B370</f>
        <v>615545</v>
      </c>
      <c r="D370" s="4" t="str">
        <f t="array" ref="D370">_xlfn.XLOOKUP(C370,Products!A:A,Products!B:B,"")</f>
        <v>Soap</v>
      </c>
      <c r="E370" s="4" t="str">
        <f t="array" ref="E370">_xlfn.XLOOKUP(C370,Products!A:A,Products!C:C,"")</f>
        <v>Personal Care</v>
      </c>
      <c r="F370" s="4" t="str">
        <f t="array" ref="F370">_xlfn.XLOOKUP(C370,Products!A:A,Products!D:D,"")</f>
        <v>Barman Inc</v>
      </c>
      <c r="G370" s="4">
        <f>Order_items!C370</f>
        <v>2</v>
      </c>
      <c r="H370" s="4">
        <f>Order_items!D370</f>
        <v>448.16</v>
      </c>
      <c r="I370" s="4">
        <f>Order_items!E370</f>
        <v>896.32</v>
      </c>
      <c r="J370" s="4" t="str">
        <f t="array" ref="J370">_xlfn.XLOOKUP(A370,Orders!A:A,Orders!G:G,"")</f>
        <v>Wallet</v>
      </c>
      <c r="K370" s="4">
        <f t="shared" si="1"/>
        <v>2023</v>
      </c>
      <c r="L370" s="4" t="str">
        <f t="shared" si="2"/>
        <v>Aug</v>
      </c>
    </row>
    <row r="371" ht="22.5" customHeight="1">
      <c r="A371" s="4">
        <f>(Orders!A371)</f>
        <v>9397774189</v>
      </c>
      <c r="B371" s="5">
        <f t="array" ref="B371">_xlfn.XLOOKUP(A371, Orders!A:A,Orders!C:C)</f>
        <v>45105.34285</v>
      </c>
      <c r="C371" s="4">
        <f>Order_items!B371</f>
        <v>112390</v>
      </c>
      <c r="D371" s="4" t="str">
        <f t="array" ref="D371">_xlfn.XLOOKUP(C371,Products!A:A,Products!B:B,"")</f>
        <v>Toothpaste</v>
      </c>
      <c r="E371" s="4" t="str">
        <f t="array" ref="E371">_xlfn.XLOOKUP(C371,Products!A:A,Products!C:C,"")</f>
        <v>Personal Care</v>
      </c>
      <c r="F371" s="4" t="str">
        <f t="array" ref="F371">_xlfn.XLOOKUP(C371,Products!A:A,Products!D:D,"")</f>
        <v>Kibe, Contractor and Randhawa</v>
      </c>
      <c r="G371" s="4">
        <f>Order_items!C371</f>
        <v>2</v>
      </c>
      <c r="H371" s="4">
        <f>Order_items!D371</f>
        <v>877.98</v>
      </c>
      <c r="I371" s="4">
        <f>Order_items!E371</f>
        <v>1755.96</v>
      </c>
      <c r="J371" s="4" t="str">
        <f t="array" ref="J371">_xlfn.XLOOKUP(A371,Orders!A:A,Orders!G:G,"")</f>
        <v>Cash</v>
      </c>
      <c r="K371" s="4">
        <f t="shared" si="1"/>
        <v>2023</v>
      </c>
      <c r="L371" s="4" t="str">
        <f t="shared" si="2"/>
        <v>Jun</v>
      </c>
    </row>
    <row r="372" ht="22.5" customHeight="1">
      <c r="A372" s="4">
        <f>(Orders!A372)</f>
        <v>1437159967</v>
      </c>
      <c r="B372" s="5">
        <f t="array" ref="B372">_xlfn.XLOOKUP(A372, Orders!A:A,Orders!C:C)</f>
        <v>45450.07509</v>
      </c>
      <c r="C372" s="4">
        <f>Order_items!B372</f>
        <v>803607</v>
      </c>
      <c r="D372" s="4" t="str">
        <f t="array" ref="D372">_xlfn.XLOOKUP(C372,Products!A:A,Products!B:B,"")</f>
        <v>Soap</v>
      </c>
      <c r="E372" s="4" t="str">
        <f t="array" ref="E372">_xlfn.XLOOKUP(C372,Products!A:A,Products!C:C,"")</f>
        <v>Personal Care</v>
      </c>
      <c r="F372" s="4" t="str">
        <f t="array" ref="F372">_xlfn.XLOOKUP(C372,Products!A:A,Products!D:D,"")</f>
        <v>Kadakia, Mohan and Sathe</v>
      </c>
      <c r="G372" s="4">
        <f>Order_items!C372</f>
        <v>3</v>
      </c>
      <c r="H372" s="4">
        <f>Order_items!D372</f>
        <v>949.73</v>
      </c>
      <c r="I372" s="4">
        <f>Order_items!E372</f>
        <v>2849.19</v>
      </c>
      <c r="J372" s="4" t="str">
        <f t="array" ref="J372">_xlfn.XLOOKUP(A372,Orders!A:A,Orders!G:G,"")</f>
        <v>Cash</v>
      </c>
      <c r="K372" s="4">
        <f t="shared" si="1"/>
        <v>2024</v>
      </c>
      <c r="L372" s="4" t="str">
        <f t="shared" si="2"/>
        <v>Jun</v>
      </c>
    </row>
    <row r="373" ht="22.5" customHeight="1">
      <c r="A373" s="4">
        <f>(Orders!A373)</f>
        <v>8397785448</v>
      </c>
      <c r="B373" s="5">
        <f t="array" ref="B373">_xlfn.XLOOKUP(A373, Orders!A:A,Orders!C:C)</f>
        <v>45539.1205</v>
      </c>
      <c r="C373" s="4">
        <f>Order_items!B373</f>
        <v>131136</v>
      </c>
      <c r="D373" s="4" t="str">
        <f t="array" ref="D373">_xlfn.XLOOKUP(C373,Products!A:A,Products!B:B,"")</f>
        <v>Salt</v>
      </c>
      <c r="E373" s="4" t="str">
        <f t="array" ref="E373">_xlfn.XLOOKUP(C373,Products!A:A,Products!C:C,"")</f>
        <v>Grocery &amp; Staples</v>
      </c>
      <c r="F373" s="4" t="str">
        <f t="array" ref="F373">_xlfn.XLOOKUP(C373,Products!A:A,Products!D:D,"")</f>
        <v>Deshpande-Rama</v>
      </c>
      <c r="G373" s="4">
        <f>Order_items!C373</f>
        <v>2</v>
      </c>
      <c r="H373" s="4">
        <f>Order_items!D373</f>
        <v>37.8</v>
      </c>
      <c r="I373" s="4">
        <f>Order_items!E373</f>
        <v>75.6</v>
      </c>
      <c r="J373" s="4" t="str">
        <f t="array" ref="J373">_xlfn.XLOOKUP(A373,Orders!A:A,Orders!G:G,"")</f>
        <v>Wallet</v>
      </c>
      <c r="K373" s="4">
        <f t="shared" si="1"/>
        <v>2024</v>
      </c>
      <c r="L373" s="4" t="str">
        <f t="shared" si="2"/>
        <v>Sep</v>
      </c>
    </row>
    <row r="374" ht="22.5" customHeight="1">
      <c r="A374" s="4">
        <f>(Orders!A374)</f>
        <v>2778606949</v>
      </c>
      <c r="B374" s="5">
        <f t="array" ref="B374">_xlfn.XLOOKUP(A374, Orders!A:A,Orders!C:C)</f>
        <v>45578.58244</v>
      </c>
      <c r="C374" s="4">
        <f>Order_items!B374</f>
        <v>654623</v>
      </c>
      <c r="D374" s="4" t="str">
        <f t="array" ref="D374">_xlfn.XLOOKUP(C374,Products!A:A,Products!B:B,"")</f>
        <v>Chips</v>
      </c>
      <c r="E374" s="4" t="str">
        <f t="array" ref="E374">_xlfn.XLOOKUP(C374,Products!A:A,Products!C:C,"")</f>
        <v>Snacks &amp; Munchies</v>
      </c>
      <c r="F374" s="4" t="str">
        <f t="array" ref="F374">_xlfn.XLOOKUP(C374,Products!A:A,Products!D:D,"")</f>
        <v>Pradhan and Sons</v>
      </c>
      <c r="G374" s="4">
        <f>Order_items!C374</f>
        <v>2</v>
      </c>
      <c r="H374" s="4">
        <f>Order_items!D374</f>
        <v>422.14</v>
      </c>
      <c r="I374" s="4">
        <f>Order_items!E374</f>
        <v>844.28</v>
      </c>
      <c r="J374" s="4" t="str">
        <f t="array" ref="J374">_xlfn.XLOOKUP(A374,Orders!A:A,Orders!G:G,"")</f>
        <v>Card</v>
      </c>
      <c r="K374" s="4">
        <f t="shared" si="1"/>
        <v>2024</v>
      </c>
      <c r="L374" s="4" t="str">
        <f t="shared" si="2"/>
        <v>Oct</v>
      </c>
    </row>
    <row r="375" ht="22.5" customHeight="1">
      <c r="A375" s="4">
        <f>(Orders!A375)</f>
        <v>1774096863</v>
      </c>
      <c r="B375" s="5">
        <f t="array" ref="B375">_xlfn.XLOOKUP(A375, Orders!A:A,Orders!C:C)</f>
        <v>45090.22939</v>
      </c>
      <c r="C375" s="4">
        <f>Order_items!B375</f>
        <v>784827</v>
      </c>
      <c r="D375" s="4" t="str">
        <f t="array" ref="D375">_xlfn.XLOOKUP(C375,Products!A:A,Products!B:B,"")</f>
        <v>Baby Wipes</v>
      </c>
      <c r="E375" s="4" t="str">
        <f t="array" ref="E375">_xlfn.XLOOKUP(C375,Products!A:A,Products!C:C,"")</f>
        <v>Baby Care</v>
      </c>
      <c r="F375" s="4" t="str">
        <f t="array" ref="F375">_xlfn.XLOOKUP(C375,Products!A:A,Products!D:D,"")</f>
        <v>Balakrishnan Ltd</v>
      </c>
      <c r="G375" s="4">
        <f>Order_items!C375</f>
        <v>1</v>
      </c>
      <c r="H375" s="4">
        <f>Order_items!D375</f>
        <v>274.25</v>
      </c>
      <c r="I375" s="4">
        <f>Order_items!E375</f>
        <v>274.25</v>
      </c>
      <c r="J375" s="4" t="str">
        <f t="array" ref="J375">_xlfn.XLOOKUP(A375,Orders!A:A,Orders!G:G,"")</f>
        <v>Wallet</v>
      </c>
      <c r="K375" s="4">
        <f t="shared" si="1"/>
        <v>2023</v>
      </c>
      <c r="L375" s="4" t="str">
        <f t="shared" si="2"/>
        <v>Jun</v>
      </c>
    </row>
    <row r="376" ht="22.5" customHeight="1">
      <c r="A376" s="4">
        <f>(Orders!A376)</f>
        <v>1497256618</v>
      </c>
      <c r="B376" s="5">
        <f t="array" ref="B376">_xlfn.XLOOKUP(A376, Orders!A:A,Orders!C:C)</f>
        <v>45042.97745</v>
      </c>
      <c r="C376" s="4">
        <f>Order_items!B376</f>
        <v>853932</v>
      </c>
      <c r="D376" s="4" t="str">
        <f t="array" ref="D376">_xlfn.XLOOKUP(C376,Products!A:A,Products!B:B,"")</f>
        <v>Baby Wipes</v>
      </c>
      <c r="E376" s="4" t="str">
        <f t="array" ref="E376">_xlfn.XLOOKUP(C376,Products!A:A,Products!C:C,"")</f>
        <v>Baby Care</v>
      </c>
      <c r="F376" s="4" t="str">
        <f t="array" ref="F376">_xlfn.XLOOKUP(C376,Products!A:A,Products!D:D,"")</f>
        <v>Ranganathan-Peri</v>
      </c>
      <c r="G376" s="4">
        <f>Order_items!C376</f>
        <v>1</v>
      </c>
      <c r="H376" s="4">
        <f>Order_items!D376</f>
        <v>941.19</v>
      </c>
      <c r="I376" s="4">
        <f>Order_items!E376</f>
        <v>941.19</v>
      </c>
      <c r="J376" s="4" t="str">
        <f t="array" ref="J376">_xlfn.XLOOKUP(A376,Orders!A:A,Orders!G:G,"")</f>
        <v>Card</v>
      </c>
      <c r="K376" s="4">
        <f t="shared" si="1"/>
        <v>2023</v>
      </c>
      <c r="L376" s="4" t="str">
        <f t="shared" si="2"/>
        <v>Apr</v>
      </c>
    </row>
    <row r="377" ht="22.5" customHeight="1">
      <c r="A377" s="4">
        <f>(Orders!A377)</f>
        <v>734095510</v>
      </c>
      <c r="B377" s="5">
        <f t="array" ref="B377">_xlfn.XLOOKUP(A377, Orders!A:A,Orders!C:C)</f>
        <v>45446.89799</v>
      </c>
      <c r="C377" s="4">
        <f>Order_items!B377</f>
        <v>313754</v>
      </c>
      <c r="D377" s="4" t="str">
        <f t="array" ref="D377">_xlfn.XLOOKUP(C377,Products!A:A,Products!B:B,"")</f>
        <v>Biscuits</v>
      </c>
      <c r="E377" s="4" t="str">
        <f t="array" ref="E377">_xlfn.XLOOKUP(C377,Products!A:A,Products!C:C,"")</f>
        <v>Snacks &amp; Munchies</v>
      </c>
      <c r="F377" s="4" t="str">
        <f t="array" ref="F377">_xlfn.XLOOKUP(C377,Products!A:A,Products!D:D,"")</f>
        <v>Swaminathan, Mahal and Dara</v>
      </c>
      <c r="G377" s="4">
        <f>Order_items!C377</f>
        <v>1</v>
      </c>
      <c r="H377" s="4">
        <f>Order_items!D377</f>
        <v>136.6</v>
      </c>
      <c r="I377" s="4">
        <f>Order_items!E377</f>
        <v>136.6</v>
      </c>
      <c r="J377" s="4" t="str">
        <f t="array" ref="J377">_xlfn.XLOOKUP(A377,Orders!A:A,Orders!G:G,"")</f>
        <v>Card</v>
      </c>
      <c r="K377" s="4">
        <f t="shared" si="1"/>
        <v>2024</v>
      </c>
      <c r="L377" s="4" t="str">
        <f t="shared" si="2"/>
        <v>Jun</v>
      </c>
    </row>
    <row r="378" ht="22.5" customHeight="1">
      <c r="A378" s="4">
        <f>(Orders!A378)</f>
        <v>5755859055</v>
      </c>
      <c r="B378" s="5">
        <f t="array" ref="B378">_xlfn.XLOOKUP(A378, Orders!A:A,Orders!C:C)</f>
        <v>45595.59684</v>
      </c>
      <c r="C378" s="4">
        <f>Order_items!B378</f>
        <v>473929</v>
      </c>
      <c r="D378" s="4" t="str">
        <f t="array" ref="D378">_xlfn.XLOOKUP(C378,Products!A:A,Products!B:B,"")</f>
        <v>Carrots</v>
      </c>
      <c r="E378" s="4" t="str">
        <f t="array" ref="E378">_xlfn.XLOOKUP(C378,Products!A:A,Products!C:C,"")</f>
        <v>Fruits &amp; Vegetables</v>
      </c>
      <c r="F378" s="4" t="str">
        <f t="array" ref="F378">_xlfn.XLOOKUP(C378,Products!A:A,Products!D:D,"")</f>
        <v>Bhardwaj, Bhatia and Deshmukh</v>
      </c>
      <c r="G378" s="4">
        <f>Order_items!C378</f>
        <v>3</v>
      </c>
      <c r="H378" s="4">
        <f>Order_items!D378</f>
        <v>440.19</v>
      </c>
      <c r="I378" s="4">
        <f>Order_items!E378</f>
        <v>1320.57</v>
      </c>
      <c r="J378" s="4" t="str">
        <f t="array" ref="J378">_xlfn.XLOOKUP(A378,Orders!A:A,Orders!G:G,"")</f>
        <v>Card</v>
      </c>
      <c r="K378" s="4">
        <f t="shared" si="1"/>
        <v>2024</v>
      </c>
      <c r="L378" s="4" t="str">
        <f t="shared" si="2"/>
        <v>Oct</v>
      </c>
    </row>
    <row r="379" ht="22.5" customHeight="1">
      <c r="A379" s="4">
        <f>(Orders!A379)</f>
        <v>5840290569</v>
      </c>
      <c r="B379" s="5">
        <f t="array" ref="B379">_xlfn.XLOOKUP(A379, Orders!A:A,Orders!C:C)</f>
        <v>45187.16505</v>
      </c>
      <c r="C379" s="4">
        <f>Order_items!B379</f>
        <v>760828</v>
      </c>
      <c r="D379" s="4" t="str">
        <f t="array" ref="D379">_xlfn.XLOOKUP(C379,Products!A:A,Products!B:B,"")</f>
        <v>Pet Treats</v>
      </c>
      <c r="E379" s="4" t="str">
        <f t="array" ref="E379">_xlfn.XLOOKUP(C379,Products!A:A,Products!C:C,"")</f>
        <v>Pet Care</v>
      </c>
      <c r="F379" s="4" t="str">
        <f t="array" ref="F379">_xlfn.XLOOKUP(C379,Products!A:A,Products!D:D,"")</f>
        <v>Khurana, Khosla and Yohannan</v>
      </c>
      <c r="G379" s="4">
        <f>Order_items!C379</f>
        <v>1</v>
      </c>
      <c r="H379" s="4">
        <f>Order_items!D379</f>
        <v>563.45</v>
      </c>
      <c r="I379" s="4">
        <f>Order_items!E379</f>
        <v>563.45</v>
      </c>
      <c r="J379" s="4" t="str">
        <f t="array" ref="J379">_xlfn.XLOOKUP(A379,Orders!A:A,Orders!G:G,"")</f>
        <v>Wallet</v>
      </c>
      <c r="K379" s="4">
        <f t="shared" si="1"/>
        <v>2023</v>
      </c>
      <c r="L379" s="4" t="str">
        <f t="shared" si="2"/>
        <v>Sep</v>
      </c>
    </row>
    <row r="380" ht="22.5" customHeight="1">
      <c r="A380" s="4">
        <f>(Orders!A380)</f>
        <v>8200985533</v>
      </c>
      <c r="B380" s="5">
        <f t="array" ref="B380">_xlfn.XLOOKUP(A380, Orders!A:A,Orders!C:C)</f>
        <v>45299.30618</v>
      </c>
      <c r="C380" s="4">
        <f>Order_items!B380</f>
        <v>555121</v>
      </c>
      <c r="D380" s="4" t="str">
        <f t="array" ref="D380">_xlfn.XLOOKUP(C380,Products!A:A,Products!B:B,"")</f>
        <v>Carrots</v>
      </c>
      <c r="E380" s="4" t="str">
        <f t="array" ref="E380">_xlfn.XLOOKUP(C380,Products!A:A,Products!C:C,"")</f>
        <v>Fruits &amp; Vegetables</v>
      </c>
      <c r="F380" s="4" t="str">
        <f t="array" ref="F380">_xlfn.XLOOKUP(C380,Products!A:A,Products!D:D,"")</f>
        <v>Subramanian, Chaudhuri and Dora</v>
      </c>
      <c r="G380" s="4">
        <f>Order_items!C380</f>
        <v>2</v>
      </c>
      <c r="H380" s="4">
        <f>Order_items!D380</f>
        <v>354.91</v>
      </c>
      <c r="I380" s="4">
        <f>Order_items!E380</f>
        <v>709.82</v>
      </c>
      <c r="J380" s="4" t="str">
        <f t="array" ref="J380">_xlfn.XLOOKUP(A380,Orders!A:A,Orders!G:G,"")</f>
        <v>Card</v>
      </c>
      <c r="K380" s="4">
        <f t="shared" si="1"/>
        <v>2024</v>
      </c>
      <c r="L380" s="4" t="str">
        <f t="shared" si="2"/>
        <v>Jan</v>
      </c>
    </row>
    <row r="381" ht="22.5" customHeight="1">
      <c r="A381" s="4">
        <f>(Orders!A381)</f>
        <v>3255590064</v>
      </c>
      <c r="B381" s="5">
        <f t="array" ref="B381">_xlfn.XLOOKUP(A381, Orders!A:A,Orders!C:C)</f>
        <v>45037.19269</v>
      </c>
      <c r="C381" s="4">
        <f>Order_items!B381</f>
        <v>709916</v>
      </c>
      <c r="D381" s="4" t="str">
        <f t="array" ref="D381">_xlfn.XLOOKUP(C381,Products!A:A,Products!B:B,"")</f>
        <v>Detergent</v>
      </c>
      <c r="E381" s="4" t="str">
        <f t="array" ref="E381">_xlfn.XLOOKUP(C381,Products!A:A,Products!C:C,"")</f>
        <v>Household Care</v>
      </c>
      <c r="F381" s="4" t="str">
        <f t="array" ref="F381">_xlfn.XLOOKUP(C381,Products!A:A,Products!D:D,"")</f>
        <v>Varkey LLC</v>
      </c>
      <c r="G381" s="4">
        <f>Order_items!C381</f>
        <v>1</v>
      </c>
      <c r="H381" s="4">
        <f>Order_items!D381</f>
        <v>33.76</v>
      </c>
      <c r="I381" s="4">
        <f>Order_items!E381</f>
        <v>33.76</v>
      </c>
      <c r="J381" s="4" t="str">
        <f t="array" ref="J381">_xlfn.XLOOKUP(A381,Orders!A:A,Orders!G:G,"")</f>
        <v>UPI</v>
      </c>
      <c r="K381" s="4">
        <f t="shared" si="1"/>
        <v>2023</v>
      </c>
      <c r="L381" s="4" t="str">
        <f t="shared" si="2"/>
        <v>Apr</v>
      </c>
    </row>
    <row r="382" ht="22.5" customHeight="1">
      <c r="A382" s="4">
        <f>(Orders!A382)</f>
        <v>4258404747</v>
      </c>
      <c r="B382" s="5">
        <f t="array" ref="B382">_xlfn.XLOOKUP(A382, Orders!A:A,Orders!C:C)</f>
        <v>45576.09041</v>
      </c>
      <c r="C382" s="4">
        <f>Order_items!B382</f>
        <v>272170</v>
      </c>
      <c r="D382" s="4" t="str">
        <f t="array" ref="D382">_xlfn.XLOOKUP(C382,Products!A:A,Products!B:B,"")</f>
        <v>Ice Cream</v>
      </c>
      <c r="E382" s="4" t="str">
        <f t="array" ref="E382">_xlfn.XLOOKUP(C382,Products!A:A,Products!C:C,"")</f>
        <v>Instant &amp; Frozen Food</v>
      </c>
      <c r="F382" s="4" t="str">
        <f t="array" ref="F382">_xlfn.XLOOKUP(C382,Products!A:A,Products!D:D,"")</f>
        <v>Purohit Group</v>
      </c>
      <c r="G382" s="4">
        <f>Order_items!C382</f>
        <v>1</v>
      </c>
      <c r="H382" s="4">
        <f>Order_items!D382</f>
        <v>140.8</v>
      </c>
      <c r="I382" s="4">
        <f>Order_items!E382</f>
        <v>140.8</v>
      </c>
      <c r="J382" s="4" t="str">
        <f t="array" ref="J382">_xlfn.XLOOKUP(A382,Orders!A:A,Orders!G:G,"")</f>
        <v>UPI</v>
      </c>
      <c r="K382" s="4">
        <f t="shared" si="1"/>
        <v>2024</v>
      </c>
      <c r="L382" s="4" t="str">
        <f t="shared" si="2"/>
        <v>Oct</v>
      </c>
    </row>
    <row r="383" ht="22.5" customHeight="1">
      <c r="A383" s="4">
        <f>(Orders!A383)</f>
        <v>2455161115</v>
      </c>
      <c r="B383" s="5">
        <f t="array" ref="B383">_xlfn.XLOOKUP(A383, Orders!A:A,Orders!C:C)</f>
        <v>45320.37463</v>
      </c>
      <c r="C383" s="4">
        <f>Order_items!B383</f>
        <v>131748</v>
      </c>
      <c r="D383" s="4" t="str">
        <f t="array" ref="D383">_xlfn.XLOOKUP(C383,Products!A:A,Products!B:B,"")</f>
        <v>Dog Food</v>
      </c>
      <c r="E383" s="4" t="str">
        <f t="array" ref="E383">_xlfn.XLOOKUP(C383,Products!A:A,Products!C:C,"")</f>
        <v>Pet Care</v>
      </c>
      <c r="F383" s="4" t="str">
        <f t="array" ref="F383">_xlfn.XLOOKUP(C383,Products!A:A,Products!D:D,"")</f>
        <v>Shroff, Wason and Dugar</v>
      </c>
      <c r="G383" s="4">
        <f>Order_items!C383</f>
        <v>2</v>
      </c>
      <c r="H383" s="4">
        <f>Order_items!D383</f>
        <v>81.35</v>
      </c>
      <c r="I383" s="4">
        <f>Order_items!E383</f>
        <v>162.7</v>
      </c>
      <c r="J383" s="4" t="str">
        <f t="array" ref="J383">_xlfn.XLOOKUP(A383,Orders!A:A,Orders!G:G,"")</f>
        <v>UPI</v>
      </c>
      <c r="K383" s="4">
        <f t="shared" si="1"/>
        <v>2024</v>
      </c>
      <c r="L383" s="4" t="str">
        <f t="shared" si="2"/>
        <v>Jan</v>
      </c>
    </row>
    <row r="384" ht="22.5" customHeight="1">
      <c r="A384" s="4">
        <f>(Orders!A384)</f>
        <v>4448004569</v>
      </c>
      <c r="B384" s="5">
        <f t="array" ref="B384">_xlfn.XLOOKUP(A384, Orders!A:A,Orders!C:C)</f>
        <v>45301.08529</v>
      </c>
      <c r="C384" s="4">
        <f>Order_items!B384</f>
        <v>455083</v>
      </c>
      <c r="D384" s="4" t="str">
        <f t="array" ref="D384">_xlfn.XLOOKUP(C384,Products!A:A,Products!B:B,"")</f>
        <v>Butter</v>
      </c>
      <c r="E384" s="4" t="str">
        <f t="array" ref="E384">_xlfn.XLOOKUP(C384,Products!A:A,Products!C:C,"")</f>
        <v>Dairy &amp; Breakfast</v>
      </c>
      <c r="F384" s="4" t="str">
        <f t="array" ref="F384">_xlfn.XLOOKUP(C384,Products!A:A,Products!D:D,"")</f>
        <v>Dutta Inc</v>
      </c>
      <c r="G384" s="4">
        <f>Order_items!C384</f>
        <v>2</v>
      </c>
      <c r="H384" s="4">
        <f>Order_items!D384</f>
        <v>959.01</v>
      </c>
      <c r="I384" s="4">
        <f>Order_items!E384</f>
        <v>1918.02</v>
      </c>
      <c r="J384" s="4" t="str">
        <f t="array" ref="J384">_xlfn.XLOOKUP(A384,Orders!A:A,Orders!G:G,"")</f>
        <v>Card</v>
      </c>
      <c r="K384" s="4">
        <f t="shared" si="1"/>
        <v>2024</v>
      </c>
      <c r="L384" s="4" t="str">
        <f t="shared" si="2"/>
        <v>Jan</v>
      </c>
    </row>
    <row r="385" ht="22.5" customHeight="1">
      <c r="A385" s="4">
        <f>(Orders!A385)</f>
        <v>5951090793</v>
      </c>
      <c r="B385" s="5">
        <f t="array" ref="B385">_xlfn.XLOOKUP(A385, Orders!A:A,Orders!C:C)</f>
        <v>45402.79777</v>
      </c>
      <c r="C385" s="4">
        <f>Order_items!B385</f>
        <v>615545</v>
      </c>
      <c r="D385" s="4" t="str">
        <f t="array" ref="D385">_xlfn.XLOOKUP(C385,Products!A:A,Products!B:B,"")</f>
        <v>Soap</v>
      </c>
      <c r="E385" s="4" t="str">
        <f t="array" ref="E385">_xlfn.XLOOKUP(C385,Products!A:A,Products!C:C,"")</f>
        <v>Personal Care</v>
      </c>
      <c r="F385" s="4" t="str">
        <f t="array" ref="F385">_xlfn.XLOOKUP(C385,Products!A:A,Products!D:D,"")</f>
        <v>Barman Inc</v>
      </c>
      <c r="G385" s="4">
        <f>Order_items!C385</f>
        <v>1</v>
      </c>
      <c r="H385" s="4">
        <f>Order_items!D385</f>
        <v>448.16</v>
      </c>
      <c r="I385" s="4">
        <f>Order_items!E385</f>
        <v>448.16</v>
      </c>
      <c r="J385" s="4" t="str">
        <f t="array" ref="J385">_xlfn.XLOOKUP(A385,Orders!A:A,Orders!G:G,"")</f>
        <v>UPI</v>
      </c>
      <c r="K385" s="4">
        <f t="shared" si="1"/>
        <v>2024</v>
      </c>
      <c r="L385" s="4" t="str">
        <f t="shared" si="2"/>
        <v>Apr</v>
      </c>
    </row>
    <row r="386" ht="22.5" customHeight="1">
      <c r="A386" s="4">
        <f>(Orders!A386)</f>
        <v>7402491996</v>
      </c>
      <c r="B386" s="5">
        <f t="array" ref="B386">_xlfn.XLOOKUP(A386, Orders!A:A,Orders!C:C)</f>
        <v>45487.28203</v>
      </c>
      <c r="C386" s="4">
        <f>Order_items!B386</f>
        <v>672059</v>
      </c>
      <c r="D386" s="4" t="str">
        <f t="array" ref="D386">_xlfn.XLOOKUP(C386,Products!A:A,Products!B:B,"")</f>
        <v>Toothpaste</v>
      </c>
      <c r="E386" s="4" t="str">
        <f t="array" ref="E386">_xlfn.XLOOKUP(C386,Products!A:A,Products!C:C,"")</f>
        <v>Personal Care</v>
      </c>
      <c r="F386" s="4" t="str">
        <f t="array" ref="F386">_xlfn.XLOOKUP(C386,Products!A:A,Products!D:D,"")</f>
        <v>Kaur-Gola</v>
      </c>
      <c r="G386" s="4">
        <f>Order_items!C386</f>
        <v>2</v>
      </c>
      <c r="H386" s="4">
        <f>Order_items!D386</f>
        <v>672.73</v>
      </c>
      <c r="I386" s="4">
        <f>Order_items!E386</f>
        <v>1345.46</v>
      </c>
      <c r="J386" s="4" t="str">
        <f t="array" ref="J386">_xlfn.XLOOKUP(A386,Orders!A:A,Orders!G:G,"")</f>
        <v>Card</v>
      </c>
      <c r="K386" s="4">
        <f t="shared" si="1"/>
        <v>2024</v>
      </c>
      <c r="L386" s="4" t="str">
        <f t="shared" si="2"/>
        <v>Jul</v>
      </c>
    </row>
    <row r="387" ht="22.5" customHeight="1">
      <c r="A387" s="4">
        <f>(Orders!A387)</f>
        <v>8532411923</v>
      </c>
      <c r="B387" s="5">
        <f t="array" ref="B387">_xlfn.XLOOKUP(A387, Orders!A:A,Orders!C:C)</f>
        <v>45489.78948</v>
      </c>
      <c r="C387" s="4">
        <f>Order_items!B387</f>
        <v>77308</v>
      </c>
      <c r="D387" s="4" t="str">
        <f t="array" ref="D387">_xlfn.XLOOKUP(C387,Products!A:A,Products!B:B,"")</f>
        <v>Onions</v>
      </c>
      <c r="E387" s="4" t="str">
        <f t="array" ref="E387">_xlfn.XLOOKUP(C387,Products!A:A,Products!C:C,"")</f>
        <v>Fruits &amp; Vegetables</v>
      </c>
      <c r="F387" s="4" t="str">
        <f t="array" ref="F387">_xlfn.XLOOKUP(C387,Products!A:A,Products!D:D,"")</f>
        <v>Ratta-Sagar</v>
      </c>
      <c r="G387" s="4">
        <f>Order_items!C387</f>
        <v>3</v>
      </c>
      <c r="H387" s="4">
        <f>Order_items!D387</f>
        <v>223.27</v>
      </c>
      <c r="I387" s="4">
        <f>Order_items!E387</f>
        <v>669.81</v>
      </c>
      <c r="J387" s="4" t="str">
        <f t="array" ref="J387">_xlfn.XLOOKUP(A387,Orders!A:A,Orders!G:G,"")</f>
        <v>Wallet</v>
      </c>
      <c r="K387" s="4">
        <f t="shared" si="1"/>
        <v>2024</v>
      </c>
      <c r="L387" s="4" t="str">
        <f t="shared" si="2"/>
        <v>Jul</v>
      </c>
    </row>
    <row r="388" ht="22.5" customHeight="1">
      <c r="A388" s="4">
        <f>(Orders!A388)</f>
        <v>7130555385</v>
      </c>
      <c r="B388" s="5">
        <f t="array" ref="B388">_xlfn.XLOOKUP(A388, Orders!A:A,Orders!C:C)</f>
        <v>45307.60795</v>
      </c>
      <c r="C388" s="4">
        <f>Order_items!B388</f>
        <v>365133</v>
      </c>
      <c r="D388" s="4" t="str">
        <f t="array" ref="D388">_xlfn.XLOOKUP(C388,Products!A:A,Products!B:B,"")</f>
        <v>Dish Soap</v>
      </c>
      <c r="E388" s="4" t="str">
        <f t="array" ref="E388">_xlfn.XLOOKUP(C388,Products!A:A,Products!C:C,"")</f>
        <v>Household Care</v>
      </c>
      <c r="F388" s="4" t="str">
        <f t="array" ref="F388">_xlfn.XLOOKUP(C388,Products!A:A,Products!D:D,"")</f>
        <v>Hans Inc</v>
      </c>
      <c r="G388" s="4">
        <f>Order_items!C388</f>
        <v>3</v>
      </c>
      <c r="H388" s="4">
        <f>Order_items!D388</f>
        <v>915.45</v>
      </c>
      <c r="I388" s="4">
        <f>Order_items!E388</f>
        <v>2746.35</v>
      </c>
      <c r="J388" s="4" t="str">
        <f t="array" ref="J388">_xlfn.XLOOKUP(A388,Orders!A:A,Orders!G:G,"")</f>
        <v>Cash</v>
      </c>
      <c r="K388" s="4">
        <f t="shared" si="1"/>
        <v>2024</v>
      </c>
      <c r="L388" s="4" t="str">
        <f t="shared" si="2"/>
        <v>Jan</v>
      </c>
    </row>
    <row r="389" ht="22.5" customHeight="1">
      <c r="A389" s="4">
        <f>(Orders!A389)</f>
        <v>4338197132</v>
      </c>
      <c r="B389" s="5">
        <f t="array" ref="B389">_xlfn.XLOOKUP(A389, Orders!A:A,Orders!C:C)</f>
        <v>45576.29848</v>
      </c>
      <c r="C389" s="4">
        <f>Order_items!B389</f>
        <v>107548</v>
      </c>
      <c r="D389" s="4" t="str">
        <f t="array" ref="D389">_xlfn.XLOOKUP(C389,Products!A:A,Products!B:B,"")</f>
        <v>Cola</v>
      </c>
      <c r="E389" s="4" t="str">
        <f t="array" ref="E389">_xlfn.XLOOKUP(C389,Products!A:A,Products!C:C,"")</f>
        <v>Cold Drinks &amp; Juices</v>
      </c>
      <c r="F389" s="4" t="str">
        <f t="array" ref="F389">_xlfn.XLOOKUP(C389,Products!A:A,Products!D:D,"")</f>
        <v>Bhandari, Bhasin and Palan</v>
      </c>
      <c r="G389" s="4">
        <f>Order_items!C389</f>
        <v>3</v>
      </c>
      <c r="H389" s="4">
        <f>Order_items!D389</f>
        <v>891.6</v>
      </c>
      <c r="I389" s="4">
        <f>Order_items!E389</f>
        <v>2674.8</v>
      </c>
      <c r="J389" s="4" t="str">
        <f t="array" ref="J389">_xlfn.XLOOKUP(A389,Orders!A:A,Orders!G:G,"")</f>
        <v>UPI</v>
      </c>
      <c r="K389" s="4">
        <f t="shared" si="1"/>
        <v>2024</v>
      </c>
      <c r="L389" s="4" t="str">
        <f t="shared" si="2"/>
        <v>Oct</v>
      </c>
    </row>
    <row r="390" ht="22.5" customHeight="1">
      <c r="A390" s="4">
        <f>(Orders!A390)</f>
        <v>8044366071</v>
      </c>
      <c r="B390" s="5">
        <f t="array" ref="B390">_xlfn.XLOOKUP(A390, Orders!A:A,Orders!C:C)</f>
        <v>45046.58083</v>
      </c>
      <c r="C390" s="4">
        <f>Order_items!B390</f>
        <v>131937</v>
      </c>
      <c r="D390" s="4" t="str">
        <f t="array" ref="D390">_xlfn.XLOOKUP(C390,Products!A:A,Products!B:B,"")</f>
        <v>Frozen Pizza</v>
      </c>
      <c r="E390" s="4" t="str">
        <f t="array" ref="E390">_xlfn.XLOOKUP(C390,Products!A:A,Products!C:C,"")</f>
        <v>Instant &amp; Frozen Food</v>
      </c>
      <c r="F390" s="4" t="str">
        <f t="array" ref="F390">_xlfn.XLOOKUP(C390,Products!A:A,Products!D:D,"")</f>
        <v>Varkey, Devi and Ganguly</v>
      </c>
      <c r="G390" s="4">
        <f>Order_items!C390</f>
        <v>3</v>
      </c>
      <c r="H390" s="4">
        <f>Order_items!D390</f>
        <v>287.81</v>
      </c>
      <c r="I390" s="4">
        <f>Order_items!E390</f>
        <v>863.43</v>
      </c>
      <c r="J390" s="4" t="str">
        <f t="array" ref="J390">_xlfn.XLOOKUP(A390,Orders!A:A,Orders!G:G,"")</f>
        <v>Card</v>
      </c>
      <c r="K390" s="4">
        <f t="shared" si="1"/>
        <v>2023</v>
      </c>
      <c r="L390" s="4" t="str">
        <f t="shared" si="2"/>
        <v>Apr</v>
      </c>
    </row>
    <row r="391" ht="22.5" customHeight="1">
      <c r="A391" s="4">
        <f>(Orders!A391)</f>
        <v>4135251774</v>
      </c>
      <c r="B391" s="5">
        <f t="array" ref="B391">_xlfn.XLOOKUP(A391, Orders!A:A,Orders!C:C)</f>
        <v>45574.49149</v>
      </c>
      <c r="C391" s="4">
        <f>Order_items!B391</f>
        <v>114414</v>
      </c>
      <c r="D391" s="4" t="str">
        <f t="array" ref="D391">_xlfn.XLOOKUP(C391,Products!A:A,Products!B:B,"")</f>
        <v>Vitamins</v>
      </c>
      <c r="E391" s="4" t="str">
        <f t="array" ref="E391">_xlfn.XLOOKUP(C391,Products!A:A,Products!C:C,"")</f>
        <v>Pharmacy</v>
      </c>
      <c r="F391" s="4" t="str">
        <f t="array" ref="F391">_xlfn.XLOOKUP(C391,Products!A:A,Products!D:D,"")</f>
        <v>Kara-Golla</v>
      </c>
      <c r="G391" s="4">
        <f>Order_items!C391</f>
        <v>2</v>
      </c>
      <c r="H391" s="4">
        <f>Order_items!D391</f>
        <v>832.06</v>
      </c>
      <c r="I391" s="4">
        <f>Order_items!E391</f>
        <v>1664.12</v>
      </c>
      <c r="J391" s="4" t="str">
        <f t="array" ref="J391">_xlfn.XLOOKUP(A391,Orders!A:A,Orders!G:G,"")</f>
        <v>Card</v>
      </c>
      <c r="K391" s="4">
        <f t="shared" si="1"/>
        <v>2024</v>
      </c>
      <c r="L391" s="4" t="str">
        <f t="shared" si="2"/>
        <v>Oct</v>
      </c>
    </row>
    <row r="392" ht="22.5" customHeight="1">
      <c r="A392" s="4">
        <f>(Orders!A392)</f>
        <v>6331483812</v>
      </c>
      <c r="B392" s="5">
        <f t="array" ref="B392">_xlfn.XLOOKUP(A392, Orders!A:A,Orders!C:C)</f>
        <v>45541.94808</v>
      </c>
      <c r="C392" s="4">
        <f>Order_items!B392</f>
        <v>291238</v>
      </c>
      <c r="D392" s="4" t="str">
        <f t="array" ref="D392">_xlfn.XLOOKUP(C392,Products!A:A,Products!B:B,"")</f>
        <v>Chocolates</v>
      </c>
      <c r="E392" s="4" t="str">
        <f t="array" ref="E392">_xlfn.XLOOKUP(C392,Products!A:A,Products!C:C,"")</f>
        <v>Snacks &amp; Munchies</v>
      </c>
      <c r="F392" s="4" t="str">
        <f t="array" ref="F392">_xlfn.XLOOKUP(C392,Products!A:A,Products!D:D,"")</f>
        <v>Sinha, Pau and Chhabra</v>
      </c>
      <c r="G392" s="4">
        <f>Order_items!C392</f>
        <v>1</v>
      </c>
      <c r="H392" s="4">
        <f>Order_items!D392</f>
        <v>746.03</v>
      </c>
      <c r="I392" s="4">
        <f>Order_items!E392</f>
        <v>746.03</v>
      </c>
      <c r="J392" s="4" t="str">
        <f t="array" ref="J392">_xlfn.XLOOKUP(A392,Orders!A:A,Orders!G:G,"")</f>
        <v>Wallet</v>
      </c>
      <c r="K392" s="4">
        <f t="shared" si="1"/>
        <v>2024</v>
      </c>
      <c r="L392" s="4" t="str">
        <f t="shared" si="2"/>
        <v>Sep</v>
      </c>
    </row>
    <row r="393" ht="22.5" customHeight="1">
      <c r="A393" s="4">
        <f>(Orders!A393)</f>
        <v>6705171000</v>
      </c>
      <c r="B393" s="5">
        <f t="array" ref="B393">_xlfn.XLOOKUP(A393, Orders!A:A,Orders!C:C)</f>
        <v>45173.85318</v>
      </c>
      <c r="C393" s="4">
        <f>Order_items!B393</f>
        <v>9436</v>
      </c>
      <c r="D393" s="4" t="str">
        <f t="array" ref="D393">_xlfn.XLOOKUP(C393,Products!A:A,Products!B:B,"")</f>
        <v>Toothpaste</v>
      </c>
      <c r="E393" s="4" t="str">
        <f t="array" ref="E393">_xlfn.XLOOKUP(C393,Products!A:A,Products!C:C,"")</f>
        <v>Personal Care</v>
      </c>
      <c r="F393" s="4" t="str">
        <f t="array" ref="F393">_xlfn.XLOOKUP(C393,Products!A:A,Products!D:D,"")</f>
        <v>Naidu PLC</v>
      </c>
      <c r="G393" s="4">
        <f>Order_items!C393</f>
        <v>3</v>
      </c>
      <c r="H393" s="4">
        <f>Order_items!D393</f>
        <v>88.43</v>
      </c>
      <c r="I393" s="4">
        <f>Order_items!E393</f>
        <v>265.29</v>
      </c>
      <c r="J393" s="4" t="str">
        <f t="array" ref="J393">_xlfn.XLOOKUP(A393,Orders!A:A,Orders!G:G,"")</f>
        <v>Wallet</v>
      </c>
      <c r="K393" s="4">
        <f t="shared" si="1"/>
        <v>2023</v>
      </c>
      <c r="L393" s="4" t="str">
        <f t="shared" si="2"/>
        <v>Sep</v>
      </c>
    </row>
    <row r="394" ht="22.5" customHeight="1">
      <c r="A394" s="4">
        <f>(Orders!A394)</f>
        <v>7850128898</v>
      </c>
      <c r="B394" s="5">
        <f t="array" ref="B394">_xlfn.XLOOKUP(A394, Orders!A:A,Orders!C:C)</f>
        <v>45471.31306</v>
      </c>
      <c r="C394" s="4">
        <f>Order_items!B394</f>
        <v>962054</v>
      </c>
      <c r="D394" s="4" t="str">
        <f t="array" ref="D394">_xlfn.XLOOKUP(C394,Products!A:A,Products!B:B,"")</f>
        <v>Orange Juice</v>
      </c>
      <c r="E394" s="4" t="str">
        <f t="array" ref="E394">_xlfn.XLOOKUP(C394,Products!A:A,Products!C:C,"")</f>
        <v>Cold Drinks &amp; Juices</v>
      </c>
      <c r="F394" s="4" t="str">
        <f t="array" ref="F394">_xlfn.XLOOKUP(C394,Products!A:A,Products!D:D,"")</f>
        <v>Toor-Nagar</v>
      </c>
      <c r="G394" s="4">
        <f>Order_items!C394</f>
        <v>1</v>
      </c>
      <c r="H394" s="4">
        <f>Order_items!D394</f>
        <v>16.86</v>
      </c>
      <c r="I394" s="4">
        <f>Order_items!E394</f>
        <v>16.86</v>
      </c>
      <c r="J394" s="4" t="str">
        <f t="array" ref="J394">_xlfn.XLOOKUP(A394,Orders!A:A,Orders!G:G,"")</f>
        <v>Card</v>
      </c>
      <c r="K394" s="4">
        <f t="shared" si="1"/>
        <v>2024</v>
      </c>
      <c r="L394" s="4" t="str">
        <f t="shared" si="2"/>
        <v>Jun</v>
      </c>
    </row>
    <row r="395" ht="22.5" customHeight="1">
      <c r="A395" s="4">
        <f>(Orders!A395)</f>
        <v>3602554049</v>
      </c>
      <c r="B395" s="5">
        <f t="array" ref="B395">_xlfn.XLOOKUP(A395, Orders!A:A,Orders!C:C)</f>
        <v>45135.62604</v>
      </c>
      <c r="C395" s="4">
        <f>Order_items!B395</f>
        <v>818522</v>
      </c>
      <c r="D395" s="4" t="str">
        <f t="array" ref="D395">_xlfn.XLOOKUP(C395,Products!A:A,Products!B:B,"")</f>
        <v>Cheese</v>
      </c>
      <c r="E395" s="4" t="str">
        <f t="array" ref="E395">_xlfn.XLOOKUP(C395,Products!A:A,Products!C:C,"")</f>
        <v>Dairy &amp; Breakfast</v>
      </c>
      <c r="F395" s="4" t="str">
        <f t="array" ref="F395">_xlfn.XLOOKUP(C395,Products!A:A,Products!D:D,"")</f>
        <v>Hora-Roy</v>
      </c>
      <c r="G395" s="4">
        <f>Order_items!C395</f>
        <v>3</v>
      </c>
      <c r="H395" s="4">
        <f>Order_items!D395</f>
        <v>96.09</v>
      </c>
      <c r="I395" s="4">
        <f>Order_items!E395</f>
        <v>288.27</v>
      </c>
      <c r="J395" s="4" t="str">
        <f t="array" ref="J395">_xlfn.XLOOKUP(A395,Orders!A:A,Orders!G:G,"")</f>
        <v>Wallet</v>
      </c>
      <c r="K395" s="4">
        <f t="shared" si="1"/>
        <v>2023</v>
      </c>
      <c r="L395" s="4" t="str">
        <f t="shared" si="2"/>
        <v>Jul</v>
      </c>
    </row>
    <row r="396" ht="22.5" customHeight="1">
      <c r="A396" s="4">
        <f>(Orders!A396)</f>
        <v>1070259187</v>
      </c>
      <c r="B396" s="5">
        <f t="array" ref="B396">_xlfn.XLOOKUP(A396, Orders!A:A,Orders!C:C)</f>
        <v>45086.46269</v>
      </c>
      <c r="C396" s="4">
        <f>Order_items!B396</f>
        <v>949818</v>
      </c>
      <c r="D396" s="4" t="str">
        <f t="array" ref="D396">_xlfn.XLOOKUP(C396,Products!A:A,Products!B:B,"")</f>
        <v>Biscuits</v>
      </c>
      <c r="E396" s="4" t="str">
        <f t="array" ref="E396">_xlfn.XLOOKUP(C396,Products!A:A,Products!C:C,"")</f>
        <v>Snacks &amp; Munchies</v>
      </c>
      <c r="F396" s="4" t="str">
        <f t="array" ref="F396">_xlfn.XLOOKUP(C396,Products!A:A,Products!D:D,"")</f>
        <v>Yohannan Inc</v>
      </c>
      <c r="G396" s="4">
        <f>Order_items!C396</f>
        <v>1</v>
      </c>
      <c r="H396" s="4">
        <f>Order_items!D396</f>
        <v>483.05</v>
      </c>
      <c r="I396" s="4">
        <f>Order_items!E396</f>
        <v>483.05</v>
      </c>
      <c r="J396" s="4" t="str">
        <f t="array" ref="J396">_xlfn.XLOOKUP(A396,Orders!A:A,Orders!G:G,"")</f>
        <v>Wallet</v>
      </c>
      <c r="K396" s="4">
        <f t="shared" si="1"/>
        <v>2023</v>
      </c>
      <c r="L396" s="4" t="str">
        <f t="shared" si="2"/>
        <v>Jun</v>
      </c>
    </row>
    <row r="397" ht="22.5" customHeight="1">
      <c r="A397" s="4">
        <f>(Orders!A397)</f>
        <v>8412338399</v>
      </c>
      <c r="B397" s="5">
        <f t="array" ref="B397">_xlfn.XLOOKUP(A397, Orders!A:A,Orders!C:C)</f>
        <v>45593.78201</v>
      </c>
      <c r="C397" s="4">
        <f>Order_items!B397</f>
        <v>187399</v>
      </c>
      <c r="D397" s="4" t="str">
        <f t="array" ref="D397">_xlfn.XLOOKUP(C397,Products!A:A,Products!B:B,"")</f>
        <v>Frozen Pizza</v>
      </c>
      <c r="E397" s="4" t="str">
        <f t="array" ref="E397">_xlfn.XLOOKUP(C397,Products!A:A,Products!C:C,"")</f>
        <v>Instant &amp; Frozen Food</v>
      </c>
      <c r="F397" s="4" t="str">
        <f t="array" ref="F397">_xlfn.XLOOKUP(C397,Products!A:A,Products!D:D,"")</f>
        <v>Chauhan Inc</v>
      </c>
      <c r="G397" s="4">
        <f>Order_items!C397</f>
        <v>2</v>
      </c>
      <c r="H397" s="4">
        <f>Order_items!D397</f>
        <v>53.49</v>
      </c>
      <c r="I397" s="4">
        <f>Order_items!E397</f>
        <v>106.98</v>
      </c>
      <c r="J397" s="4" t="str">
        <f t="array" ref="J397">_xlfn.XLOOKUP(A397,Orders!A:A,Orders!G:G,"")</f>
        <v>Card</v>
      </c>
      <c r="K397" s="4">
        <f t="shared" si="1"/>
        <v>2024</v>
      </c>
      <c r="L397" s="4" t="str">
        <f t="shared" si="2"/>
        <v>Oct</v>
      </c>
    </row>
    <row r="398" ht="22.5" customHeight="1">
      <c r="A398" s="4">
        <f>(Orders!A398)</f>
        <v>1478022303</v>
      </c>
      <c r="B398" s="5">
        <f t="array" ref="B398">_xlfn.XLOOKUP(A398, Orders!A:A,Orders!C:C)</f>
        <v>45291.66586</v>
      </c>
      <c r="C398" s="4">
        <f>Order_items!B398</f>
        <v>600767</v>
      </c>
      <c r="D398" s="4" t="str">
        <f t="array" ref="D398">_xlfn.XLOOKUP(C398,Products!A:A,Products!B:B,"")</f>
        <v>Toothpaste</v>
      </c>
      <c r="E398" s="4" t="str">
        <f t="array" ref="E398">_xlfn.XLOOKUP(C398,Products!A:A,Products!C:C,"")</f>
        <v>Personal Care</v>
      </c>
      <c r="F398" s="4" t="str">
        <f t="array" ref="F398">_xlfn.XLOOKUP(C398,Products!A:A,Products!D:D,"")</f>
        <v>Balan Group</v>
      </c>
      <c r="G398" s="4">
        <f>Order_items!C398</f>
        <v>2</v>
      </c>
      <c r="H398" s="4">
        <f>Order_items!D398</f>
        <v>722.42</v>
      </c>
      <c r="I398" s="4">
        <f>Order_items!E398</f>
        <v>1444.84</v>
      </c>
      <c r="J398" s="4" t="str">
        <f t="array" ref="J398">_xlfn.XLOOKUP(A398,Orders!A:A,Orders!G:G,"")</f>
        <v>Wallet</v>
      </c>
      <c r="K398" s="4">
        <f t="shared" si="1"/>
        <v>2023</v>
      </c>
      <c r="L398" s="4" t="str">
        <f t="shared" si="2"/>
        <v>Dec</v>
      </c>
    </row>
    <row r="399" ht="22.5" customHeight="1">
      <c r="A399" s="4">
        <f>(Orders!A399)</f>
        <v>2376108199</v>
      </c>
      <c r="B399" s="5">
        <f t="array" ref="B399">_xlfn.XLOOKUP(A399, Orders!A:A,Orders!C:C)</f>
        <v>45425.67182</v>
      </c>
      <c r="C399" s="4">
        <f>Order_items!B399</f>
        <v>564692</v>
      </c>
      <c r="D399" s="4" t="str">
        <f t="array" ref="D399">_xlfn.XLOOKUP(C399,Products!A:A,Products!B:B,"")</f>
        <v>Cat Food</v>
      </c>
      <c r="E399" s="4" t="str">
        <f t="array" ref="E399">_xlfn.XLOOKUP(C399,Products!A:A,Products!C:C,"")</f>
        <v>Pet Care</v>
      </c>
      <c r="F399" s="4" t="str">
        <f t="array" ref="F399">_xlfn.XLOOKUP(C399,Products!A:A,Products!D:D,"")</f>
        <v>Krishna, Bail and Dyal</v>
      </c>
      <c r="G399" s="4">
        <f>Order_items!C399</f>
        <v>2</v>
      </c>
      <c r="H399" s="4">
        <f>Order_items!D399</f>
        <v>215.65</v>
      </c>
      <c r="I399" s="4">
        <f>Order_items!E399</f>
        <v>431.3</v>
      </c>
      <c r="J399" s="4" t="str">
        <f t="array" ref="J399">_xlfn.XLOOKUP(A399,Orders!A:A,Orders!G:G,"")</f>
        <v>Card</v>
      </c>
      <c r="K399" s="4">
        <f t="shared" si="1"/>
        <v>2024</v>
      </c>
      <c r="L399" s="4" t="str">
        <f t="shared" si="2"/>
        <v>May</v>
      </c>
    </row>
    <row r="400" ht="22.5" customHeight="1">
      <c r="A400" s="4">
        <f>(Orders!A400)</f>
        <v>5243035202</v>
      </c>
      <c r="B400" s="5">
        <f t="array" ref="B400">_xlfn.XLOOKUP(A400, Orders!A:A,Orders!C:C)</f>
        <v>45585.02736</v>
      </c>
      <c r="C400" s="4">
        <f>Order_items!B400</f>
        <v>991434</v>
      </c>
      <c r="D400" s="4" t="str">
        <f t="array" ref="D400">_xlfn.XLOOKUP(C400,Products!A:A,Products!B:B,"")</f>
        <v>Cookies</v>
      </c>
      <c r="E400" s="4" t="str">
        <f t="array" ref="E400">_xlfn.XLOOKUP(C400,Products!A:A,Products!C:C,"")</f>
        <v>Snacks &amp; Munchies</v>
      </c>
      <c r="F400" s="4" t="str">
        <f t="array" ref="F400">_xlfn.XLOOKUP(C400,Products!A:A,Products!D:D,"")</f>
        <v>Mital-Oza</v>
      </c>
      <c r="G400" s="4">
        <f>Order_items!C400</f>
        <v>3</v>
      </c>
      <c r="H400" s="4">
        <f>Order_items!D400</f>
        <v>237.62</v>
      </c>
      <c r="I400" s="4">
        <f>Order_items!E400</f>
        <v>712.86</v>
      </c>
      <c r="J400" s="4" t="str">
        <f t="array" ref="J400">_xlfn.XLOOKUP(A400,Orders!A:A,Orders!G:G,"")</f>
        <v>Card</v>
      </c>
      <c r="K400" s="4">
        <f t="shared" si="1"/>
        <v>2024</v>
      </c>
      <c r="L400" s="4" t="str">
        <f t="shared" si="2"/>
        <v>Oct</v>
      </c>
    </row>
    <row r="401" ht="22.5" customHeight="1">
      <c r="A401" s="4">
        <f>(Orders!A401)</f>
        <v>3687581971</v>
      </c>
      <c r="B401" s="5">
        <f t="array" ref="B401">_xlfn.XLOOKUP(A401, Orders!A:A,Orders!C:C)</f>
        <v>45570.58035</v>
      </c>
      <c r="C401" s="4">
        <f>Order_items!B401</f>
        <v>739448</v>
      </c>
      <c r="D401" s="4" t="str">
        <f t="array" ref="D401">_xlfn.XLOOKUP(C401,Products!A:A,Products!B:B,"")</f>
        <v>Dish Soap</v>
      </c>
      <c r="E401" s="4" t="str">
        <f t="array" ref="E401">_xlfn.XLOOKUP(C401,Products!A:A,Products!C:C,"")</f>
        <v>Household Care</v>
      </c>
      <c r="F401" s="4" t="str">
        <f t="array" ref="F401">_xlfn.XLOOKUP(C401,Products!A:A,Products!D:D,"")</f>
        <v>Mand-Choudhry</v>
      </c>
      <c r="G401" s="4">
        <f>Order_items!C401</f>
        <v>2</v>
      </c>
      <c r="H401" s="4">
        <f>Order_items!D401</f>
        <v>755.66</v>
      </c>
      <c r="I401" s="4">
        <f>Order_items!E401</f>
        <v>1511.32</v>
      </c>
      <c r="J401" s="4" t="str">
        <f t="array" ref="J401">_xlfn.XLOOKUP(A401,Orders!A:A,Orders!G:G,"")</f>
        <v>Cash</v>
      </c>
      <c r="K401" s="4">
        <f t="shared" si="1"/>
        <v>2024</v>
      </c>
      <c r="L401" s="4" t="str">
        <f t="shared" si="2"/>
        <v>Oct</v>
      </c>
    </row>
    <row r="402" ht="22.5" customHeight="1">
      <c r="A402" s="4">
        <f>(Orders!A402)</f>
        <v>7008586055</v>
      </c>
      <c r="B402" s="5">
        <f t="array" ref="B402">_xlfn.XLOOKUP(A402, Orders!A:A,Orders!C:C)</f>
        <v>45070.21741</v>
      </c>
      <c r="C402" s="4">
        <f>Order_items!B402</f>
        <v>839170</v>
      </c>
      <c r="D402" s="4" t="str">
        <f t="array" ref="D402">_xlfn.XLOOKUP(C402,Products!A:A,Products!B:B,"")</f>
        <v>Curd</v>
      </c>
      <c r="E402" s="4" t="str">
        <f t="array" ref="E402">_xlfn.XLOOKUP(C402,Products!A:A,Products!C:C,"")</f>
        <v>Dairy &amp; Breakfast</v>
      </c>
      <c r="F402" s="4" t="str">
        <f t="array" ref="F402">_xlfn.XLOOKUP(C402,Products!A:A,Products!D:D,"")</f>
        <v>Shetty and Sons</v>
      </c>
      <c r="G402" s="4">
        <f>Order_items!C402</f>
        <v>1</v>
      </c>
      <c r="H402" s="4">
        <f>Order_items!D402</f>
        <v>481.63</v>
      </c>
      <c r="I402" s="4">
        <f>Order_items!E402</f>
        <v>481.63</v>
      </c>
      <c r="J402" s="4" t="str">
        <f t="array" ref="J402">_xlfn.XLOOKUP(A402,Orders!A:A,Orders!G:G,"")</f>
        <v>Wallet</v>
      </c>
      <c r="K402" s="4">
        <f t="shared" si="1"/>
        <v>2023</v>
      </c>
      <c r="L402" s="4" t="str">
        <f t="shared" si="2"/>
        <v>May</v>
      </c>
    </row>
    <row r="403" ht="22.5" customHeight="1">
      <c r="A403" s="4">
        <f>(Orders!A403)</f>
        <v>5142069216</v>
      </c>
      <c r="B403" s="5">
        <f t="array" ref="B403">_xlfn.XLOOKUP(A403, Orders!A:A,Orders!C:C)</f>
        <v>45347.62734</v>
      </c>
      <c r="C403" s="4">
        <f>Order_items!B403</f>
        <v>734789</v>
      </c>
      <c r="D403" s="4" t="str">
        <f t="array" ref="D403">_xlfn.XLOOKUP(C403,Products!A:A,Products!B:B,"")</f>
        <v>Popcorn</v>
      </c>
      <c r="E403" s="4" t="str">
        <f t="array" ref="E403">_xlfn.XLOOKUP(C403,Products!A:A,Products!C:C,"")</f>
        <v>Snacks &amp; Munchies</v>
      </c>
      <c r="F403" s="4" t="str">
        <f t="array" ref="F403">_xlfn.XLOOKUP(C403,Products!A:A,Products!D:D,"")</f>
        <v>Chaudhari, Pant and Singh</v>
      </c>
      <c r="G403" s="4">
        <f>Order_items!C403</f>
        <v>2</v>
      </c>
      <c r="H403" s="4">
        <f>Order_items!D403</f>
        <v>395.82</v>
      </c>
      <c r="I403" s="4">
        <f>Order_items!E403</f>
        <v>791.64</v>
      </c>
      <c r="J403" s="4" t="str">
        <f t="array" ref="J403">_xlfn.XLOOKUP(A403,Orders!A:A,Orders!G:G,"")</f>
        <v>UPI</v>
      </c>
      <c r="K403" s="4">
        <f t="shared" si="1"/>
        <v>2024</v>
      </c>
      <c r="L403" s="4" t="str">
        <f t="shared" si="2"/>
        <v>Feb</v>
      </c>
    </row>
    <row r="404" ht="22.5" customHeight="1">
      <c r="A404" s="4">
        <f>(Orders!A404)</f>
        <v>4152441944</v>
      </c>
      <c r="B404" s="5">
        <f t="array" ref="B404">_xlfn.XLOOKUP(A404, Orders!A:A,Orders!C:C)</f>
        <v>45041.43253</v>
      </c>
      <c r="C404" s="4">
        <f>Order_items!B404</f>
        <v>712307</v>
      </c>
      <c r="D404" s="4" t="str">
        <f t="array" ref="D404">_xlfn.XLOOKUP(C404,Products!A:A,Products!B:B,"")</f>
        <v>Orange Juice</v>
      </c>
      <c r="E404" s="4" t="str">
        <f t="array" ref="E404">_xlfn.XLOOKUP(C404,Products!A:A,Products!C:C,"")</f>
        <v>Cold Drinks &amp; Juices</v>
      </c>
      <c r="F404" s="4" t="str">
        <f t="array" ref="F404">_xlfn.XLOOKUP(C404,Products!A:A,Products!D:D,"")</f>
        <v>Chana LLC</v>
      </c>
      <c r="G404" s="4">
        <f>Order_items!C404</f>
        <v>2</v>
      </c>
      <c r="H404" s="4">
        <f>Order_items!D404</f>
        <v>264.89</v>
      </c>
      <c r="I404" s="4">
        <f>Order_items!E404</f>
        <v>529.78</v>
      </c>
      <c r="J404" s="4" t="str">
        <f t="array" ref="J404">_xlfn.XLOOKUP(A404,Orders!A:A,Orders!G:G,"")</f>
        <v>UPI</v>
      </c>
      <c r="K404" s="4">
        <f t="shared" si="1"/>
        <v>2023</v>
      </c>
      <c r="L404" s="4" t="str">
        <f t="shared" si="2"/>
        <v>Apr</v>
      </c>
    </row>
    <row r="405" ht="22.5" customHeight="1">
      <c r="A405" s="4">
        <f>(Orders!A405)</f>
        <v>5601670348</v>
      </c>
      <c r="B405" s="5">
        <f t="array" ref="B405">_xlfn.XLOOKUP(A405, Orders!A:A,Orders!C:C)</f>
        <v>45594.01623</v>
      </c>
      <c r="C405" s="4">
        <f>Order_items!B405</f>
        <v>491521</v>
      </c>
      <c r="D405" s="4" t="str">
        <f t="array" ref="D405">_xlfn.XLOOKUP(C405,Products!A:A,Products!B:B,"")</f>
        <v>Nuts</v>
      </c>
      <c r="E405" s="4" t="str">
        <f t="array" ref="E405">_xlfn.XLOOKUP(C405,Products!A:A,Products!C:C,"")</f>
        <v>Snacks &amp; Munchies</v>
      </c>
      <c r="F405" s="4" t="str">
        <f t="array" ref="F405">_xlfn.XLOOKUP(C405,Products!A:A,Products!D:D,"")</f>
        <v>Karpe Inc</v>
      </c>
      <c r="G405" s="4">
        <f>Order_items!C405</f>
        <v>1</v>
      </c>
      <c r="H405" s="4">
        <f>Order_items!D405</f>
        <v>556.35</v>
      </c>
      <c r="I405" s="4">
        <f>Order_items!E405</f>
        <v>556.35</v>
      </c>
      <c r="J405" s="4" t="str">
        <f t="array" ref="J405">_xlfn.XLOOKUP(A405,Orders!A:A,Orders!G:G,"")</f>
        <v>Cash</v>
      </c>
      <c r="K405" s="4">
        <f t="shared" si="1"/>
        <v>2024</v>
      </c>
      <c r="L405" s="4" t="str">
        <f t="shared" si="2"/>
        <v>Oct</v>
      </c>
    </row>
    <row r="406" ht="22.5" customHeight="1">
      <c r="A406" s="4">
        <f>(Orders!A406)</f>
        <v>605105099</v>
      </c>
      <c r="B406" s="5">
        <f t="array" ref="B406">_xlfn.XLOOKUP(A406, Orders!A:A,Orders!C:C)</f>
        <v>45290.34392</v>
      </c>
      <c r="C406" s="4">
        <f>Order_items!B406</f>
        <v>542300</v>
      </c>
      <c r="D406" s="4" t="str">
        <f t="array" ref="D406">_xlfn.XLOOKUP(C406,Products!A:A,Products!B:B,"")</f>
        <v>Popcorn</v>
      </c>
      <c r="E406" s="4" t="str">
        <f t="array" ref="E406">_xlfn.XLOOKUP(C406,Products!A:A,Products!C:C,"")</f>
        <v>Snacks &amp; Munchies</v>
      </c>
      <c r="F406" s="4" t="str">
        <f t="array" ref="F406">_xlfn.XLOOKUP(C406,Products!A:A,Products!D:D,"")</f>
        <v>Gulati-Tandon</v>
      </c>
      <c r="G406" s="4">
        <f>Order_items!C406</f>
        <v>1</v>
      </c>
      <c r="H406" s="4">
        <f>Order_items!D406</f>
        <v>255.35</v>
      </c>
      <c r="I406" s="4">
        <f>Order_items!E406</f>
        <v>255.35</v>
      </c>
      <c r="J406" s="4" t="str">
        <f t="array" ref="J406">_xlfn.XLOOKUP(A406,Orders!A:A,Orders!G:G,"")</f>
        <v>Cash</v>
      </c>
      <c r="K406" s="4">
        <f t="shared" si="1"/>
        <v>2023</v>
      </c>
      <c r="L406" s="4" t="str">
        <f t="shared" si="2"/>
        <v>Dec</v>
      </c>
    </row>
    <row r="407" ht="22.5" customHeight="1">
      <c r="A407" s="4">
        <f>(Orders!A407)</f>
        <v>4054936140</v>
      </c>
      <c r="B407" s="5">
        <f t="array" ref="B407">_xlfn.XLOOKUP(A407, Orders!A:A,Orders!C:C)</f>
        <v>45401.33464</v>
      </c>
      <c r="C407" s="4">
        <f>Order_items!B407</f>
        <v>461804</v>
      </c>
      <c r="D407" s="4" t="str">
        <f t="array" ref="D407">_xlfn.XLOOKUP(C407,Products!A:A,Products!B:B,"")</f>
        <v>Sugar</v>
      </c>
      <c r="E407" s="4" t="str">
        <f t="array" ref="E407">_xlfn.XLOOKUP(C407,Products!A:A,Products!C:C,"")</f>
        <v>Grocery &amp; Staples</v>
      </c>
      <c r="F407" s="4" t="str">
        <f t="array" ref="F407">_xlfn.XLOOKUP(C407,Products!A:A,Products!D:D,"")</f>
        <v>Ghose, Ben and Divan</v>
      </c>
      <c r="G407" s="4">
        <f>Order_items!C407</f>
        <v>1</v>
      </c>
      <c r="H407" s="4">
        <f>Order_items!D407</f>
        <v>310.69</v>
      </c>
      <c r="I407" s="4">
        <f>Order_items!E407</f>
        <v>310.69</v>
      </c>
      <c r="J407" s="4" t="str">
        <f t="array" ref="J407">_xlfn.XLOOKUP(A407,Orders!A:A,Orders!G:G,"")</f>
        <v>Cash</v>
      </c>
      <c r="K407" s="4">
        <f t="shared" si="1"/>
        <v>2024</v>
      </c>
      <c r="L407" s="4" t="str">
        <f t="shared" si="2"/>
        <v>Apr</v>
      </c>
    </row>
    <row r="408" ht="22.5" customHeight="1">
      <c r="A408" s="4">
        <f>(Orders!A408)</f>
        <v>8741892156</v>
      </c>
      <c r="B408" s="5">
        <f t="array" ref="B408">_xlfn.XLOOKUP(A408, Orders!A:A,Orders!C:C)</f>
        <v>45245.20189</v>
      </c>
      <c r="C408" s="4">
        <f>Order_items!B408</f>
        <v>540618</v>
      </c>
      <c r="D408" s="4" t="str">
        <f t="array" ref="D408">_xlfn.XLOOKUP(C408,Products!A:A,Products!B:B,"")</f>
        <v>Popcorn</v>
      </c>
      <c r="E408" s="4" t="str">
        <f t="array" ref="E408">_xlfn.XLOOKUP(C408,Products!A:A,Products!C:C,"")</f>
        <v>Snacks &amp; Munchies</v>
      </c>
      <c r="F408" s="4" t="str">
        <f t="array" ref="F408">_xlfn.XLOOKUP(C408,Products!A:A,Products!D:D,"")</f>
        <v>Golla-Luthra</v>
      </c>
      <c r="G408" s="4">
        <f>Order_items!C408</f>
        <v>2</v>
      </c>
      <c r="H408" s="4">
        <f>Order_items!D408</f>
        <v>317.05</v>
      </c>
      <c r="I408" s="4">
        <f>Order_items!E408</f>
        <v>634.1</v>
      </c>
      <c r="J408" s="4" t="str">
        <f t="array" ref="J408">_xlfn.XLOOKUP(A408,Orders!A:A,Orders!G:G,"")</f>
        <v>Card</v>
      </c>
      <c r="K408" s="4">
        <f t="shared" si="1"/>
        <v>2023</v>
      </c>
      <c r="L408" s="4" t="str">
        <f t="shared" si="2"/>
        <v>Nov</v>
      </c>
    </row>
    <row r="409" ht="22.5" customHeight="1">
      <c r="A409" s="4">
        <f>(Orders!A409)</f>
        <v>9143640828</v>
      </c>
      <c r="B409" s="5">
        <f t="array" ref="B409">_xlfn.XLOOKUP(A409, Orders!A:A,Orders!C:C)</f>
        <v>45125.55002</v>
      </c>
      <c r="C409" s="4">
        <f>Order_items!B409</f>
        <v>140489</v>
      </c>
      <c r="D409" s="4" t="str">
        <f t="array" ref="D409">_xlfn.XLOOKUP(C409,Products!A:A,Products!B:B,"")</f>
        <v>Soap</v>
      </c>
      <c r="E409" s="4" t="str">
        <f t="array" ref="E409">_xlfn.XLOOKUP(C409,Products!A:A,Products!C:C,"")</f>
        <v>Personal Care</v>
      </c>
      <c r="F409" s="4" t="str">
        <f t="array" ref="F409">_xlfn.XLOOKUP(C409,Products!A:A,Products!D:D,"")</f>
        <v>Biswas, Kapoor and Patel</v>
      </c>
      <c r="G409" s="4">
        <f>Order_items!C409</f>
        <v>2</v>
      </c>
      <c r="H409" s="4">
        <f>Order_items!D409</f>
        <v>650.2</v>
      </c>
      <c r="I409" s="4">
        <f>Order_items!E409</f>
        <v>1300.4</v>
      </c>
      <c r="J409" s="4" t="str">
        <f t="array" ref="J409">_xlfn.XLOOKUP(A409,Orders!A:A,Orders!G:G,"")</f>
        <v>Card</v>
      </c>
      <c r="K409" s="4">
        <f t="shared" si="1"/>
        <v>2023</v>
      </c>
      <c r="L409" s="4" t="str">
        <f t="shared" si="2"/>
        <v>Jul</v>
      </c>
    </row>
    <row r="410" ht="22.5" customHeight="1">
      <c r="A410" s="4">
        <f>(Orders!A410)</f>
        <v>6900876252</v>
      </c>
      <c r="B410" s="5">
        <f t="array" ref="B410">_xlfn.XLOOKUP(A410, Orders!A:A,Orders!C:C)</f>
        <v>45343.70641</v>
      </c>
      <c r="C410" s="4">
        <f>Order_items!B410</f>
        <v>367391</v>
      </c>
      <c r="D410" s="4" t="str">
        <f t="array" ref="D410">_xlfn.XLOOKUP(C410,Products!A:A,Products!B:B,"")</f>
        <v>Baby Wipes</v>
      </c>
      <c r="E410" s="4" t="str">
        <f t="array" ref="E410">_xlfn.XLOOKUP(C410,Products!A:A,Products!C:C,"")</f>
        <v>Baby Care</v>
      </c>
      <c r="F410" s="4" t="str">
        <f t="array" ref="F410">_xlfn.XLOOKUP(C410,Products!A:A,Products!D:D,"")</f>
        <v>Talwar and Sons</v>
      </c>
      <c r="G410" s="4">
        <f>Order_items!C410</f>
        <v>2</v>
      </c>
      <c r="H410" s="4">
        <f>Order_items!D410</f>
        <v>939.55</v>
      </c>
      <c r="I410" s="4">
        <f>Order_items!E410</f>
        <v>1879.1</v>
      </c>
      <c r="J410" s="4" t="str">
        <f t="array" ref="J410">_xlfn.XLOOKUP(A410,Orders!A:A,Orders!G:G,"")</f>
        <v>Wallet</v>
      </c>
      <c r="K410" s="4">
        <f t="shared" si="1"/>
        <v>2024</v>
      </c>
      <c r="L410" s="4" t="str">
        <f t="shared" si="2"/>
        <v>Feb</v>
      </c>
    </row>
    <row r="411" ht="22.5" customHeight="1">
      <c r="A411" s="4">
        <f>(Orders!A411)</f>
        <v>9801174908</v>
      </c>
      <c r="B411" s="5">
        <f t="array" ref="B411">_xlfn.XLOOKUP(A411, Orders!A:A,Orders!C:C)</f>
        <v>45409.4928</v>
      </c>
      <c r="C411" s="4">
        <f>Order_items!B411</f>
        <v>837480</v>
      </c>
      <c r="D411" s="4" t="str">
        <f t="array" ref="D411">_xlfn.XLOOKUP(C411,Products!A:A,Products!B:B,"")</f>
        <v>Cough Syrup</v>
      </c>
      <c r="E411" s="4" t="str">
        <f t="array" ref="E411">_xlfn.XLOOKUP(C411,Products!A:A,Products!C:C,"")</f>
        <v>Pharmacy</v>
      </c>
      <c r="F411" s="4" t="str">
        <f t="array" ref="F411">_xlfn.XLOOKUP(C411,Products!A:A,Products!D:D,"")</f>
        <v>Edwin and Sons</v>
      </c>
      <c r="G411" s="4">
        <f>Order_items!C411</f>
        <v>1</v>
      </c>
      <c r="H411" s="4">
        <f>Order_items!D411</f>
        <v>217.4</v>
      </c>
      <c r="I411" s="4">
        <f>Order_items!E411</f>
        <v>217.4</v>
      </c>
      <c r="J411" s="4" t="str">
        <f t="array" ref="J411">_xlfn.XLOOKUP(A411,Orders!A:A,Orders!G:G,"")</f>
        <v>Card</v>
      </c>
      <c r="K411" s="4">
        <f t="shared" si="1"/>
        <v>2024</v>
      </c>
      <c r="L411" s="4" t="str">
        <f t="shared" si="2"/>
        <v>Apr</v>
      </c>
    </row>
    <row r="412" ht="22.5" customHeight="1">
      <c r="A412" s="4">
        <f>(Orders!A412)</f>
        <v>551343632</v>
      </c>
      <c r="B412" s="5">
        <f t="array" ref="B412">_xlfn.XLOOKUP(A412, Orders!A:A,Orders!C:C)</f>
        <v>45342.8272</v>
      </c>
      <c r="C412" s="4">
        <f>Order_items!B412</f>
        <v>272170</v>
      </c>
      <c r="D412" s="4" t="str">
        <f t="array" ref="D412">_xlfn.XLOOKUP(C412,Products!A:A,Products!B:B,"")</f>
        <v>Ice Cream</v>
      </c>
      <c r="E412" s="4" t="str">
        <f t="array" ref="E412">_xlfn.XLOOKUP(C412,Products!A:A,Products!C:C,"")</f>
        <v>Instant &amp; Frozen Food</v>
      </c>
      <c r="F412" s="4" t="str">
        <f t="array" ref="F412">_xlfn.XLOOKUP(C412,Products!A:A,Products!D:D,"")</f>
        <v>Purohit Group</v>
      </c>
      <c r="G412" s="4">
        <f>Order_items!C412</f>
        <v>3</v>
      </c>
      <c r="H412" s="4">
        <f>Order_items!D412</f>
        <v>140.8</v>
      </c>
      <c r="I412" s="4">
        <f>Order_items!E412</f>
        <v>422.4</v>
      </c>
      <c r="J412" s="4" t="str">
        <f t="array" ref="J412">_xlfn.XLOOKUP(A412,Orders!A:A,Orders!G:G,"")</f>
        <v>Cash</v>
      </c>
      <c r="K412" s="4">
        <f t="shared" si="1"/>
        <v>2024</v>
      </c>
      <c r="L412" s="4" t="str">
        <f t="shared" si="2"/>
        <v>Feb</v>
      </c>
    </row>
    <row r="413" ht="22.5" customHeight="1">
      <c r="A413" s="4">
        <f>(Orders!A413)</f>
        <v>7961173808</v>
      </c>
      <c r="B413" s="5">
        <f t="array" ref="B413">_xlfn.XLOOKUP(A413, Orders!A:A,Orders!C:C)</f>
        <v>45082.02135</v>
      </c>
      <c r="C413" s="4">
        <f>Order_items!B413</f>
        <v>131937</v>
      </c>
      <c r="D413" s="4" t="str">
        <f t="array" ref="D413">_xlfn.XLOOKUP(C413,Products!A:A,Products!B:B,"")</f>
        <v>Frozen Pizza</v>
      </c>
      <c r="E413" s="4" t="str">
        <f t="array" ref="E413">_xlfn.XLOOKUP(C413,Products!A:A,Products!C:C,"")</f>
        <v>Instant &amp; Frozen Food</v>
      </c>
      <c r="F413" s="4" t="str">
        <f t="array" ref="F413">_xlfn.XLOOKUP(C413,Products!A:A,Products!D:D,"")</f>
        <v>Varkey, Devi and Ganguly</v>
      </c>
      <c r="G413" s="4">
        <f>Order_items!C413</f>
        <v>3</v>
      </c>
      <c r="H413" s="4">
        <f>Order_items!D413</f>
        <v>287.81</v>
      </c>
      <c r="I413" s="4">
        <f>Order_items!E413</f>
        <v>863.43</v>
      </c>
      <c r="J413" s="4" t="str">
        <f t="array" ref="J413">_xlfn.XLOOKUP(A413,Orders!A:A,Orders!G:G,"")</f>
        <v>UPI</v>
      </c>
      <c r="K413" s="4">
        <f t="shared" si="1"/>
        <v>2023</v>
      </c>
      <c r="L413" s="4" t="str">
        <f t="shared" si="2"/>
        <v>Jun</v>
      </c>
    </row>
    <row r="414" ht="22.5" customHeight="1">
      <c r="A414" s="4">
        <f>(Orders!A414)</f>
        <v>328909145</v>
      </c>
      <c r="B414" s="5">
        <f t="array" ref="B414">_xlfn.XLOOKUP(A414, Orders!A:A,Orders!C:C)</f>
        <v>45561.69598</v>
      </c>
      <c r="C414" s="4">
        <f>Order_items!B414</f>
        <v>681063</v>
      </c>
      <c r="D414" s="4" t="str">
        <f t="array" ref="D414">_xlfn.XLOOKUP(C414,Products!A:A,Products!B:B,"")</f>
        <v>Mango Drink</v>
      </c>
      <c r="E414" s="4" t="str">
        <f t="array" ref="E414">_xlfn.XLOOKUP(C414,Products!A:A,Products!C:C,"")</f>
        <v>Cold Drinks &amp; Juices</v>
      </c>
      <c r="F414" s="4" t="str">
        <f t="array" ref="F414">_xlfn.XLOOKUP(C414,Products!A:A,Products!D:D,"")</f>
        <v>Dass and Sons</v>
      </c>
      <c r="G414" s="4">
        <f>Order_items!C414</f>
        <v>3</v>
      </c>
      <c r="H414" s="4">
        <f>Order_items!D414</f>
        <v>321.28</v>
      </c>
      <c r="I414" s="4">
        <f>Order_items!E414</f>
        <v>963.84</v>
      </c>
      <c r="J414" s="4" t="str">
        <f t="array" ref="J414">_xlfn.XLOOKUP(A414,Orders!A:A,Orders!G:G,"")</f>
        <v>Wallet</v>
      </c>
      <c r="K414" s="4">
        <f t="shared" si="1"/>
        <v>2024</v>
      </c>
      <c r="L414" s="4" t="str">
        <f t="shared" si="2"/>
        <v>Sep</v>
      </c>
    </row>
    <row r="415" ht="22.5" customHeight="1">
      <c r="A415" s="4">
        <f>(Orders!A415)</f>
        <v>5551173528</v>
      </c>
      <c r="B415" s="5">
        <f t="array" ref="B415">_xlfn.XLOOKUP(A415, Orders!A:A,Orders!C:C)</f>
        <v>45599.25406</v>
      </c>
      <c r="C415" s="4">
        <f>Order_items!B415</f>
        <v>762527</v>
      </c>
      <c r="D415" s="4" t="str">
        <f t="array" ref="D415">_xlfn.XLOOKUP(C415,Products!A:A,Products!B:B,"")</f>
        <v>Biscuits</v>
      </c>
      <c r="E415" s="4" t="str">
        <f t="array" ref="E415">_xlfn.XLOOKUP(C415,Products!A:A,Products!C:C,"")</f>
        <v>Snacks &amp; Munchies</v>
      </c>
      <c r="F415" s="4" t="str">
        <f t="array" ref="F415">_xlfn.XLOOKUP(C415,Products!A:A,Products!D:D,"")</f>
        <v>Chad, Yohannan and Chopra</v>
      </c>
      <c r="G415" s="4">
        <f>Order_items!C415</f>
        <v>2</v>
      </c>
      <c r="H415" s="4">
        <f>Order_items!D415</f>
        <v>690.08</v>
      </c>
      <c r="I415" s="4">
        <f>Order_items!E415</f>
        <v>1380.16</v>
      </c>
      <c r="J415" s="4" t="str">
        <f t="array" ref="J415">_xlfn.XLOOKUP(A415,Orders!A:A,Orders!G:G,"")</f>
        <v>Card</v>
      </c>
      <c r="K415" s="4">
        <f t="shared" si="1"/>
        <v>2024</v>
      </c>
      <c r="L415" s="4" t="str">
        <f t="shared" si="2"/>
        <v>Nov</v>
      </c>
    </row>
    <row r="416" ht="22.5" customHeight="1">
      <c r="A416" s="4">
        <f>(Orders!A416)</f>
        <v>4461788759</v>
      </c>
      <c r="B416" s="5">
        <f t="array" ref="B416">_xlfn.XLOOKUP(A416, Orders!A:A,Orders!C:C)</f>
        <v>45405.86398</v>
      </c>
      <c r="C416" s="4">
        <f>Order_items!B416</f>
        <v>876139</v>
      </c>
      <c r="D416" s="4" t="str">
        <f t="array" ref="D416">_xlfn.XLOOKUP(C416,Products!A:A,Products!B:B,"")</f>
        <v>Pulses</v>
      </c>
      <c r="E416" s="4" t="str">
        <f t="array" ref="E416">_xlfn.XLOOKUP(C416,Products!A:A,Products!C:C,"")</f>
        <v>Grocery &amp; Staples</v>
      </c>
      <c r="F416" s="4" t="str">
        <f t="array" ref="F416">_xlfn.XLOOKUP(C416,Products!A:A,Products!D:D,"")</f>
        <v>Cherian-Dara</v>
      </c>
      <c r="G416" s="4">
        <f>Order_items!C416</f>
        <v>2</v>
      </c>
      <c r="H416" s="4">
        <f>Order_items!D416</f>
        <v>415.75</v>
      </c>
      <c r="I416" s="4">
        <f>Order_items!E416</f>
        <v>831.5</v>
      </c>
      <c r="J416" s="4" t="str">
        <f t="array" ref="J416">_xlfn.XLOOKUP(A416,Orders!A:A,Orders!G:G,"")</f>
        <v>Wallet</v>
      </c>
      <c r="K416" s="4">
        <f t="shared" si="1"/>
        <v>2024</v>
      </c>
      <c r="L416" s="4" t="str">
        <f t="shared" si="2"/>
        <v>Apr</v>
      </c>
    </row>
    <row r="417" ht="22.5" customHeight="1">
      <c r="A417" s="4">
        <f>(Orders!A417)</f>
        <v>7256212429</v>
      </c>
      <c r="B417" s="5">
        <f t="array" ref="B417">_xlfn.XLOOKUP(A417, Orders!A:A,Orders!C:C)</f>
        <v>45367.91708</v>
      </c>
      <c r="C417" s="4">
        <f>Order_items!B417</f>
        <v>217710</v>
      </c>
      <c r="D417" s="4" t="str">
        <f t="array" ref="D417">_xlfn.XLOOKUP(C417,Products!A:A,Products!B:B,"")</f>
        <v>Eggs</v>
      </c>
      <c r="E417" s="4" t="str">
        <f t="array" ref="E417">_xlfn.XLOOKUP(C417,Products!A:A,Products!C:C,"")</f>
        <v>Dairy &amp; Breakfast</v>
      </c>
      <c r="F417" s="4" t="str">
        <f t="array" ref="F417">_xlfn.XLOOKUP(C417,Products!A:A,Products!D:D,"")</f>
        <v>Rout-Sarna</v>
      </c>
      <c r="G417" s="4">
        <f>Order_items!C417</f>
        <v>3</v>
      </c>
      <c r="H417" s="4">
        <f>Order_items!D417</f>
        <v>58.59</v>
      </c>
      <c r="I417" s="4">
        <f>Order_items!E417</f>
        <v>175.77</v>
      </c>
      <c r="J417" s="4" t="str">
        <f t="array" ref="J417">_xlfn.XLOOKUP(A417,Orders!A:A,Orders!G:G,"")</f>
        <v>Cash</v>
      </c>
      <c r="K417" s="4">
        <f t="shared" si="1"/>
        <v>2024</v>
      </c>
      <c r="L417" s="4" t="str">
        <f t="shared" si="2"/>
        <v>Mar</v>
      </c>
    </row>
    <row r="418" ht="22.5" customHeight="1">
      <c r="A418" s="4">
        <f>(Orders!A418)</f>
        <v>9104077642</v>
      </c>
      <c r="B418" s="5">
        <f t="array" ref="B418">_xlfn.XLOOKUP(A418, Orders!A:A,Orders!C:C)</f>
        <v>45589.55539</v>
      </c>
      <c r="C418" s="4">
        <f>Order_items!B418</f>
        <v>118820</v>
      </c>
      <c r="D418" s="4" t="str">
        <f t="array" ref="D418">_xlfn.XLOOKUP(C418,Products!A:A,Products!B:B,"")</f>
        <v>Iced Tea</v>
      </c>
      <c r="E418" s="4" t="str">
        <f t="array" ref="E418">_xlfn.XLOOKUP(C418,Products!A:A,Products!C:C,"")</f>
        <v>Cold Drinks &amp; Juices</v>
      </c>
      <c r="F418" s="4" t="str">
        <f t="array" ref="F418">_xlfn.XLOOKUP(C418,Products!A:A,Products!D:D,"")</f>
        <v>Warrior, Ravel and Amble</v>
      </c>
      <c r="G418" s="4">
        <f>Order_items!C418</f>
        <v>2</v>
      </c>
      <c r="H418" s="4">
        <f>Order_items!D418</f>
        <v>12.32</v>
      </c>
      <c r="I418" s="4">
        <f>Order_items!E418</f>
        <v>24.64</v>
      </c>
      <c r="J418" s="4" t="str">
        <f t="array" ref="J418">_xlfn.XLOOKUP(A418,Orders!A:A,Orders!G:G,"")</f>
        <v>Cash</v>
      </c>
      <c r="K418" s="4">
        <f t="shared" si="1"/>
        <v>2024</v>
      </c>
      <c r="L418" s="4" t="str">
        <f t="shared" si="2"/>
        <v>Oct</v>
      </c>
    </row>
    <row r="419" ht="22.5" customHeight="1">
      <c r="A419" s="4">
        <f>(Orders!A419)</f>
        <v>2914056235</v>
      </c>
      <c r="B419" s="5">
        <f t="array" ref="B419">_xlfn.XLOOKUP(A419, Orders!A:A,Orders!C:C)</f>
        <v>45293.53521</v>
      </c>
      <c r="C419" s="4">
        <f>Order_items!B419</f>
        <v>930284</v>
      </c>
      <c r="D419" s="4" t="str">
        <f t="array" ref="D419">_xlfn.XLOOKUP(C419,Products!A:A,Products!B:B,"")</f>
        <v>Baby Food</v>
      </c>
      <c r="E419" s="4" t="str">
        <f t="array" ref="E419">_xlfn.XLOOKUP(C419,Products!A:A,Products!C:C,"")</f>
        <v>Baby Care</v>
      </c>
      <c r="F419" s="4" t="str">
        <f t="array" ref="F419">_xlfn.XLOOKUP(C419,Products!A:A,Products!D:D,"")</f>
        <v>Garg, Saraf and Dutta</v>
      </c>
      <c r="G419" s="4">
        <f>Order_items!C419</f>
        <v>3</v>
      </c>
      <c r="H419" s="4">
        <f>Order_items!D419</f>
        <v>189.47</v>
      </c>
      <c r="I419" s="4">
        <f>Order_items!E419</f>
        <v>568.41</v>
      </c>
      <c r="J419" s="4" t="str">
        <f t="array" ref="J419">_xlfn.XLOOKUP(A419,Orders!A:A,Orders!G:G,"")</f>
        <v>Card</v>
      </c>
      <c r="K419" s="4">
        <f t="shared" si="1"/>
        <v>2024</v>
      </c>
      <c r="L419" s="4" t="str">
        <f t="shared" si="2"/>
        <v>Jan</v>
      </c>
    </row>
    <row r="420" ht="22.5" customHeight="1">
      <c r="A420" s="4">
        <f>(Orders!A420)</f>
        <v>9127632807</v>
      </c>
      <c r="B420" s="5">
        <f t="array" ref="B420">_xlfn.XLOOKUP(A420, Orders!A:A,Orders!C:C)</f>
        <v>45076.54826</v>
      </c>
      <c r="C420" s="4">
        <f>Order_items!B420</f>
        <v>681063</v>
      </c>
      <c r="D420" s="4" t="str">
        <f t="array" ref="D420">_xlfn.XLOOKUP(C420,Products!A:A,Products!B:B,"")</f>
        <v>Mango Drink</v>
      </c>
      <c r="E420" s="4" t="str">
        <f t="array" ref="E420">_xlfn.XLOOKUP(C420,Products!A:A,Products!C:C,"")</f>
        <v>Cold Drinks &amp; Juices</v>
      </c>
      <c r="F420" s="4" t="str">
        <f t="array" ref="F420">_xlfn.XLOOKUP(C420,Products!A:A,Products!D:D,"")</f>
        <v>Dass and Sons</v>
      </c>
      <c r="G420" s="4">
        <f>Order_items!C420</f>
        <v>3</v>
      </c>
      <c r="H420" s="4">
        <f>Order_items!D420</f>
        <v>321.28</v>
      </c>
      <c r="I420" s="4">
        <f>Order_items!E420</f>
        <v>963.84</v>
      </c>
      <c r="J420" s="4" t="str">
        <f t="array" ref="J420">_xlfn.XLOOKUP(A420,Orders!A:A,Orders!G:G,"")</f>
        <v>UPI</v>
      </c>
      <c r="K420" s="4">
        <f t="shared" si="1"/>
        <v>2023</v>
      </c>
      <c r="L420" s="4" t="str">
        <f t="shared" si="2"/>
        <v>May</v>
      </c>
    </row>
    <row r="421" ht="22.5" customHeight="1">
      <c r="A421" s="4">
        <f>(Orders!A421)</f>
        <v>6070154414</v>
      </c>
      <c r="B421" s="5">
        <f t="array" ref="B421">_xlfn.XLOOKUP(A421, Orders!A:A,Orders!C:C)</f>
        <v>45096.79553</v>
      </c>
      <c r="C421" s="4">
        <f>Order_items!B421</f>
        <v>784827</v>
      </c>
      <c r="D421" s="4" t="str">
        <f t="array" ref="D421">_xlfn.XLOOKUP(C421,Products!A:A,Products!B:B,"")</f>
        <v>Baby Wipes</v>
      </c>
      <c r="E421" s="4" t="str">
        <f t="array" ref="E421">_xlfn.XLOOKUP(C421,Products!A:A,Products!C:C,"")</f>
        <v>Baby Care</v>
      </c>
      <c r="F421" s="4" t="str">
        <f t="array" ref="F421">_xlfn.XLOOKUP(C421,Products!A:A,Products!D:D,"")</f>
        <v>Balakrishnan Ltd</v>
      </c>
      <c r="G421" s="4">
        <f>Order_items!C421</f>
        <v>1</v>
      </c>
      <c r="H421" s="4">
        <f>Order_items!D421</f>
        <v>274.25</v>
      </c>
      <c r="I421" s="4">
        <f>Order_items!E421</f>
        <v>274.25</v>
      </c>
      <c r="J421" s="4" t="str">
        <f t="array" ref="J421">_xlfn.XLOOKUP(A421,Orders!A:A,Orders!G:G,"")</f>
        <v>Cash</v>
      </c>
      <c r="K421" s="4">
        <f t="shared" si="1"/>
        <v>2023</v>
      </c>
      <c r="L421" s="4" t="str">
        <f t="shared" si="2"/>
        <v>Jun</v>
      </c>
    </row>
    <row r="422" ht="22.5" customHeight="1">
      <c r="A422" s="4">
        <f>(Orders!A422)</f>
        <v>2318969828</v>
      </c>
      <c r="B422" s="5">
        <f t="array" ref="B422">_xlfn.XLOOKUP(A422, Orders!A:A,Orders!C:C)</f>
        <v>45011.83529</v>
      </c>
      <c r="C422" s="4">
        <f>Order_items!B422</f>
        <v>123983</v>
      </c>
      <c r="D422" s="4" t="str">
        <f t="array" ref="D422">_xlfn.XLOOKUP(C422,Products!A:A,Products!B:B,"")</f>
        <v>Cough Syrup</v>
      </c>
      <c r="E422" s="4" t="str">
        <f t="array" ref="E422">_xlfn.XLOOKUP(C422,Products!A:A,Products!C:C,"")</f>
        <v>Pharmacy</v>
      </c>
      <c r="F422" s="4" t="str">
        <f t="array" ref="F422">_xlfn.XLOOKUP(C422,Products!A:A,Products!D:D,"")</f>
        <v>Kurian-Chhabra</v>
      </c>
      <c r="G422" s="4">
        <f>Order_items!C422</f>
        <v>1</v>
      </c>
      <c r="H422" s="4">
        <f>Order_items!D422</f>
        <v>785.67</v>
      </c>
      <c r="I422" s="4">
        <f>Order_items!E422</f>
        <v>785.67</v>
      </c>
      <c r="J422" s="4" t="str">
        <f t="array" ref="J422">_xlfn.XLOOKUP(A422,Orders!A:A,Orders!G:G,"")</f>
        <v>Cash</v>
      </c>
      <c r="K422" s="4">
        <f t="shared" si="1"/>
        <v>2023</v>
      </c>
      <c r="L422" s="4" t="str">
        <f t="shared" si="2"/>
        <v>Mar</v>
      </c>
    </row>
    <row r="423" ht="22.5" customHeight="1">
      <c r="A423" s="4">
        <f>(Orders!A423)</f>
        <v>3813047994</v>
      </c>
      <c r="B423" s="5">
        <f t="array" ref="B423">_xlfn.XLOOKUP(A423, Orders!A:A,Orders!C:C)</f>
        <v>45280.00012</v>
      </c>
      <c r="C423" s="4">
        <f>Order_items!B423</f>
        <v>18035</v>
      </c>
      <c r="D423" s="4" t="str">
        <f t="array" ref="D423">_xlfn.XLOOKUP(C423,Products!A:A,Products!B:B,"")</f>
        <v>Dish Soap</v>
      </c>
      <c r="E423" s="4" t="str">
        <f t="array" ref="E423">_xlfn.XLOOKUP(C423,Products!A:A,Products!C:C,"")</f>
        <v>Household Care</v>
      </c>
      <c r="F423" s="4" t="str">
        <f t="array" ref="F423">_xlfn.XLOOKUP(C423,Products!A:A,Products!D:D,"")</f>
        <v>Ramesh Inc</v>
      </c>
      <c r="G423" s="4">
        <f>Order_items!C423</f>
        <v>2</v>
      </c>
      <c r="H423" s="4">
        <f>Order_items!D423</f>
        <v>968.94</v>
      </c>
      <c r="I423" s="4">
        <f>Order_items!E423</f>
        <v>1937.88</v>
      </c>
      <c r="J423" s="4" t="str">
        <f t="array" ref="J423">_xlfn.XLOOKUP(A423,Orders!A:A,Orders!G:G,"")</f>
        <v>Cash</v>
      </c>
      <c r="K423" s="4">
        <f t="shared" si="1"/>
        <v>2023</v>
      </c>
      <c r="L423" s="4" t="str">
        <f t="shared" si="2"/>
        <v>Dec</v>
      </c>
    </row>
    <row r="424" ht="22.5" customHeight="1">
      <c r="A424" s="4">
        <f>(Orders!A424)</f>
        <v>1416102774</v>
      </c>
      <c r="B424" s="5">
        <f t="array" ref="B424">_xlfn.XLOOKUP(A424, Orders!A:A,Orders!C:C)</f>
        <v>45409.68617</v>
      </c>
      <c r="C424" s="4">
        <f>Order_items!B424</f>
        <v>56589</v>
      </c>
      <c r="D424" s="4" t="str">
        <f t="array" ref="D424">_xlfn.XLOOKUP(C424,Products!A:A,Products!B:B,"")</f>
        <v>Vitamins</v>
      </c>
      <c r="E424" s="4" t="str">
        <f t="array" ref="E424">_xlfn.XLOOKUP(C424,Products!A:A,Products!C:C,"")</f>
        <v>Pharmacy</v>
      </c>
      <c r="F424" s="4" t="str">
        <f t="array" ref="F424">_xlfn.XLOOKUP(C424,Products!A:A,Products!D:D,"")</f>
        <v>Pai, Kashyap and Ramachandran</v>
      </c>
      <c r="G424" s="4">
        <f>Order_items!C424</f>
        <v>2</v>
      </c>
      <c r="H424" s="4">
        <f>Order_items!D424</f>
        <v>517.77</v>
      </c>
      <c r="I424" s="4">
        <f>Order_items!E424</f>
        <v>1035.54</v>
      </c>
      <c r="J424" s="4" t="str">
        <f t="array" ref="J424">_xlfn.XLOOKUP(A424,Orders!A:A,Orders!G:G,"")</f>
        <v>UPI</v>
      </c>
      <c r="K424" s="4">
        <f t="shared" si="1"/>
        <v>2024</v>
      </c>
      <c r="L424" s="4" t="str">
        <f t="shared" si="2"/>
        <v>Apr</v>
      </c>
    </row>
    <row r="425" ht="22.5" customHeight="1">
      <c r="A425" s="4">
        <f>(Orders!A425)</f>
        <v>8086834412</v>
      </c>
      <c r="B425" s="5">
        <f t="array" ref="B425">_xlfn.XLOOKUP(A425, Orders!A:A,Orders!C:C)</f>
        <v>45359.80802</v>
      </c>
      <c r="C425" s="4">
        <f>Order_items!B425</f>
        <v>566052</v>
      </c>
      <c r="D425" s="4" t="str">
        <f t="array" ref="D425">_xlfn.XLOOKUP(C425,Products!A:A,Products!B:B,"")</f>
        <v>Pain Reliever</v>
      </c>
      <c r="E425" s="4" t="str">
        <f t="array" ref="E425">_xlfn.XLOOKUP(C425,Products!A:A,Products!C:C,"")</f>
        <v>Pharmacy</v>
      </c>
      <c r="F425" s="4" t="str">
        <f t="array" ref="F425">_xlfn.XLOOKUP(C425,Products!A:A,Products!D:D,"")</f>
        <v>Apte, Soman and Raju</v>
      </c>
      <c r="G425" s="4">
        <f>Order_items!C425</f>
        <v>2</v>
      </c>
      <c r="H425" s="4">
        <f>Order_items!D425</f>
        <v>87.3</v>
      </c>
      <c r="I425" s="4">
        <f>Order_items!E425</f>
        <v>174.6</v>
      </c>
      <c r="J425" s="4" t="str">
        <f t="array" ref="J425">_xlfn.XLOOKUP(A425,Orders!A:A,Orders!G:G,"")</f>
        <v>Wallet</v>
      </c>
      <c r="K425" s="4">
        <f t="shared" si="1"/>
        <v>2024</v>
      </c>
      <c r="L425" s="4" t="str">
        <f t="shared" si="2"/>
        <v>Mar</v>
      </c>
    </row>
    <row r="426" ht="22.5" customHeight="1">
      <c r="A426" s="4">
        <f>(Orders!A426)</f>
        <v>6193826826</v>
      </c>
      <c r="B426" s="5">
        <f t="array" ref="B426">_xlfn.XLOOKUP(A426, Orders!A:A,Orders!C:C)</f>
        <v>45143.05193</v>
      </c>
      <c r="C426" s="4">
        <f>Order_items!B426</f>
        <v>478531</v>
      </c>
      <c r="D426" s="4" t="str">
        <f t="array" ref="D426">_xlfn.XLOOKUP(C426,Products!A:A,Products!B:B,"")</f>
        <v>Carrots</v>
      </c>
      <c r="E426" s="4" t="str">
        <f t="array" ref="E426">_xlfn.XLOOKUP(C426,Products!A:A,Products!C:C,"")</f>
        <v>Fruits &amp; Vegetables</v>
      </c>
      <c r="F426" s="4" t="str">
        <f t="array" ref="F426">_xlfn.XLOOKUP(C426,Products!A:A,Products!D:D,"")</f>
        <v>Uppal Group</v>
      </c>
      <c r="G426" s="4">
        <f>Order_items!C426</f>
        <v>3</v>
      </c>
      <c r="H426" s="4">
        <f>Order_items!D426</f>
        <v>825.46</v>
      </c>
      <c r="I426" s="4">
        <f>Order_items!E426</f>
        <v>2476.38</v>
      </c>
      <c r="J426" s="4" t="str">
        <f t="array" ref="J426">_xlfn.XLOOKUP(A426,Orders!A:A,Orders!G:G,"")</f>
        <v>Cash</v>
      </c>
      <c r="K426" s="4">
        <f t="shared" si="1"/>
        <v>2023</v>
      </c>
      <c r="L426" s="4" t="str">
        <f t="shared" si="2"/>
        <v>Aug</v>
      </c>
    </row>
    <row r="427" ht="22.5" customHeight="1">
      <c r="A427" s="4">
        <f>(Orders!A427)</f>
        <v>8444509148</v>
      </c>
      <c r="B427" s="5">
        <f t="array" ref="B427">_xlfn.XLOOKUP(A427, Orders!A:A,Orders!C:C)</f>
        <v>45343.94111</v>
      </c>
      <c r="C427" s="4">
        <f>Order_items!B427</f>
        <v>853932</v>
      </c>
      <c r="D427" s="4" t="str">
        <f t="array" ref="D427">_xlfn.XLOOKUP(C427,Products!A:A,Products!B:B,"")</f>
        <v>Baby Wipes</v>
      </c>
      <c r="E427" s="4" t="str">
        <f t="array" ref="E427">_xlfn.XLOOKUP(C427,Products!A:A,Products!C:C,"")</f>
        <v>Baby Care</v>
      </c>
      <c r="F427" s="4" t="str">
        <f t="array" ref="F427">_xlfn.XLOOKUP(C427,Products!A:A,Products!D:D,"")</f>
        <v>Ranganathan-Peri</v>
      </c>
      <c r="G427" s="4">
        <f>Order_items!C427</f>
        <v>3</v>
      </c>
      <c r="H427" s="4">
        <f>Order_items!D427</f>
        <v>941.19</v>
      </c>
      <c r="I427" s="4">
        <f>Order_items!E427</f>
        <v>2823.57</v>
      </c>
      <c r="J427" s="4" t="str">
        <f t="array" ref="J427">_xlfn.XLOOKUP(A427,Orders!A:A,Orders!G:G,"")</f>
        <v>Wallet</v>
      </c>
      <c r="K427" s="4">
        <f t="shared" si="1"/>
        <v>2024</v>
      </c>
      <c r="L427" s="4" t="str">
        <f t="shared" si="2"/>
        <v>Feb</v>
      </c>
    </row>
    <row r="428" ht="22.5" customHeight="1">
      <c r="A428" s="4">
        <f>(Orders!A428)</f>
        <v>42332130</v>
      </c>
      <c r="B428" s="5">
        <f t="array" ref="B428">_xlfn.XLOOKUP(A428, Orders!A:A,Orders!C:C)</f>
        <v>45582.71394</v>
      </c>
      <c r="C428" s="4">
        <f>Order_items!B428</f>
        <v>365133</v>
      </c>
      <c r="D428" s="4" t="str">
        <f t="array" ref="D428">_xlfn.XLOOKUP(C428,Products!A:A,Products!B:B,"")</f>
        <v>Dish Soap</v>
      </c>
      <c r="E428" s="4" t="str">
        <f t="array" ref="E428">_xlfn.XLOOKUP(C428,Products!A:A,Products!C:C,"")</f>
        <v>Household Care</v>
      </c>
      <c r="F428" s="4" t="str">
        <f t="array" ref="F428">_xlfn.XLOOKUP(C428,Products!A:A,Products!D:D,"")</f>
        <v>Hans Inc</v>
      </c>
      <c r="G428" s="4">
        <f>Order_items!C428</f>
        <v>1</v>
      </c>
      <c r="H428" s="4">
        <f>Order_items!D428</f>
        <v>915.45</v>
      </c>
      <c r="I428" s="4">
        <f>Order_items!E428</f>
        <v>915.45</v>
      </c>
      <c r="J428" s="4" t="str">
        <f t="array" ref="J428">_xlfn.XLOOKUP(A428,Orders!A:A,Orders!G:G,"")</f>
        <v>Wallet</v>
      </c>
      <c r="K428" s="4">
        <f t="shared" si="1"/>
        <v>2024</v>
      </c>
      <c r="L428" s="4" t="str">
        <f t="shared" si="2"/>
        <v>Oct</v>
      </c>
    </row>
    <row r="429" ht="22.5" customHeight="1">
      <c r="A429" s="4">
        <f>(Orders!A429)</f>
        <v>6009342120</v>
      </c>
      <c r="B429" s="5">
        <f t="array" ref="B429">_xlfn.XLOOKUP(A429, Orders!A:A,Orders!C:C)</f>
        <v>45353.37338</v>
      </c>
      <c r="C429" s="4">
        <f>Order_items!B429</f>
        <v>272170</v>
      </c>
      <c r="D429" s="4" t="str">
        <f t="array" ref="D429">_xlfn.XLOOKUP(C429,Products!A:A,Products!B:B,"")</f>
        <v>Ice Cream</v>
      </c>
      <c r="E429" s="4" t="str">
        <f t="array" ref="E429">_xlfn.XLOOKUP(C429,Products!A:A,Products!C:C,"")</f>
        <v>Instant &amp; Frozen Food</v>
      </c>
      <c r="F429" s="4" t="str">
        <f t="array" ref="F429">_xlfn.XLOOKUP(C429,Products!A:A,Products!D:D,"")</f>
        <v>Purohit Group</v>
      </c>
      <c r="G429" s="4">
        <f>Order_items!C429</f>
        <v>2</v>
      </c>
      <c r="H429" s="4">
        <f>Order_items!D429</f>
        <v>140.8</v>
      </c>
      <c r="I429" s="4">
        <f>Order_items!E429</f>
        <v>281.6</v>
      </c>
      <c r="J429" s="4" t="str">
        <f t="array" ref="J429">_xlfn.XLOOKUP(A429,Orders!A:A,Orders!G:G,"")</f>
        <v>Wallet</v>
      </c>
      <c r="K429" s="4">
        <f t="shared" si="1"/>
        <v>2024</v>
      </c>
      <c r="L429" s="4" t="str">
        <f t="shared" si="2"/>
        <v>Mar</v>
      </c>
    </row>
    <row r="430" ht="22.5" customHeight="1">
      <c r="A430" s="4">
        <f>(Orders!A430)</f>
        <v>4818516411</v>
      </c>
      <c r="B430" s="5">
        <f t="array" ref="B430">_xlfn.XLOOKUP(A430, Orders!A:A,Orders!C:C)</f>
        <v>45208.50499</v>
      </c>
      <c r="C430" s="4">
        <f>Order_items!B430</f>
        <v>367391</v>
      </c>
      <c r="D430" s="4" t="str">
        <f t="array" ref="D430">_xlfn.XLOOKUP(C430,Products!A:A,Products!B:B,"")</f>
        <v>Baby Wipes</v>
      </c>
      <c r="E430" s="4" t="str">
        <f t="array" ref="E430">_xlfn.XLOOKUP(C430,Products!A:A,Products!C:C,"")</f>
        <v>Baby Care</v>
      </c>
      <c r="F430" s="4" t="str">
        <f t="array" ref="F430">_xlfn.XLOOKUP(C430,Products!A:A,Products!D:D,"")</f>
        <v>Talwar and Sons</v>
      </c>
      <c r="G430" s="4">
        <f>Order_items!C430</f>
        <v>3</v>
      </c>
      <c r="H430" s="4">
        <f>Order_items!D430</f>
        <v>939.55</v>
      </c>
      <c r="I430" s="4">
        <f>Order_items!E430</f>
        <v>2818.65</v>
      </c>
      <c r="J430" s="4" t="str">
        <f t="array" ref="J430">_xlfn.XLOOKUP(A430,Orders!A:A,Orders!G:G,"")</f>
        <v>Wallet</v>
      </c>
      <c r="K430" s="4">
        <f t="shared" si="1"/>
        <v>2023</v>
      </c>
      <c r="L430" s="4" t="str">
        <f t="shared" si="2"/>
        <v>Oct</v>
      </c>
    </row>
    <row r="431" ht="22.5" customHeight="1">
      <c r="A431" s="4">
        <f>(Orders!A431)</f>
        <v>1039229544</v>
      </c>
      <c r="B431" s="5">
        <f t="array" ref="B431">_xlfn.XLOOKUP(A431, Orders!A:A,Orders!C:C)</f>
        <v>45514.70844</v>
      </c>
      <c r="C431" s="4">
        <f>Order_items!B431</f>
        <v>243235</v>
      </c>
      <c r="D431" s="4" t="str">
        <f t="array" ref="D431">_xlfn.XLOOKUP(C431,Products!A:A,Products!B:B,"")</f>
        <v>Cat Food</v>
      </c>
      <c r="E431" s="4" t="str">
        <f t="array" ref="E431">_xlfn.XLOOKUP(C431,Products!A:A,Products!C:C,"")</f>
        <v>Pet Care</v>
      </c>
      <c r="F431" s="4" t="str">
        <f t="array" ref="F431">_xlfn.XLOOKUP(C431,Products!A:A,Products!D:D,"")</f>
        <v>Batta Inc</v>
      </c>
      <c r="G431" s="4">
        <f>Order_items!C431</f>
        <v>3</v>
      </c>
      <c r="H431" s="4">
        <f>Order_items!D431</f>
        <v>109.03</v>
      </c>
      <c r="I431" s="4">
        <f>Order_items!E431</f>
        <v>327.09</v>
      </c>
      <c r="J431" s="4" t="str">
        <f t="array" ref="J431">_xlfn.XLOOKUP(A431,Orders!A:A,Orders!G:G,"")</f>
        <v>Cash</v>
      </c>
      <c r="K431" s="4">
        <f t="shared" si="1"/>
        <v>2024</v>
      </c>
      <c r="L431" s="4" t="str">
        <f t="shared" si="2"/>
        <v>Aug</v>
      </c>
    </row>
    <row r="432" ht="22.5" customHeight="1">
      <c r="A432" s="4">
        <f>(Orders!A432)</f>
        <v>1515943657</v>
      </c>
      <c r="B432" s="5">
        <f t="array" ref="B432">_xlfn.XLOOKUP(A432, Orders!A:A,Orders!C:C)</f>
        <v>45176.77101</v>
      </c>
      <c r="C432" s="4">
        <f>Order_items!B432</f>
        <v>760684</v>
      </c>
      <c r="D432" s="4" t="str">
        <f t="array" ref="D432">_xlfn.XLOOKUP(C432,Products!A:A,Products!B:B,"")</f>
        <v>Rice</v>
      </c>
      <c r="E432" s="4" t="str">
        <f t="array" ref="E432">_xlfn.XLOOKUP(C432,Products!A:A,Products!C:C,"")</f>
        <v>Grocery &amp; Staples</v>
      </c>
      <c r="F432" s="4" t="str">
        <f t="array" ref="F432">_xlfn.XLOOKUP(C432,Products!A:A,Products!D:D,"")</f>
        <v>Kanda-Gupta</v>
      </c>
      <c r="G432" s="4">
        <f>Order_items!C432</f>
        <v>3</v>
      </c>
      <c r="H432" s="4">
        <f>Order_items!D432</f>
        <v>71.6</v>
      </c>
      <c r="I432" s="4">
        <f>Order_items!E432</f>
        <v>214.8</v>
      </c>
      <c r="J432" s="4" t="str">
        <f t="array" ref="J432">_xlfn.XLOOKUP(A432,Orders!A:A,Orders!G:G,"")</f>
        <v>UPI</v>
      </c>
      <c r="K432" s="4">
        <f t="shared" si="1"/>
        <v>2023</v>
      </c>
      <c r="L432" s="4" t="str">
        <f t="shared" si="2"/>
        <v>Sep</v>
      </c>
    </row>
    <row r="433" ht="22.5" customHeight="1">
      <c r="A433" s="4">
        <f>(Orders!A433)</f>
        <v>9183547951</v>
      </c>
      <c r="B433" s="5">
        <f t="array" ref="B433">_xlfn.XLOOKUP(A433, Orders!A:A,Orders!C:C)</f>
        <v>45311.82667</v>
      </c>
      <c r="C433" s="4">
        <f>Order_items!B433</f>
        <v>461804</v>
      </c>
      <c r="D433" s="4" t="str">
        <f t="array" ref="D433">_xlfn.XLOOKUP(C433,Products!A:A,Products!B:B,"")</f>
        <v>Sugar</v>
      </c>
      <c r="E433" s="4" t="str">
        <f t="array" ref="E433">_xlfn.XLOOKUP(C433,Products!A:A,Products!C:C,"")</f>
        <v>Grocery &amp; Staples</v>
      </c>
      <c r="F433" s="4" t="str">
        <f t="array" ref="F433">_xlfn.XLOOKUP(C433,Products!A:A,Products!D:D,"")</f>
        <v>Ghose, Ben and Divan</v>
      </c>
      <c r="G433" s="4">
        <f>Order_items!C433</f>
        <v>2</v>
      </c>
      <c r="H433" s="4">
        <f>Order_items!D433</f>
        <v>310.69</v>
      </c>
      <c r="I433" s="4">
        <f>Order_items!E433</f>
        <v>621.38</v>
      </c>
      <c r="J433" s="4" t="str">
        <f t="array" ref="J433">_xlfn.XLOOKUP(A433,Orders!A:A,Orders!G:G,"")</f>
        <v>UPI</v>
      </c>
      <c r="K433" s="4">
        <f t="shared" si="1"/>
        <v>2024</v>
      </c>
      <c r="L433" s="4" t="str">
        <f t="shared" si="2"/>
        <v>Jan</v>
      </c>
    </row>
    <row r="434" ht="22.5" customHeight="1">
      <c r="A434" s="4">
        <f>(Orders!A434)</f>
        <v>8478376092</v>
      </c>
      <c r="B434" s="5">
        <f t="array" ref="B434">_xlfn.XLOOKUP(A434, Orders!A:A,Orders!C:C)</f>
        <v>45033.08816</v>
      </c>
      <c r="C434" s="4">
        <f>Order_items!B434</f>
        <v>952168</v>
      </c>
      <c r="D434" s="4" t="str">
        <f t="array" ref="D434">_xlfn.XLOOKUP(C434,Products!A:A,Products!B:B,"")</f>
        <v>Popcorn</v>
      </c>
      <c r="E434" s="4" t="str">
        <f t="array" ref="E434">_xlfn.XLOOKUP(C434,Products!A:A,Products!C:C,"")</f>
        <v>Snacks &amp; Munchies</v>
      </c>
      <c r="F434" s="4" t="str">
        <f t="array" ref="F434">_xlfn.XLOOKUP(C434,Products!A:A,Products!D:D,"")</f>
        <v>Krishnamurthy, Sibal and Das</v>
      </c>
      <c r="G434" s="4">
        <f>Order_items!C434</f>
        <v>1</v>
      </c>
      <c r="H434" s="4">
        <f>Order_items!D434</f>
        <v>236.95</v>
      </c>
      <c r="I434" s="4">
        <f>Order_items!E434</f>
        <v>236.95</v>
      </c>
      <c r="J434" s="4" t="str">
        <f t="array" ref="J434">_xlfn.XLOOKUP(A434,Orders!A:A,Orders!G:G,"")</f>
        <v>Wallet</v>
      </c>
      <c r="K434" s="4">
        <f t="shared" si="1"/>
        <v>2023</v>
      </c>
      <c r="L434" s="4" t="str">
        <f t="shared" si="2"/>
        <v>Apr</v>
      </c>
    </row>
    <row r="435" ht="22.5" customHeight="1">
      <c r="A435" s="4">
        <f>(Orders!A435)</f>
        <v>1454073903</v>
      </c>
      <c r="B435" s="5">
        <f t="array" ref="B435">_xlfn.XLOOKUP(A435, Orders!A:A,Orders!C:C)</f>
        <v>45185.3733</v>
      </c>
      <c r="C435" s="4">
        <f>Order_items!B435</f>
        <v>34186</v>
      </c>
      <c r="D435" s="4" t="str">
        <f t="array" ref="D435">_xlfn.XLOOKUP(C435,Products!A:A,Products!B:B,"")</f>
        <v>Mangoes</v>
      </c>
      <c r="E435" s="4" t="str">
        <f t="array" ref="E435">_xlfn.XLOOKUP(C435,Products!A:A,Products!C:C,"")</f>
        <v>Fruits &amp; Vegetables</v>
      </c>
      <c r="F435" s="4" t="str">
        <f t="array" ref="F435">_xlfn.XLOOKUP(C435,Products!A:A,Products!D:D,"")</f>
        <v>Mandal-Kar</v>
      </c>
      <c r="G435" s="4">
        <f>Order_items!C435</f>
        <v>3</v>
      </c>
      <c r="H435" s="4">
        <f>Order_items!D435</f>
        <v>925.65</v>
      </c>
      <c r="I435" s="4">
        <f>Order_items!E435</f>
        <v>2776.95</v>
      </c>
      <c r="J435" s="4" t="str">
        <f t="array" ref="J435">_xlfn.XLOOKUP(A435,Orders!A:A,Orders!G:G,"")</f>
        <v>Card</v>
      </c>
      <c r="K435" s="4">
        <f t="shared" si="1"/>
        <v>2023</v>
      </c>
      <c r="L435" s="4" t="str">
        <f t="shared" si="2"/>
        <v>Sep</v>
      </c>
    </row>
    <row r="436" ht="22.5" customHeight="1">
      <c r="A436" s="4">
        <f>(Orders!A436)</f>
        <v>2855402284</v>
      </c>
      <c r="B436" s="5">
        <f t="array" ref="B436">_xlfn.XLOOKUP(A436, Orders!A:A,Orders!C:C)</f>
        <v>45137.0337</v>
      </c>
      <c r="C436" s="4">
        <f>Order_items!B436</f>
        <v>451812</v>
      </c>
      <c r="D436" s="4" t="str">
        <f t="array" ref="D436">_xlfn.XLOOKUP(C436,Products!A:A,Products!B:B,"")</f>
        <v>Pain Reliever</v>
      </c>
      <c r="E436" s="4" t="str">
        <f t="array" ref="E436">_xlfn.XLOOKUP(C436,Products!A:A,Products!C:C,"")</f>
        <v>Pharmacy</v>
      </c>
      <c r="F436" s="4" t="str">
        <f t="array" ref="F436">_xlfn.XLOOKUP(C436,Products!A:A,Products!D:D,"")</f>
        <v>Batra, Sant and Mandal</v>
      </c>
      <c r="G436" s="4">
        <f>Order_items!C436</f>
        <v>2</v>
      </c>
      <c r="H436" s="4">
        <f>Order_items!D436</f>
        <v>530.85</v>
      </c>
      <c r="I436" s="4">
        <f>Order_items!E436</f>
        <v>1061.7</v>
      </c>
      <c r="J436" s="4" t="str">
        <f t="array" ref="J436">_xlfn.XLOOKUP(A436,Orders!A:A,Orders!G:G,"")</f>
        <v>Wallet</v>
      </c>
      <c r="K436" s="4">
        <f t="shared" si="1"/>
        <v>2023</v>
      </c>
      <c r="L436" s="4" t="str">
        <f t="shared" si="2"/>
        <v>Jul</v>
      </c>
    </row>
    <row r="437" ht="22.5" customHeight="1">
      <c r="A437" s="4">
        <f>(Orders!A437)</f>
        <v>7245730533</v>
      </c>
      <c r="B437" s="5">
        <f t="array" ref="B437">_xlfn.XLOOKUP(A437, Orders!A:A,Orders!C:C)</f>
        <v>45438.3289</v>
      </c>
      <c r="C437" s="4">
        <f>Order_items!B437</f>
        <v>647462</v>
      </c>
      <c r="D437" s="4" t="str">
        <f t="array" ref="D437">_xlfn.XLOOKUP(C437,Products!A:A,Products!B:B,"")</f>
        <v>Lotion</v>
      </c>
      <c r="E437" s="4" t="str">
        <f t="array" ref="E437">_xlfn.XLOOKUP(C437,Products!A:A,Products!C:C,"")</f>
        <v>Personal Care</v>
      </c>
      <c r="F437" s="4" t="str">
        <f t="array" ref="F437">_xlfn.XLOOKUP(C437,Products!A:A,Products!D:D,"")</f>
        <v>Balan, Samra and Sekhon</v>
      </c>
      <c r="G437" s="4">
        <f>Order_items!C437</f>
        <v>2</v>
      </c>
      <c r="H437" s="4">
        <f>Order_items!D437</f>
        <v>326.42</v>
      </c>
      <c r="I437" s="4">
        <f>Order_items!E437</f>
        <v>652.84</v>
      </c>
      <c r="J437" s="4" t="str">
        <f t="array" ref="J437">_xlfn.XLOOKUP(A437,Orders!A:A,Orders!G:G,"")</f>
        <v>UPI</v>
      </c>
      <c r="K437" s="4">
        <f t="shared" si="1"/>
        <v>2024</v>
      </c>
      <c r="L437" s="4" t="str">
        <f t="shared" si="2"/>
        <v>May</v>
      </c>
    </row>
    <row r="438" ht="22.5" customHeight="1">
      <c r="A438" s="4">
        <f>(Orders!A438)</f>
        <v>2272892659</v>
      </c>
      <c r="B438" s="5">
        <f t="array" ref="B438">_xlfn.XLOOKUP(A438, Orders!A:A,Orders!C:C)</f>
        <v>45133.45132</v>
      </c>
      <c r="C438" s="4">
        <f>Order_items!B438</f>
        <v>51036</v>
      </c>
      <c r="D438" s="4" t="str">
        <f t="array" ref="D438">_xlfn.XLOOKUP(C438,Products!A:A,Products!B:B,"")</f>
        <v>Baby Food</v>
      </c>
      <c r="E438" s="4" t="str">
        <f t="array" ref="E438">_xlfn.XLOOKUP(C438,Products!A:A,Products!C:C,"")</f>
        <v>Baby Care</v>
      </c>
      <c r="F438" s="4" t="str">
        <f t="array" ref="F438">_xlfn.XLOOKUP(C438,Products!A:A,Products!D:D,"")</f>
        <v>Karnik PLC</v>
      </c>
      <c r="G438" s="4">
        <f>Order_items!C438</f>
        <v>3</v>
      </c>
      <c r="H438" s="4">
        <f>Order_items!D438</f>
        <v>931.61</v>
      </c>
      <c r="I438" s="4">
        <f>Order_items!E438</f>
        <v>2794.83</v>
      </c>
      <c r="J438" s="4" t="str">
        <f t="array" ref="J438">_xlfn.XLOOKUP(A438,Orders!A:A,Orders!G:G,"")</f>
        <v>Wallet</v>
      </c>
      <c r="K438" s="4">
        <f t="shared" si="1"/>
        <v>2023</v>
      </c>
      <c r="L438" s="4" t="str">
        <f t="shared" si="2"/>
        <v>Jul</v>
      </c>
    </row>
    <row r="439" ht="22.5" customHeight="1">
      <c r="A439" s="4">
        <f>(Orders!A439)</f>
        <v>9087377568</v>
      </c>
      <c r="B439" s="5">
        <f t="array" ref="B439">_xlfn.XLOOKUP(A439, Orders!A:A,Orders!C:C)</f>
        <v>45343.09505</v>
      </c>
      <c r="C439" s="4">
        <f>Order_items!B439</f>
        <v>432617</v>
      </c>
      <c r="D439" s="4" t="str">
        <f t="array" ref="D439">_xlfn.XLOOKUP(C439,Products!A:A,Products!B:B,"")</f>
        <v>Baby Wipes</v>
      </c>
      <c r="E439" s="4" t="str">
        <f t="array" ref="E439">_xlfn.XLOOKUP(C439,Products!A:A,Products!C:C,"")</f>
        <v>Baby Care</v>
      </c>
      <c r="F439" s="4" t="str">
        <f t="array" ref="F439">_xlfn.XLOOKUP(C439,Products!A:A,Products!D:D,"")</f>
        <v>Dora-Pillai</v>
      </c>
      <c r="G439" s="4">
        <f>Order_items!C439</f>
        <v>1</v>
      </c>
      <c r="H439" s="4">
        <f>Order_items!D439</f>
        <v>863.18</v>
      </c>
      <c r="I439" s="4">
        <f>Order_items!E439</f>
        <v>863.18</v>
      </c>
      <c r="J439" s="4" t="str">
        <f t="array" ref="J439">_xlfn.XLOOKUP(A439,Orders!A:A,Orders!G:G,"")</f>
        <v>UPI</v>
      </c>
      <c r="K439" s="4">
        <f t="shared" si="1"/>
        <v>2024</v>
      </c>
      <c r="L439" s="4" t="str">
        <f t="shared" si="2"/>
        <v>Feb</v>
      </c>
    </row>
    <row r="440" ht="22.5" customHeight="1">
      <c r="A440" s="4">
        <f>(Orders!A440)</f>
        <v>8443685057</v>
      </c>
      <c r="B440" s="5">
        <f t="array" ref="B440">_xlfn.XLOOKUP(A440, Orders!A:A,Orders!C:C)</f>
        <v>45109.07338</v>
      </c>
      <c r="C440" s="4">
        <f>Order_items!B440</f>
        <v>525531</v>
      </c>
      <c r="D440" s="4" t="str">
        <f t="array" ref="D440">_xlfn.XLOOKUP(C440,Products!A:A,Products!B:B,"")</f>
        <v>Dog Food</v>
      </c>
      <c r="E440" s="4" t="str">
        <f t="array" ref="E440">_xlfn.XLOOKUP(C440,Products!A:A,Products!C:C,"")</f>
        <v>Pet Care</v>
      </c>
      <c r="F440" s="4" t="str">
        <f t="array" ref="F440">_xlfn.XLOOKUP(C440,Products!A:A,Products!D:D,"")</f>
        <v>Sandal PLC</v>
      </c>
      <c r="G440" s="4">
        <f>Order_items!C440</f>
        <v>1</v>
      </c>
      <c r="H440" s="4">
        <f>Order_items!D440</f>
        <v>831.1</v>
      </c>
      <c r="I440" s="4">
        <f>Order_items!E440</f>
        <v>831.1</v>
      </c>
      <c r="J440" s="4" t="str">
        <f t="array" ref="J440">_xlfn.XLOOKUP(A440,Orders!A:A,Orders!G:G,"")</f>
        <v>Card</v>
      </c>
      <c r="K440" s="4">
        <f t="shared" si="1"/>
        <v>2023</v>
      </c>
      <c r="L440" s="4" t="str">
        <f t="shared" si="2"/>
        <v>Jul</v>
      </c>
    </row>
    <row r="441" ht="22.5" customHeight="1">
      <c r="A441" s="4">
        <f>(Orders!A441)</f>
        <v>1590988730</v>
      </c>
      <c r="B441" s="5">
        <f t="array" ref="B441">_xlfn.XLOOKUP(A441, Orders!A:A,Orders!C:C)</f>
        <v>45281.93774</v>
      </c>
      <c r="C441" s="4">
        <f>Order_items!B441</f>
        <v>764014</v>
      </c>
      <c r="D441" s="4" t="str">
        <f t="array" ref="D441">_xlfn.XLOOKUP(C441,Products!A:A,Products!B:B,"")</f>
        <v>Salt</v>
      </c>
      <c r="E441" s="4" t="str">
        <f t="array" ref="E441">_xlfn.XLOOKUP(C441,Products!A:A,Products!C:C,"")</f>
        <v>Grocery &amp; Staples</v>
      </c>
      <c r="F441" s="4" t="str">
        <f t="array" ref="F441">_xlfn.XLOOKUP(C441,Products!A:A,Products!D:D,"")</f>
        <v>Grewal, Swamy and Dayal</v>
      </c>
      <c r="G441" s="4">
        <f>Order_items!C441</f>
        <v>3</v>
      </c>
      <c r="H441" s="4">
        <f>Order_items!D441</f>
        <v>612.04</v>
      </c>
      <c r="I441" s="4">
        <f>Order_items!E441</f>
        <v>1836.12</v>
      </c>
      <c r="J441" s="4" t="str">
        <f t="array" ref="J441">_xlfn.XLOOKUP(A441,Orders!A:A,Orders!G:G,"")</f>
        <v>Cash</v>
      </c>
      <c r="K441" s="4">
        <f t="shared" si="1"/>
        <v>2023</v>
      </c>
      <c r="L441" s="4" t="str">
        <f t="shared" si="2"/>
        <v>Dec</v>
      </c>
    </row>
    <row r="442" ht="22.5" customHeight="1">
      <c r="A442" s="4">
        <f>(Orders!A442)</f>
        <v>7357811417</v>
      </c>
      <c r="B442" s="5">
        <f t="array" ref="B442">_xlfn.XLOOKUP(A442, Orders!A:A,Orders!C:C)</f>
        <v>45564.40426</v>
      </c>
      <c r="C442" s="4">
        <f>Order_items!B442</f>
        <v>692985</v>
      </c>
      <c r="D442" s="4" t="str">
        <f t="array" ref="D442">_xlfn.XLOOKUP(C442,Products!A:A,Products!B:B,"")</f>
        <v>Pulses</v>
      </c>
      <c r="E442" s="4" t="str">
        <f t="array" ref="E442">_xlfn.XLOOKUP(C442,Products!A:A,Products!C:C,"")</f>
        <v>Grocery &amp; Staples</v>
      </c>
      <c r="F442" s="4" t="str">
        <f t="array" ref="F442">_xlfn.XLOOKUP(C442,Products!A:A,Products!D:D,"")</f>
        <v>Wable, Sankaran and Hari</v>
      </c>
      <c r="G442" s="4">
        <f>Order_items!C442</f>
        <v>2</v>
      </c>
      <c r="H442" s="4">
        <f>Order_items!D442</f>
        <v>197.39</v>
      </c>
      <c r="I442" s="4">
        <f>Order_items!E442</f>
        <v>394.78</v>
      </c>
      <c r="J442" s="4" t="str">
        <f t="array" ref="J442">_xlfn.XLOOKUP(A442,Orders!A:A,Orders!G:G,"")</f>
        <v>UPI</v>
      </c>
      <c r="K442" s="4">
        <f t="shared" si="1"/>
        <v>2024</v>
      </c>
      <c r="L442" s="4" t="str">
        <f t="shared" si="2"/>
        <v>Sep</v>
      </c>
    </row>
    <row r="443" ht="22.5" customHeight="1">
      <c r="A443" s="4">
        <f>(Orders!A443)</f>
        <v>394951937</v>
      </c>
      <c r="B443" s="5">
        <f t="array" ref="B443">_xlfn.XLOOKUP(A443, Orders!A:A,Orders!C:C)</f>
        <v>45406.75072</v>
      </c>
      <c r="C443" s="4">
        <f>Order_items!B443</f>
        <v>63769</v>
      </c>
      <c r="D443" s="4" t="str">
        <f t="array" ref="D443">_xlfn.XLOOKUP(C443,Products!A:A,Products!B:B,"")</f>
        <v>Lotion</v>
      </c>
      <c r="E443" s="4" t="str">
        <f t="array" ref="E443">_xlfn.XLOOKUP(C443,Products!A:A,Products!C:C,"")</f>
        <v>Personal Care</v>
      </c>
      <c r="F443" s="4" t="str">
        <f t="array" ref="F443">_xlfn.XLOOKUP(C443,Products!A:A,Products!D:D,"")</f>
        <v>Dalal-Shan</v>
      </c>
      <c r="G443" s="4">
        <f>Order_items!C443</f>
        <v>1</v>
      </c>
      <c r="H443" s="4">
        <f>Order_items!D443</f>
        <v>878.07</v>
      </c>
      <c r="I443" s="4">
        <f>Order_items!E443</f>
        <v>878.07</v>
      </c>
      <c r="J443" s="4" t="str">
        <f t="array" ref="J443">_xlfn.XLOOKUP(A443,Orders!A:A,Orders!G:G,"")</f>
        <v>Cash</v>
      </c>
      <c r="K443" s="4">
        <f t="shared" si="1"/>
        <v>2024</v>
      </c>
      <c r="L443" s="4" t="str">
        <f t="shared" si="2"/>
        <v>Apr</v>
      </c>
    </row>
    <row r="444" ht="22.5" customHeight="1">
      <c r="A444" s="4">
        <f>(Orders!A444)</f>
        <v>3967445448</v>
      </c>
      <c r="B444" s="5">
        <f t="array" ref="B444">_xlfn.XLOOKUP(A444, Orders!A:A,Orders!C:C)</f>
        <v>45232.61934</v>
      </c>
      <c r="C444" s="4">
        <f>Order_items!B444</f>
        <v>832348</v>
      </c>
      <c r="D444" s="4" t="str">
        <f t="array" ref="D444">_xlfn.XLOOKUP(C444,Products!A:A,Products!B:B,"")</f>
        <v>Biscuits</v>
      </c>
      <c r="E444" s="4" t="str">
        <f t="array" ref="E444">_xlfn.XLOOKUP(C444,Products!A:A,Products!C:C,"")</f>
        <v>Snacks &amp; Munchies</v>
      </c>
      <c r="F444" s="4" t="str">
        <f t="array" ref="F444">_xlfn.XLOOKUP(C444,Products!A:A,Products!D:D,"")</f>
        <v>Jani-Ram</v>
      </c>
      <c r="G444" s="4">
        <f>Order_items!C444</f>
        <v>3</v>
      </c>
      <c r="H444" s="4">
        <f>Order_items!D444</f>
        <v>831.43</v>
      </c>
      <c r="I444" s="4">
        <f>Order_items!E444</f>
        <v>2494.29</v>
      </c>
      <c r="J444" s="4" t="str">
        <f t="array" ref="J444">_xlfn.XLOOKUP(A444,Orders!A:A,Orders!G:G,"")</f>
        <v>Card</v>
      </c>
      <c r="K444" s="4">
        <f t="shared" si="1"/>
        <v>2023</v>
      </c>
      <c r="L444" s="4" t="str">
        <f t="shared" si="2"/>
        <v>Nov</v>
      </c>
    </row>
    <row r="445" ht="22.5" customHeight="1">
      <c r="A445" s="4">
        <f>(Orders!A445)</f>
        <v>6101022928</v>
      </c>
      <c r="B445" s="5">
        <f t="array" ref="B445">_xlfn.XLOOKUP(A445, Orders!A:A,Orders!C:C)</f>
        <v>45567.7552</v>
      </c>
      <c r="C445" s="4">
        <f>Order_items!B445</f>
        <v>256783</v>
      </c>
      <c r="D445" s="4" t="str">
        <f t="array" ref="D445">_xlfn.XLOOKUP(C445,Products!A:A,Products!B:B,"")</f>
        <v>Pet Treats</v>
      </c>
      <c r="E445" s="4" t="str">
        <f t="array" ref="E445">_xlfn.XLOOKUP(C445,Products!A:A,Products!C:C,"")</f>
        <v>Pet Care</v>
      </c>
      <c r="F445" s="4" t="str">
        <f t="array" ref="F445">_xlfn.XLOOKUP(C445,Products!A:A,Products!D:D,"")</f>
        <v>Basu, Thakur and Rege</v>
      </c>
      <c r="G445" s="4">
        <f>Order_items!C445</f>
        <v>3</v>
      </c>
      <c r="H445" s="4">
        <f>Order_items!D445</f>
        <v>906.54</v>
      </c>
      <c r="I445" s="4">
        <f>Order_items!E445</f>
        <v>2719.62</v>
      </c>
      <c r="J445" s="4" t="str">
        <f t="array" ref="J445">_xlfn.XLOOKUP(A445,Orders!A:A,Orders!G:G,"")</f>
        <v>Card</v>
      </c>
      <c r="K445" s="4">
        <f t="shared" si="1"/>
        <v>2024</v>
      </c>
      <c r="L445" s="4" t="str">
        <f t="shared" si="2"/>
        <v>Oct</v>
      </c>
    </row>
    <row r="446" ht="22.5" customHeight="1">
      <c r="A446" s="4">
        <f>(Orders!A446)</f>
        <v>6322372546</v>
      </c>
      <c r="B446" s="5">
        <f t="array" ref="B446">_xlfn.XLOOKUP(A446, Orders!A:A,Orders!C:C)</f>
        <v>45341.41622</v>
      </c>
      <c r="C446" s="4">
        <f>Order_items!B446</f>
        <v>613942</v>
      </c>
      <c r="D446" s="4" t="str">
        <f t="array" ref="D446">_xlfn.XLOOKUP(C446,Products!A:A,Products!B:B,"")</f>
        <v>Pet Treats</v>
      </c>
      <c r="E446" s="4" t="str">
        <f t="array" ref="E446">_xlfn.XLOOKUP(C446,Products!A:A,Products!C:C,"")</f>
        <v>Pet Care</v>
      </c>
      <c r="F446" s="4" t="str">
        <f t="array" ref="F446">_xlfn.XLOOKUP(C446,Products!A:A,Products!D:D,"")</f>
        <v>Dyal, Saraf and Goel</v>
      </c>
      <c r="G446" s="4">
        <f>Order_items!C446</f>
        <v>3</v>
      </c>
      <c r="H446" s="4">
        <f>Order_items!D446</f>
        <v>545</v>
      </c>
      <c r="I446" s="4">
        <f>Order_items!E446</f>
        <v>1635</v>
      </c>
      <c r="J446" s="4" t="str">
        <f t="array" ref="J446">_xlfn.XLOOKUP(A446,Orders!A:A,Orders!G:G,"")</f>
        <v>Wallet</v>
      </c>
      <c r="K446" s="4">
        <f t="shared" si="1"/>
        <v>2024</v>
      </c>
      <c r="L446" s="4" t="str">
        <f t="shared" si="2"/>
        <v>Feb</v>
      </c>
    </row>
    <row r="447" ht="22.5" customHeight="1">
      <c r="A447" s="4">
        <f>(Orders!A447)</f>
        <v>9778782281</v>
      </c>
      <c r="B447" s="5">
        <f t="array" ref="B447">_xlfn.XLOOKUP(A447, Orders!A:A,Orders!C:C)</f>
        <v>45030.90532</v>
      </c>
      <c r="C447" s="4">
        <f>Order_items!B447</f>
        <v>818990</v>
      </c>
      <c r="D447" s="4" t="str">
        <f t="array" ref="D447">_xlfn.XLOOKUP(C447,Products!A:A,Products!B:B,"")</f>
        <v>Tomatoes</v>
      </c>
      <c r="E447" s="4" t="str">
        <f t="array" ref="E447">_xlfn.XLOOKUP(C447,Products!A:A,Products!C:C,"")</f>
        <v>Fruits &amp; Vegetables</v>
      </c>
      <c r="F447" s="4" t="str">
        <f t="array" ref="F447">_xlfn.XLOOKUP(C447,Products!A:A,Products!D:D,"")</f>
        <v>Dugar Group</v>
      </c>
      <c r="G447" s="4">
        <f>Order_items!C447</f>
        <v>3</v>
      </c>
      <c r="H447" s="4">
        <f>Order_items!D447</f>
        <v>163.55</v>
      </c>
      <c r="I447" s="4">
        <f>Order_items!E447</f>
        <v>490.65</v>
      </c>
      <c r="J447" s="4" t="str">
        <f t="array" ref="J447">_xlfn.XLOOKUP(A447,Orders!A:A,Orders!G:G,"")</f>
        <v>Card</v>
      </c>
      <c r="K447" s="4">
        <f t="shared" si="1"/>
        <v>2023</v>
      </c>
      <c r="L447" s="4" t="str">
        <f t="shared" si="2"/>
        <v>Apr</v>
      </c>
    </row>
    <row r="448" ht="22.5" customHeight="1">
      <c r="A448" s="4">
        <f>(Orders!A448)</f>
        <v>3867563962</v>
      </c>
      <c r="B448" s="5">
        <f t="array" ref="B448">_xlfn.XLOOKUP(A448, Orders!A:A,Orders!C:C)</f>
        <v>45284.7289</v>
      </c>
      <c r="C448" s="4">
        <f>Order_items!B448</f>
        <v>647462</v>
      </c>
      <c r="D448" s="4" t="str">
        <f t="array" ref="D448">_xlfn.XLOOKUP(C448,Products!A:A,Products!B:B,"")</f>
        <v>Lotion</v>
      </c>
      <c r="E448" s="4" t="str">
        <f t="array" ref="E448">_xlfn.XLOOKUP(C448,Products!A:A,Products!C:C,"")</f>
        <v>Personal Care</v>
      </c>
      <c r="F448" s="4" t="str">
        <f t="array" ref="F448">_xlfn.XLOOKUP(C448,Products!A:A,Products!D:D,"")</f>
        <v>Balan, Samra and Sekhon</v>
      </c>
      <c r="G448" s="4">
        <f>Order_items!C448</f>
        <v>1</v>
      </c>
      <c r="H448" s="4">
        <f>Order_items!D448</f>
        <v>326.42</v>
      </c>
      <c r="I448" s="4">
        <f>Order_items!E448</f>
        <v>326.42</v>
      </c>
      <c r="J448" s="4" t="str">
        <f t="array" ref="J448">_xlfn.XLOOKUP(A448,Orders!A:A,Orders!G:G,"")</f>
        <v>Wallet</v>
      </c>
      <c r="K448" s="4">
        <f t="shared" si="1"/>
        <v>2023</v>
      </c>
      <c r="L448" s="4" t="str">
        <f t="shared" si="2"/>
        <v>Dec</v>
      </c>
    </row>
    <row r="449" ht="22.5" customHeight="1">
      <c r="A449" s="4">
        <f>(Orders!A449)</f>
        <v>9277710098</v>
      </c>
      <c r="B449" s="5">
        <f t="array" ref="B449">_xlfn.XLOOKUP(A449, Orders!A:A,Orders!C:C)</f>
        <v>45018.68909</v>
      </c>
      <c r="C449" s="4">
        <f>Order_items!B449</f>
        <v>542300</v>
      </c>
      <c r="D449" s="4" t="str">
        <f t="array" ref="D449">_xlfn.XLOOKUP(C449,Products!A:A,Products!B:B,"")</f>
        <v>Popcorn</v>
      </c>
      <c r="E449" s="4" t="str">
        <f t="array" ref="E449">_xlfn.XLOOKUP(C449,Products!A:A,Products!C:C,"")</f>
        <v>Snacks &amp; Munchies</v>
      </c>
      <c r="F449" s="4" t="str">
        <f t="array" ref="F449">_xlfn.XLOOKUP(C449,Products!A:A,Products!D:D,"")</f>
        <v>Gulati-Tandon</v>
      </c>
      <c r="G449" s="4">
        <f>Order_items!C449</f>
        <v>2</v>
      </c>
      <c r="H449" s="4">
        <f>Order_items!D449</f>
        <v>255.35</v>
      </c>
      <c r="I449" s="4">
        <f>Order_items!E449</f>
        <v>510.7</v>
      </c>
      <c r="J449" s="4" t="str">
        <f t="array" ref="J449">_xlfn.XLOOKUP(A449,Orders!A:A,Orders!G:G,"")</f>
        <v>Cash</v>
      </c>
      <c r="K449" s="4">
        <f t="shared" si="1"/>
        <v>2023</v>
      </c>
      <c r="L449" s="4" t="str">
        <f t="shared" si="2"/>
        <v>Apr</v>
      </c>
    </row>
    <row r="450" ht="22.5" customHeight="1">
      <c r="A450" s="4">
        <f>(Orders!A450)</f>
        <v>7669322773</v>
      </c>
      <c r="B450" s="5">
        <f t="array" ref="B450">_xlfn.XLOOKUP(A450, Orders!A:A,Orders!C:C)</f>
        <v>45167.54519</v>
      </c>
      <c r="C450" s="4">
        <f>Order_items!B450</f>
        <v>77308</v>
      </c>
      <c r="D450" s="4" t="str">
        <f t="array" ref="D450">_xlfn.XLOOKUP(C450,Products!A:A,Products!B:B,"")</f>
        <v>Onions</v>
      </c>
      <c r="E450" s="4" t="str">
        <f t="array" ref="E450">_xlfn.XLOOKUP(C450,Products!A:A,Products!C:C,"")</f>
        <v>Fruits &amp; Vegetables</v>
      </c>
      <c r="F450" s="4" t="str">
        <f t="array" ref="F450">_xlfn.XLOOKUP(C450,Products!A:A,Products!D:D,"")</f>
        <v>Ratta-Sagar</v>
      </c>
      <c r="G450" s="4">
        <f>Order_items!C450</f>
        <v>2</v>
      </c>
      <c r="H450" s="4">
        <f>Order_items!D450</f>
        <v>223.27</v>
      </c>
      <c r="I450" s="4">
        <f>Order_items!E450</f>
        <v>446.54</v>
      </c>
      <c r="J450" s="4" t="str">
        <f t="array" ref="J450">_xlfn.XLOOKUP(A450,Orders!A:A,Orders!G:G,"")</f>
        <v>Card</v>
      </c>
      <c r="K450" s="4">
        <f t="shared" si="1"/>
        <v>2023</v>
      </c>
      <c r="L450" s="4" t="str">
        <f t="shared" si="2"/>
        <v>Aug</v>
      </c>
    </row>
    <row r="451" ht="22.5" customHeight="1">
      <c r="A451" s="4">
        <f>(Orders!A451)</f>
        <v>3917427529</v>
      </c>
      <c r="B451" s="5">
        <f t="array" ref="B451">_xlfn.XLOOKUP(A451, Orders!A:A,Orders!C:C)</f>
        <v>45577.49912</v>
      </c>
      <c r="C451" s="4">
        <f>Order_items!B451</f>
        <v>771228</v>
      </c>
      <c r="D451" s="4" t="str">
        <f t="array" ref="D451">_xlfn.XLOOKUP(C451,Products!A:A,Products!B:B,"")</f>
        <v>Pet Treats</v>
      </c>
      <c r="E451" s="4" t="str">
        <f t="array" ref="E451">_xlfn.XLOOKUP(C451,Products!A:A,Products!C:C,"")</f>
        <v>Pet Care</v>
      </c>
      <c r="F451" s="4" t="str">
        <f t="array" ref="F451">_xlfn.XLOOKUP(C451,Products!A:A,Products!D:D,"")</f>
        <v>Raja and Sons</v>
      </c>
      <c r="G451" s="4">
        <f>Order_items!C451</f>
        <v>2</v>
      </c>
      <c r="H451" s="4">
        <f>Order_items!D451</f>
        <v>83.18</v>
      </c>
      <c r="I451" s="4">
        <f>Order_items!E451</f>
        <v>166.36</v>
      </c>
      <c r="J451" s="4" t="str">
        <f t="array" ref="J451">_xlfn.XLOOKUP(A451,Orders!A:A,Orders!G:G,"")</f>
        <v>Cash</v>
      </c>
      <c r="K451" s="4">
        <f t="shared" si="1"/>
        <v>2024</v>
      </c>
      <c r="L451" s="4" t="str">
        <f t="shared" si="2"/>
        <v>Oct</v>
      </c>
    </row>
    <row r="452" ht="22.5" customHeight="1">
      <c r="A452" s="4">
        <f>(Orders!A452)</f>
        <v>1934158144</v>
      </c>
      <c r="B452" s="5">
        <f t="array" ref="B452">_xlfn.XLOOKUP(A452, Orders!A:A,Orders!C:C)</f>
        <v>45384.7142</v>
      </c>
      <c r="C452" s="4">
        <f>Order_items!B452</f>
        <v>120532</v>
      </c>
      <c r="D452" s="4" t="str">
        <f t="array" ref="D452">_xlfn.XLOOKUP(C452,Products!A:A,Products!B:B,"")</f>
        <v>Wheat Flour</v>
      </c>
      <c r="E452" s="4" t="str">
        <f t="array" ref="E452">_xlfn.XLOOKUP(C452,Products!A:A,Products!C:C,"")</f>
        <v>Grocery &amp; Staples</v>
      </c>
      <c r="F452" s="4" t="str">
        <f t="array" ref="F452">_xlfn.XLOOKUP(C452,Products!A:A,Products!D:D,"")</f>
        <v>Nazareth Ltd</v>
      </c>
      <c r="G452" s="4">
        <f>Order_items!C452</f>
        <v>1</v>
      </c>
      <c r="H452" s="4">
        <f>Order_items!D452</f>
        <v>697.53</v>
      </c>
      <c r="I452" s="4">
        <f>Order_items!E452</f>
        <v>697.53</v>
      </c>
      <c r="J452" s="4" t="str">
        <f t="array" ref="J452">_xlfn.XLOOKUP(A452,Orders!A:A,Orders!G:G,"")</f>
        <v>Card</v>
      </c>
      <c r="K452" s="4">
        <f t="shared" si="1"/>
        <v>2024</v>
      </c>
      <c r="L452" s="4" t="str">
        <f t="shared" si="2"/>
        <v>Apr</v>
      </c>
    </row>
    <row r="453" ht="22.5" customHeight="1">
      <c r="A453" s="4">
        <f>(Orders!A453)</f>
        <v>3157338466</v>
      </c>
      <c r="B453" s="5">
        <f t="array" ref="B453">_xlfn.XLOOKUP(A453, Orders!A:A,Orders!C:C)</f>
        <v>45162.66554</v>
      </c>
      <c r="C453" s="4">
        <f>Order_items!B453</f>
        <v>847349</v>
      </c>
      <c r="D453" s="4" t="str">
        <f t="array" ref="D453">_xlfn.XLOOKUP(C453,Products!A:A,Products!B:B,"")</f>
        <v>Potatoes</v>
      </c>
      <c r="E453" s="4" t="str">
        <f t="array" ref="E453">_xlfn.XLOOKUP(C453,Products!A:A,Products!C:C,"")</f>
        <v>Fruits &amp; Vegetables</v>
      </c>
      <c r="F453" s="4" t="str">
        <f t="array" ref="F453">_xlfn.XLOOKUP(C453,Products!A:A,Products!D:D,"")</f>
        <v>Chhabra-Agrawal</v>
      </c>
      <c r="G453" s="4">
        <f>Order_items!C453</f>
        <v>2</v>
      </c>
      <c r="H453" s="4">
        <f>Order_items!D453</f>
        <v>781.08</v>
      </c>
      <c r="I453" s="4">
        <f>Order_items!E453</f>
        <v>1562.16</v>
      </c>
      <c r="J453" s="4" t="str">
        <f t="array" ref="J453">_xlfn.XLOOKUP(A453,Orders!A:A,Orders!G:G,"")</f>
        <v>UPI</v>
      </c>
      <c r="K453" s="4">
        <f t="shared" si="1"/>
        <v>2023</v>
      </c>
      <c r="L453" s="4" t="str">
        <f t="shared" si="2"/>
        <v>Aug</v>
      </c>
    </row>
    <row r="454" ht="22.5" customHeight="1">
      <c r="A454" s="4">
        <f>(Orders!A454)</f>
        <v>9640662474</v>
      </c>
      <c r="B454" s="5">
        <f t="array" ref="B454">_xlfn.XLOOKUP(A454, Orders!A:A,Orders!C:C)</f>
        <v>45391.58947</v>
      </c>
      <c r="C454" s="4">
        <f>Order_items!B454</f>
        <v>760684</v>
      </c>
      <c r="D454" s="4" t="str">
        <f t="array" ref="D454">_xlfn.XLOOKUP(C454,Products!A:A,Products!B:B,"")</f>
        <v>Rice</v>
      </c>
      <c r="E454" s="4" t="str">
        <f t="array" ref="E454">_xlfn.XLOOKUP(C454,Products!A:A,Products!C:C,"")</f>
        <v>Grocery &amp; Staples</v>
      </c>
      <c r="F454" s="4" t="str">
        <f t="array" ref="F454">_xlfn.XLOOKUP(C454,Products!A:A,Products!D:D,"")</f>
        <v>Kanda-Gupta</v>
      </c>
      <c r="G454" s="4">
        <f>Order_items!C454</f>
        <v>3</v>
      </c>
      <c r="H454" s="4">
        <f>Order_items!D454</f>
        <v>71.6</v>
      </c>
      <c r="I454" s="4">
        <f>Order_items!E454</f>
        <v>214.8</v>
      </c>
      <c r="J454" s="4" t="str">
        <f t="array" ref="J454">_xlfn.XLOOKUP(A454,Orders!A:A,Orders!G:G,"")</f>
        <v>Cash</v>
      </c>
      <c r="K454" s="4">
        <f t="shared" si="1"/>
        <v>2024</v>
      </c>
      <c r="L454" s="4" t="str">
        <f t="shared" si="2"/>
        <v>Apr</v>
      </c>
    </row>
    <row r="455" ht="22.5" customHeight="1">
      <c r="A455" s="4">
        <f>(Orders!A455)</f>
        <v>2356272189</v>
      </c>
      <c r="B455" s="5">
        <f t="array" ref="B455">_xlfn.XLOOKUP(A455, Orders!A:A,Orders!C:C)</f>
        <v>45391.08832</v>
      </c>
      <c r="C455" s="4">
        <f>Order_items!B455</f>
        <v>604184</v>
      </c>
      <c r="D455" s="4" t="str">
        <f t="array" ref="D455">_xlfn.XLOOKUP(C455,Products!A:A,Products!B:B,"")</f>
        <v>Toilet Cleaner</v>
      </c>
      <c r="E455" s="4" t="str">
        <f t="array" ref="E455">_xlfn.XLOOKUP(C455,Products!A:A,Products!C:C,"")</f>
        <v>Household Care</v>
      </c>
      <c r="F455" s="4" t="str">
        <f t="array" ref="F455">_xlfn.XLOOKUP(C455,Products!A:A,Products!D:D,"")</f>
        <v>Gaba, Sodhi and Choudhary</v>
      </c>
      <c r="G455" s="4">
        <f>Order_items!C455</f>
        <v>3</v>
      </c>
      <c r="H455" s="4">
        <f>Order_items!D455</f>
        <v>397.55</v>
      </c>
      <c r="I455" s="4">
        <f>Order_items!E455</f>
        <v>1192.65</v>
      </c>
      <c r="J455" s="4" t="str">
        <f t="array" ref="J455">_xlfn.XLOOKUP(A455,Orders!A:A,Orders!G:G,"")</f>
        <v>Card</v>
      </c>
      <c r="K455" s="4">
        <f t="shared" si="1"/>
        <v>2024</v>
      </c>
      <c r="L455" s="4" t="str">
        <f t="shared" si="2"/>
        <v>Apr</v>
      </c>
    </row>
    <row r="456" ht="22.5" customHeight="1">
      <c r="A456" s="4">
        <f>(Orders!A456)</f>
        <v>1380510406</v>
      </c>
      <c r="B456" s="5">
        <f t="array" ref="B456">_xlfn.XLOOKUP(A456, Orders!A:A,Orders!C:C)</f>
        <v>45500.84398</v>
      </c>
      <c r="C456" s="4">
        <f>Order_items!B456</f>
        <v>602241</v>
      </c>
      <c r="D456" s="4" t="str">
        <f t="array" ref="D456">_xlfn.XLOOKUP(C456,Products!A:A,Products!B:B,"")</f>
        <v>Nuts</v>
      </c>
      <c r="E456" s="4" t="str">
        <f t="array" ref="E456">_xlfn.XLOOKUP(C456,Products!A:A,Products!C:C,"")</f>
        <v>Snacks &amp; Munchies</v>
      </c>
      <c r="F456" s="4" t="str">
        <f t="array" ref="F456">_xlfn.XLOOKUP(C456,Products!A:A,Products!D:D,"")</f>
        <v>Bahl-Pau</v>
      </c>
      <c r="G456" s="4">
        <f>Order_items!C456</f>
        <v>1</v>
      </c>
      <c r="H456" s="4">
        <f>Order_items!D456</f>
        <v>976.55</v>
      </c>
      <c r="I456" s="4">
        <f>Order_items!E456</f>
        <v>976.55</v>
      </c>
      <c r="J456" s="4" t="str">
        <f t="array" ref="J456">_xlfn.XLOOKUP(A456,Orders!A:A,Orders!G:G,"")</f>
        <v>Wallet</v>
      </c>
      <c r="K456" s="4">
        <f t="shared" si="1"/>
        <v>2024</v>
      </c>
      <c r="L456" s="4" t="str">
        <f t="shared" si="2"/>
        <v>Jul</v>
      </c>
    </row>
    <row r="457" ht="22.5" customHeight="1">
      <c r="A457" s="4">
        <f>(Orders!A457)</f>
        <v>8008377895</v>
      </c>
      <c r="B457" s="5">
        <f t="array" ref="B457">_xlfn.XLOOKUP(A457, Orders!A:A,Orders!C:C)</f>
        <v>45103.55381</v>
      </c>
      <c r="C457" s="4">
        <f>Order_items!B457</f>
        <v>349294</v>
      </c>
      <c r="D457" s="4" t="str">
        <f t="array" ref="D457">_xlfn.XLOOKUP(C457,Products!A:A,Products!B:B,"")</f>
        <v>Onions</v>
      </c>
      <c r="E457" s="4" t="str">
        <f t="array" ref="E457">_xlfn.XLOOKUP(C457,Products!A:A,Products!C:C,"")</f>
        <v>Fruits &amp; Vegetables</v>
      </c>
      <c r="F457" s="4" t="str">
        <f t="array" ref="F457">_xlfn.XLOOKUP(C457,Products!A:A,Products!D:D,"")</f>
        <v>Ganesan Ltd</v>
      </c>
      <c r="G457" s="4">
        <f>Order_items!C457</f>
        <v>2</v>
      </c>
      <c r="H457" s="4">
        <f>Order_items!D457</f>
        <v>934.75</v>
      </c>
      <c r="I457" s="4">
        <f>Order_items!E457</f>
        <v>1869.5</v>
      </c>
      <c r="J457" s="4" t="str">
        <f t="array" ref="J457">_xlfn.XLOOKUP(A457,Orders!A:A,Orders!G:G,"")</f>
        <v>Card</v>
      </c>
      <c r="K457" s="4">
        <f t="shared" si="1"/>
        <v>2023</v>
      </c>
      <c r="L457" s="4" t="str">
        <f t="shared" si="2"/>
        <v>Jun</v>
      </c>
    </row>
    <row r="458" ht="22.5" customHeight="1">
      <c r="A458" s="4">
        <f>(Orders!A458)</f>
        <v>3680678403</v>
      </c>
      <c r="B458" s="5">
        <f t="array" ref="B458">_xlfn.XLOOKUP(A458, Orders!A:A,Orders!C:C)</f>
        <v>45016.00946</v>
      </c>
      <c r="C458" s="4">
        <f>Order_items!B458</f>
        <v>313754</v>
      </c>
      <c r="D458" s="4" t="str">
        <f t="array" ref="D458">_xlfn.XLOOKUP(C458,Products!A:A,Products!B:B,"")</f>
        <v>Biscuits</v>
      </c>
      <c r="E458" s="4" t="str">
        <f t="array" ref="E458">_xlfn.XLOOKUP(C458,Products!A:A,Products!C:C,"")</f>
        <v>Snacks &amp; Munchies</v>
      </c>
      <c r="F458" s="4" t="str">
        <f t="array" ref="F458">_xlfn.XLOOKUP(C458,Products!A:A,Products!D:D,"")</f>
        <v>Swaminathan, Mahal and Dara</v>
      </c>
      <c r="G458" s="4">
        <f>Order_items!C458</f>
        <v>3</v>
      </c>
      <c r="H458" s="4">
        <f>Order_items!D458</f>
        <v>136.6</v>
      </c>
      <c r="I458" s="4">
        <f>Order_items!E458</f>
        <v>409.8</v>
      </c>
      <c r="J458" s="4" t="str">
        <f t="array" ref="J458">_xlfn.XLOOKUP(A458,Orders!A:A,Orders!G:G,"")</f>
        <v>UPI</v>
      </c>
      <c r="K458" s="4">
        <f t="shared" si="1"/>
        <v>2023</v>
      </c>
      <c r="L458" s="4" t="str">
        <f t="shared" si="2"/>
        <v>Mar</v>
      </c>
    </row>
    <row r="459" ht="22.5" customHeight="1">
      <c r="A459" s="4">
        <f>(Orders!A459)</f>
        <v>2847236502</v>
      </c>
      <c r="B459" s="5">
        <f t="array" ref="B459">_xlfn.XLOOKUP(A459, Orders!A:A,Orders!C:C)</f>
        <v>45489.44965</v>
      </c>
      <c r="C459" s="4">
        <f>Order_items!B459</f>
        <v>871592</v>
      </c>
      <c r="D459" s="4" t="str">
        <f t="array" ref="D459">_xlfn.XLOOKUP(C459,Products!A:A,Products!B:B,"")</f>
        <v>Carrots</v>
      </c>
      <c r="E459" s="4" t="str">
        <f t="array" ref="E459">_xlfn.XLOOKUP(C459,Products!A:A,Products!C:C,"")</f>
        <v>Fruits &amp; Vegetables</v>
      </c>
      <c r="F459" s="4" t="str">
        <f t="array" ref="F459">_xlfn.XLOOKUP(C459,Products!A:A,Products!D:D,"")</f>
        <v>Shankar, Nadkarni and Kumer</v>
      </c>
      <c r="G459" s="4">
        <f>Order_items!C459</f>
        <v>1</v>
      </c>
      <c r="H459" s="4">
        <f>Order_items!D459</f>
        <v>870.29</v>
      </c>
      <c r="I459" s="4">
        <f>Order_items!E459</f>
        <v>870.29</v>
      </c>
      <c r="J459" s="4" t="str">
        <f t="array" ref="J459">_xlfn.XLOOKUP(A459,Orders!A:A,Orders!G:G,"")</f>
        <v>Wallet</v>
      </c>
      <c r="K459" s="4">
        <f t="shared" si="1"/>
        <v>2024</v>
      </c>
      <c r="L459" s="4" t="str">
        <f t="shared" si="2"/>
        <v>Jul</v>
      </c>
    </row>
    <row r="460" ht="22.5" customHeight="1">
      <c r="A460" s="4">
        <f>(Orders!A460)</f>
        <v>5212392063</v>
      </c>
      <c r="B460" s="5">
        <f t="array" ref="B460">_xlfn.XLOOKUP(A460, Orders!A:A,Orders!C:C)</f>
        <v>45460.11425</v>
      </c>
      <c r="C460" s="4">
        <f>Order_items!B460</f>
        <v>532965</v>
      </c>
      <c r="D460" s="4" t="str">
        <f t="array" ref="D460">_xlfn.XLOOKUP(C460,Products!A:A,Products!B:B,"")</f>
        <v>Frozen Pizza</v>
      </c>
      <c r="E460" s="4" t="str">
        <f t="array" ref="E460">_xlfn.XLOOKUP(C460,Products!A:A,Products!C:C,"")</f>
        <v>Instant &amp; Frozen Food</v>
      </c>
      <c r="F460" s="4" t="str">
        <f t="array" ref="F460">_xlfn.XLOOKUP(C460,Products!A:A,Products!D:D,"")</f>
        <v>Sachdev Inc</v>
      </c>
      <c r="G460" s="4">
        <f>Order_items!C460</f>
        <v>1</v>
      </c>
      <c r="H460" s="4">
        <f>Order_items!D460</f>
        <v>307.23</v>
      </c>
      <c r="I460" s="4">
        <f>Order_items!E460</f>
        <v>307.23</v>
      </c>
      <c r="J460" s="4" t="str">
        <f t="array" ref="J460">_xlfn.XLOOKUP(A460,Orders!A:A,Orders!G:G,"")</f>
        <v>Card</v>
      </c>
      <c r="K460" s="4">
        <f t="shared" si="1"/>
        <v>2024</v>
      </c>
      <c r="L460" s="4" t="str">
        <f t="shared" si="2"/>
        <v>Jun</v>
      </c>
    </row>
    <row r="461" ht="22.5" customHeight="1">
      <c r="A461" s="4">
        <f>(Orders!A461)</f>
        <v>3804024939</v>
      </c>
      <c r="B461" s="5">
        <f t="array" ref="B461">_xlfn.XLOOKUP(A461, Orders!A:A,Orders!C:C)</f>
        <v>45318.88462</v>
      </c>
      <c r="C461" s="4">
        <f>Order_items!B461</f>
        <v>57405</v>
      </c>
      <c r="D461" s="4" t="str">
        <f t="array" ref="D461">_xlfn.XLOOKUP(C461,Products!A:A,Products!B:B,"")</f>
        <v>Baby Food</v>
      </c>
      <c r="E461" s="4" t="str">
        <f t="array" ref="E461">_xlfn.XLOOKUP(C461,Products!A:A,Products!C:C,"")</f>
        <v>Baby Care</v>
      </c>
      <c r="F461" s="4" t="str">
        <f t="array" ref="F461">_xlfn.XLOOKUP(C461,Products!A:A,Products!D:D,"")</f>
        <v>Srinivas PLC</v>
      </c>
      <c r="G461" s="4">
        <f>Order_items!C461</f>
        <v>2</v>
      </c>
      <c r="H461" s="4">
        <f>Order_items!D461</f>
        <v>607.67</v>
      </c>
      <c r="I461" s="4">
        <f>Order_items!E461</f>
        <v>1215.34</v>
      </c>
      <c r="J461" s="4" t="str">
        <f t="array" ref="J461">_xlfn.XLOOKUP(A461,Orders!A:A,Orders!G:G,"")</f>
        <v>Card</v>
      </c>
      <c r="K461" s="4">
        <f t="shared" si="1"/>
        <v>2024</v>
      </c>
      <c r="L461" s="4" t="str">
        <f t="shared" si="2"/>
        <v>Jan</v>
      </c>
    </row>
    <row r="462" ht="22.5" customHeight="1">
      <c r="A462" s="4">
        <f>(Orders!A462)</f>
        <v>5395870775</v>
      </c>
      <c r="B462" s="5">
        <f t="array" ref="B462">_xlfn.XLOOKUP(A462, Orders!A:A,Orders!C:C)</f>
        <v>45505.80247</v>
      </c>
      <c r="C462" s="4">
        <f>Order_items!B462</f>
        <v>432617</v>
      </c>
      <c r="D462" s="4" t="str">
        <f t="array" ref="D462">_xlfn.XLOOKUP(C462,Products!A:A,Products!B:B,"")</f>
        <v>Baby Wipes</v>
      </c>
      <c r="E462" s="4" t="str">
        <f t="array" ref="E462">_xlfn.XLOOKUP(C462,Products!A:A,Products!C:C,"")</f>
        <v>Baby Care</v>
      </c>
      <c r="F462" s="4" t="str">
        <f t="array" ref="F462">_xlfn.XLOOKUP(C462,Products!A:A,Products!D:D,"")</f>
        <v>Dora-Pillai</v>
      </c>
      <c r="G462" s="4">
        <f>Order_items!C462</f>
        <v>3</v>
      </c>
      <c r="H462" s="4">
        <f>Order_items!D462</f>
        <v>863.18</v>
      </c>
      <c r="I462" s="4">
        <f>Order_items!E462</f>
        <v>2589.54</v>
      </c>
      <c r="J462" s="4" t="str">
        <f t="array" ref="J462">_xlfn.XLOOKUP(A462,Orders!A:A,Orders!G:G,"")</f>
        <v>Card</v>
      </c>
      <c r="K462" s="4">
        <f t="shared" si="1"/>
        <v>2024</v>
      </c>
      <c r="L462" s="4" t="str">
        <f t="shared" si="2"/>
        <v>Aug</v>
      </c>
    </row>
    <row r="463" ht="22.5" customHeight="1">
      <c r="A463" s="4">
        <f>(Orders!A463)</f>
        <v>511736499</v>
      </c>
      <c r="B463" s="5">
        <f t="array" ref="B463">_xlfn.XLOOKUP(A463, Orders!A:A,Orders!C:C)</f>
        <v>45589.88902</v>
      </c>
      <c r="C463" s="4">
        <f>Order_items!B463</f>
        <v>4452</v>
      </c>
      <c r="D463" s="4" t="str">
        <f t="array" ref="D463">_xlfn.XLOOKUP(C463,Products!A:A,Products!B:B,"")</f>
        <v>Baby Wipes</v>
      </c>
      <c r="E463" s="4" t="str">
        <f t="array" ref="E463">_xlfn.XLOOKUP(C463,Products!A:A,Products!C:C,"")</f>
        <v>Baby Care</v>
      </c>
      <c r="F463" s="4" t="str">
        <f t="array" ref="F463">_xlfn.XLOOKUP(C463,Products!A:A,Products!D:D,"")</f>
        <v>Morar-Mistry</v>
      </c>
      <c r="G463" s="4">
        <f>Order_items!C463</f>
        <v>1</v>
      </c>
      <c r="H463" s="4">
        <f>Order_items!D463</f>
        <v>169.88</v>
      </c>
      <c r="I463" s="4">
        <f>Order_items!E463</f>
        <v>169.88</v>
      </c>
      <c r="J463" s="4" t="str">
        <f t="array" ref="J463">_xlfn.XLOOKUP(A463,Orders!A:A,Orders!G:G,"")</f>
        <v>Card</v>
      </c>
      <c r="K463" s="4">
        <f t="shared" si="1"/>
        <v>2024</v>
      </c>
      <c r="L463" s="4" t="str">
        <f t="shared" si="2"/>
        <v>Oct</v>
      </c>
    </row>
    <row r="464" ht="22.5" customHeight="1">
      <c r="A464" s="4">
        <f>(Orders!A464)</f>
        <v>2895886759</v>
      </c>
      <c r="B464" s="5">
        <f t="array" ref="B464">_xlfn.XLOOKUP(A464, Orders!A:A,Orders!C:C)</f>
        <v>45176.93345</v>
      </c>
      <c r="C464" s="4">
        <f>Order_items!B464</f>
        <v>949818</v>
      </c>
      <c r="D464" s="4" t="str">
        <f t="array" ref="D464">_xlfn.XLOOKUP(C464,Products!A:A,Products!B:B,"")</f>
        <v>Biscuits</v>
      </c>
      <c r="E464" s="4" t="str">
        <f t="array" ref="E464">_xlfn.XLOOKUP(C464,Products!A:A,Products!C:C,"")</f>
        <v>Snacks &amp; Munchies</v>
      </c>
      <c r="F464" s="4" t="str">
        <f t="array" ref="F464">_xlfn.XLOOKUP(C464,Products!A:A,Products!D:D,"")</f>
        <v>Yohannan Inc</v>
      </c>
      <c r="G464" s="4">
        <f>Order_items!C464</f>
        <v>1</v>
      </c>
      <c r="H464" s="4">
        <f>Order_items!D464</f>
        <v>483.05</v>
      </c>
      <c r="I464" s="4">
        <f>Order_items!E464</f>
        <v>483.05</v>
      </c>
      <c r="J464" s="4" t="str">
        <f t="array" ref="J464">_xlfn.XLOOKUP(A464,Orders!A:A,Orders!G:G,"")</f>
        <v>Card</v>
      </c>
      <c r="K464" s="4">
        <f t="shared" si="1"/>
        <v>2023</v>
      </c>
      <c r="L464" s="4" t="str">
        <f t="shared" si="2"/>
        <v>Sep</v>
      </c>
    </row>
    <row r="465" ht="22.5" customHeight="1">
      <c r="A465" s="4">
        <f>(Orders!A465)</f>
        <v>6638513435</v>
      </c>
      <c r="B465" s="5">
        <f t="array" ref="B465">_xlfn.XLOOKUP(A465, Orders!A:A,Orders!C:C)</f>
        <v>45508.54383</v>
      </c>
      <c r="C465" s="4">
        <f>Order_items!B465</f>
        <v>306177</v>
      </c>
      <c r="D465" s="4" t="str">
        <f t="array" ref="D465">_xlfn.XLOOKUP(C465,Products!A:A,Products!B:B,"")</f>
        <v>Frozen Biryani</v>
      </c>
      <c r="E465" s="4" t="str">
        <f t="array" ref="E465">_xlfn.XLOOKUP(C465,Products!A:A,Products!C:C,"")</f>
        <v>Instant &amp; Frozen Food</v>
      </c>
      <c r="F465" s="4" t="str">
        <f t="array" ref="F465">_xlfn.XLOOKUP(C465,Products!A:A,Products!D:D,"")</f>
        <v>Som Inc</v>
      </c>
      <c r="G465" s="4">
        <f>Order_items!C465</f>
        <v>3</v>
      </c>
      <c r="H465" s="4">
        <f>Order_items!D465</f>
        <v>769.24</v>
      </c>
      <c r="I465" s="4">
        <f>Order_items!E465</f>
        <v>2307.72</v>
      </c>
      <c r="J465" s="4" t="str">
        <f t="array" ref="J465">_xlfn.XLOOKUP(A465,Orders!A:A,Orders!G:G,"")</f>
        <v>Cash</v>
      </c>
      <c r="K465" s="4">
        <f t="shared" si="1"/>
        <v>2024</v>
      </c>
      <c r="L465" s="4" t="str">
        <f t="shared" si="2"/>
        <v>Aug</v>
      </c>
    </row>
    <row r="466" ht="22.5" customHeight="1">
      <c r="A466" s="4">
        <f>(Orders!A466)</f>
        <v>4168083780</v>
      </c>
      <c r="B466" s="5">
        <f t="array" ref="B466">_xlfn.XLOOKUP(A466, Orders!A:A,Orders!C:C)</f>
        <v>45452.18718</v>
      </c>
      <c r="C466" s="4">
        <f>Order_items!B466</f>
        <v>187399</v>
      </c>
      <c r="D466" s="4" t="str">
        <f t="array" ref="D466">_xlfn.XLOOKUP(C466,Products!A:A,Products!B:B,"")</f>
        <v>Frozen Pizza</v>
      </c>
      <c r="E466" s="4" t="str">
        <f t="array" ref="E466">_xlfn.XLOOKUP(C466,Products!A:A,Products!C:C,"")</f>
        <v>Instant &amp; Frozen Food</v>
      </c>
      <c r="F466" s="4" t="str">
        <f t="array" ref="F466">_xlfn.XLOOKUP(C466,Products!A:A,Products!D:D,"")</f>
        <v>Chauhan Inc</v>
      </c>
      <c r="G466" s="4">
        <f>Order_items!C466</f>
        <v>1</v>
      </c>
      <c r="H466" s="4">
        <f>Order_items!D466</f>
        <v>53.49</v>
      </c>
      <c r="I466" s="4">
        <f>Order_items!E466</f>
        <v>53.49</v>
      </c>
      <c r="J466" s="4" t="str">
        <f t="array" ref="J466">_xlfn.XLOOKUP(A466,Orders!A:A,Orders!G:G,"")</f>
        <v>Wallet</v>
      </c>
      <c r="K466" s="4">
        <f t="shared" si="1"/>
        <v>2024</v>
      </c>
      <c r="L466" s="4" t="str">
        <f t="shared" si="2"/>
        <v>Jun</v>
      </c>
    </row>
    <row r="467" ht="22.5" customHeight="1">
      <c r="A467" s="4">
        <f>(Orders!A467)</f>
        <v>2501516144</v>
      </c>
      <c r="B467" s="5">
        <f t="array" ref="B467">_xlfn.XLOOKUP(A467, Orders!A:A,Orders!C:C)</f>
        <v>45566.38493</v>
      </c>
      <c r="C467" s="4">
        <f>Order_items!B467</f>
        <v>652118</v>
      </c>
      <c r="D467" s="4" t="str">
        <f t="array" ref="D467">_xlfn.XLOOKUP(C467,Products!A:A,Products!B:B,"")</f>
        <v>Frozen Biryani</v>
      </c>
      <c r="E467" s="4" t="str">
        <f t="array" ref="E467">_xlfn.XLOOKUP(C467,Products!A:A,Products!C:C,"")</f>
        <v>Instant &amp; Frozen Food</v>
      </c>
      <c r="F467" s="4" t="str">
        <f t="array" ref="F467">_xlfn.XLOOKUP(C467,Products!A:A,Products!D:D,"")</f>
        <v>Agate and Sons</v>
      </c>
      <c r="G467" s="4">
        <f>Order_items!C467</f>
        <v>3</v>
      </c>
      <c r="H467" s="4">
        <f>Order_items!D467</f>
        <v>22.04</v>
      </c>
      <c r="I467" s="4">
        <f>Order_items!E467</f>
        <v>66.12</v>
      </c>
      <c r="J467" s="4" t="str">
        <f t="array" ref="J467">_xlfn.XLOOKUP(A467,Orders!A:A,Orders!G:G,"")</f>
        <v>Cash</v>
      </c>
      <c r="K467" s="4">
        <f t="shared" si="1"/>
        <v>2024</v>
      </c>
      <c r="L467" s="4" t="str">
        <f t="shared" si="2"/>
        <v>Oct</v>
      </c>
    </row>
    <row r="468" ht="22.5" customHeight="1">
      <c r="A468" s="4">
        <f>(Orders!A468)</f>
        <v>7141387557</v>
      </c>
      <c r="B468" s="5">
        <f t="array" ref="B468">_xlfn.XLOOKUP(A468, Orders!A:A,Orders!C:C)</f>
        <v>45156.88395</v>
      </c>
      <c r="C468" s="4">
        <f>Order_items!B468</f>
        <v>349294</v>
      </c>
      <c r="D468" s="4" t="str">
        <f t="array" ref="D468">_xlfn.XLOOKUP(C468,Products!A:A,Products!B:B,"")</f>
        <v>Onions</v>
      </c>
      <c r="E468" s="4" t="str">
        <f t="array" ref="E468">_xlfn.XLOOKUP(C468,Products!A:A,Products!C:C,"")</f>
        <v>Fruits &amp; Vegetables</v>
      </c>
      <c r="F468" s="4" t="str">
        <f t="array" ref="F468">_xlfn.XLOOKUP(C468,Products!A:A,Products!D:D,"")</f>
        <v>Ganesan Ltd</v>
      </c>
      <c r="G468" s="4">
        <f>Order_items!C468</f>
        <v>3</v>
      </c>
      <c r="H468" s="4">
        <f>Order_items!D468</f>
        <v>934.75</v>
      </c>
      <c r="I468" s="4">
        <f>Order_items!E468</f>
        <v>2804.25</v>
      </c>
      <c r="J468" s="4" t="str">
        <f t="array" ref="J468">_xlfn.XLOOKUP(A468,Orders!A:A,Orders!G:G,"")</f>
        <v>Wallet</v>
      </c>
      <c r="K468" s="4">
        <f t="shared" si="1"/>
        <v>2023</v>
      </c>
      <c r="L468" s="4" t="str">
        <f t="shared" si="2"/>
        <v>Aug</v>
      </c>
    </row>
    <row r="469" ht="22.5" customHeight="1">
      <c r="A469" s="4">
        <f>(Orders!A469)</f>
        <v>2747350024</v>
      </c>
      <c r="B469" s="5">
        <f t="array" ref="B469">_xlfn.XLOOKUP(A469, Orders!A:A,Orders!C:C)</f>
        <v>45520.55046</v>
      </c>
      <c r="C469" s="4">
        <f>Order_items!B469</f>
        <v>186168</v>
      </c>
      <c r="D469" s="4" t="str">
        <f t="array" ref="D469">_xlfn.XLOOKUP(C469,Products!A:A,Products!B:B,"")</f>
        <v>Dog Food</v>
      </c>
      <c r="E469" s="4" t="str">
        <f t="array" ref="E469">_xlfn.XLOOKUP(C469,Products!A:A,Products!C:C,"")</f>
        <v>Pet Care</v>
      </c>
      <c r="F469" s="4" t="str">
        <f t="array" ref="F469">_xlfn.XLOOKUP(C469,Products!A:A,Products!D:D,"")</f>
        <v>Parekh, Lad and Kadakia</v>
      </c>
      <c r="G469" s="4">
        <f>Order_items!C469</f>
        <v>3</v>
      </c>
      <c r="H469" s="4">
        <f>Order_items!D469</f>
        <v>878.8</v>
      </c>
      <c r="I469" s="4">
        <f>Order_items!E469</f>
        <v>2636.4</v>
      </c>
      <c r="J469" s="4" t="str">
        <f t="array" ref="J469">_xlfn.XLOOKUP(A469,Orders!A:A,Orders!G:G,"")</f>
        <v>UPI</v>
      </c>
      <c r="K469" s="4">
        <f t="shared" si="1"/>
        <v>2024</v>
      </c>
      <c r="L469" s="4" t="str">
        <f t="shared" si="2"/>
        <v>Aug</v>
      </c>
    </row>
    <row r="470" ht="22.5" customHeight="1">
      <c r="A470" s="4">
        <f>(Orders!A470)</f>
        <v>9503407492</v>
      </c>
      <c r="B470" s="5">
        <f t="array" ref="B470">_xlfn.XLOOKUP(A470, Orders!A:A,Orders!C:C)</f>
        <v>45163.94484</v>
      </c>
      <c r="C470" s="4">
        <f>Order_items!B470</f>
        <v>764014</v>
      </c>
      <c r="D470" s="4" t="str">
        <f t="array" ref="D470">_xlfn.XLOOKUP(C470,Products!A:A,Products!B:B,"")</f>
        <v>Salt</v>
      </c>
      <c r="E470" s="4" t="str">
        <f t="array" ref="E470">_xlfn.XLOOKUP(C470,Products!A:A,Products!C:C,"")</f>
        <v>Grocery &amp; Staples</v>
      </c>
      <c r="F470" s="4" t="str">
        <f t="array" ref="F470">_xlfn.XLOOKUP(C470,Products!A:A,Products!D:D,"")</f>
        <v>Grewal, Swamy and Dayal</v>
      </c>
      <c r="G470" s="4">
        <f>Order_items!C470</f>
        <v>2</v>
      </c>
      <c r="H470" s="4">
        <f>Order_items!D470</f>
        <v>612.04</v>
      </c>
      <c r="I470" s="4">
        <f>Order_items!E470</f>
        <v>1224.08</v>
      </c>
      <c r="J470" s="4" t="str">
        <f t="array" ref="J470">_xlfn.XLOOKUP(A470,Orders!A:A,Orders!G:G,"")</f>
        <v>Wallet</v>
      </c>
      <c r="K470" s="4">
        <f t="shared" si="1"/>
        <v>2023</v>
      </c>
      <c r="L470" s="4" t="str">
        <f t="shared" si="2"/>
        <v>Aug</v>
      </c>
    </row>
    <row r="471" ht="22.5" customHeight="1">
      <c r="A471" s="4">
        <f>(Orders!A471)</f>
        <v>4845607487</v>
      </c>
      <c r="B471" s="5">
        <f t="array" ref="B471">_xlfn.XLOOKUP(A471, Orders!A:A,Orders!C:C)</f>
        <v>45002.78608</v>
      </c>
      <c r="C471" s="4">
        <f>Order_items!B471</f>
        <v>513199</v>
      </c>
      <c r="D471" s="4" t="str">
        <f t="array" ref="D471">_xlfn.XLOOKUP(C471,Products!A:A,Products!B:B,"")</f>
        <v>Cola</v>
      </c>
      <c r="E471" s="4" t="str">
        <f t="array" ref="E471">_xlfn.XLOOKUP(C471,Products!A:A,Products!C:C,"")</f>
        <v>Cold Drinks &amp; Juices</v>
      </c>
      <c r="F471" s="4" t="str">
        <f t="array" ref="F471">_xlfn.XLOOKUP(C471,Products!A:A,Products!D:D,"")</f>
        <v>Rastogi Inc</v>
      </c>
      <c r="G471" s="4">
        <f>Order_items!C471</f>
        <v>1</v>
      </c>
      <c r="H471" s="4">
        <f>Order_items!D471</f>
        <v>422.23</v>
      </c>
      <c r="I471" s="4">
        <f>Order_items!E471</f>
        <v>422.23</v>
      </c>
      <c r="J471" s="4" t="str">
        <f t="array" ref="J471">_xlfn.XLOOKUP(A471,Orders!A:A,Orders!G:G,"")</f>
        <v>Cash</v>
      </c>
      <c r="K471" s="4">
        <f t="shared" si="1"/>
        <v>2023</v>
      </c>
      <c r="L471" s="4" t="str">
        <f t="shared" si="2"/>
        <v>Mar</v>
      </c>
    </row>
    <row r="472" ht="22.5" customHeight="1">
      <c r="A472" s="4">
        <f>(Orders!A472)</f>
        <v>2051769691</v>
      </c>
      <c r="B472" s="5">
        <f t="array" ref="B472">_xlfn.XLOOKUP(A472, Orders!A:A,Orders!C:C)</f>
        <v>45175.68358</v>
      </c>
      <c r="C472" s="4">
        <f>Order_items!B472</f>
        <v>890232</v>
      </c>
      <c r="D472" s="4" t="str">
        <f t="array" ref="D472">_xlfn.XLOOKUP(C472,Products!A:A,Products!B:B,"")</f>
        <v>Mango Drink</v>
      </c>
      <c r="E472" s="4" t="str">
        <f t="array" ref="E472">_xlfn.XLOOKUP(C472,Products!A:A,Products!C:C,"")</f>
        <v>Cold Drinks &amp; Juices</v>
      </c>
      <c r="F472" s="4" t="str">
        <f t="array" ref="F472">_xlfn.XLOOKUP(C472,Products!A:A,Products!D:D,"")</f>
        <v>Jha Group</v>
      </c>
      <c r="G472" s="4">
        <f>Order_items!C472</f>
        <v>1</v>
      </c>
      <c r="H472" s="4">
        <f>Order_items!D472</f>
        <v>432</v>
      </c>
      <c r="I472" s="4">
        <f>Order_items!E472</f>
        <v>432</v>
      </c>
      <c r="J472" s="4" t="str">
        <f t="array" ref="J472">_xlfn.XLOOKUP(A472,Orders!A:A,Orders!G:G,"")</f>
        <v>UPI</v>
      </c>
      <c r="K472" s="4">
        <f t="shared" si="1"/>
        <v>2023</v>
      </c>
      <c r="L472" s="4" t="str">
        <f t="shared" si="2"/>
        <v>Sep</v>
      </c>
    </row>
    <row r="473" ht="22.5" customHeight="1">
      <c r="A473" s="4">
        <f>(Orders!A473)</f>
        <v>1092990139</v>
      </c>
      <c r="B473" s="5">
        <f t="array" ref="B473">_xlfn.XLOOKUP(A473, Orders!A:A,Orders!C:C)</f>
        <v>45566.05381</v>
      </c>
      <c r="C473" s="4">
        <f>Order_items!B473</f>
        <v>820973</v>
      </c>
      <c r="D473" s="4" t="str">
        <f t="array" ref="D473">_xlfn.XLOOKUP(C473,Products!A:A,Products!B:B,"")</f>
        <v>Baby Wipes</v>
      </c>
      <c r="E473" s="4" t="str">
        <f t="array" ref="E473">_xlfn.XLOOKUP(C473,Products!A:A,Products!C:C,"")</f>
        <v>Baby Care</v>
      </c>
      <c r="F473" s="4" t="str">
        <f t="array" ref="F473">_xlfn.XLOOKUP(C473,Products!A:A,Products!D:D,"")</f>
        <v>Lall LLC</v>
      </c>
      <c r="G473" s="4">
        <f>Order_items!C473</f>
        <v>2</v>
      </c>
      <c r="H473" s="4">
        <f>Order_items!D473</f>
        <v>114.52</v>
      </c>
      <c r="I473" s="4">
        <f>Order_items!E473</f>
        <v>229.04</v>
      </c>
      <c r="J473" s="4" t="str">
        <f t="array" ref="J473">_xlfn.XLOOKUP(A473,Orders!A:A,Orders!G:G,"")</f>
        <v>Card</v>
      </c>
      <c r="K473" s="4">
        <f t="shared" si="1"/>
        <v>2024</v>
      </c>
      <c r="L473" s="4" t="str">
        <f t="shared" si="2"/>
        <v>Oct</v>
      </c>
    </row>
    <row r="474" ht="22.5" customHeight="1">
      <c r="A474" s="4">
        <f>(Orders!A474)</f>
        <v>5527612319</v>
      </c>
      <c r="B474" s="5">
        <f t="array" ref="B474">_xlfn.XLOOKUP(A474, Orders!A:A,Orders!C:C)</f>
        <v>45546.99855</v>
      </c>
      <c r="C474" s="4">
        <f>Order_items!B474</f>
        <v>690565</v>
      </c>
      <c r="D474" s="4" t="str">
        <f t="array" ref="D474">_xlfn.XLOOKUP(C474,Products!A:A,Products!B:B,"")</f>
        <v>Cookies</v>
      </c>
      <c r="E474" s="4" t="str">
        <f t="array" ref="E474">_xlfn.XLOOKUP(C474,Products!A:A,Products!C:C,"")</f>
        <v>Snacks &amp; Munchies</v>
      </c>
      <c r="F474" s="4" t="str">
        <f t="array" ref="F474">_xlfn.XLOOKUP(C474,Products!A:A,Products!D:D,"")</f>
        <v>Roy, Seth and Patla</v>
      </c>
      <c r="G474" s="4">
        <f>Order_items!C474</f>
        <v>3</v>
      </c>
      <c r="H474" s="4">
        <f>Order_items!D474</f>
        <v>951.27</v>
      </c>
      <c r="I474" s="4">
        <f>Order_items!E474</f>
        <v>2853.81</v>
      </c>
      <c r="J474" s="4" t="str">
        <f t="array" ref="J474">_xlfn.XLOOKUP(A474,Orders!A:A,Orders!G:G,"")</f>
        <v>Wallet</v>
      </c>
      <c r="K474" s="4">
        <f t="shared" si="1"/>
        <v>2024</v>
      </c>
      <c r="L474" s="4" t="str">
        <f t="shared" si="2"/>
        <v>Sep</v>
      </c>
    </row>
    <row r="475" ht="22.5" customHeight="1">
      <c r="A475" s="4">
        <f>(Orders!A475)</f>
        <v>8852367079</v>
      </c>
      <c r="B475" s="5">
        <f t="array" ref="B475">_xlfn.XLOOKUP(A475, Orders!A:A,Orders!C:C)</f>
        <v>45389.216</v>
      </c>
      <c r="C475" s="4">
        <f>Order_items!B475</f>
        <v>714999</v>
      </c>
      <c r="D475" s="4" t="str">
        <f t="array" ref="D475">_xlfn.XLOOKUP(C475,Products!A:A,Products!B:B,"")</f>
        <v>Bread</v>
      </c>
      <c r="E475" s="4" t="str">
        <f t="array" ref="E475">_xlfn.XLOOKUP(C475,Products!A:A,Products!C:C,"")</f>
        <v>Dairy &amp; Breakfast</v>
      </c>
      <c r="F475" s="4" t="str">
        <f t="array" ref="F475">_xlfn.XLOOKUP(C475,Products!A:A,Products!D:D,"")</f>
        <v>Kala Group</v>
      </c>
      <c r="G475" s="4">
        <f>Order_items!C475</f>
        <v>3</v>
      </c>
      <c r="H475" s="4">
        <f>Order_items!D475</f>
        <v>882.51</v>
      </c>
      <c r="I475" s="4">
        <f>Order_items!E475</f>
        <v>2647.53</v>
      </c>
      <c r="J475" s="4" t="str">
        <f t="array" ref="J475">_xlfn.XLOOKUP(A475,Orders!A:A,Orders!G:G,"")</f>
        <v>Wallet</v>
      </c>
      <c r="K475" s="4">
        <f t="shared" si="1"/>
        <v>2024</v>
      </c>
      <c r="L475" s="4" t="str">
        <f t="shared" si="2"/>
        <v>Apr</v>
      </c>
    </row>
    <row r="476" ht="22.5" customHeight="1">
      <c r="A476" s="4">
        <f>(Orders!A476)</f>
        <v>1666202264</v>
      </c>
      <c r="B476" s="5">
        <f t="array" ref="B476">_xlfn.XLOOKUP(A476, Orders!A:A,Orders!C:C)</f>
        <v>45053.43132</v>
      </c>
      <c r="C476" s="4">
        <f>Order_items!B476</f>
        <v>337168</v>
      </c>
      <c r="D476" s="4" t="str">
        <f t="array" ref="D476">_xlfn.XLOOKUP(C476,Products!A:A,Products!B:B,"")</f>
        <v>Eggs</v>
      </c>
      <c r="E476" s="4" t="str">
        <f t="array" ref="E476">_xlfn.XLOOKUP(C476,Products!A:A,Products!C:C,"")</f>
        <v>Dairy &amp; Breakfast</v>
      </c>
      <c r="F476" s="4" t="str">
        <f t="array" ref="F476">_xlfn.XLOOKUP(C476,Products!A:A,Products!D:D,"")</f>
        <v>Dasgupta PLC</v>
      </c>
      <c r="G476" s="4">
        <f>Order_items!C476</f>
        <v>2</v>
      </c>
      <c r="H476" s="4">
        <f>Order_items!D476</f>
        <v>545.49</v>
      </c>
      <c r="I476" s="4">
        <f>Order_items!E476</f>
        <v>1090.98</v>
      </c>
      <c r="J476" s="4" t="str">
        <f t="array" ref="J476">_xlfn.XLOOKUP(A476,Orders!A:A,Orders!G:G,"")</f>
        <v>Cash</v>
      </c>
      <c r="K476" s="4">
        <f t="shared" si="1"/>
        <v>2023</v>
      </c>
      <c r="L476" s="4" t="str">
        <f t="shared" si="2"/>
        <v>May</v>
      </c>
    </row>
    <row r="477" ht="22.5" customHeight="1">
      <c r="A477" s="4">
        <f>(Orders!A477)</f>
        <v>8606484804</v>
      </c>
      <c r="B477" s="5">
        <f t="array" ref="B477">_xlfn.XLOOKUP(A477, Orders!A:A,Orders!C:C)</f>
        <v>45461.64132</v>
      </c>
      <c r="C477" s="4">
        <f>Order_items!B477</f>
        <v>654297</v>
      </c>
      <c r="D477" s="4" t="str">
        <f t="array" ref="D477">_xlfn.XLOOKUP(C477,Products!A:A,Products!B:B,"")</f>
        <v>Potatoes</v>
      </c>
      <c r="E477" s="4" t="str">
        <f t="array" ref="E477">_xlfn.XLOOKUP(C477,Products!A:A,Products!C:C,"")</f>
        <v>Fruits &amp; Vegetables</v>
      </c>
      <c r="F477" s="4" t="str">
        <f t="array" ref="F477">_xlfn.XLOOKUP(C477,Products!A:A,Products!D:D,"")</f>
        <v>Chandran-Dass</v>
      </c>
      <c r="G477" s="4">
        <f>Order_items!C477</f>
        <v>1</v>
      </c>
      <c r="H477" s="4">
        <f>Order_items!D477</f>
        <v>13.25</v>
      </c>
      <c r="I477" s="4">
        <f>Order_items!E477</f>
        <v>13.25</v>
      </c>
      <c r="J477" s="4" t="str">
        <f t="array" ref="J477">_xlfn.XLOOKUP(A477,Orders!A:A,Orders!G:G,"")</f>
        <v>UPI</v>
      </c>
      <c r="K477" s="4">
        <f t="shared" si="1"/>
        <v>2024</v>
      </c>
      <c r="L477" s="4" t="str">
        <f t="shared" si="2"/>
        <v>Jun</v>
      </c>
    </row>
    <row r="478" ht="22.5" customHeight="1">
      <c r="A478" s="4">
        <f>(Orders!A478)</f>
        <v>8905341102</v>
      </c>
      <c r="B478" s="5">
        <f t="array" ref="B478">_xlfn.XLOOKUP(A478, Orders!A:A,Orders!C:C)</f>
        <v>45330.17316</v>
      </c>
      <c r="C478" s="4">
        <f>Order_items!B478</f>
        <v>937542</v>
      </c>
      <c r="D478" s="4" t="str">
        <f t="array" ref="D478">_xlfn.XLOOKUP(C478,Products!A:A,Products!B:B,"")</f>
        <v>Wheat Flour</v>
      </c>
      <c r="E478" s="4" t="str">
        <f t="array" ref="E478">_xlfn.XLOOKUP(C478,Products!A:A,Products!C:C,"")</f>
        <v>Grocery &amp; Staples</v>
      </c>
      <c r="F478" s="4" t="str">
        <f t="array" ref="F478">_xlfn.XLOOKUP(C478,Products!A:A,Products!D:D,"")</f>
        <v>Khurana and Sons</v>
      </c>
      <c r="G478" s="4">
        <f>Order_items!C478</f>
        <v>2</v>
      </c>
      <c r="H478" s="4">
        <f>Order_items!D478</f>
        <v>97.04</v>
      </c>
      <c r="I478" s="4">
        <f>Order_items!E478</f>
        <v>194.08</v>
      </c>
      <c r="J478" s="4" t="str">
        <f t="array" ref="J478">_xlfn.XLOOKUP(A478,Orders!A:A,Orders!G:G,"")</f>
        <v>Cash</v>
      </c>
      <c r="K478" s="4">
        <f t="shared" si="1"/>
        <v>2024</v>
      </c>
      <c r="L478" s="4" t="str">
        <f t="shared" si="2"/>
        <v>Feb</v>
      </c>
    </row>
    <row r="479" ht="22.5" customHeight="1">
      <c r="A479" s="4">
        <f>(Orders!A479)</f>
        <v>5418735913</v>
      </c>
      <c r="B479" s="5">
        <f t="array" ref="B479">_xlfn.XLOOKUP(A479, Orders!A:A,Orders!C:C)</f>
        <v>45484.48634</v>
      </c>
      <c r="C479" s="4">
        <f>Order_items!B479</f>
        <v>606256</v>
      </c>
      <c r="D479" s="4" t="str">
        <f t="array" ref="D479">_xlfn.XLOOKUP(C479,Products!A:A,Products!B:B,"")</f>
        <v>Frozen Biryani</v>
      </c>
      <c r="E479" s="4" t="str">
        <f t="array" ref="E479">_xlfn.XLOOKUP(C479,Products!A:A,Products!C:C,"")</f>
        <v>Instant &amp; Frozen Food</v>
      </c>
      <c r="F479" s="4" t="str">
        <f t="array" ref="F479">_xlfn.XLOOKUP(C479,Products!A:A,Products!D:D,"")</f>
        <v>Agate Ltd</v>
      </c>
      <c r="G479" s="4">
        <f>Order_items!C479</f>
        <v>1</v>
      </c>
      <c r="H479" s="4">
        <f>Order_items!D479</f>
        <v>369.28</v>
      </c>
      <c r="I479" s="4">
        <f>Order_items!E479</f>
        <v>369.28</v>
      </c>
      <c r="J479" s="4" t="str">
        <f t="array" ref="J479">_xlfn.XLOOKUP(A479,Orders!A:A,Orders!G:G,"")</f>
        <v>Cash</v>
      </c>
      <c r="K479" s="4">
        <f t="shared" si="1"/>
        <v>2024</v>
      </c>
      <c r="L479" s="4" t="str">
        <f t="shared" si="2"/>
        <v>Jul</v>
      </c>
    </row>
    <row r="480" ht="22.5" customHeight="1">
      <c r="A480" s="4">
        <f>(Orders!A480)</f>
        <v>970377475</v>
      </c>
      <c r="B480" s="5">
        <f t="array" ref="B480">_xlfn.XLOOKUP(A480, Orders!A:A,Orders!C:C)</f>
        <v>45538.94834</v>
      </c>
      <c r="C480" s="4">
        <f>Order_items!B480</f>
        <v>734789</v>
      </c>
      <c r="D480" s="4" t="str">
        <f t="array" ref="D480">_xlfn.XLOOKUP(C480,Products!A:A,Products!B:B,"")</f>
        <v>Popcorn</v>
      </c>
      <c r="E480" s="4" t="str">
        <f t="array" ref="E480">_xlfn.XLOOKUP(C480,Products!A:A,Products!C:C,"")</f>
        <v>Snacks &amp; Munchies</v>
      </c>
      <c r="F480" s="4" t="str">
        <f t="array" ref="F480">_xlfn.XLOOKUP(C480,Products!A:A,Products!D:D,"")</f>
        <v>Chaudhari, Pant and Singh</v>
      </c>
      <c r="G480" s="4">
        <f>Order_items!C480</f>
        <v>2</v>
      </c>
      <c r="H480" s="4">
        <f>Order_items!D480</f>
        <v>395.82</v>
      </c>
      <c r="I480" s="4">
        <f>Order_items!E480</f>
        <v>791.64</v>
      </c>
      <c r="J480" s="4" t="str">
        <f t="array" ref="J480">_xlfn.XLOOKUP(A480,Orders!A:A,Orders!G:G,"")</f>
        <v>Card</v>
      </c>
      <c r="K480" s="4">
        <f t="shared" si="1"/>
        <v>2024</v>
      </c>
      <c r="L480" s="4" t="str">
        <f t="shared" si="2"/>
        <v>Sep</v>
      </c>
    </row>
    <row r="481" ht="22.5" customHeight="1">
      <c r="A481" s="4">
        <f>(Orders!A481)</f>
        <v>7320527109</v>
      </c>
      <c r="B481" s="5">
        <f t="array" ref="B481">_xlfn.XLOOKUP(A481, Orders!A:A,Orders!C:C)</f>
        <v>45309.5319</v>
      </c>
      <c r="C481" s="4">
        <f>Order_items!B481</f>
        <v>291238</v>
      </c>
      <c r="D481" s="4" t="str">
        <f t="array" ref="D481">_xlfn.XLOOKUP(C481,Products!A:A,Products!B:B,"")</f>
        <v>Chocolates</v>
      </c>
      <c r="E481" s="4" t="str">
        <f t="array" ref="E481">_xlfn.XLOOKUP(C481,Products!A:A,Products!C:C,"")</f>
        <v>Snacks &amp; Munchies</v>
      </c>
      <c r="F481" s="4" t="str">
        <f t="array" ref="F481">_xlfn.XLOOKUP(C481,Products!A:A,Products!D:D,"")</f>
        <v>Sinha, Pau and Chhabra</v>
      </c>
      <c r="G481" s="4">
        <f>Order_items!C481</f>
        <v>2</v>
      </c>
      <c r="H481" s="4">
        <f>Order_items!D481</f>
        <v>746.03</v>
      </c>
      <c r="I481" s="4">
        <f>Order_items!E481</f>
        <v>1492.06</v>
      </c>
      <c r="J481" s="4" t="str">
        <f t="array" ref="J481">_xlfn.XLOOKUP(A481,Orders!A:A,Orders!G:G,"")</f>
        <v>UPI</v>
      </c>
      <c r="K481" s="4">
        <f t="shared" si="1"/>
        <v>2024</v>
      </c>
      <c r="L481" s="4" t="str">
        <f t="shared" si="2"/>
        <v>Jan</v>
      </c>
    </row>
    <row r="482" ht="22.5" customHeight="1">
      <c r="A482" s="4">
        <f>(Orders!A482)</f>
        <v>5120698</v>
      </c>
      <c r="B482" s="5">
        <f t="array" ref="B482">_xlfn.XLOOKUP(A482, Orders!A:A,Orders!C:C)</f>
        <v>45086.50718</v>
      </c>
      <c r="C482" s="4">
        <f>Order_items!B482</f>
        <v>187399</v>
      </c>
      <c r="D482" s="4" t="str">
        <f t="array" ref="D482">_xlfn.XLOOKUP(C482,Products!A:A,Products!B:B,"")</f>
        <v>Frozen Pizza</v>
      </c>
      <c r="E482" s="4" t="str">
        <f t="array" ref="E482">_xlfn.XLOOKUP(C482,Products!A:A,Products!C:C,"")</f>
        <v>Instant &amp; Frozen Food</v>
      </c>
      <c r="F482" s="4" t="str">
        <f t="array" ref="F482">_xlfn.XLOOKUP(C482,Products!A:A,Products!D:D,"")</f>
        <v>Chauhan Inc</v>
      </c>
      <c r="G482" s="4">
        <f>Order_items!C482</f>
        <v>1</v>
      </c>
      <c r="H482" s="4">
        <f>Order_items!D482</f>
        <v>53.49</v>
      </c>
      <c r="I482" s="4">
        <f>Order_items!E482</f>
        <v>53.49</v>
      </c>
      <c r="J482" s="4" t="str">
        <f t="array" ref="J482">_xlfn.XLOOKUP(A482,Orders!A:A,Orders!G:G,"")</f>
        <v>Wallet</v>
      </c>
      <c r="K482" s="4">
        <f t="shared" si="1"/>
        <v>2023</v>
      </c>
      <c r="L482" s="4" t="str">
        <f t="shared" si="2"/>
        <v>Jun</v>
      </c>
    </row>
    <row r="483" ht="22.5" customHeight="1">
      <c r="A483" s="4">
        <f>(Orders!A483)</f>
        <v>3812396179</v>
      </c>
      <c r="B483" s="5">
        <f t="array" ref="B483">_xlfn.XLOOKUP(A483, Orders!A:A,Orders!C:C)</f>
        <v>45129.35605</v>
      </c>
      <c r="C483" s="4">
        <f>Order_items!B483</f>
        <v>114414</v>
      </c>
      <c r="D483" s="4" t="str">
        <f t="array" ref="D483">_xlfn.XLOOKUP(C483,Products!A:A,Products!B:B,"")</f>
        <v>Vitamins</v>
      </c>
      <c r="E483" s="4" t="str">
        <f t="array" ref="E483">_xlfn.XLOOKUP(C483,Products!A:A,Products!C:C,"")</f>
        <v>Pharmacy</v>
      </c>
      <c r="F483" s="4" t="str">
        <f t="array" ref="F483">_xlfn.XLOOKUP(C483,Products!A:A,Products!D:D,"")</f>
        <v>Kara-Golla</v>
      </c>
      <c r="G483" s="4">
        <f>Order_items!C483</f>
        <v>3</v>
      </c>
      <c r="H483" s="4">
        <f>Order_items!D483</f>
        <v>832.06</v>
      </c>
      <c r="I483" s="4">
        <f>Order_items!E483</f>
        <v>2496.18</v>
      </c>
      <c r="J483" s="4" t="str">
        <f t="array" ref="J483">_xlfn.XLOOKUP(A483,Orders!A:A,Orders!G:G,"")</f>
        <v>Card</v>
      </c>
      <c r="K483" s="4">
        <f t="shared" si="1"/>
        <v>2023</v>
      </c>
      <c r="L483" s="4" t="str">
        <f t="shared" si="2"/>
        <v>Jul</v>
      </c>
    </row>
    <row r="484" ht="22.5" customHeight="1">
      <c r="A484" s="4">
        <f>(Orders!A484)</f>
        <v>8178951021</v>
      </c>
      <c r="B484" s="5">
        <f t="array" ref="B484">_xlfn.XLOOKUP(A484, Orders!A:A,Orders!C:C)</f>
        <v>45375.7886</v>
      </c>
      <c r="C484" s="4">
        <f>Order_items!B484</f>
        <v>18035</v>
      </c>
      <c r="D484" s="4" t="str">
        <f t="array" ref="D484">_xlfn.XLOOKUP(C484,Products!A:A,Products!B:B,"")</f>
        <v>Dish Soap</v>
      </c>
      <c r="E484" s="4" t="str">
        <f t="array" ref="E484">_xlfn.XLOOKUP(C484,Products!A:A,Products!C:C,"")</f>
        <v>Household Care</v>
      </c>
      <c r="F484" s="4" t="str">
        <f t="array" ref="F484">_xlfn.XLOOKUP(C484,Products!A:A,Products!D:D,"")</f>
        <v>Ramesh Inc</v>
      </c>
      <c r="G484" s="4">
        <f>Order_items!C484</f>
        <v>3</v>
      </c>
      <c r="H484" s="4">
        <f>Order_items!D484</f>
        <v>968.94</v>
      </c>
      <c r="I484" s="4">
        <f>Order_items!E484</f>
        <v>2906.82</v>
      </c>
      <c r="J484" s="4" t="str">
        <f t="array" ref="J484">_xlfn.XLOOKUP(A484,Orders!A:A,Orders!G:G,"")</f>
        <v>UPI</v>
      </c>
      <c r="K484" s="4">
        <f t="shared" si="1"/>
        <v>2024</v>
      </c>
      <c r="L484" s="4" t="str">
        <f t="shared" si="2"/>
        <v>Mar</v>
      </c>
    </row>
    <row r="485" ht="22.5" customHeight="1">
      <c r="A485" s="4">
        <f>(Orders!A485)</f>
        <v>2479115586</v>
      </c>
      <c r="B485" s="5">
        <f t="array" ref="B485">_xlfn.XLOOKUP(A485, Orders!A:A,Orders!C:C)</f>
        <v>45365.77797</v>
      </c>
      <c r="C485" s="4">
        <f>Order_items!B485</f>
        <v>532965</v>
      </c>
      <c r="D485" s="4" t="str">
        <f t="array" ref="D485">_xlfn.XLOOKUP(C485,Products!A:A,Products!B:B,"")</f>
        <v>Frozen Pizza</v>
      </c>
      <c r="E485" s="4" t="str">
        <f t="array" ref="E485">_xlfn.XLOOKUP(C485,Products!A:A,Products!C:C,"")</f>
        <v>Instant &amp; Frozen Food</v>
      </c>
      <c r="F485" s="4" t="str">
        <f t="array" ref="F485">_xlfn.XLOOKUP(C485,Products!A:A,Products!D:D,"")</f>
        <v>Sachdev Inc</v>
      </c>
      <c r="G485" s="4">
        <f>Order_items!C485</f>
        <v>2</v>
      </c>
      <c r="H485" s="4">
        <f>Order_items!D485</f>
        <v>307.23</v>
      </c>
      <c r="I485" s="4">
        <f>Order_items!E485</f>
        <v>614.46</v>
      </c>
      <c r="J485" s="4" t="str">
        <f t="array" ref="J485">_xlfn.XLOOKUP(A485,Orders!A:A,Orders!G:G,"")</f>
        <v>Wallet</v>
      </c>
      <c r="K485" s="4">
        <f t="shared" si="1"/>
        <v>2024</v>
      </c>
      <c r="L485" s="4" t="str">
        <f t="shared" si="2"/>
        <v>Mar</v>
      </c>
    </row>
    <row r="486" ht="22.5" customHeight="1">
      <c r="A486" s="4">
        <f>(Orders!A486)</f>
        <v>6239453389</v>
      </c>
      <c r="B486" s="5">
        <f t="array" ref="B486">_xlfn.XLOOKUP(A486, Orders!A:A,Orders!C:C)</f>
        <v>45207.05274</v>
      </c>
      <c r="C486" s="4">
        <f>Order_items!B486</f>
        <v>880510</v>
      </c>
      <c r="D486" s="4" t="str">
        <f t="array" ref="D486">_xlfn.XLOOKUP(C486,Products!A:A,Products!B:B,"")</f>
        <v>Bread</v>
      </c>
      <c r="E486" s="4" t="str">
        <f t="array" ref="E486">_xlfn.XLOOKUP(C486,Products!A:A,Products!C:C,"")</f>
        <v>Dairy &amp; Breakfast</v>
      </c>
      <c r="F486" s="4" t="str">
        <f t="array" ref="F486">_xlfn.XLOOKUP(C486,Products!A:A,Products!D:D,"")</f>
        <v>Roy-Char</v>
      </c>
      <c r="G486" s="4">
        <f>Order_items!C486</f>
        <v>2</v>
      </c>
      <c r="H486" s="4">
        <f>Order_items!D486</f>
        <v>951.43</v>
      </c>
      <c r="I486" s="4">
        <f>Order_items!E486</f>
        <v>1902.86</v>
      </c>
      <c r="J486" s="4" t="str">
        <f t="array" ref="J486">_xlfn.XLOOKUP(A486,Orders!A:A,Orders!G:G,"")</f>
        <v>Wallet</v>
      </c>
      <c r="K486" s="4">
        <f t="shared" si="1"/>
        <v>2023</v>
      </c>
      <c r="L486" s="4" t="str">
        <f t="shared" si="2"/>
        <v>Oct</v>
      </c>
    </row>
    <row r="487" ht="22.5" customHeight="1">
      <c r="A487" s="4">
        <f>(Orders!A487)</f>
        <v>3136508414</v>
      </c>
      <c r="B487" s="5">
        <f t="array" ref="B487">_xlfn.XLOOKUP(A487, Orders!A:A,Orders!C:C)</f>
        <v>45495.64054</v>
      </c>
      <c r="C487" s="4">
        <f>Order_items!B487</f>
        <v>435929</v>
      </c>
      <c r="D487" s="4" t="str">
        <f t="array" ref="D487">_xlfn.XLOOKUP(C487,Products!A:A,Products!B:B,"")</f>
        <v>Toilet Cleaner</v>
      </c>
      <c r="E487" s="4" t="str">
        <f t="array" ref="E487">_xlfn.XLOOKUP(C487,Products!A:A,Products!C:C,"")</f>
        <v>Household Care</v>
      </c>
      <c r="F487" s="4" t="str">
        <f t="array" ref="F487">_xlfn.XLOOKUP(C487,Products!A:A,Products!D:D,"")</f>
        <v>Memon Ltd</v>
      </c>
      <c r="G487" s="4">
        <f>Order_items!C487</f>
        <v>3</v>
      </c>
      <c r="H487" s="4">
        <f>Order_items!D487</f>
        <v>856.89</v>
      </c>
      <c r="I487" s="4">
        <f>Order_items!E487</f>
        <v>2570.67</v>
      </c>
      <c r="J487" s="4" t="str">
        <f t="array" ref="J487">_xlfn.XLOOKUP(A487,Orders!A:A,Orders!G:G,"")</f>
        <v>Cash</v>
      </c>
      <c r="K487" s="4">
        <f t="shared" si="1"/>
        <v>2024</v>
      </c>
      <c r="L487" s="4" t="str">
        <f t="shared" si="2"/>
        <v>Jul</v>
      </c>
    </row>
    <row r="488" ht="22.5" customHeight="1">
      <c r="A488" s="4">
        <f>(Orders!A488)</f>
        <v>5521273487</v>
      </c>
      <c r="B488" s="5">
        <f t="array" ref="B488">_xlfn.XLOOKUP(A488, Orders!A:A,Orders!C:C)</f>
        <v>45430.62738</v>
      </c>
      <c r="C488" s="4">
        <f>Order_items!B488</f>
        <v>18035</v>
      </c>
      <c r="D488" s="4" t="str">
        <f t="array" ref="D488">_xlfn.XLOOKUP(C488,Products!A:A,Products!B:B,"")</f>
        <v>Dish Soap</v>
      </c>
      <c r="E488" s="4" t="str">
        <f t="array" ref="E488">_xlfn.XLOOKUP(C488,Products!A:A,Products!C:C,"")</f>
        <v>Household Care</v>
      </c>
      <c r="F488" s="4" t="str">
        <f t="array" ref="F488">_xlfn.XLOOKUP(C488,Products!A:A,Products!D:D,"")</f>
        <v>Ramesh Inc</v>
      </c>
      <c r="G488" s="4">
        <f>Order_items!C488</f>
        <v>2</v>
      </c>
      <c r="H488" s="4">
        <f>Order_items!D488</f>
        <v>968.94</v>
      </c>
      <c r="I488" s="4">
        <f>Order_items!E488</f>
        <v>1937.88</v>
      </c>
      <c r="J488" s="4" t="str">
        <f t="array" ref="J488">_xlfn.XLOOKUP(A488,Orders!A:A,Orders!G:G,"")</f>
        <v>Cash</v>
      </c>
      <c r="K488" s="4">
        <f t="shared" si="1"/>
        <v>2024</v>
      </c>
      <c r="L488" s="4" t="str">
        <f t="shared" si="2"/>
        <v>May</v>
      </c>
    </row>
    <row r="489" ht="22.5" customHeight="1">
      <c r="A489" s="4">
        <f>(Orders!A489)</f>
        <v>5445047872</v>
      </c>
      <c r="B489" s="5">
        <f t="array" ref="B489">_xlfn.XLOOKUP(A489, Orders!A:A,Orders!C:C)</f>
        <v>45216.23215</v>
      </c>
      <c r="C489" s="4">
        <f>Order_items!B489</f>
        <v>723678</v>
      </c>
      <c r="D489" s="4" t="str">
        <f t="array" ref="D489">_xlfn.XLOOKUP(C489,Products!A:A,Products!B:B,"")</f>
        <v>Dog Food</v>
      </c>
      <c r="E489" s="4" t="str">
        <f t="array" ref="E489">_xlfn.XLOOKUP(C489,Products!A:A,Products!C:C,"")</f>
        <v>Pet Care</v>
      </c>
      <c r="F489" s="4" t="str">
        <f t="array" ref="F489">_xlfn.XLOOKUP(C489,Products!A:A,Products!D:D,"")</f>
        <v>Lall, Datta and Swamy</v>
      </c>
      <c r="G489" s="4">
        <f>Order_items!C489</f>
        <v>3</v>
      </c>
      <c r="H489" s="4">
        <f>Order_items!D489</f>
        <v>675.46</v>
      </c>
      <c r="I489" s="4">
        <f>Order_items!E489</f>
        <v>2026.38</v>
      </c>
      <c r="J489" s="4" t="str">
        <f t="array" ref="J489">_xlfn.XLOOKUP(A489,Orders!A:A,Orders!G:G,"")</f>
        <v>Card</v>
      </c>
      <c r="K489" s="4">
        <f t="shared" si="1"/>
        <v>2023</v>
      </c>
      <c r="L489" s="4" t="str">
        <f t="shared" si="2"/>
        <v>Oct</v>
      </c>
    </row>
    <row r="490" ht="22.5" customHeight="1">
      <c r="A490" s="4">
        <f>(Orders!A490)</f>
        <v>3678525130</v>
      </c>
      <c r="B490" s="5">
        <f t="array" ref="B490">_xlfn.XLOOKUP(A490, Orders!A:A,Orders!C:C)</f>
        <v>45005.76279</v>
      </c>
      <c r="C490" s="4">
        <f>Order_items!B490</f>
        <v>451812</v>
      </c>
      <c r="D490" s="4" t="str">
        <f t="array" ref="D490">_xlfn.XLOOKUP(C490,Products!A:A,Products!B:B,"")</f>
        <v>Pain Reliever</v>
      </c>
      <c r="E490" s="4" t="str">
        <f t="array" ref="E490">_xlfn.XLOOKUP(C490,Products!A:A,Products!C:C,"")</f>
        <v>Pharmacy</v>
      </c>
      <c r="F490" s="4" t="str">
        <f t="array" ref="F490">_xlfn.XLOOKUP(C490,Products!A:A,Products!D:D,"")</f>
        <v>Batra, Sant and Mandal</v>
      </c>
      <c r="G490" s="4">
        <f>Order_items!C490</f>
        <v>1</v>
      </c>
      <c r="H490" s="4">
        <f>Order_items!D490</f>
        <v>530.85</v>
      </c>
      <c r="I490" s="4">
        <f>Order_items!E490</f>
        <v>530.85</v>
      </c>
      <c r="J490" s="4" t="str">
        <f t="array" ref="J490">_xlfn.XLOOKUP(A490,Orders!A:A,Orders!G:G,"")</f>
        <v>UPI</v>
      </c>
      <c r="K490" s="4">
        <f t="shared" si="1"/>
        <v>2023</v>
      </c>
      <c r="L490" s="4" t="str">
        <f t="shared" si="2"/>
        <v>Mar</v>
      </c>
    </row>
    <row r="491" ht="22.5" customHeight="1">
      <c r="A491" s="4">
        <f>(Orders!A491)</f>
        <v>9328056960</v>
      </c>
      <c r="B491" s="5">
        <f t="array" ref="B491">_xlfn.XLOOKUP(A491, Orders!A:A,Orders!C:C)</f>
        <v>45518.2647</v>
      </c>
      <c r="C491" s="4">
        <f>Order_items!B491</f>
        <v>237083</v>
      </c>
      <c r="D491" s="4" t="str">
        <f t="array" ref="D491">_xlfn.XLOOKUP(C491,Products!A:A,Products!B:B,"")</f>
        <v>Cough Syrup</v>
      </c>
      <c r="E491" s="4" t="str">
        <f t="array" ref="E491">_xlfn.XLOOKUP(C491,Products!A:A,Products!C:C,"")</f>
        <v>Pharmacy</v>
      </c>
      <c r="F491" s="4" t="str">
        <f t="array" ref="F491">_xlfn.XLOOKUP(C491,Products!A:A,Products!D:D,"")</f>
        <v>Hayer-Banerjee</v>
      </c>
      <c r="G491" s="4">
        <f>Order_items!C491</f>
        <v>2</v>
      </c>
      <c r="H491" s="4">
        <f>Order_items!D491</f>
        <v>577.13</v>
      </c>
      <c r="I491" s="4">
        <f>Order_items!E491</f>
        <v>1154.26</v>
      </c>
      <c r="J491" s="4" t="str">
        <f t="array" ref="J491">_xlfn.XLOOKUP(A491,Orders!A:A,Orders!G:G,"")</f>
        <v>Cash</v>
      </c>
      <c r="K491" s="4">
        <f t="shared" si="1"/>
        <v>2024</v>
      </c>
      <c r="L491" s="4" t="str">
        <f t="shared" si="2"/>
        <v>Aug</v>
      </c>
    </row>
    <row r="492" ht="22.5" customHeight="1">
      <c r="A492" s="4">
        <f>(Orders!A492)</f>
        <v>2109203997</v>
      </c>
      <c r="B492" s="5">
        <f t="array" ref="B492">_xlfn.XLOOKUP(A492, Orders!A:A,Orders!C:C)</f>
        <v>45416.76394</v>
      </c>
      <c r="C492" s="4">
        <f>Order_items!B492</f>
        <v>131937</v>
      </c>
      <c r="D492" s="4" t="str">
        <f t="array" ref="D492">_xlfn.XLOOKUP(C492,Products!A:A,Products!B:B,"")</f>
        <v>Frozen Pizza</v>
      </c>
      <c r="E492" s="4" t="str">
        <f t="array" ref="E492">_xlfn.XLOOKUP(C492,Products!A:A,Products!C:C,"")</f>
        <v>Instant &amp; Frozen Food</v>
      </c>
      <c r="F492" s="4" t="str">
        <f t="array" ref="F492">_xlfn.XLOOKUP(C492,Products!A:A,Products!D:D,"")</f>
        <v>Varkey, Devi and Ganguly</v>
      </c>
      <c r="G492" s="4">
        <f>Order_items!C492</f>
        <v>1</v>
      </c>
      <c r="H492" s="4">
        <f>Order_items!D492</f>
        <v>287.81</v>
      </c>
      <c r="I492" s="4">
        <f>Order_items!E492</f>
        <v>287.81</v>
      </c>
      <c r="J492" s="4" t="str">
        <f t="array" ref="J492">_xlfn.XLOOKUP(A492,Orders!A:A,Orders!G:G,"")</f>
        <v>Cash</v>
      </c>
      <c r="K492" s="4">
        <f t="shared" si="1"/>
        <v>2024</v>
      </c>
      <c r="L492" s="4" t="str">
        <f t="shared" si="2"/>
        <v>May</v>
      </c>
    </row>
    <row r="493" ht="22.5" customHeight="1">
      <c r="A493" s="4">
        <f>(Orders!A493)</f>
        <v>556665455</v>
      </c>
      <c r="B493" s="5">
        <f t="array" ref="B493">_xlfn.XLOOKUP(A493, Orders!A:A,Orders!C:C)</f>
        <v>45330.04457</v>
      </c>
      <c r="C493" s="4">
        <f>Order_items!B493</f>
        <v>876139</v>
      </c>
      <c r="D493" s="4" t="str">
        <f t="array" ref="D493">_xlfn.XLOOKUP(C493,Products!A:A,Products!B:B,"")</f>
        <v>Pulses</v>
      </c>
      <c r="E493" s="4" t="str">
        <f t="array" ref="E493">_xlfn.XLOOKUP(C493,Products!A:A,Products!C:C,"")</f>
        <v>Grocery &amp; Staples</v>
      </c>
      <c r="F493" s="4" t="str">
        <f t="array" ref="F493">_xlfn.XLOOKUP(C493,Products!A:A,Products!D:D,"")</f>
        <v>Cherian-Dara</v>
      </c>
      <c r="G493" s="4">
        <f>Order_items!C493</f>
        <v>3</v>
      </c>
      <c r="H493" s="4">
        <f>Order_items!D493</f>
        <v>415.75</v>
      </c>
      <c r="I493" s="4">
        <f>Order_items!E493</f>
        <v>1247.25</v>
      </c>
      <c r="J493" s="4" t="str">
        <f t="array" ref="J493">_xlfn.XLOOKUP(A493,Orders!A:A,Orders!G:G,"")</f>
        <v>Card</v>
      </c>
      <c r="K493" s="4">
        <f t="shared" si="1"/>
        <v>2024</v>
      </c>
      <c r="L493" s="4" t="str">
        <f t="shared" si="2"/>
        <v>Feb</v>
      </c>
    </row>
    <row r="494" ht="22.5" customHeight="1">
      <c r="A494" s="4">
        <f>(Orders!A494)</f>
        <v>6573705785</v>
      </c>
      <c r="B494" s="5">
        <f t="array" ref="B494">_xlfn.XLOOKUP(A494, Orders!A:A,Orders!C:C)</f>
        <v>45253.52387</v>
      </c>
      <c r="C494" s="4">
        <f>Order_items!B494</f>
        <v>567671</v>
      </c>
      <c r="D494" s="4" t="str">
        <f t="array" ref="D494">_xlfn.XLOOKUP(C494,Products!A:A,Products!B:B,"")</f>
        <v>Biscuits</v>
      </c>
      <c r="E494" s="4" t="str">
        <f t="array" ref="E494">_xlfn.XLOOKUP(C494,Products!A:A,Products!C:C,"")</f>
        <v>Snacks &amp; Munchies</v>
      </c>
      <c r="F494" s="4" t="str">
        <f t="array" ref="F494">_xlfn.XLOOKUP(C494,Products!A:A,Products!D:D,"")</f>
        <v>Nagar LLC</v>
      </c>
      <c r="G494" s="4">
        <f>Order_items!C494</f>
        <v>2</v>
      </c>
      <c r="H494" s="4">
        <f>Order_items!D494</f>
        <v>418.48</v>
      </c>
      <c r="I494" s="4">
        <f>Order_items!E494</f>
        <v>836.96</v>
      </c>
      <c r="J494" s="4" t="str">
        <f t="array" ref="J494">_xlfn.XLOOKUP(A494,Orders!A:A,Orders!G:G,"")</f>
        <v>Wallet</v>
      </c>
      <c r="K494" s="4">
        <f t="shared" si="1"/>
        <v>2023</v>
      </c>
      <c r="L494" s="4" t="str">
        <f t="shared" si="2"/>
        <v>Nov</v>
      </c>
    </row>
    <row r="495" ht="22.5" customHeight="1">
      <c r="A495" s="4">
        <f>(Orders!A495)</f>
        <v>2609502403</v>
      </c>
      <c r="B495" s="5">
        <f t="array" ref="B495">_xlfn.XLOOKUP(A495, Orders!A:A,Orders!C:C)</f>
        <v>45596.76622</v>
      </c>
      <c r="C495" s="4">
        <f>Order_items!B495</f>
        <v>131136</v>
      </c>
      <c r="D495" s="4" t="str">
        <f t="array" ref="D495">_xlfn.XLOOKUP(C495,Products!A:A,Products!B:B,"")</f>
        <v>Salt</v>
      </c>
      <c r="E495" s="4" t="str">
        <f t="array" ref="E495">_xlfn.XLOOKUP(C495,Products!A:A,Products!C:C,"")</f>
        <v>Grocery &amp; Staples</v>
      </c>
      <c r="F495" s="4" t="str">
        <f t="array" ref="F495">_xlfn.XLOOKUP(C495,Products!A:A,Products!D:D,"")</f>
        <v>Deshpande-Rama</v>
      </c>
      <c r="G495" s="4">
        <f>Order_items!C495</f>
        <v>1</v>
      </c>
      <c r="H495" s="4">
        <f>Order_items!D495</f>
        <v>37.8</v>
      </c>
      <c r="I495" s="4">
        <f>Order_items!E495</f>
        <v>37.8</v>
      </c>
      <c r="J495" s="4" t="str">
        <f t="array" ref="J495">_xlfn.XLOOKUP(A495,Orders!A:A,Orders!G:G,"")</f>
        <v>Wallet</v>
      </c>
      <c r="K495" s="4">
        <f t="shared" si="1"/>
        <v>2024</v>
      </c>
      <c r="L495" s="4" t="str">
        <f t="shared" si="2"/>
        <v>Oct</v>
      </c>
    </row>
    <row r="496" ht="22.5" customHeight="1">
      <c r="A496" s="4">
        <f>(Orders!A496)</f>
        <v>1463293930</v>
      </c>
      <c r="B496" s="5">
        <f t="array" ref="B496">_xlfn.XLOOKUP(A496, Orders!A:A,Orders!C:C)</f>
        <v>45449.60145</v>
      </c>
      <c r="C496" s="4">
        <f>Order_items!B496</f>
        <v>689769</v>
      </c>
      <c r="D496" s="4" t="str">
        <f t="array" ref="D496">_xlfn.XLOOKUP(C496,Products!A:A,Products!B:B,"")</f>
        <v>Frozen Vegetables</v>
      </c>
      <c r="E496" s="4" t="str">
        <f t="array" ref="E496">_xlfn.XLOOKUP(C496,Products!A:A,Products!C:C,"")</f>
        <v>Instant &amp; Frozen Food</v>
      </c>
      <c r="F496" s="4" t="str">
        <f t="array" ref="F496">_xlfn.XLOOKUP(C496,Products!A:A,Products!D:D,"")</f>
        <v>Kothari-Datta</v>
      </c>
      <c r="G496" s="4">
        <f>Order_items!C496</f>
        <v>1</v>
      </c>
      <c r="H496" s="4">
        <f>Order_items!D496</f>
        <v>46.62</v>
      </c>
      <c r="I496" s="4">
        <f>Order_items!E496</f>
        <v>46.62</v>
      </c>
      <c r="J496" s="4" t="str">
        <f t="array" ref="J496">_xlfn.XLOOKUP(A496,Orders!A:A,Orders!G:G,"")</f>
        <v>UPI</v>
      </c>
      <c r="K496" s="4">
        <f t="shared" si="1"/>
        <v>2024</v>
      </c>
      <c r="L496" s="4" t="str">
        <f t="shared" si="2"/>
        <v>Jun</v>
      </c>
    </row>
    <row r="497" ht="22.5" customHeight="1">
      <c r="A497" s="4">
        <f>(Orders!A497)</f>
        <v>8132887999</v>
      </c>
      <c r="B497" s="5">
        <f t="array" ref="B497">_xlfn.XLOOKUP(A497, Orders!A:A,Orders!C:C)</f>
        <v>45347.6722</v>
      </c>
      <c r="C497" s="4">
        <f>Order_items!B497</f>
        <v>433521</v>
      </c>
      <c r="D497" s="4" t="str">
        <f t="array" ref="D497">_xlfn.XLOOKUP(C497,Products!A:A,Products!B:B,"")</f>
        <v>Diapers</v>
      </c>
      <c r="E497" s="4" t="str">
        <f t="array" ref="E497">_xlfn.XLOOKUP(C497,Products!A:A,Products!C:C,"")</f>
        <v>Baby Care</v>
      </c>
      <c r="F497" s="4" t="str">
        <f t="array" ref="F497">_xlfn.XLOOKUP(C497,Products!A:A,Products!D:D,"")</f>
        <v>Mahal Group</v>
      </c>
      <c r="G497" s="4">
        <f>Order_items!C497</f>
        <v>2</v>
      </c>
      <c r="H497" s="4">
        <f>Order_items!D497</f>
        <v>321.33</v>
      </c>
      <c r="I497" s="4">
        <f>Order_items!E497</f>
        <v>642.66</v>
      </c>
      <c r="J497" s="4" t="str">
        <f t="array" ref="J497">_xlfn.XLOOKUP(A497,Orders!A:A,Orders!G:G,"")</f>
        <v>Wallet</v>
      </c>
      <c r="K497" s="4">
        <f t="shared" si="1"/>
        <v>2024</v>
      </c>
      <c r="L497" s="4" t="str">
        <f t="shared" si="2"/>
        <v>Feb</v>
      </c>
    </row>
    <row r="498" ht="22.5" customHeight="1">
      <c r="A498" s="4">
        <f>(Orders!A498)</f>
        <v>7178789018</v>
      </c>
      <c r="B498" s="5">
        <f t="array" ref="B498">_xlfn.XLOOKUP(A498, Orders!A:A,Orders!C:C)</f>
        <v>45181.37075</v>
      </c>
      <c r="C498" s="4">
        <f>Order_items!B498</f>
        <v>112390</v>
      </c>
      <c r="D498" s="4" t="str">
        <f t="array" ref="D498">_xlfn.XLOOKUP(C498,Products!A:A,Products!B:B,"")</f>
        <v>Toothpaste</v>
      </c>
      <c r="E498" s="4" t="str">
        <f t="array" ref="E498">_xlfn.XLOOKUP(C498,Products!A:A,Products!C:C,"")</f>
        <v>Personal Care</v>
      </c>
      <c r="F498" s="4" t="str">
        <f t="array" ref="F498">_xlfn.XLOOKUP(C498,Products!A:A,Products!D:D,"")</f>
        <v>Kibe, Contractor and Randhawa</v>
      </c>
      <c r="G498" s="4">
        <f>Order_items!C498</f>
        <v>1</v>
      </c>
      <c r="H498" s="4">
        <f>Order_items!D498</f>
        <v>877.98</v>
      </c>
      <c r="I498" s="4">
        <f>Order_items!E498</f>
        <v>877.98</v>
      </c>
      <c r="J498" s="4" t="str">
        <f t="array" ref="J498">_xlfn.XLOOKUP(A498,Orders!A:A,Orders!G:G,"")</f>
        <v>Wallet</v>
      </c>
      <c r="K498" s="4">
        <f t="shared" si="1"/>
        <v>2023</v>
      </c>
      <c r="L498" s="4" t="str">
        <f t="shared" si="2"/>
        <v>Sep</v>
      </c>
    </row>
    <row r="499" ht="22.5" customHeight="1">
      <c r="A499" s="4">
        <f>(Orders!A499)</f>
        <v>2295700159</v>
      </c>
      <c r="B499" s="5">
        <f t="array" ref="B499">_xlfn.XLOOKUP(A499, Orders!A:A,Orders!C:C)</f>
        <v>45362.52242</v>
      </c>
      <c r="C499" s="4">
        <f>Order_items!B499</f>
        <v>760828</v>
      </c>
      <c r="D499" s="4" t="str">
        <f t="array" ref="D499">_xlfn.XLOOKUP(C499,Products!A:A,Products!B:B,"")</f>
        <v>Pet Treats</v>
      </c>
      <c r="E499" s="4" t="str">
        <f t="array" ref="E499">_xlfn.XLOOKUP(C499,Products!A:A,Products!C:C,"")</f>
        <v>Pet Care</v>
      </c>
      <c r="F499" s="4" t="str">
        <f t="array" ref="F499">_xlfn.XLOOKUP(C499,Products!A:A,Products!D:D,"")</f>
        <v>Khurana, Khosla and Yohannan</v>
      </c>
      <c r="G499" s="4">
        <f>Order_items!C499</f>
        <v>3</v>
      </c>
      <c r="H499" s="4">
        <f>Order_items!D499</f>
        <v>563.45</v>
      </c>
      <c r="I499" s="4">
        <f>Order_items!E499</f>
        <v>1690.35</v>
      </c>
      <c r="J499" s="4" t="str">
        <f t="array" ref="J499">_xlfn.XLOOKUP(A499,Orders!A:A,Orders!G:G,"")</f>
        <v>Card</v>
      </c>
      <c r="K499" s="4">
        <f t="shared" si="1"/>
        <v>2024</v>
      </c>
      <c r="L499" s="4" t="str">
        <f t="shared" si="2"/>
        <v>Mar</v>
      </c>
    </row>
    <row r="500" ht="22.5" customHeight="1">
      <c r="A500" s="4">
        <f>(Orders!A500)</f>
        <v>9277089038</v>
      </c>
      <c r="B500" s="5">
        <f t="array" ref="B500">_xlfn.XLOOKUP(A500, Orders!A:A,Orders!C:C)</f>
        <v>45031.83525</v>
      </c>
      <c r="C500" s="4">
        <f>Order_items!B500</f>
        <v>837480</v>
      </c>
      <c r="D500" s="4" t="str">
        <f t="array" ref="D500">_xlfn.XLOOKUP(C500,Products!A:A,Products!B:B,"")</f>
        <v>Cough Syrup</v>
      </c>
      <c r="E500" s="4" t="str">
        <f t="array" ref="E500">_xlfn.XLOOKUP(C500,Products!A:A,Products!C:C,"")</f>
        <v>Pharmacy</v>
      </c>
      <c r="F500" s="4" t="str">
        <f t="array" ref="F500">_xlfn.XLOOKUP(C500,Products!A:A,Products!D:D,"")</f>
        <v>Edwin and Sons</v>
      </c>
      <c r="G500" s="4">
        <f>Order_items!C500</f>
        <v>2</v>
      </c>
      <c r="H500" s="4">
        <f>Order_items!D500</f>
        <v>217.4</v>
      </c>
      <c r="I500" s="4">
        <f>Order_items!E500</f>
        <v>434.8</v>
      </c>
      <c r="J500" s="4" t="str">
        <f t="array" ref="J500">_xlfn.XLOOKUP(A500,Orders!A:A,Orders!G:G,"")</f>
        <v>Wallet</v>
      </c>
      <c r="K500" s="4">
        <f t="shared" si="1"/>
        <v>2023</v>
      </c>
      <c r="L500" s="4" t="str">
        <f t="shared" si="2"/>
        <v>Apr</v>
      </c>
    </row>
    <row r="501" ht="22.5" customHeight="1">
      <c r="A501" s="4">
        <f>(Orders!A501)</f>
        <v>145057465</v>
      </c>
      <c r="B501" s="5">
        <f t="array" ref="B501">_xlfn.XLOOKUP(A501, Orders!A:A,Orders!C:C)</f>
        <v>45598.36934</v>
      </c>
      <c r="C501" s="4">
        <f>Order_items!B501</f>
        <v>26060</v>
      </c>
      <c r="D501" s="4" t="str">
        <f t="array" ref="D501">_xlfn.XLOOKUP(C501,Products!A:A,Products!B:B,"")</f>
        <v>Vitamins</v>
      </c>
      <c r="E501" s="4" t="str">
        <f t="array" ref="E501">_xlfn.XLOOKUP(C501,Products!A:A,Products!C:C,"")</f>
        <v>Pharmacy</v>
      </c>
      <c r="F501" s="4" t="str">
        <f t="array" ref="F501">_xlfn.XLOOKUP(C501,Products!A:A,Products!D:D,"")</f>
        <v>Shah and Sons</v>
      </c>
      <c r="G501" s="4">
        <f>Order_items!C501</f>
        <v>3</v>
      </c>
      <c r="H501" s="4">
        <f>Order_items!D501</f>
        <v>342.94</v>
      </c>
      <c r="I501" s="4">
        <f>Order_items!E501</f>
        <v>1028.82</v>
      </c>
      <c r="J501" s="4" t="str">
        <f t="array" ref="J501">_xlfn.XLOOKUP(A501,Orders!A:A,Orders!G:G,"")</f>
        <v>Cash</v>
      </c>
      <c r="K501" s="4">
        <f t="shared" si="1"/>
        <v>2024</v>
      </c>
      <c r="L501" s="4" t="str">
        <f t="shared" si="2"/>
        <v>Nov</v>
      </c>
    </row>
    <row r="502" ht="22.5" customHeight="1">
      <c r="A502" s="4">
        <f>(Orders!A502)</f>
        <v>9452353274</v>
      </c>
      <c r="B502" s="5">
        <f t="array" ref="B502">_xlfn.XLOOKUP(A502, Orders!A:A,Orders!C:C)</f>
        <v>45575.81059</v>
      </c>
      <c r="C502" s="4">
        <f>Order_items!B502</f>
        <v>34186</v>
      </c>
      <c r="D502" s="4" t="str">
        <f t="array" ref="D502">_xlfn.XLOOKUP(C502,Products!A:A,Products!B:B,"")</f>
        <v>Mangoes</v>
      </c>
      <c r="E502" s="4" t="str">
        <f t="array" ref="E502">_xlfn.XLOOKUP(C502,Products!A:A,Products!C:C,"")</f>
        <v>Fruits &amp; Vegetables</v>
      </c>
      <c r="F502" s="4" t="str">
        <f t="array" ref="F502">_xlfn.XLOOKUP(C502,Products!A:A,Products!D:D,"")</f>
        <v>Mandal-Kar</v>
      </c>
      <c r="G502" s="4">
        <f>Order_items!C502</f>
        <v>1</v>
      </c>
      <c r="H502" s="4">
        <f>Order_items!D502</f>
        <v>925.65</v>
      </c>
      <c r="I502" s="4">
        <f>Order_items!E502</f>
        <v>925.65</v>
      </c>
      <c r="J502" s="4" t="str">
        <f t="array" ref="J502">_xlfn.XLOOKUP(A502,Orders!A:A,Orders!G:G,"")</f>
        <v>Cash</v>
      </c>
      <c r="K502" s="4">
        <f t="shared" si="1"/>
        <v>2024</v>
      </c>
      <c r="L502" s="4" t="str">
        <f t="shared" si="2"/>
        <v>Oct</v>
      </c>
    </row>
    <row r="503" ht="22.5" customHeight="1">
      <c r="A503" s="4">
        <f>(Orders!A503)</f>
        <v>5434328922</v>
      </c>
      <c r="B503" s="5">
        <f t="array" ref="B503">_xlfn.XLOOKUP(A503, Orders!A:A,Orders!C:C)</f>
        <v>45330.31609</v>
      </c>
      <c r="C503" s="4">
        <f>Order_items!B503</f>
        <v>837480</v>
      </c>
      <c r="D503" s="4" t="str">
        <f t="array" ref="D503">_xlfn.XLOOKUP(C503,Products!A:A,Products!B:B,"")</f>
        <v>Cough Syrup</v>
      </c>
      <c r="E503" s="4" t="str">
        <f t="array" ref="E503">_xlfn.XLOOKUP(C503,Products!A:A,Products!C:C,"")</f>
        <v>Pharmacy</v>
      </c>
      <c r="F503" s="4" t="str">
        <f t="array" ref="F503">_xlfn.XLOOKUP(C503,Products!A:A,Products!D:D,"")</f>
        <v>Edwin and Sons</v>
      </c>
      <c r="G503" s="4">
        <f>Order_items!C503</f>
        <v>2</v>
      </c>
      <c r="H503" s="4">
        <f>Order_items!D503</f>
        <v>217.4</v>
      </c>
      <c r="I503" s="4">
        <f>Order_items!E503</f>
        <v>434.8</v>
      </c>
      <c r="J503" s="4" t="str">
        <f t="array" ref="J503">_xlfn.XLOOKUP(A503,Orders!A:A,Orders!G:G,"")</f>
        <v>Card</v>
      </c>
      <c r="K503" s="4">
        <f t="shared" si="1"/>
        <v>2024</v>
      </c>
      <c r="L503" s="4" t="str">
        <f t="shared" si="2"/>
        <v>Feb</v>
      </c>
    </row>
    <row r="504" ht="22.5" customHeight="1">
      <c r="A504" s="4">
        <f>(Orders!A504)</f>
        <v>3327051807</v>
      </c>
      <c r="B504" s="5">
        <f t="array" ref="B504">_xlfn.XLOOKUP(A504, Orders!A:A,Orders!C:C)</f>
        <v>45201.69869</v>
      </c>
      <c r="C504" s="4">
        <f>Order_items!B504</f>
        <v>516376</v>
      </c>
      <c r="D504" s="4" t="str">
        <f t="array" ref="D504">_xlfn.XLOOKUP(C504,Products!A:A,Products!B:B,"")</f>
        <v>Onions</v>
      </c>
      <c r="E504" s="4" t="str">
        <f t="array" ref="E504">_xlfn.XLOOKUP(C504,Products!A:A,Products!C:C,"")</f>
        <v>Fruits &amp; Vegetables</v>
      </c>
      <c r="F504" s="4" t="str">
        <f t="array" ref="F504">_xlfn.XLOOKUP(C504,Products!A:A,Products!D:D,"")</f>
        <v>Agarwal-Dhar</v>
      </c>
      <c r="G504" s="4">
        <f>Order_items!C504</f>
        <v>3</v>
      </c>
      <c r="H504" s="4">
        <f>Order_items!D504</f>
        <v>877.43</v>
      </c>
      <c r="I504" s="4">
        <f>Order_items!E504</f>
        <v>2632.29</v>
      </c>
      <c r="J504" s="4" t="str">
        <f t="array" ref="J504">_xlfn.XLOOKUP(A504,Orders!A:A,Orders!G:G,"")</f>
        <v>Card</v>
      </c>
      <c r="K504" s="4">
        <f t="shared" si="1"/>
        <v>2023</v>
      </c>
      <c r="L504" s="4" t="str">
        <f t="shared" si="2"/>
        <v>Oct</v>
      </c>
    </row>
    <row r="505" ht="22.5" customHeight="1">
      <c r="A505" s="4">
        <f>(Orders!A505)</f>
        <v>1461604569</v>
      </c>
      <c r="B505" s="5">
        <f t="array" ref="B505">_xlfn.XLOOKUP(A505, Orders!A:A,Orders!C:C)</f>
        <v>45408.08608</v>
      </c>
      <c r="C505" s="4">
        <f>Order_items!B505</f>
        <v>812607</v>
      </c>
      <c r="D505" s="4" t="str">
        <f t="array" ref="D505">_xlfn.XLOOKUP(C505,Products!A:A,Products!B:B,"")</f>
        <v>Potatoes</v>
      </c>
      <c r="E505" s="4" t="str">
        <f t="array" ref="E505">_xlfn.XLOOKUP(C505,Products!A:A,Products!C:C,"")</f>
        <v>Fruits &amp; Vegetables</v>
      </c>
      <c r="F505" s="4" t="str">
        <f t="array" ref="F505">_xlfn.XLOOKUP(C505,Products!A:A,Products!D:D,"")</f>
        <v>Rege Group</v>
      </c>
      <c r="G505" s="4">
        <f>Order_items!C505</f>
        <v>1</v>
      </c>
      <c r="H505" s="4">
        <f>Order_items!D505</f>
        <v>416.65</v>
      </c>
      <c r="I505" s="4">
        <f>Order_items!E505</f>
        <v>416.65</v>
      </c>
      <c r="J505" s="4" t="str">
        <f t="array" ref="J505">_xlfn.XLOOKUP(A505,Orders!A:A,Orders!G:G,"")</f>
        <v>UPI</v>
      </c>
      <c r="K505" s="4">
        <f t="shared" si="1"/>
        <v>2024</v>
      </c>
      <c r="L505" s="4" t="str">
        <f t="shared" si="2"/>
        <v>Apr</v>
      </c>
    </row>
    <row r="506" ht="22.5" customHeight="1">
      <c r="A506" s="4">
        <f>(Orders!A506)</f>
        <v>606518084</v>
      </c>
      <c r="B506" s="5">
        <f t="array" ref="B506">_xlfn.XLOOKUP(A506, Orders!A:A,Orders!C:C)</f>
        <v>45227.6675</v>
      </c>
      <c r="C506" s="4">
        <f>Order_items!B506</f>
        <v>60619</v>
      </c>
      <c r="D506" s="4" t="str">
        <f t="array" ref="D506">_xlfn.XLOOKUP(C506,Products!A:A,Products!B:B,"")</f>
        <v>Iced Tea</v>
      </c>
      <c r="E506" s="4" t="str">
        <f t="array" ref="E506">_xlfn.XLOOKUP(C506,Products!A:A,Products!C:C,"")</f>
        <v>Cold Drinks &amp; Juices</v>
      </c>
      <c r="F506" s="4" t="str">
        <f t="array" ref="F506">_xlfn.XLOOKUP(C506,Products!A:A,Products!D:D,"")</f>
        <v>Bhasin LLC</v>
      </c>
      <c r="G506" s="4">
        <f>Order_items!C506</f>
        <v>1</v>
      </c>
      <c r="H506" s="4">
        <f>Order_items!D506</f>
        <v>726.41</v>
      </c>
      <c r="I506" s="4">
        <f>Order_items!E506</f>
        <v>726.41</v>
      </c>
      <c r="J506" s="4" t="str">
        <f t="array" ref="J506">_xlfn.XLOOKUP(A506,Orders!A:A,Orders!G:G,"")</f>
        <v>Cash</v>
      </c>
      <c r="K506" s="4">
        <f t="shared" si="1"/>
        <v>2023</v>
      </c>
      <c r="L506" s="4" t="str">
        <f t="shared" si="2"/>
        <v>Oct</v>
      </c>
    </row>
    <row r="507" ht="22.5" customHeight="1">
      <c r="A507" s="4">
        <f>(Orders!A507)</f>
        <v>7637625389</v>
      </c>
      <c r="B507" s="5">
        <f t="array" ref="B507">_xlfn.XLOOKUP(A507, Orders!A:A,Orders!C:C)</f>
        <v>45214.8515</v>
      </c>
      <c r="C507" s="4">
        <f>Order_items!B507</f>
        <v>585299</v>
      </c>
      <c r="D507" s="4" t="str">
        <f t="array" ref="D507">_xlfn.XLOOKUP(C507,Products!A:A,Products!B:B,"")</f>
        <v>Pet Treats</v>
      </c>
      <c r="E507" s="4" t="str">
        <f t="array" ref="E507">_xlfn.XLOOKUP(C507,Products!A:A,Products!C:C,"")</f>
        <v>Pet Care</v>
      </c>
      <c r="F507" s="4" t="str">
        <f t="array" ref="F507">_xlfn.XLOOKUP(C507,Products!A:A,Products!D:D,"")</f>
        <v>Sharma, Chandra and Prashad</v>
      </c>
      <c r="G507" s="4">
        <f>Order_items!C507</f>
        <v>1</v>
      </c>
      <c r="H507" s="4">
        <f>Order_items!D507</f>
        <v>799.46</v>
      </c>
      <c r="I507" s="4">
        <f>Order_items!E507</f>
        <v>799.46</v>
      </c>
      <c r="J507" s="4" t="str">
        <f t="array" ref="J507">_xlfn.XLOOKUP(A507,Orders!A:A,Orders!G:G,"")</f>
        <v>Card</v>
      </c>
      <c r="K507" s="4">
        <f t="shared" si="1"/>
        <v>2023</v>
      </c>
      <c r="L507" s="4" t="str">
        <f t="shared" si="2"/>
        <v>Oct</v>
      </c>
    </row>
    <row r="508" ht="22.5" customHeight="1">
      <c r="A508" s="4">
        <f>(Orders!A508)</f>
        <v>7311621328</v>
      </c>
      <c r="B508" s="5">
        <f t="array" ref="B508">_xlfn.XLOOKUP(A508, Orders!A:A,Orders!C:C)</f>
        <v>45389.10753</v>
      </c>
      <c r="C508" s="4">
        <f>Order_items!B508</f>
        <v>317242</v>
      </c>
      <c r="D508" s="4" t="str">
        <f t="array" ref="D508">_xlfn.XLOOKUP(C508,Products!A:A,Products!B:B,"")</f>
        <v>Pulses</v>
      </c>
      <c r="E508" s="4" t="str">
        <f t="array" ref="E508">_xlfn.XLOOKUP(C508,Products!A:A,Products!C:C,"")</f>
        <v>Grocery &amp; Staples</v>
      </c>
      <c r="F508" s="4" t="str">
        <f t="array" ref="F508">_xlfn.XLOOKUP(C508,Products!A:A,Products!D:D,"")</f>
        <v>Rastogi Group</v>
      </c>
      <c r="G508" s="4">
        <f>Order_items!C508</f>
        <v>3</v>
      </c>
      <c r="H508" s="4">
        <f>Order_items!D508</f>
        <v>198.15</v>
      </c>
      <c r="I508" s="4">
        <f>Order_items!E508</f>
        <v>594.45</v>
      </c>
      <c r="J508" s="4" t="str">
        <f t="array" ref="J508">_xlfn.XLOOKUP(A508,Orders!A:A,Orders!G:G,"")</f>
        <v>Wallet</v>
      </c>
      <c r="K508" s="4">
        <f t="shared" si="1"/>
        <v>2024</v>
      </c>
      <c r="L508" s="4" t="str">
        <f t="shared" si="2"/>
        <v>Apr</v>
      </c>
    </row>
    <row r="509" ht="22.5" customHeight="1">
      <c r="A509" s="4">
        <f>(Orders!A509)</f>
        <v>8790217194</v>
      </c>
      <c r="B509" s="5">
        <f t="array" ref="B509">_xlfn.XLOOKUP(A509, Orders!A:A,Orders!C:C)</f>
        <v>45376.06218</v>
      </c>
      <c r="C509" s="4">
        <f>Order_items!B509</f>
        <v>589812</v>
      </c>
      <c r="D509" s="4" t="str">
        <f t="array" ref="D509">_xlfn.XLOOKUP(C509,Products!A:A,Products!B:B,"")</f>
        <v>Detergent</v>
      </c>
      <c r="E509" s="4" t="str">
        <f t="array" ref="E509">_xlfn.XLOOKUP(C509,Products!A:A,Products!C:C,"")</f>
        <v>Household Care</v>
      </c>
      <c r="F509" s="4" t="str">
        <f t="array" ref="F509">_xlfn.XLOOKUP(C509,Products!A:A,Products!D:D,"")</f>
        <v>Bir PLC</v>
      </c>
      <c r="G509" s="4">
        <f>Order_items!C509</f>
        <v>2</v>
      </c>
      <c r="H509" s="4">
        <f>Order_items!D509</f>
        <v>163.03</v>
      </c>
      <c r="I509" s="4">
        <f>Order_items!E509</f>
        <v>326.06</v>
      </c>
      <c r="J509" s="4" t="str">
        <f t="array" ref="J509">_xlfn.XLOOKUP(A509,Orders!A:A,Orders!G:G,"")</f>
        <v>Wallet</v>
      </c>
      <c r="K509" s="4">
        <f t="shared" si="1"/>
        <v>2024</v>
      </c>
      <c r="L509" s="4" t="str">
        <f t="shared" si="2"/>
        <v>Mar</v>
      </c>
    </row>
    <row r="510" ht="22.5" customHeight="1">
      <c r="A510" s="4">
        <f>(Orders!A510)</f>
        <v>1772445313</v>
      </c>
      <c r="B510" s="5">
        <f t="array" ref="B510">_xlfn.XLOOKUP(A510, Orders!A:A,Orders!C:C)</f>
        <v>45128.02132</v>
      </c>
      <c r="C510" s="4">
        <f>Order_items!B510</f>
        <v>557908</v>
      </c>
      <c r="D510" s="4" t="str">
        <f t="array" ref="D510">_xlfn.XLOOKUP(C510,Products!A:A,Products!B:B,"")</f>
        <v>Vitamins</v>
      </c>
      <c r="E510" s="4" t="str">
        <f t="array" ref="E510">_xlfn.XLOOKUP(C510,Products!A:A,Products!C:C,"")</f>
        <v>Pharmacy</v>
      </c>
      <c r="F510" s="4" t="str">
        <f t="array" ref="F510">_xlfn.XLOOKUP(C510,Products!A:A,Products!D:D,"")</f>
        <v>Sundaram Inc</v>
      </c>
      <c r="G510" s="4">
        <f>Order_items!C510</f>
        <v>3</v>
      </c>
      <c r="H510" s="4">
        <f>Order_items!D510</f>
        <v>942.37</v>
      </c>
      <c r="I510" s="4">
        <f>Order_items!E510</f>
        <v>2827.11</v>
      </c>
      <c r="J510" s="4" t="str">
        <f t="array" ref="J510">_xlfn.XLOOKUP(A510,Orders!A:A,Orders!G:G,"")</f>
        <v>Card</v>
      </c>
      <c r="K510" s="4">
        <f t="shared" si="1"/>
        <v>2023</v>
      </c>
      <c r="L510" s="4" t="str">
        <f t="shared" si="2"/>
        <v>Jul</v>
      </c>
    </row>
    <row r="511" ht="22.5" customHeight="1">
      <c r="A511" s="4">
        <f>(Orders!A511)</f>
        <v>159394992</v>
      </c>
      <c r="B511" s="5">
        <f t="array" ref="B511">_xlfn.XLOOKUP(A511, Orders!A:A,Orders!C:C)</f>
        <v>45510.2809</v>
      </c>
      <c r="C511" s="4">
        <f>Order_items!B511</f>
        <v>473929</v>
      </c>
      <c r="D511" s="4" t="str">
        <f t="array" ref="D511">_xlfn.XLOOKUP(C511,Products!A:A,Products!B:B,"")</f>
        <v>Carrots</v>
      </c>
      <c r="E511" s="4" t="str">
        <f t="array" ref="E511">_xlfn.XLOOKUP(C511,Products!A:A,Products!C:C,"")</f>
        <v>Fruits &amp; Vegetables</v>
      </c>
      <c r="F511" s="4" t="str">
        <f t="array" ref="F511">_xlfn.XLOOKUP(C511,Products!A:A,Products!D:D,"")</f>
        <v>Bhardwaj, Bhatia and Deshmukh</v>
      </c>
      <c r="G511" s="4">
        <f>Order_items!C511</f>
        <v>1</v>
      </c>
      <c r="H511" s="4">
        <f>Order_items!D511</f>
        <v>440.19</v>
      </c>
      <c r="I511" s="4">
        <f>Order_items!E511</f>
        <v>440.19</v>
      </c>
      <c r="J511" s="4" t="str">
        <f t="array" ref="J511">_xlfn.XLOOKUP(A511,Orders!A:A,Orders!G:G,"")</f>
        <v>Card</v>
      </c>
      <c r="K511" s="4">
        <f t="shared" si="1"/>
        <v>2024</v>
      </c>
      <c r="L511" s="4" t="str">
        <f t="shared" si="2"/>
        <v>Aug</v>
      </c>
    </row>
    <row r="512" ht="22.5" customHeight="1">
      <c r="A512" s="4">
        <f>(Orders!A512)</f>
        <v>7992910755</v>
      </c>
      <c r="B512" s="5">
        <f t="array" ref="B512">_xlfn.XLOOKUP(A512, Orders!A:A,Orders!C:C)</f>
        <v>45119.38273</v>
      </c>
      <c r="C512" s="4">
        <f>Order_items!B512</f>
        <v>243235</v>
      </c>
      <c r="D512" s="4" t="str">
        <f t="array" ref="D512">_xlfn.XLOOKUP(C512,Products!A:A,Products!B:B,"")</f>
        <v>Cat Food</v>
      </c>
      <c r="E512" s="4" t="str">
        <f t="array" ref="E512">_xlfn.XLOOKUP(C512,Products!A:A,Products!C:C,"")</f>
        <v>Pet Care</v>
      </c>
      <c r="F512" s="4" t="str">
        <f t="array" ref="F512">_xlfn.XLOOKUP(C512,Products!A:A,Products!D:D,"")</f>
        <v>Batta Inc</v>
      </c>
      <c r="G512" s="4">
        <f>Order_items!C512</f>
        <v>1</v>
      </c>
      <c r="H512" s="4">
        <f>Order_items!D512</f>
        <v>109.03</v>
      </c>
      <c r="I512" s="4">
        <f>Order_items!E512</f>
        <v>109.03</v>
      </c>
      <c r="J512" s="4" t="str">
        <f t="array" ref="J512">_xlfn.XLOOKUP(A512,Orders!A:A,Orders!G:G,"")</f>
        <v>Wallet</v>
      </c>
      <c r="K512" s="4">
        <f t="shared" si="1"/>
        <v>2023</v>
      </c>
      <c r="L512" s="4" t="str">
        <f t="shared" si="2"/>
        <v>Jul</v>
      </c>
    </row>
    <row r="513" ht="22.5" customHeight="1">
      <c r="A513" s="4">
        <f>(Orders!A513)</f>
        <v>1786931285</v>
      </c>
      <c r="B513" s="5">
        <f t="array" ref="B513">_xlfn.XLOOKUP(A513, Orders!A:A,Orders!C:C)</f>
        <v>45106.19994</v>
      </c>
      <c r="C513" s="4">
        <f>Order_items!B513</f>
        <v>679321</v>
      </c>
      <c r="D513" s="4" t="str">
        <f t="array" ref="D513">_xlfn.XLOOKUP(C513,Products!A:A,Products!B:B,"")</f>
        <v>Cola</v>
      </c>
      <c r="E513" s="4" t="str">
        <f t="array" ref="E513">_xlfn.XLOOKUP(C513,Products!A:A,Products!C:C,"")</f>
        <v>Cold Drinks &amp; Juices</v>
      </c>
      <c r="F513" s="4" t="str">
        <f t="array" ref="F513">_xlfn.XLOOKUP(C513,Products!A:A,Products!D:D,"")</f>
        <v>Khurana-Dewan</v>
      </c>
      <c r="G513" s="4">
        <f>Order_items!C513</f>
        <v>1</v>
      </c>
      <c r="H513" s="4">
        <f>Order_items!D513</f>
        <v>738.46</v>
      </c>
      <c r="I513" s="4">
        <f>Order_items!E513</f>
        <v>738.46</v>
      </c>
      <c r="J513" s="4" t="str">
        <f t="array" ref="J513">_xlfn.XLOOKUP(A513,Orders!A:A,Orders!G:G,"")</f>
        <v>Wallet</v>
      </c>
      <c r="K513" s="4">
        <f t="shared" si="1"/>
        <v>2023</v>
      </c>
      <c r="L513" s="4" t="str">
        <f t="shared" si="2"/>
        <v>Jun</v>
      </c>
    </row>
    <row r="514" ht="22.5" customHeight="1">
      <c r="A514" s="4">
        <f>(Orders!A514)</f>
        <v>2225520858</v>
      </c>
      <c r="B514" s="5">
        <f t="array" ref="B514">_xlfn.XLOOKUP(A514, Orders!A:A,Orders!C:C)</f>
        <v>45252.54255</v>
      </c>
      <c r="C514" s="4">
        <f>Order_items!B514</f>
        <v>448752</v>
      </c>
      <c r="D514" s="4" t="str">
        <f t="array" ref="D514">_xlfn.XLOOKUP(C514,Products!A:A,Products!B:B,"")</f>
        <v>Toilet Cleaner</v>
      </c>
      <c r="E514" s="4" t="str">
        <f t="array" ref="E514">_xlfn.XLOOKUP(C514,Products!A:A,Products!C:C,"")</f>
        <v>Household Care</v>
      </c>
      <c r="F514" s="4" t="str">
        <f t="array" ref="F514">_xlfn.XLOOKUP(C514,Products!A:A,Products!D:D,"")</f>
        <v>Batta-Doctor</v>
      </c>
      <c r="G514" s="4">
        <f>Order_items!C514</f>
        <v>3</v>
      </c>
      <c r="H514" s="4">
        <f>Order_items!D514</f>
        <v>160.07</v>
      </c>
      <c r="I514" s="4">
        <f>Order_items!E514</f>
        <v>480.21</v>
      </c>
      <c r="J514" s="4" t="str">
        <f t="array" ref="J514">_xlfn.XLOOKUP(A514,Orders!A:A,Orders!G:G,"")</f>
        <v>Cash</v>
      </c>
      <c r="K514" s="4">
        <f t="shared" si="1"/>
        <v>2023</v>
      </c>
      <c r="L514" s="4" t="str">
        <f t="shared" si="2"/>
        <v>Nov</v>
      </c>
    </row>
    <row r="515" ht="22.5" customHeight="1">
      <c r="A515" s="4">
        <f>(Orders!A515)</f>
        <v>5635738740</v>
      </c>
      <c r="B515" s="5">
        <f t="array" ref="B515">_xlfn.XLOOKUP(A515, Orders!A:A,Orders!C:C)</f>
        <v>45197.60378</v>
      </c>
      <c r="C515" s="4">
        <f>Order_items!B515</f>
        <v>319388</v>
      </c>
      <c r="D515" s="4" t="str">
        <f t="array" ref="D515">_xlfn.XLOOKUP(C515,Products!A:A,Products!B:B,"")</f>
        <v>Orange Juice</v>
      </c>
      <c r="E515" s="4" t="str">
        <f t="array" ref="E515">_xlfn.XLOOKUP(C515,Products!A:A,Products!C:C,"")</f>
        <v>Cold Drinks &amp; Juices</v>
      </c>
      <c r="F515" s="4" t="str">
        <f t="array" ref="F515">_xlfn.XLOOKUP(C515,Products!A:A,Products!D:D,"")</f>
        <v>D’Alia-Dey</v>
      </c>
      <c r="G515" s="4">
        <f>Order_items!C515</f>
        <v>2</v>
      </c>
      <c r="H515" s="4">
        <f>Order_items!D515</f>
        <v>657.8</v>
      </c>
      <c r="I515" s="4">
        <f>Order_items!E515</f>
        <v>1315.6</v>
      </c>
      <c r="J515" s="4" t="str">
        <f t="array" ref="J515">_xlfn.XLOOKUP(A515,Orders!A:A,Orders!G:G,"")</f>
        <v>UPI</v>
      </c>
      <c r="K515" s="4">
        <f t="shared" si="1"/>
        <v>2023</v>
      </c>
      <c r="L515" s="4" t="str">
        <f t="shared" si="2"/>
        <v>Sep</v>
      </c>
    </row>
    <row r="516" ht="22.5" customHeight="1">
      <c r="A516" s="4">
        <f>(Orders!A516)</f>
        <v>2230824358</v>
      </c>
      <c r="B516" s="5">
        <f t="array" ref="B516">_xlfn.XLOOKUP(A516, Orders!A:A,Orders!C:C)</f>
        <v>45070.63966</v>
      </c>
      <c r="C516" s="4">
        <f>Order_items!B516</f>
        <v>679284</v>
      </c>
      <c r="D516" s="4" t="str">
        <f t="array" ref="D516">_xlfn.XLOOKUP(C516,Products!A:A,Products!B:B,"")</f>
        <v>Cough Syrup</v>
      </c>
      <c r="E516" s="4" t="str">
        <f t="array" ref="E516">_xlfn.XLOOKUP(C516,Products!A:A,Products!C:C,"")</f>
        <v>Pharmacy</v>
      </c>
      <c r="F516" s="4" t="str">
        <f t="array" ref="F516">_xlfn.XLOOKUP(C516,Products!A:A,Products!D:D,"")</f>
        <v>Pant LLC</v>
      </c>
      <c r="G516" s="4">
        <f>Order_items!C516</f>
        <v>1</v>
      </c>
      <c r="H516" s="4">
        <f>Order_items!D516</f>
        <v>877.89</v>
      </c>
      <c r="I516" s="4">
        <f>Order_items!E516</f>
        <v>877.89</v>
      </c>
      <c r="J516" s="4" t="str">
        <f t="array" ref="J516">_xlfn.XLOOKUP(A516,Orders!A:A,Orders!G:G,"")</f>
        <v>Cash</v>
      </c>
      <c r="K516" s="4">
        <f t="shared" si="1"/>
        <v>2023</v>
      </c>
      <c r="L516" s="4" t="str">
        <f t="shared" si="2"/>
        <v>May</v>
      </c>
    </row>
    <row r="517" ht="22.5" customHeight="1">
      <c r="A517" s="4">
        <f>(Orders!A517)</f>
        <v>9217211301</v>
      </c>
      <c r="B517" s="5">
        <f t="array" ref="B517">_xlfn.XLOOKUP(A517, Orders!A:A,Orders!C:C)</f>
        <v>45092.43429</v>
      </c>
      <c r="C517" s="4">
        <f>Order_items!B517</f>
        <v>681063</v>
      </c>
      <c r="D517" s="4" t="str">
        <f t="array" ref="D517">_xlfn.XLOOKUP(C517,Products!A:A,Products!B:B,"")</f>
        <v>Mango Drink</v>
      </c>
      <c r="E517" s="4" t="str">
        <f t="array" ref="E517">_xlfn.XLOOKUP(C517,Products!A:A,Products!C:C,"")</f>
        <v>Cold Drinks &amp; Juices</v>
      </c>
      <c r="F517" s="4" t="str">
        <f t="array" ref="F517">_xlfn.XLOOKUP(C517,Products!A:A,Products!D:D,"")</f>
        <v>Dass and Sons</v>
      </c>
      <c r="G517" s="4">
        <f>Order_items!C517</f>
        <v>2</v>
      </c>
      <c r="H517" s="4">
        <f>Order_items!D517</f>
        <v>321.28</v>
      </c>
      <c r="I517" s="4">
        <f>Order_items!E517</f>
        <v>642.56</v>
      </c>
      <c r="J517" s="4" t="str">
        <f t="array" ref="J517">_xlfn.XLOOKUP(A517,Orders!A:A,Orders!G:G,"")</f>
        <v>Cash</v>
      </c>
      <c r="K517" s="4">
        <f t="shared" si="1"/>
        <v>2023</v>
      </c>
      <c r="L517" s="4" t="str">
        <f t="shared" si="2"/>
        <v>Jun</v>
      </c>
    </row>
    <row r="518" ht="22.5" customHeight="1">
      <c r="A518" s="4">
        <f>(Orders!A518)</f>
        <v>4501870609</v>
      </c>
      <c r="B518" s="5">
        <f t="array" ref="B518">_xlfn.XLOOKUP(A518, Orders!A:A,Orders!C:C)</f>
        <v>45483.34095</v>
      </c>
      <c r="C518" s="4">
        <f>Order_items!B518</f>
        <v>839170</v>
      </c>
      <c r="D518" s="4" t="str">
        <f t="array" ref="D518">_xlfn.XLOOKUP(C518,Products!A:A,Products!B:B,"")</f>
        <v>Curd</v>
      </c>
      <c r="E518" s="4" t="str">
        <f t="array" ref="E518">_xlfn.XLOOKUP(C518,Products!A:A,Products!C:C,"")</f>
        <v>Dairy &amp; Breakfast</v>
      </c>
      <c r="F518" s="4" t="str">
        <f t="array" ref="F518">_xlfn.XLOOKUP(C518,Products!A:A,Products!D:D,"")</f>
        <v>Shetty and Sons</v>
      </c>
      <c r="G518" s="4">
        <f>Order_items!C518</f>
        <v>2</v>
      </c>
      <c r="H518" s="4">
        <f>Order_items!D518</f>
        <v>481.63</v>
      </c>
      <c r="I518" s="4">
        <f>Order_items!E518</f>
        <v>963.26</v>
      </c>
      <c r="J518" s="4" t="str">
        <f t="array" ref="J518">_xlfn.XLOOKUP(A518,Orders!A:A,Orders!G:G,"")</f>
        <v>Cash</v>
      </c>
      <c r="K518" s="4">
        <f t="shared" si="1"/>
        <v>2024</v>
      </c>
      <c r="L518" s="4" t="str">
        <f t="shared" si="2"/>
        <v>Jul</v>
      </c>
    </row>
    <row r="519" ht="22.5" customHeight="1">
      <c r="A519" s="4">
        <f>(Orders!A519)</f>
        <v>838401679</v>
      </c>
      <c r="B519" s="5">
        <f t="array" ref="B519">_xlfn.XLOOKUP(A519, Orders!A:A,Orders!C:C)</f>
        <v>45130.3088</v>
      </c>
      <c r="C519" s="4">
        <f>Order_items!B519</f>
        <v>832348</v>
      </c>
      <c r="D519" s="4" t="str">
        <f t="array" ref="D519">_xlfn.XLOOKUP(C519,Products!A:A,Products!B:B,"")</f>
        <v>Biscuits</v>
      </c>
      <c r="E519" s="4" t="str">
        <f t="array" ref="E519">_xlfn.XLOOKUP(C519,Products!A:A,Products!C:C,"")</f>
        <v>Snacks &amp; Munchies</v>
      </c>
      <c r="F519" s="4" t="str">
        <f t="array" ref="F519">_xlfn.XLOOKUP(C519,Products!A:A,Products!D:D,"")</f>
        <v>Jani-Ram</v>
      </c>
      <c r="G519" s="4">
        <f>Order_items!C519</f>
        <v>3</v>
      </c>
      <c r="H519" s="4">
        <f>Order_items!D519</f>
        <v>831.43</v>
      </c>
      <c r="I519" s="4">
        <f>Order_items!E519</f>
        <v>2494.29</v>
      </c>
      <c r="J519" s="4" t="str">
        <f t="array" ref="J519">_xlfn.XLOOKUP(A519,Orders!A:A,Orders!G:G,"")</f>
        <v>Wallet</v>
      </c>
      <c r="K519" s="4">
        <f t="shared" si="1"/>
        <v>2023</v>
      </c>
      <c r="L519" s="4" t="str">
        <f t="shared" si="2"/>
        <v>Jul</v>
      </c>
    </row>
    <row r="520" ht="22.5" customHeight="1">
      <c r="A520" s="4">
        <f>(Orders!A520)</f>
        <v>9587315528</v>
      </c>
      <c r="B520" s="5">
        <f t="array" ref="B520">_xlfn.XLOOKUP(A520, Orders!A:A,Orders!C:C)</f>
        <v>45511.00372</v>
      </c>
      <c r="C520" s="4">
        <f>Order_items!B520</f>
        <v>623234</v>
      </c>
      <c r="D520" s="4" t="str">
        <f t="array" ref="D520">_xlfn.XLOOKUP(C520,Products!A:A,Products!B:B,"")</f>
        <v>Frozen Biryani</v>
      </c>
      <c r="E520" s="4" t="str">
        <f t="array" ref="E520">_xlfn.XLOOKUP(C520,Products!A:A,Products!C:C,"")</f>
        <v>Instant &amp; Frozen Food</v>
      </c>
      <c r="F520" s="4" t="str">
        <f t="array" ref="F520">_xlfn.XLOOKUP(C520,Products!A:A,Products!D:D,"")</f>
        <v>Chakrabarti-Batra</v>
      </c>
      <c r="G520" s="4">
        <f>Order_items!C520</f>
        <v>3</v>
      </c>
      <c r="H520" s="4">
        <f>Order_items!D520</f>
        <v>329.79</v>
      </c>
      <c r="I520" s="4">
        <f>Order_items!E520</f>
        <v>989.37</v>
      </c>
      <c r="J520" s="4" t="str">
        <f t="array" ref="J520">_xlfn.XLOOKUP(A520,Orders!A:A,Orders!G:G,"")</f>
        <v>Wallet</v>
      </c>
      <c r="K520" s="4">
        <f t="shared" si="1"/>
        <v>2024</v>
      </c>
      <c r="L520" s="4" t="str">
        <f t="shared" si="2"/>
        <v>Aug</v>
      </c>
    </row>
    <row r="521" ht="22.5" customHeight="1">
      <c r="A521" s="4">
        <f>(Orders!A521)</f>
        <v>3122936945</v>
      </c>
      <c r="B521" s="5">
        <f t="array" ref="B521">_xlfn.XLOOKUP(A521, Orders!A:A,Orders!C:C)</f>
        <v>45052.96353</v>
      </c>
      <c r="C521" s="4">
        <f>Order_items!B521</f>
        <v>880510</v>
      </c>
      <c r="D521" s="4" t="str">
        <f t="array" ref="D521">_xlfn.XLOOKUP(C521,Products!A:A,Products!B:B,"")</f>
        <v>Bread</v>
      </c>
      <c r="E521" s="4" t="str">
        <f t="array" ref="E521">_xlfn.XLOOKUP(C521,Products!A:A,Products!C:C,"")</f>
        <v>Dairy &amp; Breakfast</v>
      </c>
      <c r="F521" s="4" t="str">
        <f t="array" ref="F521">_xlfn.XLOOKUP(C521,Products!A:A,Products!D:D,"")</f>
        <v>Roy-Char</v>
      </c>
      <c r="G521" s="4">
        <f>Order_items!C521</f>
        <v>1</v>
      </c>
      <c r="H521" s="4">
        <f>Order_items!D521</f>
        <v>951.43</v>
      </c>
      <c r="I521" s="4">
        <f>Order_items!E521</f>
        <v>951.43</v>
      </c>
      <c r="J521" s="4" t="str">
        <f t="array" ref="J521">_xlfn.XLOOKUP(A521,Orders!A:A,Orders!G:G,"")</f>
        <v>Cash</v>
      </c>
      <c r="K521" s="4">
        <f t="shared" si="1"/>
        <v>2023</v>
      </c>
      <c r="L521" s="4" t="str">
        <f t="shared" si="2"/>
        <v>May</v>
      </c>
    </row>
    <row r="522" ht="22.5" customHeight="1">
      <c r="A522" s="4">
        <f>(Orders!A522)</f>
        <v>6093390755</v>
      </c>
      <c r="B522" s="5">
        <f t="array" ref="B522">_xlfn.XLOOKUP(A522, Orders!A:A,Orders!C:C)</f>
        <v>45254.55881</v>
      </c>
      <c r="C522" s="4">
        <f>Order_items!B522</f>
        <v>337168</v>
      </c>
      <c r="D522" s="4" t="str">
        <f t="array" ref="D522">_xlfn.XLOOKUP(C522,Products!A:A,Products!B:B,"")</f>
        <v>Eggs</v>
      </c>
      <c r="E522" s="4" t="str">
        <f t="array" ref="E522">_xlfn.XLOOKUP(C522,Products!A:A,Products!C:C,"")</f>
        <v>Dairy &amp; Breakfast</v>
      </c>
      <c r="F522" s="4" t="str">
        <f t="array" ref="F522">_xlfn.XLOOKUP(C522,Products!A:A,Products!D:D,"")</f>
        <v>Dasgupta PLC</v>
      </c>
      <c r="G522" s="4">
        <f>Order_items!C522</f>
        <v>1</v>
      </c>
      <c r="H522" s="4">
        <f>Order_items!D522</f>
        <v>545.49</v>
      </c>
      <c r="I522" s="4">
        <f>Order_items!E522</f>
        <v>545.49</v>
      </c>
      <c r="J522" s="4" t="str">
        <f t="array" ref="J522">_xlfn.XLOOKUP(A522,Orders!A:A,Orders!G:G,"")</f>
        <v>Card</v>
      </c>
      <c r="K522" s="4">
        <f t="shared" si="1"/>
        <v>2023</v>
      </c>
      <c r="L522" s="4" t="str">
        <f t="shared" si="2"/>
        <v>Nov</v>
      </c>
    </row>
    <row r="523" ht="22.5" customHeight="1">
      <c r="A523" s="4">
        <f>(Orders!A523)</f>
        <v>2032956677</v>
      </c>
      <c r="B523" s="5">
        <f t="array" ref="B523">_xlfn.XLOOKUP(A523, Orders!A:A,Orders!C:C)</f>
        <v>45414.89493</v>
      </c>
      <c r="C523" s="4">
        <f>Order_items!B523</f>
        <v>993331</v>
      </c>
      <c r="D523" s="4" t="str">
        <f t="array" ref="D523">_xlfn.XLOOKUP(C523,Products!A:A,Products!B:B,"")</f>
        <v>Pulses</v>
      </c>
      <c r="E523" s="4" t="str">
        <f t="array" ref="E523">_xlfn.XLOOKUP(C523,Products!A:A,Products!C:C,"")</f>
        <v>Grocery &amp; Staples</v>
      </c>
      <c r="F523" s="4" t="str">
        <f t="array" ref="F523">_xlfn.XLOOKUP(C523,Products!A:A,Products!D:D,"")</f>
        <v>Parmer, Gola and Yogi</v>
      </c>
      <c r="G523" s="4">
        <f>Order_items!C523</f>
        <v>1</v>
      </c>
      <c r="H523" s="4">
        <f>Order_items!D523</f>
        <v>102.44</v>
      </c>
      <c r="I523" s="4">
        <f>Order_items!E523</f>
        <v>102.44</v>
      </c>
      <c r="J523" s="4" t="str">
        <f t="array" ref="J523">_xlfn.XLOOKUP(A523,Orders!A:A,Orders!G:G,"")</f>
        <v>Wallet</v>
      </c>
      <c r="K523" s="4">
        <f t="shared" si="1"/>
        <v>2024</v>
      </c>
      <c r="L523" s="4" t="str">
        <f t="shared" si="2"/>
        <v>May</v>
      </c>
    </row>
    <row r="524" ht="22.5" customHeight="1">
      <c r="A524" s="4">
        <f>(Orders!A524)</f>
        <v>1488430001</v>
      </c>
      <c r="B524" s="5">
        <f t="array" ref="B524">_xlfn.XLOOKUP(A524, Orders!A:A,Orders!C:C)</f>
        <v>45508.63157</v>
      </c>
      <c r="C524" s="4">
        <f>Order_items!B524</f>
        <v>807452</v>
      </c>
      <c r="D524" s="4" t="str">
        <f t="array" ref="D524">_xlfn.XLOOKUP(C524,Products!A:A,Products!B:B,"")</f>
        <v>Pulses</v>
      </c>
      <c r="E524" s="4" t="str">
        <f t="array" ref="E524">_xlfn.XLOOKUP(C524,Products!A:A,Products!C:C,"")</f>
        <v>Grocery &amp; Staples</v>
      </c>
      <c r="F524" s="4" t="str">
        <f t="array" ref="F524">_xlfn.XLOOKUP(C524,Products!A:A,Products!D:D,"")</f>
        <v>Naik Ltd</v>
      </c>
      <c r="G524" s="4">
        <f>Order_items!C524</f>
        <v>3</v>
      </c>
      <c r="H524" s="4">
        <f>Order_items!D524</f>
        <v>144.19</v>
      </c>
      <c r="I524" s="4">
        <f>Order_items!E524</f>
        <v>432.57</v>
      </c>
      <c r="J524" s="4" t="str">
        <f t="array" ref="J524">_xlfn.XLOOKUP(A524,Orders!A:A,Orders!G:G,"")</f>
        <v>Card</v>
      </c>
      <c r="K524" s="4">
        <f t="shared" si="1"/>
        <v>2024</v>
      </c>
      <c r="L524" s="4" t="str">
        <f t="shared" si="2"/>
        <v>Aug</v>
      </c>
    </row>
    <row r="525" ht="22.5" customHeight="1">
      <c r="A525" s="4">
        <f>(Orders!A525)</f>
        <v>615391848</v>
      </c>
      <c r="B525" s="5">
        <f t="array" ref="B525">_xlfn.XLOOKUP(A525, Orders!A:A,Orders!C:C)</f>
        <v>45547.90442</v>
      </c>
      <c r="C525" s="4">
        <f>Order_items!B525</f>
        <v>284460</v>
      </c>
      <c r="D525" s="4" t="str">
        <f t="array" ref="D525">_xlfn.XLOOKUP(C525,Products!A:A,Products!B:B,"")</f>
        <v>Potatoes</v>
      </c>
      <c r="E525" s="4" t="str">
        <f t="array" ref="E525">_xlfn.XLOOKUP(C525,Products!A:A,Products!C:C,"")</f>
        <v>Fruits &amp; Vegetables</v>
      </c>
      <c r="F525" s="4" t="str">
        <f t="array" ref="F525">_xlfn.XLOOKUP(C525,Products!A:A,Products!D:D,"")</f>
        <v>Ramakrishnan, Anand and Khare</v>
      </c>
      <c r="G525" s="4">
        <f>Order_items!C525</f>
        <v>1</v>
      </c>
      <c r="H525" s="4">
        <f>Order_items!D525</f>
        <v>505.95</v>
      </c>
      <c r="I525" s="4">
        <f>Order_items!E525</f>
        <v>505.95</v>
      </c>
      <c r="J525" s="4" t="str">
        <f t="array" ref="J525">_xlfn.XLOOKUP(A525,Orders!A:A,Orders!G:G,"")</f>
        <v>Cash</v>
      </c>
      <c r="K525" s="4">
        <f t="shared" si="1"/>
        <v>2024</v>
      </c>
      <c r="L525" s="4" t="str">
        <f t="shared" si="2"/>
        <v>Sep</v>
      </c>
    </row>
    <row r="526" ht="22.5" customHeight="1">
      <c r="A526" s="4">
        <f>(Orders!A526)</f>
        <v>8686093533</v>
      </c>
      <c r="B526" s="5">
        <f t="array" ref="B526">_xlfn.XLOOKUP(A526, Orders!A:A,Orders!C:C)</f>
        <v>45328.24516</v>
      </c>
      <c r="C526" s="4">
        <f>Order_items!B526</f>
        <v>492958</v>
      </c>
      <c r="D526" s="4" t="str">
        <f t="array" ref="D526">_xlfn.XLOOKUP(C526,Products!A:A,Products!B:B,"")</f>
        <v>Lotion</v>
      </c>
      <c r="E526" s="4" t="str">
        <f t="array" ref="E526">_xlfn.XLOOKUP(C526,Products!A:A,Products!C:C,"")</f>
        <v>Personal Care</v>
      </c>
      <c r="F526" s="4" t="str">
        <f t="array" ref="F526">_xlfn.XLOOKUP(C526,Products!A:A,Products!D:D,"")</f>
        <v>Acharya PLC</v>
      </c>
      <c r="G526" s="4">
        <f>Order_items!C526</f>
        <v>2</v>
      </c>
      <c r="H526" s="4">
        <f>Order_items!D526</f>
        <v>84.2</v>
      </c>
      <c r="I526" s="4">
        <f>Order_items!E526</f>
        <v>168.4</v>
      </c>
      <c r="J526" s="4" t="str">
        <f t="array" ref="J526">_xlfn.XLOOKUP(A526,Orders!A:A,Orders!G:G,"")</f>
        <v>Cash</v>
      </c>
      <c r="K526" s="4">
        <f t="shared" si="1"/>
        <v>2024</v>
      </c>
      <c r="L526" s="4" t="str">
        <f t="shared" si="2"/>
        <v>Feb</v>
      </c>
    </row>
    <row r="527" ht="22.5" customHeight="1">
      <c r="A527" s="4">
        <f>(Orders!A527)</f>
        <v>7038758506</v>
      </c>
      <c r="B527" s="5">
        <f t="array" ref="B527">_xlfn.XLOOKUP(A527, Orders!A:A,Orders!C:C)</f>
        <v>45054.26307</v>
      </c>
      <c r="C527" s="4">
        <f>Order_items!B527</f>
        <v>51036</v>
      </c>
      <c r="D527" s="4" t="str">
        <f t="array" ref="D527">_xlfn.XLOOKUP(C527,Products!A:A,Products!B:B,"")</f>
        <v>Baby Food</v>
      </c>
      <c r="E527" s="4" t="str">
        <f t="array" ref="E527">_xlfn.XLOOKUP(C527,Products!A:A,Products!C:C,"")</f>
        <v>Baby Care</v>
      </c>
      <c r="F527" s="4" t="str">
        <f t="array" ref="F527">_xlfn.XLOOKUP(C527,Products!A:A,Products!D:D,"")</f>
        <v>Karnik PLC</v>
      </c>
      <c r="G527" s="4">
        <f>Order_items!C527</f>
        <v>2</v>
      </c>
      <c r="H527" s="4">
        <f>Order_items!D527</f>
        <v>931.61</v>
      </c>
      <c r="I527" s="4">
        <f>Order_items!E527</f>
        <v>1863.22</v>
      </c>
      <c r="J527" s="4" t="str">
        <f t="array" ref="J527">_xlfn.XLOOKUP(A527,Orders!A:A,Orders!G:G,"")</f>
        <v>Wallet</v>
      </c>
      <c r="K527" s="4">
        <f t="shared" si="1"/>
        <v>2023</v>
      </c>
      <c r="L527" s="4" t="str">
        <f t="shared" si="2"/>
        <v>May</v>
      </c>
    </row>
    <row r="528" ht="22.5" customHeight="1">
      <c r="A528" s="4">
        <f>(Orders!A528)</f>
        <v>2385966456</v>
      </c>
      <c r="B528" s="5">
        <f t="array" ref="B528">_xlfn.XLOOKUP(A528, Orders!A:A,Orders!C:C)</f>
        <v>45160.32578</v>
      </c>
      <c r="C528" s="4">
        <f>Order_items!B528</f>
        <v>451933</v>
      </c>
      <c r="D528" s="4" t="str">
        <f t="array" ref="D528">_xlfn.XLOOKUP(C528,Products!A:A,Products!B:B,"")</f>
        <v>Wheat Flour</v>
      </c>
      <c r="E528" s="4" t="str">
        <f t="array" ref="E528">_xlfn.XLOOKUP(C528,Products!A:A,Products!C:C,"")</f>
        <v>Grocery &amp; Staples</v>
      </c>
      <c r="F528" s="4" t="str">
        <f t="array" ref="F528">_xlfn.XLOOKUP(C528,Products!A:A,Products!D:D,"")</f>
        <v>Nadig Ltd</v>
      </c>
      <c r="G528" s="4">
        <f>Order_items!C528</f>
        <v>3</v>
      </c>
      <c r="H528" s="4">
        <f>Order_items!D528</f>
        <v>568.94</v>
      </c>
      <c r="I528" s="4">
        <f>Order_items!E528</f>
        <v>1706.82</v>
      </c>
      <c r="J528" s="4" t="str">
        <f t="array" ref="J528">_xlfn.XLOOKUP(A528,Orders!A:A,Orders!G:G,"")</f>
        <v>UPI</v>
      </c>
      <c r="K528" s="4">
        <f t="shared" si="1"/>
        <v>2023</v>
      </c>
      <c r="L528" s="4" t="str">
        <f t="shared" si="2"/>
        <v>Aug</v>
      </c>
    </row>
    <row r="529" ht="22.5" customHeight="1">
      <c r="A529" s="4">
        <f>(Orders!A529)</f>
        <v>259622674</v>
      </c>
      <c r="B529" s="5">
        <f t="array" ref="B529">_xlfn.XLOOKUP(A529, Orders!A:A,Orders!C:C)</f>
        <v>45051.02469</v>
      </c>
      <c r="C529" s="4">
        <f>Order_items!B529</f>
        <v>154179</v>
      </c>
      <c r="D529" s="4" t="str">
        <f t="array" ref="D529">_xlfn.XLOOKUP(C529,Products!A:A,Products!B:B,"")</f>
        <v>Pain Reliever</v>
      </c>
      <c r="E529" s="4" t="str">
        <f t="array" ref="E529">_xlfn.XLOOKUP(C529,Products!A:A,Products!C:C,"")</f>
        <v>Pharmacy</v>
      </c>
      <c r="F529" s="4" t="str">
        <f t="array" ref="F529">_xlfn.XLOOKUP(C529,Products!A:A,Products!D:D,"")</f>
        <v>Barad, Devi and Andra</v>
      </c>
      <c r="G529" s="4">
        <f>Order_items!C529</f>
        <v>2</v>
      </c>
      <c r="H529" s="4">
        <f>Order_items!D529</f>
        <v>582.87</v>
      </c>
      <c r="I529" s="4">
        <f>Order_items!E529</f>
        <v>1165.74</v>
      </c>
      <c r="J529" s="4" t="str">
        <f t="array" ref="J529">_xlfn.XLOOKUP(A529,Orders!A:A,Orders!G:G,"")</f>
        <v>Card</v>
      </c>
      <c r="K529" s="4">
        <f t="shared" si="1"/>
        <v>2023</v>
      </c>
      <c r="L529" s="4" t="str">
        <f t="shared" si="2"/>
        <v>May</v>
      </c>
    </row>
    <row r="530" ht="22.5" customHeight="1">
      <c r="A530" s="4">
        <f>(Orders!A530)</f>
        <v>2580381935</v>
      </c>
      <c r="B530" s="5">
        <f t="array" ref="B530">_xlfn.XLOOKUP(A530, Orders!A:A,Orders!C:C)</f>
        <v>45417.41125</v>
      </c>
      <c r="C530" s="4">
        <f>Order_items!B530</f>
        <v>137909</v>
      </c>
      <c r="D530" s="4" t="str">
        <f t="array" ref="D530">_xlfn.XLOOKUP(C530,Products!A:A,Products!B:B,"")</f>
        <v>Cough Syrup</v>
      </c>
      <c r="E530" s="4" t="str">
        <f t="array" ref="E530">_xlfn.XLOOKUP(C530,Products!A:A,Products!C:C,"")</f>
        <v>Pharmacy</v>
      </c>
      <c r="F530" s="4" t="str">
        <f t="array" ref="F530">_xlfn.XLOOKUP(C530,Products!A:A,Products!D:D,"")</f>
        <v>Dalal PLC</v>
      </c>
      <c r="G530" s="4">
        <f>Order_items!C530</f>
        <v>2</v>
      </c>
      <c r="H530" s="4">
        <f>Order_items!D530</f>
        <v>864.3</v>
      </c>
      <c r="I530" s="4">
        <f>Order_items!E530</f>
        <v>1728.6</v>
      </c>
      <c r="J530" s="4" t="str">
        <f t="array" ref="J530">_xlfn.XLOOKUP(A530,Orders!A:A,Orders!G:G,"")</f>
        <v>Cash</v>
      </c>
      <c r="K530" s="4">
        <f t="shared" si="1"/>
        <v>2024</v>
      </c>
      <c r="L530" s="4" t="str">
        <f t="shared" si="2"/>
        <v>May</v>
      </c>
    </row>
    <row r="531" ht="22.5" customHeight="1">
      <c r="A531" s="4">
        <f>(Orders!A531)</f>
        <v>5035471587</v>
      </c>
      <c r="B531" s="5">
        <f t="array" ref="B531">_xlfn.XLOOKUP(A531, Orders!A:A,Orders!C:C)</f>
        <v>45296.08747</v>
      </c>
      <c r="C531" s="4">
        <f>Order_items!B531</f>
        <v>927651</v>
      </c>
      <c r="D531" s="4" t="str">
        <f t="array" ref="D531">_xlfn.XLOOKUP(C531,Products!A:A,Products!B:B,"")</f>
        <v>Baby Wipes</v>
      </c>
      <c r="E531" s="4" t="str">
        <f t="array" ref="E531">_xlfn.XLOOKUP(C531,Products!A:A,Products!C:C,"")</f>
        <v>Baby Care</v>
      </c>
      <c r="F531" s="4" t="str">
        <f t="array" ref="F531">_xlfn.XLOOKUP(C531,Products!A:A,Products!D:D,"")</f>
        <v>Narula Group</v>
      </c>
      <c r="G531" s="4">
        <f>Order_items!C531</f>
        <v>2</v>
      </c>
      <c r="H531" s="4">
        <f>Order_items!D531</f>
        <v>426.72</v>
      </c>
      <c r="I531" s="4">
        <f>Order_items!E531</f>
        <v>853.44</v>
      </c>
      <c r="J531" s="4" t="str">
        <f t="array" ref="J531">_xlfn.XLOOKUP(A531,Orders!A:A,Orders!G:G,"")</f>
        <v>Card</v>
      </c>
      <c r="K531" s="4">
        <f t="shared" si="1"/>
        <v>2024</v>
      </c>
      <c r="L531" s="4" t="str">
        <f t="shared" si="2"/>
        <v>Jan</v>
      </c>
    </row>
    <row r="532" ht="22.5" customHeight="1">
      <c r="A532" s="4">
        <f>(Orders!A532)</f>
        <v>9421270813</v>
      </c>
      <c r="B532" s="5">
        <f t="array" ref="B532">_xlfn.XLOOKUP(A532, Orders!A:A,Orders!C:C)</f>
        <v>45404.25226</v>
      </c>
      <c r="C532" s="4">
        <f>Order_items!B532</f>
        <v>154179</v>
      </c>
      <c r="D532" s="4" t="str">
        <f t="array" ref="D532">_xlfn.XLOOKUP(C532,Products!A:A,Products!B:B,"")</f>
        <v>Pain Reliever</v>
      </c>
      <c r="E532" s="4" t="str">
        <f t="array" ref="E532">_xlfn.XLOOKUP(C532,Products!A:A,Products!C:C,"")</f>
        <v>Pharmacy</v>
      </c>
      <c r="F532" s="4" t="str">
        <f t="array" ref="F532">_xlfn.XLOOKUP(C532,Products!A:A,Products!D:D,"")</f>
        <v>Barad, Devi and Andra</v>
      </c>
      <c r="G532" s="4">
        <f>Order_items!C532</f>
        <v>1</v>
      </c>
      <c r="H532" s="4">
        <f>Order_items!D532</f>
        <v>582.87</v>
      </c>
      <c r="I532" s="4">
        <f>Order_items!E532</f>
        <v>582.87</v>
      </c>
      <c r="J532" s="4" t="str">
        <f t="array" ref="J532">_xlfn.XLOOKUP(A532,Orders!A:A,Orders!G:G,"")</f>
        <v>Wallet</v>
      </c>
      <c r="K532" s="4">
        <f t="shared" si="1"/>
        <v>2024</v>
      </c>
      <c r="L532" s="4" t="str">
        <f t="shared" si="2"/>
        <v>Apr</v>
      </c>
    </row>
    <row r="533" ht="22.5" customHeight="1">
      <c r="A533" s="4">
        <f>(Orders!A533)</f>
        <v>1831516625</v>
      </c>
      <c r="B533" s="5">
        <f t="array" ref="B533">_xlfn.XLOOKUP(A533, Orders!A:A,Orders!C:C)</f>
        <v>45380.83961</v>
      </c>
      <c r="C533" s="4">
        <f>Order_items!B533</f>
        <v>264803</v>
      </c>
      <c r="D533" s="4" t="str">
        <f t="array" ref="D533">_xlfn.XLOOKUP(C533,Products!A:A,Products!B:B,"")</f>
        <v>Vitamins</v>
      </c>
      <c r="E533" s="4" t="str">
        <f t="array" ref="E533">_xlfn.XLOOKUP(C533,Products!A:A,Products!C:C,"")</f>
        <v>Pharmacy</v>
      </c>
      <c r="F533" s="4" t="str">
        <f t="array" ref="F533">_xlfn.XLOOKUP(C533,Products!A:A,Products!D:D,"")</f>
        <v>Gole-Doshi</v>
      </c>
      <c r="G533" s="4">
        <f>Order_items!C533</f>
        <v>3</v>
      </c>
      <c r="H533" s="4">
        <f>Order_items!D533</f>
        <v>995.98</v>
      </c>
      <c r="I533" s="4">
        <f>Order_items!E533</f>
        <v>2987.94</v>
      </c>
      <c r="J533" s="4" t="str">
        <f t="array" ref="J533">_xlfn.XLOOKUP(A533,Orders!A:A,Orders!G:G,"")</f>
        <v>Card</v>
      </c>
      <c r="K533" s="4">
        <f t="shared" si="1"/>
        <v>2024</v>
      </c>
      <c r="L533" s="4" t="str">
        <f t="shared" si="2"/>
        <v>Mar</v>
      </c>
    </row>
    <row r="534" ht="22.5" customHeight="1">
      <c r="A534" s="4">
        <f>(Orders!A534)</f>
        <v>1918841793</v>
      </c>
      <c r="B534" s="5">
        <f t="array" ref="B534">_xlfn.XLOOKUP(A534, Orders!A:A,Orders!C:C)</f>
        <v>45460.87742</v>
      </c>
      <c r="C534" s="4">
        <f>Order_items!B534</f>
        <v>256051</v>
      </c>
      <c r="D534" s="4" t="str">
        <f t="array" ref="D534">_xlfn.XLOOKUP(C534,Products!A:A,Products!B:B,"")</f>
        <v>Lotion</v>
      </c>
      <c r="E534" s="4" t="str">
        <f t="array" ref="E534">_xlfn.XLOOKUP(C534,Products!A:A,Products!C:C,"")</f>
        <v>Personal Care</v>
      </c>
      <c r="F534" s="4" t="str">
        <f t="array" ref="F534">_xlfn.XLOOKUP(C534,Products!A:A,Products!D:D,"")</f>
        <v>Mannan, Naidu and Sama</v>
      </c>
      <c r="G534" s="4">
        <f>Order_items!C534</f>
        <v>1</v>
      </c>
      <c r="H534" s="4">
        <f>Order_items!D534</f>
        <v>400.92</v>
      </c>
      <c r="I534" s="4">
        <f>Order_items!E534</f>
        <v>400.92</v>
      </c>
      <c r="J534" s="4" t="str">
        <f t="array" ref="J534">_xlfn.XLOOKUP(A534,Orders!A:A,Orders!G:G,"")</f>
        <v>Wallet</v>
      </c>
      <c r="K534" s="4">
        <f t="shared" si="1"/>
        <v>2024</v>
      </c>
      <c r="L534" s="4" t="str">
        <f t="shared" si="2"/>
        <v>Jun</v>
      </c>
    </row>
    <row r="535" ht="22.5" customHeight="1">
      <c r="A535" s="4">
        <f>(Orders!A535)</f>
        <v>1757159071</v>
      </c>
      <c r="B535" s="5">
        <f t="array" ref="B535">_xlfn.XLOOKUP(A535, Orders!A:A,Orders!C:C)</f>
        <v>45364.4127</v>
      </c>
      <c r="C535" s="4">
        <f>Order_items!B535</f>
        <v>589812</v>
      </c>
      <c r="D535" s="4" t="str">
        <f t="array" ref="D535">_xlfn.XLOOKUP(C535,Products!A:A,Products!B:B,"")</f>
        <v>Detergent</v>
      </c>
      <c r="E535" s="4" t="str">
        <f t="array" ref="E535">_xlfn.XLOOKUP(C535,Products!A:A,Products!C:C,"")</f>
        <v>Household Care</v>
      </c>
      <c r="F535" s="4" t="str">
        <f t="array" ref="F535">_xlfn.XLOOKUP(C535,Products!A:A,Products!D:D,"")</f>
        <v>Bir PLC</v>
      </c>
      <c r="G535" s="4">
        <f>Order_items!C535</f>
        <v>2</v>
      </c>
      <c r="H535" s="4">
        <f>Order_items!D535</f>
        <v>163.03</v>
      </c>
      <c r="I535" s="4">
        <f>Order_items!E535</f>
        <v>326.06</v>
      </c>
      <c r="J535" s="4" t="str">
        <f t="array" ref="J535">_xlfn.XLOOKUP(A535,Orders!A:A,Orders!G:G,"")</f>
        <v>Cash</v>
      </c>
      <c r="K535" s="4">
        <f t="shared" si="1"/>
        <v>2024</v>
      </c>
      <c r="L535" s="4" t="str">
        <f t="shared" si="2"/>
        <v>Mar</v>
      </c>
    </row>
    <row r="536" ht="22.5" customHeight="1">
      <c r="A536" s="4">
        <f>(Orders!A536)</f>
        <v>7589464630</v>
      </c>
      <c r="B536" s="5">
        <f t="array" ref="B536">_xlfn.XLOOKUP(A536, Orders!A:A,Orders!C:C)</f>
        <v>45485.55088</v>
      </c>
      <c r="C536" s="4">
        <f>Order_items!B536</f>
        <v>961614</v>
      </c>
      <c r="D536" s="4" t="str">
        <f t="array" ref="D536">_xlfn.XLOOKUP(C536,Products!A:A,Products!B:B,"")</f>
        <v>Chocolates</v>
      </c>
      <c r="E536" s="4" t="str">
        <f t="array" ref="E536">_xlfn.XLOOKUP(C536,Products!A:A,Products!C:C,"")</f>
        <v>Snacks &amp; Munchies</v>
      </c>
      <c r="F536" s="4" t="str">
        <f t="array" ref="F536">_xlfn.XLOOKUP(C536,Products!A:A,Products!D:D,"")</f>
        <v>Goda Inc</v>
      </c>
      <c r="G536" s="4">
        <f>Order_items!C536</f>
        <v>1</v>
      </c>
      <c r="H536" s="4">
        <f>Order_items!D536</f>
        <v>227.22</v>
      </c>
      <c r="I536" s="4">
        <f>Order_items!E536</f>
        <v>227.22</v>
      </c>
      <c r="J536" s="4" t="str">
        <f t="array" ref="J536">_xlfn.XLOOKUP(A536,Orders!A:A,Orders!G:G,"")</f>
        <v>UPI</v>
      </c>
      <c r="K536" s="4">
        <f t="shared" si="1"/>
        <v>2024</v>
      </c>
      <c r="L536" s="4" t="str">
        <f t="shared" si="2"/>
        <v>Jul</v>
      </c>
    </row>
    <row r="537" ht="22.5" customHeight="1">
      <c r="A537" s="4">
        <f>(Orders!A537)</f>
        <v>1577085460</v>
      </c>
      <c r="B537" s="5">
        <f t="array" ref="B537">_xlfn.XLOOKUP(A537, Orders!A:A,Orders!C:C)</f>
        <v>45191.41197</v>
      </c>
      <c r="C537" s="4">
        <f>Order_items!B537</f>
        <v>723678</v>
      </c>
      <c r="D537" s="4" t="str">
        <f t="array" ref="D537">_xlfn.XLOOKUP(C537,Products!A:A,Products!B:B,"")</f>
        <v>Dog Food</v>
      </c>
      <c r="E537" s="4" t="str">
        <f t="array" ref="E537">_xlfn.XLOOKUP(C537,Products!A:A,Products!C:C,"")</f>
        <v>Pet Care</v>
      </c>
      <c r="F537" s="4" t="str">
        <f t="array" ref="F537">_xlfn.XLOOKUP(C537,Products!A:A,Products!D:D,"")</f>
        <v>Lall, Datta and Swamy</v>
      </c>
      <c r="G537" s="4">
        <f>Order_items!C537</f>
        <v>3</v>
      </c>
      <c r="H537" s="4">
        <f>Order_items!D537</f>
        <v>675.46</v>
      </c>
      <c r="I537" s="4">
        <f>Order_items!E537</f>
        <v>2026.38</v>
      </c>
      <c r="J537" s="4" t="str">
        <f t="array" ref="J537">_xlfn.XLOOKUP(A537,Orders!A:A,Orders!G:G,"")</f>
        <v>Wallet</v>
      </c>
      <c r="K537" s="4">
        <f t="shared" si="1"/>
        <v>2023</v>
      </c>
      <c r="L537" s="4" t="str">
        <f t="shared" si="2"/>
        <v>Sep</v>
      </c>
    </row>
    <row r="538" ht="22.5" customHeight="1">
      <c r="A538" s="4">
        <f>(Orders!A538)</f>
        <v>2279018877</v>
      </c>
      <c r="B538" s="5">
        <f t="array" ref="B538">_xlfn.XLOOKUP(A538, Orders!A:A,Orders!C:C)</f>
        <v>45453.60025</v>
      </c>
      <c r="C538" s="4">
        <f>Order_items!B538</f>
        <v>993331</v>
      </c>
      <c r="D538" s="4" t="str">
        <f t="array" ref="D538">_xlfn.XLOOKUP(C538,Products!A:A,Products!B:B,"")</f>
        <v>Pulses</v>
      </c>
      <c r="E538" s="4" t="str">
        <f t="array" ref="E538">_xlfn.XLOOKUP(C538,Products!A:A,Products!C:C,"")</f>
        <v>Grocery &amp; Staples</v>
      </c>
      <c r="F538" s="4" t="str">
        <f t="array" ref="F538">_xlfn.XLOOKUP(C538,Products!A:A,Products!D:D,"")</f>
        <v>Parmer, Gola and Yogi</v>
      </c>
      <c r="G538" s="4">
        <f>Order_items!C538</f>
        <v>2</v>
      </c>
      <c r="H538" s="4">
        <f>Order_items!D538</f>
        <v>102.44</v>
      </c>
      <c r="I538" s="4">
        <f>Order_items!E538</f>
        <v>204.88</v>
      </c>
      <c r="J538" s="4" t="str">
        <f t="array" ref="J538">_xlfn.XLOOKUP(A538,Orders!A:A,Orders!G:G,"")</f>
        <v>Wallet</v>
      </c>
      <c r="K538" s="4">
        <f t="shared" si="1"/>
        <v>2024</v>
      </c>
      <c r="L538" s="4" t="str">
        <f t="shared" si="2"/>
        <v>Jun</v>
      </c>
    </row>
    <row r="539" ht="22.5" customHeight="1">
      <c r="A539" s="4">
        <f>(Orders!A539)</f>
        <v>7431412128</v>
      </c>
      <c r="B539" s="5">
        <f t="array" ref="B539">_xlfn.XLOOKUP(A539, Orders!A:A,Orders!C:C)</f>
        <v>45075.17072</v>
      </c>
      <c r="C539" s="4">
        <f>Order_items!B539</f>
        <v>136533</v>
      </c>
      <c r="D539" s="4" t="str">
        <f t="array" ref="D539">_xlfn.XLOOKUP(C539,Products!A:A,Products!B:B,"")</f>
        <v>Eggs</v>
      </c>
      <c r="E539" s="4" t="str">
        <f t="array" ref="E539">_xlfn.XLOOKUP(C539,Products!A:A,Products!C:C,"")</f>
        <v>Dairy &amp; Breakfast</v>
      </c>
      <c r="F539" s="4" t="str">
        <f t="array" ref="F539">_xlfn.XLOOKUP(C539,Products!A:A,Products!D:D,"")</f>
        <v>Raghavan, Magar and Shanker</v>
      </c>
      <c r="G539" s="4">
        <f>Order_items!C539</f>
        <v>2</v>
      </c>
      <c r="H539" s="4">
        <f>Order_items!D539</f>
        <v>826.21</v>
      </c>
      <c r="I539" s="4">
        <f>Order_items!E539</f>
        <v>1652.42</v>
      </c>
      <c r="J539" s="4" t="str">
        <f t="array" ref="J539">_xlfn.XLOOKUP(A539,Orders!A:A,Orders!G:G,"")</f>
        <v>UPI</v>
      </c>
      <c r="K539" s="4">
        <f t="shared" si="1"/>
        <v>2023</v>
      </c>
      <c r="L539" s="4" t="str">
        <f t="shared" si="2"/>
        <v>May</v>
      </c>
    </row>
    <row r="540" ht="22.5" customHeight="1">
      <c r="A540" s="4">
        <f>(Orders!A540)</f>
        <v>8781520615</v>
      </c>
      <c r="B540" s="5">
        <f t="array" ref="B540">_xlfn.XLOOKUP(A540, Orders!A:A,Orders!C:C)</f>
        <v>45396.34322</v>
      </c>
      <c r="C540" s="4">
        <f>Order_items!B540</f>
        <v>689769</v>
      </c>
      <c r="D540" s="4" t="str">
        <f t="array" ref="D540">_xlfn.XLOOKUP(C540,Products!A:A,Products!B:B,"")</f>
        <v>Frozen Vegetables</v>
      </c>
      <c r="E540" s="4" t="str">
        <f t="array" ref="E540">_xlfn.XLOOKUP(C540,Products!A:A,Products!C:C,"")</f>
        <v>Instant &amp; Frozen Food</v>
      </c>
      <c r="F540" s="4" t="str">
        <f t="array" ref="F540">_xlfn.XLOOKUP(C540,Products!A:A,Products!D:D,"")</f>
        <v>Kothari-Datta</v>
      </c>
      <c r="G540" s="4">
        <f>Order_items!C540</f>
        <v>2</v>
      </c>
      <c r="H540" s="4">
        <f>Order_items!D540</f>
        <v>46.62</v>
      </c>
      <c r="I540" s="4">
        <f>Order_items!E540</f>
        <v>93.24</v>
      </c>
      <c r="J540" s="4" t="str">
        <f t="array" ref="J540">_xlfn.XLOOKUP(A540,Orders!A:A,Orders!G:G,"")</f>
        <v>Wallet</v>
      </c>
      <c r="K540" s="4">
        <f t="shared" si="1"/>
        <v>2024</v>
      </c>
      <c r="L540" s="4" t="str">
        <f t="shared" si="2"/>
        <v>Apr</v>
      </c>
    </row>
    <row r="541" ht="22.5" customHeight="1">
      <c r="A541" s="4">
        <f>(Orders!A541)</f>
        <v>1276192882</v>
      </c>
      <c r="B541" s="5">
        <f t="array" ref="B541">_xlfn.XLOOKUP(A541, Orders!A:A,Orders!C:C)</f>
        <v>45299.31514</v>
      </c>
      <c r="C541" s="4">
        <f>Order_items!B541</f>
        <v>853932</v>
      </c>
      <c r="D541" s="4" t="str">
        <f t="array" ref="D541">_xlfn.XLOOKUP(C541,Products!A:A,Products!B:B,"")</f>
        <v>Baby Wipes</v>
      </c>
      <c r="E541" s="4" t="str">
        <f t="array" ref="E541">_xlfn.XLOOKUP(C541,Products!A:A,Products!C:C,"")</f>
        <v>Baby Care</v>
      </c>
      <c r="F541" s="4" t="str">
        <f t="array" ref="F541">_xlfn.XLOOKUP(C541,Products!A:A,Products!D:D,"")</f>
        <v>Ranganathan-Peri</v>
      </c>
      <c r="G541" s="4">
        <f>Order_items!C541</f>
        <v>1</v>
      </c>
      <c r="H541" s="4">
        <f>Order_items!D541</f>
        <v>941.19</v>
      </c>
      <c r="I541" s="4">
        <f>Order_items!E541</f>
        <v>941.19</v>
      </c>
      <c r="J541" s="4" t="str">
        <f t="array" ref="J541">_xlfn.XLOOKUP(A541,Orders!A:A,Orders!G:G,"")</f>
        <v>UPI</v>
      </c>
      <c r="K541" s="4">
        <f t="shared" si="1"/>
        <v>2024</v>
      </c>
      <c r="L541" s="4" t="str">
        <f t="shared" si="2"/>
        <v>Jan</v>
      </c>
    </row>
    <row r="542" ht="22.5" customHeight="1">
      <c r="A542" s="4">
        <f>(Orders!A542)</f>
        <v>4065794921</v>
      </c>
      <c r="B542" s="5">
        <f t="array" ref="B542">_xlfn.XLOOKUP(A542, Orders!A:A,Orders!C:C)</f>
        <v>45372.46833</v>
      </c>
      <c r="C542" s="4">
        <f>Order_items!B542</f>
        <v>120385</v>
      </c>
      <c r="D542" s="4" t="str">
        <f t="array" ref="D542">_xlfn.XLOOKUP(C542,Products!A:A,Products!B:B,"")</f>
        <v>Pet Treats</v>
      </c>
      <c r="E542" s="4" t="str">
        <f t="array" ref="E542">_xlfn.XLOOKUP(C542,Products!A:A,Products!C:C,"")</f>
        <v>Pet Care</v>
      </c>
      <c r="F542" s="4" t="str">
        <f t="array" ref="F542">_xlfn.XLOOKUP(C542,Products!A:A,Products!D:D,"")</f>
        <v>Dubey-Sarin</v>
      </c>
      <c r="G542" s="4">
        <f>Order_items!C542</f>
        <v>3</v>
      </c>
      <c r="H542" s="4">
        <f>Order_items!D542</f>
        <v>597.91</v>
      </c>
      <c r="I542" s="4">
        <f>Order_items!E542</f>
        <v>1793.73</v>
      </c>
      <c r="J542" s="4" t="str">
        <f t="array" ref="J542">_xlfn.XLOOKUP(A542,Orders!A:A,Orders!G:G,"")</f>
        <v>Cash</v>
      </c>
      <c r="K542" s="4">
        <f t="shared" si="1"/>
        <v>2024</v>
      </c>
      <c r="L542" s="4" t="str">
        <f t="shared" si="2"/>
        <v>Mar</v>
      </c>
    </row>
    <row r="543" ht="22.5" customHeight="1">
      <c r="A543" s="4">
        <f>(Orders!A543)</f>
        <v>1690800946</v>
      </c>
      <c r="B543" s="5">
        <f t="array" ref="B543">_xlfn.XLOOKUP(A543, Orders!A:A,Orders!C:C)</f>
        <v>45014.61152</v>
      </c>
      <c r="C543" s="4">
        <f>Order_items!B543</f>
        <v>589812</v>
      </c>
      <c r="D543" s="4" t="str">
        <f t="array" ref="D543">_xlfn.XLOOKUP(C543,Products!A:A,Products!B:B,"")</f>
        <v>Detergent</v>
      </c>
      <c r="E543" s="4" t="str">
        <f t="array" ref="E543">_xlfn.XLOOKUP(C543,Products!A:A,Products!C:C,"")</f>
        <v>Household Care</v>
      </c>
      <c r="F543" s="4" t="str">
        <f t="array" ref="F543">_xlfn.XLOOKUP(C543,Products!A:A,Products!D:D,"")</f>
        <v>Bir PLC</v>
      </c>
      <c r="G543" s="4">
        <f>Order_items!C543</f>
        <v>1</v>
      </c>
      <c r="H543" s="4">
        <f>Order_items!D543</f>
        <v>163.03</v>
      </c>
      <c r="I543" s="4">
        <f>Order_items!E543</f>
        <v>163.03</v>
      </c>
      <c r="J543" s="4" t="str">
        <f t="array" ref="J543">_xlfn.XLOOKUP(A543,Orders!A:A,Orders!G:G,"")</f>
        <v>UPI</v>
      </c>
      <c r="K543" s="4">
        <f t="shared" si="1"/>
        <v>2023</v>
      </c>
      <c r="L543" s="4" t="str">
        <f t="shared" si="2"/>
        <v>Mar</v>
      </c>
    </row>
    <row r="544" ht="22.5" customHeight="1">
      <c r="A544" s="4">
        <f>(Orders!A544)</f>
        <v>877883470</v>
      </c>
      <c r="B544" s="5">
        <f t="array" ref="B544">_xlfn.XLOOKUP(A544, Orders!A:A,Orders!C:C)</f>
        <v>45084.56255</v>
      </c>
      <c r="C544" s="4">
        <f>Order_items!B544</f>
        <v>4452</v>
      </c>
      <c r="D544" s="4" t="str">
        <f t="array" ref="D544">_xlfn.XLOOKUP(C544,Products!A:A,Products!B:B,"")</f>
        <v>Baby Wipes</v>
      </c>
      <c r="E544" s="4" t="str">
        <f t="array" ref="E544">_xlfn.XLOOKUP(C544,Products!A:A,Products!C:C,"")</f>
        <v>Baby Care</v>
      </c>
      <c r="F544" s="4" t="str">
        <f t="array" ref="F544">_xlfn.XLOOKUP(C544,Products!A:A,Products!D:D,"")</f>
        <v>Morar-Mistry</v>
      </c>
      <c r="G544" s="4">
        <f>Order_items!C544</f>
        <v>2</v>
      </c>
      <c r="H544" s="4">
        <f>Order_items!D544</f>
        <v>169.88</v>
      </c>
      <c r="I544" s="4">
        <f>Order_items!E544</f>
        <v>339.76</v>
      </c>
      <c r="J544" s="4" t="str">
        <f t="array" ref="J544">_xlfn.XLOOKUP(A544,Orders!A:A,Orders!G:G,"")</f>
        <v>UPI</v>
      </c>
      <c r="K544" s="4">
        <f t="shared" si="1"/>
        <v>2023</v>
      </c>
      <c r="L544" s="4" t="str">
        <f t="shared" si="2"/>
        <v>Jun</v>
      </c>
    </row>
    <row r="545" ht="22.5" customHeight="1">
      <c r="A545" s="4">
        <f>(Orders!A545)</f>
        <v>7322044533</v>
      </c>
      <c r="B545" s="5">
        <f t="array" ref="B545">_xlfn.XLOOKUP(A545, Orders!A:A,Orders!C:C)</f>
        <v>45212.98512</v>
      </c>
      <c r="C545" s="4">
        <f>Order_items!B545</f>
        <v>382511</v>
      </c>
      <c r="D545" s="4" t="str">
        <f t="array" ref="D545">_xlfn.XLOOKUP(C545,Products!A:A,Products!B:B,"")</f>
        <v>Butter</v>
      </c>
      <c r="E545" s="4" t="str">
        <f t="array" ref="E545">_xlfn.XLOOKUP(C545,Products!A:A,Products!C:C,"")</f>
        <v>Dairy &amp; Breakfast</v>
      </c>
      <c r="F545" s="4" t="str">
        <f t="array" ref="F545">_xlfn.XLOOKUP(C545,Products!A:A,Products!D:D,"")</f>
        <v>Bora-Thakkar</v>
      </c>
      <c r="G545" s="4">
        <f>Order_items!C545</f>
        <v>3</v>
      </c>
      <c r="H545" s="4">
        <f>Order_items!D545</f>
        <v>702.54</v>
      </c>
      <c r="I545" s="4">
        <f>Order_items!E545</f>
        <v>2107.62</v>
      </c>
      <c r="J545" s="4" t="str">
        <f t="array" ref="J545">_xlfn.XLOOKUP(A545,Orders!A:A,Orders!G:G,"")</f>
        <v>Wallet</v>
      </c>
      <c r="K545" s="4">
        <f t="shared" si="1"/>
        <v>2023</v>
      </c>
      <c r="L545" s="4" t="str">
        <f t="shared" si="2"/>
        <v>Oct</v>
      </c>
    </row>
    <row r="546" ht="22.5" customHeight="1">
      <c r="A546" s="4">
        <f>(Orders!A546)</f>
        <v>5243163885</v>
      </c>
      <c r="B546" s="5">
        <f t="array" ref="B546">_xlfn.XLOOKUP(A546, Orders!A:A,Orders!C:C)</f>
        <v>45065.56626</v>
      </c>
      <c r="C546" s="4">
        <f>Order_items!B546</f>
        <v>833557</v>
      </c>
      <c r="D546" s="4" t="str">
        <f t="array" ref="D546">_xlfn.XLOOKUP(C546,Products!A:A,Products!B:B,"")</f>
        <v>Cereal</v>
      </c>
      <c r="E546" s="4" t="str">
        <f t="array" ref="E546">_xlfn.XLOOKUP(C546,Products!A:A,Products!C:C,"")</f>
        <v>Dairy &amp; Breakfast</v>
      </c>
      <c r="F546" s="4" t="str">
        <f t="array" ref="F546">_xlfn.XLOOKUP(C546,Products!A:A,Products!D:D,"")</f>
        <v>Gole, Chand and Dada</v>
      </c>
      <c r="G546" s="4">
        <f>Order_items!C546</f>
        <v>1</v>
      </c>
      <c r="H546" s="4">
        <f>Order_items!D546</f>
        <v>422.87</v>
      </c>
      <c r="I546" s="4">
        <f>Order_items!E546</f>
        <v>422.87</v>
      </c>
      <c r="J546" s="4" t="str">
        <f t="array" ref="J546">_xlfn.XLOOKUP(A546,Orders!A:A,Orders!G:G,"")</f>
        <v>Wallet</v>
      </c>
      <c r="K546" s="4">
        <f t="shared" si="1"/>
        <v>2023</v>
      </c>
      <c r="L546" s="4" t="str">
        <f t="shared" si="2"/>
        <v>May</v>
      </c>
    </row>
    <row r="547" ht="22.5" customHeight="1">
      <c r="A547" s="4">
        <f>(Orders!A547)</f>
        <v>4360255357</v>
      </c>
      <c r="B547" s="5">
        <f t="array" ref="B547">_xlfn.XLOOKUP(A547, Orders!A:A,Orders!C:C)</f>
        <v>45060.33161</v>
      </c>
      <c r="C547" s="4">
        <f>Order_items!B547</f>
        <v>91670</v>
      </c>
      <c r="D547" s="4" t="str">
        <f t="array" ref="D547">_xlfn.XLOOKUP(C547,Products!A:A,Products!B:B,"")</f>
        <v>Dish Soap</v>
      </c>
      <c r="E547" s="4" t="str">
        <f t="array" ref="E547">_xlfn.XLOOKUP(C547,Products!A:A,Products!C:C,"")</f>
        <v>Household Care</v>
      </c>
      <c r="F547" s="4" t="str">
        <f t="array" ref="F547">_xlfn.XLOOKUP(C547,Products!A:A,Products!D:D,"")</f>
        <v>Barman-Ahluwalia</v>
      </c>
      <c r="G547" s="4">
        <f>Order_items!C547</f>
        <v>3</v>
      </c>
      <c r="H547" s="4">
        <f>Order_items!D547</f>
        <v>439.24</v>
      </c>
      <c r="I547" s="4">
        <f>Order_items!E547</f>
        <v>1317.72</v>
      </c>
      <c r="J547" s="4" t="str">
        <f t="array" ref="J547">_xlfn.XLOOKUP(A547,Orders!A:A,Orders!G:G,"")</f>
        <v>Cash</v>
      </c>
      <c r="K547" s="4">
        <f t="shared" si="1"/>
        <v>2023</v>
      </c>
      <c r="L547" s="4" t="str">
        <f t="shared" si="2"/>
        <v>May</v>
      </c>
    </row>
    <row r="548" ht="22.5" customHeight="1">
      <c r="A548" s="4">
        <f>(Orders!A548)</f>
        <v>9623306038</v>
      </c>
      <c r="B548" s="5">
        <f t="array" ref="B548">_xlfn.XLOOKUP(A548, Orders!A:A,Orders!C:C)</f>
        <v>45240.2301</v>
      </c>
      <c r="C548" s="4">
        <f>Order_items!B548</f>
        <v>365133</v>
      </c>
      <c r="D548" s="4" t="str">
        <f t="array" ref="D548">_xlfn.XLOOKUP(C548,Products!A:A,Products!B:B,"")</f>
        <v>Dish Soap</v>
      </c>
      <c r="E548" s="4" t="str">
        <f t="array" ref="E548">_xlfn.XLOOKUP(C548,Products!A:A,Products!C:C,"")</f>
        <v>Household Care</v>
      </c>
      <c r="F548" s="4" t="str">
        <f t="array" ref="F548">_xlfn.XLOOKUP(C548,Products!A:A,Products!D:D,"")</f>
        <v>Hans Inc</v>
      </c>
      <c r="G548" s="4">
        <f>Order_items!C548</f>
        <v>2</v>
      </c>
      <c r="H548" s="4">
        <f>Order_items!D548</f>
        <v>915.45</v>
      </c>
      <c r="I548" s="4">
        <f>Order_items!E548</f>
        <v>1830.9</v>
      </c>
      <c r="J548" s="4" t="str">
        <f t="array" ref="J548">_xlfn.XLOOKUP(A548,Orders!A:A,Orders!G:G,"")</f>
        <v>Wallet</v>
      </c>
      <c r="K548" s="4">
        <f t="shared" si="1"/>
        <v>2023</v>
      </c>
      <c r="L548" s="4" t="str">
        <f t="shared" si="2"/>
        <v>Nov</v>
      </c>
    </row>
    <row r="549" ht="22.5" customHeight="1">
      <c r="A549" s="4">
        <f>(Orders!A549)</f>
        <v>6282385286</v>
      </c>
      <c r="B549" s="5">
        <f t="array" ref="B549">_xlfn.XLOOKUP(A549, Orders!A:A,Orders!C:C)</f>
        <v>45227.28108</v>
      </c>
      <c r="C549" s="4">
        <f>Order_items!B549</f>
        <v>807452</v>
      </c>
      <c r="D549" s="4" t="str">
        <f t="array" ref="D549">_xlfn.XLOOKUP(C549,Products!A:A,Products!B:B,"")</f>
        <v>Pulses</v>
      </c>
      <c r="E549" s="4" t="str">
        <f t="array" ref="E549">_xlfn.XLOOKUP(C549,Products!A:A,Products!C:C,"")</f>
        <v>Grocery &amp; Staples</v>
      </c>
      <c r="F549" s="4" t="str">
        <f t="array" ref="F549">_xlfn.XLOOKUP(C549,Products!A:A,Products!D:D,"")</f>
        <v>Naik Ltd</v>
      </c>
      <c r="G549" s="4">
        <f>Order_items!C549</f>
        <v>2</v>
      </c>
      <c r="H549" s="4">
        <f>Order_items!D549</f>
        <v>144.19</v>
      </c>
      <c r="I549" s="4">
        <f>Order_items!E549</f>
        <v>288.38</v>
      </c>
      <c r="J549" s="4" t="str">
        <f t="array" ref="J549">_xlfn.XLOOKUP(A549,Orders!A:A,Orders!G:G,"")</f>
        <v>Cash</v>
      </c>
      <c r="K549" s="4">
        <f t="shared" si="1"/>
        <v>2023</v>
      </c>
      <c r="L549" s="4" t="str">
        <f t="shared" si="2"/>
        <v>Oct</v>
      </c>
    </row>
    <row r="550" ht="22.5" customHeight="1">
      <c r="A550" s="4">
        <f>(Orders!A550)</f>
        <v>1001900652</v>
      </c>
      <c r="B550" s="5">
        <f t="array" ref="B550">_xlfn.XLOOKUP(A550, Orders!A:A,Orders!C:C)</f>
        <v>45543.83897</v>
      </c>
      <c r="C550" s="4">
        <f>Order_items!B550</f>
        <v>217710</v>
      </c>
      <c r="D550" s="4" t="str">
        <f t="array" ref="D550">_xlfn.XLOOKUP(C550,Products!A:A,Products!B:B,"")</f>
        <v>Eggs</v>
      </c>
      <c r="E550" s="4" t="str">
        <f t="array" ref="E550">_xlfn.XLOOKUP(C550,Products!A:A,Products!C:C,"")</f>
        <v>Dairy &amp; Breakfast</v>
      </c>
      <c r="F550" s="4" t="str">
        <f t="array" ref="F550">_xlfn.XLOOKUP(C550,Products!A:A,Products!D:D,"")</f>
        <v>Rout-Sarna</v>
      </c>
      <c r="G550" s="4">
        <f>Order_items!C550</f>
        <v>2</v>
      </c>
      <c r="H550" s="4">
        <f>Order_items!D550</f>
        <v>58.59</v>
      </c>
      <c r="I550" s="4">
        <f>Order_items!E550</f>
        <v>117.18</v>
      </c>
      <c r="J550" s="4" t="str">
        <f t="array" ref="J550">_xlfn.XLOOKUP(A550,Orders!A:A,Orders!G:G,"")</f>
        <v>Card</v>
      </c>
      <c r="K550" s="4">
        <f t="shared" si="1"/>
        <v>2024</v>
      </c>
      <c r="L550" s="4" t="str">
        <f t="shared" si="2"/>
        <v>Sep</v>
      </c>
    </row>
    <row r="551" ht="22.5" customHeight="1">
      <c r="A551" s="4">
        <f>(Orders!A551)</f>
        <v>5161988291</v>
      </c>
      <c r="B551" s="5">
        <f t="array" ref="B551">_xlfn.XLOOKUP(A551, Orders!A:A,Orders!C:C)</f>
        <v>45474.03751</v>
      </c>
      <c r="C551" s="4">
        <f>Order_items!B551</f>
        <v>82484</v>
      </c>
      <c r="D551" s="4" t="str">
        <f t="array" ref="D551">_xlfn.XLOOKUP(C551,Products!A:A,Products!B:B,"")</f>
        <v>Baby Food</v>
      </c>
      <c r="E551" s="4" t="str">
        <f t="array" ref="E551">_xlfn.XLOOKUP(C551,Products!A:A,Products!C:C,"")</f>
        <v>Baby Care</v>
      </c>
      <c r="F551" s="4" t="str">
        <f t="array" ref="F551">_xlfn.XLOOKUP(C551,Products!A:A,Products!D:D,"")</f>
        <v>Mallick PLC</v>
      </c>
      <c r="G551" s="4">
        <f>Order_items!C551</f>
        <v>2</v>
      </c>
      <c r="H551" s="4">
        <f>Order_items!D551</f>
        <v>914.88</v>
      </c>
      <c r="I551" s="4">
        <f>Order_items!E551</f>
        <v>1829.76</v>
      </c>
      <c r="J551" s="4" t="str">
        <f t="array" ref="J551">_xlfn.XLOOKUP(A551,Orders!A:A,Orders!G:G,"")</f>
        <v>UPI</v>
      </c>
      <c r="K551" s="4">
        <f t="shared" si="1"/>
        <v>2024</v>
      </c>
      <c r="L551" s="4" t="str">
        <f t="shared" si="2"/>
        <v>Jul</v>
      </c>
    </row>
    <row r="552" ht="22.5" customHeight="1">
      <c r="A552" s="4">
        <f>(Orders!A552)</f>
        <v>3597752998</v>
      </c>
      <c r="B552" s="5">
        <f t="array" ref="B552">_xlfn.XLOOKUP(A552, Orders!A:A,Orders!C:C)</f>
        <v>45385.56243</v>
      </c>
      <c r="C552" s="4">
        <f>Order_items!B552</f>
        <v>376447</v>
      </c>
      <c r="D552" s="4" t="str">
        <f t="array" ref="D552">_xlfn.XLOOKUP(C552,Products!A:A,Products!B:B,"")</f>
        <v>Butter</v>
      </c>
      <c r="E552" s="4" t="str">
        <f t="array" ref="E552">_xlfn.XLOOKUP(C552,Products!A:A,Products!C:C,"")</f>
        <v>Dairy &amp; Breakfast</v>
      </c>
      <c r="F552" s="4" t="str">
        <f t="array" ref="F552">_xlfn.XLOOKUP(C552,Products!A:A,Products!D:D,"")</f>
        <v>Gara and Sons</v>
      </c>
      <c r="G552" s="4">
        <f>Order_items!C552</f>
        <v>1</v>
      </c>
      <c r="H552" s="4">
        <f>Order_items!D552</f>
        <v>724.84</v>
      </c>
      <c r="I552" s="4">
        <f>Order_items!E552</f>
        <v>724.84</v>
      </c>
      <c r="J552" s="4" t="str">
        <f t="array" ref="J552">_xlfn.XLOOKUP(A552,Orders!A:A,Orders!G:G,"")</f>
        <v>Card</v>
      </c>
      <c r="K552" s="4">
        <f t="shared" si="1"/>
        <v>2024</v>
      </c>
      <c r="L552" s="4" t="str">
        <f t="shared" si="2"/>
        <v>Apr</v>
      </c>
    </row>
    <row r="553" ht="22.5" customHeight="1">
      <c r="A553" s="4">
        <f>(Orders!A553)</f>
        <v>9074325310</v>
      </c>
      <c r="B553" s="5">
        <f t="array" ref="B553">_xlfn.XLOOKUP(A553, Orders!A:A,Orders!C:C)</f>
        <v>45405.67499</v>
      </c>
      <c r="C553" s="4">
        <f>Order_items!B553</f>
        <v>11422</v>
      </c>
      <c r="D553" s="4" t="str">
        <f t="array" ref="D553">_xlfn.XLOOKUP(C553,Products!A:A,Products!B:B,"")</f>
        <v>Potatoes</v>
      </c>
      <c r="E553" s="4" t="str">
        <f t="array" ref="E553">_xlfn.XLOOKUP(C553,Products!A:A,Products!C:C,"")</f>
        <v>Fruits &amp; Vegetables</v>
      </c>
      <c r="F553" s="4" t="str">
        <f t="array" ref="F553">_xlfn.XLOOKUP(C553,Products!A:A,Products!D:D,"")</f>
        <v>Ramaswamy-Tata</v>
      </c>
      <c r="G553" s="4">
        <f>Order_items!C553</f>
        <v>2</v>
      </c>
      <c r="H553" s="4">
        <f>Order_items!D553</f>
        <v>127.16</v>
      </c>
      <c r="I553" s="4">
        <f>Order_items!E553</f>
        <v>254.32</v>
      </c>
      <c r="J553" s="4" t="str">
        <f t="array" ref="J553">_xlfn.XLOOKUP(A553,Orders!A:A,Orders!G:G,"")</f>
        <v>Cash</v>
      </c>
      <c r="K553" s="4">
        <f t="shared" si="1"/>
        <v>2024</v>
      </c>
      <c r="L553" s="4" t="str">
        <f t="shared" si="2"/>
        <v>Apr</v>
      </c>
    </row>
    <row r="554" ht="22.5" customHeight="1">
      <c r="A554" s="4">
        <f>(Orders!A554)</f>
        <v>8875965392</v>
      </c>
      <c r="B554" s="5">
        <f t="array" ref="B554">_xlfn.XLOOKUP(A554, Orders!A:A,Orders!C:C)</f>
        <v>45313.79541</v>
      </c>
      <c r="C554" s="4">
        <f>Order_items!B554</f>
        <v>361361</v>
      </c>
      <c r="D554" s="4" t="str">
        <f t="array" ref="D554">_xlfn.XLOOKUP(C554,Products!A:A,Products!B:B,"")</f>
        <v>Biscuits</v>
      </c>
      <c r="E554" s="4" t="str">
        <f t="array" ref="E554">_xlfn.XLOOKUP(C554,Products!A:A,Products!C:C,"")</f>
        <v>Snacks &amp; Munchies</v>
      </c>
      <c r="F554" s="4" t="str">
        <f t="array" ref="F554">_xlfn.XLOOKUP(C554,Products!A:A,Products!D:D,"")</f>
        <v>Kunda, Dave and Sahni</v>
      </c>
      <c r="G554" s="4">
        <f>Order_items!C554</f>
        <v>3</v>
      </c>
      <c r="H554" s="4">
        <f>Order_items!D554</f>
        <v>826.21</v>
      </c>
      <c r="I554" s="4">
        <f>Order_items!E554</f>
        <v>2478.63</v>
      </c>
      <c r="J554" s="4" t="str">
        <f t="array" ref="J554">_xlfn.XLOOKUP(A554,Orders!A:A,Orders!G:G,"")</f>
        <v>Cash</v>
      </c>
      <c r="K554" s="4">
        <f t="shared" si="1"/>
        <v>2024</v>
      </c>
      <c r="L554" s="4" t="str">
        <f t="shared" si="2"/>
        <v>Jan</v>
      </c>
    </row>
    <row r="555" ht="22.5" customHeight="1">
      <c r="A555" s="4">
        <f>(Orders!A555)</f>
        <v>971081962</v>
      </c>
      <c r="B555" s="5">
        <f t="array" ref="B555">_xlfn.XLOOKUP(A555, Orders!A:A,Orders!C:C)</f>
        <v>45533.06902</v>
      </c>
      <c r="C555" s="4">
        <f>Order_items!B555</f>
        <v>673058</v>
      </c>
      <c r="D555" s="4" t="str">
        <f t="array" ref="D555">_xlfn.XLOOKUP(C555,Products!A:A,Products!B:B,"")</f>
        <v>Cough Syrup</v>
      </c>
      <c r="E555" s="4" t="str">
        <f t="array" ref="E555">_xlfn.XLOOKUP(C555,Products!A:A,Products!C:C,"")</f>
        <v>Pharmacy</v>
      </c>
      <c r="F555" s="4" t="str">
        <f t="array" ref="F555">_xlfn.XLOOKUP(C555,Products!A:A,Products!D:D,"")</f>
        <v>Balan-Madan</v>
      </c>
      <c r="G555" s="4">
        <f>Order_items!C555</f>
        <v>3</v>
      </c>
      <c r="H555" s="4">
        <f>Order_items!D555</f>
        <v>765.76</v>
      </c>
      <c r="I555" s="4">
        <f>Order_items!E555</f>
        <v>2297.28</v>
      </c>
      <c r="J555" s="4" t="str">
        <f t="array" ref="J555">_xlfn.XLOOKUP(A555,Orders!A:A,Orders!G:G,"")</f>
        <v>UPI</v>
      </c>
      <c r="K555" s="4">
        <f t="shared" si="1"/>
        <v>2024</v>
      </c>
      <c r="L555" s="4" t="str">
        <f t="shared" si="2"/>
        <v>Aug</v>
      </c>
    </row>
    <row r="556" ht="22.5" customHeight="1">
      <c r="A556" s="4">
        <f>(Orders!A556)</f>
        <v>1948332638</v>
      </c>
      <c r="B556" s="5">
        <f t="array" ref="B556">_xlfn.XLOOKUP(A556, Orders!A:A,Orders!C:C)</f>
        <v>45451.71322</v>
      </c>
      <c r="C556" s="4">
        <f>Order_items!B556</f>
        <v>18035</v>
      </c>
      <c r="D556" s="4" t="str">
        <f t="array" ref="D556">_xlfn.XLOOKUP(C556,Products!A:A,Products!B:B,"")</f>
        <v>Dish Soap</v>
      </c>
      <c r="E556" s="4" t="str">
        <f t="array" ref="E556">_xlfn.XLOOKUP(C556,Products!A:A,Products!C:C,"")</f>
        <v>Household Care</v>
      </c>
      <c r="F556" s="4" t="str">
        <f t="array" ref="F556">_xlfn.XLOOKUP(C556,Products!A:A,Products!D:D,"")</f>
        <v>Ramesh Inc</v>
      </c>
      <c r="G556" s="4">
        <f>Order_items!C556</f>
        <v>2</v>
      </c>
      <c r="H556" s="4">
        <f>Order_items!D556</f>
        <v>968.94</v>
      </c>
      <c r="I556" s="4">
        <f>Order_items!E556</f>
        <v>1937.88</v>
      </c>
      <c r="J556" s="4" t="str">
        <f t="array" ref="J556">_xlfn.XLOOKUP(A556,Orders!A:A,Orders!G:G,"")</f>
        <v>Card</v>
      </c>
      <c r="K556" s="4">
        <f t="shared" si="1"/>
        <v>2024</v>
      </c>
      <c r="L556" s="4" t="str">
        <f t="shared" si="2"/>
        <v>Jun</v>
      </c>
    </row>
    <row r="557" ht="22.5" customHeight="1">
      <c r="A557" s="4">
        <f>(Orders!A557)</f>
        <v>1785558780</v>
      </c>
      <c r="B557" s="5">
        <f t="array" ref="B557">_xlfn.XLOOKUP(A557, Orders!A:A,Orders!C:C)</f>
        <v>45471.70556</v>
      </c>
      <c r="C557" s="4">
        <f>Order_items!B557</f>
        <v>689769</v>
      </c>
      <c r="D557" s="4" t="str">
        <f t="array" ref="D557">_xlfn.XLOOKUP(C557,Products!A:A,Products!B:B,"")</f>
        <v>Frozen Vegetables</v>
      </c>
      <c r="E557" s="4" t="str">
        <f t="array" ref="E557">_xlfn.XLOOKUP(C557,Products!A:A,Products!C:C,"")</f>
        <v>Instant &amp; Frozen Food</v>
      </c>
      <c r="F557" s="4" t="str">
        <f t="array" ref="F557">_xlfn.XLOOKUP(C557,Products!A:A,Products!D:D,"")</f>
        <v>Kothari-Datta</v>
      </c>
      <c r="G557" s="4">
        <f>Order_items!C557</f>
        <v>1</v>
      </c>
      <c r="H557" s="4">
        <f>Order_items!D557</f>
        <v>46.62</v>
      </c>
      <c r="I557" s="4">
        <f>Order_items!E557</f>
        <v>46.62</v>
      </c>
      <c r="J557" s="4" t="str">
        <f t="array" ref="J557">_xlfn.XLOOKUP(A557,Orders!A:A,Orders!G:G,"")</f>
        <v>Wallet</v>
      </c>
      <c r="K557" s="4">
        <f t="shared" si="1"/>
        <v>2024</v>
      </c>
      <c r="L557" s="4" t="str">
        <f t="shared" si="2"/>
        <v>Jun</v>
      </c>
    </row>
    <row r="558" ht="22.5" customHeight="1">
      <c r="A558" s="4">
        <f>(Orders!A558)</f>
        <v>7590462053</v>
      </c>
      <c r="B558" s="5">
        <f t="array" ref="B558">_xlfn.XLOOKUP(A558, Orders!A:A,Orders!C:C)</f>
        <v>45469.68727</v>
      </c>
      <c r="C558" s="4">
        <f>Order_items!B558</f>
        <v>228286</v>
      </c>
      <c r="D558" s="4" t="str">
        <f t="array" ref="D558">_xlfn.XLOOKUP(C558,Products!A:A,Products!B:B,"")</f>
        <v>Cola</v>
      </c>
      <c r="E558" s="4" t="str">
        <f t="array" ref="E558">_xlfn.XLOOKUP(C558,Products!A:A,Products!C:C,"")</f>
        <v>Cold Drinks &amp; Juices</v>
      </c>
      <c r="F558" s="4" t="str">
        <f t="array" ref="F558">_xlfn.XLOOKUP(C558,Products!A:A,Products!D:D,"")</f>
        <v>Bhattacharyya PLC</v>
      </c>
      <c r="G558" s="4">
        <f>Order_items!C558</f>
        <v>3</v>
      </c>
      <c r="H558" s="4">
        <f>Order_items!D558</f>
        <v>179.08</v>
      </c>
      <c r="I558" s="4">
        <f>Order_items!E558</f>
        <v>537.24</v>
      </c>
      <c r="J558" s="4" t="str">
        <f t="array" ref="J558">_xlfn.XLOOKUP(A558,Orders!A:A,Orders!G:G,"")</f>
        <v>Wallet</v>
      </c>
      <c r="K558" s="4">
        <f t="shared" si="1"/>
        <v>2024</v>
      </c>
      <c r="L558" s="4" t="str">
        <f t="shared" si="2"/>
        <v>Jun</v>
      </c>
    </row>
    <row r="559" ht="22.5" customHeight="1">
      <c r="A559" s="4">
        <f>(Orders!A559)</f>
        <v>2135743860</v>
      </c>
      <c r="B559" s="5">
        <f t="array" ref="B559">_xlfn.XLOOKUP(A559, Orders!A:A,Orders!C:C)</f>
        <v>45373.35057</v>
      </c>
      <c r="C559" s="4">
        <f>Order_items!B559</f>
        <v>647462</v>
      </c>
      <c r="D559" s="4" t="str">
        <f t="array" ref="D559">_xlfn.XLOOKUP(C559,Products!A:A,Products!B:B,"")</f>
        <v>Lotion</v>
      </c>
      <c r="E559" s="4" t="str">
        <f t="array" ref="E559">_xlfn.XLOOKUP(C559,Products!A:A,Products!C:C,"")</f>
        <v>Personal Care</v>
      </c>
      <c r="F559" s="4" t="str">
        <f t="array" ref="F559">_xlfn.XLOOKUP(C559,Products!A:A,Products!D:D,"")</f>
        <v>Balan, Samra and Sekhon</v>
      </c>
      <c r="G559" s="4">
        <f>Order_items!C559</f>
        <v>1</v>
      </c>
      <c r="H559" s="4">
        <f>Order_items!D559</f>
        <v>326.42</v>
      </c>
      <c r="I559" s="4">
        <f>Order_items!E559</f>
        <v>326.42</v>
      </c>
      <c r="J559" s="4" t="str">
        <f t="array" ref="J559">_xlfn.XLOOKUP(A559,Orders!A:A,Orders!G:G,"")</f>
        <v>UPI</v>
      </c>
      <c r="K559" s="4">
        <f t="shared" si="1"/>
        <v>2024</v>
      </c>
      <c r="L559" s="4" t="str">
        <f t="shared" si="2"/>
        <v>Mar</v>
      </c>
    </row>
    <row r="560" ht="22.5" customHeight="1">
      <c r="A560" s="4">
        <f>(Orders!A560)</f>
        <v>9851365751</v>
      </c>
      <c r="B560" s="5">
        <f t="array" ref="B560">_xlfn.XLOOKUP(A560, Orders!A:A,Orders!C:C)</f>
        <v>45202.67141</v>
      </c>
      <c r="C560" s="4">
        <f>Order_items!B560</f>
        <v>222892</v>
      </c>
      <c r="D560" s="4" t="str">
        <f t="array" ref="D560">_xlfn.XLOOKUP(C560,Products!A:A,Products!B:B,"")</f>
        <v>Tomatoes</v>
      </c>
      <c r="E560" s="4" t="str">
        <f t="array" ref="E560">_xlfn.XLOOKUP(C560,Products!A:A,Products!C:C,"")</f>
        <v>Fruits &amp; Vegetables</v>
      </c>
      <c r="F560" s="4" t="str">
        <f t="array" ref="F560">_xlfn.XLOOKUP(C560,Products!A:A,Products!D:D,"")</f>
        <v>Ramakrishnan-Ghose</v>
      </c>
      <c r="G560" s="4">
        <f>Order_items!C560</f>
        <v>3</v>
      </c>
      <c r="H560" s="4">
        <f>Order_items!D560</f>
        <v>869.22</v>
      </c>
      <c r="I560" s="4">
        <f>Order_items!E560</f>
        <v>2607.66</v>
      </c>
      <c r="J560" s="4" t="str">
        <f t="array" ref="J560">_xlfn.XLOOKUP(A560,Orders!A:A,Orders!G:G,"")</f>
        <v>Cash</v>
      </c>
      <c r="K560" s="4">
        <f t="shared" si="1"/>
        <v>2023</v>
      </c>
      <c r="L560" s="4" t="str">
        <f t="shared" si="2"/>
        <v>Oct</v>
      </c>
    </row>
    <row r="561" ht="22.5" customHeight="1">
      <c r="A561" s="4">
        <f>(Orders!A561)</f>
        <v>9243090480</v>
      </c>
      <c r="B561" s="5">
        <f t="array" ref="B561">_xlfn.XLOOKUP(A561, Orders!A:A,Orders!C:C)</f>
        <v>45006.8231</v>
      </c>
      <c r="C561" s="4">
        <f>Order_items!B561</f>
        <v>385113</v>
      </c>
      <c r="D561" s="4" t="str">
        <f t="array" ref="D561">_xlfn.XLOOKUP(C561,Products!A:A,Products!B:B,"")</f>
        <v>Lotion</v>
      </c>
      <c r="E561" s="4" t="str">
        <f t="array" ref="E561">_xlfn.XLOOKUP(C561,Products!A:A,Products!C:C,"")</f>
        <v>Personal Care</v>
      </c>
      <c r="F561" s="4" t="str">
        <f t="array" ref="F561">_xlfn.XLOOKUP(C561,Products!A:A,Products!D:D,"")</f>
        <v>Sampath, Mane and Mody</v>
      </c>
      <c r="G561" s="4">
        <f>Order_items!C561</f>
        <v>3</v>
      </c>
      <c r="H561" s="4">
        <f>Order_items!D561</f>
        <v>816.38</v>
      </c>
      <c r="I561" s="4">
        <f>Order_items!E561</f>
        <v>2449.14</v>
      </c>
      <c r="J561" s="4" t="str">
        <f t="array" ref="J561">_xlfn.XLOOKUP(A561,Orders!A:A,Orders!G:G,"")</f>
        <v>UPI</v>
      </c>
      <c r="K561" s="4">
        <f t="shared" si="1"/>
        <v>2023</v>
      </c>
      <c r="L561" s="4" t="str">
        <f t="shared" si="2"/>
        <v>Mar</v>
      </c>
    </row>
    <row r="562" ht="22.5" customHeight="1">
      <c r="A562" s="4">
        <f>(Orders!A562)</f>
        <v>7168596454</v>
      </c>
      <c r="B562" s="5">
        <f t="array" ref="B562">_xlfn.XLOOKUP(A562, Orders!A:A,Orders!C:C)</f>
        <v>45007.11479</v>
      </c>
      <c r="C562" s="4">
        <f>Order_items!B562</f>
        <v>563740</v>
      </c>
      <c r="D562" s="4" t="str">
        <f t="array" ref="D562">_xlfn.XLOOKUP(C562,Products!A:A,Products!B:B,"")</f>
        <v>Chips</v>
      </c>
      <c r="E562" s="4" t="str">
        <f t="array" ref="E562">_xlfn.XLOOKUP(C562,Products!A:A,Products!C:C,"")</f>
        <v>Snacks &amp; Munchies</v>
      </c>
      <c r="F562" s="4" t="str">
        <f t="array" ref="F562">_xlfn.XLOOKUP(C562,Products!A:A,Products!D:D,"")</f>
        <v>Mann-Kapadia</v>
      </c>
      <c r="G562" s="4">
        <f>Order_items!C562</f>
        <v>2</v>
      </c>
      <c r="H562" s="4">
        <f>Order_items!D562</f>
        <v>96.33</v>
      </c>
      <c r="I562" s="4">
        <f>Order_items!E562</f>
        <v>192.66</v>
      </c>
      <c r="J562" s="4" t="str">
        <f t="array" ref="J562">_xlfn.XLOOKUP(A562,Orders!A:A,Orders!G:G,"")</f>
        <v>UPI</v>
      </c>
      <c r="K562" s="4">
        <f t="shared" si="1"/>
        <v>2023</v>
      </c>
      <c r="L562" s="4" t="str">
        <f t="shared" si="2"/>
        <v>Mar</v>
      </c>
    </row>
    <row r="563" ht="22.5" customHeight="1">
      <c r="A563" s="4">
        <f>(Orders!A563)</f>
        <v>2483565595</v>
      </c>
      <c r="B563" s="5">
        <f t="array" ref="B563">_xlfn.XLOOKUP(A563, Orders!A:A,Orders!C:C)</f>
        <v>45009.26171</v>
      </c>
      <c r="C563" s="4">
        <f>Order_items!B563</f>
        <v>52729</v>
      </c>
      <c r="D563" s="4" t="str">
        <f t="array" ref="D563">_xlfn.XLOOKUP(C563,Products!A:A,Products!B:B,"")</f>
        <v>Cat Food</v>
      </c>
      <c r="E563" s="4" t="str">
        <f t="array" ref="E563">_xlfn.XLOOKUP(C563,Products!A:A,Products!C:C,"")</f>
        <v>Pet Care</v>
      </c>
      <c r="F563" s="4" t="str">
        <f t="array" ref="F563">_xlfn.XLOOKUP(C563,Products!A:A,Products!D:D,"")</f>
        <v>Saini LLC</v>
      </c>
      <c r="G563" s="4">
        <f>Order_items!C563</f>
        <v>1</v>
      </c>
      <c r="H563" s="4">
        <f>Order_items!D563</f>
        <v>316.02</v>
      </c>
      <c r="I563" s="4">
        <f>Order_items!E563</f>
        <v>316.02</v>
      </c>
      <c r="J563" s="4" t="str">
        <f t="array" ref="J563">_xlfn.XLOOKUP(A563,Orders!A:A,Orders!G:G,"")</f>
        <v>Cash</v>
      </c>
      <c r="K563" s="4">
        <f t="shared" si="1"/>
        <v>2023</v>
      </c>
      <c r="L563" s="4" t="str">
        <f t="shared" si="2"/>
        <v>Mar</v>
      </c>
    </row>
    <row r="564" ht="22.5" customHeight="1">
      <c r="A564" s="4">
        <f>(Orders!A564)</f>
        <v>2484470052</v>
      </c>
      <c r="B564" s="5">
        <f t="array" ref="B564">_xlfn.XLOOKUP(A564, Orders!A:A,Orders!C:C)</f>
        <v>45300.81218</v>
      </c>
      <c r="C564" s="4">
        <f>Order_items!B564</f>
        <v>721521</v>
      </c>
      <c r="D564" s="4" t="str">
        <f t="array" ref="D564">_xlfn.XLOOKUP(C564,Products!A:A,Products!B:B,"")</f>
        <v>Rice</v>
      </c>
      <c r="E564" s="4" t="str">
        <f t="array" ref="E564">_xlfn.XLOOKUP(C564,Products!A:A,Products!C:C,"")</f>
        <v>Grocery &amp; Staples</v>
      </c>
      <c r="F564" s="4" t="str">
        <f t="array" ref="F564">_xlfn.XLOOKUP(C564,Products!A:A,Products!D:D,"")</f>
        <v>Ramanathan, Agarwal and Baria</v>
      </c>
      <c r="G564" s="4">
        <f>Order_items!C564</f>
        <v>2</v>
      </c>
      <c r="H564" s="4">
        <f>Order_items!D564</f>
        <v>417.39</v>
      </c>
      <c r="I564" s="4">
        <f>Order_items!E564</f>
        <v>834.78</v>
      </c>
      <c r="J564" s="4" t="str">
        <f t="array" ref="J564">_xlfn.XLOOKUP(A564,Orders!A:A,Orders!G:G,"")</f>
        <v>Cash</v>
      </c>
      <c r="K564" s="4">
        <f t="shared" si="1"/>
        <v>2024</v>
      </c>
      <c r="L564" s="4" t="str">
        <f t="shared" si="2"/>
        <v>Jan</v>
      </c>
    </row>
    <row r="565" ht="22.5" customHeight="1">
      <c r="A565" s="4">
        <f>(Orders!A565)</f>
        <v>7702588270</v>
      </c>
      <c r="B565" s="5">
        <f t="array" ref="B565">_xlfn.XLOOKUP(A565, Orders!A:A,Orders!C:C)</f>
        <v>45408.86014</v>
      </c>
      <c r="C565" s="4">
        <f>Order_items!B565</f>
        <v>305754</v>
      </c>
      <c r="D565" s="4" t="str">
        <f t="array" ref="D565">_xlfn.XLOOKUP(C565,Products!A:A,Products!B:B,"")</f>
        <v>Frozen Vegetables</v>
      </c>
      <c r="E565" s="4" t="str">
        <f t="array" ref="E565">_xlfn.XLOOKUP(C565,Products!A:A,Products!C:C,"")</f>
        <v>Instant &amp; Frozen Food</v>
      </c>
      <c r="F565" s="4" t="str">
        <f t="array" ref="F565">_xlfn.XLOOKUP(C565,Products!A:A,Products!D:D,"")</f>
        <v>Mammen-Hegde</v>
      </c>
      <c r="G565" s="4">
        <f>Order_items!C565</f>
        <v>2</v>
      </c>
      <c r="H565" s="4">
        <f>Order_items!D565</f>
        <v>979.99</v>
      </c>
      <c r="I565" s="4">
        <f>Order_items!E565</f>
        <v>1959.98</v>
      </c>
      <c r="J565" s="4" t="str">
        <f t="array" ref="J565">_xlfn.XLOOKUP(A565,Orders!A:A,Orders!G:G,"")</f>
        <v>Card</v>
      </c>
      <c r="K565" s="4">
        <f t="shared" si="1"/>
        <v>2024</v>
      </c>
      <c r="L565" s="4" t="str">
        <f t="shared" si="2"/>
        <v>Apr</v>
      </c>
    </row>
    <row r="566" ht="22.5" customHeight="1">
      <c r="A566" s="4">
        <f>(Orders!A566)</f>
        <v>5992338333</v>
      </c>
      <c r="B566" s="5">
        <f t="array" ref="B566">_xlfn.XLOOKUP(A566, Orders!A:A,Orders!C:C)</f>
        <v>45019.97829</v>
      </c>
      <c r="C566" s="4">
        <f>Order_items!B566</f>
        <v>63769</v>
      </c>
      <c r="D566" s="4" t="str">
        <f t="array" ref="D566">_xlfn.XLOOKUP(C566,Products!A:A,Products!B:B,"")</f>
        <v>Lotion</v>
      </c>
      <c r="E566" s="4" t="str">
        <f t="array" ref="E566">_xlfn.XLOOKUP(C566,Products!A:A,Products!C:C,"")</f>
        <v>Personal Care</v>
      </c>
      <c r="F566" s="4" t="str">
        <f t="array" ref="F566">_xlfn.XLOOKUP(C566,Products!A:A,Products!D:D,"")</f>
        <v>Dalal-Shan</v>
      </c>
      <c r="G566" s="4">
        <f>Order_items!C566</f>
        <v>2</v>
      </c>
      <c r="H566" s="4">
        <f>Order_items!D566</f>
        <v>878.07</v>
      </c>
      <c r="I566" s="4">
        <f>Order_items!E566</f>
        <v>1756.14</v>
      </c>
      <c r="J566" s="4" t="str">
        <f t="array" ref="J566">_xlfn.XLOOKUP(A566,Orders!A:A,Orders!G:G,"")</f>
        <v>Cash</v>
      </c>
      <c r="K566" s="4">
        <f t="shared" si="1"/>
        <v>2023</v>
      </c>
      <c r="L566" s="4" t="str">
        <f t="shared" si="2"/>
        <v>Apr</v>
      </c>
    </row>
    <row r="567" ht="22.5" customHeight="1">
      <c r="A567" s="4">
        <f>(Orders!A567)</f>
        <v>9196796718</v>
      </c>
      <c r="B567" s="5">
        <f t="array" ref="B567">_xlfn.XLOOKUP(A567, Orders!A:A,Orders!C:C)</f>
        <v>45113.90745</v>
      </c>
      <c r="C567" s="4">
        <f>Order_items!B567</f>
        <v>965755</v>
      </c>
      <c r="D567" s="4" t="str">
        <f t="array" ref="D567">_xlfn.XLOOKUP(C567,Products!A:A,Products!B:B,"")</f>
        <v>Bananas</v>
      </c>
      <c r="E567" s="4" t="str">
        <f t="array" ref="E567">_xlfn.XLOOKUP(C567,Products!A:A,Products!C:C,"")</f>
        <v>Fruits &amp; Vegetables</v>
      </c>
      <c r="F567" s="4" t="str">
        <f t="array" ref="F567">_xlfn.XLOOKUP(C567,Products!A:A,Products!D:D,"")</f>
        <v>Doshi, Sarraf and Sama</v>
      </c>
      <c r="G567" s="4">
        <f>Order_items!C567</f>
        <v>1</v>
      </c>
      <c r="H567" s="4">
        <f>Order_items!D567</f>
        <v>532.57</v>
      </c>
      <c r="I567" s="4">
        <f>Order_items!E567</f>
        <v>532.57</v>
      </c>
      <c r="J567" s="4" t="str">
        <f t="array" ref="J567">_xlfn.XLOOKUP(A567,Orders!A:A,Orders!G:G,"")</f>
        <v>Wallet</v>
      </c>
      <c r="K567" s="4">
        <f t="shared" si="1"/>
        <v>2023</v>
      </c>
      <c r="L567" s="4" t="str">
        <f t="shared" si="2"/>
        <v>Jul</v>
      </c>
    </row>
    <row r="568" ht="22.5" customHeight="1">
      <c r="A568" s="4">
        <f>(Orders!A568)</f>
        <v>3291765954</v>
      </c>
      <c r="B568" s="5">
        <f t="array" ref="B568">_xlfn.XLOOKUP(A568, Orders!A:A,Orders!C:C)</f>
        <v>45168.29216</v>
      </c>
      <c r="C568" s="4">
        <f>Order_items!B568</f>
        <v>171602</v>
      </c>
      <c r="D568" s="4" t="str">
        <f t="array" ref="D568">_xlfn.XLOOKUP(C568,Products!A:A,Products!B:B,"")</f>
        <v>Cola</v>
      </c>
      <c r="E568" s="4" t="str">
        <f t="array" ref="E568">_xlfn.XLOOKUP(C568,Products!A:A,Products!C:C,"")</f>
        <v>Cold Drinks &amp; Juices</v>
      </c>
      <c r="F568" s="4" t="str">
        <f t="array" ref="F568">_xlfn.XLOOKUP(C568,Products!A:A,Products!D:D,"")</f>
        <v>Pal-Sehgal</v>
      </c>
      <c r="G568" s="4">
        <f>Order_items!C568</f>
        <v>2</v>
      </c>
      <c r="H568" s="4">
        <f>Order_items!D568</f>
        <v>883.44</v>
      </c>
      <c r="I568" s="4">
        <f>Order_items!E568</f>
        <v>1766.88</v>
      </c>
      <c r="J568" s="4" t="str">
        <f t="array" ref="J568">_xlfn.XLOOKUP(A568,Orders!A:A,Orders!G:G,"")</f>
        <v>UPI</v>
      </c>
      <c r="K568" s="4">
        <f t="shared" si="1"/>
        <v>2023</v>
      </c>
      <c r="L568" s="4" t="str">
        <f t="shared" si="2"/>
        <v>Aug</v>
      </c>
    </row>
    <row r="569" ht="22.5" customHeight="1">
      <c r="A569" s="4">
        <f>(Orders!A569)</f>
        <v>652616858</v>
      </c>
      <c r="B569" s="5">
        <f t="array" ref="B569">_xlfn.XLOOKUP(A569, Orders!A:A,Orders!C:C)</f>
        <v>45068.49566</v>
      </c>
      <c r="C569" s="4">
        <f>Order_items!B569</f>
        <v>589812</v>
      </c>
      <c r="D569" s="4" t="str">
        <f t="array" ref="D569">_xlfn.XLOOKUP(C569,Products!A:A,Products!B:B,"")</f>
        <v>Detergent</v>
      </c>
      <c r="E569" s="4" t="str">
        <f t="array" ref="E569">_xlfn.XLOOKUP(C569,Products!A:A,Products!C:C,"")</f>
        <v>Household Care</v>
      </c>
      <c r="F569" s="4" t="str">
        <f t="array" ref="F569">_xlfn.XLOOKUP(C569,Products!A:A,Products!D:D,"")</f>
        <v>Bir PLC</v>
      </c>
      <c r="G569" s="4">
        <f>Order_items!C569</f>
        <v>3</v>
      </c>
      <c r="H569" s="4">
        <f>Order_items!D569</f>
        <v>163.03</v>
      </c>
      <c r="I569" s="4">
        <f>Order_items!E569</f>
        <v>489.09</v>
      </c>
      <c r="J569" s="4" t="str">
        <f t="array" ref="J569">_xlfn.XLOOKUP(A569,Orders!A:A,Orders!G:G,"")</f>
        <v>Card</v>
      </c>
      <c r="K569" s="4">
        <f t="shared" si="1"/>
        <v>2023</v>
      </c>
      <c r="L569" s="4" t="str">
        <f t="shared" si="2"/>
        <v>May</v>
      </c>
    </row>
    <row r="570" ht="22.5" customHeight="1">
      <c r="A570" s="4">
        <f>(Orders!A570)</f>
        <v>2613508245</v>
      </c>
      <c r="B570" s="5">
        <f t="array" ref="B570">_xlfn.XLOOKUP(A570, Orders!A:A,Orders!C:C)</f>
        <v>45288.69697</v>
      </c>
      <c r="C570" s="4">
        <f>Order_items!B570</f>
        <v>123983</v>
      </c>
      <c r="D570" s="4" t="str">
        <f t="array" ref="D570">_xlfn.XLOOKUP(C570,Products!A:A,Products!B:B,"")</f>
        <v>Cough Syrup</v>
      </c>
      <c r="E570" s="4" t="str">
        <f t="array" ref="E570">_xlfn.XLOOKUP(C570,Products!A:A,Products!C:C,"")</f>
        <v>Pharmacy</v>
      </c>
      <c r="F570" s="4" t="str">
        <f t="array" ref="F570">_xlfn.XLOOKUP(C570,Products!A:A,Products!D:D,"")</f>
        <v>Kurian-Chhabra</v>
      </c>
      <c r="G570" s="4">
        <f>Order_items!C570</f>
        <v>3</v>
      </c>
      <c r="H570" s="4">
        <f>Order_items!D570</f>
        <v>785.67</v>
      </c>
      <c r="I570" s="4">
        <f>Order_items!E570</f>
        <v>2357.01</v>
      </c>
      <c r="J570" s="4" t="str">
        <f t="array" ref="J570">_xlfn.XLOOKUP(A570,Orders!A:A,Orders!G:G,"")</f>
        <v>UPI</v>
      </c>
      <c r="K570" s="4">
        <f t="shared" si="1"/>
        <v>2023</v>
      </c>
      <c r="L570" s="4" t="str">
        <f t="shared" si="2"/>
        <v>Dec</v>
      </c>
    </row>
    <row r="571" ht="22.5" customHeight="1">
      <c r="A571" s="4">
        <f>(Orders!A571)</f>
        <v>8169361928</v>
      </c>
      <c r="B571" s="5">
        <f t="array" ref="B571">_xlfn.XLOOKUP(A571, Orders!A:A,Orders!C:C)</f>
        <v>45301.6383</v>
      </c>
      <c r="C571" s="4">
        <f>Order_items!B571</f>
        <v>818990</v>
      </c>
      <c r="D571" s="4" t="str">
        <f t="array" ref="D571">_xlfn.XLOOKUP(C571,Products!A:A,Products!B:B,"")</f>
        <v>Tomatoes</v>
      </c>
      <c r="E571" s="4" t="str">
        <f t="array" ref="E571">_xlfn.XLOOKUP(C571,Products!A:A,Products!C:C,"")</f>
        <v>Fruits &amp; Vegetables</v>
      </c>
      <c r="F571" s="4" t="str">
        <f t="array" ref="F571">_xlfn.XLOOKUP(C571,Products!A:A,Products!D:D,"")</f>
        <v>Dugar Group</v>
      </c>
      <c r="G571" s="4">
        <f>Order_items!C571</f>
        <v>2</v>
      </c>
      <c r="H571" s="4">
        <f>Order_items!D571</f>
        <v>163.55</v>
      </c>
      <c r="I571" s="4">
        <f>Order_items!E571</f>
        <v>327.1</v>
      </c>
      <c r="J571" s="4" t="str">
        <f t="array" ref="J571">_xlfn.XLOOKUP(A571,Orders!A:A,Orders!G:G,"")</f>
        <v>Cash</v>
      </c>
      <c r="K571" s="4">
        <f t="shared" si="1"/>
        <v>2024</v>
      </c>
      <c r="L571" s="4" t="str">
        <f t="shared" si="2"/>
        <v>Jan</v>
      </c>
    </row>
    <row r="572" ht="22.5" customHeight="1">
      <c r="A572" s="4">
        <f>(Orders!A572)</f>
        <v>9395982132</v>
      </c>
      <c r="B572" s="5">
        <f t="array" ref="B572">_xlfn.XLOOKUP(A572, Orders!A:A,Orders!C:C)</f>
        <v>45112.51332</v>
      </c>
      <c r="C572" s="4">
        <f>Order_items!B572</f>
        <v>891833</v>
      </c>
      <c r="D572" s="4" t="str">
        <f t="array" ref="D572">_xlfn.XLOOKUP(C572,Products!A:A,Products!B:B,"")</f>
        <v>Curd</v>
      </c>
      <c r="E572" s="4" t="str">
        <f t="array" ref="E572">_xlfn.XLOOKUP(C572,Products!A:A,Products!C:C,"")</f>
        <v>Dairy &amp; Breakfast</v>
      </c>
      <c r="F572" s="4" t="str">
        <f t="array" ref="F572">_xlfn.XLOOKUP(C572,Products!A:A,Products!D:D,"")</f>
        <v>Mani PLC</v>
      </c>
      <c r="G572" s="4">
        <f>Order_items!C572</f>
        <v>2</v>
      </c>
      <c r="H572" s="4">
        <f>Order_items!D572</f>
        <v>493.19</v>
      </c>
      <c r="I572" s="4">
        <f>Order_items!E572</f>
        <v>986.38</v>
      </c>
      <c r="J572" s="4" t="str">
        <f t="array" ref="J572">_xlfn.XLOOKUP(A572,Orders!A:A,Orders!G:G,"")</f>
        <v>Card</v>
      </c>
      <c r="K572" s="4">
        <f t="shared" si="1"/>
        <v>2023</v>
      </c>
      <c r="L572" s="4" t="str">
        <f t="shared" si="2"/>
        <v>Jul</v>
      </c>
    </row>
    <row r="573" ht="22.5" customHeight="1">
      <c r="A573" s="4">
        <f>(Orders!A573)</f>
        <v>1914701538</v>
      </c>
      <c r="B573" s="5">
        <f t="array" ref="B573">_xlfn.XLOOKUP(A573, Orders!A:A,Orders!C:C)</f>
        <v>45116.58389</v>
      </c>
      <c r="C573" s="4">
        <f>Order_items!B573</f>
        <v>962591</v>
      </c>
      <c r="D573" s="4" t="str">
        <f t="array" ref="D573">_xlfn.XLOOKUP(C573,Products!A:A,Products!B:B,"")</f>
        <v>Orange Juice</v>
      </c>
      <c r="E573" s="4" t="str">
        <f t="array" ref="E573">_xlfn.XLOOKUP(C573,Products!A:A,Products!C:C,"")</f>
        <v>Cold Drinks &amp; Juices</v>
      </c>
      <c r="F573" s="4" t="str">
        <f t="array" ref="F573">_xlfn.XLOOKUP(C573,Products!A:A,Products!D:D,"")</f>
        <v>Murthy-Kaul</v>
      </c>
      <c r="G573" s="4">
        <f>Order_items!C573</f>
        <v>1</v>
      </c>
      <c r="H573" s="4">
        <f>Order_items!D573</f>
        <v>130.01</v>
      </c>
      <c r="I573" s="4">
        <f>Order_items!E573</f>
        <v>130.01</v>
      </c>
      <c r="J573" s="4" t="str">
        <f t="array" ref="J573">_xlfn.XLOOKUP(A573,Orders!A:A,Orders!G:G,"")</f>
        <v>UPI</v>
      </c>
      <c r="K573" s="4">
        <f t="shared" si="1"/>
        <v>2023</v>
      </c>
      <c r="L573" s="4" t="str">
        <f t="shared" si="2"/>
        <v>Jul</v>
      </c>
    </row>
    <row r="574" ht="22.5" customHeight="1">
      <c r="A574" s="4">
        <f>(Orders!A574)</f>
        <v>6236279358</v>
      </c>
      <c r="B574" s="5">
        <f t="array" ref="B574">_xlfn.XLOOKUP(A574, Orders!A:A,Orders!C:C)</f>
        <v>45438.22554</v>
      </c>
      <c r="C574" s="4">
        <f>Order_items!B574</f>
        <v>77308</v>
      </c>
      <c r="D574" s="4" t="str">
        <f t="array" ref="D574">_xlfn.XLOOKUP(C574,Products!A:A,Products!B:B,"")</f>
        <v>Onions</v>
      </c>
      <c r="E574" s="4" t="str">
        <f t="array" ref="E574">_xlfn.XLOOKUP(C574,Products!A:A,Products!C:C,"")</f>
        <v>Fruits &amp; Vegetables</v>
      </c>
      <c r="F574" s="4" t="str">
        <f t="array" ref="F574">_xlfn.XLOOKUP(C574,Products!A:A,Products!D:D,"")</f>
        <v>Ratta-Sagar</v>
      </c>
      <c r="G574" s="4">
        <f>Order_items!C574</f>
        <v>1</v>
      </c>
      <c r="H574" s="4">
        <f>Order_items!D574</f>
        <v>223.27</v>
      </c>
      <c r="I574" s="4">
        <f>Order_items!E574</f>
        <v>223.27</v>
      </c>
      <c r="J574" s="4" t="str">
        <f t="array" ref="J574">_xlfn.XLOOKUP(A574,Orders!A:A,Orders!G:G,"")</f>
        <v>Card</v>
      </c>
      <c r="K574" s="4">
        <f t="shared" si="1"/>
        <v>2024</v>
      </c>
      <c r="L574" s="4" t="str">
        <f t="shared" si="2"/>
        <v>May</v>
      </c>
    </row>
    <row r="575" ht="22.5" customHeight="1">
      <c r="A575" s="4">
        <f>(Orders!A575)</f>
        <v>2288561509</v>
      </c>
      <c r="B575" s="5">
        <f t="array" ref="B575">_xlfn.XLOOKUP(A575, Orders!A:A,Orders!C:C)</f>
        <v>45264.80501</v>
      </c>
      <c r="C575" s="4">
        <f>Order_items!B575</f>
        <v>968887</v>
      </c>
      <c r="D575" s="4" t="str">
        <f t="array" ref="D575">_xlfn.XLOOKUP(C575,Products!A:A,Products!B:B,"")</f>
        <v>Dish Soap</v>
      </c>
      <c r="E575" s="4" t="str">
        <f t="array" ref="E575">_xlfn.XLOOKUP(C575,Products!A:A,Products!C:C,"")</f>
        <v>Household Care</v>
      </c>
      <c r="F575" s="4" t="str">
        <f t="array" ref="F575">_xlfn.XLOOKUP(C575,Products!A:A,Products!D:D,"")</f>
        <v>Keer-Gill</v>
      </c>
      <c r="G575" s="4">
        <f>Order_items!C575</f>
        <v>3</v>
      </c>
      <c r="H575" s="4">
        <f>Order_items!D575</f>
        <v>40.7</v>
      </c>
      <c r="I575" s="4">
        <f>Order_items!E575</f>
        <v>122.1</v>
      </c>
      <c r="J575" s="4" t="str">
        <f t="array" ref="J575">_xlfn.XLOOKUP(A575,Orders!A:A,Orders!G:G,"")</f>
        <v>Cash</v>
      </c>
      <c r="K575" s="4">
        <f t="shared" si="1"/>
        <v>2023</v>
      </c>
      <c r="L575" s="4" t="str">
        <f t="shared" si="2"/>
        <v>Dec</v>
      </c>
    </row>
    <row r="576" ht="22.5" customHeight="1">
      <c r="A576" s="4">
        <f>(Orders!A576)</f>
        <v>2010415757</v>
      </c>
      <c r="B576" s="5">
        <f t="array" ref="B576">_xlfn.XLOOKUP(A576, Orders!A:A,Orders!C:C)</f>
        <v>45463.36622</v>
      </c>
      <c r="C576" s="4">
        <f>Order_items!B576</f>
        <v>820973</v>
      </c>
      <c r="D576" s="4" t="str">
        <f t="array" ref="D576">_xlfn.XLOOKUP(C576,Products!A:A,Products!B:B,"")</f>
        <v>Baby Wipes</v>
      </c>
      <c r="E576" s="4" t="str">
        <f t="array" ref="E576">_xlfn.XLOOKUP(C576,Products!A:A,Products!C:C,"")</f>
        <v>Baby Care</v>
      </c>
      <c r="F576" s="4" t="str">
        <f t="array" ref="F576">_xlfn.XLOOKUP(C576,Products!A:A,Products!D:D,"")</f>
        <v>Lall LLC</v>
      </c>
      <c r="G576" s="4">
        <f>Order_items!C576</f>
        <v>3</v>
      </c>
      <c r="H576" s="4">
        <f>Order_items!D576</f>
        <v>114.52</v>
      </c>
      <c r="I576" s="4">
        <f>Order_items!E576</f>
        <v>343.56</v>
      </c>
      <c r="J576" s="4" t="str">
        <f t="array" ref="J576">_xlfn.XLOOKUP(A576,Orders!A:A,Orders!G:G,"")</f>
        <v>UPI</v>
      </c>
      <c r="K576" s="4">
        <f t="shared" si="1"/>
        <v>2024</v>
      </c>
      <c r="L576" s="4" t="str">
        <f t="shared" si="2"/>
        <v>Jun</v>
      </c>
    </row>
    <row r="577" ht="22.5" customHeight="1">
      <c r="A577" s="4">
        <f>(Orders!A577)</f>
        <v>7164827734</v>
      </c>
      <c r="B577" s="5">
        <f t="array" ref="B577">_xlfn.XLOOKUP(A577, Orders!A:A,Orders!C:C)</f>
        <v>45001.34079</v>
      </c>
      <c r="C577" s="4">
        <f>Order_items!B577</f>
        <v>9436</v>
      </c>
      <c r="D577" s="4" t="str">
        <f t="array" ref="D577">_xlfn.XLOOKUP(C577,Products!A:A,Products!B:B,"")</f>
        <v>Toothpaste</v>
      </c>
      <c r="E577" s="4" t="str">
        <f t="array" ref="E577">_xlfn.XLOOKUP(C577,Products!A:A,Products!C:C,"")</f>
        <v>Personal Care</v>
      </c>
      <c r="F577" s="4" t="str">
        <f t="array" ref="F577">_xlfn.XLOOKUP(C577,Products!A:A,Products!D:D,"")</f>
        <v>Naidu PLC</v>
      </c>
      <c r="G577" s="4">
        <f>Order_items!C577</f>
        <v>2</v>
      </c>
      <c r="H577" s="4">
        <f>Order_items!D577</f>
        <v>88.43</v>
      </c>
      <c r="I577" s="4">
        <f>Order_items!E577</f>
        <v>176.86</v>
      </c>
      <c r="J577" s="4" t="str">
        <f t="array" ref="J577">_xlfn.XLOOKUP(A577,Orders!A:A,Orders!G:G,"")</f>
        <v>UPI</v>
      </c>
      <c r="K577" s="4">
        <f t="shared" si="1"/>
        <v>2023</v>
      </c>
      <c r="L577" s="4" t="str">
        <f t="shared" si="2"/>
        <v>Mar</v>
      </c>
    </row>
    <row r="578" ht="22.5" customHeight="1">
      <c r="A578" s="4">
        <f>(Orders!A578)</f>
        <v>7971819985</v>
      </c>
      <c r="B578" s="5">
        <f t="array" ref="B578">_xlfn.XLOOKUP(A578, Orders!A:A,Orders!C:C)</f>
        <v>45397.11727</v>
      </c>
      <c r="C578" s="4">
        <f>Order_items!B578</f>
        <v>764014</v>
      </c>
      <c r="D578" s="4" t="str">
        <f t="array" ref="D578">_xlfn.XLOOKUP(C578,Products!A:A,Products!B:B,"")</f>
        <v>Salt</v>
      </c>
      <c r="E578" s="4" t="str">
        <f t="array" ref="E578">_xlfn.XLOOKUP(C578,Products!A:A,Products!C:C,"")</f>
        <v>Grocery &amp; Staples</v>
      </c>
      <c r="F578" s="4" t="str">
        <f t="array" ref="F578">_xlfn.XLOOKUP(C578,Products!A:A,Products!D:D,"")</f>
        <v>Grewal, Swamy and Dayal</v>
      </c>
      <c r="G578" s="4">
        <f>Order_items!C578</f>
        <v>3</v>
      </c>
      <c r="H578" s="4">
        <f>Order_items!D578</f>
        <v>612.04</v>
      </c>
      <c r="I578" s="4">
        <f>Order_items!E578</f>
        <v>1836.12</v>
      </c>
      <c r="J578" s="4" t="str">
        <f t="array" ref="J578">_xlfn.XLOOKUP(A578,Orders!A:A,Orders!G:G,"")</f>
        <v>Wallet</v>
      </c>
      <c r="K578" s="4">
        <f t="shared" si="1"/>
        <v>2024</v>
      </c>
      <c r="L578" s="4" t="str">
        <f t="shared" si="2"/>
        <v>Apr</v>
      </c>
    </row>
    <row r="579" ht="22.5" customHeight="1">
      <c r="A579" s="4">
        <f>(Orders!A579)</f>
        <v>8234021674</v>
      </c>
      <c r="B579" s="5">
        <f t="array" ref="B579">_xlfn.XLOOKUP(A579, Orders!A:A,Orders!C:C)</f>
        <v>45320.45432</v>
      </c>
      <c r="C579" s="4">
        <f>Order_items!B579</f>
        <v>123983</v>
      </c>
      <c r="D579" s="4" t="str">
        <f t="array" ref="D579">_xlfn.XLOOKUP(C579,Products!A:A,Products!B:B,"")</f>
        <v>Cough Syrup</v>
      </c>
      <c r="E579" s="4" t="str">
        <f t="array" ref="E579">_xlfn.XLOOKUP(C579,Products!A:A,Products!C:C,"")</f>
        <v>Pharmacy</v>
      </c>
      <c r="F579" s="4" t="str">
        <f t="array" ref="F579">_xlfn.XLOOKUP(C579,Products!A:A,Products!D:D,"")</f>
        <v>Kurian-Chhabra</v>
      </c>
      <c r="G579" s="4">
        <f>Order_items!C579</f>
        <v>3</v>
      </c>
      <c r="H579" s="4">
        <f>Order_items!D579</f>
        <v>785.67</v>
      </c>
      <c r="I579" s="4">
        <f>Order_items!E579</f>
        <v>2357.01</v>
      </c>
      <c r="J579" s="4" t="str">
        <f t="array" ref="J579">_xlfn.XLOOKUP(A579,Orders!A:A,Orders!G:G,"")</f>
        <v>Cash</v>
      </c>
      <c r="K579" s="4">
        <f t="shared" si="1"/>
        <v>2024</v>
      </c>
      <c r="L579" s="4" t="str">
        <f t="shared" si="2"/>
        <v>Jan</v>
      </c>
    </row>
    <row r="580" ht="22.5" customHeight="1">
      <c r="A580" s="4">
        <f>(Orders!A580)</f>
        <v>4274404843</v>
      </c>
      <c r="B580" s="5">
        <f t="array" ref="B580">_xlfn.XLOOKUP(A580, Orders!A:A,Orders!C:C)</f>
        <v>45565.07209</v>
      </c>
      <c r="C580" s="4">
        <f>Order_items!B580</f>
        <v>803607</v>
      </c>
      <c r="D580" s="4" t="str">
        <f t="array" ref="D580">_xlfn.XLOOKUP(C580,Products!A:A,Products!B:B,"")</f>
        <v>Soap</v>
      </c>
      <c r="E580" s="4" t="str">
        <f t="array" ref="E580">_xlfn.XLOOKUP(C580,Products!A:A,Products!C:C,"")</f>
        <v>Personal Care</v>
      </c>
      <c r="F580" s="4" t="str">
        <f t="array" ref="F580">_xlfn.XLOOKUP(C580,Products!A:A,Products!D:D,"")</f>
        <v>Kadakia, Mohan and Sathe</v>
      </c>
      <c r="G580" s="4">
        <f>Order_items!C580</f>
        <v>1</v>
      </c>
      <c r="H580" s="4">
        <f>Order_items!D580</f>
        <v>949.73</v>
      </c>
      <c r="I580" s="4">
        <f>Order_items!E580</f>
        <v>949.73</v>
      </c>
      <c r="J580" s="4" t="str">
        <f t="array" ref="J580">_xlfn.XLOOKUP(A580,Orders!A:A,Orders!G:G,"")</f>
        <v>Card</v>
      </c>
      <c r="K580" s="4">
        <f t="shared" si="1"/>
        <v>2024</v>
      </c>
      <c r="L580" s="4" t="str">
        <f t="shared" si="2"/>
        <v>Sep</v>
      </c>
    </row>
    <row r="581" ht="22.5" customHeight="1">
      <c r="A581" s="4">
        <f>(Orders!A581)</f>
        <v>7353519273</v>
      </c>
      <c r="B581" s="5">
        <f t="array" ref="B581">_xlfn.XLOOKUP(A581, Orders!A:A,Orders!C:C)</f>
        <v>45191.54051</v>
      </c>
      <c r="C581" s="4">
        <f>Order_items!B581</f>
        <v>927651</v>
      </c>
      <c r="D581" s="4" t="str">
        <f t="array" ref="D581">_xlfn.XLOOKUP(C581,Products!A:A,Products!B:B,"")</f>
        <v>Baby Wipes</v>
      </c>
      <c r="E581" s="4" t="str">
        <f t="array" ref="E581">_xlfn.XLOOKUP(C581,Products!A:A,Products!C:C,"")</f>
        <v>Baby Care</v>
      </c>
      <c r="F581" s="4" t="str">
        <f t="array" ref="F581">_xlfn.XLOOKUP(C581,Products!A:A,Products!D:D,"")</f>
        <v>Narula Group</v>
      </c>
      <c r="G581" s="4">
        <f>Order_items!C581</f>
        <v>1</v>
      </c>
      <c r="H581" s="4">
        <f>Order_items!D581</f>
        <v>426.72</v>
      </c>
      <c r="I581" s="4">
        <f>Order_items!E581</f>
        <v>426.72</v>
      </c>
      <c r="J581" s="4" t="str">
        <f t="array" ref="J581">_xlfn.XLOOKUP(A581,Orders!A:A,Orders!G:G,"")</f>
        <v>Cash</v>
      </c>
      <c r="K581" s="4">
        <f t="shared" si="1"/>
        <v>2023</v>
      </c>
      <c r="L581" s="4" t="str">
        <f t="shared" si="2"/>
        <v>Sep</v>
      </c>
    </row>
    <row r="582" ht="22.5" customHeight="1">
      <c r="A582" s="4">
        <f>(Orders!A582)</f>
        <v>8539612501</v>
      </c>
      <c r="B582" s="5">
        <f t="array" ref="B582">_xlfn.XLOOKUP(A582, Orders!A:A,Orders!C:C)</f>
        <v>45555.56304</v>
      </c>
      <c r="C582" s="4">
        <f>Order_items!B582</f>
        <v>707935</v>
      </c>
      <c r="D582" s="4" t="str">
        <f t="array" ref="D582">_xlfn.XLOOKUP(C582,Products!A:A,Products!B:B,"")</f>
        <v>Cat Food</v>
      </c>
      <c r="E582" s="4" t="str">
        <f t="array" ref="E582">_xlfn.XLOOKUP(C582,Products!A:A,Products!C:C,"")</f>
        <v>Pet Care</v>
      </c>
      <c r="F582" s="4" t="str">
        <f t="array" ref="F582">_xlfn.XLOOKUP(C582,Products!A:A,Products!D:D,"")</f>
        <v>Anne, Mammen and Khatri</v>
      </c>
      <c r="G582" s="4">
        <f>Order_items!C582</f>
        <v>1</v>
      </c>
      <c r="H582" s="4">
        <f>Order_items!D582</f>
        <v>820.9</v>
      </c>
      <c r="I582" s="4">
        <f>Order_items!E582</f>
        <v>820.9</v>
      </c>
      <c r="J582" s="4" t="str">
        <f t="array" ref="J582">_xlfn.XLOOKUP(A582,Orders!A:A,Orders!G:G,"")</f>
        <v>Wallet</v>
      </c>
      <c r="K582" s="4">
        <f t="shared" si="1"/>
        <v>2024</v>
      </c>
      <c r="L582" s="4" t="str">
        <f t="shared" si="2"/>
        <v>Sep</v>
      </c>
    </row>
    <row r="583" ht="22.5" customHeight="1">
      <c r="A583" s="4">
        <f>(Orders!A583)</f>
        <v>5894327065</v>
      </c>
      <c r="B583" s="5">
        <f t="array" ref="B583">_xlfn.XLOOKUP(A583, Orders!A:A,Orders!C:C)</f>
        <v>45366.56664</v>
      </c>
      <c r="C583" s="4">
        <f>Order_items!B583</f>
        <v>953175</v>
      </c>
      <c r="D583" s="4" t="str">
        <f t="array" ref="D583">_xlfn.XLOOKUP(C583,Products!A:A,Products!B:B,"")</f>
        <v>Baby Food</v>
      </c>
      <c r="E583" s="4" t="str">
        <f t="array" ref="E583">_xlfn.XLOOKUP(C583,Products!A:A,Products!C:C,"")</f>
        <v>Baby Care</v>
      </c>
      <c r="F583" s="4" t="str">
        <f t="array" ref="F583">_xlfn.XLOOKUP(C583,Products!A:A,Products!D:D,"")</f>
        <v>Sehgal-Nagarajan</v>
      </c>
      <c r="G583" s="4">
        <f>Order_items!C583</f>
        <v>3</v>
      </c>
      <c r="H583" s="4">
        <f>Order_items!D583</f>
        <v>225.21</v>
      </c>
      <c r="I583" s="4">
        <f>Order_items!E583</f>
        <v>675.63</v>
      </c>
      <c r="J583" s="4" t="str">
        <f t="array" ref="J583">_xlfn.XLOOKUP(A583,Orders!A:A,Orders!G:G,"")</f>
        <v>Card</v>
      </c>
      <c r="K583" s="4">
        <f t="shared" si="1"/>
        <v>2024</v>
      </c>
      <c r="L583" s="4" t="str">
        <f t="shared" si="2"/>
        <v>Mar</v>
      </c>
    </row>
    <row r="584" ht="22.5" customHeight="1">
      <c r="A584" s="4">
        <f>(Orders!A584)</f>
        <v>77053363</v>
      </c>
      <c r="B584" s="5">
        <f t="array" ref="B584">_xlfn.XLOOKUP(A584, Orders!A:A,Orders!C:C)</f>
        <v>45050.80536</v>
      </c>
      <c r="C584" s="4">
        <f>Order_items!B584</f>
        <v>883013</v>
      </c>
      <c r="D584" s="4" t="str">
        <f t="array" ref="D584">_xlfn.XLOOKUP(C584,Products!A:A,Products!B:B,"")</f>
        <v>Eggs</v>
      </c>
      <c r="E584" s="4" t="str">
        <f t="array" ref="E584">_xlfn.XLOOKUP(C584,Products!A:A,Products!C:C,"")</f>
        <v>Dairy &amp; Breakfast</v>
      </c>
      <c r="F584" s="4" t="str">
        <f t="array" ref="F584">_xlfn.XLOOKUP(C584,Products!A:A,Products!D:D,"")</f>
        <v>Chahal Group</v>
      </c>
      <c r="G584" s="4">
        <f>Order_items!C584</f>
        <v>3</v>
      </c>
      <c r="H584" s="4">
        <f>Order_items!D584</f>
        <v>989.88</v>
      </c>
      <c r="I584" s="4">
        <f>Order_items!E584</f>
        <v>2969.64</v>
      </c>
      <c r="J584" s="4" t="str">
        <f t="array" ref="J584">_xlfn.XLOOKUP(A584,Orders!A:A,Orders!G:G,"")</f>
        <v>UPI</v>
      </c>
      <c r="K584" s="4">
        <f t="shared" si="1"/>
        <v>2023</v>
      </c>
      <c r="L584" s="4" t="str">
        <f t="shared" si="2"/>
        <v>May</v>
      </c>
    </row>
    <row r="585" ht="22.5" customHeight="1">
      <c r="A585" s="4">
        <f>(Orders!A585)</f>
        <v>4467084478</v>
      </c>
      <c r="B585" s="5">
        <f t="array" ref="B585">_xlfn.XLOOKUP(A585, Orders!A:A,Orders!C:C)</f>
        <v>45354.53355</v>
      </c>
      <c r="C585" s="4">
        <f>Order_items!B585</f>
        <v>833557</v>
      </c>
      <c r="D585" s="4" t="str">
        <f t="array" ref="D585">_xlfn.XLOOKUP(C585,Products!A:A,Products!B:B,"")</f>
        <v>Cereal</v>
      </c>
      <c r="E585" s="4" t="str">
        <f t="array" ref="E585">_xlfn.XLOOKUP(C585,Products!A:A,Products!C:C,"")</f>
        <v>Dairy &amp; Breakfast</v>
      </c>
      <c r="F585" s="4" t="str">
        <f t="array" ref="F585">_xlfn.XLOOKUP(C585,Products!A:A,Products!D:D,"")</f>
        <v>Gole, Chand and Dada</v>
      </c>
      <c r="G585" s="4">
        <f>Order_items!C585</f>
        <v>2</v>
      </c>
      <c r="H585" s="4">
        <f>Order_items!D585</f>
        <v>422.87</v>
      </c>
      <c r="I585" s="4">
        <f>Order_items!E585</f>
        <v>845.74</v>
      </c>
      <c r="J585" s="4" t="str">
        <f t="array" ref="J585">_xlfn.XLOOKUP(A585,Orders!A:A,Orders!G:G,"")</f>
        <v>Card</v>
      </c>
      <c r="K585" s="4">
        <f t="shared" si="1"/>
        <v>2024</v>
      </c>
      <c r="L585" s="4" t="str">
        <f t="shared" si="2"/>
        <v>Mar</v>
      </c>
    </row>
    <row r="586" ht="22.5" customHeight="1">
      <c r="A586" s="4">
        <f>(Orders!A586)</f>
        <v>3514036230</v>
      </c>
      <c r="B586" s="5">
        <f t="array" ref="B586">_xlfn.XLOOKUP(A586, Orders!A:A,Orders!C:C)</f>
        <v>45118.12736</v>
      </c>
      <c r="C586" s="4">
        <f>Order_items!B586</f>
        <v>107548</v>
      </c>
      <c r="D586" s="4" t="str">
        <f t="array" ref="D586">_xlfn.XLOOKUP(C586,Products!A:A,Products!B:B,"")</f>
        <v>Cola</v>
      </c>
      <c r="E586" s="4" t="str">
        <f t="array" ref="E586">_xlfn.XLOOKUP(C586,Products!A:A,Products!C:C,"")</f>
        <v>Cold Drinks &amp; Juices</v>
      </c>
      <c r="F586" s="4" t="str">
        <f t="array" ref="F586">_xlfn.XLOOKUP(C586,Products!A:A,Products!D:D,"")</f>
        <v>Bhandari, Bhasin and Palan</v>
      </c>
      <c r="G586" s="4">
        <f>Order_items!C586</f>
        <v>2</v>
      </c>
      <c r="H586" s="4">
        <f>Order_items!D586</f>
        <v>891.6</v>
      </c>
      <c r="I586" s="4">
        <f>Order_items!E586</f>
        <v>1783.2</v>
      </c>
      <c r="J586" s="4" t="str">
        <f t="array" ref="J586">_xlfn.XLOOKUP(A586,Orders!A:A,Orders!G:G,"")</f>
        <v>Cash</v>
      </c>
      <c r="K586" s="4">
        <f t="shared" si="1"/>
        <v>2023</v>
      </c>
      <c r="L586" s="4" t="str">
        <f t="shared" si="2"/>
        <v>Jul</v>
      </c>
    </row>
    <row r="587" ht="22.5" customHeight="1">
      <c r="A587" s="4">
        <f>(Orders!A587)</f>
        <v>4720421794</v>
      </c>
      <c r="B587" s="5">
        <f t="array" ref="B587">_xlfn.XLOOKUP(A587, Orders!A:A,Orders!C:C)</f>
        <v>45307.28491</v>
      </c>
      <c r="C587" s="4">
        <f>Order_items!B587</f>
        <v>532965</v>
      </c>
      <c r="D587" s="4" t="str">
        <f t="array" ref="D587">_xlfn.XLOOKUP(C587,Products!A:A,Products!B:B,"")</f>
        <v>Frozen Pizza</v>
      </c>
      <c r="E587" s="4" t="str">
        <f t="array" ref="E587">_xlfn.XLOOKUP(C587,Products!A:A,Products!C:C,"")</f>
        <v>Instant &amp; Frozen Food</v>
      </c>
      <c r="F587" s="4" t="str">
        <f t="array" ref="F587">_xlfn.XLOOKUP(C587,Products!A:A,Products!D:D,"")</f>
        <v>Sachdev Inc</v>
      </c>
      <c r="G587" s="4">
        <f>Order_items!C587</f>
        <v>2</v>
      </c>
      <c r="H587" s="4">
        <f>Order_items!D587</f>
        <v>307.23</v>
      </c>
      <c r="I587" s="4">
        <f>Order_items!E587</f>
        <v>614.46</v>
      </c>
      <c r="J587" s="4" t="str">
        <f t="array" ref="J587">_xlfn.XLOOKUP(A587,Orders!A:A,Orders!G:G,"")</f>
        <v>Wallet</v>
      </c>
      <c r="K587" s="4">
        <f t="shared" si="1"/>
        <v>2024</v>
      </c>
      <c r="L587" s="4" t="str">
        <f t="shared" si="2"/>
        <v>Jan</v>
      </c>
    </row>
    <row r="588" ht="22.5" customHeight="1">
      <c r="A588" s="4">
        <f>(Orders!A588)</f>
        <v>3202903413</v>
      </c>
      <c r="B588" s="5">
        <f t="array" ref="B588">_xlfn.XLOOKUP(A588, Orders!A:A,Orders!C:C)</f>
        <v>45142.77427</v>
      </c>
      <c r="C588" s="4">
        <f>Order_items!B588</f>
        <v>140489</v>
      </c>
      <c r="D588" s="4" t="str">
        <f t="array" ref="D588">_xlfn.XLOOKUP(C588,Products!A:A,Products!B:B,"")</f>
        <v>Soap</v>
      </c>
      <c r="E588" s="4" t="str">
        <f t="array" ref="E588">_xlfn.XLOOKUP(C588,Products!A:A,Products!C:C,"")</f>
        <v>Personal Care</v>
      </c>
      <c r="F588" s="4" t="str">
        <f t="array" ref="F588">_xlfn.XLOOKUP(C588,Products!A:A,Products!D:D,"")</f>
        <v>Biswas, Kapoor and Patel</v>
      </c>
      <c r="G588" s="4">
        <f>Order_items!C588</f>
        <v>3</v>
      </c>
      <c r="H588" s="4">
        <f>Order_items!D588</f>
        <v>650.2</v>
      </c>
      <c r="I588" s="4">
        <f>Order_items!E588</f>
        <v>1950.6</v>
      </c>
      <c r="J588" s="4" t="str">
        <f t="array" ref="J588">_xlfn.XLOOKUP(A588,Orders!A:A,Orders!G:G,"")</f>
        <v>Cash</v>
      </c>
      <c r="K588" s="4">
        <f t="shared" si="1"/>
        <v>2023</v>
      </c>
      <c r="L588" s="4" t="str">
        <f t="shared" si="2"/>
        <v>Aug</v>
      </c>
    </row>
    <row r="589" ht="22.5" customHeight="1">
      <c r="A589" s="4">
        <f>(Orders!A589)</f>
        <v>6938082428</v>
      </c>
      <c r="B589" s="5">
        <f t="array" ref="B589">_xlfn.XLOOKUP(A589, Orders!A:A,Orders!C:C)</f>
        <v>45359.8606</v>
      </c>
      <c r="C589" s="4">
        <f>Order_items!B589</f>
        <v>764014</v>
      </c>
      <c r="D589" s="4" t="str">
        <f t="array" ref="D589">_xlfn.XLOOKUP(C589,Products!A:A,Products!B:B,"")</f>
        <v>Salt</v>
      </c>
      <c r="E589" s="4" t="str">
        <f t="array" ref="E589">_xlfn.XLOOKUP(C589,Products!A:A,Products!C:C,"")</f>
        <v>Grocery &amp; Staples</v>
      </c>
      <c r="F589" s="4" t="str">
        <f t="array" ref="F589">_xlfn.XLOOKUP(C589,Products!A:A,Products!D:D,"")</f>
        <v>Grewal, Swamy and Dayal</v>
      </c>
      <c r="G589" s="4">
        <f>Order_items!C589</f>
        <v>2</v>
      </c>
      <c r="H589" s="4">
        <f>Order_items!D589</f>
        <v>612.04</v>
      </c>
      <c r="I589" s="4">
        <f>Order_items!E589</f>
        <v>1224.08</v>
      </c>
      <c r="J589" s="4" t="str">
        <f t="array" ref="J589">_xlfn.XLOOKUP(A589,Orders!A:A,Orders!G:G,"")</f>
        <v>Cash</v>
      </c>
      <c r="K589" s="4">
        <f t="shared" si="1"/>
        <v>2024</v>
      </c>
      <c r="L589" s="4" t="str">
        <f t="shared" si="2"/>
        <v>Mar</v>
      </c>
    </row>
    <row r="590" ht="22.5" customHeight="1">
      <c r="A590" s="4">
        <f>(Orders!A590)</f>
        <v>9202941711</v>
      </c>
      <c r="B590" s="5">
        <f t="array" ref="B590">_xlfn.XLOOKUP(A590, Orders!A:A,Orders!C:C)</f>
        <v>45375.61521</v>
      </c>
      <c r="C590" s="4">
        <f>Order_items!B590</f>
        <v>144124</v>
      </c>
      <c r="D590" s="4" t="str">
        <f t="array" ref="D590">_xlfn.XLOOKUP(C590,Products!A:A,Products!B:B,"")</f>
        <v>Detergent</v>
      </c>
      <c r="E590" s="4" t="str">
        <f t="array" ref="E590">_xlfn.XLOOKUP(C590,Products!A:A,Products!C:C,"")</f>
        <v>Household Care</v>
      </c>
      <c r="F590" s="4" t="str">
        <f t="array" ref="F590">_xlfn.XLOOKUP(C590,Products!A:A,Products!D:D,"")</f>
        <v>Lalla-Srinivasan</v>
      </c>
      <c r="G590" s="4">
        <f>Order_items!C590</f>
        <v>2</v>
      </c>
      <c r="H590" s="4">
        <f>Order_items!D590</f>
        <v>162.67</v>
      </c>
      <c r="I590" s="4">
        <f>Order_items!E590</f>
        <v>325.34</v>
      </c>
      <c r="J590" s="4" t="str">
        <f t="array" ref="J590">_xlfn.XLOOKUP(A590,Orders!A:A,Orders!G:G,"")</f>
        <v>Wallet</v>
      </c>
      <c r="K590" s="4">
        <f t="shared" si="1"/>
        <v>2024</v>
      </c>
      <c r="L590" s="4" t="str">
        <f t="shared" si="2"/>
        <v>Mar</v>
      </c>
    </row>
    <row r="591" ht="22.5" customHeight="1">
      <c r="A591" s="4">
        <f>(Orders!A591)</f>
        <v>8963522960</v>
      </c>
      <c r="B591" s="5">
        <f t="array" ref="B591">_xlfn.XLOOKUP(A591, Orders!A:A,Orders!C:C)</f>
        <v>45232.11374</v>
      </c>
      <c r="C591" s="4">
        <f>Order_items!B591</f>
        <v>264803</v>
      </c>
      <c r="D591" s="4" t="str">
        <f t="array" ref="D591">_xlfn.XLOOKUP(C591,Products!A:A,Products!B:B,"")</f>
        <v>Vitamins</v>
      </c>
      <c r="E591" s="4" t="str">
        <f t="array" ref="E591">_xlfn.XLOOKUP(C591,Products!A:A,Products!C:C,"")</f>
        <v>Pharmacy</v>
      </c>
      <c r="F591" s="4" t="str">
        <f t="array" ref="F591">_xlfn.XLOOKUP(C591,Products!A:A,Products!D:D,"")</f>
        <v>Gole-Doshi</v>
      </c>
      <c r="G591" s="4">
        <f>Order_items!C591</f>
        <v>2</v>
      </c>
      <c r="H591" s="4">
        <f>Order_items!D591</f>
        <v>995.98</v>
      </c>
      <c r="I591" s="4">
        <f>Order_items!E591</f>
        <v>1991.96</v>
      </c>
      <c r="J591" s="4" t="str">
        <f t="array" ref="J591">_xlfn.XLOOKUP(A591,Orders!A:A,Orders!G:G,"")</f>
        <v>Cash</v>
      </c>
      <c r="K591" s="4">
        <f t="shared" si="1"/>
        <v>2023</v>
      </c>
      <c r="L591" s="4" t="str">
        <f t="shared" si="2"/>
        <v>Nov</v>
      </c>
    </row>
    <row r="592" ht="22.5" customHeight="1">
      <c r="A592" s="4">
        <f>(Orders!A592)</f>
        <v>9266835891</v>
      </c>
      <c r="B592" s="5">
        <f t="array" ref="B592">_xlfn.XLOOKUP(A592, Orders!A:A,Orders!C:C)</f>
        <v>45456.0952</v>
      </c>
      <c r="C592" s="4">
        <f>Order_items!B592</f>
        <v>243235</v>
      </c>
      <c r="D592" s="4" t="str">
        <f t="array" ref="D592">_xlfn.XLOOKUP(C592,Products!A:A,Products!B:B,"")</f>
        <v>Cat Food</v>
      </c>
      <c r="E592" s="4" t="str">
        <f t="array" ref="E592">_xlfn.XLOOKUP(C592,Products!A:A,Products!C:C,"")</f>
        <v>Pet Care</v>
      </c>
      <c r="F592" s="4" t="str">
        <f t="array" ref="F592">_xlfn.XLOOKUP(C592,Products!A:A,Products!D:D,"")</f>
        <v>Batta Inc</v>
      </c>
      <c r="G592" s="4">
        <f>Order_items!C592</f>
        <v>2</v>
      </c>
      <c r="H592" s="4">
        <f>Order_items!D592</f>
        <v>109.03</v>
      </c>
      <c r="I592" s="4">
        <f>Order_items!E592</f>
        <v>218.06</v>
      </c>
      <c r="J592" s="4" t="str">
        <f t="array" ref="J592">_xlfn.XLOOKUP(A592,Orders!A:A,Orders!G:G,"")</f>
        <v>Wallet</v>
      </c>
      <c r="K592" s="4">
        <f t="shared" si="1"/>
        <v>2024</v>
      </c>
      <c r="L592" s="4" t="str">
        <f t="shared" si="2"/>
        <v>Jun</v>
      </c>
    </row>
    <row r="593" ht="22.5" customHeight="1">
      <c r="A593" s="4">
        <f>(Orders!A593)</f>
        <v>5265722064</v>
      </c>
      <c r="B593" s="5">
        <f t="array" ref="B593">_xlfn.XLOOKUP(A593, Orders!A:A,Orders!C:C)</f>
        <v>45123.10649</v>
      </c>
      <c r="C593" s="4">
        <f>Order_items!B593</f>
        <v>672059</v>
      </c>
      <c r="D593" s="4" t="str">
        <f t="array" ref="D593">_xlfn.XLOOKUP(C593,Products!A:A,Products!B:B,"")</f>
        <v>Toothpaste</v>
      </c>
      <c r="E593" s="4" t="str">
        <f t="array" ref="E593">_xlfn.XLOOKUP(C593,Products!A:A,Products!C:C,"")</f>
        <v>Personal Care</v>
      </c>
      <c r="F593" s="4" t="str">
        <f t="array" ref="F593">_xlfn.XLOOKUP(C593,Products!A:A,Products!D:D,"")</f>
        <v>Kaur-Gola</v>
      </c>
      <c r="G593" s="4">
        <f>Order_items!C593</f>
        <v>3</v>
      </c>
      <c r="H593" s="4">
        <f>Order_items!D593</f>
        <v>672.73</v>
      </c>
      <c r="I593" s="4">
        <f>Order_items!E593</f>
        <v>2018.19</v>
      </c>
      <c r="J593" s="4" t="str">
        <f t="array" ref="J593">_xlfn.XLOOKUP(A593,Orders!A:A,Orders!G:G,"")</f>
        <v>Cash</v>
      </c>
      <c r="K593" s="4">
        <f t="shared" si="1"/>
        <v>2023</v>
      </c>
      <c r="L593" s="4" t="str">
        <f t="shared" si="2"/>
        <v>Jul</v>
      </c>
    </row>
    <row r="594" ht="22.5" customHeight="1">
      <c r="A594" s="4">
        <f>(Orders!A594)</f>
        <v>5514326011</v>
      </c>
      <c r="B594" s="5">
        <f t="array" ref="B594">_xlfn.XLOOKUP(A594, Orders!A:A,Orders!C:C)</f>
        <v>45326.67543</v>
      </c>
      <c r="C594" s="4">
        <f>Order_items!B594</f>
        <v>677542</v>
      </c>
      <c r="D594" s="4" t="str">
        <f t="array" ref="D594">_xlfn.XLOOKUP(C594,Products!A:A,Products!B:B,"")</f>
        <v>Toilet Cleaner</v>
      </c>
      <c r="E594" s="4" t="str">
        <f t="array" ref="E594">_xlfn.XLOOKUP(C594,Products!A:A,Products!C:C,"")</f>
        <v>Household Care</v>
      </c>
      <c r="F594" s="4" t="str">
        <f t="array" ref="F594">_xlfn.XLOOKUP(C594,Products!A:A,Products!D:D,"")</f>
        <v>Thaman-Lanka</v>
      </c>
      <c r="G594" s="4">
        <f>Order_items!C594</f>
        <v>1</v>
      </c>
      <c r="H594" s="4">
        <f>Order_items!D594</f>
        <v>212.61</v>
      </c>
      <c r="I594" s="4">
        <f>Order_items!E594</f>
        <v>212.61</v>
      </c>
      <c r="J594" s="4" t="str">
        <f t="array" ref="J594">_xlfn.XLOOKUP(A594,Orders!A:A,Orders!G:G,"")</f>
        <v>Wallet</v>
      </c>
      <c r="K594" s="4">
        <f t="shared" si="1"/>
        <v>2024</v>
      </c>
      <c r="L594" s="4" t="str">
        <f t="shared" si="2"/>
        <v>Feb</v>
      </c>
    </row>
    <row r="595" ht="22.5" customHeight="1">
      <c r="A595" s="4">
        <f>(Orders!A595)</f>
        <v>9578652103</v>
      </c>
      <c r="B595" s="5">
        <f t="array" ref="B595">_xlfn.XLOOKUP(A595, Orders!A:A,Orders!C:C)</f>
        <v>45364.22059</v>
      </c>
      <c r="C595" s="4">
        <f>Order_items!B595</f>
        <v>15314</v>
      </c>
      <c r="D595" s="4" t="str">
        <f t="array" ref="D595">_xlfn.XLOOKUP(C595,Products!A:A,Products!B:B,"")</f>
        <v>Cheese</v>
      </c>
      <c r="E595" s="4" t="str">
        <f t="array" ref="E595">_xlfn.XLOOKUP(C595,Products!A:A,Products!C:C,"")</f>
        <v>Dairy &amp; Breakfast</v>
      </c>
      <c r="F595" s="4" t="str">
        <f t="array" ref="F595">_xlfn.XLOOKUP(C595,Products!A:A,Products!D:D,"")</f>
        <v>Banik-Ratta</v>
      </c>
      <c r="G595" s="4">
        <f>Order_items!C595</f>
        <v>1</v>
      </c>
      <c r="H595" s="4">
        <f>Order_items!D595</f>
        <v>578.85</v>
      </c>
      <c r="I595" s="4">
        <f>Order_items!E595</f>
        <v>578.85</v>
      </c>
      <c r="J595" s="4" t="str">
        <f t="array" ref="J595">_xlfn.XLOOKUP(A595,Orders!A:A,Orders!G:G,"")</f>
        <v>UPI</v>
      </c>
      <c r="K595" s="4">
        <f t="shared" si="1"/>
        <v>2024</v>
      </c>
      <c r="L595" s="4" t="str">
        <f t="shared" si="2"/>
        <v>Mar</v>
      </c>
    </row>
    <row r="596" ht="22.5" customHeight="1">
      <c r="A596" s="4">
        <f>(Orders!A596)</f>
        <v>3559061334</v>
      </c>
      <c r="B596" s="5">
        <f t="array" ref="B596">_xlfn.XLOOKUP(A596, Orders!A:A,Orders!C:C)</f>
        <v>45086.55478</v>
      </c>
      <c r="C596" s="4">
        <f>Order_items!B596</f>
        <v>706112</v>
      </c>
      <c r="D596" s="4" t="str">
        <f t="array" ref="D596">_xlfn.XLOOKUP(C596,Products!A:A,Products!B:B,"")</f>
        <v>Vitamins</v>
      </c>
      <c r="E596" s="4" t="str">
        <f t="array" ref="E596">_xlfn.XLOOKUP(C596,Products!A:A,Products!C:C,"")</f>
        <v>Pharmacy</v>
      </c>
      <c r="F596" s="4" t="str">
        <f t="array" ref="F596">_xlfn.XLOOKUP(C596,Products!A:A,Products!D:D,"")</f>
        <v>Magar, Gara and Garg</v>
      </c>
      <c r="G596" s="4">
        <f>Order_items!C596</f>
        <v>3</v>
      </c>
      <c r="H596" s="4">
        <f>Order_items!D596</f>
        <v>478.79</v>
      </c>
      <c r="I596" s="4">
        <f>Order_items!E596</f>
        <v>1436.37</v>
      </c>
      <c r="J596" s="4" t="str">
        <f t="array" ref="J596">_xlfn.XLOOKUP(A596,Orders!A:A,Orders!G:G,"")</f>
        <v>UPI</v>
      </c>
      <c r="K596" s="4">
        <f t="shared" si="1"/>
        <v>2023</v>
      </c>
      <c r="L596" s="4" t="str">
        <f t="shared" si="2"/>
        <v>Jun</v>
      </c>
    </row>
    <row r="597" ht="22.5" customHeight="1">
      <c r="A597" s="4">
        <f>(Orders!A597)</f>
        <v>637944734</v>
      </c>
      <c r="B597" s="5">
        <f t="array" ref="B597">_xlfn.XLOOKUP(A597, Orders!A:A,Orders!C:C)</f>
        <v>45017.39088</v>
      </c>
      <c r="C597" s="4">
        <f>Order_items!B597</f>
        <v>4452</v>
      </c>
      <c r="D597" s="4" t="str">
        <f t="array" ref="D597">_xlfn.XLOOKUP(C597,Products!A:A,Products!B:B,"")</f>
        <v>Baby Wipes</v>
      </c>
      <c r="E597" s="4" t="str">
        <f t="array" ref="E597">_xlfn.XLOOKUP(C597,Products!A:A,Products!C:C,"")</f>
        <v>Baby Care</v>
      </c>
      <c r="F597" s="4" t="str">
        <f t="array" ref="F597">_xlfn.XLOOKUP(C597,Products!A:A,Products!D:D,"")</f>
        <v>Morar-Mistry</v>
      </c>
      <c r="G597" s="4">
        <f>Order_items!C597</f>
        <v>3</v>
      </c>
      <c r="H597" s="4">
        <f>Order_items!D597</f>
        <v>169.88</v>
      </c>
      <c r="I597" s="4">
        <f>Order_items!E597</f>
        <v>509.64</v>
      </c>
      <c r="J597" s="4" t="str">
        <f t="array" ref="J597">_xlfn.XLOOKUP(A597,Orders!A:A,Orders!G:G,"")</f>
        <v>Card</v>
      </c>
      <c r="K597" s="4">
        <f t="shared" si="1"/>
        <v>2023</v>
      </c>
      <c r="L597" s="4" t="str">
        <f t="shared" si="2"/>
        <v>Apr</v>
      </c>
    </row>
    <row r="598" ht="22.5" customHeight="1">
      <c r="A598" s="4">
        <f>(Orders!A598)</f>
        <v>7454643275</v>
      </c>
      <c r="B598" s="5">
        <f t="array" ref="B598">_xlfn.XLOOKUP(A598, Orders!A:A,Orders!C:C)</f>
        <v>45487.36288</v>
      </c>
      <c r="C598" s="4">
        <f>Order_items!B598</f>
        <v>365132</v>
      </c>
      <c r="D598" s="4" t="str">
        <f t="array" ref="D598">_xlfn.XLOOKUP(C598,Products!A:A,Products!B:B,"")</f>
        <v>Instant Noodles</v>
      </c>
      <c r="E598" s="4" t="str">
        <f t="array" ref="E598">_xlfn.XLOOKUP(C598,Products!A:A,Products!C:C,"")</f>
        <v>Instant &amp; Frozen Food</v>
      </c>
      <c r="F598" s="4" t="str">
        <f t="array" ref="F598">_xlfn.XLOOKUP(C598,Products!A:A,Products!D:D,"")</f>
        <v>Dar-Kumar</v>
      </c>
      <c r="G598" s="4">
        <f>Order_items!C598</f>
        <v>3</v>
      </c>
      <c r="H598" s="4">
        <f>Order_items!D598</f>
        <v>229.38</v>
      </c>
      <c r="I598" s="4">
        <f>Order_items!E598</f>
        <v>688.14</v>
      </c>
      <c r="J598" s="4" t="str">
        <f t="array" ref="J598">_xlfn.XLOOKUP(A598,Orders!A:A,Orders!G:G,"")</f>
        <v>Cash</v>
      </c>
      <c r="K598" s="4">
        <f t="shared" si="1"/>
        <v>2024</v>
      </c>
      <c r="L598" s="4" t="str">
        <f t="shared" si="2"/>
        <v>Jul</v>
      </c>
    </row>
    <row r="599" ht="22.5" customHeight="1">
      <c r="A599" s="4">
        <f>(Orders!A599)</f>
        <v>4319342350</v>
      </c>
      <c r="B599" s="5">
        <f t="array" ref="B599">_xlfn.XLOOKUP(A599, Orders!A:A,Orders!C:C)</f>
        <v>45531.84405</v>
      </c>
      <c r="C599" s="4">
        <f>Order_items!B599</f>
        <v>951463</v>
      </c>
      <c r="D599" s="4" t="str">
        <f t="array" ref="D599">_xlfn.XLOOKUP(C599,Products!A:A,Products!B:B,"")</f>
        <v>Pet Treats</v>
      </c>
      <c r="E599" s="4" t="str">
        <f t="array" ref="E599">_xlfn.XLOOKUP(C599,Products!A:A,Products!C:C,"")</f>
        <v>Pet Care</v>
      </c>
      <c r="F599" s="4" t="str">
        <f t="array" ref="F599">_xlfn.XLOOKUP(C599,Products!A:A,Products!D:D,"")</f>
        <v>Balakrishnan-Kaur</v>
      </c>
      <c r="G599" s="4">
        <f>Order_items!C599</f>
        <v>2</v>
      </c>
      <c r="H599" s="4">
        <f>Order_items!D599</f>
        <v>787.4</v>
      </c>
      <c r="I599" s="4">
        <f>Order_items!E599</f>
        <v>1574.8</v>
      </c>
      <c r="J599" s="4" t="str">
        <f t="array" ref="J599">_xlfn.XLOOKUP(A599,Orders!A:A,Orders!G:G,"")</f>
        <v>Card</v>
      </c>
      <c r="K599" s="4">
        <f t="shared" si="1"/>
        <v>2024</v>
      </c>
      <c r="L599" s="4" t="str">
        <f t="shared" si="2"/>
        <v>Aug</v>
      </c>
    </row>
    <row r="600" ht="22.5" customHeight="1">
      <c r="A600" s="4">
        <f>(Orders!A600)</f>
        <v>7568450733</v>
      </c>
      <c r="B600" s="5">
        <f t="array" ref="B600">_xlfn.XLOOKUP(A600, Orders!A:A,Orders!C:C)</f>
        <v>45025.34922</v>
      </c>
      <c r="C600" s="4">
        <f>Order_items!B600</f>
        <v>871592</v>
      </c>
      <c r="D600" s="4" t="str">
        <f t="array" ref="D600">_xlfn.XLOOKUP(C600,Products!A:A,Products!B:B,"")</f>
        <v>Carrots</v>
      </c>
      <c r="E600" s="4" t="str">
        <f t="array" ref="E600">_xlfn.XLOOKUP(C600,Products!A:A,Products!C:C,"")</f>
        <v>Fruits &amp; Vegetables</v>
      </c>
      <c r="F600" s="4" t="str">
        <f t="array" ref="F600">_xlfn.XLOOKUP(C600,Products!A:A,Products!D:D,"")</f>
        <v>Shankar, Nadkarni and Kumer</v>
      </c>
      <c r="G600" s="4">
        <f>Order_items!C600</f>
        <v>2</v>
      </c>
      <c r="H600" s="4">
        <f>Order_items!D600</f>
        <v>870.29</v>
      </c>
      <c r="I600" s="4">
        <f>Order_items!E600</f>
        <v>1740.58</v>
      </c>
      <c r="J600" s="4" t="str">
        <f t="array" ref="J600">_xlfn.XLOOKUP(A600,Orders!A:A,Orders!G:G,"")</f>
        <v>Wallet</v>
      </c>
      <c r="K600" s="4">
        <f t="shared" si="1"/>
        <v>2023</v>
      </c>
      <c r="L600" s="4" t="str">
        <f t="shared" si="2"/>
        <v>Apr</v>
      </c>
    </row>
    <row r="601" ht="22.5" customHeight="1">
      <c r="A601" s="4">
        <f>(Orders!A601)</f>
        <v>734744305</v>
      </c>
      <c r="B601" s="5">
        <f t="array" ref="B601">_xlfn.XLOOKUP(A601, Orders!A:A,Orders!C:C)</f>
        <v>45451.4997</v>
      </c>
      <c r="C601" s="4">
        <f>Order_items!B601</f>
        <v>77308</v>
      </c>
      <c r="D601" s="4" t="str">
        <f t="array" ref="D601">_xlfn.XLOOKUP(C601,Products!A:A,Products!B:B,"")</f>
        <v>Onions</v>
      </c>
      <c r="E601" s="4" t="str">
        <f t="array" ref="E601">_xlfn.XLOOKUP(C601,Products!A:A,Products!C:C,"")</f>
        <v>Fruits &amp; Vegetables</v>
      </c>
      <c r="F601" s="4" t="str">
        <f t="array" ref="F601">_xlfn.XLOOKUP(C601,Products!A:A,Products!D:D,"")</f>
        <v>Ratta-Sagar</v>
      </c>
      <c r="G601" s="4">
        <f>Order_items!C601</f>
        <v>3</v>
      </c>
      <c r="H601" s="4">
        <f>Order_items!D601</f>
        <v>223.27</v>
      </c>
      <c r="I601" s="4">
        <f>Order_items!E601</f>
        <v>669.81</v>
      </c>
      <c r="J601" s="4" t="str">
        <f t="array" ref="J601">_xlfn.XLOOKUP(A601,Orders!A:A,Orders!G:G,"")</f>
        <v>Wallet</v>
      </c>
      <c r="K601" s="4">
        <f t="shared" si="1"/>
        <v>2024</v>
      </c>
      <c r="L601" s="4" t="str">
        <f t="shared" si="2"/>
        <v>Jun</v>
      </c>
    </row>
    <row r="602" ht="22.5" customHeight="1">
      <c r="A602" s="4">
        <f>(Orders!A602)</f>
        <v>5233331050</v>
      </c>
      <c r="B602" s="5">
        <f t="array" ref="B602">_xlfn.XLOOKUP(A602, Orders!A:A,Orders!C:C)</f>
        <v>45047.69207</v>
      </c>
      <c r="C602" s="4">
        <f>Order_items!B602</f>
        <v>171602</v>
      </c>
      <c r="D602" s="4" t="str">
        <f t="array" ref="D602">_xlfn.XLOOKUP(C602,Products!A:A,Products!B:B,"")</f>
        <v>Cola</v>
      </c>
      <c r="E602" s="4" t="str">
        <f t="array" ref="E602">_xlfn.XLOOKUP(C602,Products!A:A,Products!C:C,"")</f>
        <v>Cold Drinks &amp; Juices</v>
      </c>
      <c r="F602" s="4" t="str">
        <f t="array" ref="F602">_xlfn.XLOOKUP(C602,Products!A:A,Products!D:D,"")</f>
        <v>Pal-Sehgal</v>
      </c>
      <c r="G602" s="4">
        <f>Order_items!C602</f>
        <v>3</v>
      </c>
      <c r="H602" s="4">
        <f>Order_items!D602</f>
        <v>883.44</v>
      </c>
      <c r="I602" s="4">
        <f>Order_items!E602</f>
        <v>2650.32</v>
      </c>
      <c r="J602" s="4" t="str">
        <f t="array" ref="J602">_xlfn.XLOOKUP(A602,Orders!A:A,Orders!G:G,"")</f>
        <v>UPI</v>
      </c>
      <c r="K602" s="4">
        <f t="shared" si="1"/>
        <v>2023</v>
      </c>
      <c r="L602" s="4" t="str">
        <f t="shared" si="2"/>
        <v>May</v>
      </c>
    </row>
    <row r="603" ht="22.5" customHeight="1">
      <c r="A603" s="4">
        <f>(Orders!A603)</f>
        <v>8326867788</v>
      </c>
      <c r="B603" s="5">
        <f t="array" ref="B603">_xlfn.XLOOKUP(A603, Orders!A:A,Orders!C:C)</f>
        <v>45189.04559</v>
      </c>
      <c r="C603" s="4">
        <f>Order_items!B603</f>
        <v>798639</v>
      </c>
      <c r="D603" s="4" t="str">
        <f t="array" ref="D603">_xlfn.XLOOKUP(C603,Products!A:A,Products!B:B,"")</f>
        <v>Eggs</v>
      </c>
      <c r="E603" s="4" t="str">
        <f t="array" ref="E603">_xlfn.XLOOKUP(C603,Products!A:A,Products!C:C,"")</f>
        <v>Dairy &amp; Breakfast</v>
      </c>
      <c r="F603" s="4" t="str">
        <f t="array" ref="F603">_xlfn.XLOOKUP(C603,Products!A:A,Products!D:D,"")</f>
        <v>Subramaniam LLC</v>
      </c>
      <c r="G603" s="4">
        <f>Order_items!C603</f>
        <v>3</v>
      </c>
      <c r="H603" s="4">
        <f>Order_items!D603</f>
        <v>211.25</v>
      </c>
      <c r="I603" s="4">
        <f>Order_items!E603</f>
        <v>633.75</v>
      </c>
      <c r="J603" s="4" t="str">
        <f t="array" ref="J603">_xlfn.XLOOKUP(A603,Orders!A:A,Orders!G:G,"")</f>
        <v>Card</v>
      </c>
      <c r="K603" s="4">
        <f t="shared" si="1"/>
        <v>2023</v>
      </c>
      <c r="L603" s="4" t="str">
        <f t="shared" si="2"/>
        <v>Sep</v>
      </c>
    </row>
    <row r="604" ht="22.5" customHeight="1">
      <c r="A604" s="4">
        <f>(Orders!A604)</f>
        <v>8368819094</v>
      </c>
      <c r="B604" s="5">
        <f t="array" ref="B604">_xlfn.XLOOKUP(A604, Orders!A:A,Orders!C:C)</f>
        <v>45519.12113</v>
      </c>
      <c r="C604" s="4">
        <f>Order_items!B604</f>
        <v>968887</v>
      </c>
      <c r="D604" s="4" t="str">
        <f t="array" ref="D604">_xlfn.XLOOKUP(C604,Products!A:A,Products!B:B,"")</f>
        <v>Dish Soap</v>
      </c>
      <c r="E604" s="4" t="str">
        <f t="array" ref="E604">_xlfn.XLOOKUP(C604,Products!A:A,Products!C:C,"")</f>
        <v>Household Care</v>
      </c>
      <c r="F604" s="4" t="str">
        <f t="array" ref="F604">_xlfn.XLOOKUP(C604,Products!A:A,Products!D:D,"")</f>
        <v>Keer-Gill</v>
      </c>
      <c r="G604" s="4">
        <f>Order_items!C604</f>
        <v>3</v>
      </c>
      <c r="H604" s="4">
        <f>Order_items!D604</f>
        <v>40.7</v>
      </c>
      <c r="I604" s="4">
        <f>Order_items!E604</f>
        <v>122.1</v>
      </c>
      <c r="J604" s="4" t="str">
        <f t="array" ref="J604">_xlfn.XLOOKUP(A604,Orders!A:A,Orders!G:G,"")</f>
        <v>Wallet</v>
      </c>
      <c r="K604" s="4">
        <f t="shared" si="1"/>
        <v>2024</v>
      </c>
      <c r="L604" s="4" t="str">
        <f t="shared" si="2"/>
        <v>Aug</v>
      </c>
    </row>
    <row r="605" ht="22.5" customHeight="1">
      <c r="A605" s="4">
        <f>(Orders!A605)</f>
        <v>8700151605</v>
      </c>
      <c r="B605" s="5">
        <f t="array" ref="B605">_xlfn.XLOOKUP(A605, Orders!A:A,Orders!C:C)</f>
        <v>45142.38573</v>
      </c>
      <c r="C605" s="4">
        <f>Order_items!B605</f>
        <v>820541</v>
      </c>
      <c r="D605" s="4" t="str">
        <f t="array" ref="D605">_xlfn.XLOOKUP(C605,Products!A:A,Products!B:B,"")</f>
        <v>Toilet Cleaner</v>
      </c>
      <c r="E605" s="4" t="str">
        <f t="array" ref="E605">_xlfn.XLOOKUP(C605,Products!A:A,Products!C:C,"")</f>
        <v>Household Care</v>
      </c>
      <c r="F605" s="4" t="str">
        <f t="array" ref="F605">_xlfn.XLOOKUP(C605,Products!A:A,Products!D:D,"")</f>
        <v>Borde, Peri and Upadhyay</v>
      </c>
      <c r="G605" s="4">
        <f>Order_items!C605</f>
        <v>2</v>
      </c>
      <c r="H605" s="4">
        <f>Order_items!D605</f>
        <v>576.22</v>
      </c>
      <c r="I605" s="4">
        <f>Order_items!E605</f>
        <v>1152.44</v>
      </c>
      <c r="J605" s="4" t="str">
        <f t="array" ref="J605">_xlfn.XLOOKUP(A605,Orders!A:A,Orders!G:G,"")</f>
        <v>Wallet</v>
      </c>
      <c r="K605" s="4">
        <f t="shared" si="1"/>
        <v>2023</v>
      </c>
      <c r="L605" s="4" t="str">
        <f t="shared" si="2"/>
        <v>Aug</v>
      </c>
    </row>
    <row r="606" ht="22.5" customHeight="1">
      <c r="A606" s="4">
        <f>(Orders!A606)</f>
        <v>6269179048</v>
      </c>
      <c r="B606" s="5">
        <f t="array" ref="B606">_xlfn.XLOOKUP(A606, Orders!A:A,Orders!C:C)</f>
        <v>45241.66034</v>
      </c>
      <c r="C606" s="4">
        <f>Order_items!B606</f>
        <v>700048</v>
      </c>
      <c r="D606" s="4" t="str">
        <f t="array" ref="D606">_xlfn.XLOOKUP(C606,Products!A:A,Products!B:B,"")</f>
        <v>Dish Soap</v>
      </c>
      <c r="E606" s="4" t="str">
        <f t="array" ref="E606">_xlfn.XLOOKUP(C606,Products!A:A,Products!C:C,"")</f>
        <v>Household Care</v>
      </c>
      <c r="F606" s="4" t="str">
        <f t="array" ref="F606">_xlfn.XLOOKUP(C606,Products!A:A,Products!D:D,"")</f>
        <v>Khalsa-Bhavsar</v>
      </c>
      <c r="G606" s="4">
        <f>Order_items!C606</f>
        <v>3</v>
      </c>
      <c r="H606" s="4">
        <f>Order_items!D606</f>
        <v>141.28</v>
      </c>
      <c r="I606" s="4">
        <f>Order_items!E606</f>
        <v>423.84</v>
      </c>
      <c r="J606" s="4" t="str">
        <f t="array" ref="J606">_xlfn.XLOOKUP(A606,Orders!A:A,Orders!G:G,"")</f>
        <v>Wallet</v>
      </c>
      <c r="K606" s="4">
        <f t="shared" si="1"/>
        <v>2023</v>
      </c>
      <c r="L606" s="4" t="str">
        <f t="shared" si="2"/>
        <v>Nov</v>
      </c>
    </row>
    <row r="607" ht="22.5" customHeight="1">
      <c r="A607" s="4">
        <f>(Orders!A607)</f>
        <v>1265254177</v>
      </c>
      <c r="B607" s="5">
        <f t="array" ref="B607">_xlfn.XLOOKUP(A607, Orders!A:A,Orders!C:C)</f>
        <v>45193.5938</v>
      </c>
      <c r="C607" s="4">
        <f>Order_items!B607</f>
        <v>435929</v>
      </c>
      <c r="D607" s="4" t="str">
        <f t="array" ref="D607">_xlfn.XLOOKUP(C607,Products!A:A,Products!B:B,"")</f>
        <v>Toilet Cleaner</v>
      </c>
      <c r="E607" s="4" t="str">
        <f t="array" ref="E607">_xlfn.XLOOKUP(C607,Products!A:A,Products!C:C,"")</f>
        <v>Household Care</v>
      </c>
      <c r="F607" s="4" t="str">
        <f t="array" ref="F607">_xlfn.XLOOKUP(C607,Products!A:A,Products!D:D,"")</f>
        <v>Memon Ltd</v>
      </c>
      <c r="G607" s="4">
        <f>Order_items!C607</f>
        <v>1</v>
      </c>
      <c r="H607" s="4">
        <f>Order_items!D607</f>
        <v>856.89</v>
      </c>
      <c r="I607" s="4">
        <f>Order_items!E607</f>
        <v>856.89</v>
      </c>
      <c r="J607" s="4" t="str">
        <f t="array" ref="J607">_xlfn.XLOOKUP(A607,Orders!A:A,Orders!G:G,"")</f>
        <v>Card</v>
      </c>
      <c r="K607" s="4">
        <f t="shared" si="1"/>
        <v>2023</v>
      </c>
      <c r="L607" s="4" t="str">
        <f t="shared" si="2"/>
        <v>Sep</v>
      </c>
    </row>
    <row r="608" ht="22.5" customHeight="1">
      <c r="A608" s="4">
        <f>(Orders!A608)</f>
        <v>9858963919</v>
      </c>
      <c r="B608" s="5">
        <f t="array" ref="B608">_xlfn.XLOOKUP(A608, Orders!A:A,Orders!C:C)</f>
        <v>45109.28456</v>
      </c>
      <c r="C608" s="4">
        <f>Order_items!B608</f>
        <v>140489</v>
      </c>
      <c r="D608" s="4" t="str">
        <f t="array" ref="D608">_xlfn.XLOOKUP(C608,Products!A:A,Products!B:B,"")</f>
        <v>Soap</v>
      </c>
      <c r="E608" s="4" t="str">
        <f t="array" ref="E608">_xlfn.XLOOKUP(C608,Products!A:A,Products!C:C,"")</f>
        <v>Personal Care</v>
      </c>
      <c r="F608" s="4" t="str">
        <f t="array" ref="F608">_xlfn.XLOOKUP(C608,Products!A:A,Products!D:D,"")</f>
        <v>Biswas, Kapoor and Patel</v>
      </c>
      <c r="G608" s="4">
        <f>Order_items!C608</f>
        <v>3</v>
      </c>
      <c r="H608" s="4">
        <f>Order_items!D608</f>
        <v>650.2</v>
      </c>
      <c r="I608" s="4">
        <f>Order_items!E608</f>
        <v>1950.6</v>
      </c>
      <c r="J608" s="4" t="str">
        <f t="array" ref="J608">_xlfn.XLOOKUP(A608,Orders!A:A,Orders!G:G,"")</f>
        <v>Wallet</v>
      </c>
      <c r="K608" s="4">
        <f t="shared" si="1"/>
        <v>2023</v>
      </c>
      <c r="L608" s="4" t="str">
        <f t="shared" si="2"/>
        <v>Jul</v>
      </c>
    </row>
    <row r="609" ht="22.5" customHeight="1">
      <c r="A609" s="4">
        <f>(Orders!A609)</f>
        <v>7279564594</v>
      </c>
      <c r="B609" s="5">
        <f t="array" ref="B609">_xlfn.XLOOKUP(A609, Orders!A:A,Orders!C:C)</f>
        <v>45310.41014</v>
      </c>
      <c r="C609" s="4">
        <f>Order_items!B609</f>
        <v>336847</v>
      </c>
      <c r="D609" s="4" t="str">
        <f t="array" ref="D609">_xlfn.XLOOKUP(C609,Products!A:A,Products!B:B,"")</f>
        <v>Toilet Cleaner</v>
      </c>
      <c r="E609" s="4" t="str">
        <f t="array" ref="E609">_xlfn.XLOOKUP(C609,Products!A:A,Products!C:C,"")</f>
        <v>Household Care</v>
      </c>
      <c r="F609" s="4" t="str">
        <f t="array" ref="F609">_xlfn.XLOOKUP(C609,Products!A:A,Products!D:D,"")</f>
        <v>Dayal, Mammen and More</v>
      </c>
      <c r="G609" s="4">
        <f>Order_items!C609</f>
        <v>2</v>
      </c>
      <c r="H609" s="4">
        <f>Order_items!D609</f>
        <v>936.98</v>
      </c>
      <c r="I609" s="4">
        <f>Order_items!E609</f>
        <v>1873.96</v>
      </c>
      <c r="J609" s="4" t="str">
        <f t="array" ref="J609">_xlfn.XLOOKUP(A609,Orders!A:A,Orders!G:G,"")</f>
        <v>Card</v>
      </c>
      <c r="K609" s="4">
        <f t="shared" si="1"/>
        <v>2024</v>
      </c>
      <c r="L609" s="4" t="str">
        <f t="shared" si="2"/>
        <v>Jan</v>
      </c>
    </row>
    <row r="610" ht="22.5" customHeight="1">
      <c r="A610" s="4">
        <f>(Orders!A610)</f>
        <v>6983253839</v>
      </c>
      <c r="B610" s="5">
        <f t="array" ref="B610">_xlfn.XLOOKUP(A610, Orders!A:A,Orders!C:C)</f>
        <v>45385.85396</v>
      </c>
      <c r="C610" s="4">
        <f>Order_items!B610</f>
        <v>913428</v>
      </c>
      <c r="D610" s="4" t="str">
        <f t="array" ref="D610">_xlfn.XLOOKUP(C610,Products!A:A,Products!B:B,"")</f>
        <v>Pet Treats</v>
      </c>
      <c r="E610" s="4" t="str">
        <f t="array" ref="E610">_xlfn.XLOOKUP(C610,Products!A:A,Products!C:C,"")</f>
        <v>Pet Care</v>
      </c>
      <c r="F610" s="4" t="str">
        <f t="array" ref="F610">_xlfn.XLOOKUP(C610,Products!A:A,Products!D:D,"")</f>
        <v>Narayanan-Kumar</v>
      </c>
      <c r="G610" s="4">
        <f>Order_items!C610</f>
        <v>3</v>
      </c>
      <c r="H610" s="4">
        <f>Order_items!D610</f>
        <v>392.22</v>
      </c>
      <c r="I610" s="4">
        <f>Order_items!E610</f>
        <v>1176.66</v>
      </c>
      <c r="J610" s="4" t="str">
        <f t="array" ref="J610">_xlfn.XLOOKUP(A610,Orders!A:A,Orders!G:G,"")</f>
        <v>Wallet</v>
      </c>
      <c r="K610" s="4">
        <f t="shared" si="1"/>
        <v>2024</v>
      </c>
      <c r="L610" s="4" t="str">
        <f t="shared" si="2"/>
        <v>Apr</v>
      </c>
    </row>
    <row r="611" ht="22.5" customHeight="1">
      <c r="A611" s="4">
        <f>(Orders!A611)</f>
        <v>9479808024</v>
      </c>
      <c r="B611" s="5">
        <f t="array" ref="B611">_xlfn.XLOOKUP(A611, Orders!A:A,Orders!C:C)</f>
        <v>45215.23516</v>
      </c>
      <c r="C611" s="4">
        <f>Order_items!B611</f>
        <v>712307</v>
      </c>
      <c r="D611" s="4" t="str">
        <f t="array" ref="D611">_xlfn.XLOOKUP(C611,Products!A:A,Products!B:B,"")</f>
        <v>Orange Juice</v>
      </c>
      <c r="E611" s="4" t="str">
        <f t="array" ref="E611">_xlfn.XLOOKUP(C611,Products!A:A,Products!C:C,"")</f>
        <v>Cold Drinks &amp; Juices</v>
      </c>
      <c r="F611" s="4" t="str">
        <f t="array" ref="F611">_xlfn.XLOOKUP(C611,Products!A:A,Products!D:D,"")</f>
        <v>Chana LLC</v>
      </c>
      <c r="G611" s="4">
        <f>Order_items!C611</f>
        <v>2</v>
      </c>
      <c r="H611" s="4">
        <f>Order_items!D611</f>
        <v>264.89</v>
      </c>
      <c r="I611" s="4">
        <f>Order_items!E611</f>
        <v>529.78</v>
      </c>
      <c r="J611" s="4" t="str">
        <f t="array" ref="J611">_xlfn.XLOOKUP(A611,Orders!A:A,Orders!G:G,"")</f>
        <v>Card</v>
      </c>
      <c r="K611" s="4">
        <f t="shared" si="1"/>
        <v>2023</v>
      </c>
      <c r="L611" s="4" t="str">
        <f t="shared" si="2"/>
        <v>Oct</v>
      </c>
    </row>
    <row r="612" ht="22.5" customHeight="1">
      <c r="A612" s="4">
        <f>(Orders!A612)</f>
        <v>3583522679</v>
      </c>
      <c r="B612" s="5">
        <f t="array" ref="B612">_xlfn.XLOOKUP(A612, Orders!A:A,Orders!C:C)</f>
        <v>45175.49301</v>
      </c>
      <c r="C612" s="4">
        <f>Order_items!B612</f>
        <v>712003</v>
      </c>
      <c r="D612" s="4" t="str">
        <f t="array" ref="D612">_xlfn.XLOOKUP(C612,Products!A:A,Products!B:B,"")</f>
        <v>Cola</v>
      </c>
      <c r="E612" s="4" t="str">
        <f t="array" ref="E612">_xlfn.XLOOKUP(C612,Products!A:A,Products!C:C,"")</f>
        <v>Cold Drinks &amp; Juices</v>
      </c>
      <c r="F612" s="4" t="str">
        <f t="array" ref="F612">_xlfn.XLOOKUP(C612,Products!A:A,Products!D:D,"")</f>
        <v>Karan, Bandi and Acharya</v>
      </c>
      <c r="G612" s="4">
        <f>Order_items!C612</f>
        <v>1</v>
      </c>
      <c r="H612" s="4">
        <f>Order_items!D612</f>
        <v>671.68</v>
      </c>
      <c r="I612" s="4">
        <f>Order_items!E612</f>
        <v>671.68</v>
      </c>
      <c r="J612" s="4" t="str">
        <f t="array" ref="J612">_xlfn.XLOOKUP(A612,Orders!A:A,Orders!G:G,"")</f>
        <v>Wallet</v>
      </c>
      <c r="K612" s="4">
        <f t="shared" si="1"/>
        <v>2023</v>
      </c>
      <c r="L612" s="4" t="str">
        <f t="shared" si="2"/>
        <v>Sep</v>
      </c>
    </row>
    <row r="613" ht="22.5" customHeight="1">
      <c r="A613" s="4">
        <f>(Orders!A613)</f>
        <v>1923226423</v>
      </c>
      <c r="B613" s="5">
        <f t="array" ref="B613">_xlfn.XLOOKUP(A613, Orders!A:A,Orders!C:C)</f>
        <v>45501.31745</v>
      </c>
      <c r="C613" s="4">
        <f>Order_items!B613</f>
        <v>365133</v>
      </c>
      <c r="D613" s="4" t="str">
        <f t="array" ref="D613">_xlfn.XLOOKUP(C613,Products!A:A,Products!B:B,"")</f>
        <v>Dish Soap</v>
      </c>
      <c r="E613" s="4" t="str">
        <f t="array" ref="E613">_xlfn.XLOOKUP(C613,Products!A:A,Products!C:C,"")</f>
        <v>Household Care</v>
      </c>
      <c r="F613" s="4" t="str">
        <f t="array" ref="F613">_xlfn.XLOOKUP(C613,Products!A:A,Products!D:D,"")</f>
        <v>Hans Inc</v>
      </c>
      <c r="G613" s="4">
        <f>Order_items!C613</f>
        <v>2</v>
      </c>
      <c r="H613" s="4">
        <f>Order_items!D613</f>
        <v>915.45</v>
      </c>
      <c r="I613" s="4">
        <f>Order_items!E613</f>
        <v>1830.9</v>
      </c>
      <c r="J613" s="4" t="str">
        <f t="array" ref="J613">_xlfn.XLOOKUP(A613,Orders!A:A,Orders!G:G,"")</f>
        <v>Card</v>
      </c>
      <c r="K613" s="4">
        <f t="shared" si="1"/>
        <v>2024</v>
      </c>
      <c r="L613" s="4" t="str">
        <f t="shared" si="2"/>
        <v>Jul</v>
      </c>
    </row>
    <row r="614" ht="22.5" customHeight="1">
      <c r="A614" s="4">
        <f>(Orders!A614)</f>
        <v>664198080</v>
      </c>
      <c r="B614" s="5">
        <f t="array" ref="B614">_xlfn.XLOOKUP(A614, Orders!A:A,Orders!C:C)</f>
        <v>45150.27279</v>
      </c>
      <c r="C614" s="4">
        <f>Order_items!B614</f>
        <v>615545</v>
      </c>
      <c r="D614" s="4" t="str">
        <f t="array" ref="D614">_xlfn.XLOOKUP(C614,Products!A:A,Products!B:B,"")</f>
        <v>Soap</v>
      </c>
      <c r="E614" s="4" t="str">
        <f t="array" ref="E614">_xlfn.XLOOKUP(C614,Products!A:A,Products!C:C,"")</f>
        <v>Personal Care</v>
      </c>
      <c r="F614" s="4" t="str">
        <f t="array" ref="F614">_xlfn.XLOOKUP(C614,Products!A:A,Products!D:D,"")</f>
        <v>Barman Inc</v>
      </c>
      <c r="G614" s="4">
        <f>Order_items!C614</f>
        <v>1</v>
      </c>
      <c r="H614" s="4">
        <f>Order_items!D614</f>
        <v>448.16</v>
      </c>
      <c r="I614" s="4">
        <f>Order_items!E614</f>
        <v>448.16</v>
      </c>
      <c r="J614" s="4" t="str">
        <f t="array" ref="J614">_xlfn.XLOOKUP(A614,Orders!A:A,Orders!G:G,"")</f>
        <v>Cash</v>
      </c>
      <c r="K614" s="4">
        <f t="shared" si="1"/>
        <v>2023</v>
      </c>
      <c r="L614" s="4" t="str">
        <f t="shared" si="2"/>
        <v>Aug</v>
      </c>
    </row>
    <row r="615" ht="22.5" customHeight="1">
      <c r="A615" s="4">
        <f>(Orders!A615)</f>
        <v>4224700084</v>
      </c>
      <c r="B615" s="5">
        <f t="array" ref="B615">_xlfn.XLOOKUP(A615, Orders!A:A,Orders!C:C)</f>
        <v>45532.97372</v>
      </c>
      <c r="C615" s="4">
        <f>Order_items!B615</f>
        <v>305754</v>
      </c>
      <c r="D615" s="4" t="str">
        <f t="array" ref="D615">_xlfn.XLOOKUP(C615,Products!A:A,Products!B:B,"")</f>
        <v>Frozen Vegetables</v>
      </c>
      <c r="E615" s="4" t="str">
        <f t="array" ref="E615">_xlfn.XLOOKUP(C615,Products!A:A,Products!C:C,"")</f>
        <v>Instant &amp; Frozen Food</v>
      </c>
      <c r="F615" s="4" t="str">
        <f t="array" ref="F615">_xlfn.XLOOKUP(C615,Products!A:A,Products!D:D,"")</f>
        <v>Mammen-Hegde</v>
      </c>
      <c r="G615" s="4">
        <f>Order_items!C615</f>
        <v>1</v>
      </c>
      <c r="H615" s="4">
        <f>Order_items!D615</f>
        <v>979.99</v>
      </c>
      <c r="I615" s="4">
        <f>Order_items!E615</f>
        <v>979.99</v>
      </c>
      <c r="J615" s="4" t="str">
        <f t="array" ref="J615">_xlfn.XLOOKUP(A615,Orders!A:A,Orders!G:G,"")</f>
        <v>Wallet</v>
      </c>
      <c r="K615" s="4">
        <f t="shared" si="1"/>
        <v>2024</v>
      </c>
      <c r="L615" s="4" t="str">
        <f t="shared" si="2"/>
        <v>Aug</v>
      </c>
    </row>
    <row r="616" ht="22.5" customHeight="1">
      <c r="A616" s="4">
        <f>(Orders!A616)</f>
        <v>969621016</v>
      </c>
      <c r="B616" s="5">
        <f t="array" ref="B616">_xlfn.XLOOKUP(A616, Orders!A:A,Orders!C:C)</f>
        <v>45314.80791</v>
      </c>
      <c r="C616" s="4">
        <f>Order_items!B616</f>
        <v>540618</v>
      </c>
      <c r="D616" s="4" t="str">
        <f t="array" ref="D616">_xlfn.XLOOKUP(C616,Products!A:A,Products!B:B,"")</f>
        <v>Popcorn</v>
      </c>
      <c r="E616" s="4" t="str">
        <f t="array" ref="E616">_xlfn.XLOOKUP(C616,Products!A:A,Products!C:C,"")</f>
        <v>Snacks &amp; Munchies</v>
      </c>
      <c r="F616" s="4" t="str">
        <f t="array" ref="F616">_xlfn.XLOOKUP(C616,Products!A:A,Products!D:D,"")</f>
        <v>Golla-Luthra</v>
      </c>
      <c r="G616" s="4">
        <f>Order_items!C616</f>
        <v>3</v>
      </c>
      <c r="H616" s="4">
        <f>Order_items!D616</f>
        <v>317.05</v>
      </c>
      <c r="I616" s="4">
        <f>Order_items!E616</f>
        <v>951.15</v>
      </c>
      <c r="J616" s="4" t="str">
        <f t="array" ref="J616">_xlfn.XLOOKUP(A616,Orders!A:A,Orders!G:G,"")</f>
        <v>Wallet</v>
      </c>
      <c r="K616" s="4">
        <f t="shared" si="1"/>
        <v>2024</v>
      </c>
      <c r="L616" s="4" t="str">
        <f t="shared" si="2"/>
        <v>Jan</v>
      </c>
    </row>
    <row r="617" ht="22.5" customHeight="1">
      <c r="A617" s="4">
        <f>(Orders!A617)</f>
        <v>8178275820</v>
      </c>
      <c r="B617" s="5">
        <f t="array" ref="B617">_xlfn.XLOOKUP(A617, Orders!A:A,Orders!C:C)</f>
        <v>45387.40978</v>
      </c>
      <c r="C617" s="4">
        <f>Order_items!B617</f>
        <v>136533</v>
      </c>
      <c r="D617" s="4" t="str">
        <f t="array" ref="D617">_xlfn.XLOOKUP(C617,Products!A:A,Products!B:B,"")</f>
        <v>Eggs</v>
      </c>
      <c r="E617" s="4" t="str">
        <f t="array" ref="E617">_xlfn.XLOOKUP(C617,Products!A:A,Products!C:C,"")</f>
        <v>Dairy &amp; Breakfast</v>
      </c>
      <c r="F617" s="4" t="str">
        <f t="array" ref="F617">_xlfn.XLOOKUP(C617,Products!A:A,Products!D:D,"")</f>
        <v>Raghavan, Magar and Shanker</v>
      </c>
      <c r="G617" s="4">
        <f>Order_items!C617</f>
        <v>2</v>
      </c>
      <c r="H617" s="4">
        <f>Order_items!D617</f>
        <v>826.21</v>
      </c>
      <c r="I617" s="4">
        <f>Order_items!E617</f>
        <v>1652.42</v>
      </c>
      <c r="J617" s="4" t="str">
        <f t="array" ref="J617">_xlfn.XLOOKUP(A617,Orders!A:A,Orders!G:G,"")</f>
        <v>Cash</v>
      </c>
      <c r="K617" s="4">
        <f t="shared" si="1"/>
        <v>2024</v>
      </c>
      <c r="L617" s="4" t="str">
        <f t="shared" si="2"/>
        <v>Apr</v>
      </c>
    </row>
    <row r="618" ht="22.5" customHeight="1">
      <c r="A618" s="4">
        <f>(Orders!A618)</f>
        <v>4949766982</v>
      </c>
      <c r="B618" s="5">
        <f t="array" ref="B618">_xlfn.XLOOKUP(A618, Orders!A:A,Orders!C:C)</f>
        <v>45546.01271</v>
      </c>
      <c r="C618" s="4">
        <f>Order_items!B618</f>
        <v>490602</v>
      </c>
      <c r="D618" s="4" t="str">
        <f t="array" ref="D618">_xlfn.XLOOKUP(C618,Products!A:A,Products!B:B,"")</f>
        <v>Sugar</v>
      </c>
      <c r="E618" s="4" t="str">
        <f t="array" ref="E618">_xlfn.XLOOKUP(C618,Products!A:A,Products!C:C,"")</f>
        <v>Grocery &amp; Staples</v>
      </c>
      <c r="F618" s="4" t="str">
        <f t="array" ref="F618">_xlfn.XLOOKUP(C618,Products!A:A,Products!D:D,"")</f>
        <v>Raghavan Inc</v>
      </c>
      <c r="G618" s="4">
        <f>Order_items!C618</f>
        <v>2</v>
      </c>
      <c r="H618" s="4">
        <f>Order_items!D618</f>
        <v>549.47</v>
      </c>
      <c r="I618" s="4">
        <f>Order_items!E618</f>
        <v>1098.94</v>
      </c>
      <c r="J618" s="4" t="str">
        <f t="array" ref="J618">_xlfn.XLOOKUP(A618,Orders!A:A,Orders!G:G,"")</f>
        <v>Cash</v>
      </c>
      <c r="K618" s="4">
        <f t="shared" si="1"/>
        <v>2024</v>
      </c>
      <c r="L618" s="4" t="str">
        <f t="shared" si="2"/>
        <v>Sep</v>
      </c>
    </row>
    <row r="619" ht="22.5" customHeight="1">
      <c r="A619" s="4">
        <f>(Orders!A619)</f>
        <v>5258344385</v>
      </c>
      <c r="B619" s="5">
        <f t="array" ref="B619">_xlfn.XLOOKUP(A619, Orders!A:A,Orders!C:C)</f>
        <v>45213.74229</v>
      </c>
      <c r="C619" s="4">
        <f>Order_items!B619</f>
        <v>712307</v>
      </c>
      <c r="D619" s="4" t="str">
        <f t="array" ref="D619">_xlfn.XLOOKUP(C619,Products!A:A,Products!B:B,"")</f>
        <v>Orange Juice</v>
      </c>
      <c r="E619" s="4" t="str">
        <f t="array" ref="E619">_xlfn.XLOOKUP(C619,Products!A:A,Products!C:C,"")</f>
        <v>Cold Drinks &amp; Juices</v>
      </c>
      <c r="F619" s="4" t="str">
        <f t="array" ref="F619">_xlfn.XLOOKUP(C619,Products!A:A,Products!D:D,"")</f>
        <v>Chana LLC</v>
      </c>
      <c r="G619" s="4">
        <f>Order_items!C619</f>
        <v>3</v>
      </c>
      <c r="H619" s="4">
        <f>Order_items!D619</f>
        <v>264.89</v>
      </c>
      <c r="I619" s="4">
        <f>Order_items!E619</f>
        <v>794.67</v>
      </c>
      <c r="J619" s="4" t="str">
        <f t="array" ref="J619">_xlfn.XLOOKUP(A619,Orders!A:A,Orders!G:G,"")</f>
        <v>Wallet</v>
      </c>
      <c r="K619" s="4">
        <f t="shared" si="1"/>
        <v>2023</v>
      </c>
      <c r="L619" s="4" t="str">
        <f t="shared" si="2"/>
        <v>Oct</v>
      </c>
    </row>
    <row r="620" ht="22.5" customHeight="1">
      <c r="A620" s="4">
        <f>(Orders!A620)</f>
        <v>8101930640</v>
      </c>
      <c r="B620" s="5">
        <f t="array" ref="B620">_xlfn.XLOOKUP(A620, Orders!A:A,Orders!C:C)</f>
        <v>45089.23918</v>
      </c>
      <c r="C620" s="4">
        <f>Order_items!B620</f>
        <v>833557</v>
      </c>
      <c r="D620" s="4" t="str">
        <f t="array" ref="D620">_xlfn.XLOOKUP(C620,Products!A:A,Products!B:B,"")</f>
        <v>Cereal</v>
      </c>
      <c r="E620" s="4" t="str">
        <f t="array" ref="E620">_xlfn.XLOOKUP(C620,Products!A:A,Products!C:C,"")</f>
        <v>Dairy &amp; Breakfast</v>
      </c>
      <c r="F620" s="4" t="str">
        <f t="array" ref="F620">_xlfn.XLOOKUP(C620,Products!A:A,Products!D:D,"")</f>
        <v>Gole, Chand and Dada</v>
      </c>
      <c r="G620" s="4">
        <f>Order_items!C620</f>
        <v>1</v>
      </c>
      <c r="H620" s="4">
        <f>Order_items!D620</f>
        <v>422.87</v>
      </c>
      <c r="I620" s="4">
        <f>Order_items!E620</f>
        <v>422.87</v>
      </c>
      <c r="J620" s="4" t="str">
        <f t="array" ref="J620">_xlfn.XLOOKUP(A620,Orders!A:A,Orders!G:G,"")</f>
        <v>Wallet</v>
      </c>
      <c r="K620" s="4">
        <f t="shared" si="1"/>
        <v>2023</v>
      </c>
      <c r="L620" s="4" t="str">
        <f t="shared" si="2"/>
        <v>Jun</v>
      </c>
    </row>
    <row r="621" ht="22.5" customHeight="1">
      <c r="A621" s="4">
        <f>(Orders!A621)</f>
        <v>6703316563</v>
      </c>
      <c r="B621" s="5">
        <f t="array" ref="B621">_xlfn.XLOOKUP(A621, Orders!A:A,Orders!C:C)</f>
        <v>45316.74626</v>
      </c>
      <c r="C621" s="4">
        <f>Order_items!B621</f>
        <v>365132</v>
      </c>
      <c r="D621" s="4" t="str">
        <f t="array" ref="D621">_xlfn.XLOOKUP(C621,Products!A:A,Products!B:B,"")</f>
        <v>Instant Noodles</v>
      </c>
      <c r="E621" s="4" t="str">
        <f t="array" ref="E621">_xlfn.XLOOKUP(C621,Products!A:A,Products!C:C,"")</f>
        <v>Instant &amp; Frozen Food</v>
      </c>
      <c r="F621" s="4" t="str">
        <f t="array" ref="F621">_xlfn.XLOOKUP(C621,Products!A:A,Products!D:D,"")</f>
        <v>Dar-Kumar</v>
      </c>
      <c r="G621" s="4">
        <f>Order_items!C621</f>
        <v>1</v>
      </c>
      <c r="H621" s="4">
        <f>Order_items!D621</f>
        <v>229.38</v>
      </c>
      <c r="I621" s="4">
        <f>Order_items!E621</f>
        <v>229.38</v>
      </c>
      <c r="J621" s="4" t="str">
        <f t="array" ref="J621">_xlfn.XLOOKUP(A621,Orders!A:A,Orders!G:G,"")</f>
        <v>Wallet</v>
      </c>
      <c r="K621" s="4">
        <f t="shared" si="1"/>
        <v>2024</v>
      </c>
      <c r="L621" s="4" t="str">
        <f t="shared" si="2"/>
        <v>Jan</v>
      </c>
    </row>
    <row r="622" ht="22.5" customHeight="1">
      <c r="A622" s="4">
        <f>(Orders!A622)</f>
        <v>7680297690</v>
      </c>
      <c r="B622" s="5">
        <f t="array" ref="B622">_xlfn.XLOOKUP(A622, Orders!A:A,Orders!C:C)</f>
        <v>45334.28928</v>
      </c>
      <c r="C622" s="4">
        <f>Order_items!B622</f>
        <v>970529</v>
      </c>
      <c r="D622" s="4" t="str">
        <f t="array" ref="D622">_xlfn.XLOOKUP(C622,Products!A:A,Products!B:B,"")</f>
        <v>Diapers</v>
      </c>
      <c r="E622" s="4" t="str">
        <f t="array" ref="E622">_xlfn.XLOOKUP(C622,Products!A:A,Products!C:C,"")</f>
        <v>Baby Care</v>
      </c>
      <c r="F622" s="4" t="str">
        <f t="array" ref="F622">_xlfn.XLOOKUP(C622,Products!A:A,Products!D:D,"")</f>
        <v>Kurian, Patla and Sanghvi</v>
      </c>
      <c r="G622" s="4">
        <f>Order_items!C622</f>
        <v>2</v>
      </c>
      <c r="H622" s="4">
        <f>Order_items!D622</f>
        <v>827.44</v>
      </c>
      <c r="I622" s="4">
        <f>Order_items!E622</f>
        <v>1654.88</v>
      </c>
      <c r="J622" s="4" t="str">
        <f t="array" ref="J622">_xlfn.XLOOKUP(A622,Orders!A:A,Orders!G:G,"")</f>
        <v>Wallet</v>
      </c>
      <c r="K622" s="4">
        <f t="shared" si="1"/>
        <v>2024</v>
      </c>
      <c r="L622" s="4" t="str">
        <f t="shared" si="2"/>
        <v>Feb</v>
      </c>
    </row>
    <row r="623" ht="22.5" customHeight="1">
      <c r="A623" s="4">
        <f>(Orders!A623)</f>
        <v>7256340388</v>
      </c>
      <c r="B623" s="5">
        <f t="array" ref="B623">_xlfn.XLOOKUP(A623, Orders!A:A,Orders!C:C)</f>
        <v>45207.30928</v>
      </c>
      <c r="C623" s="4">
        <f>Order_items!B623</f>
        <v>673058</v>
      </c>
      <c r="D623" s="4" t="str">
        <f t="array" ref="D623">_xlfn.XLOOKUP(C623,Products!A:A,Products!B:B,"")</f>
        <v>Cough Syrup</v>
      </c>
      <c r="E623" s="4" t="str">
        <f t="array" ref="E623">_xlfn.XLOOKUP(C623,Products!A:A,Products!C:C,"")</f>
        <v>Pharmacy</v>
      </c>
      <c r="F623" s="4" t="str">
        <f t="array" ref="F623">_xlfn.XLOOKUP(C623,Products!A:A,Products!D:D,"")</f>
        <v>Balan-Madan</v>
      </c>
      <c r="G623" s="4">
        <f>Order_items!C623</f>
        <v>3</v>
      </c>
      <c r="H623" s="4">
        <f>Order_items!D623</f>
        <v>765.76</v>
      </c>
      <c r="I623" s="4">
        <f>Order_items!E623</f>
        <v>2297.28</v>
      </c>
      <c r="J623" s="4" t="str">
        <f t="array" ref="J623">_xlfn.XLOOKUP(A623,Orders!A:A,Orders!G:G,"")</f>
        <v>Wallet</v>
      </c>
      <c r="K623" s="4">
        <f t="shared" si="1"/>
        <v>2023</v>
      </c>
      <c r="L623" s="4" t="str">
        <f t="shared" si="2"/>
        <v>Oct</v>
      </c>
    </row>
    <row r="624" ht="22.5" customHeight="1">
      <c r="A624" s="4">
        <f>(Orders!A624)</f>
        <v>2538269668</v>
      </c>
      <c r="B624" s="5">
        <f t="array" ref="B624">_xlfn.XLOOKUP(A624, Orders!A:A,Orders!C:C)</f>
        <v>45100.34185</v>
      </c>
      <c r="C624" s="4">
        <f>Order_items!B624</f>
        <v>557908</v>
      </c>
      <c r="D624" s="4" t="str">
        <f t="array" ref="D624">_xlfn.XLOOKUP(C624,Products!A:A,Products!B:B,"")</f>
        <v>Vitamins</v>
      </c>
      <c r="E624" s="4" t="str">
        <f t="array" ref="E624">_xlfn.XLOOKUP(C624,Products!A:A,Products!C:C,"")</f>
        <v>Pharmacy</v>
      </c>
      <c r="F624" s="4" t="str">
        <f t="array" ref="F624">_xlfn.XLOOKUP(C624,Products!A:A,Products!D:D,"")</f>
        <v>Sundaram Inc</v>
      </c>
      <c r="G624" s="4">
        <f>Order_items!C624</f>
        <v>1</v>
      </c>
      <c r="H624" s="4">
        <f>Order_items!D624</f>
        <v>942.37</v>
      </c>
      <c r="I624" s="4">
        <f>Order_items!E624</f>
        <v>942.37</v>
      </c>
      <c r="J624" s="4" t="str">
        <f t="array" ref="J624">_xlfn.XLOOKUP(A624,Orders!A:A,Orders!G:G,"")</f>
        <v>Cash</v>
      </c>
      <c r="K624" s="4">
        <f t="shared" si="1"/>
        <v>2023</v>
      </c>
      <c r="L624" s="4" t="str">
        <f t="shared" si="2"/>
        <v>Jun</v>
      </c>
    </row>
    <row r="625" ht="22.5" customHeight="1">
      <c r="A625" s="4">
        <f>(Orders!A625)</f>
        <v>7506762237</v>
      </c>
      <c r="B625" s="5">
        <f t="array" ref="B625">_xlfn.XLOOKUP(A625, Orders!A:A,Orders!C:C)</f>
        <v>45087.07241</v>
      </c>
      <c r="C625" s="4">
        <f>Order_items!B625</f>
        <v>700048</v>
      </c>
      <c r="D625" s="4" t="str">
        <f t="array" ref="D625">_xlfn.XLOOKUP(C625,Products!A:A,Products!B:B,"")</f>
        <v>Dish Soap</v>
      </c>
      <c r="E625" s="4" t="str">
        <f t="array" ref="E625">_xlfn.XLOOKUP(C625,Products!A:A,Products!C:C,"")</f>
        <v>Household Care</v>
      </c>
      <c r="F625" s="4" t="str">
        <f t="array" ref="F625">_xlfn.XLOOKUP(C625,Products!A:A,Products!D:D,"")</f>
        <v>Khalsa-Bhavsar</v>
      </c>
      <c r="G625" s="4">
        <f>Order_items!C625</f>
        <v>1</v>
      </c>
      <c r="H625" s="4">
        <f>Order_items!D625</f>
        <v>141.28</v>
      </c>
      <c r="I625" s="4">
        <f>Order_items!E625</f>
        <v>141.28</v>
      </c>
      <c r="J625" s="4" t="str">
        <f t="array" ref="J625">_xlfn.XLOOKUP(A625,Orders!A:A,Orders!G:G,"")</f>
        <v>Card</v>
      </c>
      <c r="K625" s="4">
        <f t="shared" si="1"/>
        <v>2023</v>
      </c>
      <c r="L625" s="4" t="str">
        <f t="shared" si="2"/>
        <v>Jun</v>
      </c>
    </row>
    <row r="626" ht="22.5" customHeight="1">
      <c r="A626" s="4">
        <f>(Orders!A626)</f>
        <v>6585436114</v>
      </c>
      <c r="B626" s="5">
        <f t="array" ref="B626">_xlfn.XLOOKUP(A626, Orders!A:A,Orders!C:C)</f>
        <v>45364.90539</v>
      </c>
      <c r="C626" s="4">
        <f>Order_items!B626</f>
        <v>652118</v>
      </c>
      <c r="D626" s="4" t="str">
        <f t="array" ref="D626">_xlfn.XLOOKUP(C626,Products!A:A,Products!B:B,"")</f>
        <v>Frozen Biryani</v>
      </c>
      <c r="E626" s="4" t="str">
        <f t="array" ref="E626">_xlfn.XLOOKUP(C626,Products!A:A,Products!C:C,"")</f>
        <v>Instant &amp; Frozen Food</v>
      </c>
      <c r="F626" s="4" t="str">
        <f t="array" ref="F626">_xlfn.XLOOKUP(C626,Products!A:A,Products!D:D,"")</f>
        <v>Agate and Sons</v>
      </c>
      <c r="G626" s="4">
        <f>Order_items!C626</f>
        <v>1</v>
      </c>
      <c r="H626" s="4">
        <f>Order_items!D626</f>
        <v>22.04</v>
      </c>
      <c r="I626" s="4">
        <f>Order_items!E626</f>
        <v>22.04</v>
      </c>
      <c r="J626" s="4" t="str">
        <f t="array" ref="J626">_xlfn.XLOOKUP(A626,Orders!A:A,Orders!G:G,"")</f>
        <v>Wallet</v>
      </c>
      <c r="K626" s="4">
        <f t="shared" si="1"/>
        <v>2024</v>
      </c>
      <c r="L626" s="4" t="str">
        <f t="shared" si="2"/>
        <v>Mar</v>
      </c>
    </row>
    <row r="627" ht="22.5" customHeight="1">
      <c r="A627" s="4">
        <f>(Orders!A627)</f>
        <v>9852996866</v>
      </c>
      <c r="B627" s="5">
        <f t="array" ref="B627">_xlfn.XLOOKUP(A627, Orders!A:A,Orders!C:C)</f>
        <v>45469.52522</v>
      </c>
      <c r="C627" s="4">
        <f>Order_items!B627</f>
        <v>107548</v>
      </c>
      <c r="D627" s="4" t="str">
        <f t="array" ref="D627">_xlfn.XLOOKUP(C627,Products!A:A,Products!B:B,"")</f>
        <v>Cola</v>
      </c>
      <c r="E627" s="4" t="str">
        <f t="array" ref="E627">_xlfn.XLOOKUP(C627,Products!A:A,Products!C:C,"")</f>
        <v>Cold Drinks &amp; Juices</v>
      </c>
      <c r="F627" s="4" t="str">
        <f t="array" ref="F627">_xlfn.XLOOKUP(C627,Products!A:A,Products!D:D,"")</f>
        <v>Bhandari, Bhasin and Palan</v>
      </c>
      <c r="G627" s="4">
        <f>Order_items!C627</f>
        <v>2</v>
      </c>
      <c r="H627" s="4">
        <f>Order_items!D627</f>
        <v>891.6</v>
      </c>
      <c r="I627" s="4">
        <f>Order_items!E627</f>
        <v>1783.2</v>
      </c>
      <c r="J627" s="4" t="str">
        <f t="array" ref="J627">_xlfn.XLOOKUP(A627,Orders!A:A,Orders!G:G,"")</f>
        <v>Wallet</v>
      </c>
      <c r="K627" s="4">
        <f t="shared" si="1"/>
        <v>2024</v>
      </c>
      <c r="L627" s="4" t="str">
        <f t="shared" si="2"/>
        <v>Jun</v>
      </c>
    </row>
    <row r="628" ht="22.5" customHeight="1">
      <c r="A628" s="4">
        <f>(Orders!A628)</f>
        <v>1991135167</v>
      </c>
      <c r="B628" s="5">
        <f t="array" ref="B628">_xlfn.XLOOKUP(A628, Orders!A:A,Orders!C:C)</f>
        <v>45279.84637</v>
      </c>
      <c r="C628" s="4">
        <f>Order_items!B628</f>
        <v>901144</v>
      </c>
      <c r="D628" s="4" t="str">
        <f t="array" ref="D628">_xlfn.XLOOKUP(C628,Products!A:A,Products!B:B,"")</f>
        <v>Sugar</v>
      </c>
      <c r="E628" s="4" t="str">
        <f t="array" ref="E628">_xlfn.XLOOKUP(C628,Products!A:A,Products!C:C,"")</f>
        <v>Grocery &amp; Staples</v>
      </c>
      <c r="F628" s="4" t="str">
        <f t="array" ref="F628">_xlfn.XLOOKUP(C628,Products!A:A,Products!D:D,"")</f>
        <v>Deo-Kamdar</v>
      </c>
      <c r="G628" s="4">
        <f>Order_items!C628</f>
        <v>3</v>
      </c>
      <c r="H628" s="4">
        <f>Order_items!D628</f>
        <v>340.36</v>
      </c>
      <c r="I628" s="4">
        <f>Order_items!E628</f>
        <v>1021.08</v>
      </c>
      <c r="J628" s="4" t="str">
        <f t="array" ref="J628">_xlfn.XLOOKUP(A628,Orders!A:A,Orders!G:G,"")</f>
        <v>Wallet</v>
      </c>
      <c r="K628" s="4">
        <f t="shared" si="1"/>
        <v>2023</v>
      </c>
      <c r="L628" s="4" t="str">
        <f t="shared" si="2"/>
        <v>Dec</v>
      </c>
    </row>
    <row r="629" ht="22.5" customHeight="1">
      <c r="A629" s="4">
        <f>(Orders!A629)</f>
        <v>7765110772</v>
      </c>
      <c r="B629" s="5">
        <f t="array" ref="B629">_xlfn.XLOOKUP(A629, Orders!A:A,Orders!C:C)</f>
        <v>45444.91257</v>
      </c>
      <c r="C629" s="4">
        <f>Order_items!B629</f>
        <v>563740</v>
      </c>
      <c r="D629" s="4" t="str">
        <f t="array" ref="D629">_xlfn.XLOOKUP(C629,Products!A:A,Products!B:B,"")</f>
        <v>Chips</v>
      </c>
      <c r="E629" s="4" t="str">
        <f t="array" ref="E629">_xlfn.XLOOKUP(C629,Products!A:A,Products!C:C,"")</f>
        <v>Snacks &amp; Munchies</v>
      </c>
      <c r="F629" s="4" t="str">
        <f t="array" ref="F629">_xlfn.XLOOKUP(C629,Products!A:A,Products!D:D,"")</f>
        <v>Mann-Kapadia</v>
      </c>
      <c r="G629" s="4">
        <f>Order_items!C629</f>
        <v>2</v>
      </c>
      <c r="H629" s="4">
        <f>Order_items!D629</f>
        <v>96.33</v>
      </c>
      <c r="I629" s="4">
        <f>Order_items!E629</f>
        <v>192.66</v>
      </c>
      <c r="J629" s="4" t="str">
        <f t="array" ref="J629">_xlfn.XLOOKUP(A629,Orders!A:A,Orders!G:G,"")</f>
        <v>UPI</v>
      </c>
      <c r="K629" s="4">
        <f t="shared" si="1"/>
        <v>2024</v>
      </c>
      <c r="L629" s="4" t="str">
        <f t="shared" si="2"/>
        <v>Jun</v>
      </c>
    </row>
    <row r="630" ht="22.5" customHeight="1">
      <c r="A630" s="4">
        <f>(Orders!A630)</f>
        <v>3520718052</v>
      </c>
      <c r="B630" s="5">
        <f t="array" ref="B630">_xlfn.XLOOKUP(A630, Orders!A:A,Orders!C:C)</f>
        <v>45114.98759</v>
      </c>
      <c r="C630" s="4">
        <f>Order_items!B630</f>
        <v>51036</v>
      </c>
      <c r="D630" s="4" t="str">
        <f t="array" ref="D630">_xlfn.XLOOKUP(C630,Products!A:A,Products!B:B,"")</f>
        <v>Baby Food</v>
      </c>
      <c r="E630" s="4" t="str">
        <f t="array" ref="E630">_xlfn.XLOOKUP(C630,Products!A:A,Products!C:C,"")</f>
        <v>Baby Care</v>
      </c>
      <c r="F630" s="4" t="str">
        <f t="array" ref="F630">_xlfn.XLOOKUP(C630,Products!A:A,Products!D:D,"")</f>
        <v>Karnik PLC</v>
      </c>
      <c r="G630" s="4">
        <f>Order_items!C630</f>
        <v>3</v>
      </c>
      <c r="H630" s="4">
        <f>Order_items!D630</f>
        <v>931.61</v>
      </c>
      <c r="I630" s="4">
        <f>Order_items!E630</f>
        <v>2794.83</v>
      </c>
      <c r="J630" s="4" t="str">
        <f t="array" ref="J630">_xlfn.XLOOKUP(A630,Orders!A:A,Orders!G:G,"")</f>
        <v>Cash</v>
      </c>
      <c r="K630" s="4">
        <f t="shared" si="1"/>
        <v>2023</v>
      </c>
      <c r="L630" s="4" t="str">
        <f t="shared" si="2"/>
        <v>Jul</v>
      </c>
    </row>
    <row r="631" ht="22.5" customHeight="1">
      <c r="A631" s="4">
        <f>(Orders!A631)</f>
        <v>5388573375</v>
      </c>
      <c r="B631" s="5">
        <f t="array" ref="B631">_xlfn.XLOOKUP(A631, Orders!A:A,Orders!C:C)</f>
        <v>45358.53534</v>
      </c>
      <c r="C631" s="4">
        <f>Order_items!B631</f>
        <v>652118</v>
      </c>
      <c r="D631" s="4" t="str">
        <f t="array" ref="D631">_xlfn.XLOOKUP(C631,Products!A:A,Products!B:B,"")</f>
        <v>Frozen Biryani</v>
      </c>
      <c r="E631" s="4" t="str">
        <f t="array" ref="E631">_xlfn.XLOOKUP(C631,Products!A:A,Products!C:C,"")</f>
        <v>Instant &amp; Frozen Food</v>
      </c>
      <c r="F631" s="4" t="str">
        <f t="array" ref="F631">_xlfn.XLOOKUP(C631,Products!A:A,Products!D:D,"")</f>
        <v>Agate and Sons</v>
      </c>
      <c r="G631" s="4">
        <f>Order_items!C631</f>
        <v>3</v>
      </c>
      <c r="H631" s="4">
        <f>Order_items!D631</f>
        <v>22.04</v>
      </c>
      <c r="I631" s="4">
        <f>Order_items!E631</f>
        <v>66.12</v>
      </c>
      <c r="J631" s="4" t="str">
        <f t="array" ref="J631">_xlfn.XLOOKUP(A631,Orders!A:A,Orders!G:G,"")</f>
        <v>Cash</v>
      </c>
      <c r="K631" s="4">
        <f t="shared" si="1"/>
        <v>2024</v>
      </c>
      <c r="L631" s="4" t="str">
        <f t="shared" si="2"/>
        <v>Mar</v>
      </c>
    </row>
    <row r="632" ht="22.5" customHeight="1">
      <c r="A632" s="4">
        <f>(Orders!A632)</f>
        <v>8977771682</v>
      </c>
      <c r="B632" s="5">
        <f t="array" ref="B632">_xlfn.XLOOKUP(A632, Orders!A:A,Orders!C:C)</f>
        <v>45045.76013</v>
      </c>
      <c r="C632" s="4">
        <f>Order_items!B632</f>
        <v>63769</v>
      </c>
      <c r="D632" s="4" t="str">
        <f t="array" ref="D632">_xlfn.XLOOKUP(C632,Products!A:A,Products!B:B,"")</f>
        <v>Lotion</v>
      </c>
      <c r="E632" s="4" t="str">
        <f t="array" ref="E632">_xlfn.XLOOKUP(C632,Products!A:A,Products!C:C,"")</f>
        <v>Personal Care</v>
      </c>
      <c r="F632" s="4" t="str">
        <f t="array" ref="F632">_xlfn.XLOOKUP(C632,Products!A:A,Products!D:D,"")</f>
        <v>Dalal-Shan</v>
      </c>
      <c r="G632" s="4">
        <f>Order_items!C632</f>
        <v>2</v>
      </c>
      <c r="H632" s="4">
        <f>Order_items!D632</f>
        <v>878.07</v>
      </c>
      <c r="I632" s="4">
        <f>Order_items!E632</f>
        <v>1756.14</v>
      </c>
      <c r="J632" s="4" t="str">
        <f t="array" ref="J632">_xlfn.XLOOKUP(A632,Orders!A:A,Orders!G:G,"")</f>
        <v>Card</v>
      </c>
      <c r="K632" s="4">
        <f t="shared" si="1"/>
        <v>2023</v>
      </c>
      <c r="L632" s="4" t="str">
        <f t="shared" si="2"/>
        <v>Apr</v>
      </c>
    </row>
    <row r="633" ht="22.5" customHeight="1">
      <c r="A633" s="4">
        <f>(Orders!A633)</f>
        <v>3596900942</v>
      </c>
      <c r="B633" s="5">
        <f t="array" ref="B633">_xlfn.XLOOKUP(A633, Orders!A:A,Orders!C:C)</f>
        <v>45233.40169</v>
      </c>
      <c r="C633" s="4">
        <f>Order_items!B633</f>
        <v>537274</v>
      </c>
      <c r="D633" s="4" t="str">
        <f t="array" ref="D633">_xlfn.XLOOKUP(C633,Products!A:A,Products!B:B,"")</f>
        <v>Pet Treats</v>
      </c>
      <c r="E633" s="4" t="str">
        <f t="array" ref="E633">_xlfn.XLOOKUP(C633,Products!A:A,Products!C:C,"")</f>
        <v>Pet Care</v>
      </c>
      <c r="F633" s="4" t="str">
        <f t="array" ref="F633">_xlfn.XLOOKUP(C633,Products!A:A,Products!D:D,"")</f>
        <v>Lal-Chauhan</v>
      </c>
      <c r="G633" s="4">
        <f>Order_items!C633</f>
        <v>2</v>
      </c>
      <c r="H633" s="4">
        <f>Order_items!D633</f>
        <v>702.71</v>
      </c>
      <c r="I633" s="4">
        <f>Order_items!E633</f>
        <v>1405.42</v>
      </c>
      <c r="J633" s="4" t="str">
        <f t="array" ref="J633">_xlfn.XLOOKUP(A633,Orders!A:A,Orders!G:G,"")</f>
        <v>Wallet</v>
      </c>
      <c r="K633" s="4">
        <f t="shared" si="1"/>
        <v>2023</v>
      </c>
      <c r="L633" s="4" t="str">
        <f t="shared" si="2"/>
        <v>Nov</v>
      </c>
    </row>
    <row r="634" ht="22.5" customHeight="1">
      <c r="A634" s="4">
        <f>(Orders!A634)</f>
        <v>155295996</v>
      </c>
      <c r="B634" s="5">
        <f t="array" ref="B634">_xlfn.XLOOKUP(A634, Orders!A:A,Orders!C:C)</f>
        <v>45472.12427</v>
      </c>
      <c r="C634" s="4">
        <f>Order_items!B634</f>
        <v>365133</v>
      </c>
      <c r="D634" s="4" t="str">
        <f t="array" ref="D634">_xlfn.XLOOKUP(C634,Products!A:A,Products!B:B,"")</f>
        <v>Dish Soap</v>
      </c>
      <c r="E634" s="4" t="str">
        <f t="array" ref="E634">_xlfn.XLOOKUP(C634,Products!A:A,Products!C:C,"")</f>
        <v>Household Care</v>
      </c>
      <c r="F634" s="4" t="str">
        <f t="array" ref="F634">_xlfn.XLOOKUP(C634,Products!A:A,Products!D:D,"")</f>
        <v>Hans Inc</v>
      </c>
      <c r="G634" s="4">
        <f>Order_items!C634</f>
        <v>3</v>
      </c>
      <c r="H634" s="4">
        <f>Order_items!D634</f>
        <v>915.45</v>
      </c>
      <c r="I634" s="4">
        <f>Order_items!E634</f>
        <v>2746.35</v>
      </c>
      <c r="J634" s="4" t="str">
        <f t="array" ref="J634">_xlfn.XLOOKUP(A634,Orders!A:A,Orders!G:G,"")</f>
        <v>Cash</v>
      </c>
      <c r="K634" s="4">
        <f t="shared" si="1"/>
        <v>2024</v>
      </c>
      <c r="L634" s="4" t="str">
        <f t="shared" si="2"/>
        <v>Jun</v>
      </c>
    </row>
    <row r="635" ht="22.5" customHeight="1">
      <c r="A635" s="4">
        <f>(Orders!A635)</f>
        <v>1945536198</v>
      </c>
      <c r="B635" s="5">
        <f t="array" ref="B635">_xlfn.XLOOKUP(A635, Orders!A:A,Orders!C:C)</f>
        <v>45049.62117</v>
      </c>
      <c r="C635" s="4">
        <f>Order_items!B635</f>
        <v>34200</v>
      </c>
      <c r="D635" s="4" t="str">
        <f t="array" ref="D635">_xlfn.XLOOKUP(C635,Products!A:A,Products!B:B,"")</f>
        <v>Lotion</v>
      </c>
      <c r="E635" s="4" t="str">
        <f t="array" ref="E635">_xlfn.XLOOKUP(C635,Products!A:A,Products!C:C,"")</f>
        <v>Personal Care</v>
      </c>
      <c r="F635" s="4" t="str">
        <f t="array" ref="F635">_xlfn.XLOOKUP(C635,Products!A:A,Products!D:D,"")</f>
        <v>Munshi-Grewal</v>
      </c>
      <c r="G635" s="4">
        <f>Order_items!C635</f>
        <v>3</v>
      </c>
      <c r="H635" s="4">
        <f>Order_items!D635</f>
        <v>319.8</v>
      </c>
      <c r="I635" s="4">
        <f>Order_items!E635</f>
        <v>959.4</v>
      </c>
      <c r="J635" s="4" t="str">
        <f t="array" ref="J635">_xlfn.XLOOKUP(A635,Orders!A:A,Orders!G:G,"")</f>
        <v>Cash</v>
      </c>
      <c r="K635" s="4">
        <f t="shared" si="1"/>
        <v>2023</v>
      </c>
      <c r="L635" s="4" t="str">
        <f t="shared" si="2"/>
        <v>May</v>
      </c>
    </row>
    <row r="636" ht="22.5" customHeight="1">
      <c r="A636" s="4">
        <f>(Orders!A636)</f>
        <v>2550246555</v>
      </c>
      <c r="B636" s="5">
        <f t="array" ref="B636">_xlfn.XLOOKUP(A636, Orders!A:A,Orders!C:C)</f>
        <v>45022.60262</v>
      </c>
      <c r="C636" s="4">
        <f>Order_items!B636</f>
        <v>89084</v>
      </c>
      <c r="D636" s="4" t="str">
        <f t="array" ref="D636">_xlfn.XLOOKUP(C636,Products!A:A,Products!B:B,"")</f>
        <v>Milk</v>
      </c>
      <c r="E636" s="4" t="str">
        <f t="array" ref="E636">_xlfn.XLOOKUP(C636,Products!A:A,Products!C:C,"")</f>
        <v>Dairy &amp; Breakfast</v>
      </c>
      <c r="F636" s="4" t="str">
        <f t="array" ref="F636">_xlfn.XLOOKUP(C636,Products!A:A,Products!D:D,"")</f>
        <v>Wali, Virk and Iyer</v>
      </c>
      <c r="G636" s="4">
        <f>Order_items!C636</f>
        <v>3</v>
      </c>
      <c r="H636" s="4">
        <f>Order_items!D636</f>
        <v>598.83</v>
      </c>
      <c r="I636" s="4">
        <f>Order_items!E636</f>
        <v>1796.49</v>
      </c>
      <c r="J636" s="4" t="str">
        <f t="array" ref="J636">_xlfn.XLOOKUP(A636,Orders!A:A,Orders!G:G,"")</f>
        <v>UPI</v>
      </c>
      <c r="K636" s="4">
        <f t="shared" si="1"/>
        <v>2023</v>
      </c>
      <c r="L636" s="4" t="str">
        <f t="shared" si="2"/>
        <v>Apr</v>
      </c>
    </row>
    <row r="637" ht="22.5" customHeight="1">
      <c r="A637" s="4">
        <f>(Orders!A637)</f>
        <v>4287631655</v>
      </c>
      <c r="B637" s="5">
        <f t="array" ref="B637">_xlfn.XLOOKUP(A637, Orders!A:A,Orders!C:C)</f>
        <v>45245.17793</v>
      </c>
      <c r="C637" s="4">
        <f>Order_items!B637</f>
        <v>969851</v>
      </c>
      <c r="D637" s="4" t="str">
        <f t="array" ref="D637">_xlfn.XLOOKUP(C637,Products!A:A,Products!B:B,"")</f>
        <v>Frozen Vegetables</v>
      </c>
      <c r="E637" s="4" t="str">
        <f t="array" ref="E637">_xlfn.XLOOKUP(C637,Products!A:A,Products!C:C,"")</f>
        <v>Instant &amp; Frozen Food</v>
      </c>
      <c r="F637" s="4" t="str">
        <f t="array" ref="F637">_xlfn.XLOOKUP(C637,Products!A:A,Products!D:D,"")</f>
        <v>Kara, Sodhi and Bassi</v>
      </c>
      <c r="G637" s="4">
        <f>Order_items!C637</f>
        <v>2</v>
      </c>
      <c r="H637" s="4">
        <f>Order_items!D637</f>
        <v>340.66</v>
      </c>
      <c r="I637" s="4">
        <f>Order_items!E637</f>
        <v>681.32</v>
      </c>
      <c r="J637" s="4" t="str">
        <f t="array" ref="J637">_xlfn.XLOOKUP(A637,Orders!A:A,Orders!G:G,"")</f>
        <v>Wallet</v>
      </c>
      <c r="K637" s="4">
        <f t="shared" si="1"/>
        <v>2023</v>
      </c>
      <c r="L637" s="4" t="str">
        <f t="shared" si="2"/>
        <v>Nov</v>
      </c>
    </row>
    <row r="638" ht="22.5" customHeight="1">
      <c r="A638" s="4">
        <f>(Orders!A638)</f>
        <v>2033683703</v>
      </c>
      <c r="B638" s="5">
        <f t="array" ref="B638">_xlfn.XLOOKUP(A638, Orders!A:A,Orders!C:C)</f>
        <v>45315.73159</v>
      </c>
      <c r="C638" s="4">
        <f>Order_items!B638</f>
        <v>954722</v>
      </c>
      <c r="D638" s="4" t="str">
        <f t="array" ref="D638">_xlfn.XLOOKUP(C638,Products!A:A,Products!B:B,"")</f>
        <v>Ice Cream</v>
      </c>
      <c r="E638" s="4" t="str">
        <f t="array" ref="E638">_xlfn.XLOOKUP(C638,Products!A:A,Products!C:C,"")</f>
        <v>Instant &amp; Frozen Food</v>
      </c>
      <c r="F638" s="4" t="str">
        <f t="array" ref="F638">_xlfn.XLOOKUP(C638,Products!A:A,Products!D:D,"")</f>
        <v>Mohan-Virk</v>
      </c>
      <c r="G638" s="4">
        <f>Order_items!C638</f>
        <v>3</v>
      </c>
      <c r="H638" s="4">
        <f>Order_items!D638</f>
        <v>616.45</v>
      </c>
      <c r="I638" s="4">
        <f>Order_items!E638</f>
        <v>1849.35</v>
      </c>
      <c r="J638" s="4" t="str">
        <f t="array" ref="J638">_xlfn.XLOOKUP(A638,Orders!A:A,Orders!G:G,"")</f>
        <v>UPI</v>
      </c>
      <c r="K638" s="4">
        <f t="shared" si="1"/>
        <v>2024</v>
      </c>
      <c r="L638" s="4" t="str">
        <f t="shared" si="2"/>
        <v>Jan</v>
      </c>
    </row>
    <row r="639" ht="22.5" customHeight="1">
      <c r="A639" s="4">
        <f>(Orders!A639)</f>
        <v>9453583714</v>
      </c>
      <c r="B639" s="5">
        <f t="array" ref="B639">_xlfn.XLOOKUP(A639, Orders!A:A,Orders!C:C)</f>
        <v>45170.17769</v>
      </c>
      <c r="C639" s="4">
        <f>Order_items!B639</f>
        <v>623234</v>
      </c>
      <c r="D639" s="4" t="str">
        <f t="array" ref="D639">_xlfn.XLOOKUP(C639,Products!A:A,Products!B:B,"")</f>
        <v>Frozen Biryani</v>
      </c>
      <c r="E639" s="4" t="str">
        <f t="array" ref="E639">_xlfn.XLOOKUP(C639,Products!A:A,Products!C:C,"")</f>
        <v>Instant &amp; Frozen Food</v>
      </c>
      <c r="F639" s="4" t="str">
        <f t="array" ref="F639">_xlfn.XLOOKUP(C639,Products!A:A,Products!D:D,"")</f>
        <v>Chakrabarti-Batra</v>
      </c>
      <c r="G639" s="4">
        <f>Order_items!C639</f>
        <v>3</v>
      </c>
      <c r="H639" s="4">
        <f>Order_items!D639</f>
        <v>329.79</v>
      </c>
      <c r="I639" s="4">
        <f>Order_items!E639</f>
        <v>989.37</v>
      </c>
      <c r="J639" s="4" t="str">
        <f t="array" ref="J639">_xlfn.XLOOKUP(A639,Orders!A:A,Orders!G:G,"")</f>
        <v>UPI</v>
      </c>
      <c r="K639" s="4">
        <f t="shared" si="1"/>
        <v>2023</v>
      </c>
      <c r="L639" s="4" t="str">
        <f t="shared" si="2"/>
        <v>Sep</v>
      </c>
    </row>
    <row r="640" ht="22.5" customHeight="1">
      <c r="A640" s="4">
        <f>(Orders!A640)</f>
        <v>852886125</v>
      </c>
      <c r="B640" s="5">
        <f t="array" ref="B640">_xlfn.XLOOKUP(A640, Orders!A:A,Orders!C:C)</f>
        <v>45121.08245</v>
      </c>
      <c r="C640" s="4">
        <f>Order_items!B640</f>
        <v>679284</v>
      </c>
      <c r="D640" s="4" t="str">
        <f t="array" ref="D640">_xlfn.XLOOKUP(C640,Products!A:A,Products!B:B,"")</f>
        <v>Cough Syrup</v>
      </c>
      <c r="E640" s="4" t="str">
        <f t="array" ref="E640">_xlfn.XLOOKUP(C640,Products!A:A,Products!C:C,"")</f>
        <v>Pharmacy</v>
      </c>
      <c r="F640" s="4" t="str">
        <f t="array" ref="F640">_xlfn.XLOOKUP(C640,Products!A:A,Products!D:D,"")</f>
        <v>Pant LLC</v>
      </c>
      <c r="G640" s="4">
        <f>Order_items!C640</f>
        <v>3</v>
      </c>
      <c r="H640" s="4">
        <f>Order_items!D640</f>
        <v>877.89</v>
      </c>
      <c r="I640" s="4">
        <f>Order_items!E640</f>
        <v>2633.67</v>
      </c>
      <c r="J640" s="4" t="str">
        <f t="array" ref="J640">_xlfn.XLOOKUP(A640,Orders!A:A,Orders!G:G,"")</f>
        <v>UPI</v>
      </c>
      <c r="K640" s="4">
        <f t="shared" si="1"/>
        <v>2023</v>
      </c>
      <c r="L640" s="4" t="str">
        <f t="shared" si="2"/>
        <v>Jul</v>
      </c>
    </row>
    <row r="641" ht="22.5" customHeight="1">
      <c r="A641" s="4">
        <f>(Orders!A641)</f>
        <v>5705899665</v>
      </c>
      <c r="B641" s="5">
        <f t="array" ref="B641">_xlfn.XLOOKUP(A641, Orders!A:A,Orders!C:C)</f>
        <v>45439.80316</v>
      </c>
      <c r="C641" s="4">
        <f>Order_items!B641</f>
        <v>784673</v>
      </c>
      <c r="D641" s="4" t="str">
        <f t="array" ref="D641">_xlfn.XLOOKUP(C641,Products!A:A,Products!B:B,"")</f>
        <v>Dog Food</v>
      </c>
      <c r="E641" s="4" t="str">
        <f t="array" ref="E641">_xlfn.XLOOKUP(C641,Products!A:A,Products!C:C,"")</f>
        <v>Pet Care</v>
      </c>
      <c r="F641" s="4" t="str">
        <f t="array" ref="F641">_xlfn.XLOOKUP(C641,Products!A:A,Products!D:D,"")</f>
        <v>Ramanathan Group</v>
      </c>
      <c r="G641" s="4">
        <f>Order_items!C641</f>
        <v>1</v>
      </c>
      <c r="H641" s="4">
        <f>Order_items!D641</f>
        <v>491.39</v>
      </c>
      <c r="I641" s="4">
        <f>Order_items!E641</f>
        <v>491.39</v>
      </c>
      <c r="J641" s="4" t="str">
        <f t="array" ref="J641">_xlfn.XLOOKUP(A641,Orders!A:A,Orders!G:G,"")</f>
        <v>Wallet</v>
      </c>
      <c r="K641" s="4">
        <f t="shared" si="1"/>
        <v>2024</v>
      </c>
      <c r="L641" s="4" t="str">
        <f t="shared" si="2"/>
        <v>May</v>
      </c>
    </row>
    <row r="642" ht="22.5" customHeight="1">
      <c r="A642" s="4">
        <f>(Orders!A642)</f>
        <v>5706043483</v>
      </c>
      <c r="B642" s="5">
        <f t="array" ref="B642">_xlfn.XLOOKUP(A642, Orders!A:A,Orders!C:C)</f>
        <v>45490.78867</v>
      </c>
      <c r="C642" s="4">
        <f>Order_items!B642</f>
        <v>6405</v>
      </c>
      <c r="D642" s="4" t="str">
        <f t="array" ref="D642">_xlfn.XLOOKUP(C642,Products!A:A,Products!B:B,"")</f>
        <v>Baby Food</v>
      </c>
      <c r="E642" s="4" t="str">
        <f t="array" ref="E642">_xlfn.XLOOKUP(C642,Products!A:A,Products!C:C,"")</f>
        <v>Baby Care</v>
      </c>
      <c r="F642" s="4" t="str">
        <f t="array" ref="F642">_xlfn.XLOOKUP(C642,Products!A:A,Products!D:D,"")</f>
        <v>Kashyap-Reddy</v>
      </c>
      <c r="G642" s="4">
        <f>Order_items!C642</f>
        <v>3</v>
      </c>
      <c r="H642" s="4">
        <f>Order_items!D642</f>
        <v>236.51</v>
      </c>
      <c r="I642" s="4">
        <f>Order_items!E642</f>
        <v>709.53</v>
      </c>
      <c r="J642" s="4" t="str">
        <f t="array" ref="J642">_xlfn.XLOOKUP(A642,Orders!A:A,Orders!G:G,"")</f>
        <v>UPI</v>
      </c>
      <c r="K642" s="4">
        <f t="shared" si="1"/>
        <v>2024</v>
      </c>
      <c r="L642" s="4" t="str">
        <f t="shared" si="2"/>
        <v>Jul</v>
      </c>
    </row>
    <row r="643" ht="22.5" customHeight="1">
      <c r="A643" s="4">
        <f>(Orders!A643)</f>
        <v>5190422833</v>
      </c>
      <c r="B643" s="5">
        <f t="array" ref="B643">_xlfn.XLOOKUP(A643, Orders!A:A,Orders!C:C)</f>
        <v>45012.47826</v>
      </c>
      <c r="C643" s="4">
        <f>Order_items!B643</f>
        <v>962591</v>
      </c>
      <c r="D643" s="4" t="str">
        <f t="array" ref="D643">_xlfn.XLOOKUP(C643,Products!A:A,Products!B:B,"")</f>
        <v>Orange Juice</v>
      </c>
      <c r="E643" s="4" t="str">
        <f t="array" ref="E643">_xlfn.XLOOKUP(C643,Products!A:A,Products!C:C,"")</f>
        <v>Cold Drinks &amp; Juices</v>
      </c>
      <c r="F643" s="4" t="str">
        <f t="array" ref="F643">_xlfn.XLOOKUP(C643,Products!A:A,Products!D:D,"")</f>
        <v>Murthy-Kaul</v>
      </c>
      <c r="G643" s="4">
        <f>Order_items!C643</f>
        <v>3</v>
      </c>
      <c r="H643" s="4">
        <f>Order_items!D643</f>
        <v>130.01</v>
      </c>
      <c r="I643" s="4">
        <f>Order_items!E643</f>
        <v>390.03</v>
      </c>
      <c r="J643" s="4" t="str">
        <f t="array" ref="J643">_xlfn.XLOOKUP(A643,Orders!A:A,Orders!G:G,"")</f>
        <v>Cash</v>
      </c>
      <c r="K643" s="4">
        <f t="shared" si="1"/>
        <v>2023</v>
      </c>
      <c r="L643" s="4" t="str">
        <f t="shared" si="2"/>
        <v>Mar</v>
      </c>
    </row>
    <row r="644" ht="22.5" customHeight="1">
      <c r="A644" s="4">
        <f>(Orders!A644)</f>
        <v>7178188501</v>
      </c>
      <c r="B644" s="5">
        <f t="array" ref="B644">_xlfn.XLOOKUP(A644, Orders!A:A,Orders!C:C)</f>
        <v>45400.56124</v>
      </c>
      <c r="C644" s="4">
        <f>Order_items!B644</f>
        <v>712307</v>
      </c>
      <c r="D644" s="4" t="str">
        <f t="array" ref="D644">_xlfn.XLOOKUP(C644,Products!A:A,Products!B:B,"")</f>
        <v>Orange Juice</v>
      </c>
      <c r="E644" s="4" t="str">
        <f t="array" ref="E644">_xlfn.XLOOKUP(C644,Products!A:A,Products!C:C,"")</f>
        <v>Cold Drinks &amp; Juices</v>
      </c>
      <c r="F644" s="4" t="str">
        <f t="array" ref="F644">_xlfn.XLOOKUP(C644,Products!A:A,Products!D:D,"")</f>
        <v>Chana LLC</v>
      </c>
      <c r="G644" s="4">
        <f>Order_items!C644</f>
        <v>2</v>
      </c>
      <c r="H644" s="4">
        <f>Order_items!D644</f>
        <v>264.89</v>
      </c>
      <c r="I644" s="4">
        <f>Order_items!E644</f>
        <v>529.78</v>
      </c>
      <c r="J644" s="4" t="str">
        <f t="array" ref="J644">_xlfn.XLOOKUP(A644,Orders!A:A,Orders!G:G,"")</f>
        <v>Cash</v>
      </c>
      <c r="K644" s="4">
        <f t="shared" si="1"/>
        <v>2024</v>
      </c>
      <c r="L644" s="4" t="str">
        <f t="shared" si="2"/>
        <v>Apr</v>
      </c>
    </row>
    <row r="645" ht="22.5" customHeight="1">
      <c r="A645" s="4">
        <f>(Orders!A645)</f>
        <v>2864819888</v>
      </c>
      <c r="B645" s="5">
        <f t="array" ref="B645">_xlfn.XLOOKUP(A645, Orders!A:A,Orders!C:C)</f>
        <v>45401.81834</v>
      </c>
      <c r="C645" s="4">
        <f>Order_items!B645</f>
        <v>425341</v>
      </c>
      <c r="D645" s="4" t="str">
        <f t="array" ref="D645">_xlfn.XLOOKUP(C645,Products!A:A,Products!B:B,"")</f>
        <v>Pet Treats</v>
      </c>
      <c r="E645" s="4" t="str">
        <f t="array" ref="E645">_xlfn.XLOOKUP(C645,Products!A:A,Products!C:C,"")</f>
        <v>Pet Care</v>
      </c>
      <c r="F645" s="4" t="str">
        <f t="array" ref="F645">_xlfn.XLOOKUP(C645,Products!A:A,Products!D:D,"")</f>
        <v>Mani, Dhar and Muni</v>
      </c>
      <c r="G645" s="4">
        <f>Order_items!C645</f>
        <v>3</v>
      </c>
      <c r="H645" s="4">
        <f>Order_items!D645</f>
        <v>486.28</v>
      </c>
      <c r="I645" s="4">
        <f>Order_items!E645</f>
        <v>1458.84</v>
      </c>
      <c r="J645" s="4" t="str">
        <f t="array" ref="J645">_xlfn.XLOOKUP(A645,Orders!A:A,Orders!G:G,"")</f>
        <v>Card</v>
      </c>
      <c r="K645" s="4">
        <f t="shared" si="1"/>
        <v>2024</v>
      </c>
      <c r="L645" s="4" t="str">
        <f t="shared" si="2"/>
        <v>Apr</v>
      </c>
    </row>
    <row r="646" ht="22.5" customHeight="1">
      <c r="A646" s="4">
        <f>(Orders!A646)</f>
        <v>7107216633</v>
      </c>
      <c r="B646" s="5">
        <f t="array" ref="B646">_xlfn.XLOOKUP(A646, Orders!A:A,Orders!C:C)</f>
        <v>45470.21583</v>
      </c>
      <c r="C646" s="4">
        <f>Order_items!B646</f>
        <v>600767</v>
      </c>
      <c r="D646" s="4" t="str">
        <f t="array" ref="D646">_xlfn.XLOOKUP(C646,Products!A:A,Products!B:B,"")</f>
        <v>Toothpaste</v>
      </c>
      <c r="E646" s="4" t="str">
        <f t="array" ref="E646">_xlfn.XLOOKUP(C646,Products!A:A,Products!C:C,"")</f>
        <v>Personal Care</v>
      </c>
      <c r="F646" s="4" t="str">
        <f t="array" ref="F646">_xlfn.XLOOKUP(C646,Products!A:A,Products!D:D,"")</f>
        <v>Balan Group</v>
      </c>
      <c r="G646" s="4">
        <f>Order_items!C646</f>
        <v>1</v>
      </c>
      <c r="H646" s="4">
        <f>Order_items!D646</f>
        <v>722.42</v>
      </c>
      <c r="I646" s="4">
        <f>Order_items!E646</f>
        <v>722.42</v>
      </c>
      <c r="J646" s="4" t="str">
        <f t="array" ref="J646">_xlfn.XLOOKUP(A646,Orders!A:A,Orders!G:G,"")</f>
        <v>Wallet</v>
      </c>
      <c r="K646" s="4">
        <f t="shared" si="1"/>
        <v>2024</v>
      </c>
      <c r="L646" s="4" t="str">
        <f t="shared" si="2"/>
        <v>Jun</v>
      </c>
    </row>
    <row r="647" ht="22.5" customHeight="1">
      <c r="A647" s="4">
        <f>(Orders!A647)</f>
        <v>1685382357</v>
      </c>
      <c r="B647" s="5">
        <f t="array" ref="B647">_xlfn.XLOOKUP(A647, Orders!A:A,Orders!C:C)</f>
        <v>45050.77462</v>
      </c>
      <c r="C647" s="4">
        <f>Order_items!B647</f>
        <v>329351</v>
      </c>
      <c r="D647" s="4" t="str">
        <f t="array" ref="D647">_xlfn.XLOOKUP(C647,Products!A:A,Products!B:B,"")</f>
        <v>Cheese</v>
      </c>
      <c r="E647" s="4" t="str">
        <f t="array" ref="E647">_xlfn.XLOOKUP(C647,Products!A:A,Products!C:C,"")</f>
        <v>Dairy &amp; Breakfast</v>
      </c>
      <c r="F647" s="4" t="str">
        <f t="array" ref="F647">_xlfn.XLOOKUP(C647,Products!A:A,Products!D:D,"")</f>
        <v>Lala, Kalita and Sathe</v>
      </c>
      <c r="G647" s="4">
        <f>Order_items!C647</f>
        <v>2</v>
      </c>
      <c r="H647" s="4">
        <f>Order_items!D647</f>
        <v>310.87</v>
      </c>
      <c r="I647" s="4">
        <f>Order_items!E647</f>
        <v>621.74</v>
      </c>
      <c r="J647" s="4" t="str">
        <f t="array" ref="J647">_xlfn.XLOOKUP(A647,Orders!A:A,Orders!G:G,"")</f>
        <v>Card</v>
      </c>
      <c r="K647" s="4">
        <f t="shared" si="1"/>
        <v>2023</v>
      </c>
      <c r="L647" s="4" t="str">
        <f t="shared" si="2"/>
        <v>May</v>
      </c>
    </row>
    <row r="648" ht="22.5" customHeight="1">
      <c r="A648" s="4">
        <f>(Orders!A648)</f>
        <v>7562902958</v>
      </c>
      <c r="B648" s="5">
        <f t="array" ref="B648">_xlfn.XLOOKUP(A648, Orders!A:A,Orders!C:C)</f>
        <v>45085.93536</v>
      </c>
      <c r="C648" s="4">
        <f>Order_items!B648</f>
        <v>927651</v>
      </c>
      <c r="D648" s="4" t="str">
        <f t="array" ref="D648">_xlfn.XLOOKUP(C648,Products!A:A,Products!B:B,"")</f>
        <v>Baby Wipes</v>
      </c>
      <c r="E648" s="4" t="str">
        <f t="array" ref="E648">_xlfn.XLOOKUP(C648,Products!A:A,Products!C:C,"")</f>
        <v>Baby Care</v>
      </c>
      <c r="F648" s="4" t="str">
        <f t="array" ref="F648">_xlfn.XLOOKUP(C648,Products!A:A,Products!D:D,"")</f>
        <v>Narula Group</v>
      </c>
      <c r="G648" s="4">
        <f>Order_items!C648</f>
        <v>1</v>
      </c>
      <c r="H648" s="4">
        <f>Order_items!D648</f>
        <v>426.72</v>
      </c>
      <c r="I648" s="4">
        <f>Order_items!E648</f>
        <v>426.72</v>
      </c>
      <c r="J648" s="4" t="str">
        <f t="array" ref="J648">_xlfn.XLOOKUP(A648,Orders!A:A,Orders!G:G,"")</f>
        <v>UPI</v>
      </c>
      <c r="K648" s="4">
        <f t="shared" si="1"/>
        <v>2023</v>
      </c>
      <c r="L648" s="4" t="str">
        <f t="shared" si="2"/>
        <v>Jun</v>
      </c>
    </row>
    <row r="649" ht="22.5" customHeight="1">
      <c r="A649" s="4">
        <f>(Orders!A649)</f>
        <v>2819953077</v>
      </c>
      <c r="B649" s="5">
        <f t="array" ref="B649">_xlfn.XLOOKUP(A649, Orders!A:A,Orders!C:C)</f>
        <v>45252.35679</v>
      </c>
      <c r="C649" s="4">
        <f>Order_items!B649</f>
        <v>762527</v>
      </c>
      <c r="D649" s="4" t="str">
        <f t="array" ref="D649">_xlfn.XLOOKUP(C649,Products!A:A,Products!B:B,"")</f>
        <v>Biscuits</v>
      </c>
      <c r="E649" s="4" t="str">
        <f t="array" ref="E649">_xlfn.XLOOKUP(C649,Products!A:A,Products!C:C,"")</f>
        <v>Snacks &amp; Munchies</v>
      </c>
      <c r="F649" s="4" t="str">
        <f t="array" ref="F649">_xlfn.XLOOKUP(C649,Products!A:A,Products!D:D,"")</f>
        <v>Chad, Yohannan and Chopra</v>
      </c>
      <c r="G649" s="4">
        <f>Order_items!C649</f>
        <v>3</v>
      </c>
      <c r="H649" s="4">
        <f>Order_items!D649</f>
        <v>690.08</v>
      </c>
      <c r="I649" s="4">
        <f>Order_items!E649</f>
        <v>2070.24</v>
      </c>
      <c r="J649" s="4" t="str">
        <f t="array" ref="J649">_xlfn.XLOOKUP(A649,Orders!A:A,Orders!G:G,"")</f>
        <v>Cash</v>
      </c>
      <c r="K649" s="4">
        <f t="shared" si="1"/>
        <v>2023</v>
      </c>
      <c r="L649" s="4" t="str">
        <f t="shared" si="2"/>
        <v>Nov</v>
      </c>
    </row>
    <row r="650" ht="22.5" customHeight="1">
      <c r="A650" s="4">
        <f>(Orders!A650)</f>
        <v>8453462258</v>
      </c>
      <c r="B650" s="5">
        <f t="array" ref="B650">_xlfn.XLOOKUP(A650, Orders!A:A,Orders!C:C)</f>
        <v>45332.48949</v>
      </c>
      <c r="C650" s="4">
        <f>Order_items!B650</f>
        <v>542300</v>
      </c>
      <c r="D650" s="4" t="str">
        <f t="array" ref="D650">_xlfn.XLOOKUP(C650,Products!A:A,Products!B:B,"")</f>
        <v>Popcorn</v>
      </c>
      <c r="E650" s="4" t="str">
        <f t="array" ref="E650">_xlfn.XLOOKUP(C650,Products!A:A,Products!C:C,"")</f>
        <v>Snacks &amp; Munchies</v>
      </c>
      <c r="F650" s="4" t="str">
        <f t="array" ref="F650">_xlfn.XLOOKUP(C650,Products!A:A,Products!D:D,"")</f>
        <v>Gulati-Tandon</v>
      </c>
      <c r="G650" s="4">
        <f>Order_items!C650</f>
        <v>3</v>
      </c>
      <c r="H650" s="4">
        <f>Order_items!D650</f>
        <v>255.35</v>
      </c>
      <c r="I650" s="4">
        <f>Order_items!E650</f>
        <v>766.05</v>
      </c>
      <c r="J650" s="4" t="str">
        <f t="array" ref="J650">_xlfn.XLOOKUP(A650,Orders!A:A,Orders!G:G,"")</f>
        <v>Wallet</v>
      </c>
      <c r="K650" s="4">
        <f t="shared" si="1"/>
        <v>2024</v>
      </c>
      <c r="L650" s="4" t="str">
        <f t="shared" si="2"/>
        <v>Feb</v>
      </c>
    </row>
    <row r="651" ht="22.5" customHeight="1">
      <c r="A651" s="4">
        <f>(Orders!A651)</f>
        <v>4605056279</v>
      </c>
      <c r="B651" s="5">
        <f t="array" ref="B651">_xlfn.XLOOKUP(A651, Orders!A:A,Orders!C:C)</f>
        <v>45416.68972</v>
      </c>
      <c r="C651" s="4">
        <f>Order_items!B651</f>
        <v>473929</v>
      </c>
      <c r="D651" s="4" t="str">
        <f t="array" ref="D651">_xlfn.XLOOKUP(C651,Products!A:A,Products!B:B,"")</f>
        <v>Carrots</v>
      </c>
      <c r="E651" s="4" t="str">
        <f t="array" ref="E651">_xlfn.XLOOKUP(C651,Products!A:A,Products!C:C,"")</f>
        <v>Fruits &amp; Vegetables</v>
      </c>
      <c r="F651" s="4" t="str">
        <f t="array" ref="F651">_xlfn.XLOOKUP(C651,Products!A:A,Products!D:D,"")</f>
        <v>Bhardwaj, Bhatia and Deshmukh</v>
      </c>
      <c r="G651" s="4">
        <f>Order_items!C651</f>
        <v>1</v>
      </c>
      <c r="H651" s="4">
        <f>Order_items!D651</f>
        <v>440.19</v>
      </c>
      <c r="I651" s="4">
        <f>Order_items!E651</f>
        <v>440.19</v>
      </c>
      <c r="J651" s="4" t="str">
        <f t="array" ref="J651">_xlfn.XLOOKUP(A651,Orders!A:A,Orders!G:G,"")</f>
        <v>Cash</v>
      </c>
      <c r="K651" s="4">
        <f t="shared" si="1"/>
        <v>2024</v>
      </c>
      <c r="L651" s="4" t="str">
        <f t="shared" si="2"/>
        <v>May</v>
      </c>
    </row>
    <row r="652" ht="22.5" customHeight="1">
      <c r="A652" s="4">
        <f>(Orders!A652)</f>
        <v>5998035939</v>
      </c>
      <c r="B652" s="5">
        <f t="array" ref="B652">_xlfn.XLOOKUP(A652, Orders!A:A,Orders!C:C)</f>
        <v>45344.05686</v>
      </c>
      <c r="C652" s="4">
        <f>Order_items!B652</f>
        <v>642612</v>
      </c>
      <c r="D652" s="4" t="str">
        <f t="array" ref="D652">_xlfn.XLOOKUP(C652,Products!A:A,Products!B:B,"")</f>
        <v>Pet Treats</v>
      </c>
      <c r="E652" s="4" t="str">
        <f t="array" ref="E652">_xlfn.XLOOKUP(C652,Products!A:A,Products!C:C,"")</f>
        <v>Pet Care</v>
      </c>
      <c r="F652" s="4" t="str">
        <f t="array" ref="F652">_xlfn.XLOOKUP(C652,Products!A:A,Products!D:D,"")</f>
        <v>Pillay-Ahuja</v>
      </c>
      <c r="G652" s="4">
        <f>Order_items!C652</f>
        <v>1</v>
      </c>
      <c r="H652" s="4">
        <f>Order_items!D652</f>
        <v>517.03</v>
      </c>
      <c r="I652" s="4">
        <f>Order_items!E652</f>
        <v>517.03</v>
      </c>
      <c r="J652" s="4" t="str">
        <f t="array" ref="J652">_xlfn.XLOOKUP(A652,Orders!A:A,Orders!G:G,"")</f>
        <v>Card</v>
      </c>
      <c r="K652" s="4">
        <f t="shared" si="1"/>
        <v>2024</v>
      </c>
      <c r="L652" s="4" t="str">
        <f t="shared" si="2"/>
        <v>Feb</v>
      </c>
    </row>
    <row r="653" ht="22.5" customHeight="1">
      <c r="A653" s="4">
        <f>(Orders!A653)</f>
        <v>2311501690</v>
      </c>
      <c r="B653" s="5">
        <f t="array" ref="B653">_xlfn.XLOOKUP(A653, Orders!A:A,Orders!C:C)</f>
        <v>45377.20736</v>
      </c>
      <c r="C653" s="4">
        <f>Order_items!B653</f>
        <v>144124</v>
      </c>
      <c r="D653" s="4" t="str">
        <f t="array" ref="D653">_xlfn.XLOOKUP(C653,Products!A:A,Products!B:B,"")</f>
        <v>Detergent</v>
      </c>
      <c r="E653" s="4" t="str">
        <f t="array" ref="E653">_xlfn.XLOOKUP(C653,Products!A:A,Products!C:C,"")</f>
        <v>Household Care</v>
      </c>
      <c r="F653" s="4" t="str">
        <f t="array" ref="F653">_xlfn.XLOOKUP(C653,Products!A:A,Products!D:D,"")</f>
        <v>Lalla-Srinivasan</v>
      </c>
      <c r="G653" s="4">
        <f>Order_items!C653</f>
        <v>2</v>
      </c>
      <c r="H653" s="4">
        <f>Order_items!D653</f>
        <v>162.67</v>
      </c>
      <c r="I653" s="4">
        <f>Order_items!E653</f>
        <v>325.34</v>
      </c>
      <c r="J653" s="4" t="str">
        <f t="array" ref="J653">_xlfn.XLOOKUP(A653,Orders!A:A,Orders!G:G,"")</f>
        <v>Wallet</v>
      </c>
      <c r="K653" s="4">
        <f t="shared" si="1"/>
        <v>2024</v>
      </c>
      <c r="L653" s="4" t="str">
        <f t="shared" si="2"/>
        <v>Mar</v>
      </c>
    </row>
    <row r="654" ht="22.5" customHeight="1">
      <c r="A654" s="4">
        <f>(Orders!A654)</f>
        <v>356495722</v>
      </c>
      <c r="B654" s="5">
        <f t="array" ref="B654">_xlfn.XLOOKUP(A654, Orders!A:A,Orders!C:C)</f>
        <v>45445.01417</v>
      </c>
      <c r="C654" s="4">
        <f>Order_items!B654</f>
        <v>807452</v>
      </c>
      <c r="D654" s="4" t="str">
        <f t="array" ref="D654">_xlfn.XLOOKUP(C654,Products!A:A,Products!B:B,"")</f>
        <v>Pulses</v>
      </c>
      <c r="E654" s="4" t="str">
        <f t="array" ref="E654">_xlfn.XLOOKUP(C654,Products!A:A,Products!C:C,"")</f>
        <v>Grocery &amp; Staples</v>
      </c>
      <c r="F654" s="4" t="str">
        <f t="array" ref="F654">_xlfn.XLOOKUP(C654,Products!A:A,Products!D:D,"")</f>
        <v>Naik Ltd</v>
      </c>
      <c r="G654" s="4">
        <f>Order_items!C654</f>
        <v>2</v>
      </c>
      <c r="H654" s="4">
        <f>Order_items!D654</f>
        <v>144.19</v>
      </c>
      <c r="I654" s="4">
        <f>Order_items!E654</f>
        <v>288.38</v>
      </c>
      <c r="J654" s="4" t="str">
        <f t="array" ref="J654">_xlfn.XLOOKUP(A654,Orders!A:A,Orders!G:G,"")</f>
        <v>Wallet</v>
      </c>
      <c r="K654" s="4">
        <f t="shared" si="1"/>
        <v>2024</v>
      </c>
      <c r="L654" s="4" t="str">
        <f t="shared" si="2"/>
        <v>Jun</v>
      </c>
    </row>
    <row r="655" ht="22.5" customHeight="1">
      <c r="A655" s="4">
        <f>(Orders!A655)</f>
        <v>2695448838</v>
      </c>
      <c r="B655" s="5">
        <f t="array" ref="B655">_xlfn.XLOOKUP(A655, Orders!A:A,Orders!C:C)</f>
        <v>45087.99644</v>
      </c>
      <c r="C655" s="4">
        <f>Order_items!B655</f>
        <v>962591</v>
      </c>
      <c r="D655" s="4" t="str">
        <f t="array" ref="D655">_xlfn.XLOOKUP(C655,Products!A:A,Products!B:B,"")</f>
        <v>Orange Juice</v>
      </c>
      <c r="E655" s="4" t="str">
        <f t="array" ref="E655">_xlfn.XLOOKUP(C655,Products!A:A,Products!C:C,"")</f>
        <v>Cold Drinks &amp; Juices</v>
      </c>
      <c r="F655" s="4" t="str">
        <f t="array" ref="F655">_xlfn.XLOOKUP(C655,Products!A:A,Products!D:D,"")</f>
        <v>Murthy-Kaul</v>
      </c>
      <c r="G655" s="4">
        <f>Order_items!C655</f>
        <v>1</v>
      </c>
      <c r="H655" s="4">
        <f>Order_items!D655</f>
        <v>130.01</v>
      </c>
      <c r="I655" s="4">
        <f>Order_items!E655</f>
        <v>130.01</v>
      </c>
      <c r="J655" s="4" t="str">
        <f t="array" ref="J655">_xlfn.XLOOKUP(A655,Orders!A:A,Orders!G:G,"")</f>
        <v>UPI</v>
      </c>
      <c r="K655" s="4">
        <f t="shared" si="1"/>
        <v>2023</v>
      </c>
      <c r="L655" s="4" t="str">
        <f t="shared" si="2"/>
        <v>Jun</v>
      </c>
    </row>
    <row r="656" ht="22.5" customHeight="1">
      <c r="A656" s="4">
        <f>(Orders!A656)</f>
        <v>6986791144</v>
      </c>
      <c r="B656" s="5">
        <f t="array" ref="B656">_xlfn.XLOOKUP(A656, Orders!A:A,Orders!C:C)</f>
        <v>45177.60008</v>
      </c>
      <c r="C656" s="4">
        <f>Order_items!B656</f>
        <v>500633</v>
      </c>
      <c r="D656" s="4" t="str">
        <f t="array" ref="D656">_xlfn.XLOOKUP(C656,Products!A:A,Products!B:B,"")</f>
        <v>Cereal</v>
      </c>
      <c r="E656" s="4" t="str">
        <f t="array" ref="E656">_xlfn.XLOOKUP(C656,Products!A:A,Products!C:C,"")</f>
        <v>Dairy &amp; Breakfast</v>
      </c>
      <c r="F656" s="4" t="str">
        <f t="array" ref="F656">_xlfn.XLOOKUP(C656,Products!A:A,Products!D:D,"")</f>
        <v>Trivedi-Ahluwalia</v>
      </c>
      <c r="G656" s="4">
        <f>Order_items!C656</f>
        <v>1</v>
      </c>
      <c r="H656" s="4">
        <f>Order_items!D656</f>
        <v>154.5</v>
      </c>
      <c r="I656" s="4">
        <f>Order_items!E656</f>
        <v>154.5</v>
      </c>
      <c r="J656" s="4" t="str">
        <f t="array" ref="J656">_xlfn.XLOOKUP(A656,Orders!A:A,Orders!G:G,"")</f>
        <v>Cash</v>
      </c>
      <c r="K656" s="4">
        <f t="shared" si="1"/>
        <v>2023</v>
      </c>
      <c r="L656" s="4" t="str">
        <f t="shared" si="2"/>
        <v>Sep</v>
      </c>
    </row>
    <row r="657" ht="22.5" customHeight="1">
      <c r="A657" s="4">
        <f>(Orders!A657)</f>
        <v>8619571588</v>
      </c>
      <c r="B657" s="5">
        <f t="array" ref="B657">_xlfn.XLOOKUP(A657, Orders!A:A,Orders!C:C)</f>
        <v>45308.22778</v>
      </c>
      <c r="C657" s="4">
        <f>Order_items!B657</f>
        <v>820541</v>
      </c>
      <c r="D657" s="4" t="str">
        <f t="array" ref="D657">_xlfn.XLOOKUP(C657,Products!A:A,Products!B:B,"")</f>
        <v>Toilet Cleaner</v>
      </c>
      <c r="E657" s="4" t="str">
        <f t="array" ref="E657">_xlfn.XLOOKUP(C657,Products!A:A,Products!C:C,"")</f>
        <v>Household Care</v>
      </c>
      <c r="F657" s="4" t="str">
        <f t="array" ref="F657">_xlfn.XLOOKUP(C657,Products!A:A,Products!D:D,"")</f>
        <v>Borde, Peri and Upadhyay</v>
      </c>
      <c r="G657" s="4">
        <f>Order_items!C657</f>
        <v>3</v>
      </c>
      <c r="H657" s="4">
        <f>Order_items!D657</f>
        <v>576.22</v>
      </c>
      <c r="I657" s="4">
        <f>Order_items!E657</f>
        <v>1728.66</v>
      </c>
      <c r="J657" s="4" t="str">
        <f t="array" ref="J657">_xlfn.XLOOKUP(A657,Orders!A:A,Orders!G:G,"")</f>
        <v>UPI</v>
      </c>
      <c r="K657" s="4">
        <f t="shared" si="1"/>
        <v>2024</v>
      </c>
      <c r="L657" s="4" t="str">
        <f t="shared" si="2"/>
        <v>Jan</v>
      </c>
    </row>
    <row r="658" ht="22.5" customHeight="1">
      <c r="A658" s="4">
        <f>(Orders!A658)</f>
        <v>4088553674</v>
      </c>
      <c r="B658" s="5">
        <f t="array" ref="B658">_xlfn.XLOOKUP(A658, Orders!A:A,Orders!C:C)</f>
        <v>45163.42674</v>
      </c>
      <c r="C658" s="4">
        <f>Order_items!B658</f>
        <v>606256</v>
      </c>
      <c r="D658" s="4" t="str">
        <f t="array" ref="D658">_xlfn.XLOOKUP(C658,Products!A:A,Products!B:B,"")</f>
        <v>Frozen Biryani</v>
      </c>
      <c r="E658" s="4" t="str">
        <f t="array" ref="E658">_xlfn.XLOOKUP(C658,Products!A:A,Products!C:C,"")</f>
        <v>Instant &amp; Frozen Food</v>
      </c>
      <c r="F658" s="4" t="str">
        <f t="array" ref="F658">_xlfn.XLOOKUP(C658,Products!A:A,Products!D:D,"")</f>
        <v>Agate Ltd</v>
      </c>
      <c r="G658" s="4">
        <f>Order_items!C658</f>
        <v>2</v>
      </c>
      <c r="H658" s="4">
        <f>Order_items!D658</f>
        <v>369.28</v>
      </c>
      <c r="I658" s="4">
        <f>Order_items!E658</f>
        <v>738.56</v>
      </c>
      <c r="J658" s="4" t="str">
        <f t="array" ref="J658">_xlfn.XLOOKUP(A658,Orders!A:A,Orders!G:G,"")</f>
        <v>Wallet</v>
      </c>
      <c r="K658" s="4">
        <f t="shared" si="1"/>
        <v>2023</v>
      </c>
      <c r="L658" s="4" t="str">
        <f t="shared" si="2"/>
        <v>Aug</v>
      </c>
    </row>
    <row r="659" ht="22.5" customHeight="1">
      <c r="A659" s="4">
        <f>(Orders!A659)</f>
        <v>8177907004</v>
      </c>
      <c r="B659" s="5">
        <f t="array" ref="B659">_xlfn.XLOOKUP(A659, Orders!A:A,Orders!C:C)</f>
        <v>45299.88509</v>
      </c>
      <c r="C659" s="4">
        <f>Order_items!B659</f>
        <v>945635</v>
      </c>
      <c r="D659" s="4" t="str">
        <f t="array" ref="D659">_xlfn.XLOOKUP(C659,Products!A:A,Products!B:B,"")</f>
        <v>Pulses</v>
      </c>
      <c r="E659" s="4" t="str">
        <f t="array" ref="E659">_xlfn.XLOOKUP(C659,Products!A:A,Products!C:C,"")</f>
        <v>Grocery &amp; Staples</v>
      </c>
      <c r="F659" s="4" t="str">
        <f t="array" ref="F659">_xlfn.XLOOKUP(C659,Products!A:A,Products!D:D,"")</f>
        <v>Balasubramanian PLC</v>
      </c>
      <c r="G659" s="4">
        <f>Order_items!C659</f>
        <v>2</v>
      </c>
      <c r="H659" s="4">
        <f>Order_items!D659</f>
        <v>778.9</v>
      </c>
      <c r="I659" s="4">
        <f>Order_items!E659</f>
        <v>1557.8</v>
      </c>
      <c r="J659" s="4" t="str">
        <f t="array" ref="J659">_xlfn.XLOOKUP(A659,Orders!A:A,Orders!G:G,"")</f>
        <v>Wallet</v>
      </c>
      <c r="K659" s="4">
        <f t="shared" si="1"/>
        <v>2024</v>
      </c>
      <c r="L659" s="4" t="str">
        <f t="shared" si="2"/>
        <v>Jan</v>
      </c>
    </row>
    <row r="660" ht="22.5" customHeight="1">
      <c r="A660" s="4">
        <f>(Orders!A660)</f>
        <v>8533749006</v>
      </c>
      <c r="B660" s="5">
        <f t="array" ref="B660">_xlfn.XLOOKUP(A660, Orders!A:A,Orders!C:C)</f>
        <v>45595.69273</v>
      </c>
      <c r="C660" s="4">
        <f>Order_items!B660</f>
        <v>490939</v>
      </c>
      <c r="D660" s="4" t="str">
        <f t="array" ref="D660">_xlfn.XLOOKUP(C660,Products!A:A,Products!B:B,"")</f>
        <v>Lotion</v>
      </c>
      <c r="E660" s="4" t="str">
        <f t="array" ref="E660">_xlfn.XLOOKUP(C660,Products!A:A,Products!C:C,"")</f>
        <v>Personal Care</v>
      </c>
      <c r="F660" s="4" t="str">
        <f t="array" ref="F660">_xlfn.XLOOKUP(C660,Products!A:A,Products!D:D,"")</f>
        <v>Roy, Barad and De</v>
      </c>
      <c r="G660" s="4">
        <f>Order_items!C660</f>
        <v>1</v>
      </c>
      <c r="H660" s="4">
        <f>Order_items!D660</f>
        <v>80.25</v>
      </c>
      <c r="I660" s="4">
        <f>Order_items!E660</f>
        <v>80.25</v>
      </c>
      <c r="J660" s="4" t="str">
        <f t="array" ref="J660">_xlfn.XLOOKUP(A660,Orders!A:A,Orders!G:G,"")</f>
        <v>Cash</v>
      </c>
      <c r="K660" s="4">
        <f t="shared" si="1"/>
        <v>2024</v>
      </c>
      <c r="L660" s="4" t="str">
        <f t="shared" si="2"/>
        <v>Oct</v>
      </c>
    </row>
    <row r="661" ht="22.5" customHeight="1">
      <c r="A661" s="4">
        <f>(Orders!A661)</f>
        <v>8694014791</v>
      </c>
      <c r="B661" s="5">
        <f t="array" ref="B661">_xlfn.XLOOKUP(A661, Orders!A:A,Orders!C:C)</f>
        <v>45144.23402</v>
      </c>
      <c r="C661" s="4">
        <f>Order_items!B661</f>
        <v>478531</v>
      </c>
      <c r="D661" s="4" t="str">
        <f t="array" ref="D661">_xlfn.XLOOKUP(C661,Products!A:A,Products!B:B,"")</f>
        <v>Carrots</v>
      </c>
      <c r="E661" s="4" t="str">
        <f t="array" ref="E661">_xlfn.XLOOKUP(C661,Products!A:A,Products!C:C,"")</f>
        <v>Fruits &amp; Vegetables</v>
      </c>
      <c r="F661" s="4" t="str">
        <f t="array" ref="F661">_xlfn.XLOOKUP(C661,Products!A:A,Products!D:D,"")</f>
        <v>Uppal Group</v>
      </c>
      <c r="G661" s="4">
        <f>Order_items!C661</f>
        <v>1</v>
      </c>
      <c r="H661" s="4">
        <f>Order_items!D661</f>
        <v>825.46</v>
      </c>
      <c r="I661" s="4">
        <f>Order_items!E661</f>
        <v>825.46</v>
      </c>
      <c r="J661" s="4" t="str">
        <f t="array" ref="J661">_xlfn.XLOOKUP(A661,Orders!A:A,Orders!G:G,"")</f>
        <v>Card</v>
      </c>
      <c r="K661" s="4">
        <f t="shared" si="1"/>
        <v>2023</v>
      </c>
      <c r="L661" s="4" t="str">
        <f t="shared" si="2"/>
        <v>Aug</v>
      </c>
    </row>
    <row r="662" ht="22.5" customHeight="1">
      <c r="A662" s="4">
        <f>(Orders!A662)</f>
        <v>6311012195</v>
      </c>
      <c r="B662" s="5">
        <f t="array" ref="B662">_xlfn.XLOOKUP(A662, Orders!A:A,Orders!C:C)</f>
        <v>45134.62102</v>
      </c>
      <c r="C662" s="4">
        <f>Order_items!B662</f>
        <v>222892</v>
      </c>
      <c r="D662" s="4" t="str">
        <f t="array" ref="D662">_xlfn.XLOOKUP(C662,Products!A:A,Products!B:B,"")</f>
        <v>Tomatoes</v>
      </c>
      <c r="E662" s="4" t="str">
        <f t="array" ref="E662">_xlfn.XLOOKUP(C662,Products!A:A,Products!C:C,"")</f>
        <v>Fruits &amp; Vegetables</v>
      </c>
      <c r="F662" s="4" t="str">
        <f t="array" ref="F662">_xlfn.XLOOKUP(C662,Products!A:A,Products!D:D,"")</f>
        <v>Ramakrishnan-Ghose</v>
      </c>
      <c r="G662" s="4">
        <f>Order_items!C662</f>
        <v>3</v>
      </c>
      <c r="H662" s="4">
        <f>Order_items!D662</f>
        <v>869.22</v>
      </c>
      <c r="I662" s="4">
        <f>Order_items!E662</f>
        <v>2607.66</v>
      </c>
      <c r="J662" s="4" t="str">
        <f t="array" ref="J662">_xlfn.XLOOKUP(A662,Orders!A:A,Orders!G:G,"")</f>
        <v>UPI</v>
      </c>
      <c r="K662" s="4">
        <f t="shared" si="1"/>
        <v>2023</v>
      </c>
      <c r="L662" s="4" t="str">
        <f t="shared" si="2"/>
        <v>Jul</v>
      </c>
    </row>
    <row r="663" ht="22.5" customHeight="1">
      <c r="A663" s="4">
        <f>(Orders!A663)</f>
        <v>1312767771</v>
      </c>
      <c r="B663" s="5">
        <f t="array" ref="B663">_xlfn.XLOOKUP(A663, Orders!A:A,Orders!C:C)</f>
        <v>45552.24962</v>
      </c>
      <c r="C663" s="4">
        <f>Order_items!B663</f>
        <v>704868</v>
      </c>
      <c r="D663" s="4" t="str">
        <f t="array" ref="D663">_xlfn.XLOOKUP(C663,Products!A:A,Products!B:B,"")</f>
        <v>Detergent</v>
      </c>
      <c r="E663" s="4" t="str">
        <f t="array" ref="E663">_xlfn.XLOOKUP(C663,Products!A:A,Products!C:C,"")</f>
        <v>Household Care</v>
      </c>
      <c r="F663" s="4" t="str">
        <f t="array" ref="F663">_xlfn.XLOOKUP(C663,Products!A:A,Products!D:D,"")</f>
        <v>Parikh, Oak and Kara</v>
      </c>
      <c r="G663" s="4">
        <f>Order_items!C663</f>
        <v>2</v>
      </c>
      <c r="H663" s="4">
        <f>Order_items!D663</f>
        <v>193.46</v>
      </c>
      <c r="I663" s="4">
        <f>Order_items!E663</f>
        <v>386.92</v>
      </c>
      <c r="J663" s="4" t="str">
        <f t="array" ref="J663">_xlfn.XLOOKUP(A663,Orders!A:A,Orders!G:G,"")</f>
        <v>Wallet</v>
      </c>
      <c r="K663" s="4">
        <f t="shared" si="1"/>
        <v>2024</v>
      </c>
      <c r="L663" s="4" t="str">
        <f t="shared" si="2"/>
        <v>Sep</v>
      </c>
    </row>
    <row r="664" ht="22.5" customHeight="1">
      <c r="A664" s="4">
        <f>(Orders!A664)</f>
        <v>214919848</v>
      </c>
      <c r="B664" s="5">
        <f t="array" ref="B664">_xlfn.XLOOKUP(A664, Orders!A:A,Orders!C:C)</f>
        <v>45297.32168</v>
      </c>
      <c r="C664" s="4">
        <f>Order_items!B664</f>
        <v>328457</v>
      </c>
      <c r="D664" s="4" t="str">
        <f t="array" ref="D664">_xlfn.XLOOKUP(C664,Products!A:A,Products!B:B,"")</f>
        <v>Mango Drink</v>
      </c>
      <c r="E664" s="4" t="str">
        <f t="array" ref="E664">_xlfn.XLOOKUP(C664,Products!A:A,Products!C:C,"")</f>
        <v>Cold Drinks &amp; Juices</v>
      </c>
      <c r="F664" s="4" t="str">
        <f t="array" ref="F664">_xlfn.XLOOKUP(C664,Products!A:A,Products!D:D,"")</f>
        <v>Hayre-Shere</v>
      </c>
      <c r="G664" s="4">
        <f>Order_items!C664</f>
        <v>1</v>
      </c>
      <c r="H664" s="4">
        <f>Order_items!D664</f>
        <v>858.57</v>
      </c>
      <c r="I664" s="4">
        <f>Order_items!E664</f>
        <v>858.57</v>
      </c>
      <c r="J664" s="4" t="str">
        <f t="array" ref="J664">_xlfn.XLOOKUP(A664,Orders!A:A,Orders!G:G,"")</f>
        <v>Cash</v>
      </c>
      <c r="K664" s="4">
        <f t="shared" si="1"/>
        <v>2024</v>
      </c>
      <c r="L664" s="4" t="str">
        <f t="shared" si="2"/>
        <v>Jan</v>
      </c>
    </row>
    <row r="665" ht="22.5" customHeight="1">
      <c r="A665" s="4">
        <f>(Orders!A665)</f>
        <v>5521682945</v>
      </c>
      <c r="B665" s="5">
        <f t="array" ref="B665">_xlfn.XLOOKUP(A665, Orders!A:A,Orders!C:C)</f>
        <v>45497.30689</v>
      </c>
      <c r="C665" s="4">
        <f>Order_items!B665</f>
        <v>888807</v>
      </c>
      <c r="D665" s="4" t="str">
        <f t="array" ref="D665">_xlfn.XLOOKUP(C665,Products!A:A,Products!B:B,"")</f>
        <v>Bread</v>
      </c>
      <c r="E665" s="4" t="str">
        <f t="array" ref="E665">_xlfn.XLOOKUP(C665,Products!A:A,Products!C:C,"")</f>
        <v>Dairy &amp; Breakfast</v>
      </c>
      <c r="F665" s="4" t="str">
        <f t="array" ref="F665">_xlfn.XLOOKUP(C665,Products!A:A,Products!D:D,"")</f>
        <v>Arya Group</v>
      </c>
      <c r="G665" s="4">
        <f>Order_items!C665</f>
        <v>3</v>
      </c>
      <c r="H665" s="4">
        <f>Order_items!D665</f>
        <v>230.58</v>
      </c>
      <c r="I665" s="4">
        <f>Order_items!E665</f>
        <v>691.74</v>
      </c>
      <c r="J665" s="4" t="str">
        <f t="array" ref="J665">_xlfn.XLOOKUP(A665,Orders!A:A,Orders!G:G,"")</f>
        <v>Cash</v>
      </c>
      <c r="K665" s="4">
        <f t="shared" si="1"/>
        <v>2024</v>
      </c>
      <c r="L665" s="4" t="str">
        <f t="shared" si="2"/>
        <v>Jul</v>
      </c>
    </row>
    <row r="666" ht="22.5" customHeight="1">
      <c r="A666" s="4">
        <f>(Orders!A666)</f>
        <v>5305770811</v>
      </c>
      <c r="B666" s="5">
        <f t="array" ref="B666">_xlfn.XLOOKUP(A666, Orders!A:A,Orders!C:C)</f>
        <v>45596.30406</v>
      </c>
      <c r="C666" s="4">
        <f>Order_items!B666</f>
        <v>264803</v>
      </c>
      <c r="D666" s="4" t="str">
        <f t="array" ref="D666">_xlfn.XLOOKUP(C666,Products!A:A,Products!B:B,"")</f>
        <v>Vitamins</v>
      </c>
      <c r="E666" s="4" t="str">
        <f t="array" ref="E666">_xlfn.XLOOKUP(C666,Products!A:A,Products!C:C,"")</f>
        <v>Pharmacy</v>
      </c>
      <c r="F666" s="4" t="str">
        <f t="array" ref="F666">_xlfn.XLOOKUP(C666,Products!A:A,Products!D:D,"")</f>
        <v>Gole-Doshi</v>
      </c>
      <c r="G666" s="4">
        <f>Order_items!C666</f>
        <v>2</v>
      </c>
      <c r="H666" s="4">
        <f>Order_items!D666</f>
        <v>995.98</v>
      </c>
      <c r="I666" s="4">
        <f>Order_items!E666</f>
        <v>1991.96</v>
      </c>
      <c r="J666" s="4" t="str">
        <f t="array" ref="J666">_xlfn.XLOOKUP(A666,Orders!A:A,Orders!G:G,"")</f>
        <v>Cash</v>
      </c>
      <c r="K666" s="4">
        <f t="shared" si="1"/>
        <v>2024</v>
      </c>
      <c r="L666" s="4" t="str">
        <f t="shared" si="2"/>
        <v>Oct</v>
      </c>
    </row>
    <row r="667" ht="22.5" customHeight="1">
      <c r="A667" s="4">
        <f>(Orders!A667)</f>
        <v>5842420654</v>
      </c>
      <c r="B667" s="5">
        <f t="array" ref="B667">_xlfn.XLOOKUP(A667, Orders!A:A,Orders!C:C)</f>
        <v>45418.49875</v>
      </c>
      <c r="C667" s="4">
        <f>Order_items!B667</f>
        <v>714999</v>
      </c>
      <c r="D667" s="4" t="str">
        <f t="array" ref="D667">_xlfn.XLOOKUP(C667,Products!A:A,Products!B:B,"")</f>
        <v>Bread</v>
      </c>
      <c r="E667" s="4" t="str">
        <f t="array" ref="E667">_xlfn.XLOOKUP(C667,Products!A:A,Products!C:C,"")</f>
        <v>Dairy &amp; Breakfast</v>
      </c>
      <c r="F667" s="4" t="str">
        <f t="array" ref="F667">_xlfn.XLOOKUP(C667,Products!A:A,Products!D:D,"")</f>
        <v>Kala Group</v>
      </c>
      <c r="G667" s="4">
        <f>Order_items!C667</f>
        <v>2</v>
      </c>
      <c r="H667" s="4">
        <f>Order_items!D667</f>
        <v>882.51</v>
      </c>
      <c r="I667" s="4">
        <f>Order_items!E667</f>
        <v>1765.02</v>
      </c>
      <c r="J667" s="4" t="str">
        <f t="array" ref="J667">_xlfn.XLOOKUP(A667,Orders!A:A,Orders!G:G,"")</f>
        <v>Wallet</v>
      </c>
      <c r="K667" s="4">
        <f t="shared" si="1"/>
        <v>2024</v>
      </c>
      <c r="L667" s="4" t="str">
        <f t="shared" si="2"/>
        <v>May</v>
      </c>
    </row>
    <row r="668" ht="22.5" customHeight="1">
      <c r="A668" s="4">
        <f>(Orders!A668)</f>
        <v>4566893863</v>
      </c>
      <c r="B668" s="5">
        <f t="array" ref="B668">_xlfn.XLOOKUP(A668, Orders!A:A,Orders!C:C)</f>
        <v>45227.39906</v>
      </c>
      <c r="C668" s="4">
        <f>Order_items!B668</f>
        <v>228286</v>
      </c>
      <c r="D668" s="4" t="str">
        <f t="array" ref="D668">_xlfn.XLOOKUP(C668,Products!A:A,Products!B:B,"")</f>
        <v>Cola</v>
      </c>
      <c r="E668" s="4" t="str">
        <f t="array" ref="E668">_xlfn.XLOOKUP(C668,Products!A:A,Products!C:C,"")</f>
        <v>Cold Drinks &amp; Juices</v>
      </c>
      <c r="F668" s="4" t="str">
        <f t="array" ref="F668">_xlfn.XLOOKUP(C668,Products!A:A,Products!D:D,"")</f>
        <v>Bhattacharyya PLC</v>
      </c>
      <c r="G668" s="4">
        <f>Order_items!C668</f>
        <v>3</v>
      </c>
      <c r="H668" s="4">
        <f>Order_items!D668</f>
        <v>179.08</v>
      </c>
      <c r="I668" s="4">
        <f>Order_items!E668</f>
        <v>537.24</v>
      </c>
      <c r="J668" s="4" t="str">
        <f t="array" ref="J668">_xlfn.XLOOKUP(A668,Orders!A:A,Orders!G:G,"")</f>
        <v>Wallet</v>
      </c>
      <c r="K668" s="4">
        <f t="shared" si="1"/>
        <v>2023</v>
      </c>
      <c r="L668" s="4" t="str">
        <f t="shared" si="2"/>
        <v>Oct</v>
      </c>
    </row>
    <row r="669" ht="22.5" customHeight="1">
      <c r="A669" s="4">
        <f>(Orders!A669)</f>
        <v>1523729855</v>
      </c>
      <c r="B669" s="5">
        <f t="array" ref="B669">_xlfn.XLOOKUP(A669, Orders!A:A,Orders!C:C)</f>
        <v>45538.20161</v>
      </c>
      <c r="C669" s="4">
        <f>Order_items!B669</f>
        <v>647462</v>
      </c>
      <c r="D669" s="4" t="str">
        <f t="array" ref="D669">_xlfn.XLOOKUP(C669,Products!A:A,Products!B:B,"")</f>
        <v>Lotion</v>
      </c>
      <c r="E669" s="4" t="str">
        <f t="array" ref="E669">_xlfn.XLOOKUP(C669,Products!A:A,Products!C:C,"")</f>
        <v>Personal Care</v>
      </c>
      <c r="F669" s="4" t="str">
        <f t="array" ref="F669">_xlfn.XLOOKUP(C669,Products!A:A,Products!D:D,"")</f>
        <v>Balan, Samra and Sekhon</v>
      </c>
      <c r="G669" s="4">
        <f>Order_items!C669</f>
        <v>2</v>
      </c>
      <c r="H669" s="4">
        <f>Order_items!D669</f>
        <v>326.42</v>
      </c>
      <c r="I669" s="4">
        <f>Order_items!E669</f>
        <v>652.84</v>
      </c>
      <c r="J669" s="4" t="str">
        <f t="array" ref="J669">_xlfn.XLOOKUP(A669,Orders!A:A,Orders!G:G,"")</f>
        <v>UPI</v>
      </c>
      <c r="K669" s="4">
        <f t="shared" si="1"/>
        <v>2024</v>
      </c>
      <c r="L669" s="4" t="str">
        <f t="shared" si="2"/>
        <v>Sep</v>
      </c>
    </row>
    <row r="670" ht="22.5" customHeight="1">
      <c r="A670" s="4">
        <f>(Orders!A670)</f>
        <v>2899786983</v>
      </c>
      <c r="B670" s="5">
        <f t="array" ref="B670">_xlfn.XLOOKUP(A670, Orders!A:A,Orders!C:C)</f>
        <v>45223.50678</v>
      </c>
      <c r="C670" s="4">
        <f>Order_items!B670</f>
        <v>336847</v>
      </c>
      <c r="D670" s="4" t="str">
        <f t="array" ref="D670">_xlfn.XLOOKUP(C670,Products!A:A,Products!B:B,"")</f>
        <v>Toilet Cleaner</v>
      </c>
      <c r="E670" s="4" t="str">
        <f t="array" ref="E670">_xlfn.XLOOKUP(C670,Products!A:A,Products!C:C,"")</f>
        <v>Household Care</v>
      </c>
      <c r="F670" s="4" t="str">
        <f t="array" ref="F670">_xlfn.XLOOKUP(C670,Products!A:A,Products!D:D,"")</f>
        <v>Dayal, Mammen and More</v>
      </c>
      <c r="G670" s="4">
        <f>Order_items!C670</f>
        <v>1</v>
      </c>
      <c r="H670" s="4">
        <f>Order_items!D670</f>
        <v>936.98</v>
      </c>
      <c r="I670" s="4">
        <f>Order_items!E670</f>
        <v>936.98</v>
      </c>
      <c r="J670" s="4" t="str">
        <f t="array" ref="J670">_xlfn.XLOOKUP(A670,Orders!A:A,Orders!G:G,"")</f>
        <v>UPI</v>
      </c>
      <c r="K670" s="4">
        <f t="shared" si="1"/>
        <v>2023</v>
      </c>
      <c r="L670" s="4" t="str">
        <f t="shared" si="2"/>
        <v>Oct</v>
      </c>
    </row>
    <row r="671" ht="22.5" customHeight="1">
      <c r="A671" s="4">
        <f>(Orders!A671)</f>
        <v>9202528884</v>
      </c>
      <c r="B671" s="5">
        <f t="array" ref="B671">_xlfn.XLOOKUP(A671, Orders!A:A,Orders!C:C)</f>
        <v>45439.57981</v>
      </c>
      <c r="C671" s="4">
        <f>Order_items!B671</f>
        <v>18035</v>
      </c>
      <c r="D671" s="4" t="str">
        <f t="array" ref="D671">_xlfn.XLOOKUP(C671,Products!A:A,Products!B:B,"")</f>
        <v>Dish Soap</v>
      </c>
      <c r="E671" s="4" t="str">
        <f t="array" ref="E671">_xlfn.XLOOKUP(C671,Products!A:A,Products!C:C,"")</f>
        <v>Household Care</v>
      </c>
      <c r="F671" s="4" t="str">
        <f t="array" ref="F671">_xlfn.XLOOKUP(C671,Products!A:A,Products!D:D,"")</f>
        <v>Ramesh Inc</v>
      </c>
      <c r="G671" s="4">
        <f>Order_items!C671</f>
        <v>1</v>
      </c>
      <c r="H671" s="4">
        <f>Order_items!D671</f>
        <v>968.94</v>
      </c>
      <c r="I671" s="4">
        <f>Order_items!E671</f>
        <v>968.94</v>
      </c>
      <c r="J671" s="4" t="str">
        <f t="array" ref="J671">_xlfn.XLOOKUP(A671,Orders!A:A,Orders!G:G,"")</f>
        <v>Cash</v>
      </c>
      <c r="K671" s="4">
        <f t="shared" si="1"/>
        <v>2024</v>
      </c>
      <c r="L671" s="4" t="str">
        <f t="shared" si="2"/>
        <v>May</v>
      </c>
    </row>
    <row r="672" ht="22.5" customHeight="1">
      <c r="A672" s="4">
        <f>(Orders!A672)</f>
        <v>4338327693</v>
      </c>
      <c r="B672" s="5">
        <f t="array" ref="B672">_xlfn.XLOOKUP(A672, Orders!A:A,Orders!C:C)</f>
        <v>45431.09801</v>
      </c>
      <c r="C672" s="4">
        <f>Order_items!B672</f>
        <v>228286</v>
      </c>
      <c r="D672" s="4" t="str">
        <f t="array" ref="D672">_xlfn.XLOOKUP(C672,Products!A:A,Products!B:B,"")</f>
        <v>Cola</v>
      </c>
      <c r="E672" s="4" t="str">
        <f t="array" ref="E672">_xlfn.XLOOKUP(C672,Products!A:A,Products!C:C,"")</f>
        <v>Cold Drinks &amp; Juices</v>
      </c>
      <c r="F672" s="4" t="str">
        <f t="array" ref="F672">_xlfn.XLOOKUP(C672,Products!A:A,Products!D:D,"")</f>
        <v>Bhattacharyya PLC</v>
      </c>
      <c r="G672" s="4">
        <f>Order_items!C672</f>
        <v>2</v>
      </c>
      <c r="H672" s="4">
        <f>Order_items!D672</f>
        <v>179.08</v>
      </c>
      <c r="I672" s="4">
        <f>Order_items!E672</f>
        <v>358.16</v>
      </c>
      <c r="J672" s="4" t="str">
        <f t="array" ref="J672">_xlfn.XLOOKUP(A672,Orders!A:A,Orders!G:G,"")</f>
        <v>Cash</v>
      </c>
      <c r="K672" s="4">
        <f t="shared" si="1"/>
        <v>2024</v>
      </c>
      <c r="L672" s="4" t="str">
        <f t="shared" si="2"/>
        <v>May</v>
      </c>
    </row>
    <row r="673" ht="22.5" customHeight="1">
      <c r="A673" s="4">
        <f>(Orders!A673)</f>
        <v>6295686357</v>
      </c>
      <c r="B673" s="5">
        <f t="array" ref="B673">_xlfn.XLOOKUP(A673, Orders!A:A,Orders!C:C)</f>
        <v>45301.32918</v>
      </c>
      <c r="C673" s="4">
        <f>Order_items!B673</f>
        <v>942001</v>
      </c>
      <c r="D673" s="4" t="str">
        <f t="array" ref="D673">_xlfn.XLOOKUP(C673,Products!A:A,Products!B:B,"")</f>
        <v>Cat Food</v>
      </c>
      <c r="E673" s="4" t="str">
        <f t="array" ref="E673">_xlfn.XLOOKUP(C673,Products!A:A,Products!C:C,"")</f>
        <v>Pet Care</v>
      </c>
      <c r="F673" s="4" t="str">
        <f t="array" ref="F673">_xlfn.XLOOKUP(C673,Products!A:A,Products!D:D,"")</f>
        <v>Acharya Ltd</v>
      </c>
      <c r="G673" s="4">
        <f>Order_items!C673</f>
        <v>1</v>
      </c>
      <c r="H673" s="4">
        <f>Order_items!D673</f>
        <v>671.55</v>
      </c>
      <c r="I673" s="4">
        <f>Order_items!E673</f>
        <v>671.55</v>
      </c>
      <c r="J673" s="4" t="str">
        <f t="array" ref="J673">_xlfn.XLOOKUP(A673,Orders!A:A,Orders!G:G,"")</f>
        <v>Cash</v>
      </c>
      <c r="K673" s="4">
        <f t="shared" si="1"/>
        <v>2024</v>
      </c>
      <c r="L673" s="4" t="str">
        <f t="shared" si="2"/>
        <v>Jan</v>
      </c>
    </row>
    <row r="674" ht="22.5" customHeight="1">
      <c r="A674" s="4">
        <f>(Orders!A674)</f>
        <v>6396194687</v>
      </c>
      <c r="B674" s="5">
        <f t="array" ref="B674">_xlfn.XLOOKUP(A674, Orders!A:A,Orders!C:C)</f>
        <v>45311.85916</v>
      </c>
      <c r="C674" s="4">
        <f>Order_items!B674</f>
        <v>89084</v>
      </c>
      <c r="D674" s="4" t="str">
        <f t="array" ref="D674">_xlfn.XLOOKUP(C674,Products!A:A,Products!B:B,"")</f>
        <v>Milk</v>
      </c>
      <c r="E674" s="4" t="str">
        <f t="array" ref="E674">_xlfn.XLOOKUP(C674,Products!A:A,Products!C:C,"")</f>
        <v>Dairy &amp; Breakfast</v>
      </c>
      <c r="F674" s="4" t="str">
        <f t="array" ref="F674">_xlfn.XLOOKUP(C674,Products!A:A,Products!D:D,"")</f>
        <v>Wali, Virk and Iyer</v>
      </c>
      <c r="G674" s="4">
        <f>Order_items!C674</f>
        <v>1</v>
      </c>
      <c r="H674" s="4">
        <f>Order_items!D674</f>
        <v>598.83</v>
      </c>
      <c r="I674" s="4">
        <f>Order_items!E674</f>
        <v>598.83</v>
      </c>
      <c r="J674" s="4" t="str">
        <f t="array" ref="J674">_xlfn.XLOOKUP(A674,Orders!A:A,Orders!G:G,"")</f>
        <v>Wallet</v>
      </c>
      <c r="K674" s="4">
        <f t="shared" si="1"/>
        <v>2024</v>
      </c>
      <c r="L674" s="4" t="str">
        <f t="shared" si="2"/>
        <v>Jan</v>
      </c>
    </row>
    <row r="675" ht="22.5" customHeight="1">
      <c r="A675" s="4">
        <f>(Orders!A675)</f>
        <v>5662786245</v>
      </c>
      <c r="B675" s="5">
        <f t="array" ref="B675">_xlfn.XLOOKUP(A675, Orders!A:A,Orders!C:C)</f>
        <v>45037.01719</v>
      </c>
      <c r="C675" s="4">
        <f>Order_items!B675</f>
        <v>563740</v>
      </c>
      <c r="D675" s="4" t="str">
        <f t="array" ref="D675">_xlfn.XLOOKUP(C675,Products!A:A,Products!B:B,"")</f>
        <v>Chips</v>
      </c>
      <c r="E675" s="4" t="str">
        <f t="array" ref="E675">_xlfn.XLOOKUP(C675,Products!A:A,Products!C:C,"")</f>
        <v>Snacks &amp; Munchies</v>
      </c>
      <c r="F675" s="4" t="str">
        <f t="array" ref="F675">_xlfn.XLOOKUP(C675,Products!A:A,Products!D:D,"")</f>
        <v>Mann-Kapadia</v>
      </c>
      <c r="G675" s="4">
        <f>Order_items!C675</f>
        <v>1</v>
      </c>
      <c r="H675" s="4">
        <f>Order_items!D675</f>
        <v>96.33</v>
      </c>
      <c r="I675" s="4">
        <f>Order_items!E675</f>
        <v>96.33</v>
      </c>
      <c r="J675" s="4" t="str">
        <f t="array" ref="J675">_xlfn.XLOOKUP(A675,Orders!A:A,Orders!G:G,"")</f>
        <v>Cash</v>
      </c>
      <c r="K675" s="4">
        <f t="shared" si="1"/>
        <v>2023</v>
      </c>
      <c r="L675" s="4" t="str">
        <f t="shared" si="2"/>
        <v>Apr</v>
      </c>
    </row>
    <row r="676" ht="22.5" customHeight="1">
      <c r="A676" s="4">
        <f>(Orders!A676)</f>
        <v>4868150114</v>
      </c>
      <c r="B676" s="5">
        <f t="array" ref="B676">_xlfn.XLOOKUP(A676, Orders!A:A,Orders!C:C)</f>
        <v>45299.13995</v>
      </c>
      <c r="C676" s="4">
        <f>Order_items!B676</f>
        <v>564692</v>
      </c>
      <c r="D676" s="4" t="str">
        <f t="array" ref="D676">_xlfn.XLOOKUP(C676,Products!A:A,Products!B:B,"")</f>
        <v>Cat Food</v>
      </c>
      <c r="E676" s="4" t="str">
        <f t="array" ref="E676">_xlfn.XLOOKUP(C676,Products!A:A,Products!C:C,"")</f>
        <v>Pet Care</v>
      </c>
      <c r="F676" s="4" t="str">
        <f t="array" ref="F676">_xlfn.XLOOKUP(C676,Products!A:A,Products!D:D,"")</f>
        <v>Krishna, Bail and Dyal</v>
      </c>
      <c r="G676" s="4">
        <f>Order_items!C676</f>
        <v>3</v>
      </c>
      <c r="H676" s="4">
        <f>Order_items!D676</f>
        <v>215.65</v>
      </c>
      <c r="I676" s="4">
        <f>Order_items!E676</f>
        <v>646.95</v>
      </c>
      <c r="J676" s="4" t="str">
        <f t="array" ref="J676">_xlfn.XLOOKUP(A676,Orders!A:A,Orders!G:G,"")</f>
        <v>Card</v>
      </c>
      <c r="K676" s="4">
        <f t="shared" si="1"/>
        <v>2024</v>
      </c>
      <c r="L676" s="4" t="str">
        <f t="shared" si="2"/>
        <v>Jan</v>
      </c>
    </row>
    <row r="677" ht="22.5" customHeight="1">
      <c r="A677" s="4">
        <f>(Orders!A677)</f>
        <v>502764834</v>
      </c>
      <c r="B677" s="5">
        <f t="array" ref="B677">_xlfn.XLOOKUP(A677, Orders!A:A,Orders!C:C)</f>
        <v>45506.75059</v>
      </c>
      <c r="C677" s="4">
        <f>Order_items!B677</f>
        <v>112390</v>
      </c>
      <c r="D677" s="4" t="str">
        <f t="array" ref="D677">_xlfn.XLOOKUP(C677,Products!A:A,Products!B:B,"")</f>
        <v>Toothpaste</v>
      </c>
      <c r="E677" s="4" t="str">
        <f t="array" ref="E677">_xlfn.XLOOKUP(C677,Products!A:A,Products!C:C,"")</f>
        <v>Personal Care</v>
      </c>
      <c r="F677" s="4" t="str">
        <f t="array" ref="F677">_xlfn.XLOOKUP(C677,Products!A:A,Products!D:D,"")</f>
        <v>Kibe, Contractor and Randhawa</v>
      </c>
      <c r="G677" s="4">
        <f>Order_items!C677</f>
        <v>2</v>
      </c>
      <c r="H677" s="4">
        <f>Order_items!D677</f>
        <v>877.98</v>
      </c>
      <c r="I677" s="4">
        <f>Order_items!E677</f>
        <v>1755.96</v>
      </c>
      <c r="J677" s="4" t="str">
        <f t="array" ref="J677">_xlfn.XLOOKUP(A677,Orders!A:A,Orders!G:G,"")</f>
        <v>Card</v>
      </c>
      <c r="K677" s="4">
        <f t="shared" si="1"/>
        <v>2024</v>
      </c>
      <c r="L677" s="4" t="str">
        <f t="shared" si="2"/>
        <v>Aug</v>
      </c>
    </row>
    <row r="678" ht="22.5" customHeight="1">
      <c r="A678" s="4">
        <f>(Orders!A678)</f>
        <v>5056125341</v>
      </c>
      <c r="B678" s="5">
        <f t="array" ref="B678">_xlfn.XLOOKUP(A678, Orders!A:A,Orders!C:C)</f>
        <v>45069.07843</v>
      </c>
      <c r="C678" s="4">
        <f>Order_items!B678</f>
        <v>378287</v>
      </c>
      <c r="D678" s="4" t="str">
        <f t="array" ref="D678">_xlfn.XLOOKUP(C678,Products!A:A,Products!B:B,"")</f>
        <v>Lemonade</v>
      </c>
      <c r="E678" s="4" t="str">
        <f t="array" ref="E678">_xlfn.XLOOKUP(C678,Products!A:A,Products!C:C,"")</f>
        <v>Cold Drinks &amp; Juices</v>
      </c>
      <c r="F678" s="4" t="str">
        <f t="array" ref="F678">_xlfn.XLOOKUP(C678,Products!A:A,Products!D:D,"")</f>
        <v>Ramesh-Jain</v>
      </c>
      <c r="G678" s="4">
        <f>Order_items!C678</f>
        <v>3</v>
      </c>
      <c r="H678" s="4">
        <f>Order_items!D678</f>
        <v>332.84</v>
      </c>
      <c r="I678" s="4">
        <f>Order_items!E678</f>
        <v>998.52</v>
      </c>
      <c r="J678" s="4" t="str">
        <f t="array" ref="J678">_xlfn.XLOOKUP(A678,Orders!A:A,Orders!G:G,"")</f>
        <v>Wallet</v>
      </c>
      <c r="K678" s="4">
        <f t="shared" si="1"/>
        <v>2023</v>
      </c>
      <c r="L678" s="4" t="str">
        <f t="shared" si="2"/>
        <v>May</v>
      </c>
    </row>
    <row r="679" ht="22.5" customHeight="1">
      <c r="A679" s="4">
        <f>(Orders!A679)</f>
        <v>6388618916</v>
      </c>
      <c r="B679" s="5">
        <f t="array" ref="B679">_xlfn.XLOOKUP(A679, Orders!A:A,Orders!C:C)</f>
        <v>45317.91757</v>
      </c>
      <c r="C679" s="4">
        <f>Order_items!B679</f>
        <v>41853</v>
      </c>
      <c r="D679" s="4" t="str">
        <f t="array" ref="D679">_xlfn.XLOOKUP(C679,Products!A:A,Products!B:B,"")</f>
        <v>Curd</v>
      </c>
      <c r="E679" s="4" t="str">
        <f t="array" ref="E679">_xlfn.XLOOKUP(C679,Products!A:A,Products!C:C,"")</f>
        <v>Dairy &amp; Breakfast</v>
      </c>
      <c r="F679" s="4" t="str">
        <f t="array" ref="F679">_xlfn.XLOOKUP(C679,Products!A:A,Products!D:D,"")</f>
        <v>Handa PLC</v>
      </c>
      <c r="G679" s="4">
        <f>Order_items!C679</f>
        <v>1</v>
      </c>
      <c r="H679" s="4">
        <f>Order_items!D679</f>
        <v>910.44</v>
      </c>
      <c r="I679" s="4">
        <f>Order_items!E679</f>
        <v>910.44</v>
      </c>
      <c r="J679" s="4" t="str">
        <f t="array" ref="J679">_xlfn.XLOOKUP(A679,Orders!A:A,Orders!G:G,"")</f>
        <v>Wallet</v>
      </c>
      <c r="K679" s="4">
        <f t="shared" si="1"/>
        <v>2024</v>
      </c>
      <c r="L679" s="4" t="str">
        <f t="shared" si="2"/>
        <v>Jan</v>
      </c>
    </row>
    <row r="680" ht="22.5" customHeight="1">
      <c r="A680" s="4">
        <f>(Orders!A680)</f>
        <v>3508668494</v>
      </c>
      <c r="B680" s="5">
        <f t="array" ref="B680">_xlfn.XLOOKUP(A680, Orders!A:A,Orders!C:C)</f>
        <v>45316.04476</v>
      </c>
      <c r="C680" s="4">
        <f>Order_items!B680</f>
        <v>366066</v>
      </c>
      <c r="D680" s="4" t="str">
        <f t="array" ref="D680">_xlfn.XLOOKUP(C680,Products!A:A,Products!B:B,"")</f>
        <v>Soap</v>
      </c>
      <c r="E680" s="4" t="str">
        <f t="array" ref="E680">_xlfn.XLOOKUP(C680,Products!A:A,Products!C:C,"")</f>
        <v>Personal Care</v>
      </c>
      <c r="F680" s="4" t="str">
        <f t="array" ref="F680">_xlfn.XLOOKUP(C680,Products!A:A,Products!D:D,"")</f>
        <v>Mandal LLC</v>
      </c>
      <c r="G680" s="4">
        <f>Order_items!C680</f>
        <v>2</v>
      </c>
      <c r="H680" s="4">
        <f>Order_items!D680</f>
        <v>918.58</v>
      </c>
      <c r="I680" s="4">
        <f>Order_items!E680</f>
        <v>1837.16</v>
      </c>
      <c r="J680" s="4" t="str">
        <f t="array" ref="J680">_xlfn.XLOOKUP(A680,Orders!A:A,Orders!G:G,"")</f>
        <v>Card</v>
      </c>
      <c r="K680" s="4">
        <f t="shared" si="1"/>
        <v>2024</v>
      </c>
      <c r="L680" s="4" t="str">
        <f t="shared" si="2"/>
        <v>Jan</v>
      </c>
    </row>
    <row r="681" ht="22.5" customHeight="1">
      <c r="A681" s="4">
        <f>(Orders!A681)</f>
        <v>5289436093</v>
      </c>
      <c r="B681" s="5">
        <f t="array" ref="B681">_xlfn.XLOOKUP(A681, Orders!A:A,Orders!C:C)</f>
        <v>45400.55433</v>
      </c>
      <c r="C681" s="4">
        <f>Order_items!B681</f>
        <v>890623</v>
      </c>
      <c r="D681" s="4" t="str">
        <f t="array" ref="D681">_xlfn.XLOOKUP(C681,Products!A:A,Products!B:B,"")</f>
        <v>Onions</v>
      </c>
      <c r="E681" s="4" t="str">
        <f t="array" ref="E681">_xlfn.XLOOKUP(C681,Products!A:A,Products!C:C,"")</f>
        <v>Fruits &amp; Vegetables</v>
      </c>
      <c r="F681" s="4" t="str">
        <f t="array" ref="F681">_xlfn.XLOOKUP(C681,Products!A:A,Products!D:D,"")</f>
        <v>Sangha, Nagar and Varty</v>
      </c>
      <c r="G681" s="4">
        <f>Order_items!C681</f>
        <v>1</v>
      </c>
      <c r="H681" s="4">
        <f>Order_items!D681</f>
        <v>354.52</v>
      </c>
      <c r="I681" s="4">
        <f>Order_items!E681</f>
        <v>354.52</v>
      </c>
      <c r="J681" s="4" t="str">
        <f t="array" ref="J681">_xlfn.XLOOKUP(A681,Orders!A:A,Orders!G:G,"")</f>
        <v>Wallet</v>
      </c>
      <c r="K681" s="4">
        <f t="shared" si="1"/>
        <v>2024</v>
      </c>
      <c r="L681" s="4" t="str">
        <f t="shared" si="2"/>
        <v>Apr</v>
      </c>
    </row>
    <row r="682" ht="22.5" customHeight="1">
      <c r="A682" s="4">
        <f>(Orders!A682)</f>
        <v>7596333614</v>
      </c>
      <c r="B682" s="5">
        <f t="array" ref="B682">_xlfn.XLOOKUP(A682, Orders!A:A,Orders!C:C)</f>
        <v>45015.22706</v>
      </c>
      <c r="C682" s="4">
        <f>Order_items!B682</f>
        <v>481843</v>
      </c>
      <c r="D682" s="4" t="str">
        <f t="array" ref="D682">_xlfn.XLOOKUP(C682,Products!A:A,Products!B:B,"")</f>
        <v>Chocolates</v>
      </c>
      <c r="E682" s="4" t="str">
        <f t="array" ref="E682">_xlfn.XLOOKUP(C682,Products!A:A,Products!C:C,"")</f>
        <v>Snacks &amp; Munchies</v>
      </c>
      <c r="F682" s="4" t="str">
        <f t="array" ref="F682">_xlfn.XLOOKUP(C682,Products!A:A,Products!D:D,"")</f>
        <v>Taneja, Kala and Kota</v>
      </c>
      <c r="G682" s="4">
        <f>Order_items!C682</f>
        <v>2</v>
      </c>
      <c r="H682" s="4">
        <f>Order_items!D682</f>
        <v>297.68</v>
      </c>
      <c r="I682" s="4">
        <f>Order_items!E682</f>
        <v>595.36</v>
      </c>
      <c r="J682" s="4" t="str">
        <f t="array" ref="J682">_xlfn.XLOOKUP(A682,Orders!A:A,Orders!G:G,"")</f>
        <v>Card</v>
      </c>
      <c r="K682" s="4">
        <f t="shared" si="1"/>
        <v>2023</v>
      </c>
      <c r="L682" s="4" t="str">
        <f t="shared" si="2"/>
        <v>Mar</v>
      </c>
    </row>
    <row r="683" ht="22.5" customHeight="1">
      <c r="A683" s="4">
        <f>(Orders!A683)</f>
        <v>6284076508</v>
      </c>
      <c r="B683" s="5">
        <f t="array" ref="B683">_xlfn.XLOOKUP(A683, Orders!A:A,Orders!C:C)</f>
        <v>45492.94385</v>
      </c>
      <c r="C683" s="4">
        <f>Order_items!B683</f>
        <v>888807</v>
      </c>
      <c r="D683" s="4" t="str">
        <f t="array" ref="D683">_xlfn.XLOOKUP(C683,Products!A:A,Products!B:B,"")</f>
        <v>Bread</v>
      </c>
      <c r="E683" s="4" t="str">
        <f t="array" ref="E683">_xlfn.XLOOKUP(C683,Products!A:A,Products!C:C,"")</f>
        <v>Dairy &amp; Breakfast</v>
      </c>
      <c r="F683" s="4" t="str">
        <f t="array" ref="F683">_xlfn.XLOOKUP(C683,Products!A:A,Products!D:D,"")</f>
        <v>Arya Group</v>
      </c>
      <c r="G683" s="4">
        <f>Order_items!C683</f>
        <v>1</v>
      </c>
      <c r="H683" s="4">
        <f>Order_items!D683</f>
        <v>230.58</v>
      </c>
      <c r="I683" s="4">
        <f>Order_items!E683</f>
        <v>230.58</v>
      </c>
      <c r="J683" s="4" t="str">
        <f t="array" ref="J683">_xlfn.XLOOKUP(A683,Orders!A:A,Orders!G:G,"")</f>
        <v>UPI</v>
      </c>
      <c r="K683" s="4">
        <f t="shared" si="1"/>
        <v>2024</v>
      </c>
      <c r="L683" s="4" t="str">
        <f t="shared" si="2"/>
        <v>Jul</v>
      </c>
    </row>
    <row r="684" ht="22.5" customHeight="1">
      <c r="A684" s="4">
        <f>(Orders!A684)</f>
        <v>340050407</v>
      </c>
      <c r="B684" s="5">
        <f t="array" ref="B684">_xlfn.XLOOKUP(A684, Orders!A:A,Orders!C:C)</f>
        <v>45580.55206</v>
      </c>
      <c r="C684" s="4">
        <f>Order_items!B684</f>
        <v>880510</v>
      </c>
      <c r="D684" s="4" t="str">
        <f t="array" ref="D684">_xlfn.XLOOKUP(C684,Products!A:A,Products!B:B,"")</f>
        <v>Bread</v>
      </c>
      <c r="E684" s="4" t="str">
        <f t="array" ref="E684">_xlfn.XLOOKUP(C684,Products!A:A,Products!C:C,"")</f>
        <v>Dairy &amp; Breakfast</v>
      </c>
      <c r="F684" s="4" t="str">
        <f t="array" ref="F684">_xlfn.XLOOKUP(C684,Products!A:A,Products!D:D,"")</f>
        <v>Roy-Char</v>
      </c>
      <c r="G684" s="4">
        <f>Order_items!C684</f>
        <v>1</v>
      </c>
      <c r="H684" s="4">
        <f>Order_items!D684</f>
        <v>951.43</v>
      </c>
      <c r="I684" s="4">
        <f>Order_items!E684</f>
        <v>951.43</v>
      </c>
      <c r="J684" s="4" t="str">
        <f t="array" ref="J684">_xlfn.XLOOKUP(A684,Orders!A:A,Orders!G:G,"")</f>
        <v>Cash</v>
      </c>
      <c r="K684" s="4">
        <f t="shared" si="1"/>
        <v>2024</v>
      </c>
      <c r="L684" s="4" t="str">
        <f t="shared" si="2"/>
        <v>Oct</v>
      </c>
    </row>
    <row r="685" ht="22.5" customHeight="1">
      <c r="A685" s="4">
        <f>(Orders!A685)</f>
        <v>5927472701</v>
      </c>
      <c r="B685" s="5">
        <f t="array" ref="B685">_xlfn.XLOOKUP(A685, Orders!A:A,Orders!C:C)</f>
        <v>45303.70559</v>
      </c>
      <c r="C685" s="4">
        <f>Order_items!B685</f>
        <v>747801</v>
      </c>
      <c r="D685" s="4" t="str">
        <f t="array" ref="D685">_xlfn.XLOOKUP(C685,Products!A:A,Products!B:B,"")</f>
        <v>Toilet Cleaner</v>
      </c>
      <c r="E685" s="4" t="str">
        <f t="array" ref="E685">_xlfn.XLOOKUP(C685,Products!A:A,Products!C:C,"")</f>
        <v>Household Care</v>
      </c>
      <c r="F685" s="4" t="str">
        <f t="array" ref="F685">_xlfn.XLOOKUP(C685,Products!A:A,Products!D:D,"")</f>
        <v>Saha-Vora</v>
      </c>
      <c r="G685" s="4">
        <f>Order_items!C685</f>
        <v>1</v>
      </c>
      <c r="H685" s="4">
        <f>Order_items!D685</f>
        <v>277.76</v>
      </c>
      <c r="I685" s="4">
        <f>Order_items!E685</f>
        <v>277.76</v>
      </c>
      <c r="J685" s="4" t="str">
        <f t="array" ref="J685">_xlfn.XLOOKUP(A685,Orders!A:A,Orders!G:G,"")</f>
        <v>Wallet</v>
      </c>
      <c r="K685" s="4">
        <f t="shared" si="1"/>
        <v>2024</v>
      </c>
      <c r="L685" s="4" t="str">
        <f t="shared" si="2"/>
        <v>Jan</v>
      </c>
    </row>
    <row r="686" ht="22.5" customHeight="1">
      <c r="A686" s="4">
        <f>(Orders!A686)</f>
        <v>9216536492</v>
      </c>
      <c r="B686" s="5">
        <f t="array" ref="B686">_xlfn.XLOOKUP(A686, Orders!A:A,Orders!C:C)</f>
        <v>45569.15398</v>
      </c>
      <c r="C686" s="4">
        <f>Order_items!B686</f>
        <v>219598</v>
      </c>
      <c r="D686" s="4" t="str">
        <f t="array" ref="D686">_xlfn.XLOOKUP(C686,Products!A:A,Products!B:B,"")</f>
        <v>Shampoo</v>
      </c>
      <c r="E686" s="4" t="str">
        <f t="array" ref="E686">_xlfn.XLOOKUP(C686,Products!A:A,Products!C:C,"")</f>
        <v>Personal Care</v>
      </c>
      <c r="F686" s="4" t="str">
        <f t="array" ref="F686">_xlfn.XLOOKUP(C686,Products!A:A,Products!D:D,"")</f>
        <v>Arora-Magar</v>
      </c>
      <c r="G686" s="4">
        <f>Order_items!C686</f>
        <v>1</v>
      </c>
      <c r="H686" s="4">
        <f>Order_items!D686</f>
        <v>367.08</v>
      </c>
      <c r="I686" s="4">
        <f>Order_items!E686</f>
        <v>367.08</v>
      </c>
      <c r="J686" s="4" t="str">
        <f t="array" ref="J686">_xlfn.XLOOKUP(A686,Orders!A:A,Orders!G:G,"")</f>
        <v>Wallet</v>
      </c>
      <c r="K686" s="4">
        <f t="shared" si="1"/>
        <v>2024</v>
      </c>
      <c r="L686" s="4" t="str">
        <f t="shared" si="2"/>
        <v>Oct</v>
      </c>
    </row>
    <row r="687" ht="22.5" customHeight="1">
      <c r="A687" s="4">
        <f>(Orders!A687)</f>
        <v>3742662928</v>
      </c>
      <c r="B687" s="5">
        <f t="array" ref="B687">_xlfn.XLOOKUP(A687, Orders!A:A,Orders!C:C)</f>
        <v>45080.28627</v>
      </c>
      <c r="C687" s="4">
        <f>Order_items!B687</f>
        <v>397973</v>
      </c>
      <c r="D687" s="4" t="str">
        <f t="array" ref="D687">_xlfn.XLOOKUP(C687,Products!A:A,Products!B:B,"")</f>
        <v>Bananas</v>
      </c>
      <c r="E687" s="4" t="str">
        <f t="array" ref="E687">_xlfn.XLOOKUP(C687,Products!A:A,Products!C:C,"")</f>
        <v>Fruits &amp; Vegetables</v>
      </c>
      <c r="F687" s="4" t="str">
        <f t="array" ref="F687">_xlfn.XLOOKUP(C687,Products!A:A,Products!D:D,"")</f>
        <v>Wable, Randhawa and Mutti</v>
      </c>
      <c r="G687" s="4">
        <f>Order_items!C687</f>
        <v>2</v>
      </c>
      <c r="H687" s="4">
        <f>Order_items!D687</f>
        <v>728.73</v>
      </c>
      <c r="I687" s="4">
        <f>Order_items!E687</f>
        <v>1457.46</v>
      </c>
      <c r="J687" s="4" t="str">
        <f t="array" ref="J687">_xlfn.XLOOKUP(A687,Orders!A:A,Orders!G:G,"")</f>
        <v>Wallet</v>
      </c>
      <c r="K687" s="4">
        <f t="shared" si="1"/>
        <v>2023</v>
      </c>
      <c r="L687" s="4" t="str">
        <f t="shared" si="2"/>
        <v>Jun</v>
      </c>
    </row>
    <row r="688" ht="22.5" customHeight="1">
      <c r="A688" s="4">
        <f>(Orders!A688)</f>
        <v>4797768073</v>
      </c>
      <c r="B688" s="5">
        <f t="array" ref="B688">_xlfn.XLOOKUP(A688, Orders!A:A,Orders!C:C)</f>
        <v>45113.14801</v>
      </c>
      <c r="C688" s="4">
        <f>Order_items!B688</f>
        <v>34200</v>
      </c>
      <c r="D688" s="4" t="str">
        <f t="array" ref="D688">_xlfn.XLOOKUP(C688,Products!A:A,Products!B:B,"")</f>
        <v>Lotion</v>
      </c>
      <c r="E688" s="4" t="str">
        <f t="array" ref="E688">_xlfn.XLOOKUP(C688,Products!A:A,Products!C:C,"")</f>
        <v>Personal Care</v>
      </c>
      <c r="F688" s="4" t="str">
        <f t="array" ref="F688">_xlfn.XLOOKUP(C688,Products!A:A,Products!D:D,"")</f>
        <v>Munshi-Grewal</v>
      </c>
      <c r="G688" s="4">
        <f>Order_items!C688</f>
        <v>1</v>
      </c>
      <c r="H688" s="4">
        <f>Order_items!D688</f>
        <v>319.8</v>
      </c>
      <c r="I688" s="4">
        <f>Order_items!E688</f>
        <v>319.8</v>
      </c>
      <c r="J688" s="4" t="str">
        <f t="array" ref="J688">_xlfn.XLOOKUP(A688,Orders!A:A,Orders!G:G,"")</f>
        <v>Cash</v>
      </c>
      <c r="K688" s="4">
        <f t="shared" si="1"/>
        <v>2023</v>
      </c>
      <c r="L688" s="4" t="str">
        <f t="shared" si="2"/>
        <v>Jul</v>
      </c>
    </row>
    <row r="689" ht="22.5" customHeight="1">
      <c r="A689" s="4">
        <f>(Orders!A689)</f>
        <v>6767935470</v>
      </c>
      <c r="B689" s="5">
        <f t="array" ref="B689">_xlfn.XLOOKUP(A689, Orders!A:A,Orders!C:C)</f>
        <v>45399.05824</v>
      </c>
      <c r="C689" s="4">
        <f>Order_items!B689</f>
        <v>690565</v>
      </c>
      <c r="D689" s="4" t="str">
        <f t="array" ref="D689">_xlfn.XLOOKUP(C689,Products!A:A,Products!B:B,"")</f>
        <v>Cookies</v>
      </c>
      <c r="E689" s="4" t="str">
        <f t="array" ref="E689">_xlfn.XLOOKUP(C689,Products!A:A,Products!C:C,"")</f>
        <v>Snacks &amp; Munchies</v>
      </c>
      <c r="F689" s="4" t="str">
        <f t="array" ref="F689">_xlfn.XLOOKUP(C689,Products!A:A,Products!D:D,"")</f>
        <v>Roy, Seth and Patla</v>
      </c>
      <c r="G689" s="4">
        <f>Order_items!C689</f>
        <v>1</v>
      </c>
      <c r="H689" s="4">
        <f>Order_items!D689</f>
        <v>951.27</v>
      </c>
      <c r="I689" s="4">
        <f>Order_items!E689</f>
        <v>951.27</v>
      </c>
      <c r="J689" s="4" t="str">
        <f t="array" ref="J689">_xlfn.XLOOKUP(A689,Orders!A:A,Orders!G:G,"")</f>
        <v>Cash</v>
      </c>
      <c r="K689" s="4">
        <f t="shared" si="1"/>
        <v>2024</v>
      </c>
      <c r="L689" s="4" t="str">
        <f t="shared" si="2"/>
        <v>Apr</v>
      </c>
    </row>
    <row r="690" ht="22.5" customHeight="1">
      <c r="A690" s="4">
        <f>(Orders!A690)</f>
        <v>1963703928</v>
      </c>
      <c r="B690" s="5">
        <f t="array" ref="B690">_xlfn.XLOOKUP(A690, Orders!A:A,Orders!C:C)</f>
        <v>45479.0073</v>
      </c>
      <c r="C690" s="4">
        <f>Order_items!B690</f>
        <v>644847</v>
      </c>
      <c r="D690" s="4" t="str">
        <f t="array" ref="D690">_xlfn.XLOOKUP(C690,Products!A:A,Products!B:B,"")</f>
        <v>Salt</v>
      </c>
      <c r="E690" s="4" t="str">
        <f t="array" ref="E690">_xlfn.XLOOKUP(C690,Products!A:A,Products!C:C,"")</f>
        <v>Grocery &amp; Staples</v>
      </c>
      <c r="F690" s="4" t="str">
        <f t="array" ref="F690">_xlfn.XLOOKUP(C690,Products!A:A,Products!D:D,"")</f>
        <v>Jhaveri, Kata and Kapur</v>
      </c>
      <c r="G690" s="4">
        <f>Order_items!C690</f>
        <v>1</v>
      </c>
      <c r="H690" s="4">
        <f>Order_items!D690</f>
        <v>622.81</v>
      </c>
      <c r="I690" s="4">
        <f>Order_items!E690</f>
        <v>622.81</v>
      </c>
      <c r="J690" s="4" t="str">
        <f t="array" ref="J690">_xlfn.XLOOKUP(A690,Orders!A:A,Orders!G:G,"")</f>
        <v>Wallet</v>
      </c>
      <c r="K690" s="4">
        <f t="shared" si="1"/>
        <v>2024</v>
      </c>
      <c r="L690" s="4" t="str">
        <f t="shared" si="2"/>
        <v>Jul</v>
      </c>
    </row>
    <row r="691" ht="22.5" customHeight="1">
      <c r="A691" s="4">
        <f>(Orders!A691)</f>
        <v>552470423</v>
      </c>
      <c r="B691" s="5">
        <f t="array" ref="B691">_xlfn.XLOOKUP(A691, Orders!A:A,Orders!C:C)</f>
        <v>45349.106</v>
      </c>
      <c r="C691" s="4">
        <f>Order_items!B691</f>
        <v>762527</v>
      </c>
      <c r="D691" s="4" t="str">
        <f t="array" ref="D691">_xlfn.XLOOKUP(C691,Products!A:A,Products!B:B,"")</f>
        <v>Biscuits</v>
      </c>
      <c r="E691" s="4" t="str">
        <f t="array" ref="E691">_xlfn.XLOOKUP(C691,Products!A:A,Products!C:C,"")</f>
        <v>Snacks &amp; Munchies</v>
      </c>
      <c r="F691" s="4" t="str">
        <f t="array" ref="F691">_xlfn.XLOOKUP(C691,Products!A:A,Products!D:D,"")</f>
        <v>Chad, Yohannan and Chopra</v>
      </c>
      <c r="G691" s="4">
        <f>Order_items!C691</f>
        <v>1</v>
      </c>
      <c r="H691" s="4">
        <f>Order_items!D691</f>
        <v>690.08</v>
      </c>
      <c r="I691" s="4">
        <f>Order_items!E691</f>
        <v>690.08</v>
      </c>
      <c r="J691" s="4" t="str">
        <f t="array" ref="J691">_xlfn.XLOOKUP(A691,Orders!A:A,Orders!G:G,"")</f>
        <v>Cash</v>
      </c>
      <c r="K691" s="4">
        <f t="shared" si="1"/>
        <v>2024</v>
      </c>
      <c r="L691" s="4" t="str">
        <f t="shared" si="2"/>
        <v>Feb</v>
      </c>
    </row>
    <row r="692" ht="22.5" customHeight="1">
      <c r="A692" s="4">
        <f>(Orders!A692)</f>
        <v>739434870</v>
      </c>
      <c r="B692" s="5">
        <f t="array" ref="B692">_xlfn.XLOOKUP(A692, Orders!A:A,Orders!C:C)</f>
        <v>45174.962</v>
      </c>
      <c r="C692" s="4">
        <f>Order_items!B692</f>
        <v>367391</v>
      </c>
      <c r="D692" s="4" t="str">
        <f t="array" ref="D692">_xlfn.XLOOKUP(C692,Products!A:A,Products!B:B,"")</f>
        <v>Baby Wipes</v>
      </c>
      <c r="E692" s="4" t="str">
        <f t="array" ref="E692">_xlfn.XLOOKUP(C692,Products!A:A,Products!C:C,"")</f>
        <v>Baby Care</v>
      </c>
      <c r="F692" s="4" t="str">
        <f t="array" ref="F692">_xlfn.XLOOKUP(C692,Products!A:A,Products!D:D,"")</f>
        <v>Talwar and Sons</v>
      </c>
      <c r="G692" s="4">
        <f>Order_items!C692</f>
        <v>3</v>
      </c>
      <c r="H692" s="4">
        <f>Order_items!D692</f>
        <v>939.55</v>
      </c>
      <c r="I692" s="4">
        <f>Order_items!E692</f>
        <v>2818.65</v>
      </c>
      <c r="J692" s="4" t="str">
        <f t="array" ref="J692">_xlfn.XLOOKUP(A692,Orders!A:A,Orders!G:G,"")</f>
        <v>Cash</v>
      </c>
      <c r="K692" s="4">
        <f t="shared" si="1"/>
        <v>2023</v>
      </c>
      <c r="L692" s="4" t="str">
        <f t="shared" si="2"/>
        <v>Sep</v>
      </c>
    </row>
    <row r="693" ht="22.5" customHeight="1">
      <c r="A693" s="4">
        <f>(Orders!A693)</f>
        <v>7930373606</v>
      </c>
      <c r="B693" s="5">
        <f t="array" ref="B693">_xlfn.XLOOKUP(A693, Orders!A:A,Orders!C:C)</f>
        <v>45147.92688</v>
      </c>
      <c r="C693" s="4">
        <f>Order_items!B693</f>
        <v>901144</v>
      </c>
      <c r="D693" s="4" t="str">
        <f t="array" ref="D693">_xlfn.XLOOKUP(C693,Products!A:A,Products!B:B,"")</f>
        <v>Sugar</v>
      </c>
      <c r="E693" s="4" t="str">
        <f t="array" ref="E693">_xlfn.XLOOKUP(C693,Products!A:A,Products!C:C,"")</f>
        <v>Grocery &amp; Staples</v>
      </c>
      <c r="F693" s="4" t="str">
        <f t="array" ref="F693">_xlfn.XLOOKUP(C693,Products!A:A,Products!D:D,"")</f>
        <v>Deo-Kamdar</v>
      </c>
      <c r="G693" s="4">
        <f>Order_items!C693</f>
        <v>1</v>
      </c>
      <c r="H693" s="4">
        <f>Order_items!D693</f>
        <v>340.36</v>
      </c>
      <c r="I693" s="4">
        <f>Order_items!E693</f>
        <v>340.36</v>
      </c>
      <c r="J693" s="4" t="str">
        <f t="array" ref="J693">_xlfn.XLOOKUP(A693,Orders!A:A,Orders!G:G,"")</f>
        <v>Cash</v>
      </c>
      <c r="K693" s="4">
        <f t="shared" si="1"/>
        <v>2023</v>
      </c>
      <c r="L693" s="4" t="str">
        <f t="shared" si="2"/>
        <v>Aug</v>
      </c>
    </row>
    <row r="694" ht="22.5" customHeight="1">
      <c r="A694" s="4">
        <f>(Orders!A694)</f>
        <v>5374978054</v>
      </c>
      <c r="B694" s="5">
        <f t="array" ref="B694">_xlfn.XLOOKUP(A694, Orders!A:A,Orders!C:C)</f>
        <v>45481.58394</v>
      </c>
      <c r="C694" s="4">
        <f>Order_items!B694</f>
        <v>146840</v>
      </c>
      <c r="D694" s="4" t="str">
        <f t="array" ref="D694">_xlfn.XLOOKUP(C694,Products!A:A,Products!B:B,"")</f>
        <v>Bread</v>
      </c>
      <c r="E694" s="4" t="str">
        <f t="array" ref="E694">_xlfn.XLOOKUP(C694,Products!A:A,Products!C:C,"")</f>
        <v>Dairy &amp; Breakfast</v>
      </c>
      <c r="F694" s="4" t="str">
        <f t="array" ref="F694">_xlfn.XLOOKUP(C694,Products!A:A,Products!D:D,"")</f>
        <v>Bains, Deol and Vaidya</v>
      </c>
      <c r="G694" s="4">
        <f>Order_items!C694</f>
        <v>3</v>
      </c>
      <c r="H694" s="4">
        <f>Order_items!D694</f>
        <v>786.85</v>
      </c>
      <c r="I694" s="4">
        <f>Order_items!E694</f>
        <v>2360.55</v>
      </c>
      <c r="J694" s="4" t="str">
        <f t="array" ref="J694">_xlfn.XLOOKUP(A694,Orders!A:A,Orders!G:G,"")</f>
        <v>Cash</v>
      </c>
      <c r="K694" s="4">
        <f t="shared" si="1"/>
        <v>2024</v>
      </c>
      <c r="L694" s="4" t="str">
        <f t="shared" si="2"/>
        <v>Jul</v>
      </c>
    </row>
    <row r="695" ht="22.5" customHeight="1">
      <c r="A695" s="4">
        <f>(Orders!A695)</f>
        <v>4361797433</v>
      </c>
      <c r="B695" s="5">
        <f t="array" ref="B695">_xlfn.XLOOKUP(A695, Orders!A:A,Orders!C:C)</f>
        <v>45143.30719</v>
      </c>
      <c r="C695" s="4">
        <f>Order_items!B695</f>
        <v>739534</v>
      </c>
      <c r="D695" s="4" t="str">
        <f t="array" ref="D695">_xlfn.XLOOKUP(C695,Products!A:A,Products!B:B,"")</f>
        <v>Toilet Cleaner</v>
      </c>
      <c r="E695" s="4" t="str">
        <f t="array" ref="E695">_xlfn.XLOOKUP(C695,Products!A:A,Products!C:C,"")</f>
        <v>Household Care</v>
      </c>
      <c r="F695" s="4" t="str">
        <f t="array" ref="F695">_xlfn.XLOOKUP(C695,Products!A:A,Products!D:D,"")</f>
        <v>Gera, Narang and Karpe</v>
      </c>
      <c r="G695" s="4">
        <f>Order_items!C695</f>
        <v>2</v>
      </c>
      <c r="H695" s="4">
        <f>Order_items!D695</f>
        <v>994.56</v>
      </c>
      <c r="I695" s="4">
        <f>Order_items!E695</f>
        <v>1989.12</v>
      </c>
      <c r="J695" s="4" t="str">
        <f t="array" ref="J695">_xlfn.XLOOKUP(A695,Orders!A:A,Orders!G:G,"")</f>
        <v>UPI</v>
      </c>
      <c r="K695" s="4">
        <f t="shared" si="1"/>
        <v>2023</v>
      </c>
      <c r="L695" s="4" t="str">
        <f t="shared" si="2"/>
        <v>Aug</v>
      </c>
    </row>
    <row r="696" ht="22.5" customHeight="1">
      <c r="A696" s="4">
        <f>(Orders!A696)</f>
        <v>2002067527</v>
      </c>
      <c r="B696" s="5">
        <f t="array" ref="B696">_xlfn.XLOOKUP(A696, Orders!A:A,Orders!C:C)</f>
        <v>45236.9642</v>
      </c>
      <c r="C696" s="4">
        <f>Order_items!B696</f>
        <v>317242</v>
      </c>
      <c r="D696" s="4" t="str">
        <f t="array" ref="D696">_xlfn.XLOOKUP(C696,Products!A:A,Products!B:B,"")</f>
        <v>Pulses</v>
      </c>
      <c r="E696" s="4" t="str">
        <f t="array" ref="E696">_xlfn.XLOOKUP(C696,Products!A:A,Products!C:C,"")</f>
        <v>Grocery &amp; Staples</v>
      </c>
      <c r="F696" s="4" t="str">
        <f t="array" ref="F696">_xlfn.XLOOKUP(C696,Products!A:A,Products!D:D,"")</f>
        <v>Rastogi Group</v>
      </c>
      <c r="G696" s="4">
        <f>Order_items!C696</f>
        <v>3</v>
      </c>
      <c r="H696" s="4">
        <f>Order_items!D696</f>
        <v>198.15</v>
      </c>
      <c r="I696" s="4">
        <f>Order_items!E696</f>
        <v>594.45</v>
      </c>
      <c r="J696" s="4" t="str">
        <f t="array" ref="J696">_xlfn.XLOOKUP(A696,Orders!A:A,Orders!G:G,"")</f>
        <v>Wallet</v>
      </c>
      <c r="K696" s="4">
        <f t="shared" si="1"/>
        <v>2023</v>
      </c>
      <c r="L696" s="4" t="str">
        <f t="shared" si="2"/>
        <v>Nov</v>
      </c>
    </row>
    <row r="697" ht="22.5" customHeight="1">
      <c r="A697" s="4">
        <f>(Orders!A697)</f>
        <v>4228110436</v>
      </c>
      <c r="B697" s="5">
        <f t="array" ref="B697">_xlfn.XLOOKUP(A697, Orders!A:A,Orders!C:C)</f>
        <v>45130.8066</v>
      </c>
      <c r="C697" s="4">
        <f>Order_items!B697</f>
        <v>366066</v>
      </c>
      <c r="D697" s="4" t="str">
        <f t="array" ref="D697">_xlfn.XLOOKUP(C697,Products!A:A,Products!B:B,"")</f>
        <v>Soap</v>
      </c>
      <c r="E697" s="4" t="str">
        <f t="array" ref="E697">_xlfn.XLOOKUP(C697,Products!A:A,Products!C:C,"")</f>
        <v>Personal Care</v>
      </c>
      <c r="F697" s="4" t="str">
        <f t="array" ref="F697">_xlfn.XLOOKUP(C697,Products!A:A,Products!D:D,"")</f>
        <v>Mandal LLC</v>
      </c>
      <c r="G697" s="4">
        <f>Order_items!C697</f>
        <v>2</v>
      </c>
      <c r="H697" s="4">
        <f>Order_items!D697</f>
        <v>918.58</v>
      </c>
      <c r="I697" s="4">
        <f>Order_items!E697</f>
        <v>1837.16</v>
      </c>
      <c r="J697" s="4" t="str">
        <f t="array" ref="J697">_xlfn.XLOOKUP(A697,Orders!A:A,Orders!G:G,"")</f>
        <v>Wallet</v>
      </c>
      <c r="K697" s="4">
        <f t="shared" si="1"/>
        <v>2023</v>
      </c>
      <c r="L697" s="4" t="str">
        <f t="shared" si="2"/>
        <v>Jul</v>
      </c>
    </row>
    <row r="698" ht="22.5" customHeight="1">
      <c r="A698" s="4">
        <f>(Orders!A698)</f>
        <v>1251118825</v>
      </c>
      <c r="B698" s="5">
        <f t="array" ref="B698">_xlfn.XLOOKUP(A698, Orders!A:A,Orders!C:C)</f>
        <v>45050.00907</v>
      </c>
      <c r="C698" s="4">
        <f>Order_items!B698</f>
        <v>953175</v>
      </c>
      <c r="D698" s="4" t="str">
        <f t="array" ref="D698">_xlfn.XLOOKUP(C698,Products!A:A,Products!B:B,"")</f>
        <v>Baby Food</v>
      </c>
      <c r="E698" s="4" t="str">
        <f t="array" ref="E698">_xlfn.XLOOKUP(C698,Products!A:A,Products!C:C,"")</f>
        <v>Baby Care</v>
      </c>
      <c r="F698" s="4" t="str">
        <f t="array" ref="F698">_xlfn.XLOOKUP(C698,Products!A:A,Products!D:D,"")</f>
        <v>Sehgal-Nagarajan</v>
      </c>
      <c r="G698" s="4">
        <f>Order_items!C698</f>
        <v>3</v>
      </c>
      <c r="H698" s="4">
        <f>Order_items!D698</f>
        <v>225.21</v>
      </c>
      <c r="I698" s="4">
        <f>Order_items!E698</f>
        <v>675.63</v>
      </c>
      <c r="J698" s="4" t="str">
        <f t="array" ref="J698">_xlfn.XLOOKUP(A698,Orders!A:A,Orders!G:G,"")</f>
        <v>Cash</v>
      </c>
      <c r="K698" s="4">
        <f t="shared" si="1"/>
        <v>2023</v>
      </c>
      <c r="L698" s="4" t="str">
        <f t="shared" si="2"/>
        <v>May</v>
      </c>
    </row>
    <row r="699" ht="22.5" customHeight="1">
      <c r="A699" s="4">
        <f>(Orders!A699)</f>
        <v>7165265639</v>
      </c>
      <c r="B699" s="5">
        <f t="array" ref="B699">_xlfn.XLOOKUP(A699, Orders!A:A,Orders!C:C)</f>
        <v>45158.79333</v>
      </c>
      <c r="C699" s="4">
        <f>Order_items!B699</f>
        <v>890232</v>
      </c>
      <c r="D699" s="4" t="str">
        <f t="array" ref="D699">_xlfn.XLOOKUP(C699,Products!A:A,Products!B:B,"")</f>
        <v>Mango Drink</v>
      </c>
      <c r="E699" s="4" t="str">
        <f t="array" ref="E699">_xlfn.XLOOKUP(C699,Products!A:A,Products!C:C,"")</f>
        <v>Cold Drinks &amp; Juices</v>
      </c>
      <c r="F699" s="4" t="str">
        <f t="array" ref="F699">_xlfn.XLOOKUP(C699,Products!A:A,Products!D:D,"")</f>
        <v>Jha Group</v>
      </c>
      <c r="G699" s="4">
        <f>Order_items!C699</f>
        <v>3</v>
      </c>
      <c r="H699" s="4">
        <f>Order_items!D699</f>
        <v>432</v>
      </c>
      <c r="I699" s="4">
        <f>Order_items!E699</f>
        <v>1296</v>
      </c>
      <c r="J699" s="4" t="str">
        <f t="array" ref="J699">_xlfn.XLOOKUP(A699,Orders!A:A,Orders!G:G,"")</f>
        <v>Wallet</v>
      </c>
      <c r="K699" s="4">
        <f t="shared" si="1"/>
        <v>2023</v>
      </c>
      <c r="L699" s="4" t="str">
        <f t="shared" si="2"/>
        <v>Aug</v>
      </c>
    </row>
    <row r="700" ht="22.5" customHeight="1">
      <c r="A700" s="4">
        <f>(Orders!A700)</f>
        <v>1255323701</v>
      </c>
      <c r="B700" s="5">
        <f t="array" ref="B700">_xlfn.XLOOKUP(A700, Orders!A:A,Orders!C:C)</f>
        <v>45357.49832</v>
      </c>
      <c r="C700" s="4">
        <f>Order_items!B700</f>
        <v>847349</v>
      </c>
      <c r="D700" s="4" t="str">
        <f t="array" ref="D700">_xlfn.XLOOKUP(C700,Products!A:A,Products!B:B,"")</f>
        <v>Potatoes</v>
      </c>
      <c r="E700" s="4" t="str">
        <f t="array" ref="E700">_xlfn.XLOOKUP(C700,Products!A:A,Products!C:C,"")</f>
        <v>Fruits &amp; Vegetables</v>
      </c>
      <c r="F700" s="4" t="str">
        <f t="array" ref="F700">_xlfn.XLOOKUP(C700,Products!A:A,Products!D:D,"")</f>
        <v>Chhabra-Agrawal</v>
      </c>
      <c r="G700" s="4">
        <f>Order_items!C700</f>
        <v>1</v>
      </c>
      <c r="H700" s="4">
        <f>Order_items!D700</f>
        <v>781.08</v>
      </c>
      <c r="I700" s="4">
        <f>Order_items!E700</f>
        <v>781.08</v>
      </c>
      <c r="J700" s="4" t="str">
        <f t="array" ref="J700">_xlfn.XLOOKUP(A700,Orders!A:A,Orders!G:G,"")</f>
        <v>Wallet</v>
      </c>
      <c r="K700" s="4">
        <f t="shared" si="1"/>
        <v>2024</v>
      </c>
      <c r="L700" s="4" t="str">
        <f t="shared" si="2"/>
        <v>Mar</v>
      </c>
    </row>
    <row r="701" ht="22.5" customHeight="1">
      <c r="A701" s="4">
        <f>(Orders!A701)</f>
        <v>807934194</v>
      </c>
      <c r="B701" s="5">
        <f t="array" ref="B701">_xlfn.XLOOKUP(A701, Orders!A:A,Orders!C:C)</f>
        <v>45304.0706</v>
      </c>
      <c r="C701" s="4">
        <f>Order_items!B701</f>
        <v>256783</v>
      </c>
      <c r="D701" s="4" t="str">
        <f t="array" ref="D701">_xlfn.XLOOKUP(C701,Products!A:A,Products!B:B,"")</f>
        <v>Pet Treats</v>
      </c>
      <c r="E701" s="4" t="str">
        <f t="array" ref="E701">_xlfn.XLOOKUP(C701,Products!A:A,Products!C:C,"")</f>
        <v>Pet Care</v>
      </c>
      <c r="F701" s="4" t="str">
        <f t="array" ref="F701">_xlfn.XLOOKUP(C701,Products!A:A,Products!D:D,"")</f>
        <v>Basu, Thakur and Rege</v>
      </c>
      <c r="G701" s="4">
        <f>Order_items!C701</f>
        <v>1</v>
      </c>
      <c r="H701" s="4">
        <f>Order_items!D701</f>
        <v>906.54</v>
      </c>
      <c r="I701" s="4">
        <f>Order_items!E701</f>
        <v>906.54</v>
      </c>
      <c r="J701" s="4" t="str">
        <f t="array" ref="J701">_xlfn.XLOOKUP(A701,Orders!A:A,Orders!G:G,"")</f>
        <v>Cash</v>
      </c>
      <c r="K701" s="4">
        <f t="shared" si="1"/>
        <v>2024</v>
      </c>
      <c r="L701" s="4" t="str">
        <f t="shared" si="2"/>
        <v>Jan</v>
      </c>
    </row>
    <row r="702" ht="22.5" customHeight="1">
      <c r="A702" s="4">
        <f>(Orders!A702)</f>
        <v>7968718292</v>
      </c>
      <c r="B702" s="5">
        <f t="array" ref="B702">_xlfn.XLOOKUP(A702, Orders!A:A,Orders!C:C)</f>
        <v>45229.83377</v>
      </c>
      <c r="C702" s="4">
        <f>Order_items!B702</f>
        <v>11422</v>
      </c>
      <c r="D702" s="4" t="str">
        <f t="array" ref="D702">_xlfn.XLOOKUP(C702,Products!A:A,Products!B:B,"")</f>
        <v>Potatoes</v>
      </c>
      <c r="E702" s="4" t="str">
        <f t="array" ref="E702">_xlfn.XLOOKUP(C702,Products!A:A,Products!C:C,"")</f>
        <v>Fruits &amp; Vegetables</v>
      </c>
      <c r="F702" s="4" t="str">
        <f t="array" ref="F702">_xlfn.XLOOKUP(C702,Products!A:A,Products!D:D,"")</f>
        <v>Ramaswamy-Tata</v>
      </c>
      <c r="G702" s="4">
        <f>Order_items!C702</f>
        <v>3</v>
      </c>
      <c r="H702" s="4">
        <f>Order_items!D702</f>
        <v>127.16</v>
      </c>
      <c r="I702" s="4">
        <f>Order_items!E702</f>
        <v>381.48</v>
      </c>
      <c r="J702" s="4" t="str">
        <f t="array" ref="J702">_xlfn.XLOOKUP(A702,Orders!A:A,Orders!G:G,"")</f>
        <v>Card</v>
      </c>
      <c r="K702" s="4">
        <f t="shared" si="1"/>
        <v>2023</v>
      </c>
      <c r="L702" s="4" t="str">
        <f t="shared" si="2"/>
        <v>Oct</v>
      </c>
    </row>
    <row r="703" ht="22.5" customHeight="1">
      <c r="A703" s="4">
        <f>(Orders!A703)</f>
        <v>2620531979</v>
      </c>
      <c r="B703" s="5">
        <f t="array" ref="B703">_xlfn.XLOOKUP(A703, Orders!A:A,Orders!C:C)</f>
        <v>45346.52799</v>
      </c>
      <c r="C703" s="4">
        <f>Order_items!B703</f>
        <v>336847</v>
      </c>
      <c r="D703" s="4" t="str">
        <f t="array" ref="D703">_xlfn.XLOOKUP(C703,Products!A:A,Products!B:B,"")</f>
        <v>Toilet Cleaner</v>
      </c>
      <c r="E703" s="4" t="str">
        <f t="array" ref="E703">_xlfn.XLOOKUP(C703,Products!A:A,Products!C:C,"")</f>
        <v>Household Care</v>
      </c>
      <c r="F703" s="4" t="str">
        <f t="array" ref="F703">_xlfn.XLOOKUP(C703,Products!A:A,Products!D:D,"")</f>
        <v>Dayal, Mammen and More</v>
      </c>
      <c r="G703" s="4">
        <f>Order_items!C703</f>
        <v>2</v>
      </c>
      <c r="H703" s="4">
        <f>Order_items!D703</f>
        <v>936.98</v>
      </c>
      <c r="I703" s="4">
        <f>Order_items!E703</f>
        <v>1873.96</v>
      </c>
      <c r="J703" s="4" t="str">
        <f t="array" ref="J703">_xlfn.XLOOKUP(A703,Orders!A:A,Orders!G:G,"")</f>
        <v>Card</v>
      </c>
      <c r="K703" s="4">
        <f t="shared" si="1"/>
        <v>2024</v>
      </c>
      <c r="L703" s="4" t="str">
        <f t="shared" si="2"/>
        <v>Feb</v>
      </c>
    </row>
    <row r="704" ht="22.5" customHeight="1">
      <c r="A704" s="4">
        <f>(Orders!A704)</f>
        <v>6943430459</v>
      </c>
      <c r="B704" s="5">
        <f t="array" ref="B704">_xlfn.XLOOKUP(A704, Orders!A:A,Orders!C:C)</f>
        <v>45570.7233</v>
      </c>
      <c r="C704" s="4">
        <f>Order_items!B704</f>
        <v>871592</v>
      </c>
      <c r="D704" s="4" t="str">
        <f t="array" ref="D704">_xlfn.XLOOKUP(C704,Products!A:A,Products!B:B,"")</f>
        <v>Carrots</v>
      </c>
      <c r="E704" s="4" t="str">
        <f t="array" ref="E704">_xlfn.XLOOKUP(C704,Products!A:A,Products!C:C,"")</f>
        <v>Fruits &amp; Vegetables</v>
      </c>
      <c r="F704" s="4" t="str">
        <f t="array" ref="F704">_xlfn.XLOOKUP(C704,Products!A:A,Products!D:D,"")</f>
        <v>Shankar, Nadkarni and Kumer</v>
      </c>
      <c r="G704" s="4">
        <f>Order_items!C704</f>
        <v>1</v>
      </c>
      <c r="H704" s="4">
        <f>Order_items!D704</f>
        <v>870.29</v>
      </c>
      <c r="I704" s="4">
        <f>Order_items!E704</f>
        <v>870.29</v>
      </c>
      <c r="J704" s="4" t="str">
        <f t="array" ref="J704">_xlfn.XLOOKUP(A704,Orders!A:A,Orders!G:G,"")</f>
        <v>Wallet</v>
      </c>
      <c r="K704" s="4">
        <f t="shared" si="1"/>
        <v>2024</v>
      </c>
      <c r="L704" s="4" t="str">
        <f t="shared" si="2"/>
        <v>Oct</v>
      </c>
    </row>
    <row r="705" ht="22.5" customHeight="1">
      <c r="A705" s="4">
        <f>(Orders!A705)</f>
        <v>5607355353</v>
      </c>
      <c r="B705" s="5">
        <f t="array" ref="B705">_xlfn.XLOOKUP(A705, Orders!A:A,Orders!C:C)</f>
        <v>45100.39799</v>
      </c>
      <c r="C705" s="4">
        <f>Order_items!B705</f>
        <v>707935</v>
      </c>
      <c r="D705" s="4" t="str">
        <f t="array" ref="D705">_xlfn.XLOOKUP(C705,Products!A:A,Products!B:B,"")</f>
        <v>Cat Food</v>
      </c>
      <c r="E705" s="4" t="str">
        <f t="array" ref="E705">_xlfn.XLOOKUP(C705,Products!A:A,Products!C:C,"")</f>
        <v>Pet Care</v>
      </c>
      <c r="F705" s="4" t="str">
        <f t="array" ref="F705">_xlfn.XLOOKUP(C705,Products!A:A,Products!D:D,"")</f>
        <v>Anne, Mammen and Khatri</v>
      </c>
      <c r="G705" s="4">
        <f>Order_items!C705</f>
        <v>2</v>
      </c>
      <c r="H705" s="4">
        <f>Order_items!D705</f>
        <v>820.9</v>
      </c>
      <c r="I705" s="4">
        <f>Order_items!E705</f>
        <v>1641.8</v>
      </c>
      <c r="J705" s="4" t="str">
        <f t="array" ref="J705">_xlfn.XLOOKUP(A705,Orders!A:A,Orders!G:G,"")</f>
        <v>UPI</v>
      </c>
      <c r="K705" s="4">
        <f t="shared" si="1"/>
        <v>2023</v>
      </c>
      <c r="L705" s="4" t="str">
        <f t="shared" si="2"/>
        <v>Jun</v>
      </c>
    </row>
    <row r="706" ht="22.5" customHeight="1">
      <c r="A706" s="4">
        <f>(Orders!A706)</f>
        <v>6696352636</v>
      </c>
      <c r="B706" s="5">
        <f t="array" ref="B706">_xlfn.XLOOKUP(A706, Orders!A:A,Orders!C:C)</f>
        <v>45095.63333</v>
      </c>
      <c r="C706" s="4">
        <f>Order_items!B706</f>
        <v>537274</v>
      </c>
      <c r="D706" s="4" t="str">
        <f t="array" ref="D706">_xlfn.XLOOKUP(C706,Products!A:A,Products!B:B,"")</f>
        <v>Pet Treats</v>
      </c>
      <c r="E706" s="4" t="str">
        <f t="array" ref="E706">_xlfn.XLOOKUP(C706,Products!A:A,Products!C:C,"")</f>
        <v>Pet Care</v>
      </c>
      <c r="F706" s="4" t="str">
        <f t="array" ref="F706">_xlfn.XLOOKUP(C706,Products!A:A,Products!D:D,"")</f>
        <v>Lal-Chauhan</v>
      </c>
      <c r="G706" s="4">
        <f>Order_items!C706</f>
        <v>3</v>
      </c>
      <c r="H706" s="4">
        <f>Order_items!D706</f>
        <v>702.71</v>
      </c>
      <c r="I706" s="4">
        <f>Order_items!E706</f>
        <v>2108.13</v>
      </c>
      <c r="J706" s="4" t="str">
        <f t="array" ref="J706">_xlfn.XLOOKUP(A706,Orders!A:A,Orders!G:G,"")</f>
        <v>Wallet</v>
      </c>
      <c r="K706" s="4">
        <f t="shared" si="1"/>
        <v>2023</v>
      </c>
      <c r="L706" s="4" t="str">
        <f t="shared" si="2"/>
        <v>Jun</v>
      </c>
    </row>
    <row r="707" ht="22.5" customHeight="1">
      <c r="A707" s="4">
        <f>(Orders!A707)</f>
        <v>9325920156</v>
      </c>
      <c r="B707" s="5">
        <f t="array" ref="B707">_xlfn.XLOOKUP(A707, Orders!A:A,Orders!C:C)</f>
        <v>45577.44167</v>
      </c>
      <c r="C707" s="4">
        <f>Order_items!B707</f>
        <v>784827</v>
      </c>
      <c r="D707" s="4" t="str">
        <f t="array" ref="D707">_xlfn.XLOOKUP(C707,Products!A:A,Products!B:B,"")</f>
        <v>Baby Wipes</v>
      </c>
      <c r="E707" s="4" t="str">
        <f t="array" ref="E707">_xlfn.XLOOKUP(C707,Products!A:A,Products!C:C,"")</f>
        <v>Baby Care</v>
      </c>
      <c r="F707" s="4" t="str">
        <f t="array" ref="F707">_xlfn.XLOOKUP(C707,Products!A:A,Products!D:D,"")</f>
        <v>Balakrishnan Ltd</v>
      </c>
      <c r="G707" s="4">
        <f>Order_items!C707</f>
        <v>1</v>
      </c>
      <c r="H707" s="4">
        <f>Order_items!D707</f>
        <v>274.25</v>
      </c>
      <c r="I707" s="4">
        <f>Order_items!E707</f>
        <v>274.25</v>
      </c>
      <c r="J707" s="4" t="str">
        <f t="array" ref="J707">_xlfn.XLOOKUP(A707,Orders!A:A,Orders!G:G,"")</f>
        <v>Card</v>
      </c>
      <c r="K707" s="4">
        <f t="shared" si="1"/>
        <v>2024</v>
      </c>
      <c r="L707" s="4" t="str">
        <f t="shared" si="2"/>
        <v>Oct</v>
      </c>
    </row>
    <row r="708" ht="22.5" customHeight="1">
      <c r="A708" s="4">
        <f>(Orders!A708)</f>
        <v>2286477025</v>
      </c>
      <c r="B708" s="5">
        <f t="array" ref="B708">_xlfn.XLOOKUP(A708, Orders!A:A,Orders!C:C)</f>
        <v>45079.91912</v>
      </c>
      <c r="C708" s="4">
        <f>Order_items!B708</f>
        <v>949818</v>
      </c>
      <c r="D708" s="4" t="str">
        <f t="array" ref="D708">_xlfn.XLOOKUP(C708,Products!A:A,Products!B:B,"")</f>
        <v>Biscuits</v>
      </c>
      <c r="E708" s="4" t="str">
        <f t="array" ref="E708">_xlfn.XLOOKUP(C708,Products!A:A,Products!C:C,"")</f>
        <v>Snacks &amp; Munchies</v>
      </c>
      <c r="F708" s="4" t="str">
        <f t="array" ref="F708">_xlfn.XLOOKUP(C708,Products!A:A,Products!D:D,"")</f>
        <v>Yohannan Inc</v>
      </c>
      <c r="G708" s="4">
        <f>Order_items!C708</f>
        <v>2</v>
      </c>
      <c r="H708" s="4">
        <f>Order_items!D708</f>
        <v>483.05</v>
      </c>
      <c r="I708" s="4">
        <f>Order_items!E708</f>
        <v>966.1</v>
      </c>
      <c r="J708" s="4" t="str">
        <f t="array" ref="J708">_xlfn.XLOOKUP(A708,Orders!A:A,Orders!G:G,"")</f>
        <v>Card</v>
      </c>
      <c r="K708" s="4">
        <f t="shared" si="1"/>
        <v>2023</v>
      </c>
      <c r="L708" s="4" t="str">
        <f t="shared" si="2"/>
        <v>Jun</v>
      </c>
    </row>
    <row r="709" ht="22.5" customHeight="1">
      <c r="A709" s="4">
        <f>(Orders!A709)</f>
        <v>6704773223</v>
      </c>
      <c r="B709" s="5">
        <f t="array" ref="B709">_xlfn.XLOOKUP(A709, Orders!A:A,Orders!C:C)</f>
        <v>45495.40262</v>
      </c>
      <c r="C709" s="4">
        <f>Order_items!B709</f>
        <v>723678</v>
      </c>
      <c r="D709" s="4" t="str">
        <f t="array" ref="D709">_xlfn.XLOOKUP(C709,Products!A:A,Products!B:B,"")</f>
        <v>Dog Food</v>
      </c>
      <c r="E709" s="4" t="str">
        <f t="array" ref="E709">_xlfn.XLOOKUP(C709,Products!A:A,Products!C:C,"")</f>
        <v>Pet Care</v>
      </c>
      <c r="F709" s="4" t="str">
        <f t="array" ref="F709">_xlfn.XLOOKUP(C709,Products!A:A,Products!D:D,"")</f>
        <v>Lall, Datta and Swamy</v>
      </c>
      <c r="G709" s="4">
        <f>Order_items!C709</f>
        <v>3</v>
      </c>
      <c r="H709" s="4">
        <f>Order_items!D709</f>
        <v>675.46</v>
      </c>
      <c r="I709" s="4">
        <f>Order_items!E709</f>
        <v>2026.38</v>
      </c>
      <c r="J709" s="4" t="str">
        <f t="array" ref="J709">_xlfn.XLOOKUP(A709,Orders!A:A,Orders!G:G,"")</f>
        <v>Wallet</v>
      </c>
      <c r="K709" s="4">
        <f t="shared" si="1"/>
        <v>2024</v>
      </c>
      <c r="L709" s="4" t="str">
        <f t="shared" si="2"/>
        <v>Jul</v>
      </c>
    </row>
    <row r="710" ht="22.5" customHeight="1">
      <c r="A710" s="4">
        <f>(Orders!A710)</f>
        <v>1435353007</v>
      </c>
      <c r="B710" s="5">
        <f t="array" ref="B710">_xlfn.XLOOKUP(A710, Orders!A:A,Orders!C:C)</f>
        <v>45310.37788</v>
      </c>
      <c r="C710" s="4">
        <f>Order_items!B710</f>
        <v>336847</v>
      </c>
      <c r="D710" s="4" t="str">
        <f t="array" ref="D710">_xlfn.XLOOKUP(C710,Products!A:A,Products!B:B,"")</f>
        <v>Toilet Cleaner</v>
      </c>
      <c r="E710" s="4" t="str">
        <f t="array" ref="E710">_xlfn.XLOOKUP(C710,Products!A:A,Products!C:C,"")</f>
        <v>Household Care</v>
      </c>
      <c r="F710" s="4" t="str">
        <f t="array" ref="F710">_xlfn.XLOOKUP(C710,Products!A:A,Products!D:D,"")</f>
        <v>Dayal, Mammen and More</v>
      </c>
      <c r="G710" s="4">
        <f>Order_items!C710</f>
        <v>1</v>
      </c>
      <c r="H710" s="4">
        <f>Order_items!D710</f>
        <v>936.98</v>
      </c>
      <c r="I710" s="4">
        <f>Order_items!E710</f>
        <v>936.98</v>
      </c>
      <c r="J710" s="4" t="str">
        <f t="array" ref="J710">_xlfn.XLOOKUP(A710,Orders!A:A,Orders!G:G,"")</f>
        <v>Card</v>
      </c>
      <c r="K710" s="4">
        <f t="shared" si="1"/>
        <v>2024</v>
      </c>
      <c r="L710" s="4" t="str">
        <f t="shared" si="2"/>
        <v>Jan</v>
      </c>
    </row>
    <row r="711" ht="22.5" customHeight="1">
      <c r="A711" s="4">
        <f>(Orders!A711)</f>
        <v>8080970647</v>
      </c>
      <c r="B711" s="5">
        <f t="array" ref="B711">_xlfn.XLOOKUP(A711, Orders!A:A,Orders!C:C)</f>
        <v>45255.73925</v>
      </c>
      <c r="C711" s="4">
        <f>Order_items!B711</f>
        <v>91670</v>
      </c>
      <c r="D711" s="4" t="str">
        <f t="array" ref="D711">_xlfn.XLOOKUP(C711,Products!A:A,Products!B:B,"")</f>
        <v>Dish Soap</v>
      </c>
      <c r="E711" s="4" t="str">
        <f t="array" ref="E711">_xlfn.XLOOKUP(C711,Products!A:A,Products!C:C,"")</f>
        <v>Household Care</v>
      </c>
      <c r="F711" s="4" t="str">
        <f t="array" ref="F711">_xlfn.XLOOKUP(C711,Products!A:A,Products!D:D,"")</f>
        <v>Barman-Ahluwalia</v>
      </c>
      <c r="G711" s="4">
        <f>Order_items!C711</f>
        <v>1</v>
      </c>
      <c r="H711" s="4">
        <f>Order_items!D711</f>
        <v>439.24</v>
      </c>
      <c r="I711" s="4">
        <f>Order_items!E711</f>
        <v>439.24</v>
      </c>
      <c r="J711" s="4" t="str">
        <f t="array" ref="J711">_xlfn.XLOOKUP(A711,Orders!A:A,Orders!G:G,"")</f>
        <v>Card</v>
      </c>
      <c r="K711" s="4">
        <f t="shared" si="1"/>
        <v>2023</v>
      </c>
      <c r="L711" s="4" t="str">
        <f t="shared" si="2"/>
        <v>Nov</v>
      </c>
    </row>
    <row r="712" ht="22.5" customHeight="1">
      <c r="A712" s="4">
        <f>(Orders!A712)</f>
        <v>5881633926</v>
      </c>
      <c r="B712" s="5">
        <f t="array" ref="B712">_xlfn.XLOOKUP(A712, Orders!A:A,Orders!C:C)</f>
        <v>45037.78037</v>
      </c>
      <c r="C712" s="4">
        <f>Order_items!B712</f>
        <v>6405</v>
      </c>
      <c r="D712" s="4" t="str">
        <f t="array" ref="D712">_xlfn.XLOOKUP(C712,Products!A:A,Products!B:B,"")</f>
        <v>Baby Food</v>
      </c>
      <c r="E712" s="4" t="str">
        <f t="array" ref="E712">_xlfn.XLOOKUP(C712,Products!A:A,Products!C:C,"")</f>
        <v>Baby Care</v>
      </c>
      <c r="F712" s="4" t="str">
        <f t="array" ref="F712">_xlfn.XLOOKUP(C712,Products!A:A,Products!D:D,"")</f>
        <v>Kashyap-Reddy</v>
      </c>
      <c r="G712" s="4">
        <f>Order_items!C712</f>
        <v>1</v>
      </c>
      <c r="H712" s="4">
        <f>Order_items!D712</f>
        <v>236.51</v>
      </c>
      <c r="I712" s="4">
        <f>Order_items!E712</f>
        <v>236.51</v>
      </c>
      <c r="J712" s="4" t="str">
        <f t="array" ref="J712">_xlfn.XLOOKUP(A712,Orders!A:A,Orders!G:G,"")</f>
        <v>Card</v>
      </c>
      <c r="K712" s="4">
        <f t="shared" si="1"/>
        <v>2023</v>
      </c>
      <c r="L712" s="4" t="str">
        <f t="shared" si="2"/>
        <v>Apr</v>
      </c>
    </row>
    <row r="713" ht="22.5" customHeight="1">
      <c r="A713" s="4">
        <f>(Orders!A713)</f>
        <v>4435459085</v>
      </c>
      <c r="B713" s="5">
        <f t="array" ref="B713">_xlfn.XLOOKUP(A713, Orders!A:A,Orders!C:C)</f>
        <v>45157.61247</v>
      </c>
      <c r="C713" s="4">
        <f>Order_items!B713</f>
        <v>291238</v>
      </c>
      <c r="D713" s="4" t="str">
        <f t="array" ref="D713">_xlfn.XLOOKUP(C713,Products!A:A,Products!B:B,"")</f>
        <v>Chocolates</v>
      </c>
      <c r="E713" s="4" t="str">
        <f t="array" ref="E713">_xlfn.XLOOKUP(C713,Products!A:A,Products!C:C,"")</f>
        <v>Snacks &amp; Munchies</v>
      </c>
      <c r="F713" s="4" t="str">
        <f t="array" ref="F713">_xlfn.XLOOKUP(C713,Products!A:A,Products!D:D,"")</f>
        <v>Sinha, Pau and Chhabra</v>
      </c>
      <c r="G713" s="4">
        <f>Order_items!C713</f>
        <v>1</v>
      </c>
      <c r="H713" s="4">
        <f>Order_items!D713</f>
        <v>746.03</v>
      </c>
      <c r="I713" s="4">
        <f>Order_items!E713</f>
        <v>746.03</v>
      </c>
      <c r="J713" s="4" t="str">
        <f t="array" ref="J713">_xlfn.XLOOKUP(A713,Orders!A:A,Orders!G:G,"")</f>
        <v>Cash</v>
      </c>
      <c r="K713" s="4">
        <f t="shared" si="1"/>
        <v>2023</v>
      </c>
      <c r="L713" s="4" t="str">
        <f t="shared" si="2"/>
        <v>Aug</v>
      </c>
    </row>
    <row r="714" ht="22.5" customHeight="1">
      <c r="A714" s="4">
        <f>(Orders!A714)</f>
        <v>6172529406</v>
      </c>
      <c r="B714" s="5">
        <f t="array" ref="B714">_xlfn.XLOOKUP(A714, Orders!A:A,Orders!C:C)</f>
        <v>45433.08618</v>
      </c>
      <c r="C714" s="4">
        <f>Order_items!B714</f>
        <v>327290</v>
      </c>
      <c r="D714" s="4" t="str">
        <f t="array" ref="D714">_xlfn.XLOOKUP(C714,Products!A:A,Products!B:B,"")</f>
        <v>Sugar</v>
      </c>
      <c r="E714" s="4" t="str">
        <f t="array" ref="E714">_xlfn.XLOOKUP(C714,Products!A:A,Products!C:C,"")</f>
        <v>Grocery &amp; Staples</v>
      </c>
      <c r="F714" s="4" t="str">
        <f t="array" ref="F714">_xlfn.XLOOKUP(C714,Products!A:A,Products!D:D,"")</f>
        <v>Nadkarni Inc</v>
      </c>
      <c r="G714" s="4">
        <f>Order_items!C714</f>
        <v>2</v>
      </c>
      <c r="H714" s="4">
        <f>Order_items!D714</f>
        <v>862.28</v>
      </c>
      <c r="I714" s="4">
        <f>Order_items!E714</f>
        <v>1724.56</v>
      </c>
      <c r="J714" s="4" t="str">
        <f t="array" ref="J714">_xlfn.XLOOKUP(A714,Orders!A:A,Orders!G:G,"")</f>
        <v>Cash</v>
      </c>
      <c r="K714" s="4">
        <f t="shared" si="1"/>
        <v>2024</v>
      </c>
      <c r="L714" s="4" t="str">
        <f t="shared" si="2"/>
        <v>May</v>
      </c>
    </row>
    <row r="715" ht="22.5" customHeight="1">
      <c r="A715" s="4">
        <f>(Orders!A715)</f>
        <v>9127879048</v>
      </c>
      <c r="B715" s="5">
        <f t="array" ref="B715">_xlfn.XLOOKUP(A715, Orders!A:A,Orders!C:C)</f>
        <v>45531.30399</v>
      </c>
      <c r="C715" s="4">
        <f>Order_items!B715</f>
        <v>890623</v>
      </c>
      <c r="D715" s="4" t="str">
        <f t="array" ref="D715">_xlfn.XLOOKUP(C715,Products!A:A,Products!B:B,"")</f>
        <v>Onions</v>
      </c>
      <c r="E715" s="4" t="str">
        <f t="array" ref="E715">_xlfn.XLOOKUP(C715,Products!A:A,Products!C:C,"")</f>
        <v>Fruits &amp; Vegetables</v>
      </c>
      <c r="F715" s="4" t="str">
        <f t="array" ref="F715">_xlfn.XLOOKUP(C715,Products!A:A,Products!D:D,"")</f>
        <v>Sangha, Nagar and Varty</v>
      </c>
      <c r="G715" s="4">
        <f>Order_items!C715</f>
        <v>2</v>
      </c>
      <c r="H715" s="4">
        <f>Order_items!D715</f>
        <v>354.52</v>
      </c>
      <c r="I715" s="4">
        <f>Order_items!E715</f>
        <v>709.04</v>
      </c>
      <c r="J715" s="4" t="str">
        <f t="array" ref="J715">_xlfn.XLOOKUP(A715,Orders!A:A,Orders!G:G,"")</f>
        <v>Card</v>
      </c>
      <c r="K715" s="4">
        <f t="shared" si="1"/>
        <v>2024</v>
      </c>
      <c r="L715" s="4" t="str">
        <f t="shared" si="2"/>
        <v>Aug</v>
      </c>
    </row>
    <row r="716" ht="22.5" customHeight="1">
      <c r="A716" s="4">
        <f>(Orders!A716)</f>
        <v>3806545110</v>
      </c>
      <c r="B716" s="5">
        <f t="array" ref="B716">_xlfn.XLOOKUP(A716, Orders!A:A,Orders!C:C)</f>
        <v>45521.49632</v>
      </c>
      <c r="C716" s="4">
        <f>Order_items!B716</f>
        <v>760828</v>
      </c>
      <c r="D716" s="4" t="str">
        <f t="array" ref="D716">_xlfn.XLOOKUP(C716,Products!A:A,Products!B:B,"")</f>
        <v>Pet Treats</v>
      </c>
      <c r="E716" s="4" t="str">
        <f t="array" ref="E716">_xlfn.XLOOKUP(C716,Products!A:A,Products!C:C,"")</f>
        <v>Pet Care</v>
      </c>
      <c r="F716" s="4" t="str">
        <f t="array" ref="F716">_xlfn.XLOOKUP(C716,Products!A:A,Products!D:D,"")</f>
        <v>Khurana, Khosla and Yohannan</v>
      </c>
      <c r="G716" s="4">
        <f>Order_items!C716</f>
        <v>3</v>
      </c>
      <c r="H716" s="4">
        <f>Order_items!D716</f>
        <v>563.45</v>
      </c>
      <c r="I716" s="4">
        <f>Order_items!E716</f>
        <v>1690.35</v>
      </c>
      <c r="J716" s="4" t="str">
        <f t="array" ref="J716">_xlfn.XLOOKUP(A716,Orders!A:A,Orders!G:G,"")</f>
        <v>Card</v>
      </c>
      <c r="K716" s="4">
        <f t="shared" si="1"/>
        <v>2024</v>
      </c>
      <c r="L716" s="4" t="str">
        <f t="shared" si="2"/>
        <v>Aug</v>
      </c>
    </row>
    <row r="717" ht="22.5" customHeight="1">
      <c r="A717" s="4">
        <f>(Orders!A717)</f>
        <v>6919395718</v>
      </c>
      <c r="B717" s="5">
        <f t="array" ref="B717">_xlfn.XLOOKUP(A717, Orders!A:A,Orders!C:C)</f>
        <v>45338.89838</v>
      </c>
      <c r="C717" s="4">
        <f>Order_items!B717</f>
        <v>461804</v>
      </c>
      <c r="D717" s="4" t="str">
        <f t="array" ref="D717">_xlfn.XLOOKUP(C717,Products!A:A,Products!B:B,"")</f>
        <v>Sugar</v>
      </c>
      <c r="E717" s="4" t="str">
        <f t="array" ref="E717">_xlfn.XLOOKUP(C717,Products!A:A,Products!C:C,"")</f>
        <v>Grocery &amp; Staples</v>
      </c>
      <c r="F717" s="4" t="str">
        <f t="array" ref="F717">_xlfn.XLOOKUP(C717,Products!A:A,Products!D:D,"")</f>
        <v>Ghose, Ben and Divan</v>
      </c>
      <c r="G717" s="4">
        <f>Order_items!C717</f>
        <v>1</v>
      </c>
      <c r="H717" s="4">
        <f>Order_items!D717</f>
        <v>310.69</v>
      </c>
      <c r="I717" s="4">
        <f>Order_items!E717</f>
        <v>310.69</v>
      </c>
      <c r="J717" s="4" t="str">
        <f t="array" ref="J717">_xlfn.XLOOKUP(A717,Orders!A:A,Orders!G:G,"")</f>
        <v>UPI</v>
      </c>
      <c r="K717" s="4">
        <f t="shared" si="1"/>
        <v>2024</v>
      </c>
      <c r="L717" s="4" t="str">
        <f t="shared" si="2"/>
        <v>Feb</v>
      </c>
    </row>
    <row r="718" ht="22.5" customHeight="1">
      <c r="A718" s="4">
        <f>(Orders!A718)</f>
        <v>5277462976</v>
      </c>
      <c r="B718" s="5">
        <f t="array" ref="B718">_xlfn.XLOOKUP(A718, Orders!A:A,Orders!C:C)</f>
        <v>45584.65115</v>
      </c>
      <c r="C718" s="4">
        <f>Order_items!B718</f>
        <v>654297</v>
      </c>
      <c r="D718" s="4" t="str">
        <f t="array" ref="D718">_xlfn.XLOOKUP(C718,Products!A:A,Products!B:B,"")</f>
        <v>Potatoes</v>
      </c>
      <c r="E718" s="4" t="str">
        <f t="array" ref="E718">_xlfn.XLOOKUP(C718,Products!A:A,Products!C:C,"")</f>
        <v>Fruits &amp; Vegetables</v>
      </c>
      <c r="F718" s="4" t="str">
        <f t="array" ref="F718">_xlfn.XLOOKUP(C718,Products!A:A,Products!D:D,"")</f>
        <v>Chandran-Dass</v>
      </c>
      <c r="G718" s="4">
        <f>Order_items!C718</f>
        <v>3</v>
      </c>
      <c r="H718" s="4">
        <f>Order_items!D718</f>
        <v>13.25</v>
      </c>
      <c r="I718" s="4">
        <f>Order_items!E718</f>
        <v>39.75</v>
      </c>
      <c r="J718" s="4" t="str">
        <f t="array" ref="J718">_xlfn.XLOOKUP(A718,Orders!A:A,Orders!G:G,"")</f>
        <v>Card</v>
      </c>
      <c r="K718" s="4">
        <f t="shared" si="1"/>
        <v>2024</v>
      </c>
      <c r="L718" s="4" t="str">
        <f t="shared" si="2"/>
        <v>Oct</v>
      </c>
    </row>
    <row r="719" ht="22.5" customHeight="1">
      <c r="A719" s="4">
        <f>(Orders!A719)</f>
        <v>3606274277</v>
      </c>
      <c r="B719" s="5">
        <f t="array" ref="B719">_xlfn.XLOOKUP(A719, Orders!A:A,Orders!C:C)</f>
        <v>45146.44935</v>
      </c>
      <c r="C719" s="4">
        <f>Order_items!B719</f>
        <v>992178</v>
      </c>
      <c r="D719" s="4" t="str">
        <f t="array" ref="D719">_xlfn.XLOOKUP(C719,Products!A:A,Products!B:B,"")</f>
        <v>Pain Reliever</v>
      </c>
      <c r="E719" s="4" t="str">
        <f t="array" ref="E719">_xlfn.XLOOKUP(C719,Products!A:A,Products!C:C,"")</f>
        <v>Pharmacy</v>
      </c>
      <c r="F719" s="4" t="str">
        <f t="array" ref="F719">_xlfn.XLOOKUP(C719,Products!A:A,Products!D:D,"")</f>
        <v>Basu and Sons</v>
      </c>
      <c r="G719" s="4">
        <f>Order_items!C719</f>
        <v>2</v>
      </c>
      <c r="H719" s="4">
        <f>Order_items!D719</f>
        <v>632.43</v>
      </c>
      <c r="I719" s="4">
        <f>Order_items!E719</f>
        <v>1264.86</v>
      </c>
      <c r="J719" s="4" t="str">
        <f t="array" ref="J719">_xlfn.XLOOKUP(A719,Orders!A:A,Orders!G:G,"")</f>
        <v>Cash</v>
      </c>
      <c r="K719" s="4">
        <f t="shared" si="1"/>
        <v>2023</v>
      </c>
      <c r="L719" s="4" t="str">
        <f t="shared" si="2"/>
        <v>Aug</v>
      </c>
    </row>
    <row r="720" ht="22.5" customHeight="1">
      <c r="A720" s="4">
        <f>(Orders!A720)</f>
        <v>2065203676</v>
      </c>
      <c r="B720" s="5">
        <f t="array" ref="B720">_xlfn.XLOOKUP(A720, Orders!A:A,Orders!C:C)</f>
        <v>45306.39764</v>
      </c>
      <c r="C720" s="4">
        <f>Order_items!B720</f>
        <v>228286</v>
      </c>
      <c r="D720" s="4" t="str">
        <f t="array" ref="D720">_xlfn.XLOOKUP(C720,Products!A:A,Products!B:B,"")</f>
        <v>Cola</v>
      </c>
      <c r="E720" s="4" t="str">
        <f t="array" ref="E720">_xlfn.XLOOKUP(C720,Products!A:A,Products!C:C,"")</f>
        <v>Cold Drinks &amp; Juices</v>
      </c>
      <c r="F720" s="4" t="str">
        <f t="array" ref="F720">_xlfn.XLOOKUP(C720,Products!A:A,Products!D:D,"")</f>
        <v>Bhattacharyya PLC</v>
      </c>
      <c r="G720" s="4">
        <f>Order_items!C720</f>
        <v>1</v>
      </c>
      <c r="H720" s="4">
        <f>Order_items!D720</f>
        <v>179.08</v>
      </c>
      <c r="I720" s="4">
        <f>Order_items!E720</f>
        <v>179.08</v>
      </c>
      <c r="J720" s="4" t="str">
        <f t="array" ref="J720">_xlfn.XLOOKUP(A720,Orders!A:A,Orders!G:G,"")</f>
        <v>Card</v>
      </c>
      <c r="K720" s="4">
        <f t="shared" si="1"/>
        <v>2024</v>
      </c>
      <c r="L720" s="4" t="str">
        <f t="shared" si="2"/>
        <v>Jan</v>
      </c>
    </row>
    <row r="721" ht="22.5" customHeight="1">
      <c r="A721" s="4">
        <f>(Orders!A721)</f>
        <v>4042066387</v>
      </c>
      <c r="B721" s="5">
        <f t="array" ref="B721">_xlfn.XLOOKUP(A721, Orders!A:A,Orders!C:C)</f>
        <v>45294.16816</v>
      </c>
      <c r="C721" s="4">
        <f>Order_items!B721</f>
        <v>961614</v>
      </c>
      <c r="D721" s="4" t="str">
        <f t="array" ref="D721">_xlfn.XLOOKUP(C721,Products!A:A,Products!B:B,"")</f>
        <v>Chocolates</v>
      </c>
      <c r="E721" s="4" t="str">
        <f t="array" ref="E721">_xlfn.XLOOKUP(C721,Products!A:A,Products!C:C,"")</f>
        <v>Snacks &amp; Munchies</v>
      </c>
      <c r="F721" s="4" t="str">
        <f t="array" ref="F721">_xlfn.XLOOKUP(C721,Products!A:A,Products!D:D,"")</f>
        <v>Goda Inc</v>
      </c>
      <c r="G721" s="4">
        <f>Order_items!C721</f>
        <v>3</v>
      </c>
      <c r="H721" s="4">
        <f>Order_items!D721</f>
        <v>227.22</v>
      </c>
      <c r="I721" s="4">
        <f>Order_items!E721</f>
        <v>681.66</v>
      </c>
      <c r="J721" s="4" t="str">
        <f t="array" ref="J721">_xlfn.XLOOKUP(A721,Orders!A:A,Orders!G:G,"")</f>
        <v>Wallet</v>
      </c>
      <c r="K721" s="4">
        <f t="shared" si="1"/>
        <v>2024</v>
      </c>
      <c r="L721" s="4" t="str">
        <f t="shared" si="2"/>
        <v>Jan</v>
      </c>
    </row>
    <row r="722" ht="22.5" customHeight="1">
      <c r="A722" s="4">
        <f>(Orders!A722)</f>
        <v>3604982656</v>
      </c>
      <c r="B722" s="5">
        <f t="array" ref="B722">_xlfn.XLOOKUP(A722, Orders!A:A,Orders!C:C)</f>
        <v>45554.71147</v>
      </c>
      <c r="C722" s="4">
        <f>Order_items!B722</f>
        <v>968887</v>
      </c>
      <c r="D722" s="4" t="str">
        <f t="array" ref="D722">_xlfn.XLOOKUP(C722,Products!A:A,Products!B:B,"")</f>
        <v>Dish Soap</v>
      </c>
      <c r="E722" s="4" t="str">
        <f t="array" ref="E722">_xlfn.XLOOKUP(C722,Products!A:A,Products!C:C,"")</f>
        <v>Household Care</v>
      </c>
      <c r="F722" s="4" t="str">
        <f t="array" ref="F722">_xlfn.XLOOKUP(C722,Products!A:A,Products!D:D,"")</f>
        <v>Keer-Gill</v>
      </c>
      <c r="G722" s="4">
        <f>Order_items!C722</f>
        <v>2</v>
      </c>
      <c r="H722" s="4">
        <f>Order_items!D722</f>
        <v>40.7</v>
      </c>
      <c r="I722" s="4">
        <f>Order_items!E722</f>
        <v>81.4</v>
      </c>
      <c r="J722" s="4" t="str">
        <f t="array" ref="J722">_xlfn.XLOOKUP(A722,Orders!A:A,Orders!G:G,"")</f>
        <v>Card</v>
      </c>
      <c r="K722" s="4">
        <f t="shared" si="1"/>
        <v>2024</v>
      </c>
      <c r="L722" s="4" t="str">
        <f t="shared" si="2"/>
        <v>Sep</v>
      </c>
    </row>
    <row r="723" ht="22.5" customHeight="1">
      <c r="A723" s="4">
        <f>(Orders!A723)</f>
        <v>1149676745</v>
      </c>
      <c r="B723" s="5">
        <f t="array" ref="B723">_xlfn.XLOOKUP(A723, Orders!A:A,Orders!C:C)</f>
        <v>45219.84307</v>
      </c>
      <c r="C723" s="4">
        <f>Order_items!B723</f>
        <v>94225</v>
      </c>
      <c r="D723" s="4" t="str">
        <f t="array" ref="D723">_xlfn.XLOOKUP(C723,Products!A:A,Products!B:B,"")</f>
        <v>Toilet Cleaner</v>
      </c>
      <c r="E723" s="4" t="str">
        <f t="array" ref="E723">_xlfn.XLOOKUP(C723,Products!A:A,Products!C:C,"")</f>
        <v>Household Care</v>
      </c>
      <c r="F723" s="4" t="str">
        <f t="array" ref="F723">_xlfn.XLOOKUP(C723,Products!A:A,Products!D:D,"")</f>
        <v>Gulati, Ram and Sarkar</v>
      </c>
      <c r="G723" s="4">
        <f>Order_items!C723</f>
        <v>3</v>
      </c>
      <c r="H723" s="4">
        <f>Order_items!D723</f>
        <v>77.11</v>
      </c>
      <c r="I723" s="4">
        <f>Order_items!E723</f>
        <v>231.33</v>
      </c>
      <c r="J723" s="4" t="str">
        <f t="array" ref="J723">_xlfn.XLOOKUP(A723,Orders!A:A,Orders!G:G,"")</f>
        <v>Card</v>
      </c>
      <c r="K723" s="4">
        <f t="shared" si="1"/>
        <v>2023</v>
      </c>
      <c r="L723" s="4" t="str">
        <f t="shared" si="2"/>
        <v>Oct</v>
      </c>
    </row>
    <row r="724" ht="22.5" customHeight="1">
      <c r="A724" s="4">
        <f>(Orders!A724)</f>
        <v>3895011687</v>
      </c>
      <c r="B724" s="5">
        <f t="array" ref="B724">_xlfn.XLOOKUP(A724, Orders!A:A,Orders!C:C)</f>
        <v>45374.81856</v>
      </c>
      <c r="C724" s="4">
        <f>Order_items!B724</f>
        <v>349294</v>
      </c>
      <c r="D724" s="4" t="str">
        <f t="array" ref="D724">_xlfn.XLOOKUP(C724,Products!A:A,Products!B:B,"")</f>
        <v>Onions</v>
      </c>
      <c r="E724" s="4" t="str">
        <f t="array" ref="E724">_xlfn.XLOOKUP(C724,Products!A:A,Products!C:C,"")</f>
        <v>Fruits &amp; Vegetables</v>
      </c>
      <c r="F724" s="4" t="str">
        <f t="array" ref="F724">_xlfn.XLOOKUP(C724,Products!A:A,Products!D:D,"")</f>
        <v>Ganesan Ltd</v>
      </c>
      <c r="G724" s="4">
        <f>Order_items!C724</f>
        <v>1</v>
      </c>
      <c r="H724" s="4">
        <f>Order_items!D724</f>
        <v>934.75</v>
      </c>
      <c r="I724" s="4">
        <f>Order_items!E724</f>
        <v>934.75</v>
      </c>
      <c r="J724" s="4" t="str">
        <f t="array" ref="J724">_xlfn.XLOOKUP(A724,Orders!A:A,Orders!G:G,"")</f>
        <v>UPI</v>
      </c>
      <c r="K724" s="4">
        <f t="shared" si="1"/>
        <v>2024</v>
      </c>
      <c r="L724" s="4" t="str">
        <f t="shared" si="2"/>
        <v>Mar</v>
      </c>
    </row>
    <row r="725" ht="22.5" customHeight="1">
      <c r="A725" s="4">
        <f>(Orders!A725)</f>
        <v>772505056</v>
      </c>
      <c r="B725" s="5">
        <f t="array" ref="B725">_xlfn.XLOOKUP(A725, Orders!A:A,Orders!C:C)</f>
        <v>45120.04715</v>
      </c>
      <c r="C725" s="4">
        <f>Order_items!B725</f>
        <v>313754</v>
      </c>
      <c r="D725" s="4" t="str">
        <f t="array" ref="D725">_xlfn.XLOOKUP(C725,Products!A:A,Products!B:B,"")</f>
        <v>Biscuits</v>
      </c>
      <c r="E725" s="4" t="str">
        <f t="array" ref="E725">_xlfn.XLOOKUP(C725,Products!A:A,Products!C:C,"")</f>
        <v>Snacks &amp; Munchies</v>
      </c>
      <c r="F725" s="4" t="str">
        <f t="array" ref="F725">_xlfn.XLOOKUP(C725,Products!A:A,Products!D:D,"")</f>
        <v>Swaminathan, Mahal and Dara</v>
      </c>
      <c r="G725" s="4">
        <f>Order_items!C725</f>
        <v>2</v>
      </c>
      <c r="H725" s="4">
        <f>Order_items!D725</f>
        <v>136.6</v>
      </c>
      <c r="I725" s="4">
        <f>Order_items!E725</f>
        <v>273.2</v>
      </c>
      <c r="J725" s="4" t="str">
        <f t="array" ref="J725">_xlfn.XLOOKUP(A725,Orders!A:A,Orders!G:G,"")</f>
        <v>Cash</v>
      </c>
      <c r="K725" s="4">
        <f t="shared" si="1"/>
        <v>2023</v>
      </c>
      <c r="L725" s="4" t="str">
        <f t="shared" si="2"/>
        <v>Jul</v>
      </c>
    </row>
    <row r="726" ht="22.5" customHeight="1">
      <c r="A726" s="4">
        <f>(Orders!A726)</f>
        <v>5574765914</v>
      </c>
      <c r="B726" s="5">
        <f t="array" ref="B726">_xlfn.XLOOKUP(A726, Orders!A:A,Orders!C:C)</f>
        <v>45590.97981</v>
      </c>
      <c r="C726" s="4">
        <f>Order_items!B726</f>
        <v>51036</v>
      </c>
      <c r="D726" s="4" t="str">
        <f t="array" ref="D726">_xlfn.XLOOKUP(C726,Products!A:A,Products!B:B,"")</f>
        <v>Baby Food</v>
      </c>
      <c r="E726" s="4" t="str">
        <f t="array" ref="E726">_xlfn.XLOOKUP(C726,Products!A:A,Products!C:C,"")</f>
        <v>Baby Care</v>
      </c>
      <c r="F726" s="4" t="str">
        <f t="array" ref="F726">_xlfn.XLOOKUP(C726,Products!A:A,Products!D:D,"")</f>
        <v>Karnik PLC</v>
      </c>
      <c r="G726" s="4">
        <f>Order_items!C726</f>
        <v>3</v>
      </c>
      <c r="H726" s="4">
        <f>Order_items!D726</f>
        <v>931.61</v>
      </c>
      <c r="I726" s="4">
        <f>Order_items!E726</f>
        <v>2794.83</v>
      </c>
      <c r="J726" s="4" t="str">
        <f t="array" ref="J726">_xlfn.XLOOKUP(A726,Orders!A:A,Orders!G:G,"")</f>
        <v>Wallet</v>
      </c>
      <c r="K726" s="4">
        <f t="shared" si="1"/>
        <v>2024</v>
      </c>
      <c r="L726" s="4" t="str">
        <f t="shared" si="2"/>
        <v>Oct</v>
      </c>
    </row>
    <row r="727" ht="22.5" customHeight="1">
      <c r="A727" s="4">
        <f>(Orders!A727)</f>
        <v>8812616740</v>
      </c>
      <c r="B727" s="5">
        <f t="array" ref="B727">_xlfn.XLOOKUP(A727, Orders!A:A,Orders!C:C)</f>
        <v>45103.8842</v>
      </c>
      <c r="C727" s="4">
        <f>Order_items!B727</f>
        <v>673058</v>
      </c>
      <c r="D727" s="4" t="str">
        <f t="array" ref="D727">_xlfn.XLOOKUP(C727,Products!A:A,Products!B:B,"")</f>
        <v>Cough Syrup</v>
      </c>
      <c r="E727" s="4" t="str">
        <f t="array" ref="E727">_xlfn.XLOOKUP(C727,Products!A:A,Products!C:C,"")</f>
        <v>Pharmacy</v>
      </c>
      <c r="F727" s="4" t="str">
        <f t="array" ref="F727">_xlfn.XLOOKUP(C727,Products!A:A,Products!D:D,"")</f>
        <v>Balan-Madan</v>
      </c>
      <c r="G727" s="4">
        <f>Order_items!C727</f>
        <v>2</v>
      </c>
      <c r="H727" s="4">
        <f>Order_items!D727</f>
        <v>765.76</v>
      </c>
      <c r="I727" s="4">
        <f>Order_items!E727</f>
        <v>1531.52</v>
      </c>
      <c r="J727" s="4" t="str">
        <f t="array" ref="J727">_xlfn.XLOOKUP(A727,Orders!A:A,Orders!G:G,"")</f>
        <v>Card</v>
      </c>
      <c r="K727" s="4">
        <f t="shared" si="1"/>
        <v>2023</v>
      </c>
      <c r="L727" s="4" t="str">
        <f t="shared" si="2"/>
        <v>Jun</v>
      </c>
    </row>
    <row r="728" ht="22.5" customHeight="1">
      <c r="A728" s="4">
        <f>(Orders!A728)</f>
        <v>1486655525</v>
      </c>
      <c r="B728" s="5">
        <f t="array" ref="B728">_xlfn.XLOOKUP(A728, Orders!A:A,Orders!C:C)</f>
        <v>45403.55258</v>
      </c>
      <c r="C728" s="4">
        <f>Order_items!B728</f>
        <v>34186</v>
      </c>
      <c r="D728" s="4" t="str">
        <f t="array" ref="D728">_xlfn.XLOOKUP(C728,Products!A:A,Products!B:B,"")</f>
        <v>Mangoes</v>
      </c>
      <c r="E728" s="4" t="str">
        <f t="array" ref="E728">_xlfn.XLOOKUP(C728,Products!A:A,Products!C:C,"")</f>
        <v>Fruits &amp; Vegetables</v>
      </c>
      <c r="F728" s="4" t="str">
        <f t="array" ref="F728">_xlfn.XLOOKUP(C728,Products!A:A,Products!D:D,"")</f>
        <v>Mandal-Kar</v>
      </c>
      <c r="G728" s="4">
        <f>Order_items!C728</f>
        <v>1</v>
      </c>
      <c r="H728" s="4">
        <f>Order_items!D728</f>
        <v>925.65</v>
      </c>
      <c r="I728" s="4">
        <f>Order_items!E728</f>
        <v>925.65</v>
      </c>
      <c r="J728" s="4" t="str">
        <f t="array" ref="J728">_xlfn.XLOOKUP(A728,Orders!A:A,Orders!G:G,"")</f>
        <v>Wallet</v>
      </c>
      <c r="K728" s="4">
        <f t="shared" si="1"/>
        <v>2024</v>
      </c>
      <c r="L728" s="4" t="str">
        <f t="shared" si="2"/>
        <v>Apr</v>
      </c>
    </row>
    <row r="729" ht="22.5" customHeight="1">
      <c r="A729" s="4">
        <f>(Orders!A729)</f>
        <v>8423025639</v>
      </c>
      <c r="B729" s="5">
        <f t="array" ref="B729">_xlfn.XLOOKUP(A729, Orders!A:A,Orders!C:C)</f>
        <v>45449.55204</v>
      </c>
      <c r="C729" s="4">
        <f>Order_items!B729</f>
        <v>365132</v>
      </c>
      <c r="D729" s="4" t="str">
        <f t="array" ref="D729">_xlfn.XLOOKUP(C729,Products!A:A,Products!B:B,"")</f>
        <v>Instant Noodles</v>
      </c>
      <c r="E729" s="4" t="str">
        <f t="array" ref="E729">_xlfn.XLOOKUP(C729,Products!A:A,Products!C:C,"")</f>
        <v>Instant &amp; Frozen Food</v>
      </c>
      <c r="F729" s="4" t="str">
        <f t="array" ref="F729">_xlfn.XLOOKUP(C729,Products!A:A,Products!D:D,"")</f>
        <v>Dar-Kumar</v>
      </c>
      <c r="G729" s="4">
        <f>Order_items!C729</f>
        <v>3</v>
      </c>
      <c r="H729" s="4">
        <f>Order_items!D729</f>
        <v>229.38</v>
      </c>
      <c r="I729" s="4">
        <f>Order_items!E729</f>
        <v>688.14</v>
      </c>
      <c r="J729" s="4" t="str">
        <f t="array" ref="J729">_xlfn.XLOOKUP(A729,Orders!A:A,Orders!G:G,"")</f>
        <v>UPI</v>
      </c>
      <c r="K729" s="4">
        <f t="shared" si="1"/>
        <v>2024</v>
      </c>
      <c r="L729" s="4" t="str">
        <f t="shared" si="2"/>
        <v>Jun</v>
      </c>
    </row>
    <row r="730" ht="22.5" customHeight="1">
      <c r="A730" s="4">
        <f>(Orders!A730)</f>
        <v>9020705185</v>
      </c>
      <c r="B730" s="5">
        <f t="array" ref="B730">_xlfn.XLOOKUP(A730, Orders!A:A,Orders!C:C)</f>
        <v>45289.80531</v>
      </c>
      <c r="C730" s="4">
        <f>Order_items!B730</f>
        <v>654623</v>
      </c>
      <c r="D730" s="4" t="str">
        <f t="array" ref="D730">_xlfn.XLOOKUP(C730,Products!A:A,Products!B:B,"")</f>
        <v>Chips</v>
      </c>
      <c r="E730" s="4" t="str">
        <f t="array" ref="E730">_xlfn.XLOOKUP(C730,Products!A:A,Products!C:C,"")</f>
        <v>Snacks &amp; Munchies</v>
      </c>
      <c r="F730" s="4" t="str">
        <f t="array" ref="F730">_xlfn.XLOOKUP(C730,Products!A:A,Products!D:D,"")</f>
        <v>Pradhan and Sons</v>
      </c>
      <c r="G730" s="4">
        <f>Order_items!C730</f>
        <v>2</v>
      </c>
      <c r="H730" s="4">
        <f>Order_items!D730</f>
        <v>422.14</v>
      </c>
      <c r="I730" s="4">
        <f>Order_items!E730</f>
        <v>844.28</v>
      </c>
      <c r="J730" s="4" t="str">
        <f t="array" ref="J730">_xlfn.XLOOKUP(A730,Orders!A:A,Orders!G:G,"")</f>
        <v>Cash</v>
      </c>
      <c r="K730" s="4">
        <f t="shared" si="1"/>
        <v>2023</v>
      </c>
      <c r="L730" s="4" t="str">
        <f t="shared" si="2"/>
        <v>Dec</v>
      </c>
    </row>
    <row r="731" ht="22.5" customHeight="1">
      <c r="A731" s="4">
        <f>(Orders!A731)</f>
        <v>7719808698</v>
      </c>
      <c r="B731" s="5">
        <f t="array" ref="B731">_xlfn.XLOOKUP(A731, Orders!A:A,Orders!C:C)</f>
        <v>45156.48122</v>
      </c>
      <c r="C731" s="4">
        <f>Order_items!B731</f>
        <v>118820</v>
      </c>
      <c r="D731" s="4" t="str">
        <f t="array" ref="D731">_xlfn.XLOOKUP(C731,Products!A:A,Products!B:B,"")</f>
        <v>Iced Tea</v>
      </c>
      <c r="E731" s="4" t="str">
        <f t="array" ref="E731">_xlfn.XLOOKUP(C731,Products!A:A,Products!C:C,"")</f>
        <v>Cold Drinks &amp; Juices</v>
      </c>
      <c r="F731" s="4" t="str">
        <f t="array" ref="F731">_xlfn.XLOOKUP(C731,Products!A:A,Products!D:D,"")</f>
        <v>Warrior, Ravel and Amble</v>
      </c>
      <c r="G731" s="4">
        <f>Order_items!C731</f>
        <v>3</v>
      </c>
      <c r="H731" s="4">
        <f>Order_items!D731</f>
        <v>12.32</v>
      </c>
      <c r="I731" s="4">
        <f>Order_items!E731</f>
        <v>36.96</v>
      </c>
      <c r="J731" s="4" t="str">
        <f t="array" ref="J731">_xlfn.XLOOKUP(A731,Orders!A:A,Orders!G:G,"")</f>
        <v>Card</v>
      </c>
      <c r="K731" s="4">
        <f t="shared" si="1"/>
        <v>2023</v>
      </c>
      <c r="L731" s="4" t="str">
        <f t="shared" si="2"/>
        <v>Aug</v>
      </c>
    </row>
    <row r="732" ht="22.5" customHeight="1">
      <c r="A732" s="4">
        <f>(Orders!A732)</f>
        <v>3414036630</v>
      </c>
      <c r="B732" s="5">
        <f t="array" ref="B732">_xlfn.XLOOKUP(A732, Orders!A:A,Orders!C:C)</f>
        <v>45387.12508</v>
      </c>
      <c r="C732" s="4">
        <f>Order_items!B732</f>
        <v>767398</v>
      </c>
      <c r="D732" s="4" t="str">
        <f t="array" ref="D732">_xlfn.XLOOKUP(C732,Products!A:A,Products!B:B,"")</f>
        <v>Dish Soap</v>
      </c>
      <c r="E732" s="4" t="str">
        <f t="array" ref="E732">_xlfn.XLOOKUP(C732,Products!A:A,Products!C:C,"")</f>
        <v>Household Care</v>
      </c>
      <c r="F732" s="4" t="str">
        <f t="array" ref="F732">_xlfn.XLOOKUP(C732,Products!A:A,Products!D:D,"")</f>
        <v>Arya, Sundaram and Pingle</v>
      </c>
      <c r="G732" s="4">
        <f>Order_items!C732</f>
        <v>2</v>
      </c>
      <c r="H732" s="4">
        <f>Order_items!D732</f>
        <v>22.14</v>
      </c>
      <c r="I732" s="4">
        <f>Order_items!E732</f>
        <v>44.28</v>
      </c>
      <c r="J732" s="4" t="str">
        <f t="array" ref="J732">_xlfn.XLOOKUP(A732,Orders!A:A,Orders!G:G,"")</f>
        <v>Cash</v>
      </c>
      <c r="K732" s="4">
        <f t="shared" si="1"/>
        <v>2024</v>
      </c>
      <c r="L732" s="4" t="str">
        <f t="shared" si="2"/>
        <v>Apr</v>
      </c>
    </row>
    <row r="733" ht="22.5" customHeight="1">
      <c r="A733" s="4">
        <f>(Orders!A733)</f>
        <v>4157869967</v>
      </c>
      <c r="B733" s="5">
        <f t="array" ref="B733">_xlfn.XLOOKUP(A733, Orders!A:A,Orders!C:C)</f>
        <v>45051.59212</v>
      </c>
      <c r="C733" s="4">
        <f>Order_items!B733</f>
        <v>848226</v>
      </c>
      <c r="D733" s="4" t="str">
        <f t="array" ref="D733">_xlfn.XLOOKUP(C733,Products!A:A,Products!B:B,"")</f>
        <v>Tomatoes</v>
      </c>
      <c r="E733" s="4" t="str">
        <f t="array" ref="E733">_xlfn.XLOOKUP(C733,Products!A:A,Products!C:C,"")</f>
        <v>Fruits &amp; Vegetables</v>
      </c>
      <c r="F733" s="4" t="str">
        <f t="array" ref="F733">_xlfn.XLOOKUP(C733,Products!A:A,Products!D:D,"")</f>
        <v>Barad and Sons</v>
      </c>
      <c r="G733" s="4">
        <f>Order_items!C733</f>
        <v>3</v>
      </c>
      <c r="H733" s="4">
        <f>Order_items!D733</f>
        <v>209.59</v>
      </c>
      <c r="I733" s="4">
        <f>Order_items!E733</f>
        <v>628.77</v>
      </c>
      <c r="J733" s="4" t="str">
        <f t="array" ref="J733">_xlfn.XLOOKUP(A733,Orders!A:A,Orders!G:G,"")</f>
        <v>Card</v>
      </c>
      <c r="K733" s="4">
        <f t="shared" si="1"/>
        <v>2023</v>
      </c>
      <c r="L733" s="4" t="str">
        <f t="shared" si="2"/>
        <v>May</v>
      </c>
    </row>
    <row r="734" ht="22.5" customHeight="1">
      <c r="A734" s="4">
        <f>(Orders!A734)</f>
        <v>4873887251</v>
      </c>
      <c r="B734" s="5">
        <f t="array" ref="B734">_xlfn.XLOOKUP(A734, Orders!A:A,Orders!C:C)</f>
        <v>45189.03044</v>
      </c>
      <c r="C734" s="4">
        <f>Order_items!B734</f>
        <v>652118</v>
      </c>
      <c r="D734" s="4" t="str">
        <f t="array" ref="D734">_xlfn.XLOOKUP(C734,Products!A:A,Products!B:B,"")</f>
        <v>Frozen Biryani</v>
      </c>
      <c r="E734" s="4" t="str">
        <f t="array" ref="E734">_xlfn.XLOOKUP(C734,Products!A:A,Products!C:C,"")</f>
        <v>Instant &amp; Frozen Food</v>
      </c>
      <c r="F734" s="4" t="str">
        <f t="array" ref="F734">_xlfn.XLOOKUP(C734,Products!A:A,Products!D:D,"")</f>
        <v>Agate and Sons</v>
      </c>
      <c r="G734" s="4">
        <f>Order_items!C734</f>
        <v>1</v>
      </c>
      <c r="H734" s="4">
        <f>Order_items!D734</f>
        <v>22.04</v>
      </c>
      <c r="I734" s="4">
        <f>Order_items!E734</f>
        <v>22.04</v>
      </c>
      <c r="J734" s="4" t="str">
        <f t="array" ref="J734">_xlfn.XLOOKUP(A734,Orders!A:A,Orders!G:G,"")</f>
        <v>Wallet</v>
      </c>
      <c r="K734" s="4">
        <f t="shared" si="1"/>
        <v>2023</v>
      </c>
      <c r="L734" s="4" t="str">
        <f t="shared" si="2"/>
        <v>Sep</v>
      </c>
    </row>
    <row r="735" ht="22.5" customHeight="1">
      <c r="A735" s="4">
        <f>(Orders!A735)</f>
        <v>8031946454</v>
      </c>
      <c r="B735" s="5">
        <f t="array" ref="B735">_xlfn.XLOOKUP(A735, Orders!A:A,Orders!C:C)</f>
        <v>45167.87215</v>
      </c>
      <c r="C735" s="4">
        <f>Order_items!B735</f>
        <v>455083</v>
      </c>
      <c r="D735" s="4" t="str">
        <f t="array" ref="D735">_xlfn.XLOOKUP(C735,Products!A:A,Products!B:B,"")</f>
        <v>Butter</v>
      </c>
      <c r="E735" s="4" t="str">
        <f t="array" ref="E735">_xlfn.XLOOKUP(C735,Products!A:A,Products!C:C,"")</f>
        <v>Dairy &amp; Breakfast</v>
      </c>
      <c r="F735" s="4" t="str">
        <f t="array" ref="F735">_xlfn.XLOOKUP(C735,Products!A:A,Products!D:D,"")</f>
        <v>Dutta Inc</v>
      </c>
      <c r="G735" s="4">
        <f>Order_items!C735</f>
        <v>1</v>
      </c>
      <c r="H735" s="4">
        <f>Order_items!D735</f>
        <v>959.01</v>
      </c>
      <c r="I735" s="4">
        <f>Order_items!E735</f>
        <v>959.01</v>
      </c>
      <c r="J735" s="4" t="str">
        <f t="array" ref="J735">_xlfn.XLOOKUP(A735,Orders!A:A,Orders!G:G,"")</f>
        <v>Card</v>
      </c>
      <c r="K735" s="4">
        <f t="shared" si="1"/>
        <v>2023</v>
      </c>
      <c r="L735" s="4" t="str">
        <f t="shared" si="2"/>
        <v>Aug</v>
      </c>
    </row>
    <row r="736" ht="22.5" customHeight="1">
      <c r="A736" s="4">
        <f>(Orders!A736)</f>
        <v>8168056170</v>
      </c>
      <c r="B736" s="5">
        <f t="array" ref="B736">_xlfn.XLOOKUP(A736, Orders!A:A,Orders!C:C)</f>
        <v>45166.20345</v>
      </c>
      <c r="C736" s="4">
        <f>Order_items!B736</f>
        <v>194682</v>
      </c>
      <c r="D736" s="4" t="str">
        <f t="array" ref="D736">_xlfn.XLOOKUP(C736,Products!A:A,Products!B:B,"")</f>
        <v>Iced Tea</v>
      </c>
      <c r="E736" s="4" t="str">
        <f t="array" ref="E736">_xlfn.XLOOKUP(C736,Products!A:A,Products!C:C,"")</f>
        <v>Cold Drinks &amp; Juices</v>
      </c>
      <c r="F736" s="4" t="str">
        <f t="array" ref="F736">_xlfn.XLOOKUP(C736,Products!A:A,Products!D:D,"")</f>
        <v>Sastry-Issac</v>
      </c>
      <c r="G736" s="4">
        <f>Order_items!C736</f>
        <v>3</v>
      </c>
      <c r="H736" s="4">
        <f>Order_items!D736</f>
        <v>912.29</v>
      </c>
      <c r="I736" s="4">
        <f>Order_items!E736</f>
        <v>2736.87</v>
      </c>
      <c r="J736" s="4" t="str">
        <f t="array" ref="J736">_xlfn.XLOOKUP(A736,Orders!A:A,Orders!G:G,"")</f>
        <v>Cash</v>
      </c>
      <c r="K736" s="4">
        <f t="shared" si="1"/>
        <v>2023</v>
      </c>
      <c r="L736" s="4" t="str">
        <f t="shared" si="2"/>
        <v>Aug</v>
      </c>
    </row>
    <row r="737" ht="22.5" customHeight="1">
      <c r="A737" s="4">
        <f>(Orders!A737)</f>
        <v>3108512811</v>
      </c>
      <c r="B737" s="5">
        <f t="array" ref="B737">_xlfn.XLOOKUP(A737, Orders!A:A,Orders!C:C)</f>
        <v>45332.35088</v>
      </c>
      <c r="C737" s="4">
        <f>Order_items!B737</f>
        <v>993331</v>
      </c>
      <c r="D737" s="4" t="str">
        <f t="array" ref="D737">_xlfn.XLOOKUP(C737,Products!A:A,Products!B:B,"")</f>
        <v>Pulses</v>
      </c>
      <c r="E737" s="4" t="str">
        <f t="array" ref="E737">_xlfn.XLOOKUP(C737,Products!A:A,Products!C:C,"")</f>
        <v>Grocery &amp; Staples</v>
      </c>
      <c r="F737" s="4" t="str">
        <f t="array" ref="F737">_xlfn.XLOOKUP(C737,Products!A:A,Products!D:D,"")</f>
        <v>Parmer, Gola and Yogi</v>
      </c>
      <c r="G737" s="4">
        <f>Order_items!C737</f>
        <v>2</v>
      </c>
      <c r="H737" s="4">
        <f>Order_items!D737</f>
        <v>102.44</v>
      </c>
      <c r="I737" s="4">
        <f>Order_items!E737</f>
        <v>204.88</v>
      </c>
      <c r="J737" s="4" t="str">
        <f t="array" ref="J737">_xlfn.XLOOKUP(A737,Orders!A:A,Orders!G:G,"")</f>
        <v>UPI</v>
      </c>
      <c r="K737" s="4">
        <f t="shared" si="1"/>
        <v>2024</v>
      </c>
      <c r="L737" s="4" t="str">
        <f t="shared" si="2"/>
        <v>Feb</v>
      </c>
    </row>
    <row r="738" ht="22.5" customHeight="1">
      <c r="A738" s="4">
        <f>(Orders!A738)</f>
        <v>1680591951</v>
      </c>
      <c r="B738" s="5">
        <f t="array" ref="B738">_xlfn.XLOOKUP(A738, Orders!A:A,Orders!C:C)</f>
        <v>45362.87698</v>
      </c>
      <c r="C738" s="4">
        <f>Order_items!B738</f>
        <v>131748</v>
      </c>
      <c r="D738" s="4" t="str">
        <f t="array" ref="D738">_xlfn.XLOOKUP(C738,Products!A:A,Products!B:B,"")</f>
        <v>Dog Food</v>
      </c>
      <c r="E738" s="4" t="str">
        <f t="array" ref="E738">_xlfn.XLOOKUP(C738,Products!A:A,Products!C:C,"")</f>
        <v>Pet Care</v>
      </c>
      <c r="F738" s="4" t="str">
        <f t="array" ref="F738">_xlfn.XLOOKUP(C738,Products!A:A,Products!D:D,"")</f>
        <v>Shroff, Wason and Dugar</v>
      </c>
      <c r="G738" s="4">
        <f>Order_items!C738</f>
        <v>1</v>
      </c>
      <c r="H738" s="4">
        <f>Order_items!D738</f>
        <v>81.35</v>
      </c>
      <c r="I738" s="4">
        <f>Order_items!E738</f>
        <v>81.35</v>
      </c>
      <c r="J738" s="4" t="str">
        <f t="array" ref="J738">_xlfn.XLOOKUP(A738,Orders!A:A,Orders!G:G,"")</f>
        <v>Card</v>
      </c>
      <c r="K738" s="4">
        <f t="shared" si="1"/>
        <v>2024</v>
      </c>
      <c r="L738" s="4" t="str">
        <f t="shared" si="2"/>
        <v>Mar</v>
      </c>
    </row>
    <row r="739" ht="22.5" customHeight="1">
      <c r="A739" s="4">
        <f>(Orders!A739)</f>
        <v>559245731</v>
      </c>
      <c r="B739" s="5">
        <f t="array" ref="B739">_xlfn.XLOOKUP(A739, Orders!A:A,Orders!C:C)</f>
        <v>45543.66308</v>
      </c>
      <c r="C739" s="4">
        <f>Order_items!B739</f>
        <v>461804</v>
      </c>
      <c r="D739" s="4" t="str">
        <f t="array" ref="D739">_xlfn.XLOOKUP(C739,Products!A:A,Products!B:B,"")</f>
        <v>Sugar</v>
      </c>
      <c r="E739" s="4" t="str">
        <f t="array" ref="E739">_xlfn.XLOOKUP(C739,Products!A:A,Products!C:C,"")</f>
        <v>Grocery &amp; Staples</v>
      </c>
      <c r="F739" s="4" t="str">
        <f t="array" ref="F739">_xlfn.XLOOKUP(C739,Products!A:A,Products!D:D,"")</f>
        <v>Ghose, Ben and Divan</v>
      </c>
      <c r="G739" s="4">
        <f>Order_items!C739</f>
        <v>1</v>
      </c>
      <c r="H739" s="4">
        <f>Order_items!D739</f>
        <v>310.69</v>
      </c>
      <c r="I739" s="4">
        <f>Order_items!E739</f>
        <v>310.69</v>
      </c>
      <c r="J739" s="4" t="str">
        <f t="array" ref="J739">_xlfn.XLOOKUP(A739,Orders!A:A,Orders!G:G,"")</f>
        <v>Wallet</v>
      </c>
      <c r="K739" s="4">
        <f t="shared" si="1"/>
        <v>2024</v>
      </c>
      <c r="L739" s="4" t="str">
        <f t="shared" si="2"/>
        <v>Sep</v>
      </c>
    </row>
    <row r="740" ht="22.5" customHeight="1">
      <c r="A740" s="4">
        <f>(Orders!A740)</f>
        <v>8655600303</v>
      </c>
      <c r="B740" s="5">
        <f t="array" ref="B740">_xlfn.XLOOKUP(A740, Orders!A:A,Orders!C:C)</f>
        <v>45409.73634</v>
      </c>
      <c r="C740" s="4">
        <f>Order_items!B740</f>
        <v>440875</v>
      </c>
      <c r="D740" s="4" t="str">
        <f t="array" ref="D740">_xlfn.XLOOKUP(C740,Products!A:A,Products!B:B,"")</f>
        <v>Baby Wipes</v>
      </c>
      <c r="E740" s="4" t="str">
        <f t="array" ref="E740">_xlfn.XLOOKUP(C740,Products!A:A,Products!C:C,"")</f>
        <v>Baby Care</v>
      </c>
      <c r="F740" s="4" t="str">
        <f t="array" ref="F740">_xlfn.XLOOKUP(C740,Products!A:A,Products!D:D,"")</f>
        <v>Loyal Inc</v>
      </c>
      <c r="G740" s="4">
        <f>Order_items!C740</f>
        <v>2</v>
      </c>
      <c r="H740" s="4">
        <f>Order_items!D740</f>
        <v>275.03</v>
      </c>
      <c r="I740" s="4">
        <f>Order_items!E740</f>
        <v>550.06</v>
      </c>
      <c r="J740" s="4" t="str">
        <f t="array" ref="J740">_xlfn.XLOOKUP(A740,Orders!A:A,Orders!G:G,"")</f>
        <v>Cash</v>
      </c>
      <c r="K740" s="4">
        <f t="shared" si="1"/>
        <v>2024</v>
      </c>
      <c r="L740" s="4" t="str">
        <f t="shared" si="2"/>
        <v>Apr</v>
      </c>
    </row>
    <row r="741" ht="22.5" customHeight="1">
      <c r="A741" s="4">
        <f>(Orders!A741)</f>
        <v>8247327365</v>
      </c>
      <c r="B741" s="5">
        <f t="array" ref="B741">_xlfn.XLOOKUP(A741, Orders!A:A,Orders!C:C)</f>
        <v>45560.46935</v>
      </c>
      <c r="C741" s="4">
        <f>Order_items!B741</f>
        <v>704868</v>
      </c>
      <c r="D741" s="4" t="str">
        <f t="array" ref="D741">_xlfn.XLOOKUP(C741,Products!A:A,Products!B:B,"")</f>
        <v>Detergent</v>
      </c>
      <c r="E741" s="4" t="str">
        <f t="array" ref="E741">_xlfn.XLOOKUP(C741,Products!A:A,Products!C:C,"")</f>
        <v>Household Care</v>
      </c>
      <c r="F741" s="4" t="str">
        <f t="array" ref="F741">_xlfn.XLOOKUP(C741,Products!A:A,Products!D:D,"")</f>
        <v>Parikh, Oak and Kara</v>
      </c>
      <c r="G741" s="4">
        <f>Order_items!C741</f>
        <v>3</v>
      </c>
      <c r="H741" s="4">
        <f>Order_items!D741</f>
        <v>193.46</v>
      </c>
      <c r="I741" s="4">
        <f>Order_items!E741</f>
        <v>580.38</v>
      </c>
      <c r="J741" s="4" t="str">
        <f t="array" ref="J741">_xlfn.XLOOKUP(A741,Orders!A:A,Orders!G:G,"")</f>
        <v>Card</v>
      </c>
      <c r="K741" s="4">
        <f t="shared" si="1"/>
        <v>2024</v>
      </c>
      <c r="L741" s="4" t="str">
        <f t="shared" si="2"/>
        <v>Sep</v>
      </c>
    </row>
    <row r="742" ht="22.5" customHeight="1">
      <c r="A742" s="4">
        <f>(Orders!A742)</f>
        <v>9153347285</v>
      </c>
      <c r="B742" s="5">
        <f t="array" ref="B742">_xlfn.XLOOKUP(A742, Orders!A:A,Orders!C:C)</f>
        <v>45099.12146</v>
      </c>
      <c r="C742" s="4">
        <f>Order_items!B742</f>
        <v>89084</v>
      </c>
      <c r="D742" s="4" t="str">
        <f t="array" ref="D742">_xlfn.XLOOKUP(C742,Products!A:A,Products!B:B,"")</f>
        <v>Milk</v>
      </c>
      <c r="E742" s="4" t="str">
        <f t="array" ref="E742">_xlfn.XLOOKUP(C742,Products!A:A,Products!C:C,"")</f>
        <v>Dairy &amp; Breakfast</v>
      </c>
      <c r="F742" s="4" t="str">
        <f t="array" ref="F742">_xlfn.XLOOKUP(C742,Products!A:A,Products!D:D,"")</f>
        <v>Wali, Virk and Iyer</v>
      </c>
      <c r="G742" s="4">
        <f>Order_items!C742</f>
        <v>2</v>
      </c>
      <c r="H742" s="4">
        <f>Order_items!D742</f>
        <v>598.83</v>
      </c>
      <c r="I742" s="4">
        <f>Order_items!E742</f>
        <v>1197.66</v>
      </c>
      <c r="J742" s="4" t="str">
        <f t="array" ref="J742">_xlfn.XLOOKUP(A742,Orders!A:A,Orders!G:G,"")</f>
        <v>Card</v>
      </c>
      <c r="K742" s="4">
        <f t="shared" si="1"/>
        <v>2023</v>
      </c>
      <c r="L742" s="4" t="str">
        <f t="shared" si="2"/>
        <v>Jun</v>
      </c>
    </row>
    <row r="743" ht="22.5" customHeight="1">
      <c r="A743" s="4">
        <f>(Orders!A743)</f>
        <v>1977533409</v>
      </c>
      <c r="B743" s="5">
        <f t="array" ref="B743">_xlfn.XLOOKUP(A743, Orders!A:A,Orders!C:C)</f>
        <v>45278.50648</v>
      </c>
      <c r="C743" s="4">
        <f>Order_items!B743</f>
        <v>137909</v>
      </c>
      <c r="D743" s="4" t="str">
        <f t="array" ref="D743">_xlfn.XLOOKUP(C743,Products!A:A,Products!B:B,"")</f>
        <v>Cough Syrup</v>
      </c>
      <c r="E743" s="4" t="str">
        <f t="array" ref="E743">_xlfn.XLOOKUP(C743,Products!A:A,Products!C:C,"")</f>
        <v>Pharmacy</v>
      </c>
      <c r="F743" s="4" t="str">
        <f t="array" ref="F743">_xlfn.XLOOKUP(C743,Products!A:A,Products!D:D,"")</f>
        <v>Dalal PLC</v>
      </c>
      <c r="G743" s="4">
        <f>Order_items!C743</f>
        <v>1</v>
      </c>
      <c r="H743" s="4">
        <f>Order_items!D743</f>
        <v>864.3</v>
      </c>
      <c r="I743" s="4">
        <f>Order_items!E743</f>
        <v>864.3</v>
      </c>
      <c r="J743" s="4" t="str">
        <f t="array" ref="J743">_xlfn.XLOOKUP(A743,Orders!A:A,Orders!G:G,"")</f>
        <v>UPI</v>
      </c>
      <c r="K743" s="4">
        <f t="shared" si="1"/>
        <v>2023</v>
      </c>
      <c r="L743" s="4" t="str">
        <f t="shared" si="2"/>
        <v>Dec</v>
      </c>
    </row>
    <row r="744" ht="22.5" customHeight="1">
      <c r="A744" s="4">
        <f>(Orders!A744)</f>
        <v>2433646621</v>
      </c>
      <c r="B744" s="5">
        <f t="array" ref="B744">_xlfn.XLOOKUP(A744, Orders!A:A,Orders!C:C)</f>
        <v>45599.45821</v>
      </c>
      <c r="C744" s="4">
        <f>Order_items!B744</f>
        <v>94225</v>
      </c>
      <c r="D744" s="4" t="str">
        <f t="array" ref="D744">_xlfn.XLOOKUP(C744,Products!A:A,Products!B:B,"")</f>
        <v>Toilet Cleaner</v>
      </c>
      <c r="E744" s="4" t="str">
        <f t="array" ref="E744">_xlfn.XLOOKUP(C744,Products!A:A,Products!C:C,"")</f>
        <v>Household Care</v>
      </c>
      <c r="F744" s="4" t="str">
        <f t="array" ref="F744">_xlfn.XLOOKUP(C744,Products!A:A,Products!D:D,"")</f>
        <v>Gulati, Ram and Sarkar</v>
      </c>
      <c r="G744" s="4">
        <f>Order_items!C744</f>
        <v>2</v>
      </c>
      <c r="H744" s="4">
        <f>Order_items!D744</f>
        <v>77.11</v>
      </c>
      <c r="I744" s="4">
        <f>Order_items!E744</f>
        <v>154.22</v>
      </c>
      <c r="J744" s="4" t="str">
        <f t="array" ref="J744">_xlfn.XLOOKUP(A744,Orders!A:A,Orders!G:G,"")</f>
        <v>Card</v>
      </c>
      <c r="K744" s="4">
        <f t="shared" si="1"/>
        <v>2024</v>
      </c>
      <c r="L744" s="4" t="str">
        <f t="shared" si="2"/>
        <v>Nov</v>
      </c>
    </row>
    <row r="745" ht="22.5" customHeight="1">
      <c r="A745" s="4">
        <f>(Orders!A745)</f>
        <v>22830983</v>
      </c>
      <c r="B745" s="5">
        <f t="array" ref="B745">_xlfn.XLOOKUP(A745, Orders!A:A,Orders!C:C)</f>
        <v>45081.88208</v>
      </c>
      <c r="C745" s="4">
        <f>Order_items!B745</f>
        <v>890232</v>
      </c>
      <c r="D745" s="4" t="str">
        <f t="array" ref="D745">_xlfn.XLOOKUP(C745,Products!A:A,Products!B:B,"")</f>
        <v>Mango Drink</v>
      </c>
      <c r="E745" s="4" t="str">
        <f t="array" ref="E745">_xlfn.XLOOKUP(C745,Products!A:A,Products!C:C,"")</f>
        <v>Cold Drinks &amp; Juices</v>
      </c>
      <c r="F745" s="4" t="str">
        <f t="array" ref="F745">_xlfn.XLOOKUP(C745,Products!A:A,Products!D:D,"")</f>
        <v>Jha Group</v>
      </c>
      <c r="G745" s="4">
        <f>Order_items!C745</f>
        <v>3</v>
      </c>
      <c r="H745" s="4">
        <f>Order_items!D745</f>
        <v>432</v>
      </c>
      <c r="I745" s="4">
        <f>Order_items!E745</f>
        <v>1296</v>
      </c>
      <c r="J745" s="4" t="str">
        <f t="array" ref="J745">_xlfn.XLOOKUP(A745,Orders!A:A,Orders!G:G,"")</f>
        <v>UPI</v>
      </c>
      <c r="K745" s="4">
        <f t="shared" si="1"/>
        <v>2023</v>
      </c>
      <c r="L745" s="4" t="str">
        <f t="shared" si="2"/>
        <v>Jun</v>
      </c>
    </row>
    <row r="746" ht="22.5" customHeight="1">
      <c r="A746" s="4">
        <f>(Orders!A746)</f>
        <v>1143763031</v>
      </c>
      <c r="B746" s="5">
        <f t="array" ref="B746">_xlfn.XLOOKUP(A746, Orders!A:A,Orders!C:C)</f>
        <v>45513.90139</v>
      </c>
      <c r="C746" s="4">
        <f>Order_items!B746</f>
        <v>961614</v>
      </c>
      <c r="D746" s="4" t="str">
        <f t="array" ref="D746">_xlfn.XLOOKUP(C746,Products!A:A,Products!B:B,"")</f>
        <v>Chocolates</v>
      </c>
      <c r="E746" s="4" t="str">
        <f t="array" ref="E746">_xlfn.XLOOKUP(C746,Products!A:A,Products!C:C,"")</f>
        <v>Snacks &amp; Munchies</v>
      </c>
      <c r="F746" s="4" t="str">
        <f t="array" ref="F746">_xlfn.XLOOKUP(C746,Products!A:A,Products!D:D,"")</f>
        <v>Goda Inc</v>
      </c>
      <c r="G746" s="4">
        <f>Order_items!C746</f>
        <v>3</v>
      </c>
      <c r="H746" s="4">
        <f>Order_items!D746</f>
        <v>227.22</v>
      </c>
      <c r="I746" s="4">
        <f>Order_items!E746</f>
        <v>681.66</v>
      </c>
      <c r="J746" s="4" t="str">
        <f t="array" ref="J746">_xlfn.XLOOKUP(A746,Orders!A:A,Orders!G:G,"")</f>
        <v>UPI</v>
      </c>
      <c r="K746" s="4">
        <f t="shared" si="1"/>
        <v>2024</v>
      </c>
      <c r="L746" s="4" t="str">
        <f t="shared" si="2"/>
        <v>Aug</v>
      </c>
    </row>
    <row r="747" ht="22.5" customHeight="1">
      <c r="A747" s="4">
        <f>(Orders!A747)</f>
        <v>8524056436</v>
      </c>
      <c r="B747" s="5">
        <f t="array" ref="B747">_xlfn.XLOOKUP(A747, Orders!A:A,Orders!C:C)</f>
        <v>45175.57245</v>
      </c>
      <c r="C747" s="4">
        <f>Order_items!B747</f>
        <v>540618</v>
      </c>
      <c r="D747" s="4" t="str">
        <f t="array" ref="D747">_xlfn.XLOOKUP(C747,Products!A:A,Products!B:B,"")</f>
        <v>Popcorn</v>
      </c>
      <c r="E747" s="4" t="str">
        <f t="array" ref="E747">_xlfn.XLOOKUP(C747,Products!A:A,Products!C:C,"")</f>
        <v>Snacks &amp; Munchies</v>
      </c>
      <c r="F747" s="4" t="str">
        <f t="array" ref="F747">_xlfn.XLOOKUP(C747,Products!A:A,Products!D:D,"")</f>
        <v>Golla-Luthra</v>
      </c>
      <c r="G747" s="4">
        <f>Order_items!C747</f>
        <v>1</v>
      </c>
      <c r="H747" s="4">
        <f>Order_items!D747</f>
        <v>317.05</v>
      </c>
      <c r="I747" s="4">
        <f>Order_items!E747</f>
        <v>317.05</v>
      </c>
      <c r="J747" s="4" t="str">
        <f t="array" ref="J747">_xlfn.XLOOKUP(A747,Orders!A:A,Orders!G:G,"")</f>
        <v>Cash</v>
      </c>
      <c r="K747" s="4">
        <f t="shared" si="1"/>
        <v>2023</v>
      </c>
      <c r="L747" s="4" t="str">
        <f t="shared" si="2"/>
        <v>Sep</v>
      </c>
    </row>
    <row r="748" ht="22.5" customHeight="1">
      <c r="A748" s="4">
        <f>(Orders!A748)</f>
        <v>4262338791</v>
      </c>
      <c r="B748" s="5">
        <f t="array" ref="B748">_xlfn.XLOOKUP(A748, Orders!A:A,Orders!C:C)</f>
        <v>45582.31869</v>
      </c>
      <c r="C748" s="4">
        <f>Order_items!B748</f>
        <v>557908</v>
      </c>
      <c r="D748" s="4" t="str">
        <f t="array" ref="D748">_xlfn.XLOOKUP(C748,Products!A:A,Products!B:B,"")</f>
        <v>Vitamins</v>
      </c>
      <c r="E748" s="4" t="str">
        <f t="array" ref="E748">_xlfn.XLOOKUP(C748,Products!A:A,Products!C:C,"")</f>
        <v>Pharmacy</v>
      </c>
      <c r="F748" s="4" t="str">
        <f t="array" ref="F748">_xlfn.XLOOKUP(C748,Products!A:A,Products!D:D,"")</f>
        <v>Sundaram Inc</v>
      </c>
      <c r="G748" s="4">
        <f>Order_items!C748</f>
        <v>3</v>
      </c>
      <c r="H748" s="4">
        <f>Order_items!D748</f>
        <v>942.37</v>
      </c>
      <c r="I748" s="4">
        <f>Order_items!E748</f>
        <v>2827.11</v>
      </c>
      <c r="J748" s="4" t="str">
        <f t="array" ref="J748">_xlfn.XLOOKUP(A748,Orders!A:A,Orders!G:G,"")</f>
        <v>Wallet</v>
      </c>
      <c r="K748" s="4">
        <f t="shared" si="1"/>
        <v>2024</v>
      </c>
      <c r="L748" s="4" t="str">
        <f t="shared" si="2"/>
        <v>Oct</v>
      </c>
    </row>
    <row r="749" ht="22.5" customHeight="1">
      <c r="A749" s="4">
        <f>(Orders!A749)</f>
        <v>187728451</v>
      </c>
      <c r="B749" s="5">
        <f t="array" ref="B749">_xlfn.XLOOKUP(A749, Orders!A:A,Orders!C:C)</f>
        <v>45257.87976</v>
      </c>
      <c r="C749" s="4">
        <f>Order_items!B749</f>
        <v>880510</v>
      </c>
      <c r="D749" s="4" t="str">
        <f t="array" ref="D749">_xlfn.XLOOKUP(C749,Products!A:A,Products!B:B,"")</f>
        <v>Bread</v>
      </c>
      <c r="E749" s="4" t="str">
        <f t="array" ref="E749">_xlfn.XLOOKUP(C749,Products!A:A,Products!C:C,"")</f>
        <v>Dairy &amp; Breakfast</v>
      </c>
      <c r="F749" s="4" t="str">
        <f t="array" ref="F749">_xlfn.XLOOKUP(C749,Products!A:A,Products!D:D,"")</f>
        <v>Roy-Char</v>
      </c>
      <c r="G749" s="4">
        <f>Order_items!C749</f>
        <v>1</v>
      </c>
      <c r="H749" s="4">
        <f>Order_items!D749</f>
        <v>951.43</v>
      </c>
      <c r="I749" s="4">
        <f>Order_items!E749</f>
        <v>951.43</v>
      </c>
      <c r="J749" s="4" t="str">
        <f t="array" ref="J749">_xlfn.XLOOKUP(A749,Orders!A:A,Orders!G:G,"")</f>
        <v>Wallet</v>
      </c>
      <c r="K749" s="4">
        <f t="shared" si="1"/>
        <v>2023</v>
      </c>
      <c r="L749" s="4" t="str">
        <f t="shared" si="2"/>
        <v>Nov</v>
      </c>
    </row>
    <row r="750" ht="22.5" customHeight="1">
      <c r="A750" s="4">
        <f>(Orders!A750)</f>
        <v>6754346312</v>
      </c>
      <c r="B750" s="5">
        <f t="array" ref="B750">_xlfn.XLOOKUP(A750, Orders!A:A,Orders!C:C)</f>
        <v>45096.5228</v>
      </c>
      <c r="C750" s="4">
        <f>Order_items!B750</f>
        <v>930284</v>
      </c>
      <c r="D750" s="4" t="str">
        <f t="array" ref="D750">_xlfn.XLOOKUP(C750,Products!A:A,Products!B:B,"")</f>
        <v>Baby Food</v>
      </c>
      <c r="E750" s="4" t="str">
        <f t="array" ref="E750">_xlfn.XLOOKUP(C750,Products!A:A,Products!C:C,"")</f>
        <v>Baby Care</v>
      </c>
      <c r="F750" s="4" t="str">
        <f t="array" ref="F750">_xlfn.XLOOKUP(C750,Products!A:A,Products!D:D,"")</f>
        <v>Garg, Saraf and Dutta</v>
      </c>
      <c r="G750" s="4">
        <f>Order_items!C750</f>
        <v>1</v>
      </c>
      <c r="H750" s="4">
        <f>Order_items!D750</f>
        <v>189.47</v>
      </c>
      <c r="I750" s="4">
        <f>Order_items!E750</f>
        <v>189.47</v>
      </c>
      <c r="J750" s="4" t="str">
        <f t="array" ref="J750">_xlfn.XLOOKUP(A750,Orders!A:A,Orders!G:G,"")</f>
        <v>Wallet</v>
      </c>
      <c r="K750" s="4">
        <f t="shared" si="1"/>
        <v>2023</v>
      </c>
      <c r="L750" s="4" t="str">
        <f t="shared" si="2"/>
        <v>Jun</v>
      </c>
    </row>
    <row r="751" ht="22.5" customHeight="1">
      <c r="A751" s="4">
        <f>(Orders!A751)</f>
        <v>5790622967</v>
      </c>
      <c r="B751" s="5">
        <f t="array" ref="B751">_xlfn.XLOOKUP(A751, Orders!A:A,Orders!C:C)</f>
        <v>45349.0151</v>
      </c>
      <c r="C751" s="4">
        <f>Order_items!B751</f>
        <v>137909</v>
      </c>
      <c r="D751" s="4" t="str">
        <f t="array" ref="D751">_xlfn.XLOOKUP(C751,Products!A:A,Products!B:B,"")</f>
        <v>Cough Syrup</v>
      </c>
      <c r="E751" s="4" t="str">
        <f t="array" ref="E751">_xlfn.XLOOKUP(C751,Products!A:A,Products!C:C,"")</f>
        <v>Pharmacy</v>
      </c>
      <c r="F751" s="4" t="str">
        <f t="array" ref="F751">_xlfn.XLOOKUP(C751,Products!A:A,Products!D:D,"")</f>
        <v>Dalal PLC</v>
      </c>
      <c r="G751" s="4">
        <f>Order_items!C751</f>
        <v>3</v>
      </c>
      <c r="H751" s="4">
        <f>Order_items!D751</f>
        <v>864.3</v>
      </c>
      <c r="I751" s="4">
        <f>Order_items!E751</f>
        <v>2592.9</v>
      </c>
      <c r="J751" s="4" t="str">
        <f t="array" ref="J751">_xlfn.XLOOKUP(A751,Orders!A:A,Orders!G:G,"")</f>
        <v>Cash</v>
      </c>
      <c r="K751" s="4">
        <f t="shared" si="1"/>
        <v>2024</v>
      </c>
      <c r="L751" s="4" t="str">
        <f t="shared" si="2"/>
        <v>Feb</v>
      </c>
    </row>
    <row r="752" ht="22.5" customHeight="1">
      <c r="A752" s="4">
        <f>(Orders!A752)</f>
        <v>4305348838</v>
      </c>
      <c r="B752" s="5">
        <f t="array" ref="B752">_xlfn.XLOOKUP(A752, Orders!A:A,Orders!C:C)</f>
        <v>45354.85775</v>
      </c>
      <c r="C752" s="4">
        <f>Order_items!B752</f>
        <v>927651</v>
      </c>
      <c r="D752" s="4" t="str">
        <f t="array" ref="D752">_xlfn.XLOOKUP(C752,Products!A:A,Products!B:B,"")</f>
        <v>Baby Wipes</v>
      </c>
      <c r="E752" s="4" t="str">
        <f t="array" ref="E752">_xlfn.XLOOKUP(C752,Products!A:A,Products!C:C,"")</f>
        <v>Baby Care</v>
      </c>
      <c r="F752" s="4" t="str">
        <f t="array" ref="F752">_xlfn.XLOOKUP(C752,Products!A:A,Products!D:D,"")</f>
        <v>Narula Group</v>
      </c>
      <c r="G752" s="4">
        <f>Order_items!C752</f>
        <v>1</v>
      </c>
      <c r="H752" s="4">
        <f>Order_items!D752</f>
        <v>426.72</v>
      </c>
      <c r="I752" s="4">
        <f>Order_items!E752</f>
        <v>426.72</v>
      </c>
      <c r="J752" s="4" t="str">
        <f t="array" ref="J752">_xlfn.XLOOKUP(A752,Orders!A:A,Orders!G:G,"")</f>
        <v>Cash</v>
      </c>
      <c r="K752" s="4">
        <f t="shared" si="1"/>
        <v>2024</v>
      </c>
      <c r="L752" s="4" t="str">
        <f t="shared" si="2"/>
        <v>Mar</v>
      </c>
    </row>
    <row r="753" ht="22.5" customHeight="1">
      <c r="A753" s="4">
        <f>(Orders!A753)</f>
        <v>2902411553</v>
      </c>
      <c r="B753" s="5">
        <f t="array" ref="B753">_xlfn.XLOOKUP(A753, Orders!A:A,Orders!C:C)</f>
        <v>45231.09925</v>
      </c>
      <c r="C753" s="4">
        <f>Order_items!B753</f>
        <v>832348</v>
      </c>
      <c r="D753" s="4" t="str">
        <f t="array" ref="D753">_xlfn.XLOOKUP(C753,Products!A:A,Products!B:B,"")</f>
        <v>Biscuits</v>
      </c>
      <c r="E753" s="4" t="str">
        <f t="array" ref="E753">_xlfn.XLOOKUP(C753,Products!A:A,Products!C:C,"")</f>
        <v>Snacks &amp; Munchies</v>
      </c>
      <c r="F753" s="4" t="str">
        <f t="array" ref="F753">_xlfn.XLOOKUP(C753,Products!A:A,Products!D:D,"")</f>
        <v>Jani-Ram</v>
      </c>
      <c r="G753" s="4">
        <f>Order_items!C753</f>
        <v>1</v>
      </c>
      <c r="H753" s="4">
        <f>Order_items!D753</f>
        <v>831.43</v>
      </c>
      <c r="I753" s="4">
        <f>Order_items!E753</f>
        <v>831.43</v>
      </c>
      <c r="J753" s="4" t="str">
        <f t="array" ref="J753">_xlfn.XLOOKUP(A753,Orders!A:A,Orders!G:G,"")</f>
        <v>Cash</v>
      </c>
      <c r="K753" s="4">
        <f t="shared" si="1"/>
        <v>2023</v>
      </c>
      <c r="L753" s="4" t="str">
        <f t="shared" si="2"/>
        <v>Nov</v>
      </c>
    </row>
    <row r="754" ht="22.5" customHeight="1">
      <c r="A754" s="4">
        <f>(Orders!A754)</f>
        <v>3691199770</v>
      </c>
      <c r="B754" s="5">
        <f t="array" ref="B754">_xlfn.XLOOKUP(A754, Orders!A:A,Orders!C:C)</f>
        <v>45425.22242</v>
      </c>
      <c r="C754" s="4">
        <f>Order_items!B754</f>
        <v>564692</v>
      </c>
      <c r="D754" s="4" t="str">
        <f t="array" ref="D754">_xlfn.XLOOKUP(C754,Products!A:A,Products!B:B,"")</f>
        <v>Cat Food</v>
      </c>
      <c r="E754" s="4" t="str">
        <f t="array" ref="E754">_xlfn.XLOOKUP(C754,Products!A:A,Products!C:C,"")</f>
        <v>Pet Care</v>
      </c>
      <c r="F754" s="4" t="str">
        <f t="array" ref="F754">_xlfn.XLOOKUP(C754,Products!A:A,Products!D:D,"")</f>
        <v>Krishna, Bail and Dyal</v>
      </c>
      <c r="G754" s="4">
        <f>Order_items!C754</f>
        <v>1</v>
      </c>
      <c r="H754" s="4">
        <f>Order_items!D754</f>
        <v>215.65</v>
      </c>
      <c r="I754" s="4">
        <f>Order_items!E754</f>
        <v>215.65</v>
      </c>
      <c r="J754" s="4" t="str">
        <f t="array" ref="J754">_xlfn.XLOOKUP(A754,Orders!A:A,Orders!G:G,"")</f>
        <v>Wallet</v>
      </c>
      <c r="K754" s="4">
        <f t="shared" si="1"/>
        <v>2024</v>
      </c>
      <c r="L754" s="4" t="str">
        <f t="shared" si="2"/>
        <v>May</v>
      </c>
    </row>
    <row r="755" ht="22.5" customHeight="1">
      <c r="A755" s="4">
        <f>(Orders!A755)</f>
        <v>775709102</v>
      </c>
      <c r="B755" s="5">
        <f t="array" ref="B755">_xlfn.XLOOKUP(A755, Orders!A:A,Orders!C:C)</f>
        <v>45164.12341</v>
      </c>
      <c r="C755" s="4">
        <f>Order_items!B755</f>
        <v>818990</v>
      </c>
      <c r="D755" s="4" t="str">
        <f t="array" ref="D755">_xlfn.XLOOKUP(C755,Products!A:A,Products!B:B,"")</f>
        <v>Tomatoes</v>
      </c>
      <c r="E755" s="4" t="str">
        <f t="array" ref="E755">_xlfn.XLOOKUP(C755,Products!A:A,Products!C:C,"")</f>
        <v>Fruits &amp; Vegetables</v>
      </c>
      <c r="F755" s="4" t="str">
        <f t="array" ref="F755">_xlfn.XLOOKUP(C755,Products!A:A,Products!D:D,"")</f>
        <v>Dugar Group</v>
      </c>
      <c r="G755" s="4">
        <f>Order_items!C755</f>
        <v>2</v>
      </c>
      <c r="H755" s="4">
        <f>Order_items!D755</f>
        <v>163.55</v>
      </c>
      <c r="I755" s="4">
        <f>Order_items!E755</f>
        <v>327.1</v>
      </c>
      <c r="J755" s="4" t="str">
        <f t="array" ref="J755">_xlfn.XLOOKUP(A755,Orders!A:A,Orders!G:G,"")</f>
        <v>Cash</v>
      </c>
      <c r="K755" s="4">
        <f t="shared" si="1"/>
        <v>2023</v>
      </c>
      <c r="L755" s="4" t="str">
        <f t="shared" si="2"/>
        <v>Aug</v>
      </c>
    </row>
    <row r="756" ht="22.5" customHeight="1">
      <c r="A756" s="4">
        <f>(Orders!A756)</f>
        <v>5262508570</v>
      </c>
      <c r="B756" s="5">
        <f t="array" ref="B756">_xlfn.XLOOKUP(A756, Orders!A:A,Orders!C:C)</f>
        <v>45479.46325</v>
      </c>
      <c r="C756" s="4">
        <f>Order_items!B756</f>
        <v>689769</v>
      </c>
      <c r="D756" s="4" t="str">
        <f t="array" ref="D756">_xlfn.XLOOKUP(C756,Products!A:A,Products!B:B,"")</f>
        <v>Frozen Vegetables</v>
      </c>
      <c r="E756" s="4" t="str">
        <f t="array" ref="E756">_xlfn.XLOOKUP(C756,Products!A:A,Products!C:C,"")</f>
        <v>Instant &amp; Frozen Food</v>
      </c>
      <c r="F756" s="4" t="str">
        <f t="array" ref="F756">_xlfn.XLOOKUP(C756,Products!A:A,Products!D:D,"")</f>
        <v>Kothari-Datta</v>
      </c>
      <c r="G756" s="4">
        <f>Order_items!C756</f>
        <v>2</v>
      </c>
      <c r="H756" s="4">
        <f>Order_items!D756</f>
        <v>46.62</v>
      </c>
      <c r="I756" s="4">
        <f>Order_items!E756</f>
        <v>93.24</v>
      </c>
      <c r="J756" s="4" t="str">
        <f t="array" ref="J756">_xlfn.XLOOKUP(A756,Orders!A:A,Orders!G:G,"")</f>
        <v>UPI</v>
      </c>
      <c r="K756" s="4">
        <f t="shared" si="1"/>
        <v>2024</v>
      </c>
      <c r="L756" s="4" t="str">
        <f t="shared" si="2"/>
        <v>Jul</v>
      </c>
    </row>
    <row r="757" ht="22.5" customHeight="1">
      <c r="A757" s="4">
        <f>(Orders!A757)</f>
        <v>192109127</v>
      </c>
      <c r="B757" s="5">
        <f t="array" ref="B757">_xlfn.XLOOKUP(A757, Orders!A:A,Orders!C:C)</f>
        <v>45551.35375</v>
      </c>
      <c r="C757" s="4">
        <f>Order_items!B757</f>
        <v>721521</v>
      </c>
      <c r="D757" s="4" t="str">
        <f t="array" ref="D757">_xlfn.XLOOKUP(C757,Products!A:A,Products!B:B,"")</f>
        <v>Rice</v>
      </c>
      <c r="E757" s="4" t="str">
        <f t="array" ref="E757">_xlfn.XLOOKUP(C757,Products!A:A,Products!C:C,"")</f>
        <v>Grocery &amp; Staples</v>
      </c>
      <c r="F757" s="4" t="str">
        <f t="array" ref="F757">_xlfn.XLOOKUP(C757,Products!A:A,Products!D:D,"")</f>
        <v>Ramanathan, Agarwal and Baria</v>
      </c>
      <c r="G757" s="4">
        <f>Order_items!C757</f>
        <v>2</v>
      </c>
      <c r="H757" s="4">
        <f>Order_items!D757</f>
        <v>417.39</v>
      </c>
      <c r="I757" s="4">
        <f>Order_items!E757</f>
        <v>834.78</v>
      </c>
      <c r="J757" s="4" t="str">
        <f t="array" ref="J757">_xlfn.XLOOKUP(A757,Orders!A:A,Orders!G:G,"")</f>
        <v>Card</v>
      </c>
      <c r="K757" s="4">
        <f t="shared" si="1"/>
        <v>2024</v>
      </c>
      <c r="L757" s="4" t="str">
        <f t="shared" si="2"/>
        <v>Sep</v>
      </c>
    </row>
    <row r="758" ht="22.5" customHeight="1">
      <c r="A758" s="4">
        <f>(Orders!A758)</f>
        <v>1108215973</v>
      </c>
      <c r="B758" s="5">
        <f t="array" ref="B758">_xlfn.XLOOKUP(A758, Orders!A:A,Orders!C:C)</f>
        <v>45277.40005</v>
      </c>
      <c r="C758" s="4">
        <f>Order_items!B758</f>
        <v>851978</v>
      </c>
      <c r="D758" s="4" t="str">
        <f t="array" ref="D758">_xlfn.XLOOKUP(C758,Products!A:A,Products!B:B,"")</f>
        <v>Vitamins</v>
      </c>
      <c r="E758" s="4" t="str">
        <f t="array" ref="E758">_xlfn.XLOOKUP(C758,Products!A:A,Products!C:C,"")</f>
        <v>Pharmacy</v>
      </c>
      <c r="F758" s="4" t="str">
        <f t="array" ref="F758">_xlfn.XLOOKUP(C758,Products!A:A,Products!D:D,"")</f>
        <v>Parsa-Bala</v>
      </c>
      <c r="G758" s="4">
        <f>Order_items!C758</f>
        <v>3</v>
      </c>
      <c r="H758" s="4">
        <f>Order_items!D758</f>
        <v>715.72</v>
      </c>
      <c r="I758" s="4">
        <f>Order_items!E758</f>
        <v>2147.16</v>
      </c>
      <c r="J758" s="4" t="str">
        <f t="array" ref="J758">_xlfn.XLOOKUP(A758,Orders!A:A,Orders!G:G,"")</f>
        <v>UPI</v>
      </c>
      <c r="K758" s="4">
        <f t="shared" si="1"/>
        <v>2023</v>
      </c>
      <c r="L758" s="4" t="str">
        <f t="shared" si="2"/>
        <v>Dec</v>
      </c>
    </row>
    <row r="759" ht="22.5" customHeight="1">
      <c r="A759" s="4">
        <f>(Orders!A759)</f>
        <v>1719134546</v>
      </c>
      <c r="B759" s="5">
        <f t="array" ref="B759">_xlfn.XLOOKUP(A759, Orders!A:A,Orders!C:C)</f>
        <v>45483.55058</v>
      </c>
      <c r="C759" s="4">
        <f>Order_items!B759</f>
        <v>473647</v>
      </c>
      <c r="D759" s="4" t="str">
        <f t="array" ref="D759">_xlfn.XLOOKUP(C759,Products!A:A,Products!B:B,"")</f>
        <v>Toothpaste</v>
      </c>
      <c r="E759" s="4" t="str">
        <f t="array" ref="E759">_xlfn.XLOOKUP(C759,Products!A:A,Products!C:C,"")</f>
        <v>Personal Care</v>
      </c>
      <c r="F759" s="4" t="str">
        <f t="array" ref="F759">_xlfn.XLOOKUP(C759,Products!A:A,Products!D:D,"")</f>
        <v>Ben-Ravi</v>
      </c>
      <c r="G759" s="4">
        <f>Order_items!C759</f>
        <v>3</v>
      </c>
      <c r="H759" s="4">
        <f>Order_items!D759</f>
        <v>43.05</v>
      </c>
      <c r="I759" s="4">
        <f>Order_items!E759</f>
        <v>129.15</v>
      </c>
      <c r="J759" s="4" t="str">
        <f t="array" ref="J759">_xlfn.XLOOKUP(A759,Orders!A:A,Orders!G:G,"")</f>
        <v>Card</v>
      </c>
      <c r="K759" s="4">
        <f t="shared" si="1"/>
        <v>2024</v>
      </c>
      <c r="L759" s="4" t="str">
        <f t="shared" si="2"/>
        <v>Jul</v>
      </c>
    </row>
    <row r="760" ht="22.5" customHeight="1">
      <c r="A760" s="4">
        <f>(Orders!A760)</f>
        <v>5280263316</v>
      </c>
      <c r="B760" s="5">
        <f t="array" ref="B760">_xlfn.XLOOKUP(A760, Orders!A:A,Orders!C:C)</f>
        <v>45471.52497</v>
      </c>
      <c r="C760" s="4">
        <f>Order_items!B760</f>
        <v>847349</v>
      </c>
      <c r="D760" s="4" t="str">
        <f t="array" ref="D760">_xlfn.XLOOKUP(C760,Products!A:A,Products!B:B,"")</f>
        <v>Potatoes</v>
      </c>
      <c r="E760" s="4" t="str">
        <f t="array" ref="E760">_xlfn.XLOOKUP(C760,Products!A:A,Products!C:C,"")</f>
        <v>Fruits &amp; Vegetables</v>
      </c>
      <c r="F760" s="4" t="str">
        <f t="array" ref="F760">_xlfn.XLOOKUP(C760,Products!A:A,Products!D:D,"")</f>
        <v>Chhabra-Agrawal</v>
      </c>
      <c r="G760" s="4">
        <f>Order_items!C760</f>
        <v>1</v>
      </c>
      <c r="H760" s="4">
        <f>Order_items!D760</f>
        <v>781.08</v>
      </c>
      <c r="I760" s="4">
        <f>Order_items!E760</f>
        <v>781.08</v>
      </c>
      <c r="J760" s="4" t="str">
        <f t="array" ref="J760">_xlfn.XLOOKUP(A760,Orders!A:A,Orders!G:G,"")</f>
        <v>UPI</v>
      </c>
      <c r="K760" s="4">
        <f t="shared" si="1"/>
        <v>2024</v>
      </c>
      <c r="L760" s="4" t="str">
        <f t="shared" si="2"/>
        <v>Jun</v>
      </c>
    </row>
    <row r="761" ht="22.5" customHeight="1">
      <c r="A761" s="4">
        <f>(Orders!A761)</f>
        <v>9448306266</v>
      </c>
      <c r="B761" s="5">
        <f t="array" ref="B761">_xlfn.XLOOKUP(A761, Orders!A:A,Orders!C:C)</f>
        <v>45398.19388</v>
      </c>
      <c r="C761" s="4">
        <f>Order_items!B761</f>
        <v>487065</v>
      </c>
      <c r="D761" s="4" t="str">
        <f t="array" ref="D761">_xlfn.XLOOKUP(C761,Products!A:A,Products!B:B,"")</f>
        <v>Chips</v>
      </c>
      <c r="E761" s="4" t="str">
        <f t="array" ref="E761">_xlfn.XLOOKUP(C761,Products!A:A,Products!C:C,"")</f>
        <v>Snacks &amp; Munchies</v>
      </c>
      <c r="F761" s="4" t="str">
        <f t="array" ref="F761">_xlfn.XLOOKUP(C761,Products!A:A,Products!D:D,"")</f>
        <v>Kadakia-Yadav</v>
      </c>
      <c r="G761" s="4">
        <f>Order_items!C761</f>
        <v>1</v>
      </c>
      <c r="H761" s="4">
        <f>Order_items!D761</f>
        <v>374.68</v>
      </c>
      <c r="I761" s="4">
        <f>Order_items!E761</f>
        <v>374.68</v>
      </c>
      <c r="J761" s="4" t="str">
        <f t="array" ref="J761">_xlfn.XLOOKUP(A761,Orders!A:A,Orders!G:G,"")</f>
        <v>Cash</v>
      </c>
      <c r="K761" s="4">
        <f t="shared" si="1"/>
        <v>2024</v>
      </c>
      <c r="L761" s="4" t="str">
        <f t="shared" si="2"/>
        <v>Apr</v>
      </c>
    </row>
    <row r="762" ht="22.5" customHeight="1">
      <c r="A762" s="4">
        <f>(Orders!A762)</f>
        <v>8023626961</v>
      </c>
      <c r="B762" s="5">
        <f t="array" ref="B762">_xlfn.XLOOKUP(A762, Orders!A:A,Orders!C:C)</f>
        <v>45195.06604</v>
      </c>
      <c r="C762" s="4">
        <f>Order_items!B762</f>
        <v>673058</v>
      </c>
      <c r="D762" s="4" t="str">
        <f t="array" ref="D762">_xlfn.XLOOKUP(C762,Products!A:A,Products!B:B,"")</f>
        <v>Cough Syrup</v>
      </c>
      <c r="E762" s="4" t="str">
        <f t="array" ref="E762">_xlfn.XLOOKUP(C762,Products!A:A,Products!C:C,"")</f>
        <v>Pharmacy</v>
      </c>
      <c r="F762" s="4" t="str">
        <f t="array" ref="F762">_xlfn.XLOOKUP(C762,Products!A:A,Products!D:D,"")</f>
        <v>Balan-Madan</v>
      </c>
      <c r="G762" s="4">
        <f>Order_items!C762</f>
        <v>1</v>
      </c>
      <c r="H762" s="4">
        <f>Order_items!D762</f>
        <v>765.76</v>
      </c>
      <c r="I762" s="4">
        <f>Order_items!E762</f>
        <v>765.76</v>
      </c>
      <c r="J762" s="4" t="str">
        <f t="array" ref="J762">_xlfn.XLOOKUP(A762,Orders!A:A,Orders!G:G,"")</f>
        <v>Card</v>
      </c>
      <c r="K762" s="4">
        <f t="shared" si="1"/>
        <v>2023</v>
      </c>
      <c r="L762" s="4" t="str">
        <f t="shared" si="2"/>
        <v>Sep</v>
      </c>
    </row>
    <row r="763" ht="22.5" customHeight="1">
      <c r="A763" s="4">
        <f>(Orders!A763)</f>
        <v>1118405605</v>
      </c>
      <c r="B763" s="5">
        <f t="array" ref="B763">_xlfn.XLOOKUP(A763, Orders!A:A,Orders!C:C)</f>
        <v>45103.4765</v>
      </c>
      <c r="C763" s="4">
        <f>Order_items!B763</f>
        <v>287070</v>
      </c>
      <c r="D763" s="4" t="str">
        <f t="array" ref="D763">_xlfn.XLOOKUP(C763,Products!A:A,Products!B:B,"")</f>
        <v>Wheat Flour</v>
      </c>
      <c r="E763" s="4" t="str">
        <f t="array" ref="E763">_xlfn.XLOOKUP(C763,Products!A:A,Products!C:C,"")</f>
        <v>Grocery &amp; Staples</v>
      </c>
      <c r="F763" s="4" t="str">
        <f t="array" ref="F763">_xlfn.XLOOKUP(C763,Products!A:A,Products!D:D,"")</f>
        <v>Gala, Magar and Rajagopal</v>
      </c>
      <c r="G763" s="4">
        <f>Order_items!C763</f>
        <v>3</v>
      </c>
      <c r="H763" s="4">
        <f>Order_items!D763</f>
        <v>443.17</v>
      </c>
      <c r="I763" s="4">
        <f>Order_items!E763</f>
        <v>1329.51</v>
      </c>
      <c r="J763" s="4" t="str">
        <f t="array" ref="J763">_xlfn.XLOOKUP(A763,Orders!A:A,Orders!G:G,"")</f>
        <v>Card</v>
      </c>
      <c r="K763" s="4">
        <f t="shared" si="1"/>
        <v>2023</v>
      </c>
      <c r="L763" s="4" t="str">
        <f t="shared" si="2"/>
        <v>Jun</v>
      </c>
    </row>
    <row r="764" ht="22.5" customHeight="1">
      <c r="A764" s="4">
        <f>(Orders!A764)</f>
        <v>8226034341</v>
      </c>
      <c r="B764" s="5">
        <f t="array" ref="B764">_xlfn.XLOOKUP(A764, Orders!A:A,Orders!C:C)</f>
        <v>45255.11242</v>
      </c>
      <c r="C764" s="4">
        <f>Order_items!B764</f>
        <v>723678</v>
      </c>
      <c r="D764" s="4" t="str">
        <f t="array" ref="D764">_xlfn.XLOOKUP(C764,Products!A:A,Products!B:B,"")</f>
        <v>Dog Food</v>
      </c>
      <c r="E764" s="4" t="str">
        <f t="array" ref="E764">_xlfn.XLOOKUP(C764,Products!A:A,Products!C:C,"")</f>
        <v>Pet Care</v>
      </c>
      <c r="F764" s="4" t="str">
        <f t="array" ref="F764">_xlfn.XLOOKUP(C764,Products!A:A,Products!D:D,"")</f>
        <v>Lall, Datta and Swamy</v>
      </c>
      <c r="G764" s="4">
        <f>Order_items!C764</f>
        <v>2</v>
      </c>
      <c r="H764" s="4">
        <f>Order_items!D764</f>
        <v>675.46</v>
      </c>
      <c r="I764" s="4">
        <f>Order_items!E764</f>
        <v>1350.92</v>
      </c>
      <c r="J764" s="4" t="str">
        <f t="array" ref="J764">_xlfn.XLOOKUP(A764,Orders!A:A,Orders!G:G,"")</f>
        <v>Cash</v>
      </c>
      <c r="K764" s="4">
        <f t="shared" si="1"/>
        <v>2023</v>
      </c>
      <c r="L764" s="4" t="str">
        <f t="shared" si="2"/>
        <v>Nov</v>
      </c>
    </row>
    <row r="765" ht="22.5" customHeight="1">
      <c r="A765" s="4">
        <f>(Orders!A765)</f>
        <v>6976835753</v>
      </c>
      <c r="B765" s="5">
        <f t="array" ref="B765">_xlfn.XLOOKUP(A765, Orders!A:A,Orders!C:C)</f>
        <v>45344.57602</v>
      </c>
      <c r="C765" s="4">
        <f>Order_items!B765</f>
        <v>563740</v>
      </c>
      <c r="D765" s="4" t="str">
        <f t="array" ref="D765">_xlfn.XLOOKUP(C765,Products!A:A,Products!B:B,"")</f>
        <v>Chips</v>
      </c>
      <c r="E765" s="4" t="str">
        <f t="array" ref="E765">_xlfn.XLOOKUP(C765,Products!A:A,Products!C:C,"")</f>
        <v>Snacks &amp; Munchies</v>
      </c>
      <c r="F765" s="4" t="str">
        <f t="array" ref="F765">_xlfn.XLOOKUP(C765,Products!A:A,Products!D:D,"")</f>
        <v>Mann-Kapadia</v>
      </c>
      <c r="G765" s="4">
        <f>Order_items!C765</f>
        <v>3</v>
      </c>
      <c r="H765" s="4">
        <f>Order_items!D765</f>
        <v>96.33</v>
      </c>
      <c r="I765" s="4">
        <f>Order_items!E765</f>
        <v>288.99</v>
      </c>
      <c r="J765" s="4" t="str">
        <f t="array" ref="J765">_xlfn.XLOOKUP(A765,Orders!A:A,Orders!G:G,"")</f>
        <v>Wallet</v>
      </c>
      <c r="K765" s="4">
        <f t="shared" si="1"/>
        <v>2024</v>
      </c>
      <c r="L765" s="4" t="str">
        <f t="shared" si="2"/>
        <v>Feb</v>
      </c>
    </row>
    <row r="766" ht="22.5" customHeight="1">
      <c r="A766" s="4">
        <f>(Orders!A766)</f>
        <v>9171564499</v>
      </c>
      <c r="B766" s="5">
        <f t="array" ref="B766">_xlfn.XLOOKUP(A766, Orders!A:A,Orders!C:C)</f>
        <v>45263.99524</v>
      </c>
      <c r="C766" s="4">
        <f>Order_items!B766</f>
        <v>807452</v>
      </c>
      <c r="D766" s="4" t="str">
        <f t="array" ref="D766">_xlfn.XLOOKUP(C766,Products!A:A,Products!B:B,"")</f>
        <v>Pulses</v>
      </c>
      <c r="E766" s="4" t="str">
        <f t="array" ref="E766">_xlfn.XLOOKUP(C766,Products!A:A,Products!C:C,"")</f>
        <v>Grocery &amp; Staples</v>
      </c>
      <c r="F766" s="4" t="str">
        <f t="array" ref="F766">_xlfn.XLOOKUP(C766,Products!A:A,Products!D:D,"")</f>
        <v>Naik Ltd</v>
      </c>
      <c r="G766" s="4">
        <f>Order_items!C766</f>
        <v>2</v>
      </c>
      <c r="H766" s="4">
        <f>Order_items!D766</f>
        <v>144.19</v>
      </c>
      <c r="I766" s="4">
        <f>Order_items!E766</f>
        <v>288.38</v>
      </c>
      <c r="J766" s="4" t="str">
        <f t="array" ref="J766">_xlfn.XLOOKUP(A766,Orders!A:A,Orders!G:G,"")</f>
        <v>Card</v>
      </c>
      <c r="K766" s="4">
        <f t="shared" si="1"/>
        <v>2023</v>
      </c>
      <c r="L766" s="4" t="str">
        <f t="shared" si="2"/>
        <v>Dec</v>
      </c>
    </row>
    <row r="767" ht="22.5" customHeight="1">
      <c r="A767" s="4">
        <f>(Orders!A767)</f>
        <v>5393607402</v>
      </c>
      <c r="B767" s="5">
        <f t="array" ref="B767">_xlfn.XLOOKUP(A767, Orders!A:A,Orders!C:C)</f>
        <v>45277.83631</v>
      </c>
      <c r="C767" s="4">
        <f>Order_items!B767</f>
        <v>965755</v>
      </c>
      <c r="D767" s="4" t="str">
        <f t="array" ref="D767">_xlfn.XLOOKUP(C767,Products!A:A,Products!B:B,"")</f>
        <v>Bananas</v>
      </c>
      <c r="E767" s="4" t="str">
        <f t="array" ref="E767">_xlfn.XLOOKUP(C767,Products!A:A,Products!C:C,"")</f>
        <v>Fruits &amp; Vegetables</v>
      </c>
      <c r="F767" s="4" t="str">
        <f t="array" ref="F767">_xlfn.XLOOKUP(C767,Products!A:A,Products!D:D,"")</f>
        <v>Doshi, Sarraf and Sama</v>
      </c>
      <c r="G767" s="4">
        <f>Order_items!C767</f>
        <v>1</v>
      </c>
      <c r="H767" s="4">
        <f>Order_items!D767</f>
        <v>532.57</v>
      </c>
      <c r="I767" s="4">
        <f>Order_items!E767</f>
        <v>532.57</v>
      </c>
      <c r="J767" s="4" t="str">
        <f t="array" ref="J767">_xlfn.XLOOKUP(A767,Orders!A:A,Orders!G:G,"")</f>
        <v>UPI</v>
      </c>
      <c r="K767" s="4">
        <f t="shared" si="1"/>
        <v>2023</v>
      </c>
      <c r="L767" s="4" t="str">
        <f t="shared" si="2"/>
        <v>Dec</v>
      </c>
    </row>
    <row r="768" ht="22.5" customHeight="1">
      <c r="A768" s="4">
        <f>(Orders!A768)</f>
        <v>5670040592</v>
      </c>
      <c r="B768" s="5">
        <f t="array" ref="B768">_xlfn.XLOOKUP(A768, Orders!A:A,Orders!C:C)</f>
        <v>45437.23567</v>
      </c>
      <c r="C768" s="4">
        <f>Order_items!B768</f>
        <v>700048</v>
      </c>
      <c r="D768" s="4" t="str">
        <f t="array" ref="D768">_xlfn.XLOOKUP(C768,Products!A:A,Products!B:B,"")</f>
        <v>Dish Soap</v>
      </c>
      <c r="E768" s="4" t="str">
        <f t="array" ref="E768">_xlfn.XLOOKUP(C768,Products!A:A,Products!C:C,"")</f>
        <v>Household Care</v>
      </c>
      <c r="F768" s="4" t="str">
        <f t="array" ref="F768">_xlfn.XLOOKUP(C768,Products!A:A,Products!D:D,"")</f>
        <v>Khalsa-Bhavsar</v>
      </c>
      <c r="G768" s="4">
        <f>Order_items!C768</f>
        <v>1</v>
      </c>
      <c r="H768" s="4">
        <f>Order_items!D768</f>
        <v>141.28</v>
      </c>
      <c r="I768" s="4">
        <f>Order_items!E768</f>
        <v>141.28</v>
      </c>
      <c r="J768" s="4" t="str">
        <f t="array" ref="J768">_xlfn.XLOOKUP(A768,Orders!A:A,Orders!G:G,"")</f>
        <v>UPI</v>
      </c>
      <c r="K768" s="4">
        <f t="shared" si="1"/>
        <v>2024</v>
      </c>
      <c r="L768" s="4" t="str">
        <f t="shared" si="2"/>
        <v>May</v>
      </c>
    </row>
    <row r="769" ht="22.5" customHeight="1">
      <c r="A769" s="4">
        <f>(Orders!A769)</f>
        <v>6736891890</v>
      </c>
      <c r="B769" s="5">
        <f t="array" ref="B769">_xlfn.XLOOKUP(A769, Orders!A:A,Orders!C:C)</f>
        <v>45586.39561</v>
      </c>
      <c r="C769" s="4">
        <f>Order_items!B769</f>
        <v>942001</v>
      </c>
      <c r="D769" s="4" t="str">
        <f t="array" ref="D769">_xlfn.XLOOKUP(C769,Products!A:A,Products!B:B,"")</f>
        <v>Cat Food</v>
      </c>
      <c r="E769" s="4" t="str">
        <f t="array" ref="E769">_xlfn.XLOOKUP(C769,Products!A:A,Products!C:C,"")</f>
        <v>Pet Care</v>
      </c>
      <c r="F769" s="4" t="str">
        <f t="array" ref="F769">_xlfn.XLOOKUP(C769,Products!A:A,Products!D:D,"")</f>
        <v>Acharya Ltd</v>
      </c>
      <c r="G769" s="4">
        <f>Order_items!C769</f>
        <v>3</v>
      </c>
      <c r="H769" s="4">
        <f>Order_items!D769</f>
        <v>671.55</v>
      </c>
      <c r="I769" s="4">
        <f>Order_items!E769</f>
        <v>2014.65</v>
      </c>
      <c r="J769" s="4" t="str">
        <f t="array" ref="J769">_xlfn.XLOOKUP(A769,Orders!A:A,Orders!G:G,"")</f>
        <v>Wallet</v>
      </c>
      <c r="K769" s="4">
        <f t="shared" si="1"/>
        <v>2024</v>
      </c>
      <c r="L769" s="4" t="str">
        <f t="shared" si="2"/>
        <v>Oct</v>
      </c>
    </row>
    <row r="770" ht="22.5" customHeight="1">
      <c r="A770" s="4">
        <f>(Orders!A770)</f>
        <v>1223255075</v>
      </c>
      <c r="B770" s="5">
        <f t="array" ref="B770">_xlfn.XLOOKUP(A770, Orders!A:A,Orders!C:C)</f>
        <v>45156.0009</v>
      </c>
      <c r="C770" s="4">
        <f>Order_items!B770</f>
        <v>820541</v>
      </c>
      <c r="D770" s="4" t="str">
        <f t="array" ref="D770">_xlfn.XLOOKUP(C770,Products!A:A,Products!B:B,"")</f>
        <v>Toilet Cleaner</v>
      </c>
      <c r="E770" s="4" t="str">
        <f t="array" ref="E770">_xlfn.XLOOKUP(C770,Products!A:A,Products!C:C,"")</f>
        <v>Household Care</v>
      </c>
      <c r="F770" s="4" t="str">
        <f t="array" ref="F770">_xlfn.XLOOKUP(C770,Products!A:A,Products!D:D,"")</f>
        <v>Borde, Peri and Upadhyay</v>
      </c>
      <c r="G770" s="4">
        <f>Order_items!C770</f>
        <v>1</v>
      </c>
      <c r="H770" s="4">
        <f>Order_items!D770</f>
        <v>576.22</v>
      </c>
      <c r="I770" s="4">
        <f>Order_items!E770</f>
        <v>576.22</v>
      </c>
      <c r="J770" s="4" t="str">
        <f t="array" ref="J770">_xlfn.XLOOKUP(A770,Orders!A:A,Orders!G:G,"")</f>
        <v>Card</v>
      </c>
      <c r="K770" s="4">
        <f t="shared" si="1"/>
        <v>2023</v>
      </c>
      <c r="L770" s="4" t="str">
        <f t="shared" si="2"/>
        <v>Aug</v>
      </c>
    </row>
    <row r="771" ht="22.5" customHeight="1">
      <c r="A771" s="4">
        <f>(Orders!A771)</f>
        <v>8158413630</v>
      </c>
      <c r="B771" s="5">
        <f t="array" ref="B771">_xlfn.XLOOKUP(A771, Orders!A:A,Orders!C:C)</f>
        <v>45534.69458</v>
      </c>
      <c r="C771" s="4">
        <f>Order_items!B771</f>
        <v>654623</v>
      </c>
      <c r="D771" s="4" t="str">
        <f t="array" ref="D771">_xlfn.XLOOKUP(C771,Products!A:A,Products!B:B,"")</f>
        <v>Chips</v>
      </c>
      <c r="E771" s="4" t="str">
        <f t="array" ref="E771">_xlfn.XLOOKUP(C771,Products!A:A,Products!C:C,"")</f>
        <v>Snacks &amp; Munchies</v>
      </c>
      <c r="F771" s="4" t="str">
        <f t="array" ref="F771">_xlfn.XLOOKUP(C771,Products!A:A,Products!D:D,"")</f>
        <v>Pradhan and Sons</v>
      </c>
      <c r="G771" s="4">
        <f>Order_items!C771</f>
        <v>3</v>
      </c>
      <c r="H771" s="4">
        <f>Order_items!D771</f>
        <v>422.14</v>
      </c>
      <c r="I771" s="4">
        <f>Order_items!E771</f>
        <v>1266.42</v>
      </c>
      <c r="J771" s="4" t="str">
        <f t="array" ref="J771">_xlfn.XLOOKUP(A771,Orders!A:A,Orders!G:G,"")</f>
        <v>Card</v>
      </c>
      <c r="K771" s="4">
        <f t="shared" si="1"/>
        <v>2024</v>
      </c>
      <c r="L771" s="4" t="str">
        <f t="shared" si="2"/>
        <v>Aug</v>
      </c>
    </row>
    <row r="772" ht="22.5" customHeight="1">
      <c r="A772" s="4">
        <f>(Orders!A772)</f>
        <v>7867573412</v>
      </c>
      <c r="B772" s="5">
        <f t="array" ref="B772">_xlfn.XLOOKUP(A772, Orders!A:A,Orders!C:C)</f>
        <v>45183.07944</v>
      </c>
      <c r="C772" s="4">
        <f>Order_items!B772</f>
        <v>741341</v>
      </c>
      <c r="D772" s="4" t="str">
        <f t="array" ref="D772">_xlfn.XLOOKUP(C772,Products!A:A,Products!B:B,"")</f>
        <v>Eggs</v>
      </c>
      <c r="E772" s="4" t="str">
        <f t="array" ref="E772">_xlfn.XLOOKUP(C772,Products!A:A,Products!C:C,"")</f>
        <v>Dairy &amp; Breakfast</v>
      </c>
      <c r="F772" s="4" t="str">
        <f t="array" ref="F772">_xlfn.XLOOKUP(C772,Products!A:A,Products!D:D,"")</f>
        <v>Prasad LLC</v>
      </c>
      <c r="G772" s="4">
        <f>Order_items!C772</f>
        <v>3</v>
      </c>
      <c r="H772" s="4">
        <f>Order_items!D772</f>
        <v>923.84</v>
      </c>
      <c r="I772" s="4">
        <f>Order_items!E772</f>
        <v>2771.52</v>
      </c>
      <c r="J772" s="4" t="str">
        <f t="array" ref="J772">_xlfn.XLOOKUP(A772,Orders!A:A,Orders!G:G,"")</f>
        <v>Card</v>
      </c>
      <c r="K772" s="4">
        <f t="shared" si="1"/>
        <v>2023</v>
      </c>
      <c r="L772" s="4" t="str">
        <f t="shared" si="2"/>
        <v>Sep</v>
      </c>
    </row>
    <row r="773" ht="22.5" customHeight="1">
      <c r="A773" s="4">
        <f>(Orders!A773)</f>
        <v>1624690598</v>
      </c>
      <c r="B773" s="5">
        <f t="array" ref="B773">_xlfn.XLOOKUP(A773, Orders!A:A,Orders!C:C)</f>
        <v>45374.16458</v>
      </c>
      <c r="C773" s="4">
        <f>Order_items!B773</f>
        <v>799688</v>
      </c>
      <c r="D773" s="4" t="str">
        <f t="array" ref="D773">_xlfn.XLOOKUP(C773,Products!A:A,Products!B:B,"")</f>
        <v>Lotion</v>
      </c>
      <c r="E773" s="4" t="str">
        <f t="array" ref="E773">_xlfn.XLOOKUP(C773,Products!A:A,Products!C:C,"")</f>
        <v>Personal Care</v>
      </c>
      <c r="F773" s="4" t="str">
        <f t="array" ref="F773">_xlfn.XLOOKUP(C773,Products!A:A,Products!D:D,"")</f>
        <v>Arora LLC</v>
      </c>
      <c r="G773" s="4">
        <f>Order_items!C773</f>
        <v>3</v>
      </c>
      <c r="H773" s="4">
        <f>Order_items!D773</f>
        <v>309.62</v>
      </c>
      <c r="I773" s="4">
        <f>Order_items!E773</f>
        <v>928.86</v>
      </c>
      <c r="J773" s="4" t="str">
        <f t="array" ref="J773">_xlfn.XLOOKUP(A773,Orders!A:A,Orders!G:G,"")</f>
        <v>UPI</v>
      </c>
      <c r="K773" s="4">
        <f t="shared" si="1"/>
        <v>2024</v>
      </c>
      <c r="L773" s="4" t="str">
        <f t="shared" si="2"/>
        <v>Mar</v>
      </c>
    </row>
    <row r="774" ht="22.5" customHeight="1">
      <c r="A774" s="4">
        <f>(Orders!A774)</f>
        <v>8968945932</v>
      </c>
      <c r="B774" s="5">
        <f t="array" ref="B774">_xlfn.XLOOKUP(A774, Orders!A:A,Orders!C:C)</f>
        <v>45542.29218</v>
      </c>
      <c r="C774" s="4">
        <f>Order_items!B774</f>
        <v>52729</v>
      </c>
      <c r="D774" s="4" t="str">
        <f t="array" ref="D774">_xlfn.XLOOKUP(C774,Products!A:A,Products!B:B,"")</f>
        <v>Cat Food</v>
      </c>
      <c r="E774" s="4" t="str">
        <f t="array" ref="E774">_xlfn.XLOOKUP(C774,Products!A:A,Products!C:C,"")</f>
        <v>Pet Care</v>
      </c>
      <c r="F774" s="4" t="str">
        <f t="array" ref="F774">_xlfn.XLOOKUP(C774,Products!A:A,Products!D:D,"")</f>
        <v>Saini LLC</v>
      </c>
      <c r="G774" s="4">
        <f>Order_items!C774</f>
        <v>3</v>
      </c>
      <c r="H774" s="4">
        <f>Order_items!D774</f>
        <v>316.02</v>
      </c>
      <c r="I774" s="4">
        <f>Order_items!E774</f>
        <v>948.06</v>
      </c>
      <c r="J774" s="4" t="str">
        <f t="array" ref="J774">_xlfn.XLOOKUP(A774,Orders!A:A,Orders!G:G,"")</f>
        <v>Wallet</v>
      </c>
      <c r="K774" s="4">
        <f t="shared" si="1"/>
        <v>2024</v>
      </c>
      <c r="L774" s="4" t="str">
        <f t="shared" si="2"/>
        <v>Sep</v>
      </c>
    </row>
    <row r="775" ht="22.5" customHeight="1">
      <c r="A775" s="4">
        <f>(Orders!A775)</f>
        <v>1645212433</v>
      </c>
      <c r="B775" s="5">
        <f t="array" ref="B775">_xlfn.XLOOKUP(A775, Orders!A:A,Orders!C:C)</f>
        <v>45511.18718</v>
      </c>
      <c r="C775" s="4">
        <f>Order_items!B775</f>
        <v>473929</v>
      </c>
      <c r="D775" s="4" t="str">
        <f t="array" ref="D775">_xlfn.XLOOKUP(C775,Products!A:A,Products!B:B,"")</f>
        <v>Carrots</v>
      </c>
      <c r="E775" s="4" t="str">
        <f t="array" ref="E775">_xlfn.XLOOKUP(C775,Products!A:A,Products!C:C,"")</f>
        <v>Fruits &amp; Vegetables</v>
      </c>
      <c r="F775" s="4" t="str">
        <f t="array" ref="F775">_xlfn.XLOOKUP(C775,Products!A:A,Products!D:D,"")</f>
        <v>Bhardwaj, Bhatia and Deshmukh</v>
      </c>
      <c r="G775" s="4">
        <f>Order_items!C775</f>
        <v>2</v>
      </c>
      <c r="H775" s="4">
        <f>Order_items!D775</f>
        <v>440.19</v>
      </c>
      <c r="I775" s="4">
        <f>Order_items!E775</f>
        <v>880.38</v>
      </c>
      <c r="J775" s="4" t="str">
        <f t="array" ref="J775">_xlfn.XLOOKUP(A775,Orders!A:A,Orders!G:G,"")</f>
        <v>UPI</v>
      </c>
      <c r="K775" s="4">
        <f t="shared" si="1"/>
        <v>2024</v>
      </c>
      <c r="L775" s="4" t="str">
        <f t="shared" si="2"/>
        <v>Aug</v>
      </c>
    </row>
    <row r="776" ht="22.5" customHeight="1">
      <c r="A776" s="4">
        <f>(Orders!A776)</f>
        <v>9187046038</v>
      </c>
      <c r="B776" s="5">
        <f t="array" ref="B776">_xlfn.XLOOKUP(A776, Orders!A:A,Orders!C:C)</f>
        <v>45090.61108</v>
      </c>
      <c r="C776" s="4">
        <f>Order_items!B776</f>
        <v>53833</v>
      </c>
      <c r="D776" s="4" t="str">
        <f t="array" ref="D776">_xlfn.XLOOKUP(C776,Products!A:A,Products!B:B,"")</f>
        <v>Rice</v>
      </c>
      <c r="E776" s="4" t="str">
        <f t="array" ref="E776">_xlfn.XLOOKUP(C776,Products!A:A,Products!C:C,"")</f>
        <v>Grocery &amp; Staples</v>
      </c>
      <c r="F776" s="4" t="str">
        <f t="array" ref="F776">_xlfn.XLOOKUP(C776,Products!A:A,Products!D:D,"")</f>
        <v>Tella-Master</v>
      </c>
      <c r="G776" s="4">
        <f>Order_items!C776</f>
        <v>2</v>
      </c>
      <c r="H776" s="4">
        <f>Order_items!D776</f>
        <v>134.69</v>
      </c>
      <c r="I776" s="4">
        <f>Order_items!E776</f>
        <v>269.38</v>
      </c>
      <c r="J776" s="4" t="str">
        <f t="array" ref="J776">_xlfn.XLOOKUP(A776,Orders!A:A,Orders!G:G,"")</f>
        <v>Cash</v>
      </c>
      <c r="K776" s="4">
        <f t="shared" si="1"/>
        <v>2023</v>
      </c>
      <c r="L776" s="4" t="str">
        <f t="shared" si="2"/>
        <v>Jun</v>
      </c>
    </row>
    <row r="777" ht="22.5" customHeight="1">
      <c r="A777" s="4">
        <f>(Orders!A777)</f>
        <v>9305357757</v>
      </c>
      <c r="B777" s="5">
        <f t="array" ref="B777">_xlfn.XLOOKUP(A777, Orders!A:A,Orders!C:C)</f>
        <v>45058.92109</v>
      </c>
      <c r="C777" s="4">
        <f>Order_items!B777</f>
        <v>721521</v>
      </c>
      <c r="D777" s="4" t="str">
        <f t="array" ref="D777">_xlfn.XLOOKUP(C777,Products!A:A,Products!B:B,"")</f>
        <v>Rice</v>
      </c>
      <c r="E777" s="4" t="str">
        <f t="array" ref="E777">_xlfn.XLOOKUP(C777,Products!A:A,Products!C:C,"")</f>
        <v>Grocery &amp; Staples</v>
      </c>
      <c r="F777" s="4" t="str">
        <f t="array" ref="F777">_xlfn.XLOOKUP(C777,Products!A:A,Products!D:D,"")</f>
        <v>Ramanathan, Agarwal and Baria</v>
      </c>
      <c r="G777" s="4">
        <f>Order_items!C777</f>
        <v>2</v>
      </c>
      <c r="H777" s="4">
        <f>Order_items!D777</f>
        <v>417.39</v>
      </c>
      <c r="I777" s="4">
        <f>Order_items!E777</f>
        <v>834.78</v>
      </c>
      <c r="J777" s="4" t="str">
        <f t="array" ref="J777">_xlfn.XLOOKUP(A777,Orders!A:A,Orders!G:G,"")</f>
        <v>Wallet</v>
      </c>
      <c r="K777" s="4">
        <f t="shared" si="1"/>
        <v>2023</v>
      </c>
      <c r="L777" s="4" t="str">
        <f t="shared" si="2"/>
        <v>May</v>
      </c>
    </row>
    <row r="778" ht="22.5" customHeight="1">
      <c r="A778" s="4">
        <f>(Orders!A778)</f>
        <v>8312320295</v>
      </c>
      <c r="B778" s="5">
        <f t="array" ref="B778">_xlfn.XLOOKUP(A778, Orders!A:A,Orders!C:C)</f>
        <v>45472.93128</v>
      </c>
      <c r="C778" s="4">
        <f>Order_items!B778</f>
        <v>654623</v>
      </c>
      <c r="D778" s="4" t="str">
        <f t="array" ref="D778">_xlfn.XLOOKUP(C778,Products!A:A,Products!B:B,"")</f>
        <v>Chips</v>
      </c>
      <c r="E778" s="4" t="str">
        <f t="array" ref="E778">_xlfn.XLOOKUP(C778,Products!A:A,Products!C:C,"")</f>
        <v>Snacks &amp; Munchies</v>
      </c>
      <c r="F778" s="4" t="str">
        <f t="array" ref="F778">_xlfn.XLOOKUP(C778,Products!A:A,Products!D:D,"")</f>
        <v>Pradhan and Sons</v>
      </c>
      <c r="G778" s="4">
        <f>Order_items!C778</f>
        <v>3</v>
      </c>
      <c r="H778" s="4">
        <f>Order_items!D778</f>
        <v>422.14</v>
      </c>
      <c r="I778" s="4">
        <f>Order_items!E778</f>
        <v>1266.42</v>
      </c>
      <c r="J778" s="4" t="str">
        <f t="array" ref="J778">_xlfn.XLOOKUP(A778,Orders!A:A,Orders!G:G,"")</f>
        <v>Wallet</v>
      </c>
      <c r="K778" s="4">
        <f t="shared" si="1"/>
        <v>2024</v>
      </c>
      <c r="L778" s="4" t="str">
        <f t="shared" si="2"/>
        <v>Jun</v>
      </c>
    </row>
    <row r="779" ht="22.5" customHeight="1">
      <c r="A779" s="4">
        <f>(Orders!A779)</f>
        <v>3256941332</v>
      </c>
      <c r="B779" s="5">
        <f t="array" ref="B779">_xlfn.XLOOKUP(A779, Orders!A:A,Orders!C:C)</f>
        <v>45252.36795</v>
      </c>
      <c r="C779" s="4">
        <f>Order_items!B779</f>
        <v>952168</v>
      </c>
      <c r="D779" s="4" t="str">
        <f t="array" ref="D779">_xlfn.XLOOKUP(C779,Products!A:A,Products!B:B,"")</f>
        <v>Popcorn</v>
      </c>
      <c r="E779" s="4" t="str">
        <f t="array" ref="E779">_xlfn.XLOOKUP(C779,Products!A:A,Products!C:C,"")</f>
        <v>Snacks &amp; Munchies</v>
      </c>
      <c r="F779" s="4" t="str">
        <f t="array" ref="F779">_xlfn.XLOOKUP(C779,Products!A:A,Products!D:D,"")</f>
        <v>Krishnamurthy, Sibal and Das</v>
      </c>
      <c r="G779" s="4">
        <f>Order_items!C779</f>
        <v>3</v>
      </c>
      <c r="H779" s="4">
        <f>Order_items!D779</f>
        <v>236.95</v>
      </c>
      <c r="I779" s="4">
        <f>Order_items!E779</f>
        <v>710.85</v>
      </c>
      <c r="J779" s="4" t="str">
        <f t="array" ref="J779">_xlfn.XLOOKUP(A779,Orders!A:A,Orders!G:G,"")</f>
        <v>Wallet</v>
      </c>
      <c r="K779" s="4">
        <f t="shared" si="1"/>
        <v>2023</v>
      </c>
      <c r="L779" s="4" t="str">
        <f t="shared" si="2"/>
        <v>Nov</v>
      </c>
    </row>
    <row r="780" ht="22.5" customHeight="1">
      <c r="A780" s="4">
        <f>(Orders!A780)</f>
        <v>8980502814</v>
      </c>
      <c r="B780" s="5">
        <f t="array" ref="B780">_xlfn.XLOOKUP(A780, Orders!A:A,Orders!C:C)</f>
        <v>45580.81253</v>
      </c>
      <c r="C780" s="4">
        <f>Order_items!B780</f>
        <v>256783</v>
      </c>
      <c r="D780" s="4" t="str">
        <f t="array" ref="D780">_xlfn.XLOOKUP(C780,Products!A:A,Products!B:B,"")</f>
        <v>Pet Treats</v>
      </c>
      <c r="E780" s="4" t="str">
        <f t="array" ref="E780">_xlfn.XLOOKUP(C780,Products!A:A,Products!C:C,"")</f>
        <v>Pet Care</v>
      </c>
      <c r="F780" s="4" t="str">
        <f t="array" ref="F780">_xlfn.XLOOKUP(C780,Products!A:A,Products!D:D,"")</f>
        <v>Basu, Thakur and Rege</v>
      </c>
      <c r="G780" s="4">
        <f>Order_items!C780</f>
        <v>3</v>
      </c>
      <c r="H780" s="4">
        <f>Order_items!D780</f>
        <v>906.54</v>
      </c>
      <c r="I780" s="4">
        <f>Order_items!E780</f>
        <v>2719.62</v>
      </c>
      <c r="J780" s="4" t="str">
        <f t="array" ref="J780">_xlfn.XLOOKUP(A780,Orders!A:A,Orders!G:G,"")</f>
        <v>Card</v>
      </c>
      <c r="K780" s="4">
        <f t="shared" si="1"/>
        <v>2024</v>
      </c>
      <c r="L780" s="4" t="str">
        <f t="shared" si="2"/>
        <v>Oct</v>
      </c>
    </row>
    <row r="781" ht="22.5" customHeight="1">
      <c r="A781" s="4">
        <f>(Orders!A781)</f>
        <v>9270396838</v>
      </c>
      <c r="B781" s="5">
        <f t="array" ref="B781">_xlfn.XLOOKUP(A781, Orders!A:A,Orders!C:C)</f>
        <v>45113.36603</v>
      </c>
      <c r="C781" s="4">
        <f>Order_items!B781</f>
        <v>440875</v>
      </c>
      <c r="D781" s="4" t="str">
        <f t="array" ref="D781">_xlfn.XLOOKUP(C781,Products!A:A,Products!B:B,"")</f>
        <v>Baby Wipes</v>
      </c>
      <c r="E781" s="4" t="str">
        <f t="array" ref="E781">_xlfn.XLOOKUP(C781,Products!A:A,Products!C:C,"")</f>
        <v>Baby Care</v>
      </c>
      <c r="F781" s="4" t="str">
        <f t="array" ref="F781">_xlfn.XLOOKUP(C781,Products!A:A,Products!D:D,"")</f>
        <v>Loyal Inc</v>
      </c>
      <c r="G781" s="4">
        <f>Order_items!C781</f>
        <v>1</v>
      </c>
      <c r="H781" s="4">
        <f>Order_items!D781</f>
        <v>275.03</v>
      </c>
      <c r="I781" s="4">
        <f>Order_items!E781</f>
        <v>275.03</v>
      </c>
      <c r="J781" s="4" t="str">
        <f t="array" ref="J781">_xlfn.XLOOKUP(A781,Orders!A:A,Orders!G:G,"")</f>
        <v>Wallet</v>
      </c>
      <c r="K781" s="4">
        <f t="shared" si="1"/>
        <v>2023</v>
      </c>
      <c r="L781" s="4" t="str">
        <f t="shared" si="2"/>
        <v>Jul</v>
      </c>
    </row>
    <row r="782" ht="22.5" customHeight="1">
      <c r="A782" s="4">
        <f>(Orders!A782)</f>
        <v>2892588628</v>
      </c>
      <c r="B782" s="5">
        <f t="array" ref="B782">_xlfn.XLOOKUP(A782, Orders!A:A,Orders!C:C)</f>
        <v>45401.77462</v>
      </c>
      <c r="C782" s="4">
        <f>Order_items!B782</f>
        <v>820973</v>
      </c>
      <c r="D782" s="4" t="str">
        <f t="array" ref="D782">_xlfn.XLOOKUP(C782,Products!A:A,Products!B:B,"")</f>
        <v>Baby Wipes</v>
      </c>
      <c r="E782" s="4" t="str">
        <f t="array" ref="E782">_xlfn.XLOOKUP(C782,Products!A:A,Products!C:C,"")</f>
        <v>Baby Care</v>
      </c>
      <c r="F782" s="4" t="str">
        <f t="array" ref="F782">_xlfn.XLOOKUP(C782,Products!A:A,Products!D:D,"")</f>
        <v>Lall LLC</v>
      </c>
      <c r="G782" s="4">
        <f>Order_items!C782</f>
        <v>3</v>
      </c>
      <c r="H782" s="4">
        <f>Order_items!D782</f>
        <v>114.52</v>
      </c>
      <c r="I782" s="4">
        <f>Order_items!E782</f>
        <v>343.56</v>
      </c>
      <c r="J782" s="4" t="str">
        <f t="array" ref="J782">_xlfn.XLOOKUP(A782,Orders!A:A,Orders!G:G,"")</f>
        <v>Wallet</v>
      </c>
      <c r="K782" s="4">
        <f t="shared" si="1"/>
        <v>2024</v>
      </c>
      <c r="L782" s="4" t="str">
        <f t="shared" si="2"/>
        <v>Apr</v>
      </c>
    </row>
    <row r="783" ht="22.5" customHeight="1">
      <c r="A783" s="4">
        <f>(Orders!A783)</f>
        <v>8774158800</v>
      </c>
      <c r="B783" s="5">
        <f t="array" ref="B783">_xlfn.XLOOKUP(A783, Orders!A:A,Orders!C:C)</f>
        <v>45272.35406</v>
      </c>
      <c r="C783" s="4">
        <f>Order_items!B783</f>
        <v>492958</v>
      </c>
      <c r="D783" s="4" t="str">
        <f t="array" ref="D783">_xlfn.XLOOKUP(C783,Products!A:A,Products!B:B,"")</f>
        <v>Lotion</v>
      </c>
      <c r="E783" s="4" t="str">
        <f t="array" ref="E783">_xlfn.XLOOKUP(C783,Products!A:A,Products!C:C,"")</f>
        <v>Personal Care</v>
      </c>
      <c r="F783" s="4" t="str">
        <f t="array" ref="F783">_xlfn.XLOOKUP(C783,Products!A:A,Products!D:D,"")</f>
        <v>Acharya PLC</v>
      </c>
      <c r="G783" s="4">
        <f>Order_items!C783</f>
        <v>2</v>
      </c>
      <c r="H783" s="4">
        <f>Order_items!D783</f>
        <v>84.2</v>
      </c>
      <c r="I783" s="4">
        <f>Order_items!E783</f>
        <v>168.4</v>
      </c>
      <c r="J783" s="4" t="str">
        <f t="array" ref="J783">_xlfn.XLOOKUP(A783,Orders!A:A,Orders!G:G,"")</f>
        <v>Cash</v>
      </c>
      <c r="K783" s="4">
        <f t="shared" si="1"/>
        <v>2023</v>
      </c>
      <c r="L783" s="4" t="str">
        <f t="shared" si="2"/>
        <v>Dec</v>
      </c>
    </row>
    <row r="784" ht="22.5" customHeight="1">
      <c r="A784" s="4">
        <f>(Orders!A784)</f>
        <v>2056131802</v>
      </c>
      <c r="B784" s="5">
        <f t="array" ref="B784">_xlfn.XLOOKUP(A784, Orders!A:A,Orders!C:C)</f>
        <v>45171.20922</v>
      </c>
      <c r="C784" s="4">
        <f>Order_items!B784</f>
        <v>397973</v>
      </c>
      <c r="D784" s="4" t="str">
        <f t="array" ref="D784">_xlfn.XLOOKUP(C784,Products!A:A,Products!B:B,"")</f>
        <v>Bananas</v>
      </c>
      <c r="E784" s="4" t="str">
        <f t="array" ref="E784">_xlfn.XLOOKUP(C784,Products!A:A,Products!C:C,"")</f>
        <v>Fruits &amp; Vegetables</v>
      </c>
      <c r="F784" s="4" t="str">
        <f t="array" ref="F784">_xlfn.XLOOKUP(C784,Products!A:A,Products!D:D,"")</f>
        <v>Wable, Randhawa and Mutti</v>
      </c>
      <c r="G784" s="4">
        <f>Order_items!C784</f>
        <v>3</v>
      </c>
      <c r="H784" s="4">
        <f>Order_items!D784</f>
        <v>728.73</v>
      </c>
      <c r="I784" s="4">
        <f>Order_items!E784</f>
        <v>2186.19</v>
      </c>
      <c r="J784" s="4" t="str">
        <f t="array" ref="J784">_xlfn.XLOOKUP(A784,Orders!A:A,Orders!G:G,"")</f>
        <v>Card</v>
      </c>
      <c r="K784" s="4">
        <f t="shared" si="1"/>
        <v>2023</v>
      </c>
      <c r="L784" s="4" t="str">
        <f t="shared" si="2"/>
        <v>Sep</v>
      </c>
    </row>
    <row r="785" ht="22.5" customHeight="1">
      <c r="A785" s="4">
        <f>(Orders!A785)</f>
        <v>3528007192</v>
      </c>
      <c r="B785" s="5">
        <f t="array" ref="B785">_xlfn.XLOOKUP(A785, Orders!A:A,Orders!C:C)</f>
        <v>45118.41318</v>
      </c>
      <c r="C785" s="4">
        <f>Order_items!B785</f>
        <v>243235</v>
      </c>
      <c r="D785" s="4" t="str">
        <f t="array" ref="D785">_xlfn.XLOOKUP(C785,Products!A:A,Products!B:B,"")</f>
        <v>Cat Food</v>
      </c>
      <c r="E785" s="4" t="str">
        <f t="array" ref="E785">_xlfn.XLOOKUP(C785,Products!A:A,Products!C:C,"")</f>
        <v>Pet Care</v>
      </c>
      <c r="F785" s="4" t="str">
        <f t="array" ref="F785">_xlfn.XLOOKUP(C785,Products!A:A,Products!D:D,"")</f>
        <v>Batta Inc</v>
      </c>
      <c r="G785" s="4">
        <f>Order_items!C785</f>
        <v>3</v>
      </c>
      <c r="H785" s="4">
        <f>Order_items!D785</f>
        <v>109.03</v>
      </c>
      <c r="I785" s="4">
        <f>Order_items!E785</f>
        <v>327.09</v>
      </c>
      <c r="J785" s="4" t="str">
        <f t="array" ref="J785">_xlfn.XLOOKUP(A785,Orders!A:A,Orders!G:G,"")</f>
        <v>Card</v>
      </c>
      <c r="K785" s="4">
        <f t="shared" si="1"/>
        <v>2023</v>
      </c>
      <c r="L785" s="4" t="str">
        <f t="shared" si="2"/>
        <v>Jul</v>
      </c>
    </row>
    <row r="786" ht="22.5" customHeight="1">
      <c r="A786" s="4">
        <f>(Orders!A786)</f>
        <v>2845333894</v>
      </c>
      <c r="B786" s="5">
        <f t="array" ref="B786">_xlfn.XLOOKUP(A786, Orders!A:A,Orders!C:C)</f>
        <v>45410.55501</v>
      </c>
      <c r="C786" s="4">
        <f>Order_items!B786</f>
        <v>313754</v>
      </c>
      <c r="D786" s="4" t="str">
        <f t="array" ref="D786">_xlfn.XLOOKUP(C786,Products!A:A,Products!B:B,"")</f>
        <v>Biscuits</v>
      </c>
      <c r="E786" s="4" t="str">
        <f t="array" ref="E786">_xlfn.XLOOKUP(C786,Products!A:A,Products!C:C,"")</f>
        <v>Snacks &amp; Munchies</v>
      </c>
      <c r="F786" s="4" t="str">
        <f t="array" ref="F786">_xlfn.XLOOKUP(C786,Products!A:A,Products!D:D,"")</f>
        <v>Swaminathan, Mahal and Dara</v>
      </c>
      <c r="G786" s="4">
        <f>Order_items!C786</f>
        <v>3</v>
      </c>
      <c r="H786" s="4">
        <f>Order_items!D786</f>
        <v>136.6</v>
      </c>
      <c r="I786" s="4">
        <f>Order_items!E786</f>
        <v>409.8</v>
      </c>
      <c r="J786" s="4" t="str">
        <f t="array" ref="J786">_xlfn.XLOOKUP(A786,Orders!A:A,Orders!G:G,"")</f>
        <v>UPI</v>
      </c>
      <c r="K786" s="4">
        <f t="shared" si="1"/>
        <v>2024</v>
      </c>
      <c r="L786" s="4" t="str">
        <f t="shared" si="2"/>
        <v>Apr</v>
      </c>
    </row>
    <row r="787" ht="22.5" customHeight="1">
      <c r="A787" s="4">
        <f>(Orders!A787)</f>
        <v>6602340187</v>
      </c>
      <c r="B787" s="5">
        <f t="array" ref="B787">_xlfn.XLOOKUP(A787, Orders!A:A,Orders!C:C)</f>
        <v>45362.50653</v>
      </c>
      <c r="C787" s="4">
        <f>Order_items!B787</f>
        <v>894539</v>
      </c>
      <c r="D787" s="4" t="str">
        <f t="array" ref="D787">_xlfn.XLOOKUP(C787,Products!A:A,Products!B:B,"")</f>
        <v>Dish Soap</v>
      </c>
      <c r="E787" s="4" t="str">
        <f t="array" ref="E787">_xlfn.XLOOKUP(C787,Products!A:A,Products!C:C,"")</f>
        <v>Household Care</v>
      </c>
      <c r="F787" s="4" t="str">
        <f t="array" ref="F787">_xlfn.XLOOKUP(C787,Products!A:A,Products!D:D,"")</f>
        <v>Pall, Sule and Sood</v>
      </c>
      <c r="G787" s="4">
        <f>Order_items!C787</f>
        <v>3</v>
      </c>
      <c r="H787" s="4">
        <f>Order_items!D787</f>
        <v>445.48</v>
      </c>
      <c r="I787" s="4">
        <f>Order_items!E787</f>
        <v>1336.44</v>
      </c>
      <c r="J787" s="4" t="str">
        <f t="array" ref="J787">_xlfn.XLOOKUP(A787,Orders!A:A,Orders!G:G,"")</f>
        <v>Card</v>
      </c>
      <c r="K787" s="4">
        <f t="shared" si="1"/>
        <v>2024</v>
      </c>
      <c r="L787" s="4" t="str">
        <f t="shared" si="2"/>
        <v>Mar</v>
      </c>
    </row>
    <row r="788" ht="22.5" customHeight="1">
      <c r="A788" s="4">
        <f>(Orders!A788)</f>
        <v>721004875</v>
      </c>
      <c r="B788" s="5">
        <f t="array" ref="B788">_xlfn.XLOOKUP(A788, Orders!A:A,Orders!C:C)</f>
        <v>45208.21081</v>
      </c>
      <c r="C788" s="4">
        <f>Order_items!B788</f>
        <v>677542</v>
      </c>
      <c r="D788" s="4" t="str">
        <f t="array" ref="D788">_xlfn.XLOOKUP(C788,Products!A:A,Products!B:B,"")</f>
        <v>Toilet Cleaner</v>
      </c>
      <c r="E788" s="4" t="str">
        <f t="array" ref="E788">_xlfn.XLOOKUP(C788,Products!A:A,Products!C:C,"")</f>
        <v>Household Care</v>
      </c>
      <c r="F788" s="4" t="str">
        <f t="array" ref="F788">_xlfn.XLOOKUP(C788,Products!A:A,Products!D:D,"")</f>
        <v>Thaman-Lanka</v>
      </c>
      <c r="G788" s="4">
        <f>Order_items!C788</f>
        <v>2</v>
      </c>
      <c r="H788" s="4">
        <f>Order_items!D788</f>
        <v>212.61</v>
      </c>
      <c r="I788" s="4">
        <f>Order_items!E788</f>
        <v>425.22</v>
      </c>
      <c r="J788" s="4" t="str">
        <f t="array" ref="J788">_xlfn.XLOOKUP(A788,Orders!A:A,Orders!G:G,"")</f>
        <v>UPI</v>
      </c>
      <c r="K788" s="4">
        <f t="shared" si="1"/>
        <v>2023</v>
      </c>
      <c r="L788" s="4" t="str">
        <f t="shared" si="2"/>
        <v>Oct</v>
      </c>
    </row>
    <row r="789" ht="22.5" customHeight="1">
      <c r="A789" s="4">
        <f>(Orders!A789)</f>
        <v>7435895360</v>
      </c>
      <c r="B789" s="5">
        <f t="array" ref="B789">_xlfn.XLOOKUP(A789, Orders!A:A,Orders!C:C)</f>
        <v>45539.02954</v>
      </c>
      <c r="C789" s="4">
        <f>Order_items!B789</f>
        <v>820973</v>
      </c>
      <c r="D789" s="4" t="str">
        <f t="array" ref="D789">_xlfn.XLOOKUP(C789,Products!A:A,Products!B:B,"")</f>
        <v>Baby Wipes</v>
      </c>
      <c r="E789" s="4" t="str">
        <f t="array" ref="E789">_xlfn.XLOOKUP(C789,Products!A:A,Products!C:C,"")</f>
        <v>Baby Care</v>
      </c>
      <c r="F789" s="4" t="str">
        <f t="array" ref="F789">_xlfn.XLOOKUP(C789,Products!A:A,Products!D:D,"")</f>
        <v>Lall LLC</v>
      </c>
      <c r="G789" s="4">
        <f>Order_items!C789</f>
        <v>2</v>
      </c>
      <c r="H789" s="4">
        <f>Order_items!D789</f>
        <v>114.52</v>
      </c>
      <c r="I789" s="4">
        <f>Order_items!E789</f>
        <v>229.04</v>
      </c>
      <c r="J789" s="4" t="str">
        <f t="array" ref="J789">_xlfn.XLOOKUP(A789,Orders!A:A,Orders!G:G,"")</f>
        <v>Card</v>
      </c>
      <c r="K789" s="4">
        <f t="shared" si="1"/>
        <v>2024</v>
      </c>
      <c r="L789" s="4" t="str">
        <f t="shared" si="2"/>
        <v>Sep</v>
      </c>
    </row>
    <row r="790" ht="22.5" customHeight="1">
      <c r="A790" s="4">
        <f>(Orders!A790)</f>
        <v>4217659083</v>
      </c>
      <c r="B790" s="5">
        <f t="array" ref="B790">_xlfn.XLOOKUP(A790, Orders!A:A,Orders!C:C)</f>
        <v>45309.81149</v>
      </c>
      <c r="C790" s="4">
        <f>Order_items!B790</f>
        <v>692985</v>
      </c>
      <c r="D790" s="4" t="str">
        <f t="array" ref="D790">_xlfn.XLOOKUP(C790,Products!A:A,Products!B:B,"")</f>
        <v>Pulses</v>
      </c>
      <c r="E790" s="4" t="str">
        <f t="array" ref="E790">_xlfn.XLOOKUP(C790,Products!A:A,Products!C:C,"")</f>
        <v>Grocery &amp; Staples</v>
      </c>
      <c r="F790" s="4" t="str">
        <f t="array" ref="F790">_xlfn.XLOOKUP(C790,Products!A:A,Products!D:D,"")</f>
        <v>Wable, Sankaran and Hari</v>
      </c>
      <c r="G790" s="4">
        <f>Order_items!C790</f>
        <v>2</v>
      </c>
      <c r="H790" s="4">
        <f>Order_items!D790</f>
        <v>197.39</v>
      </c>
      <c r="I790" s="4">
        <f>Order_items!E790</f>
        <v>394.78</v>
      </c>
      <c r="J790" s="4" t="str">
        <f t="array" ref="J790">_xlfn.XLOOKUP(A790,Orders!A:A,Orders!G:G,"")</f>
        <v>Wallet</v>
      </c>
      <c r="K790" s="4">
        <f t="shared" si="1"/>
        <v>2024</v>
      </c>
      <c r="L790" s="4" t="str">
        <f t="shared" si="2"/>
        <v>Jan</v>
      </c>
    </row>
    <row r="791" ht="22.5" customHeight="1">
      <c r="A791" s="4">
        <f>(Orders!A791)</f>
        <v>9710865146</v>
      </c>
      <c r="B791" s="5">
        <f t="array" ref="B791">_xlfn.XLOOKUP(A791, Orders!A:A,Orders!C:C)</f>
        <v>45057.23205</v>
      </c>
      <c r="C791" s="4">
        <f>Order_items!B791</f>
        <v>451812</v>
      </c>
      <c r="D791" s="4" t="str">
        <f t="array" ref="D791">_xlfn.XLOOKUP(C791,Products!A:A,Products!B:B,"")</f>
        <v>Pain Reliever</v>
      </c>
      <c r="E791" s="4" t="str">
        <f t="array" ref="E791">_xlfn.XLOOKUP(C791,Products!A:A,Products!C:C,"")</f>
        <v>Pharmacy</v>
      </c>
      <c r="F791" s="4" t="str">
        <f t="array" ref="F791">_xlfn.XLOOKUP(C791,Products!A:A,Products!D:D,"")</f>
        <v>Batra, Sant and Mandal</v>
      </c>
      <c r="G791" s="4">
        <f>Order_items!C791</f>
        <v>3</v>
      </c>
      <c r="H791" s="4">
        <f>Order_items!D791</f>
        <v>530.85</v>
      </c>
      <c r="I791" s="4">
        <f>Order_items!E791</f>
        <v>1592.55</v>
      </c>
      <c r="J791" s="4" t="str">
        <f t="array" ref="J791">_xlfn.XLOOKUP(A791,Orders!A:A,Orders!G:G,"")</f>
        <v>UPI</v>
      </c>
      <c r="K791" s="4">
        <f t="shared" si="1"/>
        <v>2023</v>
      </c>
      <c r="L791" s="4" t="str">
        <f t="shared" si="2"/>
        <v>May</v>
      </c>
    </row>
    <row r="792" ht="22.5" customHeight="1">
      <c r="A792" s="4">
        <f>(Orders!A792)</f>
        <v>5375295409</v>
      </c>
      <c r="B792" s="5">
        <f t="array" ref="B792">_xlfn.XLOOKUP(A792, Orders!A:A,Orders!C:C)</f>
        <v>45570.24939</v>
      </c>
      <c r="C792" s="4">
        <f>Order_items!B792</f>
        <v>709916</v>
      </c>
      <c r="D792" s="4" t="str">
        <f t="array" ref="D792">_xlfn.XLOOKUP(C792,Products!A:A,Products!B:B,"")</f>
        <v>Detergent</v>
      </c>
      <c r="E792" s="4" t="str">
        <f t="array" ref="E792">_xlfn.XLOOKUP(C792,Products!A:A,Products!C:C,"")</f>
        <v>Household Care</v>
      </c>
      <c r="F792" s="4" t="str">
        <f t="array" ref="F792">_xlfn.XLOOKUP(C792,Products!A:A,Products!D:D,"")</f>
        <v>Varkey LLC</v>
      </c>
      <c r="G792" s="4">
        <f>Order_items!C792</f>
        <v>3</v>
      </c>
      <c r="H792" s="4">
        <f>Order_items!D792</f>
        <v>33.76</v>
      </c>
      <c r="I792" s="4">
        <f>Order_items!E792</f>
        <v>101.28</v>
      </c>
      <c r="J792" s="4" t="str">
        <f t="array" ref="J792">_xlfn.XLOOKUP(A792,Orders!A:A,Orders!G:G,"")</f>
        <v>Wallet</v>
      </c>
      <c r="K792" s="4">
        <f t="shared" si="1"/>
        <v>2024</v>
      </c>
      <c r="L792" s="4" t="str">
        <f t="shared" si="2"/>
        <v>Oct</v>
      </c>
    </row>
    <row r="793" ht="22.5" customHeight="1">
      <c r="A793" s="4">
        <f>(Orders!A793)</f>
        <v>6286044248</v>
      </c>
      <c r="B793" s="5">
        <f t="array" ref="B793">_xlfn.XLOOKUP(A793, Orders!A:A,Orders!C:C)</f>
        <v>45051.9291</v>
      </c>
      <c r="C793" s="4">
        <f>Order_items!B793</f>
        <v>490939</v>
      </c>
      <c r="D793" s="4" t="str">
        <f t="array" ref="D793">_xlfn.XLOOKUP(C793,Products!A:A,Products!B:B,"")</f>
        <v>Lotion</v>
      </c>
      <c r="E793" s="4" t="str">
        <f t="array" ref="E793">_xlfn.XLOOKUP(C793,Products!A:A,Products!C:C,"")</f>
        <v>Personal Care</v>
      </c>
      <c r="F793" s="4" t="str">
        <f t="array" ref="F793">_xlfn.XLOOKUP(C793,Products!A:A,Products!D:D,"")</f>
        <v>Roy, Barad and De</v>
      </c>
      <c r="G793" s="4">
        <f>Order_items!C793</f>
        <v>1</v>
      </c>
      <c r="H793" s="4">
        <f>Order_items!D793</f>
        <v>80.25</v>
      </c>
      <c r="I793" s="4">
        <f>Order_items!E793</f>
        <v>80.25</v>
      </c>
      <c r="J793" s="4" t="str">
        <f t="array" ref="J793">_xlfn.XLOOKUP(A793,Orders!A:A,Orders!G:G,"")</f>
        <v>Cash</v>
      </c>
      <c r="K793" s="4">
        <f t="shared" si="1"/>
        <v>2023</v>
      </c>
      <c r="L793" s="4" t="str">
        <f t="shared" si="2"/>
        <v>May</v>
      </c>
    </row>
    <row r="794" ht="22.5" customHeight="1">
      <c r="A794" s="4">
        <f>(Orders!A794)</f>
        <v>1708282193</v>
      </c>
      <c r="B794" s="5">
        <f t="array" ref="B794">_xlfn.XLOOKUP(A794, Orders!A:A,Orders!C:C)</f>
        <v>45316.41896</v>
      </c>
      <c r="C794" s="4">
        <f>Order_items!B794</f>
        <v>818522</v>
      </c>
      <c r="D794" s="4" t="str">
        <f t="array" ref="D794">_xlfn.XLOOKUP(C794,Products!A:A,Products!B:B,"")</f>
        <v>Cheese</v>
      </c>
      <c r="E794" s="4" t="str">
        <f t="array" ref="E794">_xlfn.XLOOKUP(C794,Products!A:A,Products!C:C,"")</f>
        <v>Dairy &amp; Breakfast</v>
      </c>
      <c r="F794" s="4" t="str">
        <f t="array" ref="F794">_xlfn.XLOOKUP(C794,Products!A:A,Products!D:D,"")</f>
        <v>Hora-Roy</v>
      </c>
      <c r="G794" s="4">
        <f>Order_items!C794</f>
        <v>3</v>
      </c>
      <c r="H794" s="4">
        <f>Order_items!D794</f>
        <v>96.09</v>
      </c>
      <c r="I794" s="4">
        <f>Order_items!E794</f>
        <v>288.27</v>
      </c>
      <c r="J794" s="4" t="str">
        <f t="array" ref="J794">_xlfn.XLOOKUP(A794,Orders!A:A,Orders!G:G,"")</f>
        <v>UPI</v>
      </c>
      <c r="K794" s="4">
        <f t="shared" si="1"/>
        <v>2024</v>
      </c>
      <c r="L794" s="4" t="str">
        <f t="shared" si="2"/>
        <v>Jan</v>
      </c>
    </row>
    <row r="795" ht="22.5" customHeight="1">
      <c r="A795" s="4">
        <f>(Orders!A795)</f>
        <v>5746303677</v>
      </c>
      <c r="B795" s="5">
        <f t="array" ref="B795">_xlfn.XLOOKUP(A795, Orders!A:A,Orders!C:C)</f>
        <v>45451.56413</v>
      </c>
      <c r="C795" s="4">
        <f>Order_items!B795</f>
        <v>56589</v>
      </c>
      <c r="D795" s="4" t="str">
        <f t="array" ref="D795">_xlfn.XLOOKUP(C795,Products!A:A,Products!B:B,"")</f>
        <v>Vitamins</v>
      </c>
      <c r="E795" s="4" t="str">
        <f t="array" ref="E795">_xlfn.XLOOKUP(C795,Products!A:A,Products!C:C,"")</f>
        <v>Pharmacy</v>
      </c>
      <c r="F795" s="4" t="str">
        <f t="array" ref="F795">_xlfn.XLOOKUP(C795,Products!A:A,Products!D:D,"")</f>
        <v>Pai, Kashyap and Ramachandran</v>
      </c>
      <c r="G795" s="4">
        <f>Order_items!C795</f>
        <v>3</v>
      </c>
      <c r="H795" s="4">
        <f>Order_items!D795</f>
        <v>517.77</v>
      </c>
      <c r="I795" s="4">
        <f>Order_items!E795</f>
        <v>1553.31</v>
      </c>
      <c r="J795" s="4" t="str">
        <f t="array" ref="J795">_xlfn.XLOOKUP(A795,Orders!A:A,Orders!G:G,"")</f>
        <v>Card</v>
      </c>
      <c r="K795" s="4">
        <f t="shared" si="1"/>
        <v>2024</v>
      </c>
      <c r="L795" s="4" t="str">
        <f t="shared" si="2"/>
        <v>Jun</v>
      </c>
    </row>
    <row r="796" ht="22.5" customHeight="1">
      <c r="A796" s="4">
        <f>(Orders!A796)</f>
        <v>3271726381</v>
      </c>
      <c r="B796" s="5">
        <f t="array" ref="B796">_xlfn.XLOOKUP(A796, Orders!A:A,Orders!C:C)</f>
        <v>45366.0281</v>
      </c>
      <c r="C796" s="4">
        <f>Order_items!B796</f>
        <v>319388</v>
      </c>
      <c r="D796" s="4" t="str">
        <f t="array" ref="D796">_xlfn.XLOOKUP(C796,Products!A:A,Products!B:B,"")</f>
        <v>Orange Juice</v>
      </c>
      <c r="E796" s="4" t="str">
        <f t="array" ref="E796">_xlfn.XLOOKUP(C796,Products!A:A,Products!C:C,"")</f>
        <v>Cold Drinks &amp; Juices</v>
      </c>
      <c r="F796" s="4" t="str">
        <f t="array" ref="F796">_xlfn.XLOOKUP(C796,Products!A:A,Products!D:D,"")</f>
        <v>D’Alia-Dey</v>
      </c>
      <c r="G796" s="4">
        <f>Order_items!C796</f>
        <v>3</v>
      </c>
      <c r="H796" s="4">
        <f>Order_items!D796</f>
        <v>657.8</v>
      </c>
      <c r="I796" s="4">
        <f>Order_items!E796</f>
        <v>1973.4</v>
      </c>
      <c r="J796" s="4" t="str">
        <f t="array" ref="J796">_xlfn.XLOOKUP(A796,Orders!A:A,Orders!G:G,"")</f>
        <v>Card</v>
      </c>
      <c r="K796" s="4">
        <f t="shared" si="1"/>
        <v>2024</v>
      </c>
      <c r="L796" s="4" t="str">
        <f t="shared" si="2"/>
        <v>Mar</v>
      </c>
    </row>
    <row r="797" ht="22.5" customHeight="1">
      <c r="A797" s="4">
        <f>(Orders!A797)</f>
        <v>9802569856</v>
      </c>
      <c r="B797" s="5">
        <f t="array" ref="B797">_xlfn.XLOOKUP(A797, Orders!A:A,Orders!C:C)</f>
        <v>45389.38425</v>
      </c>
      <c r="C797" s="4">
        <f>Order_items!B797</f>
        <v>602241</v>
      </c>
      <c r="D797" s="4" t="str">
        <f t="array" ref="D797">_xlfn.XLOOKUP(C797,Products!A:A,Products!B:B,"")</f>
        <v>Nuts</v>
      </c>
      <c r="E797" s="4" t="str">
        <f t="array" ref="E797">_xlfn.XLOOKUP(C797,Products!A:A,Products!C:C,"")</f>
        <v>Snacks &amp; Munchies</v>
      </c>
      <c r="F797" s="4" t="str">
        <f t="array" ref="F797">_xlfn.XLOOKUP(C797,Products!A:A,Products!D:D,"")</f>
        <v>Bahl-Pau</v>
      </c>
      <c r="G797" s="4">
        <f>Order_items!C797</f>
        <v>3</v>
      </c>
      <c r="H797" s="4">
        <f>Order_items!D797</f>
        <v>976.55</v>
      </c>
      <c r="I797" s="4">
        <f>Order_items!E797</f>
        <v>2929.65</v>
      </c>
      <c r="J797" s="4" t="str">
        <f t="array" ref="J797">_xlfn.XLOOKUP(A797,Orders!A:A,Orders!G:G,"")</f>
        <v>Wallet</v>
      </c>
      <c r="K797" s="4">
        <f t="shared" si="1"/>
        <v>2024</v>
      </c>
      <c r="L797" s="4" t="str">
        <f t="shared" si="2"/>
        <v>Apr</v>
      </c>
    </row>
    <row r="798" ht="22.5" customHeight="1">
      <c r="A798" s="4">
        <f>(Orders!A798)</f>
        <v>662460037</v>
      </c>
      <c r="B798" s="5">
        <f t="array" ref="B798">_xlfn.XLOOKUP(A798, Orders!A:A,Orders!C:C)</f>
        <v>45576.03414</v>
      </c>
      <c r="C798" s="4">
        <f>Order_items!B798</f>
        <v>82484</v>
      </c>
      <c r="D798" s="4" t="str">
        <f t="array" ref="D798">_xlfn.XLOOKUP(C798,Products!A:A,Products!B:B,"")</f>
        <v>Baby Food</v>
      </c>
      <c r="E798" s="4" t="str">
        <f t="array" ref="E798">_xlfn.XLOOKUP(C798,Products!A:A,Products!C:C,"")</f>
        <v>Baby Care</v>
      </c>
      <c r="F798" s="4" t="str">
        <f t="array" ref="F798">_xlfn.XLOOKUP(C798,Products!A:A,Products!D:D,"")</f>
        <v>Mallick PLC</v>
      </c>
      <c r="G798" s="4">
        <f>Order_items!C798</f>
        <v>2</v>
      </c>
      <c r="H798" s="4">
        <f>Order_items!D798</f>
        <v>914.88</v>
      </c>
      <c r="I798" s="4">
        <f>Order_items!E798</f>
        <v>1829.76</v>
      </c>
      <c r="J798" s="4" t="str">
        <f t="array" ref="J798">_xlfn.XLOOKUP(A798,Orders!A:A,Orders!G:G,"")</f>
        <v>UPI</v>
      </c>
      <c r="K798" s="4">
        <f t="shared" si="1"/>
        <v>2024</v>
      </c>
      <c r="L798" s="4" t="str">
        <f t="shared" si="2"/>
        <v>Oct</v>
      </c>
    </row>
    <row r="799" ht="22.5" customHeight="1">
      <c r="A799" s="4">
        <f>(Orders!A799)</f>
        <v>8664447334</v>
      </c>
      <c r="B799" s="5">
        <f t="array" ref="B799">_xlfn.XLOOKUP(A799, Orders!A:A,Orders!C:C)</f>
        <v>45359.18912</v>
      </c>
      <c r="C799" s="4">
        <f>Order_items!B799</f>
        <v>57405</v>
      </c>
      <c r="D799" s="4" t="str">
        <f t="array" ref="D799">_xlfn.XLOOKUP(C799,Products!A:A,Products!B:B,"")</f>
        <v>Baby Food</v>
      </c>
      <c r="E799" s="4" t="str">
        <f t="array" ref="E799">_xlfn.XLOOKUP(C799,Products!A:A,Products!C:C,"")</f>
        <v>Baby Care</v>
      </c>
      <c r="F799" s="4" t="str">
        <f t="array" ref="F799">_xlfn.XLOOKUP(C799,Products!A:A,Products!D:D,"")</f>
        <v>Srinivas PLC</v>
      </c>
      <c r="G799" s="4">
        <f>Order_items!C799</f>
        <v>1</v>
      </c>
      <c r="H799" s="4">
        <f>Order_items!D799</f>
        <v>607.67</v>
      </c>
      <c r="I799" s="4">
        <f>Order_items!E799</f>
        <v>607.67</v>
      </c>
      <c r="J799" s="4" t="str">
        <f t="array" ref="J799">_xlfn.XLOOKUP(A799,Orders!A:A,Orders!G:G,"")</f>
        <v>Cash</v>
      </c>
      <c r="K799" s="4">
        <f t="shared" si="1"/>
        <v>2024</v>
      </c>
      <c r="L799" s="4" t="str">
        <f t="shared" si="2"/>
        <v>Mar</v>
      </c>
    </row>
    <row r="800" ht="22.5" customHeight="1">
      <c r="A800" s="4">
        <f>(Orders!A800)</f>
        <v>3886370975</v>
      </c>
      <c r="B800" s="5">
        <f t="array" ref="B800">_xlfn.XLOOKUP(A800, Orders!A:A,Orders!C:C)</f>
        <v>45420.81332</v>
      </c>
      <c r="C800" s="4">
        <f>Order_items!B800</f>
        <v>440875</v>
      </c>
      <c r="D800" s="4" t="str">
        <f t="array" ref="D800">_xlfn.XLOOKUP(C800,Products!A:A,Products!B:B,"")</f>
        <v>Baby Wipes</v>
      </c>
      <c r="E800" s="4" t="str">
        <f t="array" ref="E800">_xlfn.XLOOKUP(C800,Products!A:A,Products!C:C,"")</f>
        <v>Baby Care</v>
      </c>
      <c r="F800" s="4" t="str">
        <f t="array" ref="F800">_xlfn.XLOOKUP(C800,Products!A:A,Products!D:D,"")</f>
        <v>Loyal Inc</v>
      </c>
      <c r="G800" s="4">
        <f>Order_items!C800</f>
        <v>1</v>
      </c>
      <c r="H800" s="4">
        <f>Order_items!D800</f>
        <v>275.03</v>
      </c>
      <c r="I800" s="4">
        <f>Order_items!E800</f>
        <v>275.03</v>
      </c>
      <c r="J800" s="4" t="str">
        <f t="array" ref="J800">_xlfn.XLOOKUP(A800,Orders!A:A,Orders!G:G,"")</f>
        <v>Wallet</v>
      </c>
      <c r="K800" s="4">
        <f t="shared" si="1"/>
        <v>2024</v>
      </c>
      <c r="L800" s="4" t="str">
        <f t="shared" si="2"/>
        <v>May</v>
      </c>
    </row>
    <row r="801" ht="22.5" customHeight="1">
      <c r="A801" s="4">
        <f>(Orders!A801)</f>
        <v>3547006553</v>
      </c>
      <c r="B801" s="5">
        <f t="array" ref="B801">_xlfn.XLOOKUP(A801, Orders!A:A,Orders!C:C)</f>
        <v>45441.92311</v>
      </c>
      <c r="C801" s="4">
        <f>Order_items!B801</f>
        <v>969851</v>
      </c>
      <c r="D801" s="4" t="str">
        <f t="array" ref="D801">_xlfn.XLOOKUP(C801,Products!A:A,Products!B:B,"")</f>
        <v>Frozen Vegetables</v>
      </c>
      <c r="E801" s="4" t="str">
        <f t="array" ref="E801">_xlfn.XLOOKUP(C801,Products!A:A,Products!C:C,"")</f>
        <v>Instant &amp; Frozen Food</v>
      </c>
      <c r="F801" s="4" t="str">
        <f t="array" ref="F801">_xlfn.XLOOKUP(C801,Products!A:A,Products!D:D,"")</f>
        <v>Kara, Sodhi and Bassi</v>
      </c>
      <c r="G801" s="4">
        <f>Order_items!C801</f>
        <v>1</v>
      </c>
      <c r="H801" s="4">
        <f>Order_items!D801</f>
        <v>340.66</v>
      </c>
      <c r="I801" s="4">
        <f>Order_items!E801</f>
        <v>340.66</v>
      </c>
      <c r="J801" s="4" t="str">
        <f t="array" ref="J801">_xlfn.XLOOKUP(A801,Orders!A:A,Orders!G:G,"")</f>
        <v>Card</v>
      </c>
      <c r="K801" s="4">
        <f t="shared" si="1"/>
        <v>2024</v>
      </c>
      <c r="L801" s="4" t="str">
        <f t="shared" si="2"/>
        <v>May</v>
      </c>
    </row>
    <row r="802" ht="22.5" customHeight="1">
      <c r="A802" s="4">
        <f>(Orders!A802)</f>
        <v>2575965518</v>
      </c>
      <c r="B802" s="5">
        <f t="array" ref="B802">_xlfn.XLOOKUP(A802, Orders!A:A,Orders!C:C)</f>
        <v>45590.9801</v>
      </c>
      <c r="C802" s="4">
        <f>Order_items!B802</f>
        <v>952168</v>
      </c>
      <c r="D802" s="4" t="str">
        <f t="array" ref="D802">_xlfn.XLOOKUP(C802,Products!A:A,Products!B:B,"")</f>
        <v>Popcorn</v>
      </c>
      <c r="E802" s="4" t="str">
        <f t="array" ref="E802">_xlfn.XLOOKUP(C802,Products!A:A,Products!C:C,"")</f>
        <v>Snacks &amp; Munchies</v>
      </c>
      <c r="F802" s="4" t="str">
        <f t="array" ref="F802">_xlfn.XLOOKUP(C802,Products!A:A,Products!D:D,"")</f>
        <v>Krishnamurthy, Sibal and Das</v>
      </c>
      <c r="G802" s="4">
        <f>Order_items!C802</f>
        <v>1</v>
      </c>
      <c r="H802" s="4">
        <f>Order_items!D802</f>
        <v>236.95</v>
      </c>
      <c r="I802" s="4">
        <f>Order_items!E802</f>
        <v>236.95</v>
      </c>
      <c r="J802" s="4" t="str">
        <f t="array" ref="J802">_xlfn.XLOOKUP(A802,Orders!A:A,Orders!G:G,"")</f>
        <v>Wallet</v>
      </c>
      <c r="K802" s="4">
        <f t="shared" si="1"/>
        <v>2024</v>
      </c>
      <c r="L802" s="4" t="str">
        <f t="shared" si="2"/>
        <v>Oct</v>
      </c>
    </row>
    <row r="803" ht="22.5" customHeight="1">
      <c r="A803" s="4">
        <f>(Orders!A803)</f>
        <v>1529363954</v>
      </c>
      <c r="B803" s="5">
        <f t="array" ref="B803">_xlfn.XLOOKUP(A803, Orders!A:A,Orders!C:C)</f>
        <v>45378.01471</v>
      </c>
      <c r="C803" s="4">
        <f>Order_items!B803</f>
        <v>853932</v>
      </c>
      <c r="D803" s="4" t="str">
        <f t="array" ref="D803">_xlfn.XLOOKUP(C803,Products!A:A,Products!B:B,"")</f>
        <v>Baby Wipes</v>
      </c>
      <c r="E803" s="4" t="str">
        <f t="array" ref="E803">_xlfn.XLOOKUP(C803,Products!A:A,Products!C:C,"")</f>
        <v>Baby Care</v>
      </c>
      <c r="F803" s="4" t="str">
        <f t="array" ref="F803">_xlfn.XLOOKUP(C803,Products!A:A,Products!D:D,"")</f>
        <v>Ranganathan-Peri</v>
      </c>
      <c r="G803" s="4">
        <f>Order_items!C803</f>
        <v>3</v>
      </c>
      <c r="H803" s="4">
        <f>Order_items!D803</f>
        <v>941.19</v>
      </c>
      <c r="I803" s="4">
        <f>Order_items!E803</f>
        <v>2823.57</v>
      </c>
      <c r="J803" s="4" t="str">
        <f t="array" ref="J803">_xlfn.XLOOKUP(A803,Orders!A:A,Orders!G:G,"")</f>
        <v>UPI</v>
      </c>
      <c r="K803" s="4">
        <f t="shared" si="1"/>
        <v>2024</v>
      </c>
      <c r="L803" s="4" t="str">
        <f t="shared" si="2"/>
        <v>Mar</v>
      </c>
    </row>
    <row r="804" ht="22.5" customHeight="1">
      <c r="A804" s="4">
        <f>(Orders!A804)</f>
        <v>8463856241</v>
      </c>
      <c r="B804" s="5">
        <f t="array" ref="B804">_xlfn.XLOOKUP(A804, Orders!A:A,Orders!C:C)</f>
        <v>45026.87858</v>
      </c>
      <c r="C804" s="4">
        <f>Order_items!B804</f>
        <v>673058</v>
      </c>
      <c r="D804" s="4" t="str">
        <f t="array" ref="D804">_xlfn.XLOOKUP(C804,Products!A:A,Products!B:B,"")</f>
        <v>Cough Syrup</v>
      </c>
      <c r="E804" s="4" t="str">
        <f t="array" ref="E804">_xlfn.XLOOKUP(C804,Products!A:A,Products!C:C,"")</f>
        <v>Pharmacy</v>
      </c>
      <c r="F804" s="4" t="str">
        <f t="array" ref="F804">_xlfn.XLOOKUP(C804,Products!A:A,Products!D:D,"")</f>
        <v>Balan-Madan</v>
      </c>
      <c r="G804" s="4">
        <f>Order_items!C804</f>
        <v>2</v>
      </c>
      <c r="H804" s="4">
        <f>Order_items!D804</f>
        <v>765.76</v>
      </c>
      <c r="I804" s="4">
        <f>Order_items!E804</f>
        <v>1531.52</v>
      </c>
      <c r="J804" s="4" t="str">
        <f t="array" ref="J804">_xlfn.XLOOKUP(A804,Orders!A:A,Orders!G:G,"")</f>
        <v>Wallet</v>
      </c>
      <c r="K804" s="4">
        <f t="shared" si="1"/>
        <v>2023</v>
      </c>
      <c r="L804" s="4" t="str">
        <f t="shared" si="2"/>
        <v>Apr</v>
      </c>
    </row>
    <row r="805" ht="22.5" customHeight="1">
      <c r="A805" s="4">
        <f>(Orders!A805)</f>
        <v>2485242479</v>
      </c>
      <c r="B805" s="5">
        <f t="array" ref="B805">_xlfn.XLOOKUP(A805, Orders!A:A,Orders!C:C)</f>
        <v>45027.26175</v>
      </c>
      <c r="C805" s="4">
        <f>Order_items!B805</f>
        <v>34186</v>
      </c>
      <c r="D805" s="4" t="str">
        <f t="array" ref="D805">_xlfn.XLOOKUP(C805,Products!A:A,Products!B:B,"")</f>
        <v>Mangoes</v>
      </c>
      <c r="E805" s="4" t="str">
        <f t="array" ref="E805">_xlfn.XLOOKUP(C805,Products!A:A,Products!C:C,"")</f>
        <v>Fruits &amp; Vegetables</v>
      </c>
      <c r="F805" s="4" t="str">
        <f t="array" ref="F805">_xlfn.XLOOKUP(C805,Products!A:A,Products!D:D,"")</f>
        <v>Mandal-Kar</v>
      </c>
      <c r="G805" s="4">
        <f>Order_items!C805</f>
        <v>3</v>
      </c>
      <c r="H805" s="4">
        <f>Order_items!D805</f>
        <v>925.65</v>
      </c>
      <c r="I805" s="4">
        <f>Order_items!E805</f>
        <v>2776.95</v>
      </c>
      <c r="J805" s="4" t="str">
        <f t="array" ref="J805">_xlfn.XLOOKUP(A805,Orders!A:A,Orders!G:G,"")</f>
        <v>Cash</v>
      </c>
      <c r="K805" s="4">
        <f t="shared" si="1"/>
        <v>2023</v>
      </c>
      <c r="L805" s="4" t="str">
        <f t="shared" si="2"/>
        <v>Apr</v>
      </c>
    </row>
    <row r="806" ht="22.5" customHeight="1">
      <c r="A806" s="4">
        <f>(Orders!A806)</f>
        <v>9850673433</v>
      </c>
      <c r="B806" s="5">
        <f t="array" ref="B806">_xlfn.XLOOKUP(A806, Orders!A:A,Orders!C:C)</f>
        <v>45052.23796</v>
      </c>
      <c r="C806" s="4">
        <f>Order_items!B806</f>
        <v>552883</v>
      </c>
      <c r="D806" s="4" t="str">
        <f t="array" ref="D806">_xlfn.XLOOKUP(C806,Products!A:A,Products!B:B,"")</f>
        <v>Potatoes</v>
      </c>
      <c r="E806" s="4" t="str">
        <f t="array" ref="E806">_xlfn.XLOOKUP(C806,Products!A:A,Products!C:C,"")</f>
        <v>Fruits &amp; Vegetables</v>
      </c>
      <c r="F806" s="4" t="str">
        <f t="array" ref="F806">_xlfn.XLOOKUP(C806,Products!A:A,Products!D:D,"")</f>
        <v>Balan, Patel and Mall</v>
      </c>
      <c r="G806" s="4">
        <f>Order_items!C806</f>
        <v>3</v>
      </c>
      <c r="H806" s="4">
        <f>Order_items!D806</f>
        <v>888.16</v>
      </c>
      <c r="I806" s="4">
        <f>Order_items!E806</f>
        <v>2664.48</v>
      </c>
      <c r="J806" s="4" t="str">
        <f t="array" ref="J806">_xlfn.XLOOKUP(A806,Orders!A:A,Orders!G:G,"")</f>
        <v>UPI</v>
      </c>
      <c r="K806" s="4">
        <f t="shared" si="1"/>
        <v>2023</v>
      </c>
      <c r="L806" s="4" t="str">
        <f t="shared" si="2"/>
        <v>May</v>
      </c>
    </row>
    <row r="807" ht="22.5" customHeight="1">
      <c r="A807" s="4">
        <f>(Orders!A807)</f>
        <v>2558680592</v>
      </c>
      <c r="B807" s="5">
        <f t="array" ref="B807">_xlfn.XLOOKUP(A807, Orders!A:A,Orders!C:C)</f>
        <v>45077.93017</v>
      </c>
      <c r="C807" s="4">
        <f>Order_items!B807</f>
        <v>771228</v>
      </c>
      <c r="D807" s="4" t="str">
        <f t="array" ref="D807">_xlfn.XLOOKUP(C807,Products!A:A,Products!B:B,"")</f>
        <v>Pet Treats</v>
      </c>
      <c r="E807" s="4" t="str">
        <f t="array" ref="E807">_xlfn.XLOOKUP(C807,Products!A:A,Products!C:C,"")</f>
        <v>Pet Care</v>
      </c>
      <c r="F807" s="4" t="str">
        <f t="array" ref="F807">_xlfn.XLOOKUP(C807,Products!A:A,Products!D:D,"")</f>
        <v>Raja and Sons</v>
      </c>
      <c r="G807" s="4">
        <f>Order_items!C807</f>
        <v>1</v>
      </c>
      <c r="H807" s="4">
        <f>Order_items!D807</f>
        <v>83.18</v>
      </c>
      <c r="I807" s="4">
        <f>Order_items!E807</f>
        <v>83.18</v>
      </c>
      <c r="J807" s="4" t="str">
        <f t="array" ref="J807">_xlfn.XLOOKUP(A807,Orders!A:A,Orders!G:G,"")</f>
        <v>UPI</v>
      </c>
      <c r="K807" s="4">
        <f t="shared" si="1"/>
        <v>2023</v>
      </c>
      <c r="L807" s="4" t="str">
        <f t="shared" si="2"/>
        <v>May</v>
      </c>
    </row>
    <row r="808" ht="22.5" customHeight="1">
      <c r="A808" s="4">
        <f>(Orders!A808)</f>
        <v>2859167116</v>
      </c>
      <c r="B808" s="5">
        <f t="array" ref="B808">_xlfn.XLOOKUP(A808, Orders!A:A,Orders!C:C)</f>
        <v>45580.7399</v>
      </c>
      <c r="C808" s="4">
        <f>Order_items!B808</f>
        <v>60619</v>
      </c>
      <c r="D808" s="4" t="str">
        <f t="array" ref="D808">_xlfn.XLOOKUP(C808,Products!A:A,Products!B:B,"")</f>
        <v>Iced Tea</v>
      </c>
      <c r="E808" s="4" t="str">
        <f t="array" ref="E808">_xlfn.XLOOKUP(C808,Products!A:A,Products!C:C,"")</f>
        <v>Cold Drinks &amp; Juices</v>
      </c>
      <c r="F808" s="4" t="str">
        <f t="array" ref="F808">_xlfn.XLOOKUP(C808,Products!A:A,Products!D:D,"")</f>
        <v>Bhasin LLC</v>
      </c>
      <c r="G808" s="4">
        <f>Order_items!C808</f>
        <v>1</v>
      </c>
      <c r="H808" s="4">
        <f>Order_items!D808</f>
        <v>726.41</v>
      </c>
      <c r="I808" s="4">
        <f>Order_items!E808</f>
        <v>726.41</v>
      </c>
      <c r="J808" s="4" t="str">
        <f t="array" ref="J808">_xlfn.XLOOKUP(A808,Orders!A:A,Orders!G:G,"")</f>
        <v>UPI</v>
      </c>
      <c r="K808" s="4">
        <f t="shared" si="1"/>
        <v>2024</v>
      </c>
      <c r="L808" s="4" t="str">
        <f t="shared" si="2"/>
        <v>Oct</v>
      </c>
    </row>
    <row r="809" ht="22.5" customHeight="1">
      <c r="A809" s="4">
        <f>(Orders!A809)</f>
        <v>1222236371</v>
      </c>
      <c r="B809" s="5">
        <f t="array" ref="B809">_xlfn.XLOOKUP(A809, Orders!A:A,Orders!C:C)</f>
        <v>45519.00084</v>
      </c>
      <c r="C809" s="4">
        <f>Order_items!B809</f>
        <v>491314</v>
      </c>
      <c r="D809" s="4" t="str">
        <f t="array" ref="D809">_xlfn.XLOOKUP(C809,Products!A:A,Products!B:B,"")</f>
        <v>Ice Cream</v>
      </c>
      <c r="E809" s="4" t="str">
        <f t="array" ref="E809">_xlfn.XLOOKUP(C809,Products!A:A,Products!C:C,"")</f>
        <v>Instant &amp; Frozen Food</v>
      </c>
      <c r="F809" s="4" t="str">
        <f t="array" ref="F809">_xlfn.XLOOKUP(C809,Products!A:A,Products!D:D,"")</f>
        <v>Banerjee Inc</v>
      </c>
      <c r="G809" s="4">
        <f>Order_items!C809</f>
        <v>3</v>
      </c>
      <c r="H809" s="4">
        <f>Order_items!D809</f>
        <v>973.44</v>
      </c>
      <c r="I809" s="4">
        <f>Order_items!E809</f>
        <v>2920.32</v>
      </c>
      <c r="J809" s="4" t="str">
        <f t="array" ref="J809">_xlfn.XLOOKUP(A809,Orders!A:A,Orders!G:G,"")</f>
        <v>Card</v>
      </c>
      <c r="K809" s="4">
        <f t="shared" si="1"/>
        <v>2024</v>
      </c>
      <c r="L809" s="4" t="str">
        <f t="shared" si="2"/>
        <v>Aug</v>
      </c>
    </row>
    <row r="810" ht="22.5" customHeight="1">
      <c r="A810" s="4">
        <f>(Orders!A810)</f>
        <v>344177904</v>
      </c>
      <c r="B810" s="5">
        <f t="array" ref="B810">_xlfn.XLOOKUP(A810, Orders!A:A,Orders!C:C)</f>
        <v>45156.02688</v>
      </c>
      <c r="C810" s="4">
        <f>Order_items!B810</f>
        <v>970529</v>
      </c>
      <c r="D810" s="4" t="str">
        <f t="array" ref="D810">_xlfn.XLOOKUP(C810,Products!A:A,Products!B:B,"")</f>
        <v>Diapers</v>
      </c>
      <c r="E810" s="4" t="str">
        <f t="array" ref="E810">_xlfn.XLOOKUP(C810,Products!A:A,Products!C:C,"")</f>
        <v>Baby Care</v>
      </c>
      <c r="F810" s="4" t="str">
        <f t="array" ref="F810">_xlfn.XLOOKUP(C810,Products!A:A,Products!D:D,"")</f>
        <v>Kurian, Patla and Sanghvi</v>
      </c>
      <c r="G810" s="4">
        <f>Order_items!C810</f>
        <v>1</v>
      </c>
      <c r="H810" s="4">
        <f>Order_items!D810</f>
        <v>827.44</v>
      </c>
      <c r="I810" s="4">
        <f>Order_items!E810</f>
        <v>827.44</v>
      </c>
      <c r="J810" s="4" t="str">
        <f t="array" ref="J810">_xlfn.XLOOKUP(A810,Orders!A:A,Orders!G:G,"")</f>
        <v>Cash</v>
      </c>
      <c r="K810" s="4">
        <f t="shared" si="1"/>
        <v>2023</v>
      </c>
      <c r="L810" s="4" t="str">
        <f t="shared" si="2"/>
        <v>Aug</v>
      </c>
    </row>
    <row r="811" ht="22.5" customHeight="1">
      <c r="A811" s="4">
        <f>(Orders!A811)</f>
        <v>6126334783</v>
      </c>
      <c r="B811" s="5">
        <f t="array" ref="B811">_xlfn.XLOOKUP(A811, Orders!A:A,Orders!C:C)</f>
        <v>45476.35689</v>
      </c>
      <c r="C811" s="4">
        <f>Order_items!B811</f>
        <v>425341</v>
      </c>
      <c r="D811" s="4" t="str">
        <f t="array" ref="D811">_xlfn.XLOOKUP(C811,Products!A:A,Products!B:B,"")</f>
        <v>Pet Treats</v>
      </c>
      <c r="E811" s="4" t="str">
        <f t="array" ref="E811">_xlfn.XLOOKUP(C811,Products!A:A,Products!C:C,"")</f>
        <v>Pet Care</v>
      </c>
      <c r="F811" s="4" t="str">
        <f t="array" ref="F811">_xlfn.XLOOKUP(C811,Products!A:A,Products!D:D,"")</f>
        <v>Mani, Dhar and Muni</v>
      </c>
      <c r="G811" s="4">
        <f>Order_items!C811</f>
        <v>3</v>
      </c>
      <c r="H811" s="4">
        <f>Order_items!D811</f>
        <v>486.28</v>
      </c>
      <c r="I811" s="4">
        <f>Order_items!E811</f>
        <v>1458.84</v>
      </c>
      <c r="J811" s="4" t="str">
        <f t="array" ref="J811">_xlfn.XLOOKUP(A811,Orders!A:A,Orders!G:G,"")</f>
        <v>Card</v>
      </c>
      <c r="K811" s="4">
        <f t="shared" si="1"/>
        <v>2024</v>
      </c>
      <c r="L811" s="4" t="str">
        <f t="shared" si="2"/>
        <v>Jul</v>
      </c>
    </row>
    <row r="812" ht="22.5" customHeight="1">
      <c r="A812" s="4">
        <f>(Orders!A812)</f>
        <v>3742575364</v>
      </c>
      <c r="B812" s="5">
        <f t="array" ref="B812">_xlfn.XLOOKUP(A812, Orders!A:A,Orders!C:C)</f>
        <v>45054.72432</v>
      </c>
      <c r="C812" s="4">
        <f>Order_items!B812</f>
        <v>240179</v>
      </c>
      <c r="D812" s="4" t="str">
        <f t="array" ref="D812">_xlfn.XLOOKUP(C812,Products!A:A,Products!B:B,"")</f>
        <v>Cough Syrup</v>
      </c>
      <c r="E812" s="4" t="str">
        <f t="array" ref="E812">_xlfn.XLOOKUP(C812,Products!A:A,Products!C:C,"")</f>
        <v>Pharmacy</v>
      </c>
      <c r="F812" s="4" t="str">
        <f t="array" ref="F812">_xlfn.XLOOKUP(C812,Products!A:A,Products!D:D,"")</f>
        <v>Ram-Suri</v>
      </c>
      <c r="G812" s="4">
        <f>Order_items!C812</f>
        <v>3</v>
      </c>
      <c r="H812" s="4">
        <f>Order_items!D812</f>
        <v>90.56</v>
      </c>
      <c r="I812" s="4">
        <f>Order_items!E812</f>
        <v>271.68</v>
      </c>
      <c r="J812" s="4" t="str">
        <f t="array" ref="J812">_xlfn.XLOOKUP(A812,Orders!A:A,Orders!G:G,"")</f>
        <v>Wallet</v>
      </c>
      <c r="K812" s="4">
        <f t="shared" si="1"/>
        <v>2023</v>
      </c>
      <c r="L812" s="4" t="str">
        <f t="shared" si="2"/>
        <v>May</v>
      </c>
    </row>
    <row r="813" ht="22.5" customHeight="1">
      <c r="A813" s="4">
        <f>(Orders!A813)</f>
        <v>9272166174</v>
      </c>
      <c r="B813" s="5">
        <f t="array" ref="B813">_xlfn.XLOOKUP(A813, Orders!A:A,Orders!C:C)</f>
        <v>45134.26572</v>
      </c>
      <c r="C813" s="4">
        <f>Order_items!B813</f>
        <v>367391</v>
      </c>
      <c r="D813" s="4" t="str">
        <f t="array" ref="D813">_xlfn.XLOOKUP(C813,Products!A:A,Products!B:B,"")</f>
        <v>Baby Wipes</v>
      </c>
      <c r="E813" s="4" t="str">
        <f t="array" ref="E813">_xlfn.XLOOKUP(C813,Products!A:A,Products!C:C,"")</f>
        <v>Baby Care</v>
      </c>
      <c r="F813" s="4" t="str">
        <f t="array" ref="F813">_xlfn.XLOOKUP(C813,Products!A:A,Products!D:D,"")</f>
        <v>Talwar and Sons</v>
      </c>
      <c r="G813" s="4">
        <f>Order_items!C813</f>
        <v>2</v>
      </c>
      <c r="H813" s="4">
        <f>Order_items!D813</f>
        <v>939.55</v>
      </c>
      <c r="I813" s="4">
        <f>Order_items!E813</f>
        <v>1879.1</v>
      </c>
      <c r="J813" s="4" t="str">
        <f t="array" ref="J813">_xlfn.XLOOKUP(A813,Orders!A:A,Orders!G:G,"")</f>
        <v>Wallet</v>
      </c>
      <c r="K813" s="4">
        <f t="shared" si="1"/>
        <v>2023</v>
      </c>
      <c r="L813" s="4" t="str">
        <f t="shared" si="2"/>
        <v>Jul</v>
      </c>
    </row>
    <row r="814" ht="22.5" customHeight="1">
      <c r="A814" s="4">
        <f>(Orders!A814)</f>
        <v>9416522701</v>
      </c>
      <c r="B814" s="5">
        <f t="array" ref="B814">_xlfn.XLOOKUP(A814, Orders!A:A,Orders!C:C)</f>
        <v>45313.12946</v>
      </c>
      <c r="C814" s="4">
        <f>Order_items!B814</f>
        <v>217710</v>
      </c>
      <c r="D814" s="4" t="str">
        <f t="array" ref="D814">_xlfn.XLOOKUP(C814,Products!A:A,Products!B:B,"")</f>
        <v>Eggs</v>
      </c>
      <c r="E814" s="4" t="str">
        <f t="array" ref="E814">_xlfn.XLOOKUP(C814,Products!A:A,Products!C:C,"")</f>
        <v>Dairy &amp; Breakfast</v>
      </c>
      <c r="F814" s="4" t="str">
        <f t="array" ref="F814">_xlfn.XLOOKUP(C814,Products!A:A,Products!D:D,"")</f>
        <v>Rout-Sarna</v>
      </c>
      <c r="G814" s="4">
        <f>Order_items!C814</f>
        <v>1</v>
      </c>
      <c r="H814" s="4">
        <f>Order_items!D814</f>
        <v>58.59</v>
      </c>
      <c r="I814" s="4">
        <f>Order_items!E814</f>
        <v>58.59</v>
      </c>
      <c r="J814" s="4" t="str">
        <f t="array" ref="J814">_xlfn.XLOOKUP(A814,Orders!A:A,Orders!G:G,"")</f>
        <v>Wallet</v>
      </c>
      <c r="K814" s="4">
        <f t="shared" si="1"/>
        <v>2024</v>
      </c>
      <c r="L814" s="4" t="str">
        <f t="shared" si="2"/>
        <v>Jan</v>
      </c>
    </row>
    <row r="815" ht="22.5" customHeight="1">
      <c r="A815" s="4">
        <f>(Orders!A815)</f>
        <v>7305871805</v>
      </c>
      <c r="B815" s="5">
        <f t="array" ref="B815">_xlfn.XLOOKUP(A815, Orders!A:A,Orders!C:C)</f>
        <v>45546.60411</v>
      </c>
      <c r="C815" s="4">
        <f>Order_items!B815</f>
        <v>853932</v>
      </c>
      <c r="D815" s="4" t="str">
        <f t="array" ref="D815">_xlfn.XLOOKUP(C815,Products!A:A,Products!B:B,"")</f>
        <v>Baby Wipes</v>
      </c>
      <c r="E815" s="4" t="str">
        <f t="array" ref="E815">_xlfn.XLOOKUP(C815,Products!A:A,Products!C:C,"")</f>
        <v>Baby Care</v>
      </c>
      <c r="F815" s="4" t="str">
        <f t="array" ref="F815">_xlfn.XLOOKUP(C815,Products!A:A,Products!D:D,"")</f>
        <v>Ranganathan-Peri</v>
      </c>
      <c r="G815" s="4">
        <f>Order_items!C815</f>
        <v>3</v>
      </c>
      <c r="H815" s="4">
        <f>Order_items!D815</f>
        <v>941.19</v>
      </c>
      <c r="I815" s="4">
        <f>Order_items!E815</f>
        <v>2823.57</v>
      </c>
      <c r="J815" s="4" t="str">
        <f t="array" ref="J815">_xlfn.XLOOKUP(A815,Orders!A:A,Orders!G:G,"")</f>
        <v>Card</v>
      </c>
      <c r="K815" s="4">
        <f t="shared" si="1"/>
        <v>2024</v>
      </c>
      <c r="L815" s="4" t="str">
        <f t="shared" si="2"/>
        <v>Sep</v>
      </c>
    </row>
    <row r="816" ht="22.5" customHeight="1">
      <c r="A816" s="4">
        <f>(Orders!A816)</f>
        <v>80296810</v>
      </c>
      <c r="B816" s="5">
        <f t="array" ref="B816">_xlfn.XLOOKUP(A816, Orders!A:A,Orders!C:C)</f>
        <v>45448.15122</v>
      </c>
      <c r="C816" s="4">
        <f>Order_items!B816</f>
        <v>33955</v>
      </c>
      <c r="D816" s="4" t="str">
        <f t="array" ref="D816">_xlfn.XLOOKUP(C816,Products!A:A,Products!B:B,"")</f>
        <v>Frozen Pizza</v>
      </c>
      <c r="E816" s="4" t="str">
        <f t="array" ref="E816">_xlfn.XLOOKUP(C816,Products!A:A,Products!C:C,"")</f>
        <v>Instant &amp; Frozen Food</v>
      </c>
      <c r="F816" s="4" t="str">
        <f t="array" ref="F816">_xlfn.XLOOKUP(C816,Products!A:A,Products!D:D,"")</f>
        <v>Baral Group</v>
      </c>
      <c r="G816" s="4">
        <f>Order_items!C816</f>
        <v>2</v>
      </c>
      <c r="H816" s="4">
        <f>Order_items!D816</f>
        <v>186.08</v>
      </c>
      <c r="I816" s="4">
        <f>Order_items!E816</f>
        <v>372.16</v>
      </c>
      <c r="J816" s="4" t="str">
        <f t="array" ref="J816">_xlfn.XLOOKUP(A816,Orders!A:A,Orders!G:G,"")</f>
        <v>Cash</v>
      </c>
      <c r="K816" s="4">
        <f t="shared" si="1"/>
        <v>2024</v>
      </c>
      <c r="L816" s="4" t="str">
        <f t="shared" si="2"/>
        <v>Jun</v>
      </c>
    </row>
    <row r="817" ht="22.5" customHeight="1">
      <c r="A817" s="4">
        <f>(Orders!A817)</f>
        <v>2806868282</v>
      </c>
      <c r="B817" s="5">
        <f t="array" ref="B817">_xlfn.XLOOKUP(A817, Orders!A:A,Orders!C:C)</f>
        <v>45561.63442</v>
      </c>
      <c r="C817" s="4">
        <f>Order_items!B817</f>
        <v>661577</v>
      </c>
      <c r="D817" s="4" t="str">
        <f t="array" ref="D817">_xlfn.XLOOKUP(C817,Products!A:A,Products!B:B,"")</f>
        <v>Cat Food</v>
      </c>
      <c r="E817" s="4" t="str">
        <f t="array" ref="E817">_xlfn.XLOOKUP(C817,Products!A:A,Products!C:C,"")</f>
        <v>Pet Care</v>
      </c>
      <c r="F817" s="4" t="str">
        <f t="array" ref="F817">_xlfn.XLOOKUP(C817,Products!A:A,Products!D:D,"")</f>
        <v>Majumdar PLC</v>
      </c>
      <c r="G817" s="4">
        <f>Order_items!C817</f>
        <v>3</v>
      </c>
      <c r="H817" s="4">
        <f>Order_items!D817</f>
        <v>720.95</v>
      </c>
      <c r="I817" s="4">
        <f>Order_items!E817</f>
        <v>2162.85</v>
      </c>
      <c r="J817" s="4" t="str">
        <f t="array" ref="J817">_xlfn.XLOOKUP(A817,Orders!A:A,Orders!G:G,"")</f>
        <v>Card</v>
      </c>
      <c r="K817" s="4">
        <f t="shared" si="1"/>
        <v>2024</v>
      </c>
      <c r="L817" s="4" t="str">
        <f t="shared" si="2"/>
        <v>Sep</v>
      </c>
    </row>
    <row r="818" ht="22.5" customHeight="1">
      <c r="A818" s="4">
        <f>(Orders!A818)</f>
        <v>707033578</v>
      </c>
      <c r="B818" s="5">
        <f t="array" ref="B818">_xlfn.XLOOKUP(A818, Orders!A:A,Orders!C:C)</f>
        <v>45321.02251</v>
      </c>
      <c r="C818" s="4">
        <f>Order_items!B818</f>
        <v>820973</v>
      </c>
      <c r="D818" s="4" t="str">
        <f t="array" ref="D818">_xlfn.XLOOKUP(C818,Products!A:A,Products!B:B,"")</f>
        <v>Baby Wipes</v>
      </c>
      <c r="E818" s="4" t="str">
        <f t="array" ref="E818">_xlfn.XLOOKUP(C818,Products!A:A,Products!C:C,"")</f>
        <v>Baby Care</v>
      </c>
      <c r="F818" s="4" t="str">
        <f t="array" ref="F818">_xlfn.XLOOKUP(C818,Products!A:A,Products!D:D,"")</f>
        <v>Lall LLC</v>
      </c>
      <c r="G818" s="4">
        <f>Order_items!C818</f>
        <v>1</v>
      </c>
      <c r="H818" s="4">
        <f>Order_items!D818</f>
        <v>114.52</v>
      </c>
      <c r="I818" s="4">
        <f>Order_items!E818</f>
        <v>114.52</v>
      </c>
      <c r="J818" s="4" t="str">
        <f t="array" ref="J818">_xlfn.XLOOKUP(A818,Orders!A:A,Orders!G:G,"")</f>
        <v>UPI</v>
      </c>
      <c r="K818" s="4">
        <f t="shared" si="1"/>
        <v>2024</v>
      </c>
      <c r="L818" s="4" t="str">
        <f t="shared" si="2"/>
        <v>Jan</v>
      </c>
    </row>
    <row r="819" ht="22.5" customHeight="1">
      <c r="A819" s="4">
        <f>(Orders!A819)</f>
        <v>9026783092</v>
      </c>
      <c r="B819" s="5">
        <f t="array" ref="B819">_xlfn.XLOOKUP(A819, Orders!A:A,Orders!C:C)</f>
        <v>45208.68708</v>
      </c>
      <c r="C819" s="4">
        <f>Order_items!B819</f>
        <v>432617</v>
      </c>
      <c r="D819" s="4" t="str">
        <f t="array" ref="D819">_xlfn.XLOOKUP(C819,Products!A:A,Products!B:B,"")</f>
        <v>Baby Wipes</v>
      </c>
      <c r="E819" s="4" t="str">
        <f t="array" ref="E819">_xlfn.XLOOKUP(C819,Products!A:A,Products!C:C,"")</f>
        <v>Baby Care</v>
      </c>
      <c r="F819" s="4" t="str">
        <f t="array" ref="F819">_xlfn.XLOOKUP(C819,Products!A:A,Products!D:D,"")</f>
        <v>Dora-Pillai</v>
      </c>
      <c r="G819" s="4">
        <f>Order_items!C819</f>
        <v>2</v>
      </c>
      <c r="H819" s="4">
        <f>Order_items!D819</f>
        <v>863.18</v>
      </c>
      <c r="I819" s="4">
        <f>Order_items!E819</f>
        <v>1726.36</v>
      </c>
      <c r="J819" s="4" t="str">
        <f t="array" ref="J819">_xlfn.XLOOKUP(A819,Orders!A:A,Orders!G:G,"")</f>
        <v>Wallet</v>
      </c>
      <c r="K819" s="4">
        <f t="shared" si="1"/>
        <v>2023</v>
      </c>
      <c r="L819" s="4" t="str">
        <f t="shared" si="2"/>
        <v>Oct</v>
      </c>
    </row>
    <row r="820" ht="22.5" customHeight="1">
      <c r="A820" s="4">
        <f>(Orders!A820)</f>
        <v>6229466619</v>
      </c>
      <c r="B820" s="5">
        <f t="array" ref="B820">_xlfn.XLOOKUP(A820, Orders!A:A,Orders!C:C)</f>
        <v>45082.30181</v>
      </c>
      <c r="C820" s="4">
        <f>Order_items!B820</f>
        <v>449106</v>
      </c>
      <c r="D820" s="4" t="str">
        <f t="array" ref="D820">_xlfn.XLOOKUP(C820,Products!A:A,Products!B:B,"")</f>
        <v>Soap</v>
      </c>
      <c r="E820" s="4" t="str">
        <f t="array" ref="E820">_xlfn.XLOOKUP(C820,Products!A:A,Products!C:C,"")</f>
        <v>Personal Care</v>
      </c>
      <c r="F820" s="4" t="str">
        <f t="array" ref="F820">_xlfn.XLOOKUP(C820,Products!A:A,Products!D:D,"")</f>
        <v>Shere, Thakur and Naik</v>
      </c>
      <c r="G820" s="4">
        <f>Order_items!C820</f>
        <v>2</v>
      </c>
      <c r="H820" s="4">
        <f>Order_items!D820</f>
        <v>48.55</v>
      </c>
      <c r="I820" s="4">
        <f>Order_items!E820</f>
        <v>97.1</v>
      </c>
      <c r="J820" s="4" t="str">
        <f t="array" ref="J820">_xlfn.XLOOKUP(A820,Orders!A:A,Orders!G:G,"")</f>
        <v>Wallet</v>
      </c>
      <c r="K820" s="4">
        <f t="shared" si="1"/>
        <v>2023</v>
      </c>
      <c r="L820" s="4" t="str">
        <f t="shared" si="2"/>
        <v>Jun</v>
      </c>
    </row>
    <row r="821" ht="22.5" customHeight="1">
      <c r="A821" s="4">
        <f>(Orders!A821)</f>
        <v>408720270</v>
      </c>
      <c r="B821" s="5">
        <f t="array" ref="B821">_xlfn.XLOOKUP(A821, Orders!A:A,Orders!C:C)</f>
        <v>45469.91916</v>
      </c>
      <c r="C821" s="4">
        <f>Order_items!B821</f>
        <v>721521</v>
      </c>
      <c r="D821" s="4" t="str">
        <f t="array" ref="D821">_xlfn.XLOOKUP(C821,Products!A:A,Products!B:B,"")</f>
        <v>Rice</v>
      </c>
      <c r="E821" s="4" t="str">
        <f t="array" ref="E821">_xlfn.XLOOKUP(C821,Products!A:A,Products!C:C,"")</f>
        <v>Grocery &amp; Staples</v>
      </c>
      <c r="F821" s="4" t="str">
        <f t="array" ref="F821">_xlfn.XLOOKUP(C821,Products!A:A,Products!D:D,"")</f>
        <v>Ramanathan, Agarwal and Baria</v>
      </c>
      <c r="G821" s="4">
        <f>Order_items!C821</f>
        <v>3</v>
      </c>
      <c r="H821" s="4">
        <f>Order_items!D821</f>
        <v>417.39</v>
      </c>
      <c r="I821" s="4">
        <f>Order_items!E821</f>
        <v>1252.17</v>
      </c>
      <c r="J821" s="4" t="str">
        <f t="array" ref="J821">_xlfn.XLOOKUP(A821,Orders!A:A,Orders!G:G,"")</f>
        <v>Cash</v>
      </c>
      <c r="K821" s="4">
        <f t="shared" si="1"/>
        <v>2024</v>
      </c>
      <c r="L821" s="4" t="str">
        <f t="shared" si="2"/>
        <v>Jun</v>
      </c>
    </row>
    <row r="822" ht="22.5" customHeight="1">
      <c r="A822" s="4">
        <f>(Orders!A822)</f>
        <v>8870165072</v>
      </c>
      <c r="B822" s="5">
        <f t="array" ref="B822">_xlfn.XLOOKUP(A822, Orders!A:A,Orders!C:C)</f>
        <v>45233.42132</v>
      </c>
      <c r="C822" s="4">
        <f>Order_items!B822</f>
        <v>186168</v>
      </c>
      <c r="D822" s="4" t="str">
        <f t="array" ref="D822">_xlfn.XLOOKUP(C822,Products!A:A,Products!B:B,"")</f>
        <v>Dog Food</v>
      </c>
      <c r="E822" s="4" t="str">
        <f t="array" ref="E822">_xlfn.XLOOKUP(C822,Products!A:A,Products!C:C,"")</f>
        <v>Pet Care</v>
      </c>
      <c r="F822" s="4" t="str">
        <f t="array" ref="F822">_xlfn.XLOOKUP(C822,Products!A:A,Products!D:D,"")</f>
        <v>Parekh, Lad and Kadakia</v>
      </c>
      <c r="G822" s="4">
        <f>Order_items!C822</f>
        <v>1</v>
      </c>
      <c r="H822" s="4">
        <f>Order_items!D822</f>
        <v>878.8</v>
      </c>
      <c r="I822" s="4">
        <f>Order_items!E822</f>
        <v>878.8</v>
      </c>
      <c r="J822" s="4" t="str">
        <f t="array" ref="J822">_xlfn.XLOOKUP(A822,Orders!A:A,Orders!G:G,"")</f>
        <v>Card</v>
      </c>
      <c r="K822" s="4">
        <f t="shared" si="1"/>
        <v>2023</v>
      </c>
      <c r="L822" s="4" t="str">
        <f t="shared" si="2"/>
        <v>Nov</v>
      </c>
    </row>
    <row r="823" ht="22.5" customHeight="1">
      <c r="A823" s="4">
        <f>(Orders!A823)</f>
        <v>1979319490</v>
      </c>
      <c r="B823" s="5">
        <f t="array" ref="B823">_xlfn.XLOOKUP(A823, Orders!A:A,Orders!C:C)</f>
        <v>45305.05633</v>
      </c>
      <c r="C823" s="4">
        <f>Order_items!B823</f>
        <v>243235</v>
      </c>
      <c r="D823" s="4" t="str">
        <f t="array" ref="D823">_xlfn.XLOOKUP(C823,Products!A:A,Products!B:B,"")</f>
        <v>Cat Food</v>
      </c>
      <c r="E823" s="4" t="str">
        <f t="array" ref="E823">_xlfn.XLOOKUP(C823,Products!A:A,Products!C:C,"")</f>
        <v>Pet Care</v>
      </c>
      <c r="F823" s="4" t="str">
        <f t="array" ref="F823">_xlfn.XLOOKUP(C823,Products!A:A,Products!D:D,"")</f>
        <v>Batta Inc</v>
      </c>
      <c r="G823" s="4">
        <f>Order_items!C823</f>
        <v>1</v>
      </c>
      <c r="H823" s="4">
        <f>Order_items!D823</f>
        <v>109.03</v>
      </c>
      <c r="I823" s="4">
        <f>Order_items!E823</f>
        <v>109.03</v>
      </c>
      <c r="J823" s="4" t="str">
        <f t="array" ref="J823">_xlfn.XLOOKUP(A823,Orders!A:A,Orders!G:G,"")</f>
        <v>Wallet</v>
      </c>
      <c r="K823" s="4">
        <f t="shared" si="1"/>
        <v>2024</v>
      </c>
      <c r="L823" s="4" t="str">
        <f t="shared" si="2"/>
        <v>Jan</v>
      </c>
    </row>
    <row r="824" ht="22.5" customHeight="1">
      <c r="A824" s="4">
        <f>(Orders!A824)</f>
        <v>840761323</v>
      </c>
      <c r="B824" s="5">
        <f t="array" ref="B824">_xlfn.XLOOKUP(A824, Orders!A:A,Orders!C:C)</f>
        <v>45360.26091</v>
      </c>
      <c r="C824" s="4">
        <f>Order_items!B824</f>
        <v>883013</v>
      </c>
      <c r="D824" s="4" t="str">
        <f t="array" ref="D824">_xlfn.XLOOKUP(C824,Products!A:A,Products!B:B,"")</f>
        <v>Eggs</v>
      </c>
      <c r="E824" s="4" t="str">
        <f t="array" ref="E824">_xlfn.XLOOKUP(C824,Products!A:A,Products!C:C,"")</f>
        <v>Dairy &amp; Breakfast</v>
      </c>
      <c r="F824" s="4" t="str">
        <f t="array" ref="F824">_xlfn.XLOOKUP(C824,Products!A:A,Products!D:D,"")</f>
        <v>Chahal Group</v>
      </c>
      <c r="G824" s="4">
        <f>Order_items!C824</f>
        <v>3</v>
      </c>
      <c r="H824" s="4">
        <f>Order_items!D824</f>
        <v>989.88</v>
      </c>
      <c r="I824" s="4">
        <f>Order_items!E824</f>
        <v>2969.64</v>
      </c>
      <c r="J824" s="4" t="str">
        <f t="array" ref="J824">_xlfn.XLOOKUP(A824,Orders!A:A,Orders!G:G,"")</f>
        <v>UPI</v>
      </c>
      <c r="K824" s="4">
        <f t="shared" si="1"/>
        <v>2024</v>
      </c>
      <c r="L824" s="4" t="str">
        <f t="shared" si="2"/>
        <v>Mar</v>
      </c>
    </row>
    <row r="825" ht="22.5" customHeight="1">
      <c r="A825" s="4">
        <f>(Orders!A825)</f>
        <v>744721438</v>
      </c>
      <c r="B825" s="5">
        <f t="array" ref="B825">_xlfn.XLOOKUP(A825, Orders!A:A,Orders!C:C)</f>
        <v>45347.53207</v>
      </c>
      <c r="C825" s="4">
        <f>Order_items!B825</f>
        <v>604184</v>
      </c>
      <c r="D825" s="4" t="str">
        <f t="array" ref="D825">_xlfn.XLOOKUP(C825,Products!A:A,Products!B:B,"")</f>
        <v>Toilet Cleaner</v>
      </c>
      <c r="E825" s="4" t="str">
        <f t="array" ref="E825">_xlfn.XLOOKUP(C825,Products!A:A,Products!C:C,"")</f>
        <v>Household Care</v>
      </c>
      <c r="F825" s="4" t="str">
        <f t="array" ref="F825">_xlfn.XLOOKUP(C825,Products!A:A,Products!D:D,"")</f>
        <v>Gaba, Sodhi and Choudhary</v>
      </c>
      <c r="G825" s="4">
        <f>Order_items!C825</f>
        <v>2</v>
      </c>
      <c r="H825" s="4">
        <f>Order_items!D825</f>
        <v>397.55</v>
      </c>
      <c r="I825" s="4">
        <f>Order_items!E825</f>
        <v>795.1</v>
      </c>
      <c r="J825" s="4" t="str">
        <f t="array" ref="J825">_xlfn.XLOOKUP(A825,Orders!A:A,Orders!G:G,"")</f>
        <v>Card</v>
      </c>
      <c r="K825" s="4">
        <f t="shared" si="1"/>
        <v>2024</v>
      </c>
      <c r="L825" s="4" t="str">
        <f t="shared" si="2"/>
        <v>Feb</v>
      </c>
    </row>
    <row r="826" ht="22.5" customHeight="1">
      <c r="A826" s="4">
        <f>(Orders!A826)</f>
        <v>7421707488</v>
      </c>
      <c r="B826" s="5">
        <f t="array" ref="B826">_xlfn.XLOOKUP(A826, Orders!A:A,Orders!C:C)</f>
        <v>45233.94628</v>
      </c>
      <c r="C826" s="4">
        <f>Order_items!B826</f>
        <v>721521</v>
      </c>
      <c r="D826" s="4" t="str">
        <f t="array" ref="D826">_xlfn.XLOOKUP(C826,Products!A:A,Products!B:B,"")</f>
        <v>Rice</v>
      </c>
      <c r="E826" s="4" t="str">
        <f t="array" ref="E826">_xlfn.XLOOKUP(C826,Products!A:A,Products!C:C,"")</f>
        <v>Grocery &amp; Staples</v>
      </c>
      <c r="F826" s="4" t="str">
        <f t="array" ref="F826">_xlfn.XLOOKUP(C826,Products!A:A,Products!D:D,"")</f>
        <v>Ramanathan, Agarwal and Baria</v>
      </c>
      <c r="G826" s="4">
        <f>Order_items!C826</f>
        <v>2</v>
      </c>
      <c r="H826" s="4">
        <f>Order_items!D826</f>
        <v>417.39</v>
      </c>
      <c r="I826" s="4">
        <f>Order_items!E826</f>
        <v>834.78</v>
      </c>
      <c r="J826" s="4" t="str">
        <f t="array" ref="J826">_xlfn.XLOOKUP(A826,Orders!A:A,Orders!G:G,"")</f>
        <v>UPI</v>
      </c>
      <c r="K826" s="4">
        <f t="shared" si="1"/>
        <v>2023</v>
      </c>
      <c r="L826" s="4" t="str">
        <f t="shared" si="2"/>
        <v>Nov</v>
      </c>
    </row>
    <row r="827" ht="22.5" customHeight="1">
      <c r="A827" s="4">
        <f>(Orders!A827)</f>
        <v>1212718824</v>
      </c>
      <c r="B827" s="5">
        <f t="array" ref="B827">_xlfn.XLOOKUP(A827, Orders!A:A,Orders!C:C)</f>
        <v>45292.41441</v>
      </c>
      <c r="C827" s="4">
        <f>Order_items!B827</f>
        <v>324809</v>
      </c>
      <c r="D827" s="4" t="str">
        <f t="array" ref="D827">_xlfn.XLOOKUP(C827,Products!A:A,Products!B:B,"")</f>
        <v>Bread</v>
      </c>
      <c r="E827" s="4" t="str">
        <f t="array" ref="E827">_xlfn.XLOOKUP(C827,Products!A:A,Products!C:C,"")</f>
        <v>Dairy &amp; Breakfast</v>
      </c>
      <c r="F827" s="4" t="str">
        <f t="array" ref="F827">_xlfn.XLOOKUP(C827,Products!A:A,Products!D:D,"")</f>
        <v>Sidhu PLC</v>
      </c>
      <c r="G827" s="4">
        <f>Order_items!C827</f>
        <v>2</v>
      </c>
      <c r="H827" s="4">
        <f>Order_items!D827</f>
        <v>608</v>
      </c>
      <c r="I827" s="4">
        <f>Order_items!E827</f>
        <v>1216</v>
      </c>
      <c r="J827" s="4" t="str">
        <f t="array" ref="J827">_xlfn.XLOOKUP(A827,Orders!A:A,Orders!G:G,"")</f>
        <v>Cash</v>
      </c>
      <c r="K827" s="4">
        <f t="shared" si="1"/>
        <v>2024</v>
      </c>
      <c r="L827" s="4" t="str">
        <f t="shared" si="2"/>
        <v>Jan</v>
      </c>
    </row>
    <row r="828" ht="22.5" customHeight="1">
      <c r="A828" s="4">
        <f>(Orders!A828)</f>
        <v>9603256001</v>
      </c>
      <c r="B828" s="5">
        <f t="array" ref="B828">_xlfn.XLOOKUP(A828, Orders!A:A,Orders!C:C)</f>
        <v>45054.65817</v>
      </c>
      <c r="C828" s="4">
        <f>Order_items!B828</f>
        <v>832348</v>
      </c>
      <c r="D828" s="4" t="str">
        <f t="array" ref="D828">_xlfn.XLOOKUP(C828,Products!A:A,Products!B:B,"")</f>
        <v>Biscuits</v>
      </c>
      <c r="E828" s="4" t="str">
        <f t="array" ref="E828">_xlfn.XLOOKUP(C828,Products!A:A,Products!C:C,"")</f>
        <v>Snacks &amp; Munchies</v>
      </c>
      <c r="F828" s="4" t="str">
        <f t="array" ref="F828">_xlfn.XLOOKUP(C828,Products!A:A,Products!D:D,"")</f>
        <v>Jani-Ram</v>
      </c>
      <c r="G828" s="4">
        <f>Order_items!C828</f>
        <v>2</v>
      </c>
      <c r="H828" s="4">
        <f>Order_items!D828</f>
        <v>831.43</v>
      </c>
      <c r="I828" s="4">
        <f>Order_items!E828</f>
        <v>1662.86</v>
      </c>
      <c r="J828" s="4" t="str">
        <f t="array" ref="J828">_xlfn.XLOOKUP(A828,Orders!A:A,Orders!G:G,"")</f>
        <v>Card</v>
      </c>
      <c r="K828" s="4">
        <f t="shared" si="1"/>
        <v>2023</v>
      </c>
      <c r="L828" s="4" t="str">
        <f t="shared" si="2"/>
        <v>May</v>
      </c>
    </row>
    <row r="829" ht="22.5" customHeight="1">
      <c r="A829" s="4">
        <f>(Orders!A829)</f>
        <v>5626888972</v>
      </c>
      <c r="B829" s="5">
        <f t="array" ref="B829">_xlfn.XLOOKUP(A829, Orders!A:A,Orders!C:C)</f>
        <v>45395.7191</v>
      </c>
      <c r="C829" s="4">
        <f>Order_items!B829</f>
        <v>681063</v>
      </c>
      <c r="D829" s="4" t="str">
        <f t="array" ref="D829">_xlfn.XLOOKUP(C829,Products!A:A,Products!B:B,"")</f>
        <v>Mango Drink</v>
      </c>
      <c r="E829" s="4" t="str">
        <f t="array" ref="E829">_xlfn.XLOOKUP(C829,Products!A:A,Products!C:C,"")</f>
        <v>Cold Drinks &amp; Juices</v>
      </c>
      <c r="F829" s="4" t="str">
        <f t="array" ref="F829">_xlfn.XLOOKUP(C829,Products!A:A,Products!D:D,"")</f>
        <v>Dass and Sons</v>
      </c>
      <c r="G829" s="4">
        <f>Order_items!C829</f>
        <v>1</v>
      </c>
      <c r="H829" s="4">
        <f>Order_items!D829</f>
        <v>321.28</v>
      </c>
      <c r="I829" s="4">
        <f>Order_items!E829</f>
        <v>321.28</v>
      </c>
      <c r="J829" s="4" t="str">
        <f t="array" ref="J829">_xlfn.XLOOKUP(A829,Orders!A:A,Orders!G:G,"")</f>
        <v>Card</v>
      </c>
      <c r="K829" s="4">
        <f t="shared" si="1"/>
        <v>2024</v>
      </c>
      <c r="L829" s="4" t="str">
        <f t="shared" si="2"/>
        <v>Apr</v>
      </c>
    </row>
    <row r="830" ht="22.5" customHeight="1">
      <c r="A830" s="4">
        <f>(Orders!A830)</f>
        <v>2300753276</v>
      </c>
      <c r="B830" s="5">
        <f t="array" ref="B830">_xlfn.XLOOKUP(A830, Orders!A:A,Orders!C:C)</f>
        <v>45267.18009</v>
      </c>
      <c r="C830" s="4">
        <f>Order_items!B830</f>
        <v>764014</v>
      </c>
      <c r="D830" s="4" t="str">
        <f t="array" ref="D830">_xlfn.XLOOKUP(C830,Products!A:A,Products!B:B,"")</f>
        <v>Salt</v>
      </c>
      <c r="E830" s="4" t="str">
        <f t="array" ref="E830">_xlfn.XLOOKUP(C830,Products!A:A,Products!C:C,"")</f>
        <v>Grocery &amp; Staples</v>
      </c>
      <c r="F830" s="4" t="str">
        <f t="array" ref="F830">_xlfn.XLOOKUP(C830,Products!A:A,Products!D:D,"")</f>
        <v>Grewal, Swamy and Dayal</v>
      </c>
      <c r="G830" s="4">
        <f>Order_items!C830</f>
        <v>1</v>
      </c>
      <c r="H830" s="4">
        <f>Order_items!D830</f>
        <v>612.04</v>
      </c>
      <c r="I830" s="4">
        <f>Order_items!E830</f>
        <v>612.04</v>
      </c>
      <c r="J830" s="4" t="str">
        <f t="array" ref="J830">_xlfn.XLOOKUP(A830,Orders!A:A,Orders!G:G,"")</f>
        <v>Cash</v>
      </c>
      <c r="K830" s="4">
        <f t="shared" si="1"/>
        <v>2023</v>
      </c>
      <c r="L830" s="4" t="str">
        <f t="shared" si="2"/>
        <v>Dec</v>
      </c>
    </row>
    <row r="831" ht="22.5" customHeight="1">
      <c r="A831" s="4">
        <f>(Orders!A831)</f>
        <v>869629562</v>
      </c>
      <c r="B831" s="5">
        <f t="array" ref="B831">_xlfn.XLOOKUP(A831, Orders!A:A,Orders!C:C)</f>
        <v>45051.89148</v>
      </c>
      <c r="C831" s="4">
        <f>Order_items!B831</f>
        <v>237083</v>
      </c>
      <c r="D831" s="4" t="str">
        <f t="array" ref="D831">_xlfn.XLOOKUP(C831,Products!A:A,Products!B:B,"")</f>
        <v>Cough Syrup</v>
      </c>
      <c r="E831" s="4" t="str">
        <f t="array" ref="E831">_xlfn.XLOOKUP(C831,Products!A:A,Products!C:C,"")</f>
        <v>Pharmacy</v>
      </c>
      <c r="F831" s="4" t="str">
        <f t="array" ref="F831">_xlfn.XLOOKUP(C831,Products!A:A,Products!D:D,"")</f>
        <v>Hayer-Banerjee</v>
      </c>
      <c r="G831" s="4">
        <f>Order_items!C831</f>
        <v>2</v>
      </c>
      <c r="H831" s="4">
        <f>Order_items!D831</f>
        <v>577.13</v>
      </c>
      <c r="I831" s="4">
        <f>Order_items!E831</f>
        <v>1154.26</v>
      </c>
      <c r="J831" s="4" t="str">
        <f t="array" ref="J831">_xlfn.XLOOKUP(A831,Orders!A:A,Orders!G:G,"")</f>
        <v>Wallet</v>
      </c>
      <c r="K831" s="4">
        <f t="shared" si="1"/>
        <v>2023</v>
      </c>
      <c r="L831" s="4" t="str">
        <f t="shared" si="2"/>
        <v>May</v>
      </c>
    </row>
    <row r="832" ht="22.5" customHeight="1">
      <c r="A832" s="4">
        <f>(Orders!A832)</f>
        <v>3429137520</v>
      </c>
      <c r="B832" s="5">
        <f t="array" ref="B832">_xlfn.XLOOKUP(A832, Orders!A:A,Orders!C:C)</f>
        <v>45367.80894</v>
      </c>
      <c r="C832" s="4">
        <f>Order_items!B832</f>
        <v>993331</v>
      </c>
      <c r="D832" s="4" t="str">
        <f t="array" ref="D832">_xlfn.XLOOKUP(C832,Products!A:A,Products!B:B,"")</f>
        <v>Pulses</v>
      </c>
      <c r="E832" s="4" t="str">
        <f t="array" ref="E832">_xlfn.XLOOKUP(C832,Products!A:A,Products!C:C,"")</f>
        <v>Grocery &amp; Staples</v>
      </c>
      <c r="F832" s="4" t="str">
        <f t="array" ref="F832">_xlfn.XLOOKUP(C832,Products!A:A,Products!D:D,"")</f>
        <v>Parmer, Gola and Yogi</v>
      </c>
      <c r="G832" s="4">
        <f>Order_items!C832</f>
        <v>1</v>
      </c>
      <c r="H832" s="4">
        <f>Order_items!D832</f>
        <v>102.44</v>
      </c>
      <c r="I832" s="4">
        <f>Order_items!E832</f>
        <v>102.44</v>
      </c>
      <c r="J832" s="4" t="str">
        <f t="array" ref="J832">_xlfn.XLOOKUP(A832,Orders!A:A,Orders!G:G,"")</f>
        <v>UPI</v>
      </c>
      <c r="K832" s="4">
        <f t="shared" si="1"/>
        <v>2024</v>
      </c>
      <c r="L832" s="4" t="str">
        <f t="shared" si="2"/>
        <v>Mar</v>
      </c>
    </row>
    <row r="833" ht="22.5" customHeight="1">
      <c r="A833" s="4">
        <f>(Orders!A833)</f>
        <v>9957927297</v>
      </c>
      <c r="B833" s="5">
        <f t="array" ref="B833">_xlfn.XLOOKUP(A833, Orders!A:A,Orders!C:C)</f>
        <v>45084.22134</v>
      </c>
      <c r="C833" s="4">
        <f>Order_items!B833</f>
        <v>449106</v>
      </c>
      <c r="D833" s="4" t="str">
        <f t="array" ref="D833">_xlfn.XLOOKUP(C833,Products!A:A,Products!B:B,"")</f>
        <v>Soap</v>
      </c>
      <c r="E833" s="4" t="str">
        <f t="array" ref="E833">_xlfn.XLOOKUP(C833,Products!A:A,Products!C:C,"")</f>
        <v>Personal Care</v>
      </c>
      <c r="F833" s="4" t="str">
        <f t="array" ref="F833">_xlfn.XLOOKUP(C833,Products!A:A,Products!D:D,"")</f>
        <v>Shere, Thakur and Naik</v>
      </c>
      <c r="G833" s="4">
        <f>Order_items!C833</f>
        <v>3</v>
      </c>
      <c r="H833" s="4">
        <f>Order_items!D833</f>
        <v>48.55</v>
      </c>
      <c r="I833" s="4">
        <f>Order_items!E833</f>
        <v>145.65</v>
      </c>
      <c r="J833" s="4" t="str">
        <f t="array" ref="J833">_xlfn.XLOOKUP(A833,Orders!A:A,Orders!G:G,"")</f>
        <v>Cash</v>
      </c>
      <c r="K833" s="4">
        <f t="shared" si="1"/>
        <v>2023</v>
      </c>
      <c r="L833" s="4" t="str">
        <f t="shared" si="2"/>
        <v>Jun</v>
      </c>
    </row>
    <row r="834" ht="22.5" customHeight="1">
      <c r="A834" s="4">
        <f>(Orders!A834)</f>
        <v>202466684</v>
      </c>
      <c r="B834" s="5">
        <f t="array" ref="B834">_xlfn.XLOOKUP(A834, Orders!A:A,Orders!C:C)</f>
        <v>45146.25027</v>
      </c>
      <c r="C834" s="4">
        <f>Order_items!B834</f>
        <v>642612</v>
      </c>
      <c r="D834" s="4" t="str">
        <f t="array" ref="D834">_xlfn.XLOOKUP(C834,Products!A:A,Products!B:B,"")</f>
        <v>Pet Treats</v>
      </c>
      <c r="E834" s="4" t="str">
        <f t="array" ref="E834">_xlfn.XLOOKUP(C834,Products!A:A,Products!C:C,"")</f>
        <v>Pet Care</v>
      </c>
      <c r="F834" s="4" t="str">
        <f t="array" ref="F834">_xlfn.XLOOKUP(C834,Products!A:A,Products!D:D,"")</f>
        <v>Pillay-Ahuja</v>
      </c>
      <c r="G834" s="4">
        <f>Order_items!C834</f>
        <v>1</v>
      </c>
      <c r="H834" s="4">
        <f>Order_items!D834</f>
        <v>517.03</v>
      </c>
      <c r="I834" s="4">
        <f>Order_items!E834</f>
        <v>517.03</v>
      </c>
      <c r="J834" s="4" t="str">
        <f t="array" ref="J834">_xlfn.XLOOKUP(A834,Orders!A:A,Orders!G:G,"")</f>
        <v>Wallet</v>
      </c>
      <c r="K834" s="4">
        <f t="shared" si="1"/>
        <v>2023</v>
      </c>
      <c r="L834" s="4" t="str">
        <f t="shared" si="2"/>
        <v>Aug</v>
      </c>
    </row>
    <row r="835" ht="22.5" customHeight="1">
      <c r="A835" s="4">
        <f>(Orders!A835)</f>
        <v>8465721207</v>
      </c>
      <c r="B835" s="5">
        <f t="array" ref="B835">_xlfn.XLOOKUP(A835, Orders!A:A,Orders!C:C)</f>
        <v>45464.37639</v>
      </c>
      <c r="C835" s="4">
        <f>Order_items!B835</f>
        <v>33955</v>
      </c>
      <c r="D835" s="4" t="str">
        <f t="array" ref="D835">_xlfn.XLOOKUP(C835,Products!A:A,Products!B:B,"")</f>
        <v>Frozen Pizza</v>
      </c>
      <c r="E835" s="4" t="str">
        <f t="array" ref="E835">_xlfn.XLOOKUP(C835,Products!A:A,Products!C:C,"")</f>
        <v>Instant &amp; Frozen Food</v>
      </c>
      <c r="F835" s="4" t="str">
        <f t="array" ref="F835">_xlfn.XLOOKUP(C835,Products!A:A,Products!D:D,"")</f>
        <v>Baral Group</v>
      </c>
      <c r="G835" s="4">
        <f>Order_items!C835</f>
        <v>2</v>
      </c>
      <c r="H835" s="4">
        <f>Order_items!D835</f>
        <v>186.08</v>
      </c>
      <c r="I835" s="4">
        <f>Order_items!E835</f>
        <v>372.16</v>
      </c>
      <c r="J835" s="4" t="str">
        <f t="array" ref="J835">_xlfn.XLOOKUP(A835,Orders!A:A,Orders!G:G,"")</f>
        <v>Cash</v>
      </c>
      <c r="K835" s="4">
        <f t="shared" si="1"/>
        <v>2024</v>
      </c>
      <c r="L835" s="4" t="str">
        <f t="shared" si="2"/>
        <v>Jun</v>
      </c>
    </row>
    <row r="836" ht="22.5" customHeight="1">
      <c r="A836" s="4">
        <f>(Orders!A836)</f>
        <v>6194827199</v>
      </c>
      <c r="B836" s="5">
        <f t="array" ref="B836">_xlfn.XLOOKUP(A836, Orders!A:A,Orders!C:C)</f>
        <v>45280.79082</v>
      </c>
      <c r="C836" s="4">
        <f>Order_items!B836</f>
        <v>555121</v>
      </c>
      <c r="D836" s="4" t="str">
        <f t="array" ref="D836">_xlfn.XLOOKUP(C836,Products!A:A,Products!B:B,"")</f>
        <v>Carrots</v>
      </c>
      <c r="E836" s="4" t="str">
        <f t="array" ref="E836">_xlfn.XLOOKUP(C836,Products!A:A,Products!C:C,"")</f>
        <v>Fruits &amp; Vegetables</v>
      </c>
      <c r="F836" s="4" t="str">
        <f t="array" ref="F836">_xlfn.XLOOKUP(C836,Products!A:A,Products!D:D,"")</f>
        <v>Subramanian, Chaudhuri and Dora</v>
      </c>
      <c r="G836" s="4">
        <f>Order_items!C836</f>
        <v>2</v>
      </c>
      <c r="H836" s="4">
        <f>Order_items!D836</f>
        <v>354.91</v>
      </c>
      <c r="I836" s="4">
        <f>Order_items!E836</f>
        <v>709.82</v>
      </c>
      <c r="J836" s="4" t="str">
        <f t="array" ref="J836">_xlfn.XLOOKUP(A836,Orders!A:A,Orders!G:G,"")</f>
        <v>Cash</v>
      </c>
      <c r="K836" s="4">
        <f t="shared" si="1"/>
        <v>2023</v>
      </c>
      <c r="L836" s="4" t="str">
        <f t="shared" si="2"/>
        <v>Dec</v>
      </c>
    </row>
    <row r="837" ht="22.5" customHeight="1">
      <c r="A837" s="4">
        <f>(Orders!A837)</f>
        <v>3942174431</v>
      </c>
      <c r="B837" s="5">
        <f t="array" ref="B837">_xlfn.XLOOKUP(A837, Orders!A:A,Orders!C:C)</f>
        <v>45339.20316</v>
      </c>
      <c r="C837" s="4">
        <f>Order_items!B837</f>
        <v>764014</v>
      </c>
      <c r="D837" s="4" t="str">
        <f t="array" ref="D837">_xlfn.XLOOKUP(C837,Products!A:A,Products!B:B,"")</f>
        <v>Salt</v>
      </c>
      <c r="E837" s="4" t="str">
        <f t="array" ref="E837">_xlfn.XLOOKUP(C837,Products!A:A,Products!C:C,"")</f>
        <v>Grocery &amp; Staples</v>
      </c>
      <c r="F837" s="4" t="str">
        <f t="array" ref="F837">_xlfn.XLOOKUP(C837,Products!A:A,Products!D:D,"")</f>
        <v>Grewal, Swamy and Dayal</v>
      </c>
      <c r="G837" s="4">
        <f>Order_items!C837</f>
        <v>2</v>
      </c>
      <c r="H837" s="4">
        <f>Order_items!D837</f>
        <v>612.04</v>
      </c>
      <c r="I837" s="4">
        <f>Order_items!E837</f>
        <v>1224.08</v>
      </c>
      <c r="J837" s="4" t="str">
        <f t="array" ref="J837">_xlfn.XLOOKUP(A837,Orders!A:A,Orders!G:G,"")</f>
        <v>Card</v>
      </c>
      <c r="K837" s="4">
        <f t="shared" si="1"/>
        <v>2024</v>
      </c>
      <c r="L837" s="4" t="str">
        <f t="shared" si="2"/>
        <v>Feb</v>
      </c>
    </row>
    <row r="838" ht="22.5" customHeight="1">
      <c r="A838" s="4">
        <f>(Orders!A838)</f>
        <v>3189863462</v>
      </c>
      <c r="B838" s="5">
        <f t="array" ref="B838">_xlfn.XLOOKUP(A838, Orders!A:A,Orders!C:C)</f>
        <v>45460.56097</v>
      </c>
      <c r="C838" s="4">
        <f>Order_items!B838</f>
        <v>567671</v>
      </c>
      <c r="D838" s="4" t="str">
        <f t="array" ref="D838">_xlfn.XLOOKUP(C838,Products!A:A,Products!B:B,"")</f>
        <v>Biscuits</v>
      </c>
      <c r="E838" s="4" t="str">
        <f t="array" ref="E838">_xlfn.XLOOKUP(C838,Products!A:A,Products!C:C,"")</f>
        <v>Snacks &amp; Munchies</v>
      </c>
      <c r="F838" s="4" t="str">
        <f t="array" ref="F838">_xlfn.XLOOKUP(C838,Products!A:A,Products!D:D,"")</f>
        <v>Nagar LLC</v>
      </c>
      <c r="G838" s="4">
        <f>Order_items!C838</f>
        <v>2</v>
      </c>
      <c r="H838" s="4">
        <f>Order_items!D838</f>
        <v>418.48</v>
      </c>
      <c r="I838" s="4">
        <f>Order_items!E838</f>
        <v>836.96</v>
      </c>
      <c r="J838" s="4" t="str">
        <f t="array" ref="J838">_xlfn.XLOOKUP(A838,Orders!A:A,Orders!G:G,"")</f>
        <v>Cash</v>
      </c>
      <c r="K838" s="4">
        <f t="shared" si="1"/>
        <v>2024</v>
      </c>
      <c r="L838" s="4" t="str">
        <f t="shared" si="2"/>
        <v>Jun</v>
      </c>
    </row>
    <row r="839" ht="22.5" customHeight="1">
      <c r="A839" s="4">
        <f>(Orders!A839)</f>
        <v>5923573134</v>
      </c>
      <c r="B839" s="5">
        <f t="array" ref="B839">_xlfn.XLOOKUP(A839, Orders!A:A,Orders!C:C)</f>
        <v>45339.83506</v>
      </c>
      <c r="C839" s="4">
        <f>Order_items!B839</f>
        <v>623234</v>
      </c>
      <c r="D839" s="4" t="str">
        <f t="array" ref="D839">_xlfn.XLOOKUP(C839,Products!A:A,Products!B:B,"")</f>
        <v>Frozen Biryani</v>
      </c>
      <c r="E839" s="4" t="str">
        <f t="array" ref="E839">_xlfn.XLOOKUP(C839,Products!A:A,Products!C:C,"")</f>
        <v>Instant &amp; Frozen Food</v>
      </c>
      <c r="F839" s="4" t="str">
        <f t="array" ref="F839">_xlfn.XLOOKUP(C839,Products!A:A,Products!D:D,"")</f>
        <v>Chakrabarti-Batra</v>
      </c>
      <c r="G839" s="4">
        <f>Order_items!C839</f>
        <v>2</v>
      </c>
      <c r="H839" s="4">
        <f>Order_items!D839</f>
        <v>329.79</v>
      </c>
      <c r="I839" s="4">
        <f>Order_items!E839</f>
        <v>659.58</v>
      </c>
      <c r="J839" s="4" t="str">
        <f t="array" ref="J839">_xlfn.XLOOKUP(A839,Orders!A:A,Orders!G:G,"")</f>
        <v>Wallet</v>
      </c>
      <c r="K839" s="4">
        <f t="shared" si="1"/>
        <v>2024</v>
      </c>
      <c r="L839" s="4" t="str">
        <f t="shared" si="2"/>
        <v>Feb</v>
      </c>
    </row>
    <row r="840" ht="22.5" customHeight="1">
      <c r="A840" s="4">
        <f>(Orders!A840)</f>
        <v>6659747528</v>
      </c>
      <c r="B840" s="5">
        <f t="array" ref="B840">_xlfn.XLOOKUP(A840, Orders!A:A,Orders!C:C)</f>
        <v>45563.7706</v>
      </c>
      <c r="C840" s="4">
        <f>Order_items!B840</f>
        <v>366066</v>
      </c>
      <c r="D840" s="4" t="str">
        <f t="array" ref="D840">_xlfn.XLOOKUP(C840,Products!A:A,Products!B:B,"")</f>
        <v>Soap</v>
      </c>
      <c r="E840" s="4" t="str">
        <f t="array" ref="E840">_xlfn.XLOOKUP(C840,Products!A:A,Products!C:C,"")</f>
        <v>Personal Care</v>
      </c>
      <c r="F840" s="4" t="str">
        <f t="array" ref="F840">_xlfn.XLOOKUP(C840,Products!A:A,Products!D:D,"")</f>
        <v>Mandal LLC</v>
      </c>
      <c r="G840" s="4">
        <f>Order_items!C840</f>
        <v>3</v>
      </c>
      <c r="H840" s="4">
        <f>Order_items!D840</f>
        <v>918.58</v>
      </c>
      <c r="I840" s="4">
        <f>Order_items!E840</f>
        <v>2755.74</v>
      </c>
      <c r="J840" s="4" t="str">
        <f t="array" ref="J840">_xlfn.XLOOKUP(A840,Orders!A:A,Orders!G:G,"")</f>
        <v>Wallet</v>
      </c>
      <c r="K840" s="4">
        <f t="shared" si="1"/>
        <v>2024</v>
      </c>
      <c r="L840" s="4" t="str">
        <f t="shared" si="2"/>
        <v>Sep</v>
      </c>
    </row>
    <row r="841" ht="22.5" customHeight="1">
      <c r="A841" s="4">
        <f>(Orders!A841)</f>
        <v>6037541687</v>
      </c>
      <c r="B841" s="5">
        <f t="array" ref="B841">_xlfn.XLOOKUP(A841, Orders!A:A,Orders!C:C)</f>
        <v>45270.93409</v>
      </c>
      <c r="C841" s="4">
        <f>Order_items!B841</f>
        <v>306177</v>
      </c>
      <c r="D841" s="4" t="str">
        <f t="array" ref="D841">_xlfn.XLOOKUP(C841,Products!A:A,Products!B:B,"")</f>
        <v>Frozen Biryani</v>
      </c>
      <c r="E841" s="4" t="str">
        <f t="array" ref="E841">_xlfn.XLOOKUP(C841,Products!A:A,Products!C:C,"")</f>
        <v>Instant &amp; Frozen Food</v>
      </c>
      <c r="F841" s="4" t="str">
        <f t="array" ref="F841">_xlfn.XLOOKUP(C841,Products!A:A,Products!D:D,"")</f>
        <v>Som Inc</v>
      </c>
      <c r="G841" s="4">
        <f>Order_items!C841</f>
        <v>3</v>
      </c>
      <c r="H841" s="4">
        <f>Order_items!D841</f>
        <v>769.24</v>
      </c>
      <c r="I841" s="4">
        <f>Order_items!E841</f>
        <v>2307.72</v>
      </c>
      <c r="J841" s="4" t="str">
        <f t="array" ref="J841">_xlfn.XLOOKUP(A841,Orders!A:A,Orders!G:G,"")</f>
        <v>Wallet</v>
      </c>
      <c r="K841" s="4">
        <f t="shared" si="1"/>
        <v>2023</v>
      </c>
      <c r="L841" s="4" t="str">
        <f t="shared" si="2"/>
        <v>Dec</v>
      </c>
    </row>
    <row r="842" ht="22.5" customHeight="1">
      <c r="A842" s="4">
        <f>(Orders!A842)</f>
        <v>2585438297</v>
      </c>
      <c r="B842" s="5">
        <f t="array" ref="B842">_xlfn.XLOOKUP(A842, Orders!A:A,Orders!C:C)</f>
        <v>45158.5408</v>
      </c>
      <c r="C842" s="4">
        <f>Order_items!B842</f>
        <v>14145</v>
      </c>
      <c r="D842" s="4" t="str">
        <f t="array" ref="D842">_xlfn.XLOOKUP(C842,Products!A:A,Products!B:B,"")</f>
        <v>Spinach</v>
      </c>
      <c r="E842" s="4" t="str">
        <f t="array" ref="E842">_xlfn.XLOOKUP(C842,Products!A:A,Products!C:C,"")</f>
        <v>Fruits &amp; Vegetables</v>
      </c>
      <c r="F842" s="4" t="str">
        <f t="array" ref="F842">_xlfn.XLOOKUP(C842,Products!A:A,Products!D:D,"")</f>
        <v>Thakur, Shah and Pingle</v>
      </c>
      <c r="G842" s="4">
        <f>Order_items!C842</f>
        <v>3</v>
      </c>
      <c r="H842" s="4">
        <f>Order_items!D842</f>
        <v>630.84</v>
      </c>
      <c r="I842" s="4">
        <f>Order_items!E842</f>
        <v>1892.52</v>
      </c>
      <c r="J842" s="4" t="str">
        <f t="array" ref="J842">_xlfn.XLOOKUP(A842,Orders!A:A,Orders!G:G,"")</f>
        <v>Card</v>
      </c>
      <c r="K842" s="4">
        <f t="shared" si="1"/>
        <v>2023</v>
      </c>
      <c r="L842" s="4" t="str">
        <f t="shared" si="2"/>
        <v>Aug</v>
      </c>
    </row>
    <row r="843" ht="22.5" customHeight="1">
      <c r="A843" s="4">
        <f>(Orders!A843)</f>
        <v>8065774615</v>
      </c>
      <c r="B843" s="5">
        <f t="array" ref="B843">_xlfn.XLOOKUP(A843, Orders!A:A,Orders!C:C)</f>
        <v>45272.45372</v>
      </c>
      <c r="C843" s="4">
        <f>Order_items!B843</f>
        <v>954722</v>
      </c>
      <c r="D843" s="4" t="str">
        <f t="array" ref="D843">_xlfn.XLOOKUP(C843,Products!A:A,Products!B:B,"")</f>
        <v>Ice Cream</v>
      </c>
      <c r="E843" s="4" t="str">
        <f t="array" ref="E843">_xlfn.XLOOKUP(C843,Products!A:A,Products!C:C,"")</f>
        <v>Instant &amp; Frozen Food</v>
      </c>
      <c r="F843" s="4" t="str">
        <f t="array" ref="F843">_xlfn.XLOOKUP(C843,Products!A:A,Products!D:D,"")</f>
        <v>Mohan-Virk</v>
      </c>
      <c r="G843" s="4">
        <f>Order_items!C843</f>
        <v>3</v>
      </c>
      <c r="H843" s="4">
        <f>Order_items!D843</f>
        <v>616.45</v>
      </c>
      <c r="I843" s="4">
        <f>Order_items!E843</f>
        <v>1849.35</v>
      </c>
      <c r="J843" s="4" t="str">
        <f t="array" ref="J843">_xlfn.XLOOKUP(A843,Orders!A:A,Orders!G:G,"")</f>
        <v>Wallet</v>
      </c>
      <c r="K843" s="4">
        <f t="shared" si="1"/>
        <v>2023</v>
      </c>
      <c r="L843" s="4" t="str">
        <f t="shared" si="2"/>
        <v>Dec</v>
      </c>
    </row>
    <row r="844" ht="22.5" customHeight="1">
      <c r="A844" s="4">
        <f>(Orders!A844)</f>
        <v>1816814476</v>
      </c>
      <c r="B844" s="5">
        <f t="array" ref="B844">_xlfn.XLOOKUP(A844, Orders!A:A,Orders!C:C)</f>
        <v>45600.57663</v>
      </c>
      <c r="C844" s="4">
        <f>Order_items!B844</f>
        <v>667163</v>
      </c>
      <c r="D844" s="4" t="str">
        <f t="array" ref="D844">_xlfn.XLOOKUP(C844,Products!A:A,Products!B:B,"")</f>
        <v>Orange Juice</v>
      </c>
      <c r="E844" s="4" t="str">
        <f t="array" ref="E844">_xlfn.XLOOKUP(C844,Products!A:A,Products!C:C,"")</f>
        <v>Cold Drinks &amp; Juices</v>
      </c>
      <c r="F844" s="4" t="str">
        <f t="array" ref="F844">_xlfn.XLOOKUP(C844,Products!A:A,Products!D:D,"")</f>
        <v>Palla LLC</v>
      </c>
      <c r="G844" s="4">
        <f>Order_items!C844</f>
        <v>2</v>
      </c>
      <c r="H844" s="4">
        <f>Order_items!D844</f>
        <v>441.2</v>
      </c>
      <c r="I844" s="4">
        <f>Order_items!E844</f>
        <v>882.4</v>
      </c>
      <c r="J844" s="4" t="str">
        <f t="array" ref="J844">_xlfn.XLOOKUP(A844,Orders!A:A,Orders!G:G,"")</f>
        <v>Cash</v>
      </c>
      <c r="K844" s="4">
        <f t="shared" si="1"/>
        <v>2024</v>
      </c>
      <c r="L844" s="4" t="str">
        <f t="shared" si="2"/>
        <v>Nov</v>
      </c>
    </row>
    <row r="845" ht="22.5" customHeight="1">
      <c r="A845" s="4">
        <f>(Orders!A845)</f>
        <v>5278014717</v>
      </c>
      <c r="B845" s="5">
        <f t="array" ref="B845">_xlfn.XLOOKUP(A845, Orders!A:A,Orders!C:C)</f>
        <v>45397.15241</v>
      </c>
      <c r="C845" s="4">
        <f>Order_items!B845</f>
        <v>658389</v>
      </c>
      <c r="D845" s="4" t="str">
        <f t="array" ref="D845">_xlfn.XLOOKUP(C845,Products!A:A,Products!B:B,"")</f>
        <v>Popcorn</v>
      </c>
      <c r="E845" s="4" t="str">
        <f t="array" ref="E845">_xlfn.XLOOKUP(C845,Products!A:A,Products!C:C,"")</f>
        <v>Snacks &amp; Munchies</v>
      </c>
      <c r="F845" s="4" t="str">
        <f t="array" ref="F845">_xlfn.XLOOKUP(C845,Products!A:A,Products!D:D,"")</f>
        <v>Chanda, Som and Vohra</v>
      </c>
      <c r="G845" s="4">
        <f>Order_items!C845</f>
        <v>1</v>
      </c>
      <c r="H845" s="4">
        <f>Order_items!D845</f>
        <v>152.55</v>
      </c>
      <c r="I845" s="4">
        <f>Order_items!E845</f>
        <v>152.55</v>
      </c>
      <c r="J845" s="4" t="str">
        <f t="array" ref="J845">_xlfn.XLOOKUP(A845,Orders!A:A,Orders!G:G,"")</f>
        <v>Cash</v>
      </c>
      <c r="K845" s="4">
        <f t="shared" si="1"/>
        <v>2024</v>
      </c>
      <c r="L845" s="4" t="str">
        <f t="shared" si="2"/>
        <v>Apr</v>
      </c>
    </row>
    <row r="846" ht="22.5" customHeight="1">
      <c r="A846" s="4">
        <f>(Orders!A846)</f>
        <v>4265447949</v>
      </c>
      <c r="B846" s="5">
        <f t="array" ref="B846">_xlfn.XLOOKUP(A846, Orders!A:A,Orders!C:C)</f>
        <v>45520.09762</v>
      </c>
      <c r="C846" s="4">
        <f>Order_items!B846</f>
        <v>784827</v>
      </c>
      <c r="D846" s="4" t="str">
        <f t="array" ref="D846">_xlfn.XLOOKUP(C846,Products!A:A,Products!B:B,"")</f>
        <v>Baby Wipes</v>
      </c>
      <c r="E846" s="4" t="str">
        <f t="array" ref="E846">_xlfn.XLOOKUP(C846,Products!A:A,Products!C:C,"")</f>
        <v>Baby Care</v>
      </c>
      <c r="F846" s="4" t="str">
        <f t="array" ref="F846">_xlfn.XLOOKUP(C846,Products!A:A,Products!D:D,"")</f>
        <v>Balakrishnan Ltd</v>
      </c>
      <c r="G846" s="4">
        <f>Order_items!C846</f>
        <v>3</v>
      </c>
      <c r="H846" s="4">
        <f>Order_items!D846</f>
        <v>274.25</v>
      </c>
      <c r="I846" s="4">
        <f>Order_items!E846</f>
        <v>822.75</v>
      </c>
      <c r="J846" s="4" t="str">
        <f t="array" ref="J846">_xlfn.XLOOKUP(A846,Orders!A:A,Orders!G:G,"")</f>
        <v>Card</v>
      </c>
      <c r="K846" s="4">
        <f t="shared" si="1"/>
        <v>2024</v>
      </c>
      <c r="L846" s="4" t="str">
        <f t="shared" si="2"/>
        <v>Aug</v>
      </c>
    </row>
    <row r="847" ht="22.5" customHeight="1">
      <c r="A847" s="4">
        <f>(Orders!A847)</f>
        <v>6752221435</v>
      </c>
      <c r="B847" s="5">
        <f t="array" ref="B847">_xlfn.XLOOKUP(A847, Orders!A:A,Orders!C:C)</f>
        <v>45332.66549</v>
      </c>
      <c r="C847" s="4">
        <f>Order_items!B847</f>
        <v>760684</v>
      </c>
      <c r="D847" s="4" t="str">
        <f t="array" ref="D847">_xlfn.XLOOKUP(C847,Products!A:A,Products!B:B,"")</f>
        <v>Rice</v>
      </c>
      <c r="E847" s="4" t="str">
        <f t="array" ref="E847">_xlfn.XLOOKUP(C847,Products!A:A,Products!C:C,"")</f>
        <v>Grocery &amp; Staples</v>
      </c>
      <c r="F847" s="4" t="str">
        <f t="array" ref="F847">_xlfn.XLOOKUP(C847,Products!A:A,Products!D:D,"")</f>
        <v>Kanda-Gupta</v>
      </c>
      <c r="G847" s="4">
        <f>Order_items!C847</f>
        <v>1</v>
      </c>
      <c r="H847" s="4">
        <f>Order_items!D847</f>
        <v>71.6</v>
      </c>
      <c r="I847" s="4">
        <f>Order_items!E847</f>
        <v>71.6</v>
      </c>
      <c r="J847" s="4" t="str">
        <f t="array" ref="J847">_xlfn.XLOOKUP(A847,Orders!A:A,Orders!G:G,"")</f>
        <v>UPI</v>
      </c>
      <c r="K847" s="4">
        <f t="shared" si="1"/>
        <v>2024</v>
      </c>
      <c r="L847" s="4" t="str">
        <f t="shared" si="2"/>
        <v>Feb</v>
      </c>
    </row>
    <row r="848" ht="22.5" customHeight="1">
      <c r="A848" s="4">
        <f>(Orders!A848)</f>
        <v>8943989258</v>
      </c>
      <c r="B848" s="5">
        <f t="array" ref="B848">_xlfn.XLOOKUP(A848, Orders!A:A,Orders!C:C)</f>
        <v>45270.45802</v>
      </c>
      <c r="C848" s="4">
        <f>Order_items!B848</f>
        <v>578097</v>
      </c>
      <c r="D848" s="4" t="str">
        <f t="array" ref="D848">_xlfn.XLOOKUP(C848,Products!A:A,Products!B:B,"")</f>
        <v>Nuts</v>
      </c>
      <c r="E848" s="4" t="str">
        <f t="array" ref="E848">_xlfn.XLOOKUP(C848,Products!A:A,Products!C:C,"")</f>
        <v>Snacks &amp; Munchies</v>
      </c>
      <c r="F848" s="4" t="str">
        <f t="array" ref="F848">_xlfn.XLOOKUP(C848,Products!A:A,Products!D:D,"")</f>
        <v>Jha Group</v>
      </c>
      <c r="G848" s="4">
        <f>Order_items!C848</f>
        <v>1</v>
      </c>
      <c r="H848" s="4">
        <f>Order_items!D848</f>
        <v>267.61</v>
      </c>
      <c r="I848" s="4">
        <f>Order_items!E848</f>
        <v>267.61</v>
      </c>
      <c r="J848" s="4" t="str">
        <f t="array" ref="J848">_xlfn.XLOOKUP(A848,Orders!A:A,Orders!G:G,"")</f>
        <v>Wallet</v>
      </c>
      <c r="K848" s="4">
        <f t="shared" si="1"/>
        <v>2023</v>
      </c>
      <c r="L848" s="4" t="str">
        <f t="shared" si="2"/>
        <v>Dec</v>
      </c>
    </row>
    <row r="849" ht="22.5" customHeight="1">
      <c r="A849" s="4">
        <f>(Orders!A849)</f>
        <v>4068367936</v>
      </c>
      <c r="B849" s="5">
        <f t="array" ref="B849">_xlfn.XLOOKUP(A849, Orders!A:A,Orders!C:C)</f>
        <v>45556.07926</v>
      </c>
      <c r="C849" s="4">
        <f>Order_items!B849</f>
        <v>525531</v>
      </c>
      <c r="D849" s="4" t="str">
        <f t="array" ref="D849">_xlfn.XLOOKUP(C849,Products!A:A,Products!B:B,"")</f>
        <v>Dog Food</v>
      </c>
      <c r="E849" s="4" t="str">
        <f t="array" ref="E849">_xlfn.XLOOKUP(C849,Products!A:A,Products!C:C,"")</f>
        <v>Pet Care</v>
      </c>
      <c r="F849" s="4" t="str">
        <f t="array" ref="F849">_xlfn.XLOOKUP(C849,Products!A:A,Products!D:D,"")</f>
        <v>Sandal PLC</v>
      </c>
      <c r="G849" s="4">
        <f>Order_items!C849</f>
        <v>2</v>
      </c>
      <c r="H849" s="4">
        <f>Order_items!D849</f>
        <v>831.1</v>
      </c>
      <c r="I849" s="4">
        <f>Order_items!E849</f>
        <v>1662.2</v>
      </c>
      <c r="J849" s="4" t="str">
        <f t="array" ref="J849">_xlfn.XLOOKUP(A849,Orders!A:A,Orders!G:G,"")</f>
        <v>Wallet</v>
      </c>
      <c r="K849" s="4">
        <f t="shared" si="1"/>
        <v>2024</v>
      </c>
      <c r="L849" s="4" t="str">
        <f t="shared" si="2"/>
        <v>Sep</v>
      </c>
    </row>
    <row r="850" ht="22.5" customHeight="1">
      <c r="A850" s="4">
        <f>(Orders!A850)</f>
        <v>5735156904</v>
      </c>
      <c r="B850" s="5">
        <f t="array" ref="B850">_xlfn.XLOOKUP(A850, Orders!A:A,Orders!C:C)</f>
        <v>45017.68219</v>
      </c>
      <c r="C850" s="4">
        <f>Order_items!B850</f>
        <v>552496</v>
      </c>
      <c r="D850" s="4" t="str">
        <f t="array" ref="D850">_xlfn.XLOOKUP(C850,Products!A:A,Products!B:B,"")</f>
        <v>Dish Soap</v>
      </c>
      <c r="E850" s="4" t="str">
        <f t="array" ref="E850">_xlfn.XLOOKUP(C850,Products!A:A,Products!C:C,"")</f>
        <v>Household Care</v>
      </c>
      <c r="F850" s="4" t="str">
        <f t="array" ref="F850">_xlfn.XLOOKUP(C850,Products!A:A,Products!D:D,"")</f>
        <v>Dhar PLC</v>
      </c>
      <c r="G850" s="4">
        <f>Order_items!C850</f>
        <v>1</v>
      </c>
      <c r="H850" s="4">
        <f>Order_items!D850</f>
        <v>508</v>
      </c>
      <c r="I850" s="4">
        <f>Order_items!E850</f>
        <v>508</v>
      </c>
      <c r="J850" s="4" t="str">
        <f t="array" ref="J850">_xlfn.XLOOKUP(A850,Orders!A:A,Orders!G:G,"")</f>
        <v>Card</v>
      </c>
      <c r="K850" s="4">
        <f t="shared" si="1"/>
        <v>2023</v>
      </c>
      <c r="L850" s="4" t="str">
        <f t="shared" si="2"/>
        <v>Apr</v>
      </c>
    </row>
    <row r="851" ht="22.5" customHeight="1">
      <c r="A851" s="4">
        <f>(Orders!A851)</f>
        <v>2405929115</v>
      </c>
      <c r="B851" s="5">
        <f t="array" ref="B851">_xlfn.XLOOKUP(A851, Orders!A:A,Orders!C:C)</f>
        <v>45544.37458</v>
      </c>
      <c r="C851" s="4">
        <f>Order_items!B851</f>
        <v>937542</v>
      </c>
      <c r="D851" s="4" t="str">
        <f t="array" ref="D851">_xlfn.XLOOKUP(C851,Products!A:A,Products!B:B,"")</f>
        <v>Wheat Flour</v>
      </c>
      <c r="E851" s="4" t="str">
        <f t="array" ref="E851">_xlfn.XLOOKUP(C851,Products!A:A,Products!C:C,"")</f>
        <v>Grocery &amp; Staples</v>
      </c>
      <c r="F851" s="4" t="str">
        <f t="array" ref="F851">_xlfn.XLOOKUP(C851,Products!A:A,Products!D:D,"")</f>
        <v>Khurana and Sons</v>
      </c>
      <c r="G851" s="4">
        <f>Order_items!C851</f>
        <v>3</v>
      </c>
      <c r="H851" s="4">
        <f>Order_items!D851</f>
        <v>97.04</v>
      </c>
      <c r="I851" s="4">
        <f>Order_items!E851</f>
        <v>291.12</v>
      </c>
      <c r="J851" s="4" t="str">
        <f t="array" ref="J851">_xlfn.XLOOKUP(A851,Orders!A:A,Orders!G:G,"")</f>
        <v>Card</v>
      </c>
      <c r="K851" s="4">
        <f t="shared" si="1"/>
        <v>2024</v>
      </c>
      <c r="L851" s="4" t="str">
        <f t="shared" si="2"/>
        <v>Sep</v>
      </c>
    </row>
    <row r="852" ht="22.5" customHeight="1">
      <c r="A852" s="4">
        <f>(Orders!A852)</f>
        <v>7913167260</v>
      </c>
      <c r="B852" s="5">
        <f t="array" ref="B852">_xlfn.XLOOKUP(A852, Orders!A:A,Orders!C:C)</f>
        <v>45035.03611</v>
      </c>
      <c r="C852" s="4">
        <f>Order_items!B852</f>
        <v>123983</v>
      </c>
      <c r="D852" s="4" t="str">
        <f t="array" ref="D852">_xlfn.XLOOKUP(C852,Products!A:A,Products!B:B,"")</f>
        <v>Cough Syrup</v>
      </c>
      <c r="E852" s="4" t="str">
        <f t="array" ref="E852">_xlfn.XLOOKUP(C852,Products!A:A,Products!C:C,"")</f>
        <v>Pharmacy</v>
      </c>
      <c r="F852" s="4" t="str">
        <f t="array" ref="F852">_xlfn.XLOOKUP(C852,Products!A:A,Products!D:D,"")</f>
        <v>Kurian-Chhabra</v>
      </c>
      <c r="G852" s="4">
        <f>Order_items!C852</f>
        <v>1</v>
      </c>
      <c r="H852" s="4">
        <f>Order_items!D852</f>
        <v>785.67</v>
      </c>
      <c r="I852" s="4">
        <f>Order_items!E852</f>
        <v>785.67</v>
      </c>
      <c r="J852" s="4" t="str">
        <f t="array" ref="J852">_xlfn.XLOOKUP(A852,Orders!A:A,Orders!G:G,"")</f>
        <v>Card</v>
      </c>
      <c r="K852" s="4">
        <f t="shared" si="1"/>
        <v>2023</v>
      </c>
      <c r="L852" s="4" t="str">
        <f t="shared" si="2"/>
        <v>Apr</v>
      </c>
    </row>
    <row r="853" ht="22.5" customHeight="1">
      <c r="A853" s="4">
        <f>(Orders!A853)</f>
        <v>1989751369</v>
      </c>
      <c r="B853" s="5">
        <f t="array" ref="B853">_xlfn.XLOOKUP(A853, Orders!A:A,Orders!C:C)</f>
        <v>45064.95821</v>
      </c>
      <c r="C853" s="4">
        <f>Order_items!B853</f>
        <v>837480</v>
      </c>
      <c r="D853" s="4" t="str">
        <f t="array" ref="D853">_xlfn.XLOOKUP(C853,Products!A:A,Products!B:B,"")</f>
        <v>Cough Syrup</v>
      </c>
      <c r="E853" s="4" t="str">
        <f t="array" ref="E853">_xlfn.XLOOKUP(C853,Products!A:A,Products!C:C,"")</f>
        <v>Pharmacy</v>
      </c>
      <c r="F853" s="4" t="str">
        <f t="array" ref="F853">_xlfn.XLOOKUP(C853,Products!A:A,Products!D:D,"")</f>
        <v>Edwin and Sons</v>
      </c>
      <c r="G853" s="4">
        <f>Order_items!C853</f>
        <v>3</v>
      </c>
      <c r="H853" s="4">
        <f>Order_items!D853</f>
        <v>217.4</v>
      </c>
      <c r="I853" s="4">
        <f>Order_items!E853</f>
        <v>652.2</v>
      </c>
      <c r="J853" s="4" t="str">
        <f t="array" ref="J853">_xlfn.XLOOKUP(A853,Orders!A:A,Orders!G:G,"")</f>
        <v>Card</v>
      </c>
      <c r="K853" s="4">
        <f t="shared" si="1"/>
        <v>2023</v>
      </c>
      <c r="L853" s="4" t="str">
        <f t="shared" si="2"/>
        <v>May</v>
      </c>
    </row>
    <row r="854" ht="22.5" customHeight="1">
      <c r="A854" s="4">
        <f>(Orders!A854)</f>
        <v>7338050095</v>
      </c>
      <c r="B854" s="5">
        <f t="array" ref="B854">_xlfn.XLOOKUP(A854, Orders!A:A,Orders!C:C)</f>
        <v>45580.12671</v>
      </c>
      <c r="C854" s="4">
        <f>Order_items!B854</f>
        <v>257719</v>
      </c>
      <c r="D854" s="4" t="str">
        <f t="array" ref="D854">_xlfn.XLOOKUP(C854,Products!A:A,Products!B:B,"")</f>
        <v>Eggs</v>
      </c>
      <c r="E854" s="4" t="str">
        <f t="array" ref="E854">_xlfn.XLOOKUP(C854,Products!A:A,Products!C:C,"")</f>
        <v>Dairy &amp; Breakfast</v>
      </c>
      <c r="F854" s="4" t="str">
        <f t="array" ref="F854">_xlfn.XLOOKUP(C854,Products!A:A,Products!D:D,"")</f>
        <v>Chaudhuri PLC</v>
      </c>
      <c r="G854" s="4">
        <f>Order_items!C854</f>
        <v>3</v>
      </c>
      <c r="H854" s="4">
        <f>Order_items!D854</f>
        <v>281.73</v>
      </c>
      <c r="I854" s="4">
        <f>Order_items!E854</f>
        <v>845.19</v>
      </c>
      <c r="J854" s="4" t="str">
        <f t="array" ref="J854">_xlfn.XLOOKUP(A854,Orders!A:A,Orders!G:G,"")</f>
        <v>UPI</v>
      </c>
      <c r="K854" s="4">
        <f t="shared" si="1"/>
        <v>2024</v>
      </c>
      <c r="L854" s="4" t="str">
        <f t="shared" si="2"/>
        <v>Oct</v>
      </c>
    </row>
    <row r="855" ht="22.5" customHeight="1">
      <c r="A855" s="4">
        <f>(Orders!A855)</f>
        <v>9950986048</v>
      </c>
      <c r="B855" s="5">
        <f t="array" ref="B855">_xlfn.XLOOKUP(A855, Orders!A:A,Orders!C:C)</f>
        <v>45178.35927</v>
      </c>
      <c r="C855" s="4">
        <f>Order_items!B855</f>
        <v>753354</v>
      </c>
      <c r="D855" s="4" t="str">
        <f t="array" ref="D855">_xlfn.XLOOKUP(C855,Products!A:A,Products!B:B,"")</f>
        <v>Shampoo</v>
      </c>
      <c r="E855" s="4" t="str">
        <f t="array" ref="E855">_xlfn.XLOOKUP(C855,Products!A:A,Products!C:C,"")</f>
        <v>Personal Care</v>
      </c>
      <c r="F855" s="4" t="str">
        <f t="array" ref="F855">_xlfn.XLOOKUP(C855,Products!A:A,Products!D:D,"")</f>
        <v>Sant-Mahajan</v>
      </c>
      <c r="G855" s="4">
        <f>Order_items!C855</f>
        <v>1</v>
      </c>
      <c r="H855" s="4">
        <f>Order_items!D855</f>
        <v>423.56</v>
      </c>
      <c r="I855" s="4">
        <f>Order_items!E855</f>
        <v>423.56</v>
      </c>
      <c r="J855" s="4" t="str">
        <f t="array" ref="J855">_xlfn.XLOOKUP(A855,Orders!A:A,Orders!G:G,"")</f>
        <v>UPI</v>
      </c>
      <c r="K855" s="4">
        <f t="shared" si="1"/>
        <v>2023</v>
      </c>
      <c r="L855" s="4" t="str">
        <f t="shared" si="2"/>
        <v>Sep</v>
      </c>
    </row>
    <row r="856" ht="22.5" customHeight="1">
      <c r="A856" s="4">
        <f>(Orders!A856)</f>
        <v>5098703807</v>
      </c>
      <c r="B856" s="5">
        <f t="array" ref="B856">_xlfn.XLOOKUP(A856, Orders!A:A,Orders!C:C)</f>
        <v>45453.08581</v>
      </c>
      <c r="C856" s="4">
        <f>Order_items!B856</f>
        <v>726958</v>
      </c>
      <c r="D856" s="4" t="str">
        <f t="array" ref="D856">_xlfn.XLOOKUP(C856,Products!A:A,Products!B:B,"")</f>
        <v>Cat Food</v>
      </c>
      <c r="E856" s="4" t="str">
        <f t="array" ref="E856">_xlfn.XLOOKUP(C856,Products!A:A,Products!C:C,"")</f>
        <v>Pet Care</v>
      </c>
      <c r="F856" s="4" t="str">
        <f t="array" ref="F856">_xlfn.XLOOKUP(C856,Products!A:A,Products!D:D,"")</f>
        <v>Doctor-Patla</v>
      </c>
      <c r="G856" s="4">
        <f>Order_items!C856</f>
        <v>3</v>
      </c>
      <c r="H856" s="4">
        <f>Order_items!D856</f>
        <v>887.48</v>
      </c>
      <c r="I856" s="4">
        <f>Order_items!E856</f>
        <v>2662.44</v>
      </c>
      <c r="J856" s="4" t="str">
        <f t="array" ref="J856">_xlfn.XLOOKUP(A856,Orders!A:A,Orders!G:G,"")</f>
        <v>Card</v>
      </c>
      <c r="K856" s="4">
        <f t="shared" si="1"/>
        <v>2024</v>
      </c>
      <c r="L856" s="4" t="str">
        <f t="shared" si="2"/>
        <v>Jun</v>
      </c>
    </row>
    <row r="857" ht="22.5" customHeight="1">
      <c r="A857" s="4">
        <f>(Orders!A857)</f>
        <v>6937485392</v>
      </c>
      <c r="B857" s="5">
        <f t="array" ref="B857">_xlfn.XLOOKUP(A857, Orders!A:A,Orders!C:C)</f>
        <v>45069.94995</v>
      </c>
      <c r="C857" s="4">
        <f>Order_items!B857</f>
        <v>561860</v>
      </c>
      <c r="D857" s="4" t="str">
        <f t="array" ref="D857">_xlfn.XLOOKUP(C857,Products!A:A,Products!B:B,"")</f>
        <v>Orange Juice</v>
      </c>
      <c r="E857" s="4" t="str">
        <f t="array" ref="E857">_xlfn.XLOOKUP(C857,Products!A:A,Products!C:C,"")</f>
        <v>Cold Drinks &amp; Juices</v>
      </c>
      <c r="F857" s="4" t="str">
        <f t="array" ref="F857">_xlfn.XLOOKUP(C857,Products!A:A,Products!D:D,"")</f>
        <v>Gupta Ltd</v>
      </c>
      <c r="G857" s="4">
        <f>Order_items!C857</f>
        <v>1</v>
      </c>
      <c r="H857" s="4">
        <f>Order_items!D857</f>
        <v>874.78</v>
      </c>
      <c r="I857" s="4">
        <f>Order_items!E857</f>
        <v>874.78</v>
      </c>
      <c r="J857" s="4" t="str">
        <f t="array" ref="J857">_xlfn.XLOOKUP(A857,Orders!A:A,Orders!G:G,"")</f>
        <v>Card</v>
      </c>
      <c r="K857" s="4">
        <f t="shared" si="1"/>
        <v>2023</v>
      </c>
      <c r="L857" s="4" t="str">
        <f t="shared" si="2"/>
        <v>May</v>
      </c>
    </row>
    <row r="858" ht="22.5" customHeight="1">
      <c r="A858" s="4">
        <f>(Orders!A858)</f>
        <v>1266440097</v>
      </c>
      <c r="B858" s="5">
        <f t="array" ref="B858">_xlfn.XLOOKUP(A858, Orders!A:A,Orders!C:C)</f>
        <v>45292.14473</v>
      </c>
      <c r="C858" s="4">
        <f>Order_items!B858</f>
        <v>949818</v>
      </c>
      <c r="D858" s="4" t="str">
        <f t="array" ref="D858">_xlfn.XLOOKUP(C858,Products!A:A,Products!B:B,"")</f>
        <v>Biscuits</v>
      </c>
      <c r="E858" s="4" t="str">
        <f t="array" ref="E858">_xlfn.XLOOKUP(C858,Products!A:A,Products!C:C,"")</f>
        <v>Snacks &amp; Munchies</v>
      </c>
      <c r="F858" s="4" t="str">
        <f t="array" ref="F858">_xlfn.XLOOKUP(C858,Products!A:A,Products!D:D,"")</f>
        <v>Yohannan Inc</v>
      </c>
      <c r="G858" s="4">
        <f>Order_items!C858</f>
        <v>2</v>
      </c>
      <c r="H858" s="4">
        <f>Order_items!D858</f>
        <v>483.05</v>
      </c>
      <c r="I858" s="4">
        <f>Order_items!E858</f>
        <v>966.1</v>
      </c>
      <c r="J858" s="4" t="str">
        <f t="array" ref="J858">_xlfn.XLOOKUP(A858,Orders!A:A,Orders!G:G,"")</f>
        <v>Cash</v>
      </c>
      <c r="K858" s="4">
        <f t="shared" si="1"/>
        <v>2024</v>
      </c>
      <c r="L858" s="4" t="str">
        <f t="shared" si="2"/>
        <v>Jan</v>
      </c>
    </row>
    <row r="859" ht="22.5" customHeight="1">
      <c r="A859" s="4">
        <f>(Orders!A859)</f>
        <v>7415490509</v>
      </c>
      <c r="B859" s="5">
        <f t="array" ref="B859">_xlfn.XLOOKUP(A859, Orders!A:A,Orders!C:C)</f>
        <v>45115.58647</v>
      </c>
      <c r="C859" s="4">
        <f>Order_items!B859</f>
        <v>365133</v>
      </c>
      <c r="D859" s="4" t="str">
        <f t="array" ref="D859">_xlfn.XLOOKUP(C859,Products!A:A,Products!B:B,"")</f>
        <v>Dish Soap</v>
      </c>
      <c r="E859" s="4" t="str">
        <f t="array" ref="E859">_xlfn.XLOOKUP(C859,Products!A:A,Products!C:C,"")</f>
        <v>Household Care</v>
      </c>
      <c r="F859" s="4" t="str">
        <f t="array" ref="F859">_xlfn.XLOOKUP(C859,Products!A:A,Products!D:D,"")</f>
        <v>Hans Inc</v>
      </c>
      <c r="G859" s="4">
        <f>Order_items!C859</f>
        <v>3</v>
      </c>
      <c r="H859" s="4">
        <f>Order_items!D859</f>
        <v>915.45</v>
      </c>
      <c r="I859" s="4">
        <f>Order_items!E859</f>
        <v>2746.35</v>
      </c>
      <c r="J859" s="4" t="str">
        <f t="array" ref="J859">_xlfn.XLOOKUP(A859,Orders!A:A,Orders!G:G,"")</f>
        <v>UPI</v>
      </c>
      <c r="K859" s="4">
        <f t="shared" si="1"/>
        <v>2023</v>
      </c>
      <c r="L859" s="4" t="str">
        <f t="shared" si="2"/>
        <v>Jul</v>
      </c>
    </row>
    <row r="860" ht="22.5" customHeight="1">
      <c r="A860" s="4">
        <f>(Orders!A860)</f>
        <v>7284991749</v>
      </c>
      <c r="B860" s="5">
        <f t="array" ref="B860">_xlfn.XLOOKUP(A860, Orders!A:A,Orders!C:C)</f>
        <v>45270.3951</v>
      </c>
      <c r="C860" s="4">
        <f>Order_items!B860</f>
        <v>961614</v>
      </c>
      <c r="D860" s="4" t="str">
        <f t="array" ref="D860">_xlfn.XLOOKUP(C860,Products!A:A,Products!B:B,"")</f>
        <v>Chocolates</v>
      </c>
      <c r="E860" s="4" t="str">
        <f t="array" ref="E860">_xlfn.XLOOKUP(C860,Products!A:A,Products!C:C,"")</f>
        <v>Snacks &amp; Munchies</v>
      </c>
      <c r="F860" s="4" t="str">
        <f t="array" ref="F860">_xlfn.XLOOKUP(C860,Products!A:A,Products!D:D,"")</f>
        <v>Goda Inc</v>
      </c>
      <c r="G860" s="4">
        <f>Order_items!C860</f>
        <v>2</v>
      </c>
      <c r="H860" s="4">
        <f>Order_items!D860</f>
        <v>227.22</v>
      </c>
      <c r="I860" s="4">
        <f>Order_items!E860</f>
        <v>454.44</v>
      </c>
      <c r="J860" s="4" t="str">
        <f t="array" ref="J860">_xlfn.XLOOKUP(A860,Orders!A:A,Orders!G:G,"")</f>
        <v>Card</v>
      </c>
      <c r="K860" s="4">
        <f t="shared" si="1"/>
        <v>2023</v>
      </c>
      <c r="L860" s="4" t="str">
        <f t="shared" si="2"/>
        <v>Dec</v>
      </c>
    </row>
    <row r="861" ht="22.5" customHeight="1">
      <c r="A861" s="4">
        <f>(Orders!A861)</f>
        <v>4645792703</v>
      </c>
      <c r="B861" s="5">
        <f t="array" ref="B861">_xlfn.XLOOKUP(A861, Orders!A:A,Orders!C:C)</f>
        <v>45264.96167</v>
      </c>
      <c r="C861" s="4">
        <f>Order_items!B861</f>
        <v>734789</v>
      </c>
      <c r="D861" s="4" t="str">
        <f t="array" ref="D861">_xlfn.XLOOKUP(C861,Products!A:A,Products!B:B,"")</f>
        <v>Popcorn</v>
      </c>
      <c r="E861" s="4" t="str">
        <f t="array" ref="E861">_xlfn.XLOOKUP(C861,Products!A:A,Products!C:C,"")</f>
        <v>Snacks &amp; Munchies</v>
      </c>
      <c r="F861" s="4" t="str">
        <f t="array" ref="F861">_xlfn.XLOOKUP(C861,Products!A:A,Products!D:D,"")</f>
        <v>Chaudhari, Pant and Singh</v>
      </c>
      <c r="G861" s="4">
        <f>Order_items!C861</f>
        <v>2</v>
      </c>
      <c r="H861" s="4">
        <f>Order_items!D861</f>
        <v>395.82</v>
      </c>
      <c r="I861" s="4">
        <f>Order_items!E861</f>
        <v>791.64</v>
      </c>
      <c r="J861" s="4" t="str">
        <f t="array" ref="J861">_xlfn.XLOOKUP(A861,Orders!A:A,Orders!G:G,"")</f>
        <v>UPI</v>
      </c>
      <c r="K861" s="4">
        <f t="shared" si="1"/>
        <v>2023</v>
      </c>
      <c r="L861" s="4" t="str">
        <f t="shared" si="2"/>
        <v>Dec</v>
      </c>
    </row>
    <row r="862" ht="22.5" customHeight="1">
      <c r="A862" s="4">
        <f>(Orders!A862)</f>
        <v>3174938939</v>
      </c>
      <c r="B862" s="5">
        <f t="array" ref="B862">_xlfn.XLOOKUP(A862, Orders!A:A,Orders!C:C)</f>
        <v>45012.26086</v>
      </c>
      <c r="C862" s="4">
        <f>Order_items!B862</f>
        <v>365132</v>
      </c>
      <c r="D862" s="4" t="str">
        <f t="array" ref="D862">_xlfn.XLOOKUP(C862,Products!A:A,Products!B:B,"")</f>
        <v>Instant Noodles</v>
      </c>
      <c r="E862" s="4" t="str">
        <f t="array" ref="E862">_xlfn.XLOOKUP(C862,Products!A:A,Products!C:C,"")</f>
        <v>Instant &amp; Frozen Food</v>
      </c>
      <c r="F862" s="4" t="str">
        <f t="array" ref="F862">_xlfn.XLOOKUP(C862,Products!A:A,Products!D:D,"")</f>
        <v>Dar-Kumar</v>
      </c>
      <c r="G862" s="4">
        <f>Order_items!C862</f>
        <v>3</v>
      </c>
      <c r="H862" s="4">
        <f>Order_items!D862</f>
        <v>229.38</v>
      </c>
      <c r="I862" s="4">
        <f>Order_items!E862</f>
        <v>688.14</v>
      </c>
      <c r="J862" s="4" t="str">
        <f t="array" ref="J862">_xlfn.XLOOKUP(A862,Orders!A:A,Orders!G:G,"")</f>
        <v>Wallet</v>
      </c>
      <c r="K862" s="4">
        <f t="shared" si="1"/>
        <v>2023</v>
      </c>
      <c r="L862" s="4" t="str">
        <f t="shared" si="2"/>
        <v>Mar</v>
      </c>
    </row>
    <row r="863" ht="22.5" customHeight="1">
      <c r="A863" s="4">
        <f>(Orders!A863)</f>
        <v>1752712049</v>
      </c>
      <c r="B863" s="5">
        <f t="array" ref="B863">_xlfn.XLOOKUP(A863, Orders!A:A,Orders!C:C)</f>
        <v>45535.66932</v>
      </c>
      <c r="C863" s="4">
        <f>Order_items!B863</f>
        <v>440875</v>
      </c>
      <c r="D863" s="4" t="str">
        <f t="array" ref="D863">_xlfn.XLOOKUP(C863,Products!A:A,Products!B:B,"")</f>
        <v>Baby Wipes</v>
      </c>
      <c r="E863" s="4" t="str">
        <f t="array" ref="E863">_xlfn.XLOOKUP(C863,Products!A:A,Products!C:C,"")</f>
        <v>Baby Care</v>
      </c>
      <c r="F863" s="4" t="str">
        <f t="array" ref="F863">_xlfn.XLOOKUP(C863,Products!A:A,Products!D:D,"")</f>
        <v>Loyal Inc</v>
      </c>
      <c r="G863" s="4">
        <f>Order_items!C863</f>
        <v>1</v>
      </c>
      <c r="H863" s="4">
        <f>Order_items!D863</f>
        <v>275.03</v>
      </c>
      <c r="I863" s="4">
        <f>Order_items!E863</f>
        <v>275.03</v>
      </c>
      <c r="J863" s="4" t="str">
        <f t="array" ref="J863">_xlfn.XLOOKUP(A863,Orders!A:A,Orders!G:G,"")</f>
        <v>Cash</v>
      </c>
      <c r="K863" s="4">
        <f t="shared" si="1"/>
        <v>2024</v>
      </c>
      <c r="L863" s="4" t="str">
        <f t="shared" si="2"/>
        <v>Aug</v>
      </c>
    </row>
    <row r="864" ht="22.5" customHeight="1">
      <c r="A864" s="4">
        <f>(Orders!A864)</f>
        <v>8187201830</v>
      </c>
      <c r="B864" s="5">
        <f t="array" ref="B864">_xlfn.XLOOKUP(A864, Orders!A:A,Orders!C:C)</f>
        <v>45412.18586</v>
      </c>
      <c r="C864" s="4">
        <f>Order_items!B864</f>
        <v>925482</v>
      </c>
      <c r="D864" s="4" t="str">
        <f t="array" ref="D864">_xlfn.XLOOKUP(C864,Products!A:A,Products!B:B,"")</f>
        <v>Frozen Biryani</v>
      </c>
      <c r="E864" s="4" t="str">
        <f t="array" ref="E864">_xlfn.XLOOKUP(C864,Products!A:A,Products!C:C,"")</f>
        <v>Instant &amp; Frozen Food</v>
      </c>
      <c r="F864" s="4" t="str">
        <f t="array" ref="F864">_xlfn.XLOOKUP(C864,Products!A:A,Products!D:D,"")</f>
        <v>Viswanathan-Sha</v>
      </c>
      <c r="G864" s="4">
        <f>Order_items!C864</f>
        <v>3</v>
      </c>
      <c r="H864" s="4">
        <f>Order_items!D864</f>
        <v>475.04</v>
      </c>
      <c r="I864" s="4">
        <f>Order_items!E864</f>
        <v>1425.12</v>
      </c>
      <c r="J864" s="4" t="str">
        <f t="array" ref="J864">_xlfn.XLOOKUP(A864,Orders!A:A,Orders!G:G,"")</f>
        <v>UPI</v>
      </c>
      <c r="K864" s="4">
        <f t="shared" si="1"/>
        <v>2024</v>
      </c>
      <c r="L864" s="4" t="str">
        <f t="shared" si="2"/>
        <v>Apr</v>
      </c>
    </row>
    <row r="865" ht="22.5" customHeight="1">
      <c r="A865" s="4">
        <f>(Orders!A865)</f>
        <v>6900896329</v>
      </c>
      <c r="B865" s="5">
        <f t="array" ref="B865">_xlfn.XLOOKUP(A865, Orders!A:A,Orders!C:C)</f>
        <v>45323.09938</v>
      </c>
      <c r="C865" s="4">
        <f>Order_items!B865</f>
        <v>557908</v>
      </c>
      <c r="D865" s="4" t="str">
        <f t="array" ref="D865">_xlfn.XLOOKUP(C865,Products!A:A,Products!B:B,"")</f>
        <v>Vitamins</v>
      </c>
      <c r="E865" s="4" t="str">
        <f t="array" ref="E865">_xlfn.XLOOKUP(C865,Products!A:A,Products!C:C,"")</f>
        <v>Pharmacy</v>
      </c>
      <c r="F865" s="4" t="str">
        <f t="array" ref="F865">_xlfn.XLOOKUP(C865,Products!A:A,Products!D:D,"")</f>
        <v>Sundaram Inc</v>
      </c>
      <c r="G865" s="4">
        <f>Order_items!C865</f>
        <v>2</v>
      </c>
      <c r="H865" s="4">
        <f>Order_items!D865</f>
        <v>942.37</v>
      </c>
      <c r="I865" s="4">
        <f>Order_items!E865</f>
        <v>1884.74</v>
      </c>
      <c r="J865" s="4" t="str">
        <f t="array" ref="J865">_xlfn.XLOOKUP(A865,Orders!A:A,Orders!G:G,"")</f>
        <v>Cash</v>
      </c>
      <c r="K865" s="4">
        <f t="shared" si="1"/>
        <v>2024</v>
      </c>
      <c r="L865" s="4" t="str">
        <f t="shared" si="2"/>
        <v>Feb</v>
      </c>
    </row>
    <row r="866" ht="22.5" customHeight="1">
      <c r="A866" s="4">
        <f>(Orders!A866)</f>
        <v>3793977529</v>
      </c>
      <c r="B866" s="5">
        <f t="array" ref="B866">_xlfn.XLOOKUP(A866, Orders!A:A,Orders!C:C)</f>
        <v>45171.8003</v>
      </c>
      <c r="C866" s="4">
        <f>Order_items!B866</f>
        <v>256051</v>
      </c>
      <c r="D866" s="4" t="str">
        <f t="array" ref="D866">_xlfn.XLOOKUP(C866,Products!A:A,Products!B:B,"")</f>
        <v>Lotion</v>
      </c>
      <c r="E866" s="4" t="str">
        <f t="array" ref="E866">_xlfn.XLOOKUP(C866,Products!A:A,Products!C:C,"")</f>
        <v>Personal Care</v>
      </c>
      <c r="F866" s="4" t="str">
        <f t="array" ref="F866">_xlfn.XLOOKUP(C866,Products!A:A,Products!D:D,"")</f>
        <v>Mannan, Naidu and Sama</v>
      </c>
      <c r="G866" s="4">
        <f>Order_items!C866</f>
        <v>3</v>
      </c>
      <c r="H866" s="4">
        <f>Order_items!D866</f>
        <v>400.92</v>
      </c>
      <c r="I866" s="4">
        <f>Order_items!E866</f>
        <v>1202.76</v>
      </c>
      <c r="J866" s="4" t="str">
        <f t="array" ref="J866">_xlfn.XLOOKUP(A866,Orders!A:A,Orders!G:G,"")</f>
        <v>UPI</v>
      </c>
      <c r="K866" s="4">
        <f t="shared" si="1"/>
        <v>2023</v>
      </c>
      <c r="L866" s="4" t="str">
        <f t="shared" si="2"/>
        <v>Sep</v>
      </c>
    </row>
    <row r="867" ht="22.5" customHeight="1">
      <c r="A867" s="4">
        <f>(Orders!A867)</f>
        <v>194459698</v>
      </c>
      <c r="B867" s="5">
        <f t="array" ref="B867">_xlfn.XLOOKUP(A867, Orders!A:A,Orders!C:C)</f>
        <v>45092.65583</v>
      </c>
      <c r="C867" s="4">
        <f>Order_items!B867</f>
        <v>760684</v>
      </c>
      <c r="D867" s="4" t="str">
        <f t="array" ref="D867">_xlfn.XLOOKUP(C867,Products!A:A,Products!B:B,"")</f>
        <v>Rice</v>
      </c>
      <c r="E867" s="4" t="str">
        <f t="array" ref="E867">_xlfn.XLOOKUP(C867,Products!A:A,Products!C:C,"")</f>
        <v>Grocery &amp; Staples</v>
      </c>
      <c r="F867" s="4" t="str">
        <f t="array" ref="F867">_xlfn.XLOOKUP(C867,Products!A:A,Products!D:D,"")</f>
        <v>Kanda-Gupta</v>
      </c>
      <c r="G867" s="4">
        <f>Order_items!C867</f>
        <v>1</v>
      </c>
      <c r="H867" s="4">
        <f>Order_items!D867</f>
        <v>71.6</v>
      </c>
      <c r="I867" s="4">
        <f>Order_items!E867</f>
        <v>71.6</v>
      </c>
      <c r="J867" s="4" t="str">
        <f t="array" ref="J867">_xlfn.XLOOKUP(A867,Orders!A:A,Orders!G:G,"")</f>
        <v>Card</v>
      </c>
      <c r="K867" s="4">
        <f t="shared" si="1"/>
        <v>2023</v>
      </c>
      <c r="L867" s="4" t="str">
        <f t="shared" si="2"/>
        <v>Jun</v>
      </c>
    </row>
    <row r="868" ht="22.5" customHeight="1">
      <c r="A868" s="4">
        <f>(Orders!A868)</f>
        <v>9330447952</v>
      </c>
      <c r="B868" s="5">
        <f t="array" ref="B868">_xlfn.XLOOKUP(A868, Orders!A:A,Orders!C:C)</f>
        <v>45381.76683</v>
      </c>
      <c r="C868" s="4">
        <f>Order_items!B868</f>
        <v>376447</v>
      </c>
      <c r="D868" s="4" t="str">
        <f t="array" ref="D868">_xlfn.XLOOKUP(C868,Products!A:A,Products!B:B,"")</f>
        <v>Butter</v>
      </c>
      <c r="E868" s="4" t="str">
        <f t="array" ref="E868">_xlfn.XLOOKUP(C868,Products!A:A,Products!C:C,"")</f>
        <v>Dairy &amp; Breakfast</v>
      </c>
      <c r="F868" s="4" t="str">
        <f t="array" ref="F868">_xlfn.XLOOKUP(C868,Products!A:A,Products!D:D,"")</f>
        <v>Gara and Sons</v>
      </c>
      <c r="G868" s="4">
        <f>Order_items!C868</f>
        <v>1</v>
      </c>
      <c r="H868" s="4">
        <f>Order_items!D868</f>
        <v>724.84</v>
      </c>
      <c r="I868" s="4">
        <f>Order_items!E868</f>
        <v>724.84</v>
      </c>
      <c r="J868" s="4" t="str">
        <f t="array" ref="J868">_xlfn.XLOOKUP(A868,Orders!A:A,Orders!G:G,"")</f>
        <v>UPI</v>
      </c>
      <c r="K868" s="4">
        <f t="shared" si="1"/>
        <v>2024</v>
      </c>
      <c r="L868" s="4" t="str">
        <f t="shared" si="2"/>
        <v>Mar</v>
      </c>
    </row>
    <row r="869" ht="22.5" customHeight="1">
      <c r="A869" s="4">
        <f>(Orders!A869)</f>
        <v>2097372277</v>
      </c>
      <c r="B869" s="5">
        <f t="array" ref="B869">_xlfn.XLOOKUP(A869, Orders!A:A,Orders!C:C)</f>
        <v>45316.19917</v>
      </c>
      <c r="C869" s="4">
        <f>Order_items!B869</f>
        <v>757274</v>
      </c>
      <c r="D869" s="4" t="str">
        <f t="array" ref="D869">_xlfn.XLOOKUP(C869,Products!A:A,Products!B:B,"")</f>
        <v>Pet Treats</v>
      </c>
      <c r="E869" s="4" t="str">
        <f t="array" ref="E869">_xlfn.XLOOKUP(C869,Products!A:A,Products!C:C,"")</f>
        <v>Pet Care</v>
      </c>
      <c r="F869" s="4" t="str">
        <f t="array" ref="F869">_xlfn.XLOOKUP(C869,Products!A:A,Products!D:D,"")</f>
        <v>Minhas, Kapoor and Sethi</v>
      </c>
      <c r="G869" s="4">
        <f>Order_items!C869</f>
        <v>2</v>
      </c>
      <c r="H869" s="4">
        <f>Order_items!D869</f>
        <v>98.32</v>
      </c>
      <c r="I869" s="4">
        <f>Order_items!E869</f>
        <v>196.64</v>
      </c>
      <c r="J869" s="4" t="str">
        <f t="array" ref="J869">_xlfn.XLOOKUP(A869,Orders!A:A,Orders!G:G,"")</f>
        <v>Card</v>
      </c>
      <c r="K869" s="4">
        <f t="shared" si="1"/>
        <v>2024</v>
      </c>
      <c r="L869" s="4" t="str">
        <f t="shared" si="2"/>
        <v>Jan</v>
      </c>
    </row>
    <row r="870" ht="22.5" customHeight="1">
      <c r="A870" s="4">
        <f>(Orders!A870)</f>
        <v>7060954153</v>
      </c>
      <c r="B870" s="5">
        <f t="array" ref="B870">_xlfn.XLOOKUP(A870, Orders!A:A,Orders!C:C)</f>
        <v>45231.87207</v>
      </c>
      <c r="C870" s="4">
        <f>Order_items!B870</f>
        <v>903336</v>
      </c>
      <c r="D870" s="4" t="str">
        <f t="array" ref="D870">_xlfn.XLOOKUP(C870,Products!A:A,Products!B:B,"")</f>
        <v>Pulses</v>
      </c>
      <c r="E870" s="4" t="str">
        <f t="array" ref="E870">_xlfn.XLOOKUP(C870,Products!A:A,Products!C:C,"")</f>
        <v>Grocery &amp; Staples</v>
      </c>
      <c r="F870" s="4" t="str">
        <f t="array" ref="F870">_xlfn.XLOOKUP(C870,Products!A:A,Products!D:D,"")</f>
        <v>Vaidya, Amble and Palla</v>
      </c>
      <c r="G870" s="4">
        <f>Order_items!C870</f>
        <v>3</v>
      </c>
      <c r="H870" s="4">
        <f>Order_items!D870</f>
        <v>551.88</v>
      </c>
      <c r="I870" s="4">
        <f>Order_items!E870</f>
        <v>1655.64</v>
      </c>
      <c r="J870" s="4" t="str">
        <f t="array" ref="J870">_xlfn.XLOOKUP(A870,Orders!A:A,Orders!G:G,"")</f>
        <v>Cash</v>
      </c>
      <c r="K870" s="4">
        <f t="shared" si="1"/>
        <v>2023</v>
      </c>
      <c r="L870" s="4" t="str">
        <f t="shared" si="2"/>
        <v>Nov</v>
      </c>
    </row>
    <row r="871" ht="22.5" customHeight="1">
      <c r="A871" s="4">
        <f>(Orders!A871)</f>
        <v>2921310646</v>
      </c>
      <c r="B871" s="5">
        <f t="array" ref="B871">_xlfn.XLOOKUP(A871, Orders!A:A,Orders!C:C)</f>
        <v>45481.60247</v>
      </c>
      <c r="C871" s="4">
        <f>Order_items!B871</f>
        <v>63769</v>
      </c>
      <c r="D871" s="4" t="str">
        <f t="array" ref="D871">_xlfn.XLOOKUP(C871,Products!A:A,Products!B:B,"")</f>
        <v>Lotion</v>
      </c>
      <c r="E871" s="4" t="str">
        <f t="array" ref="E871">_xlfn.XLOOKUP(C871,Products!A:A,Products!C:C,"")</f>
        <v>Personal Care</v>
      </c>
      <c r="F871" s="4" t="str">
        <f t="array" ref="F871">_xlfn.XLOOKUP(C871,Products!A:A,Products!D:D,"")</f>
        <v>Dalal-Shan</v>
      </c>
      <c r="G871" s="4">
        <f>Order_items!C871</f>
        <v>1</v>
      </c>
      <c r="H871" s="4">
        <f>Order_items!D871</f>
        <v>878.07</v>
      </c>
      <c r="I871" s="4">
        <f>Order_items!E871</f>
        <v>878.07</v>
      </c>
      <c r="J871" s="4" t="str">
        <f t="array" ref="J871">_xlfn.XLOOKUP(A871,Orders!A:A,Orders!G:G,"")</f>
        <v>Wallet</v>
      </c>
      <c r="K871" s="4">
        <f t="shared" si="1"/>
        <v>2024</v>
      </c>
      <c r="L871" s="4" t="str">
        <f t="shared" si="2"/>
        <v>Jul</v>
      </c>
    </row>
    <row r="872" ht="22.5" customHeight="1">
      <c r="A872" s="4">
        <f>(Orders!A872)</f>
        <v>3983082555</v>
      </c>
      <c r="B872" s="5">
        <f t="array" ref="B872">_xlfn.XLOOKUP(A872, Orders!A:A,Orders!C:C)</f>
        <v>45082.24594</v>
      </c>
      <c r="C872" s="4">
        <f>Order_items!B872</f>
        <v>94225</v>
      </c>
      <c r="D872" s="4" t="str">
        <f t="array" ref="D872">_xlfn.XLOOKUP(C872,Products!A:A,Products!B:B,"")</f>
        <v>Toilet Cleaner</v>
      </c>
      <c r="E872" s="4" t="str">
        <f t="array" ref="E872">_xlfn.XLOOKUP(C872,Products!A:A,Products!C:C,"")</f>
        <v>Household Care</v>
      </c>
      <c r="F872" s="4" t="str">
        <f t="array" ref="F872">_xlfn.XLOOKUP(C872,Products!A:A,Products!D:D,"")</f>
        <v>Gulati, Ram and Sarkar</v>
      </c>
      <c r="G872" s="4">
        <f>Order_items!C872</f>
        <v>3</v>
      </c>
      <c r="H872" s="4">
        <f>Order_items!D872</f>
        <v>77.11</v>
      </c>
      <c r="I872" s="4">
        <f>Order_items!E872</f>
        <v>231.33</v>
      </c>
      <c r="J872" s="4" t="str">
        <f t="array" ref="J872">_xlfn.XLOOKUP(A872,Orders!A:A,Orders!G:G,"")</f>
        <v>Card</v>
      </c>
      <c r="K872" s="4">
        <f t="shared" si="1"/>
        <v>2023</v>
      </c>
      <c r="L872" s="4" t="str">
        <f t="shared" si="2"/>
        <v>Jun</v>
      </c>
    </row>
    <row r="873" ht="22.5" customHeight="1">
      <c r="A873" s="4">
        <f>(Orders!A873)</f>
        <v>4867298468</v>
      </c>
      <c r="B873" s="5">
        <f t="array" ref="B873">_xlfn.XLOOKUP(A873, Orders!A:A,Orders!C:C)</f>
        <v>45405.39797</v>
      </c>
      <c r="C873" s="4">
        <f>Order_items!B873</f>
        <v>82484</v>
      </c>
      <c r="D873" s="4" t="str">
        <f t="array" ref="D873">_xlfn.XLOOKUP(C873,Products!A:A,Products!B:B,"")</f>
        <v>Baby Food</v>
      </c>
      <c r="E873" s="4" t="str">
        <f t="array" ref="E873">_xlfn.XLOOKUP(C873,Products!A:A,Products!C:C,"")</f>
        <v>Baby Care</v>
      </c>
      <c r="F873" s="4" t="str">
        <f t="array" ref="F873">_xlfn.XLOOKUP(C873,Products!A:A,Products!D:D,"")</f>
        <v>Mallick PLC</v>
      </c>
      <c r="G873" s="4">
        <f>Order_items!C873</f>
        <v>3</v>
      </c>
      <c r="H873" s="4">
        <f>Order_items!D873</f>
        <v>914.88</v>
      </c>
      <c r="I873" s="4">
        <f>Order_items!E873</f>
        <v>2744.64</v>
      </c>
      <c r="J873" s="4" t="str">
        <f t="array" ref="J873">_xlfn.XLOOKUP(A873,Orders!A:A,Orders!G:G,"")</f>
        <v>Card</v>
      </c>
      <c r="K873" s="4">
        <f t="shared" si="1"/>
        <v>2024</v>
      </c>
      <c r="L873" s="4" t="str">
        <f t="shared" si="2"/>
        <v>Apr</v>
      </c>
    </row>
    <row r="874" ht="22.5" customHeight="1">
      <c r="A874" s="4">
        <f>(Orders!A874)</f>
        <v>3402631472</v>
      </c>
      <c r="B874" s="5">
        <f t="array" ref="B874">_xlfn.XLOOKUP(A874, Orders!A:A,Orders!C:C)</f>
        <v>45415.89282</v>
      </c>
      <c r="C874" s="4">
        <f>Order_items!B874</f>
        <v>91670</v>
      </c>
      <c r="D874" s="4" t="str">
        <f t="array" ref="D874">_xlfn.XLOOKUP(C874,Products!A:A,Products!B:B,"")</f>
        <v>Dish Soap</v>
      </c>
      <c r="E874" s="4" t="str">
        <f t="array" ref="E874">_xlfn.XLOOKUP(C874,Products!A:A,Products!C:C,"")</f>
        <v>Household Care</v>
      </c>
      <c r="F874" s="4" t="str">
        <f t="array" ref="F874">_xlfn.XLOOKUP(C874,Products!A:A,Products!D:D,"")</f>
        <v>Barman-Ahluwalia</v>
      </c>
      <c r="G874" s="4">
        <f>Order_items!C874</f>
        <v>2</v>
      </c>
      <c r="H874" s="4">
        <f>Order_items!D874</f>
        <v>439.24</v>
      </c>
      <c r="I874" s="4">
        <f>Order_items!E874</f>
        <v>878.48</v>
      </c>
      <c r="J874" s="4" t="str">
        <f t="array" ref="J874">_xlfn.XLOOKUP(A874,Orders!A:A,Orders!G:G,"")</f>
        <v>Card</v>
      </c>
      <c r="K874" s="4">
        <f t="shared" si="1"/>
        <v>2024</v>
      </c>
      <c r="L874" s="4" t="str">
        <f t="shared" si="2"/>
        <v>May</v>
      </c>
    </row>
    <row r="875" ht="22.5" customHeight="1">
      <c r="A875" s="4">
        <f>(Orders!A875)</f>
        <v>1648146562</v>
      </c>
      <c r="B875" s="5">
        <f t="array" ref="B875">_xlfn.XLOOKUP(A875, Orders!A:A,Orders!C:C)</f>
        <v>45060.96424</v>
      </c>
      <c r="C875" s="4">
        <f>Order_items!B875</f>
        <v>398340</v>
      </c>
      <c r="D875" s="4" t="str">
        <f t="array" ref="D875">_xlfn.XLOOKUP(C875,Products!A:A,Products!B:B,"")</f>
        <v>Instant Noodles</v>
      </c>
      <c r="E875" s="4" t="str">
        <f t="array" ref="E875">_xlfn.XLOOKUP(C875,Products!A:A,Products!C:C,"")</f>
        <v>Instant &amp; Frozen Food</v>
      </c>
      <c r="F875" s="4" t="str">
        <f t="array" ref="F875">_xlfn.XLOOKUP(C875,Products!A:A,Products!D:D,"")</f>
        <v>Nadig, Zachariah and Soni</v>
      </c>
      <c r="G875" s="4">
        <f>Order_items!C875</f>
        <v>1</v>
      </c>
      <c r="H875" s="4">
        <f>Order_items!D875</f>
        <v>651.93</v>
      </c>
      <c r="I875" s="4">
        <f>Order_items!E875</f>
        <v>651.93</v>
      </c>
      <c r="J875" s="4" t="str">
        <f t="array" ref="J875">_xlfn.XLOOKUP(A875,Orders!A:A,Orders!G:G,"")</f>
        <v>Cash</v>
      </c>
      <c r="K875" s="4">
        <f t="shared" si="1"/>
        <v>2023</v>
      </c>
      <c r="L875" s="4" t="str">
        <f t="shared" si="2"/>
        <v>May</v>
      </c>
    </row>
    <row r="876" ht="22.5" customHeight="1">
      <c r="A876" s="4">
        <f>(Orders!A876)</f>
        <v>5907766010</v>
      </c>
      <c r="B876" s="5">
        <f t="array" ref="B876">_xlfn.XLOOKUP(A876, Orders!A:A,Orders!C:C)</f>
        <v>45572.58598</v>
      </c>
      <c r="C876" s="4">
        <f>Order_items!B876</f>
        <v>114414</v>
      </c>
      <c r="D876" s="4" t="str">
        <f t="array" ref="D876">_xlfn.XLOOKUP(C876,Products!A:A,Products!B:B,"")</f>
        <v>Vitamins</v>
      </c>
      <c r="E876" s="4" t="str">
        <f t="array" ref="E876">_xlfn.XLOOKUP(C876,Products!A:A,Products!C:C,"")</f>
        <v>Pharmacy</v>
      </c>
      <c r="F876" s="4" t="str">
        <f t="array" ref="F876">_xlfn.XLOOKUP(C876,Products!A:A,Products!D:D,"")</f>
        <v>Kara-Golla</v>
      </c>
      <c r="G876" s="4">
        <f>Order_items!C876</f>
        <v>2</v>
      </c>
      <c r="H876" s="4">
        <f>Order_items!D876</f>
        <v>832.06</v>
      </c>
      <c r="I876" s="4">
        <f>Order_items!E876</f>
        <v>1664.12</v>
      </c>
      <c r="J876" s="4" t="str">
        <f t="array" ref="J876">_xlfn.XLOOKUP(A876,Orders!A:A,Orders!G:G,"")</f>
        <v>Wallet</v>
      </c>
      <c r="K876" s="4">
        <f t="shared" si="1"/>
        <v>2024</v>
      </c>
      <c r="L876" s="4" t="str">
        <f t="shared" si="2"/>
        <v>Oct</v>
      </c>
    </row>
    <row r="877" ht="22.5" customHeight="1">
      <c r="A877" s="4">
        <f>(Orders!A877)</f>
        <v>9233577456</v>
      </c>
      <c r="B877" s="5">
        <f t="array" ref="B877">_xlfn.XLOOKUP(A877, Orders!A:A,Orders!C:C)</f>
        <v>45290.16714</v>
      </c>
      <c r="C877" s="4">
        <f>Order_items!B877</f>
        <v>131136</v>
      </c>
      <c r="D877" s="4" t="str">
        <f t="array" ref="D877">_xlfn.XLOOKUP(C877,Products!A:A,Products!B:B,"")</f>
        <v>Salt</v>
      </c>
      <c r="E877" s="4" t="str">
        <f t="array" ref="E877">_xlfn.XLOOKUP(C877,Products!A:A,Products!C:C,"")</f>
        <v>Grocery &amp; Staples</v>
      </c>
      <c r="F877" s="4" t="str">
        <f t="array" ref="F877">_xlfn.XLOOKUP(C877,Products!A:A,Products!D:D,"")</f>
        <v>Deshpande-Rama</v>
      </c>
      <c r="G877" s="4">
        <f>Order_items!C877</f>
        <v>2</v>
      </c>
      <c r="H877" s="4">
        <f>Order_items!D877</f>
        <v>37.8</v>
      </c>
      <c r="I877" s="4">
        <f>Order_items!E877</f>
        <v>75.6</v>
      </c>
      <c r="J877" s="4" t="str">
        <f t="array" ref="J877">_xlfn.XLOOKUP(A877,Orders!A:A,Orders!G:G,"")</f>
        <v>Card</v>
      </c>
      <c r="K877" s="4">
        <f t="shared" si="1"/>
        <v>2023</v>
      </c>
      <c r="L877" s="4" t="str">
        <f t="shared" si="2"/>
        <v>Dec</v>
      </c>
    </row>
    <row r="878" ht="22.5" customHeight="1">
      <c r="A878" s="4">
        <f>(Orders!A878)</f>
        <v>4084808075</v>
      </c>
      <c r="B878" s="5">
        <f t="array" ref="B878">_xlfn.XLOOKUP(A878, Orders!A:A,Orders!C:C)</f>
        <v>45576.73993</v>
      </c>
      <c r="C878" s="4">
        <f>Order_items!B878</f>
        <v>324809</v>
      </c>
      <c r="D878" s="4" t="str">
        <f t="array" ref="D878">_xlfn.XLOOKUP(C878,Products!A:A,Products!B:B,"")</f>
        <v>Bread</v>
      </c>
      <c r="E878" s="4" t="str">
        <f t="array" ref="E878">_xlfn.XLOOKUP(C878,Products!A:A,Products!C:C,"")</f>
        <v>Dairy &amp; Breakfast</v>
      </c>
      <c r="F878" s="4" t="str">
        <f t="array" ref="F878">_xlfn.XLOOKUP(C878,Products!A:A,Products!D:D,"")</f>
        <v>Sidhu PLC</v>
      </c>
      <c r="G878" s="4">
        <f>Order_items!C878</f>
        <v>3</v>
      </c>
      <c r="H878" s="4">
        <f>Order_items!D878</f>
        <v>608</v>
      </c>
      <c r="I878" s="4">
        <f>Order_items!E878</f>
        <v>1824</v>
      </c>
      <c r="J878" s="4" t="str">
        <f t="array" ref="J878">_xlfn.XLOOKUP(A878,Orders!A:A,Orders!G:G,"")</f>
        <v>Card</v>
      </c>
      <c r="K878" s="4">
        <f t="shared" si="1"/>
        <v>2024</v>
      </c>
      <c r="L878" s="4" t="str">
        <f t="shared" si="2"/>
        <v>Oct</v>
      </c>
    </row>
    <row r="879" ht="22.5" customHeight="1">
      <c r="A879" s="4">
        <f>(Orders!A879)</f>
        <v>7217049550</v>
      </c>
      <c r="B879" s="5">
        <f t="array" ref="B879">_xlfn.XLOOKUP(A879, Orders!A:A,Orders!C:C)</f>
        <v>45484.39742</v>
      </c>
      <c r="C879" s="4">
        <f>Order_items!B879</f>
        <v>552496</v>
      </c>
      <c r="D879" s="4" t="str">
        <f t="array" ref="D879">_xlfn.XLOOKUP(C879,Products!A:A,Products!B:B,"")</f>
        <v>Dish Soap</v>
      </c>
      <c r="E879" s="4" t="str">
        <f t="array" ref="E879">_xlfn.XLOOKUP(C879,Products!A:A,Products!C:C,"")</f>
        <v>Household Care</v>
      </c>
      <c r="F879" s="4" t="str">
        <f t="array" ref="F879">_xlfn.XLOOKUP(C879,Products!A:A,Products!D:D,"")</f>
        <v>Dhar PLC</v>
      </c>
      <c r="G879" s="4">
        <f>Order_items!C879</f>
        <v>3</v>
      </c>
      <c r="H879" s="4">
        <f>Order_items!D879</f>
        <v>508</v>
      </c>
      <c r="I879" s="4">
        <f>Order_items!E879</f>
        <v>1524</v>
      </c>
      <c r="J879" s="4" t="str">
        <f t="array" ref="J879">_xlfn.XLOOKUP(A879,Orders!A:A,Orders!G:G,"")</f>
        <v>UPI</v>
      </c>
      <c r="K879" s="4">
        <f t="shared" si="1"/>
        <v>2024</v>
      </c>
      <c r="L879" s="4" t="str">
        <f t="shared" si="2"/>
        <v>Jul</v>
      </c>
    </row>
    <row r="880" ht="22.5" customHeight="1">
      <c r="A880" s="4">
        <f>(Orders!A880)</f>
        <v>1831943568</v>
      </c>
      <c r="B880" s="5">
        <f t="array" ref="B880">_xlfn.XLOOKUP(A880, Orders!A:A,Orders!C:C)</f>
        <v>45435.7225</v>
      </c>
      <c r="C880" s="4">
        <f>Order_items!B880</f>
        <v>799459</v>
      </c>
      <c r="D880" s="4" t="str">
        <f t="array" ref="D880">_xlfn.XLOOKUP(C880,Products!A:A,Products!B:B,"")</f>
        <v>Vitamins</v>
      </c>
      <c r="E880" s="4" t="str">
        <f t="array" ref="E880">_xlfn.XLOOKUP(C880,Products!A:A,Products!C:C,"")</f>
        <v>Pharmacy</v>
      </c>
      <c r="F880" s="4" t="str">
        <f t="array" ref="F880">_xlfn.XLOOKUP(C880,Products!A:A,Products!D:D,"")</f>
        <v>Garg, Kari and Kapur</v>
      </c>
      <c r="G880" s="4">
        <f>Order_items!C880</f>
        <v>3</v>
      </c>
      <c r="H880" s="4">
        <f>Order_items!D880</f>
        <v>852.02</v>
      </c>
      <c r="I880" s="4">
        <f>Order_items!E880</f>
        <v>2556.06</v>
      </c>
      <c r="J880" s="4" t="str">
        <f t="array" ref="J880">_xlfn.XLOOKUP(A880,Orders!A:A,Orders!G:G,"")</f>
        <v>Cash</v>
      </c>
      <c r="K880" s="4">
        <f t="shared" si="1"/>
        <v>2024</v>
      </c>
      <c r="L880" s="4" t="str">
        <f t="shared" si="2"/>
        <v>May</v>
      </c>
    </row>
    <row r="881" ht="22.5" customHeight="1">
      <c r="A881" s="4">
        <f>(Orders!A881)</f>
        <v>8707473624</v>
      </c>
      <c r="B881" s="5">
        <f t="array" ref="B881">_xlfn.XLOOKUP(A881, Orders!A:A,Orders!C:C)</f>
        <v>45280.35249</v>
      </c>
      <c r="C881" s="4">
        <f>Order_items!B881</f>
        <v>990993</v>
      </c>
      <c r="D881" s="4" t="str">
        <f t="array" ref="D881">_xlfn.XLOOKUP(C881,Products!A:A,Products!B:B,"")</f>
        <v>Chocolates</v>
      </c>
      <c r="E881" s="4" t="str">
        <f t="array" ref="E881">_xlfn.XLOOKUP(C881,Products!A:A,Products!C:C,"")</f>
        <v>Snacks &amp; Munchies</v>
      </c>
      <c r="F881" s="4" t="str">
        <f t="array" ref="F881">_xlfn.XLOOKUP(C881,Products!A:A,Products!D:D,"")</f>
        <v>Guha-Subramaniam</v>
      </c>
      <c r="G881" s="4">
        <f>Order_items!C881</f>
        <v>3</v>
      </c>
      <c r="H881" s="4">
        <f>Order_items!D881</f>
        <v>263.7</v>
      </c>
      <c r="I881" s="4">
        <f>Order_items!E881</f>
        <v>791.1</v>
      </c>
      <c r="J881" s="4" t="str">
        <f t="array" ref="J881">_xlfn.XLOOKUP(A881,Orders!A:A,Orders!G:G,"")</f>
        <v>Cash</v>
      </c>
      <c r="K881" s="4">
        <f t="shared" si="1"/>
        <v>2023</v>
      </c>
      <c r="L881" s="4" t="str">
        <f t="shared" si="2"/>
        <v>Dec</v>
      </c>
    </row>
    <row r="882" ht="22.5" customHeight="1">
      <c r="A882" s="4">
        <f>(Orders!A882)</f>
        <v>7075868285</v>
      </c>
      <c r="B882" s="5">
        <f t="array" ref="B882">_xlfn.XLOOKUP(A882, Orders!A:A,Orders!C:C)</f>
        <v>45352.25284</v>
      </c>
      <c r="C882" s="4">
        <f>Order_items!B882</f>
        <v>336847</v>
      </c>
      <c r="D882" s="4" t="str">
        <f t="array" ref="D882">_xlfn.XLOOKUP(C882,Products!A:A,Products!B:B,"")</f>
        <v>Toilet Cleaner</v>
      </c>
      <c r="E882" s="4" t="str">
        <f t="array" ref="E882">_xlfn.XLOOKUP(C882,Products!A:A,Products!C:C,"")</f>
        <v>Household Care</v>
      </c>
      <c r="F882" s="4" t="str">
        <f t="array" ref="F882">_xlfn.XLOOKUP(C882,Products!A:A,Products!D:D,"")</f>
        <v>Dayal, Mammen and More</v>
      </c>
      <c r="G882" s="4">
        <f>Order_items!C882</f>
        <v>1</v>
      </c>
      <c r="H882" s="4">
        <f>Order_items!D882</f>
        <v>936.98</v>
      </c>
      <c r="I882" s="4">
        <f>Order_items!E882</f>
        <v>936.98</v>
      </c>
      <c r="J882" s="4" t="str">
        <f t="array" ref="J882">_xlfn.XLOOKUP(A882,Orders!A:A,Orders!G:G,"")</f>
        <v>Wallet</v>
      </c>
      <c r="K882" s="4">
        <f t="shared" si="1"/>
        <v>2024</v>
      </c>
      <c r="L882" s="4" t="str">
        <f t="shared" si="2"/>
        <v>Mar</v>
      </c>
    </row>
    <row r="883" ht="22.5" customHeight="1">
      <c r="A883" s="4">
        <f>(Orders!A883)</f>
        <v>5164162918</v>
      </c>
      <c r="B883" s="5">
        <f t="array" ref="B883">_xlfn.XLOOKUP(A883, Orders!A:A,Orders!C:C)</f>
        <v>45248.62442</v>
      </c>
      <c r="C883" s="4">
        <f>Order_items!B883</f>
        <v>784827</v>
      </c>
      <c r="D883" s="4" t="str">
        <f t="array" ref="D883">_xlfn.XLOOKUP(C883,Products!A:A,Products!B:B,"")</f>
        <v>Baby Wipes</v>
      </c>
      <c r="E883" s="4" t="str">
        <f t="array" ref="E883">_xlfn.XLOOKUP(C883,Products!A:A,Products!C:C,"")</f>
        <v>Baby Care</v>
      </c>
      <c r="F883" s="4" t="str">
        <f t="array" ref="F883">_xlfn.XLOOKUP(C883,Products!A:A,Products!D:D,"")</f>
        <v>Balakrishnan Ltd</v>
      </c>
      <c r="G883" s="4">
        <f>Order_items!C883</f>
        <v>3</v>
      </c>
      <c r="H883" s="4">
        <f>Order_items!D883</f>
        <v>274.25</v>
      </c>
      <c r="I883" s="4">
        <f>Order_items!E883</f>
        <v>822.75</v>
      </c>
      <c r="J883" s="4" t="str">
        <f t="array" ref="J883">_xlfn.XLOOKUP(A883,Orders!A:A,Orders!G:G,"")</f>
        <v>Wallet</v>
      </c>
      <c r="K883" s="4">
        <f t="shared" si="1"/>
        <v>2023</v>
      </c>
      <c r="L883" s="4" t="str">
        <f t="shared" si="2"/>
        <v>Nov</v>
      </c>
    </row>
    <row r="884" ht="22.5" customHeight="1">
      <c r="A884" s="4">
        <f>(Orders!A884)</f>
        <v>2175298644</v>
      </c>
      <c r="B884" s="5">
        <f t="array" ref="B884">_xlfn.XLOOKUP(A884, Orders!A:A,Orders!C:C)</f>
        <v>45423.21758</v>
      </c>
      <c r="C884" s="4">
        <f>Order_items!B884</f>
        <v>970529</v>
      </c>
      <c r="D884" s="4" t="str">
        <f t="array" ref="D884">_xlfn.XLOOKUP(C884,Products!A:A,Products!B:B,"")</f>
        <v>Diapers</v>
      </c>
      <c r="E884" s="4" t="str">
        <f t="array" ref="E884">_xlfn.XLOOKUP(C884,Products!A:A,Products!C:C,"")</f>
        <v>Baby Care</v>
      </c>
      <c r="F884" s="4" t="str">
        <f t="array" ref="F884">_xlfn.XLOOKUP(C884,Products!A:A,Products!D:D,"")</f>
        <v>Kurian, Patla and Sanghvi</v>
      </c>
      <c r="G884" s="4">
        <f>Order_items!C884</f>
        <v>1</v>
      </c>
      <c r="H884" s="4">
        <f>Order_items!D884</f>
        <v>827.44</v>
      </c>
      <c r="I884" s="4">
        <f>Order_items!E884</f>
        <v>827.44</v>
      </c>
      <c r="J884" s="4" t="str">
        <f t="array" ref="J884">_xlfn.XLOOKUP(A884,Orders!A:A,Orders!G:G,"")</f>
        <v>Wallet</v>
      </c>
      <c r="K884" s="4">
        <f t="shared" si="1"/>
        <v>2024</v>
      </c>
      <c r="L884" s="4" t="str">
        <f t="shared" si="2"/>
        <v>May</v>
      </c>
    </row>
    <row r="885" ht="22.5" customHeight="1">
      <c r="A885" s="4">
        <f>(Orders!A885)</f>
        <v>5882568464</v>
      </c>
      <c r="B885" s="5">
        <f t="array" ref="B885">_xlfn.XLOOKUP(A885, Orders!A:A,Orders!C:C)</f>
        <v>45029.35145</v>
      </c>
      <c r="C885" s="4">
        <f>Order_items!B885</f>
        <v>623234</v>
      </c>
      <c r="D885" s="4" t="str">
        <f t="array" ref="D885">_xlfn.XLOOKUP(C885,Products!A:A,Products!B:B,"")</f>
        <v>Frozen Biryani</v>
      </c>
      <c r="E885" s="4" t="str">
        <f t="array" ref="E885">_xlfn.XLOOKUP(C885,Products!A:A,Products!C:C,"")</f>
        <v>Instant &amp; Frozen Food</v>
      </c>
      <c r="F885" s="4" t="str">
        <f t="array" ref="F885">_xlfn.XLOOKUP(C885,Products!A:A,Products!D:D,"")</f>
        <v>Chakrabarti-Batra</v>
      </c>
      <c r="G885" s="4">
        <f>Order_items!C885</f>
        <v>2</v>
      </c>
      <c r="H885" s="4">
        <f>Order_items!D885</f>
        <v>329.79</v>
      </c>
      <c r="I885" s="4">
        <f>Order_items!E885</f>
        <v>659.58</v>
      </c>
      <c r="J885" s="4" t="str">
        <f t="array" ref="J885">_xlfn.XLOOKUP(A885,Orders!A:A,Orders!G:G,"")</f>
        <v>Cash</v>
      </c>
      <c r="K885" s="4">
        <f t="shared" si="1"/>
        <v>2023</v>
      </c>
      <c r="L885" s="4" t="str">
        <f t="shared" si="2"/>
        <v>Apr</v>
      </c>
    </row>
    <row r="886" ht="22.5" customHeight="1">
      <c r="A886" s="4">
        <f>(Orders!A886)</f>
        <v>7847708619</v>
      </c>
      <c r="B886" s="5">
        <f t="array" ref="B886">_xlfn.XLOOKUP(A886, Orders!A:A,Orders!C:C)</f>
        <v>45222.03983</v>
      </c>
      <c r="C886" s="4">
        <f>Order_items!B886</f>
        <v>837480</v>
      </c>
      <c r="D886" s="4" t="str">
        <f t="array" ref="D886">_xlfn.XLOOKUP(C886,Products!A:A,Products!B:B,"")</f>
        <v>Cough Syrup</v>
      </c>
      <c r="E886" s="4" t="str">
        <f t="array" ref="E886">_xlfn.XLOOKUP(C886,Products!A:A,Products!C:C,"")</f>
        <v>Pharmacy</v>
      </c>
      <c r="F886" s="4" t="str">
        <f t="array" ref="F886">_xlfn.XLOOKUP(C886,Products!A:A,Products!D:D,"")</f>
        <v>Edwin and Sons</v>
      </c>
      <c r="G886" s="4">
        <f>Order_items!C886</f>
        <v>2</v>
      </c>
      <c r="H886" s="4">
        <f>Order_items!D886</f>
        <v>217.4</v>
      </c>
      <c r="I886" s="4">
        <f>Order_items!E886</f>
        <v>434.8</v>
      </c>
      <c r="J886" s="4" t="str">
        <f t="array" ref="J886">_xlfn.XLOOKUP(A886,Orders!A:A,Orders!G:G,"")</f>
        <v>Cash</v>
      </c>
      <c r="K886" s="4">
        <f t="shared" si="1"/>
        <v>2023</v>
      </c>
      <c r="L886" s="4" t="str">
        <f t="shared" si="2"/>
        <v>Oct</v>
      </c>
    </row>
    <row r="887" ht="22.5" customHeight="1">
      <c r="A887" s="4">
        <f>(Orders!A887)</f>
        <v>6366048116</v>
      </c>
      <c r="B887" s="5">
        <f t="array" ref="B887">_xlfn.XLOOKUP(A887, Orders!A:A,Orders!C:C)</f>
        <v>45509.37243</v>
      </c>
      <c r="C887" s="4">
        <f>Order_items!B887</f>
        <v>679321</v>
      </c>
      <c r="D887" s="4" t="str">
        <f t="array" ref="D887">_xlfn.XLOOKUP(C887,Products!A:A,Products!B:B,"")</f>
        <v>Cola</v>
      </c>
      <c r="E887" s="4" t="str">
        <f t="array" ref="E887">_xlfn.XLOOKUP(C887,Products!A:A,Products!C:C,"")</f>
        <v>Cold Drinks &amp; Juices</v>
      </c>
      <c r="F887" s="4" t="str">
        <f t="array" ref="F887">_xlfn.XLOOKUP(C887,Products!A:A,Products!D:D,"")</f>
        <v>Khurana-Dewan</v>
      </c>
      <c r="G887" s="4">
        <f>Order_items!C887</f>
        <v>3</v>
      </c>
      <c r="H887" s="4">
        <f>Order_items!D887</f>
        <v>738.46</v>
      </c>
      <c r="I887" s="4">
        <f>Order_items!E887</f>
        <v>2215.38</v>
      </c>
      <c r="J887" s="4" t="str">
        <f t="array" ref="J887">_xlfn.XLOOKUP(A887,Orders!A:A,Orders!G:G,"")</f>
        <v>Cash</v>
      </c>
      <c r="K887" s="4">
        <f t="shared" si="1"/>
        <v>2024</v>
      </c>
      <c r="L887" s="4" t="str">
        <f t="shared" si="2"/>
        <v>Aug</v>
      </c>
    </row>
    <row r="888" ht="22.5" customHeight="1">
      <c r="A888" s="4">
        <f>(Orders!A888)</f>
        <v>4926287333</v>
      </c>
      <c r="B888" s="5">
        <f t="array" ref="B888">_xlfn.XLOOKUP(A888, Orders!A:A,Orders!C:C)</f>
        <v>45146.11066</v>
      </c>
      <c r="C888" s="4">
        <f>Order_items!B888</f>
        <v>747801</v>
      </c>
      <c r="D888" s="4" t="str">
        <f t="array" ref="D888">_xlfn.XLOOKUP(C888,Products!A:A,Products!B:B,"")</f>
        <v>Toilet Cleaner</v>
      </c>
      <c r="E888" s="4" t="str">
        <f t="array" ref="E888">_xlfn.XLOOKUP(C888,Products!A:A,Products!C:C,"")</f>
        <v>Household Care</v>
      </c>
      <c r="F888" s="4" t="str">
        <f t="array" ref="F888">_xlfn.XLOOKUP(C888,Products!A:A,Products!D:D,"")</f>
        <v>Saha-Vora</v>
      </c>
      <c r="G888" s="4">
        <f>Order_items!C888</f>
        <v>1</v>
      </c>
      <c r="H888" s="4">
        <f>Order_items!D888</f>
        <v>277.76</v>
      </c>
      <c r="I888" s="4">
        <f>Order_items!E888</f>
        <v>277.76</v>
      </c>
      <c r="J888" s="4" t="str">
        <f t="array" ref="J888">_xlfn.XLOOKUP(A888,Orders!A:A,Orders!G:G,"")</f>
        <v>Cash</v>
      </c>
      <c r="K888" s="4">
        <f t="shared" si="1"/>
        <v>2023</v>
      </c>
      <c r="L888" s="4" t="str">
        <f t="shared" si="2"/>
        <v>Aug</v>
      </c>
    </row>
    <row r="889" ht="22.5" customHeight="1">
      <c r="A889" s="4">
        <f>(Orders!A889)</f>
        <v>5532838325</v>
      </c>
      <c r="B889" s="5">
        <f t="array" ref="B889">_xlfn.XLOOKUP(A889, Orders!A:A,Orders!C:C)</f>
        <v>45497.97669</v>
      </c>
      <c r="C889" s="4">
        <f>Order_items!B889</f>
        <v>264803</v>
      </c>
      <c r="D889" s="4" t="str">
        <f t="array" ref="D889">_xlfn.XLOOKUP(C889,Products!A:A,Products!B:B,"")</f>
        <v>Vitamins</v>
      </c>
      <c r="E889" s="4" t="str">
        <f t="array" ref="E889">_xlfn.XLOOKUP(C889,Products!A:A,Products!C:C,"")</f>
        <v>Pharmacy</v>
      </c>
      <c r="F889" s="4" t="str">
        <f t="array" ref="F889">_xlfn.XLOOKUP(C889,Products!A:A,Products!D:D,"")</f>
        <v>Gole-Doshi</v>
      </c>
      <c r="G889" s="4">
        <f>Order_items!C889</f>
        <v>3</v>
      </c>
      <c r="H889" s="4">
        <f>Order_items!D889</f>
        <v>995.98</v>
      </c>
      <c r="I889" s="4">
        <f>Order_items!E889</f>
        <v>2987.94</v>
      </c>
      <c r="J889" s="4" t="str">
        <f t="array" ref="J889">_xlfn.XLOOKUP(A889,Orders!A:A,Orders!G:G,"")</f>
        <v>Cash</v>
      </c>
      <c r="K889" s="4">
        <f t="shared" si="1"/>
        <v>2024</v>
      </c>
      <c r="L889" s="4" t="str">
        <f t="shared" si="2"/>
        <v>Jul</v>
      </c>
    </row>
    <row r="890" ht="22.5" customHeight="1">
      <c r="A890" s="4">
        <f>(Orders!A890)</f>
        <v>2567996236</v>
      </c>
      <c r="B890" s="5">
        <f t="array" ref="B890">_xlfn.XLOOKUP(A890, Orders!A:A,Orders!C:C)</f>
        <v>45230.3362</v>
      </c>
      <c r="C890" s="4">
        <f>Order_items!B890</f>
        <v>714999</v>
      </c>
      <c r="D890" s="4" t="str">
        <f t="array" ref="D890">_xlfn.XLOOKUP(C890,Products!A:A,Products!B:B,"")</f>
        <v>Bread</v>
      </c>
      <c r="E890" s="4" t="str">
        <f t="array" ref="E890">_xlfn.XLOOKUP(C890,Products!A:A,Products!C:C,"")</f>
        <v>Dairy &amp; Breakfast</v>
      </c>
      <c r="F890" s="4" t="str">
        <f t="array" ref="F890">_xlfn.XLOOKUP(C890,Products!A:A,Products!D:D,"")</f>
        <v>Kala Group</v>
      </c>
      <c r="G890" s="4">
        <f>Order_items!C890</f>
        <v>3</v>
      </c>
      <c r="H890" s="4">
        <f>Order_items!D890</f>
        <v>882.51</v>
      </c>
      <c r="I890" s="4">
        <f>Order_items!E890</f>
        <v>2647.53</v>
      </c>
      <c r="J890" s="4" t="str">
        <f t="array" ref="J890">_xlfn.XLOOKUP(A890,Orders!A:A,Orders!G:G,"")</f>
        <v>Cash</v>
      </c>
      <c r="K890" s="4">
        <f t="shared" si="1"/>
        <v>2023</v>
      </c>
      <c r="L890" s="4" t="str">
        <f t="shared" si="2"/>
        <v>Oct</v>
      </c>
    </row>
    <row r="891" ht="22.5" customHeight="1">
      <c r="A891" s="4">
        <f>(Orders!A891)</f>
        <v>2655613624</v>
      </c>
      <c r="B891" s="5">
        <f t="array" ref="B891">_xlfn.XLOOKUP(A891, Orders!A:A,Orders!C:C)</f>
        <v>45469.55274</v>
      </c>
      <c r="C891" s="4">
        <f>Order_items!B891</f>
        <v>131748</v>
      </c>
      <c r="D891" s="4" t="str">
        <f t="array" ref="D891">_xlfn.XLOOKUP(C891,Products!A:A,Products!B:B,"")</f>
        <v>Dog Food</v>
      </c>
      <c r="E891" s="4" t="str">
        <f t="array" ref="E891">_xlfn.XLOOKUP(C891,Products!A:A,Products!C:C,"")</f>
        <v>Pet Care</v>
      </c>
      <c r="F891" s="4" t="str">
        <f t="array" ref="F891">_xlfn.XLOOKUP(C891,Products!A:A,Products!D:D,"")</f>
        <v>Shroff, Wason and Dugar</v>
      </c>
      <c r="G891" s="4">
        <f>Order_items!C891</f>
        <v>2</v>
      </c>
      <c r="H891" s="4">
        <f>Order_items!D891</f>
        <v>81.35</v>
      </c>
      <c r="I891" s="4">
        <f>Order_items!E891</f>
        <v>162.7</v>
      </c>
      <c r="J891" s="4" t="str">
        <f t="array" ref="J891">_xlfn.XLOOKUP(A891,Orders!A:A,Orders!G:G,"")</f>
        <v>UPI</v>
      </c>
      <c r="K891" s="4">
        <f t="shared" si="1"/>
        <v>2024</v>
      </c>
      <c r="L891" s="4" t="str">
        <f t="shared" si="2"/>
        <v>Jun</v>
      </c>
    </row>
    <row r="892" ht="22.5" customHeight="1">
      <c r="A892" s="4">
        <f>(Orders!A892)</f>
        <v>7706089549</v>
      </c>
      <c r="B892" s="5">
        <f t="array" ref="B892">_xlfn.XLOOKUP(A892, Orders!A:A,Orders!C:C)</f>
        <v>45207.17315</v>
      </c>
      <c r="C892" s="4">
        <f>Order_items!B892</f>
        <v>990993</v>
      </c>
      <c r="D892" s="4" t="str">
        <f t="array" ref="D892">_xlfn.XLOOKUP(C892,Products!A:A,Products!B:B,"")</f>
        <v>Chocolates</v>
      </c>
      <c r="E892" s="4" t="str">
        <f t="array" ref="E892">_xlfn.XLOOKUP(C892,Products!A:A,Products!C:C,"")</f>
        <v>Snacks &amp; Munchies</v>
      </c>
      <c r="F892" s="4" t="str">
        <f t="array" ref="F892">_xlfn.XLOOKUP(C892,Products!A:A,Products!D:D,"")</f>
        <v>Guha-Subramaniam</v>
      </c>
      <c r="G892" s="4">
        <f>Order_items!C892</f>
        <v>1</v>
      </c>
      <c r="H892" s="4">
        <f>Order_items!D892</f>
        <v>263.7</v>
      </c>
      <c r="I892" s="4">
        <f>Order_items!E892</f>
        <v>263.7</v>
      </c>
      <c r="J892" s="4" t="str">
        <f t="array" ref="J892">_xlfn.XLOOKUP(A892,Orders!A:A,Orders!G:G,"")</f>
        <v>Cash</v>
      </c>
      <c r="K892" s="4">
        <f t="shared" si="1"/>
        <v>2023</v>
      </c>
      <c r="L892" s="4" t="str">
        <f t="shared" si="2"/>
        <v>Oct</v>
      </c>
    </row>
    <row r="893" ht="22.5" customHeight="1">
      <c r="A893" s="4">
        <f>(Orders!A893)</f>
        <v>8257370396</v>
      </c>
      <c r="B893" s="5">
        <f t="array" ref="B893">_xlfn.XLOOKUP(A893, Orders!A:A,Orders!C:C)</f>
        <v>45284.34289</v>
      </c>
      <c r="C893" s="4">
        <f>Order_items!B893</f>
        <v>451933</v>
      </c>
      <c r="D893" s="4" t="str">
        <f t="array" ref="D893">_xlfn.XLOOKUP(C893,Products!A:A,Products!B:B,"")</f>
        <v>Wheat Flour</v>
      </c>
      <c r="E893" s="4" t="str">
        <f t="array" ref="E893">_xlfn.XLOOKUP(C893,Products!A:A,Products!C:C,"")</f>
        <v>Grocery &amp; Staples</v>
      </c>
      <c r="F893" s="4" t="str">
        <f t="array" ref="F893">_xlfn.XLOOKUP(C893,Products!A:A,Products!D:D,"")</f>
        <v>Nadig Ltd</v>
      </c>
      <c r="G893" s="4">
        <f>Order_items!C893</f>
        <v>1</v>
      </c>
      <c r="H893" s="4">
        <f>Order_items!D893</f>
        <v>568.94</v>
      </c>
      <c r="I893" s="4">
        <f>Order_items!E893</f>
        <v>568.94</v>
      </c>
      <c r="J893" s="4" t="str">
        <f t="array" ref="J893">_xlfn.XLOOKUP(A893,Orders!A:A,Orders!G:G,"")</f>
        <v>Card</v>
      </c>
      <c r="K893" s="4">
        <f t="shared" si="1"/>
        <v>2023</v>
      </c>
      <c r="L893" s="4" t="str">
        <f t="shared" si="2"/>
        <v>Dec</v>
      </c>
    </row>
    <row r="894" ht="22.5" customHeight="1">
      <c r="A894" s="4">
        <f>(Orders!A894)</f>
        <v>8623808984</v>
      </c>
      <c r="B894" s="5">
        <f t="array" ref="B894">_xlfn.XLOOKUP(A894, Orders!A:A,Orders!C:C)</f>
        <v>45395.23262</v>
      </c>
      <c r="C894" s="4">
        <f>Order_items!B894</f>
        <v>462526</v>
      </c>
      <c r="D894" s="4" t="str">
        <f t="array" ref="D894">_xlfn.XLOOKUP(C894,Products!A:A,Products!B:B,"")</f>
        <v>Curd</v>
      </c>
      <c r="E894" s="4" t="str">
        <f t="array" ref="E894">_xlfn.XLOOKUP(C894,Products!A:A,Products!C:C,"")</f>
        <v>Dairy &amp; Breakfast</v>
      </c>
      <c r="F894" s="4" t="str">
        <f t="array" ref="F894">_xlfn.XLOOKUP(C894,Products!A:A,Products!D:D,"")</f>
        <v>Pau and Sons</v>
      </c>
      <c r="G894" s="4">
        <f>Order_items!C894</f>
        <v>2</v>
      </c>
      <c r="H894" s="4">
        <f>Order_items!D894</f>
        <v>449.97</v>
      </c>
      <c r="I894" s="4">
        <f>Order_items!E894</f>
        <v>899.94</v>
      </c>
      <c r="J894" s="4" t="str">
        <f t="array" ref="J894">_xlfn.XLOOKUP(A894,Orders!A:A,Orders!G:G,"")</f>
        <v>Card</v>
      </c>
      <c r="K894" s="4">
        <f t="shared" si="1"/>
        <v>2024</v>
      </c>
      <c r="L894" s="4" t="str">
        <f t="shared" si="2"/>
        <v>Apr</v>
      </c>
    </row>
    <row r="895" ht="22.5" customHeight="1">
      <c r="A895" s="4">
        <f>(Orders!A895)</f>
        <v>7579506101</v>
      </c>
      <c r="B895" s="5">
        <f t="array" ref="B895">_xlfn.XLOOKUP(A895, Orders!A:A,Orders!C:C)</f>
        <v>45022.05333</v>
      </c>
      <c r="C895" s="4">
        <f>Order_items!B895</f>
        <v>487065</v>
      </c>
      <c r="D895" s="4" t="str">
        <f t="array" ref="D895">_xlfn.XLOOKUP(C895,Products!A:A,Products!B:B,"")</f>
        <v>Chips</v>
      </c>
      <c r="E895" s="4" t="str">
        <f t="array" ref="E895">_xlfn.XLOOKUP(C895,Products!A:A,Products!C:C,"")</f>
        <v>Snacks &amp; Munchies</v>
      </c>
      <c r="F895" s="4" t="str">
        <f t="array" ref="F895">_xlfn.XLOOKUP(C895,Products!A:A,Products!D:D,"")</f>
        <v>Kadakia-Yadav</v>
      </c>
      <c r="G895" s="4">
        <f>Order_items!C895</f>
        <v>2</v>
      </c>
      <c r="H895" s="4">
        <f>Order_items!D895</f>
        <v>374.68</v>
      </c>
      <c r="I895" s="4">
        <f>Order_items!E895</f>
        <v>749.36</v>
      </c>
      <c r="J895" s="4" t="str">
        <f t="array" ref="J895">_xlfn.XLOOKUP(A895,Orders!A:A,Orders!G:G,"")</f>
        <v>UPI</v>
      </c>
      <c r="K895" s="4">
        <f t="shared" si="1"/>
        <v>2023</v>
      </c>
      <c r="L895" s="4" t="str">
        <f t="shared" si="2"/>
        <v>Apr</v>
      </c>
    </row>
    <row r="896" ht="22.5" customHeight="1">
      <c r="A896" s="4">
        <f>(Orders!A896)</f>
        <v>8861024199</v>
      </c>
      <c r="B896" s="5">
        <f t="array" ref="B896">_xlfn.XLOOKUP(A896, Orders!A:A,Orders!C:C)</f>
        <v>45259.24384</v>
      </c>
      <c r="C896" s="4">
        <f>Order_items!B896</f>
        <v>329351</v>
      </c>
      <c r="D896" s="4" t="str">
        <f t="array" ref="D896">_xlfn.XLOOKUP(C896,Products!A:A,Products!B:B,"")</f>
        <v>Cheese</v>
      </c>
      <c r="E896" s="4" t="str">
        <f t="array" ref="E896">_xlfn.XLOOKUP(C896,Products!A:A,Products!C:C,"")</f>
        <v>Dairy &amp; Breakfast</v>
      </c>
      <c r="F896" s="4" t="str">
        <f t="array" ref="F896">_xlfn.XLOOKUP(C896,Products!A:A,Products!D:D,"")</f>
        <v>Lala, Kalita and Sathe</v>
      </c>
      <c r="G896" s="4">
        <f>Order_items!C896</f>
        <v>2</v>
      </c>
      <c r="H896" s="4">
        <f>Order_items!D896</f>
        <v>310.87</v>
      </c>
      <c r="I896" s="4">
        <f>Order_items!E896</f>
        <v>621.74</v>
      </c>
      <c r="J896" s="4" t="str">
        <f t="array" ref="J896">_xlfn.XLOOKUP(A896,Orders!A:A,Orders!G:G,"")</f>
        <v>Cash</v>
      </c>
      <c r="K896" s="4">
        <f t="shared" si="1"/>
        <v>2023</v>
      </c>
      <c r="L896" s="4" t="str">
        <f t="shared" si="2"/>
        <v>Nov</v>
      </c>
    </row>
    <row r="897" ht="22.5" customHeight="1">
      <c r="A897" s="4">
        <f>(Orders!A897)</f>
        <v>7666131311</v>
      </c>
      <c r="B897" s="5">
        <f t="array" ref="B897">_xlfn.XLOOKUP(A897, Orders!A:A,Orders!C:C)</f>
        <v>45047.65755</v>
      </c>
      <c r="C897" s="4">
        <f>Order_items!B897</f>
        <v>39154</v>
      </c>
      <c r="D897" s="4" t="str">
        <f t="array" ref="D897">_xlfn.XLOOKUP(C897,Products!A:A,Products!B:B,"")</f>
        <v>Mangoes</v>
      </c>
      <c r="E897" s="4" t="str">
        <f t="array" ref="E897">_xlfn.XLOOKUP(C897,Products!A:A,Products!C:C,"")</f>
        <v>Fruits &amp; Vegetables</v>
      </c>
      <c r="F897" s="4" t="str">
        <f t="array" ref="F897">_xlfn.XLOOKUP(C897,Products!A:A,Products!D:D,"")</f>
        <v>Suresh, Bose and Bajwa</v>
      </c>
      <c r="G897" s="4">
        <f>Order_items!C897</f>
        <v>1</v>
      </c>
      <c r="H897" s="4">
        <f>Order_items!D897</f>
        <v>946.86</v>
      </c>
      <c r="I897" s="4">
        <f>Order_items!E897</f>
        <v>946.86</v>
      </c>
      <c r="J897" s="4" t="str">
        <f t="array" ref="J897">_xlfn.XLOOKUP(A897,Orders!A:A,Orders!G:G,"")</f>
        <v>UPI</v>
      </c>
      <c r="K897" s="4">
        <f t="shared" si="1"/>
        <v>2023</v>
      </c>
      <c r="L897" s="4" t="str">
        <f t="shared" si="2"/>
        <v>May</v>
      </c>
    </row>
    <row r="898" ht="22.5" customHeight="1">
      <c r="A898" s="4">
        <f>(Orders!A898)</f>
        <v>103589925</v>
      </c>
      <c r="B898" s="5">
        <f t="array" ref="B898">_xlfn.XLOOKUP(A898, Orders!A:A,Orders!C:C)</f>
        <v>45429.97922</v>
      </c>
      <c r="C898" s="4">
        <f>Order_items!B898</f>
        <v>542300</v>
      </c>
      <c r="D898" s="4" t="str">
        <f t="array" ref="D898">_xlfn.XLOOKUP(C898,Products!A:A,Products!B:B,"")</f>
        <v>Popcorn</v>
      </c>
      <c r="E898" s="4" t="str">
        <f t="array" ref="E898">_xlfn.XLOOKUP(C898,Products!A:A,Products!C:C,"")</f>
        <v>Snacks &amp; Munchies</v>
      </c>
      <c r="F898" s="4" t="str">
        <f t="array" ref="F898">_xlfn.XLOOKUP(C898,Products!A:A,Products!D:D,"")</f>
        <v>Gulati-Tandon</v>
      </c>
      <c r="G898" s="4">
        <f>Order_items!C898</f>
        <v>3</v>
      </c>
      <c r="H898" s="4">
        <f>Order_items!D898</f>
        <v>255.35</v>
      </c>
      <c r="I898" s="4">
        <f>Order_items!E898</f>
        <v>766.05</v>
      </c>
      <c r="J898" s="4" t="str">
        <f t="array" ref="J898">_xlfn.XLOOKUP(A898,Orders!A:A,Orders!G:G,"")</f>
        <v>UPI</v>
      </c>
      <c r="K898" s="4">
        <f t="shared" si="1"/>
        <v>2024</v>
      </c>
      <c r="L898" s="4" t="str">
        <f t="shared" si="2"/>
        <v>May</v>
      </c>
    </row>
    <row r="899" ht="22.5" customHeight="1">
      <c r="A899" s="4">
        <f>(Orders!A899)</f>
        <v>7346858138</v>
      </c>
      <c r="B899" s="5">
        <f t="array" ref="B899">_xlfn.XLOOKUP(A899, Orders!A:A,Orders!C:C)</f>
        <v>45252.69697</v>
      </c>
      <c r="C899" s="4">
        <f>Order_items!B899</f>
        <v>552496</v>
      </c>
      <c r="D899" s="4" t="str">
        <f t="array" ref="D899">_xlfn.XLOOKUP(C899,Products!A:A,Products!B:B,"")</f>
        <v>Dish Soap</v>
      </c>
      <c r="E899" s="4" t="str">
        <f t="array" ref="E899">_xlfn.XLOOKUP(C899,Products!A:A,Products!C:C,"")</f>
        <v>Household Care</v>
      </c>
      <c r="F899" s="4" t="str">
        <f t="array" ref="F899">_xlfn.XLOOKUP(C899,Products!A:A,Products!D:D,"")</f>
        <v>Dhar PLC</v>
      </c>
      <c r="G899" s="4">
        <f>Order_items!C899</f>
        <v>3</v>
      </c>
      <c r="H899" s="4">
        <f>Order_items!D899</f>
        <v>508</v>
      </c>
      <c r="I899" s="4">
        <f>Order_items!E899</f>
        <v>1524</v>
      </c>
      <c r="J899" s="4" t="str">
        <f t="array" ref="J899">_xlfn.XLOOKUP(A899,Orders!A:A,Orders!G:G,"")</f>
        <v>UPI</v>
      </c>
      <c r="K899" s="4">
        <f t="shared" si="1"/>
        <v>2023</v>
      </c>
      <c r="L899" s="4" t="str">
        <f t="shared" si="2"/>
        <v>Nov</v>
      </c>
    </row>
    <row r="900" ht="22.5" customHeight="1">
      <c r="A900" s="4">
        <f>(Orders!A900)</f>
        <v>4963962664</v>
      </c>
      <c r="B900" s="5">
        <f t="array" ref="B900">_xlfn.XLOOKUP(A900, Orders!A:A,Orders!C:C)</f>
        <v>45197.48916</v>
      </c>
      <c r="C900" s="4">
        <f>Order_items!B900</f>
        <v>820541</v>
      </c>
      <c r="D900" s="4" t="str">
        <f t="array" ref="D900">_xlfn.XLOOKUP(C900,Products!A:A,Products!B:B,"")</f>
        <v>Toilet Cleaner</v>
      </c>
      <c r="E900" s="4" t="str">
        <f t="array" ref="E900">_xlfn.XLOOKUP(C900,Products!A:A,Products!C:C,"")</f>
        <v>Household Care</v>
      </c>
      <c r="F900" s="4" t="str">
        <f t="array" ref="F900">_xlfn.XLOOKUP(C900,Products!A:A,Products!D:D,"")</f>
        <v>Borde, Peri and Upadhyay</v>
      </c>
      <c r="G900" s="4">
        <f>Order_items!C900</f>
        <v>1</v>
      </c>
      <c r="H900" s="4">
        <f>Order_items!D900</f>
        <v>576.22</v>
      </c>
      <c r="I900" s="4">
        <f>Order_items!E900</f>
        <v>576.22</v>
      </c>
      <c r="J900" s="4" t="str">
        <f t="array" ref="J900">_xlfn.XLOOKUP(A900,Orders!A:A,Orders!G:G,"")</f>
        <v>Cash</v>
      </c>
      <c r="K900" s="4">
        <f t="shared" si="1"/>
        <v>2023</v>
      </c>
      <c r="L900" s="4" t="str">
        <f t="shared" si="2"/>
        <v>Sep</v>
      </c>
    </row>
    <row r="901" ht="22.5" customHeight="1">
      <c r="A901" s="4">
        <f>(Orders!A901)</f>
        <v>9069936094</v>
      </c>
      <c r="B901" s="5">
        <f t="array" ref="B901">_xlfn.XLOOKUP(A901, Orders!A:A,Orders!C:C)</f>
        <v>45466.53765</v>
      </c>
      <c r="C901" s="4">
        <f>Order_items!B901</f>
        <v>991434</v>
      </c>
      <c r="D901" s="4" t="str">
        <f t="array" ref="D901">_xlfn.XLOOKUP(C901,Products!A:A,Products!B:B,"")</f>
        <v>Cookies</v>
      </c>
      <c r="E901" s="4" t="str">
        <f t="array" ref="E901">_xlfn.XLOOKUP(C901,Products!A:A,Products!C:C,"")</f>
        <v>Snacks &amp; Munchies</v>
      </c>
      <c r="F901" s="4" t="str">
        <f t="array" ref="F901">_xlfn.XLOOKUP(C901,Products!A:A,Products!D:D,"")</f>
        <v>Mital-Oza</v>
      </c>
      <c r="G901" s="4">
        <f>Order_items!C901</f>
        <v>3</v>
      </c>
      <c r="H901" s="4">
        <f>Order_items!D901</f>
        <v>237.62</v>
      </c>
      <c r="I901" s="4">
        <f>Order_items!E901</f>
        <v>712.86</v>
      </c>
      <c r="J901" s="4" t="str">
        <f t="array" ref="J901">_xlfn.XLOOKUP(A901,Orders!A:A,Orders!G:G,"")</f>
        <v>Cash</v>
      </c>
      <c r="K901" s="4">
        <f t="shared" si="1"/>
        <v>2024</v>
      </c>
      <c r="L901" s="4" t="str">
        <f t="shared" si="2"/>
        <v>Jun</v>
      </c>
    </row>
    <row r="902" ht="22.5" customHeight="1">
      <c r="A902" s="4">
        <f>(Orders!A902)</f>
        <v>4665363191</v>
      </c>
      <c r="B902" s="5">
        <f t="array" ref="B902">_xlfn.XLOOKUP(A902, Orders!A:A,Orders!C:C)</f>
        <v>45578.82374</v>
      </c>
      <c r="C902" s="4">
        <f>Order_items!B902</f>
        <v>187399</v>
      </c>
      <c r="D902" s="4" t="str">
        <f t="array" ref="D902">_xlfn.XLOOKUP(C902,Products!A:A,Products!B:B,"")</f>
        <v>Frozen Pizza</v>
      </c>
      <c r="E902" s="4" t="str">
        <f t="array" ref="E902">_xlfn.XLOOKUP(C902,Products!A:A,Products!C:C,"")</f>
        <v>Instant &amp; Frozen Food</v>
      </c>
      <c r="F902" s="4" t="str">
        <f t="array" ref="F902">_xlfn.XLOOKUP(C902,Products!A:A,Products!D:D,"")</f>
        <v>Chauhan Inc</v>
      </c>
      <c r="G902" s="4">
        <f>Order_items!C902</f>
        <v>3</v>
      </c>
      <c r="H902" s="4">
        <f>Order_items!D902</f>
        <v>53.49</v>
      </c>
      <c r="I902" s="4">
        <f>Order_items!E902</f>
        <v>160.47</v>
      </c>
      <c r="J902" s="4" t="str">
        <f t="array" ref="J902">_xlfn.XLOOKUP(A902,Orders!A:A,Orders!G:G,"")</f>
        <v>Wallet</v>
      </c>
      <c r="K902" s="4">
        <f t="shared" si="1"/>
        <v>2024</v>
      </c>
      <c r="L902" s="4" t="str">
        <f t="shared" si="2"/>
        <v>Oct</v>
      </c>
    </row>
    <row r="903" ht="22.5" customHeight="1">
      <c r="A903" s="4">
        <f>(Orders!A903)</f>
        <v>888510905</v>
      </c>
      <c r="B903" s="5">
        <f t="array" ref="B903">_xlfn.XLOOKUP(A903, Orders!A:A,Orders!C:C)</f>
        <v>45470.75481</v>
      </c>
      <c r="C903" s="4">
        <f>Order_items!B903</f>
        <v>256051</v>
      </c>
      <c r="D903" s="4" t="str">
        <f t="array" ref="D903">_xlfn.XLOOKUP(C903,Products!A:A,Products!B:B,"")</f>
        <v>Lotion</v>
      </c>
      <c r="E903" s="4" t="str">
        <f t="array" ref="E903">_xlfn.XLOOKUP(C903,Products!A:A,Products!C:C,"")</f>
        <v>Personal Care</v>
      </c>
      <c r="F903" s="4" t="str">
        <f t="array" ref="F903">_xlfn.XLOOKUP(C903,Products!A:A,Products!D:D,"")</f>
        <v>Mannan, Naidu and Sama</v>
      </c>
      <c r="G903" s="4">
        <f>Order_items!C903</f>
        <v>2</v>
      </c>
      <c r="H903" s="4">
        <f>Order_items!D903</f>
        <v>400.92</v>
      </c>
      <c r="I903" s="4">
        <f>Order_items!E903</f>
        <v>801.84</v>
      </c>
      <c r="J903" s="4" t="str">
        <f t="array" ref="J903">_xlfn.XLOOKUP(A903,Orders!A:A,Orders!G:G,"")</f>
        <v>Cash</v>
      </c>
      <c r="K903" s="4">
        <f t="shared" si="1"/>
        <v>2024</v>
      </c>
      <c r="L903" s="4" t="str">
        <f t="shared" si="2"/>
        <v>Jun</v>
      </c>
    </row>
    <row r="904" ht="22.5" customHeight="1">
      <c r="A904" s="4">
        <f>(Orders!A904)</f>
        <v>6876091286</v>
      </c>
      <c r="B904" s="5">
        <f t="array" ref="B904">_xlfn.XLOOKUP(A904, Orders!A:A,Orders!C:C)</f>
        <v>45570.016</v>
      </c>
      <c r="C904" s="4">
        <f>Order_items!B904</f>
        <v>903336</v>
      </c>
      <c r="D904" s="4" t="str">
        <f t="array" ref="D904">_xlfn.XLOOKUP(C904,Products!A:A,Products!B:B,"")</f>
        <v>Pulses</v>
      </c>
      <c r="E904" s="4" t="str">
        <f t="array" ref="E904">_xlfn.XLOOKUP(C904,Products!A:A,Products!C:C,"")</f>
        <v>Grocery &amp; Staples</v>
      </c>
      <c r="F904" s="4" t="str">
        <f t="array" ref="F904">_xlfn.XLOOKUP(C904,Products!A:A,Products!D:D,"")</f>
        <v>Vaidya, Amble and Palla</v>
      </c>
      <c r="G904" s="4">
        <f>Order_items!C904</f>
        <v>3</v>
      </c>
      <c r="H904" s="4">
        <f>Order_items!D904</f>
        <v>551.88</v>
      </c>
      <c r="I904" s="4">
        <f>Order_items!E904</f>
        <v>1655.64</v>
      </c>
      <c r="J904" s="4" t="str">
        <f t="array" ref="J904">_xlfn.XLOOKUP(A904,Orders!A:A,Orders!G:G,"")</f>
        <v>UPI</v>
      </c>
      <c r="K904" s="4">
        <f t="shared" si="1"/>
        <v>2024</v>
      </c>
      <c r="L904" s="4" t="str">
        <f t="shared" si="2"/>
        <v>Oct</v>
      </c>
    </row>
    <row r="905" ht="22.5" customHeight="1">
      <c r="A905" s="4">
        <f>(Orders!A905)</f>
        <v>2592923105</v>
      </c>
      <c r="B905" s="5">
        <f t="array" ref="B905">_xlfn.XLOOKUP(A905, Orders!A:A,Orders!C:C)</f>
        <v>45039.00167</v>
      </c>
      <c r="C905" s="4">
        <f>Order_items!B905</f>
        <v>925482</v>
      </c>
      <c r="D905" s="4" t="str">
        <f t="array" ref="D905">_xlfn.XLOOKUP(C905,Products!A:A,Products!B:B,"")</f>
        <v>Frozen Biryani</v>
      </c>
      <c r="E905" s="4" t="str">
        <f t="array" ref="E905">_xlfn.XLOOKUP(C905,Products!A:A,Products!C:C,"")</f>
        <v>Instant &amp; Frozen Food</v>
      </c>
      <c r="F905" s="4" t="str">
        <f t="array" ref="F905">_xlfn.XLOOKUP(C905,Products!A:A,Products!D:D,"")</f>
        <v>Viswanathan-Sha</v>
      </c>
      <c r="G905" s="4">
        <f>Order_items!C905</f>
        <v>3</v>
      </c>
      <c r="H905" s="4">
        <f>Order_items!D905</f>
        <v>475.04</v>
      </c>
      <c r="I905" s="4">
        <f>Order_items!E905</f>
        <v>1425.12</v>
      </c>
      <c r="J905" s="4" t="str">
        <f t="array" ref="J905">_xlfn.XLOOKUP(A905,Orders!A:A,Orders!G:G,"")</f>
        <v>Card</v>
      </c>
      <c r="K905" s="4">
        <f t="shared" si="1"/>
        <v>2023</v>
      </c>
      <c r="L905" s="4" t="str">
        <f t="shared" si="2"/>
        <v>Apr</v>
      </c>
    </row>
    <row r="906" ht="22.5" customHeight="1">
      <c r="A906" s="4">
        <f>(Orders!A906)</f>
        <v>2468550508</v>
      </c>
      <c r="B906" s="5">
        <f t="array" ref="B906">_xlfn.XLOOKUP(A906, Orders!A:A,Orders!C:C)</f>
        <v>45525.57697</v>
      </c>
      <c r="C906" s="4">
        <f>Order_items!B906</f>
        <v>473647</v>
      </c>
      <c r="D906" s="4" t="str">
        <f t="array" ref="D906">_xlfn.XLOOKUP(C906,Products!A:A,Products!B:B,"")</f>
        <v>Toothpaste</v>
      </c>
      <c r="E906" s="4" t="str">
        <f t="array" ref="E906">_xlfn.XLOOKUP(C906,Products!A:A,Products!C:C,"")</f>
        <v>Personal Care</v>
      </c>
      <c r="F906" s="4" t="str">
        <f t="array" ref="F906">_xlfn.XLOOKUP(C906,Products!A:A,Products!D:D,"")</f>
        <v>Ben-Ravi</v>
      </c>
      <c r="G906" s="4">
        <f>Order_items!C906</f>
        <v>2</v>
      </c>
      <c r="H906" s="4">
        <f>Order_items!D906</f>
        <v>43.05</v>
      </c>
      <c r="I906" s="4">
        <f>Order_items!E906</f>
        <v>86.1</v>
      </c>
      <c r="J906" s="4" t="str">
        <f t="array" ref="J906">_xlfn.XLOOKUP(A906,Orders!A:A,Orders!G:G,"")</f>
        <v>UPI</v>
      </c>
      <c r="K906" s="4">
        <f t="shared" si="1"/>
        <v>2024</v>
      </c>
      <c r="L906" s="4" t="str">
        <f t="shared" si="2"/>
        <v>Aug</v>
      </c>
    </row>
    <row r="907" ht="22.5" customHeight="1">
      <c r="A907" s="4">
        <f>(Orders!A907)</f>
        <v>5302956276</v>
      </c>
      <c r="B907" s="5">
        <f t="array" ref="B907">_xlfn.XLOOKUP(A907, Orders!A:A,Orders!C:C)</f>
        <v>45313.94256</v>
      </c>
      <c r="C907" s="4">
        <f>Order_items!B907</f>
        <v>56589</v>
      </c>
      <c r="D907" s="4" t="str">
        <f t="array" ref="D907">_xlfn.XLOOKUP(C907,Products!A:A,Products!B:B,"")</f>
        <v>Vitamins</v>
      </c>
      <c r="E907" s="4" t="str">
        <f t="array" ref="E907">_xlfn.XLOOKUP(C907,Products!A:A,Products!C:C,"")</f>
        <v>Pharmacy</v>
      </c>
      <c r="F907" s="4" t="str">
        <f t="array" ref="F907">_xlfn.XLOOKUP(C907,Products!A:A,Products!D:D,"")</f>
        <v>Pai, Kashyap and Ramachandran</v>
      </c>
      <c r="G907" s="4">
        <f>Order_items!C907</f>
        <v>3</v>
      </c>
      <c r="H907" s="4">
        <f>Order_items!D907</f>
        <v>517.77</v>
      </c>
      <c r="I907" s="4">
        <f>Order_items!E907</f>
        <v>1553.31</v>
      </c>
      <c r="J907" s="4" t="str">
        <f t="array" ref="J907">_xlfn.XLOOKUP(A907,Orders!A:A,Orders!G:G,"")</f>
        <v>UPI</v>
      </c>
      <c r="K907" s="4">
        <f t="shared" si="1"/>
        <v>2024</v>
      </c>
      <c r="L907" s="4" t="str">
        <f t="shared" si="2"/>
        <v>Jan</v>
      </c>
    </row>
    <row r="908" ht="22.5" customHeight="1">
      <c r="A908" s="4">
        <f>(Orders!A908)</f>
        <v>9409714182</v>
      </c>
      <c r="B908" s="5">
        <f t="array" ref="B908">_xlfn.XLOOKUP(A908, Orders!A:A,Orders!C:C)</f>
        <v>45071.21841</v>
      </c>
      <c r="C908" s="4">
        <f>Order_items!B908</f>
        <v>658389</v>
      </c>
      <c r="D908" s="4" t="str">
        <f t="array" ref="D908">_xlfn.XLOOKUP(C908,Products!A:A,Products!B:B,"")</f>
        <v>Popcorn</v>
      </c>
      <c r="E908" s="4" t="str">
        <f t="array" ref="E908">_xlfn.XLOOKUP(C908,Products!A:A,Products!C:C,"")</f>
        <v>Snacks &amp; Munchies</v>
      </c>
      <c r="F908" s="4" t="str">
        <f t="array" ref="F908">_xlfn.XLOOKUP(C908,Products!A:A,Products!D:D,"")</f>
        <v>Chanda, Som and Vohra</v>
      </c>
      <c r="G908" s="4">
        <f>Order_items!C908</f>
        <v>1</v>
      </c>
      <c r="H908" s="4">
        <f>Order_items!D908</f>
        <v>152.55</v>
      </c>
      <c r="I908" s="4">
        <f>Order_items!E908</f>
        <v>152.55</v>
      </c>
      <c r="J908" s="4" t="str">
        <f t="array" ref="J908">_xlfn.XLOOKUP(A908,Orders!A:A,Orders!G:G,"")</f>
        <v>Card</v>
      </c>
      <c r="K908" s="4">
        <f t="shared" si="1"/>
        <v>2023</v>
      </c>
      <c r="L908" s="4" t="str">
        <f t="shared" si="2"/>
        <v>May</v>
      </c>
    </row>
    <row r="909" ht="22.5" customHeight="1">
      <c r="A909" s="4">
        <f>(Orders!A909)</f>
        <v>1446221570</v>
      </c>
      <c r="B909" s="5">
        <f t="array" ref="B909">_xlfn.XLOOKUP(A909, Orders!A:A,Orders!C:C)</f>
        <v>45561.41479</v>
      </c>
      <c r="C909" s="4">
        <f>Order_items!B909</f>
        <v>952168</v>
      </c>
      <c r="D909" s="4" t="str">
        <f t="array" ref="D909">_xlfn.XLOOKUP(C909,Products!A:A,Products!B:B,"")</f>
        <v>Popcorn</v>
      </c>
      <c r="E909" s="4" t="str">
        <f t="array" ref="E909">_xlfn.XLOOKUP(C909,Products!A:A,Products!C:C,"")</f>
        <v>Snacks &amp; Munchies</v>
      </c>
      <c r="F909" s="4" t="str">
        <f t="array" ref="F909">_xlfn.XLOOKUP(C909,Products!A:A,Products!D:D,"")</f>
        <v>Krishnamurthy, Sibal and Das</v>
      </c>
      <c r="G909" s="4">
        <f>Order_items!C909</f>
        <v>2</v>
      </c>
      <c r="H909" s="4">
        <f>Order_items!D909</f>
        <v>236.95</v>
      </c>
      <c r="I909" s="4">
        <f>Order_items!E909</f>
        <v>473.9</v>
      </c>
      <c r="J909" s="4" t="str">
        <f t="array" ref="J909">_xlfn.XLOOKUP(A909,Orders!A:A,Orders!G:G,"")</f>
        <v>Wallet</v>
      </c>
      <c r="K909" s="4">
        <f t="shared" si="1"/>
        <v>2024</v>
      </c>
      <c r="L909" s="4" t="str">
        <f t="shared" si="2"/>
        <v>Sep</v>
      </c>
    </row>
    <row r="910" ht="22.5" customHeight="1">
      <c r="A910" s="4">
        <f>(Orders!A910)</f>
        <v>8250036360</v>
      </c>
      <c r="B910" s="5">
        <f t="array" ref="B910">_xlfn.XLOOKUP(A910, Orders!A:A,Orders!C:C)</f>
        <v>45464.58435</v>
      </c>
      <c r="C910" s="4">
        <f>Order_items!B910</f>
        <v>256051</v>
      </c>
      <c r="D910" s="4" t="str">
        <f t="array" ref="D910">_xlfn.XLOOKUP(C910,Products!A:A,Products!B:B,"")</f>
        <v>Lotion</v>
      </c>
      <c r="E910" s="4" t="str">
        <f t="array" ref="E910">_xlfn.XLOOKUP(C910,Products!A:A,Products!C:C,"")</f>
        <v>Personal Care</v>
      </c>
      <c r="F910" s="4" t="str">
        <f t="array" ref="F910">_xlfn.XLOOKUP(C910,Products!A:A,Products!D:D,"")</f>
        <v>Mannan, Naidu and Sama</v>
      </c>
      <c r="G910" s="4">
        <f>Order_items!C910</f>
        <v>3</v>
      </c>
      <c r="H910" s="4">
        <f>Order_items!D910</f>
        <v>400.92</v>
      </c>
      <c r="I910" s="4">
        <f>Order_items!E910</f>
        <v>1202.76</v>
      </c>
      <c r="J910" s="4" t="str">
        <f t="array" ref="J910">_xlfn.XLOOKUP(A910,Orders!A:A,Orders!G:G,"")</f>
        <v>Wallet</v>
      </c>
      <c r="K910" s="4">
        <f t="shared" si="1"/>
        <v>2024</v>
      </c>
      <c r="L910" s="4" t="str">
        <f t="shared" si="2"/>
        <v>Jun</v>
      </c>
    </row>
    <row r="911" ht="22.5" customHeight="1">
      <c r="A911" s="4">
        <f>(Orders!A911)</f>
        <v>447464341</v>
      </c>
      <c r="B911" s="5">
        <f t="array" ref="B911">_xlfn.XLOOKUP(A911, Orders!A:A,Orders!C:C)</f>
        <v>45354.53378</v>
      </c>
      <c r="C911" s="4">
        <f>Order_items!B911</f>
        <v>378230</v>
      </c>
      <c r="D911" s="4" t="str">
        <f t="array" ref="D911">_xlfn.XLOOKUP(C911,Products!A:A,Products!B:B,"")</f>
        <v>Nuts</v>
      </c>
      <c r="E911" s="4" t="str">
        <f t="array" ref="E911">_xlfn.XLOOKUP(C911,Products!A:A,Products!C:C,"")</f>
        <v>Snacks &amp; Munchies</v>
      </c>
      <c r="F911" s="4" t="str">
        <f t="array" ref="F911">_xlfn.XLOOKUP(C911,Products!A:A,Products!D:D,"")</f>
        <v>Kala-Vig</v>
      </c>
      <c r="G911" s="4">
        <f>Order_items!C911</f>
        <v>2</v>
      </c>
      <c r="H911" s="4">
        <f>Order_items!D911</f>
        <v>166.42</v>
      </c>
      <c r="I911" s="4">
        <f>Order_items!E911</f>
        <v>332.84</v>
      </c>
      <c r="J911" s="4" t="str">
        <f t="array" ref="J911">_xlfn.XLOOKUP(A911,Orders!A:A,Orders!G:G,"")</f>
        <v>Wallet</v>
      </c>
      <c r="K911" s="4">
        <f t="shared" si="1"/>
        <v>2024</v>
      </c>
      <c r="L911" s="4" t="str">
        <f t="shared" si="2"/>
        <v>Mar</v>
      </c>
    </row>
    <row r="912" ht="22.5" customHeight="1">
      <c r="A912" s="4">
        <f>(Orders!A912)</f>
        <v>15642223</v>
      </c>
      <c r="B912" s="5">
        <f t="array" ref="B912">_xlfn.XLOOKUP(A912, Orders!A:A,Orders!C:C)</f>
        <v>45236.88221</v>
      </c>
      <c r="C912" s="4">
        <f>Order_items!B912</f>
        <v>937542</v>
      </c>
      <c r="D912" s="4" t="str">
        <f t="array" ref="D912">_xlfn.XLOOKUP(C912,Products!A:A,Products!B:B,"")</f>
        <v>Wheat Flour</v>
      </c>
      <c r="E912" s="4" t="str">
        <f t="array" ref="E912">_xlfn.XLOOKUP(C912,Products!A:A,Products!C:C,"")</f>
        <v>Grocery &amp; Staples</v>
      </c>
      <c r="F912" s="4" t="str">
        <f t="array" ref="F912">_xlfn.XLOOKUP(C912,Products!A:A,Products!D:D,"")</f>
        <v>Khurana and Sons</v>
      </c>
      <c r="G912" s="4">
        <f>Order_items!C912</f>
        <v>3</v>
      </c>
      <c r="H912" s="4">
        <f>Order_items!D912</f>
        <v>97.04</v>
      </c>
      <c r="I912" s="4">
        <f>Order_items!E912</f>
        <v>291.12</v>
      </c>
      <c r="J912" s="4" t="str">
        <f t="array" ref="J912">_xlfn.XLOOKUP(A912,Orders!A:A,Orders!G:G,"")</f>
        <v>Cash</v>
      </c>
      <c r="K912" s="4">
        <f t="shared" si="1"/>
        <v>2023</v>
      </c>
      <c r="L912" s="4" t="str">
        <f t="shared" si="2"/>
        <v>Nov</v>
      </c>
    </row>
    <row r="913" ht="22.5" customHeight="1">
      <c r="A913" s="4">
        <f>(Orders!A913)</f>
        <v>3285378238</v>
      </c>
      <c r="B913" s="5">
        <f t="array" ref="B913">_xlfn.XLOOKUP(A913, Orders!A:A,Orders!C:C)</f>
        <v>45519.22329</v>
      </c>
      <c r="C913" s="4">
        <f>Order_items!B913</f>
        <v>291238</v>
      </c>
      <c r="D913" s="4" t="str">
        <f t="array" ref="D913">_xlfn.XLOOKUP(C913,Products!A:A,Products!B:B,"")</f>
        <v>Chocolates</v>
      </c>
      <c r="E913" s="4" t="str">
        <f t="array" ref="E913">_xlfn.XLOOKUP(C913,Products!A:A,Products!C:C,"")</f>
        <v>Snacks &amp; Munchies</v>
      </c>
      <c r="F913" s="4" t="str">
        <f t="array" ref="F913">_xlfn.XLOOKUP(C913,Products!A:A,Products!D:D,"")</f>
        <v>Sinha, Pau and Chhabra</v>
      </c>
      <c r="G913" s="4">
        <f>Order_items!C913</f>
        <v>2</v>
      </c>
      <c r="H913" s="4">
        <f>Order_items!D913</f>
        <v>746.03</v>
      </c>
      <c r="I913" s="4">
        <f>Order_items!E913</f>
        <v>1492.06</v>
      </c>
      <c r="J913" s="4" t="str">
        <f t="array" ref="J913">_xlfn.XLOOKUP(A913,Orders!A:A,Orders!G:G,"")</f>
        <v>Wallet</v>
      </c>
      <c r="K913" s="4">
        <f t="shared" si="1"/>
        <v>2024</v>
      </c>
      <c r="L913" s="4" t="str">
        <f t="shared" si="2"/>
        <v>Aug</v>
      </c>
    </row>
    <row r="914" ht="22.5" customHeight="1">
      <c r="A914" s="4">
        <f>(Orders!A914)</f>
        <v>2356483296</v>
      </c>
      <c r="B914" s="5">
        <f t="array" ref="B914">_xlfn.XLOOKUP(A914, Orders!A:A,Orders!C:C)</f>
        <v>45132.71251</v>
      </c>
      <c r="C914" s="4">
        <f>Order_items!B914</f>
        <v>382511</v>
      </c>
      <c r="D914" s="4" t="str">
        <f t="array" ref="D914">_xlfn.XLOOKUP(C914,Products!A:A,Products!B:B,"")</f>
        <v>Butter</v>
      </c>
      <c r="E914" s="4" t="str">
        <f t="array" ref="E914">_xlfn.XLOOKUP(C914,Products!A:A,Products!C:C,"")</f>
        <v>Dairy &amp; Breakfast</v>
      </c>
      <c r="F914" s="4" t="str">
        <f t="array" ref="F914">_xlfn.XLOOKUP(C914,Products!A:A,Products!D:D,"")</f>
        <v>Bora-Thakkar</v>
      </c>
      <c r="G914" s="4">
        <f>Order_items!C914</f>
        <v>1</v>
      </c>
      <c r="H914" s="4">
        <f>Order_items!D914</f>
        <v>702.54</v>
      </c>
      <c r="I914" s="4">
        <f>Order_items!E914</f>
        <v>702.54</v>
      </c>
      <c r="J914" s="4" t="str">
        <f t="array" ref="J914">_xlfn.XLOOKUP(A914,Orders!A:A,Orders!G:G,"")</f>
        <v>UPI</v>
      </c>
      <c r="K914" s="4">
        <f t="shared" si="1"/>
        <v>2023</v>
      </c>
      <c r="L914" s="4" t="str">
        <f t="shared" si="2"/>
        <v>Jul</v>
      </c>
    </row>
    <row r="915" ht="22.5" customHeight="1">
      <c r="A915" s="4">
        <f>(Orders!A915)</f>
        <v>3382911339</v>
      </c>
      <c r="B915" s="5">
        <f t="array" ref="B915">_xlfn.XLOOKUP(A915, Orders!A:A,Orders!C:C)</f>
        <v>45272.60785</v>
      </c>
      <c r="C915" s="4">
        <f>Order_items!B915</f>
        <v>697683</v>
      </c>
      <c r="D915" s="4" t="str">
        <f t="array" ref="D915">_xlfn.XLOOKUP(C915,Products!A:A,Products!B:B,"")</f>
        <v>Toilet Cleaner</v>
      </c>
      <c r="E915" s="4" t="str">
        <f t="array" ref="E915">_xlfn.XLOOKUP(C915,Products!A:A,Products!C:C,"")</f>
        <v>Household Care</v>
      </c>
      <c r="F915" s="4" t="str">
        <f t="array" ref="F915">_xlfn.XLOOKUP(C915,Products!A:A,Products!D:D,"")</f>
        <v>Murty, Varghese and Saxena</v>
      </c>
      <c r="G915" s="4">
        <f>Order_items!C915</f>
        <v>1</v>
      </c>
      <c r="H915" s="4">
        <f>Order_items!D915</f>
        <v>123.74</v>
      </c>
      <c r="I915" s="4">
        <f>Order_items!E915</f>
        <v>123.74</v>
      </c>
      <c r="J915" s="4" t="str">
        <f t="array" ref="J915">_xlfn.XLOOKUP(A915,Orders!A:A,Orders!G:G,"")</f>
        <v>Card</v>
      </c>
      <c r="K915" s="4">
        <f t="shared" si="1"/>
        <v>2023</v>
      </c>
      <c r="L915" s="4" t="str">
        <f t="shared" si="2"/>
        <v>Dec</v>
      </c>
    </row>
    <row r="916" ht="22.5" customHeight="1">
      <c r="A916" s="4">
        <f>(Orders!A916)</f>
        <v>3690872026</v>
      </c>
      <c r="B916" s="5">
        <f t="array" ref="B916">_xlfn.XLOOKUP(A916, Orders!A:A,Orders!C:C)</f>
        <v>45116.33862</v>
      </c>
      <c r="C916" s="4">
        <f>Order_items!B916</f>
        <v>951463</v>
      </c>
      <c r="D916" s="4" t="str">
        <f t="array" ref="D916">_xlfn.XLOOKUP(C916,Products!A:A,Products!B:B,"")</f>
        <v>Pet Treats</v>
      </c>
      <c r="E916" s="4" t="str">
        <f t="array" ref="E916">_xlfn.XLOOKUP(C916,Products!A:A,Products!C:C,"")</f>
        <v>Pet Care</v>
      </c>
      <c r="F916" s="4" t="str">
        <f t="array" ref="F916">_xlfn.XLOOKUP(C916,Products!A:A,Products!D:D,"")</f>
        <v>Balakrishnan-Kaur</v>
      </c>
      <c r="G916" s="4">
        <f>Order_items!C916</f>
        <v>3</v>
      </c>
      <c r="H916" s="4">
        <f>Order_items!D916</f>
        <v>787.4</v>
      </c>
      <c r="I916" s="4">
        <f>Order_items!E916</f>
        <v>2362.2</v>
      </c>
      <c r="J916" s="4" t="str">
        <f t="array" ref="J916">_xlfn.XLOOKUP(A916,Orders!A:A,Orders!G:G,"")</f>
        <v>Cash</v>
      </c>
      <c r="K916" s="4">
        <f t="shared" si="1"/>
        <v>2023</v>
      </c>
      <c r="L916" s="4" t="str">
        <f t="shared" si="2"/>
        <v>Jul</v>
      </c>
    </row>
    <row r="917" ht="22.5" customHeight="1">
      <c r="A917" s="4">
        <f>(Orders!A917)</f>
        <v>6755367585</v>
      </c>
      <c r="B917" s="5">
        <f t="array" ref="B917">_xlfn.XLOOKUP(A917, Orders!A:A,Orders!C:C)</f>
        <v>45538.78095</v>
      </c>
      <c r="C917" s="4">
        <f>Order_items!B917</f>
        <v>561860</v>
      </c>
      <c r="D917" s="4" t="str">
        <f t="array" ref="D917">_xlfn.XLOOKUP(C917,Products!A:A,Products!B:B,"")</f>
        <v>Orange Juice</v>
      </c>
      <c r="E917" s="4" t="str">
        <f t="array" ref="E917">_xlfn.XLOOKUP(C917,Products!A:A,Products!C:C,"")</f>
        <v>Cold Drinks &amp; Juices</v>
      </c>
      <c r="F917" s="4" t="str">
        <f t="array" ref="F917">_xlfn.XLOOKUP(C917,Products!A:A,Products!D:D,"")</f>
        <v>Gupta Ltd</v>
      </c>
      <c r="G917" s="4">
        <f>Order_items!C917</f>
        <v>1</v>
      </c>
      <c r="H917" s="4">
        <f>Order_items!D917</f>
        <v>874.78</v>
      </c>
      <c r="I917" s="4">
        <f>Order_items!E917</f>
        <v>874.78</v>
      </c>
      <c r="J917" s="4" t="str">
        <f t="array" ref="J917">_xlfn.XLOOKUP(A917,Orders!A:A,Orders!G:G,"")</f>
        <v>UPI</v>
      </c>
      <c r="K917" s="4">
        <f t="shared" si="1"/>
        <v>2024</v>
      </c>
      <c r="L917" s="4" t="str">
        <f t="shared" si="2"/>
        <v>Sep</v>
      </c>
    </row>
    <row r="918" ht="22.5" customHeight="1">
      <c r="A918" s="4">
        <f>(Orders!A918)</f>
        <v>6835850079</v>
      </c>
      <c r="B918" s="5">
        <f t="array" ref="B918">_xlfn.XLOOKUP(A918, Orders!A:A,Orders!C:C)</f>
        <v>45151.95594</v>
      </c>
      <c r="C918" s="4">
        <f>Order_items!B918</f>
        <v>880510</v>
      </c>
      <c r="D918" s="4" t="str">
        <f t="array" ref="D918">_xlfn.XLOOKUP(C918,Products!A:A,Products!B:B,"")</f>
        <v>Bread</v>
      </c>
      <c r="E918" s="4" t="str">
        <f t="array" ref="E918">_xlfn.XLOOKUP(C918,Products!A:A,Products!C:C,"")</f>
        <v>Dairy &amp; Breakfast</v>
      </c>
      <c r="F918" s="4" t="str">
        <f t="array" ref="F918">_xlfn.XLOOKUP(C918,Products!A:A,Products!D:D,"")</f>
        <v>Roy-Char</v>
      </c>
      <c r="G918" s="4">
        <f>Order_items!C918</f>
        <v>3</v>
      </c>
      <c r="H918" s="4">
        <f>Order_items!D918</f>
        <v>951.43</v>
      </c>
      <c r="I918" s="4">
        <f>Order_items!E918</f>
        <v>2854.29</v>
      </c>
      <c r="J918" s="4" t="str">
        <f t="array" ref="J918">_xlfn.XLOOKUP(A918,Orders!A:A,Orders!G:G,"")</f>
        <v>UPI</v>
      </c>
      <c r="K918" s="4">
        <f t="shared" si="1"/>
        <v>2023</v>
      </c>
      <c r="L918" s="4" t="str">
        <f t="shared" si="2"/>
        <v>Aug</v>
      </c>
    </row>
    <row r="919" ht="22.5" customHeight="1">
      <c r="A919" s="4">
        <f>(Orders!A919)</f>
        <v>9345418784</v>
      </c>
      <c r="B919" s="5">
        <f t="array" ref="B919">_xlfn.XLOOKUP(A919, Orders!A:A,Orders!C:C)</f>
        <v>45344.41903</v>
      </c>
      <c r="C919" s="4">
        <f>Order_items!B919</f>
        <v>771228</v>
      </c>
      <c r="D919" s="4" t="str">
        <f t="array" ref="D919">_xlfn.XLOOKUP(C919,Products!A:A,Products!B:B,"")</f>
        <v>Pet Treats</v>
      </c>
      <c r="E919" s="4" t="str">
        <f t="array" ref="E919">_xlfn.XLOOKUP(C919,Products!A:A,Products!C:C,"")</f>
        <v>Pet Care</v>
      </c>
      <c r="F919" s="4" t="str">
        <f t="array" ref="F919">_xlfn.XLOOKUP(C919,Products!A:A,Products!D:D,"")</f>
        <v>Raja and Sons</v>
      </c>
      <c r="G919" s="4">
        <f>Order_items!C919</f>
        <v>3</v>
      </c>
      <c r="H919" s="4">
        <f>Order_items!D919</f>
        <v>83.18</v>
      </c>
      <c r="I919" s="4">
        <f>Order_items!E919</f>
        <v>249.54</v>
      </c>
      <c r="J919" s="4" t="str">
        <f t="array" ref="J919">_xlfn.XLOOKUP(A919,Orders!A:A,Orders!G:G,"")</f>
        <v>Cash</v>
      </c>
      <c r="K919" s="4">
        <f t="shared" si="1"/>
        <v>2024</v>
      </c>
      <c r="L919" s="4" t="str">
        <f t="shared" si="2"/>
        <v>Feb</v>
      </c>
    </row>
    <row r="920" ht="22.5" customHeight="1">
      <c r="A920" s="4">
        <f>(Orders!A920)</f>
        <v>7185243614</v>
      </c>
      <c r="B920" s="5">
        <f t="array" ref="B920">_xlfn.XLOOKUP(A920, Orders!A:A,Orders!C:C)</f>
        <v>45301.79281</v>
      </c>
      <c r="C920" s="4">
        <f>Order_items!B920</f>
        <v>552883</v>
      </c>
      <c r="D920" s="4" t="str">
        <f t="array" ref="D920">_xlfn.XLOOKUP(C920,Products!A:A,Products!B:B,"")</f>
        <v>Potatoes</v>
      </c>
      <c r="E920" s="4" t="str">
        <f t="array" ref="E920">_xlfn.XLOOKUP(C920,Products!A:A,Products!C:C,"")</f>
        <v>Fruits &amp; Vegetables</v>
      </c>
      <c r="F920" s="4" t="str">
        <f t="array" ref="F920">_xlfn.XLOOKUP(C920,Products!A:A,Products!D:D,"")</f>
        <v>Balan, Patel and Mall</v>
      </c>
      <c r="G920" s="4">
        <f>Order_items!C920</f>
        <v>3</v>
      </c>
      <c r="H920" s="4">
        <f>Order_items!D920</f>
        <v>888.16</v>
      </c>
      <c r="I920" s="4">
        <f>Order_items!E920</f>
        <v>2664.48</v>
      </c>
      <c r="J920" s="4" t="str">
        <f t="array" ref="J920">_xlfn.XLOOKUP(A920,Orders!A:A,Orders!G:G,"")</f>
        <v>UPI</v>
      </c>
      <c r="K920" s="4">
        <f t="shared" si="1"/>
        <v>2024</v>
      </c>
      <c r="L920" s="4" t="str">
        <f t="shared" si="2"/>
        <v>Jan</v>
      </c>
    </row>
    <row r="921" ht="22.5" customHeight="1">
      <c r="A921" s="4">
        <f>(Orders!A921)</f>
        <v>2319044818</v>
      </c>
      <c r="B921" s="5">
        <f t="array" ref="B921">_xlfn.XLOOKUP(A921, Orders!A:A,Orders!C:C)</f>
        <v>45388.85512</v>
      </c>
      <c r="C921" s="4">
        <f>Order_items!B921</f>
        <v>615545</v>
      </c>
      <c r="D921" s="4" t="str">
        <f t="array" ref="D921">_xlfn.XLOOKUP(C921,Products!A:A,Products!B:B,"")</f>
        <v>Soap</v>
      </c>
      <c r="E921" s="4" t="str">
        <f t="array" ref="E921">_xlfn.XLOOKUP(C921,Products!A:A,Products!C:C,"")</f>
        <v>Personal Care</v>
      </c>
      <c r="F921" s="4" t="str">
        <f t="array" ref="F921">_xlfn.XLOOKUP(C921,Products!A:A,Products!D:D,"")</f>
        <v>Barman Inc</v>
      </c>
      <c r="G921" s="4">
        <f>Order_items!C921</f>
        <v>1</v>
      </c>
      <c r="H921" s="4">
        <f>Order_items!D921</f>
        <v>448.16</v>
      </c>
      <c r="I921" s="4">
        <f>Order_items!E921</f>
        <v>448.16</v>
      </c>
      <c r="J921" s="4" t="str">
        <f t="array" ref="J921">_xlfn.XLOOKUP(A921,Orders!A:A,Orders!G:G,"")</f>
        <v>Wallet</v>
      </c>
      <c r="K921" s="4">
        <f t="shared" si="1"/>
        <v>2024</v>
      </c>
      <c r="L921" s="4" t="str">
        <f t="shared" si="2"/>
        <v>Apr</v>
      </c>
    </row>
    <row r="922" ht="22.5" customHeight="1">
      <c r="A922" s="4">
        <f>(Orders!A922)</f>
        <v>931834374</v>
      </c>
      <c r="B922" s="5">
        <f t="array" ref="B922">_xlfn.XLOOKUP(A922, Orders!A:A,Orders!C:C)</f>
        <v>45565.53565</v>
      </c>
      <c r="C922" s="4">
        <f>Order_items!B922</f>
        <v>41853</v>
      </c>
      <c r="D922" s="4" t="str">
        <f t="array" ref="D922">_xlfn.XLOOKUP(C922,Products!A:A,Products!B:B,"")</f>
        <v>Curd</v>
      </c>
      <c r="E922" s="4" t="str">
        <f t="array" ref="E922">_xlfn.XLOOKUP(C922,Products!A:A,Products!C:C,"")</f>
        <v>Dairy &amp; Breakfast</v>
      </c>
      <c r="F922" s="4" t="str">
        <f t="array" ref="F922">_xlfn.XLOOKUP(C922,Products!A:A,Products!D:D,"")</f>
        <v>Handa PLC</v>
      </c>
      <c r="G922" s="4">
        <f>Order_items!C922</f>
        <v>3</v>
      </c>
      <c r="H922" s="4">
        <f>Order_items!D922</f>
        <v>910.44</v>
      </c>
      <c r="I922" s="4">
        <f>Order_items!E922</f>
        <v>2731.32</v>
      </c>
      <c r="J922" s="4" t="str">
        <f t="array" ref="J922">_xlfn.XLOOKUP(A922,Orders!A:A,Orders!G:G,"")</f>
        <v>Wallet</v>
      </c>
      <c r="K922" s="4">
        <f t="shared" si="1"/>
        <v>2024</v>
      </c>
      <c r="L922" s="4" t="str">
        <f t="shared" si="2"/>
        <v>Sep</v>
      </c>
    </row>
    <row r="923" ht="22.5" customHeight="1">
      <c r="A923" s="4">
        <f>(Orders!A923)</f>
        <v>8485398781</v>
      </c>
      <c r="B923" s="5">
        <f t="array" ref="B923">_xlfn.XLOOKUP(A923, Orders!A:A,Orders!C:C)</f>
        <v>45402.79288</v>
      </c>
      <c r="C923" s="4">
        <f>Order_items!B923</f>
        <v>33955</v>
      </c>
      <c r="D923" s="4" t="str">
        <f t="array" ref="D923">_xlfn.XLOOKUP(C923,Products!A:A,Products!B:B,"")</f>
        <v>Frozen Pizza</v>
      </c>
      <c r="E923" s="4" t="str">
        <f t="array" ref="E923">_xlfn.XLOOKUP(C923,Products!A:A,Products!C:C,"")</f>
        <v>Instant &amp; Frozen Food</v>
      </c>
      <c r="F923" s="4" t="str">
        <f t="array" ref="F923">_xlfn.XLOOKUP(C923,Products!A:A,Products!D:D,"")</f>
        <v>Baral Group</v>
      </c>
      <c r="G923" s="4">
        <f>Order_items!C923</f>
        <v>2</v>
      </c>
      <c r="H923" s="4">
        <f>Order_items!D923</f>
        <v>186.08</v>
      </c>
      <c r="I923" s="4">
        <f>Order_items!E923</f>
        <v>372.16</v>
      </c>
      <c r="J923" s="4" t="str">
        <f t="array" ref="J923">_xlfn.XLOOKUP(A923,Orders!A:A,Orders!G:G,"")</f>
        <v>Wallet</v>
      </c>
      <c r="K923" s="4">
        <f t="shared" si="1"/>
        <v>2024</v>
      </c>
      <c r="L923" s="4" t="str">
        <f t="shared" si="2"/>
        <v>Apr</v>
      </c>
    </row>
    <row r="924" ht="22.5" customHeight="1">
      <c r="A924" s="4">
        <f>(Orders!A924)</f>
        <v>9806464912</v>
      </c>
      <c r="B924" s="5">
        <f t="array" ref="B924">_xlfn.XLOOKUP(A924, Orders!A:A,Orders!C:C)</f>
        <v>45525.50056</v>
      </c>
      <c r="C924" s="4">
        <f>Order_items!B924</f>
        <v>133542</v>
      </c>
      <c r="D924" s="4" t="str">
        <f t="array" ref="D924">_xlfn.XLOOKUP(C924,Products!A:A,Products!B:B,"")</f>
        <v>Detergent</v>
      </c>
      <c r="E924" s="4" t="str">
        <f t="array" ref="E924">_xlfn.XLOOKUP(C924,Products!A:A,Products!C:C,"")</f>
        <v>Household Care</v>
      </c>
      <c r="F924" s="4" t="str">
        <f t="array" ref="F924">_xlfn.XLOOKUP(C924,Products!A:A,Products!D:D,"")</f>
        <v>Edwin-Lall</v>
      </c>
      <c r="G924" s="4">
        <f>Order_items!C924</f>
        <v>3</v>
      </c>
      <c r="H924" s="4">
        <f>Order_items!D924</f>
        <v>68.49</v>
      </c>
      <c r="I924" s="4">
        <f>Order_items!E924</f>
        <v>205.47</v>
      </c>
      <c r="J924" s="4" t="str">
        <f t="array" ref="J924">_xlfn.XLOOKUP(A924,Orders!A:A,Orders!G:G,"")</f>
        <v>Card</v>
      </c>
      <c r="K924" s="4">
        <f t="shared" si="1"/>
        <v>2024</v>
      </c>
      <c r="L924" s="4" t="str">
        <f t="shared" si="2"/>
        <v>Aug</v>
      </c>
    </row>
    <row r="925" ht="22.5" customHeight="1">
      <c r="A925" s="4">
        <f>(Orders!A925)</f>
        <v>8214365128</v>
      </c>
      <c r="B925" s="5">
        <f t="array" ref="B925">_xlfn.XLOOKUP(A925, Orders!A:A,Orders!C:C)</f>
        <v>45483.756</v>
      </c>
      <c r="C925" s="4">
        <f>Order_items!B925</f>
        <v>542300</v>
      </c>
      <c r="D925" s="4" t="str">
        <f t="array" ref="D925">_xlfn.XLOOKUP(C925,Products!A:A,Products!B:B,"")</f>
        <v>Popcorn</v>
      </c>
      <c r="E925" s="4" t="str">
        <f t="array" ref="E925">_xlfn.XLOOKUP(C925,Products!A:A,Products!C:C,"")</f>
        <v>Snacks &amp; Munchies</v>
      </c>
      <c r="F925" s="4" t="str">
        <f t="array" ref="F925">_xlfn.XLOOKUP(C925,Products!A:A,Products!D:D,"")</f>
        <v>Gulati-Tandon</v>
      </c>
      <c r="G925" s="4">
        <f>Order_items!C925</f>
        <v>2</v>
      </c>
      <c r="H925" s="4">
        <f>Order_items!D925</f>
        <v>255.35</v>
      </c>
      <c r="I925" s="4">
        <f>Order_items!E925</f>
        <v>510.7</v>
      </c>
      <c r="J925" s="4" t="str">
        <f t="array" ref="J925">_xlfn.XLOOKUP(A925,Orders!A:A,Orders!G:G,"")</f>
        <v>Wallet</v>
      </c>
      <c r="K925" s="4">
        <f t="shared" si="1"/>
        <v>2024</v>
      </c>
      <c r="L925" s="4" t="str">
        <f t="shared" si="2"/>
        <v>Jul</v>
      </c>
    </row>
    <row r="926" ht="22.5" customHeight="1">
      <c r="A926" s="4">
        <f>(Orders!A926)</f>
        <v>137089318</v>
      </c>
      <c r="B926" s="5">
        <f t="array" ref="B926">_xlfn.XLOOKUP(A926, Orders!A:A,Orders!C:C)</f>
        <v>45435.65183</v>
      </c>
      <c r="C926" s="4">
        <f>Order_items!B926</f>
        <v>39154</v>
      </c>
      <c r="D926" s="4" t="str">
        <f t="array" ref="D926">_xlfn.XLOOKUP(C926,Products!A:A,Products!B:B,"")</f>
        <v>Mangoes</v>
      </c>
      <c r="E926" s="4" t="str">
        <f t="array" ref="E926">_xlfn.XLOOKUP(C926,Products!A:A,Products!C:C,"")</f>
        <v>Fruits &amp; Vegetables</v>
      </c>
      <c r="F926" s="4" t="str">
        <f t="array" ref="F926">_xlfn.XLOOKUP(C926,Products!A:A,Products!D:D,"")</f>
        <v>Suresh, Bose and Bajwa</v>
      </c>
      <c r="G926" s="4">
        <f>Order_items!C926</f>
        <v>2</v>
      </c>
      <c r="H926" s="4">
        <f>Order_items!D926</f>
        <v>946.86</v>
      </c>
      <c r="I926" s="4">
        <f>Order_items!E926</f>
        <v>1893.72</v>
      </c>
      <c r="J926" s="4" t="str">
        <f t="array" ref="J926">_xlfn.XLOOKUP(A926,Orders!A:A,Orders!G:G,"")</f>
        <v>Wallet</v>
      </c>
      <c r="K926" s="4">
        <f t="shared" si="1"/>
        <v>2024</v>
      </c>
      <c r="L926" s="4" t="str">
        <f t="shared" si="2"/>
        <v>May</v>
      </c>
    </row>
    <row r="927" ht="22.5" customHeight="1">
      <c r="A927" s="4">
        <f>(Orders!A927)</f>
        <v>7615602420</v>
      </c>
      <c r="B927" s="5">
        <f t="array" ref="B927">_xlfn.XLOOKUP(A927, Orders!A:A,Orders!C:C)</f>
        <v>45442.38956</v>
      </c>
      <c r="C927" s="4">
        <f>Order_items!B927</f>
        <v>714999</v>
      </c>
      <c r="D927" s="4" t="str">
        <f t="array" ref="D927">_xlfn.XLOOKUP(C927,Products!A:A,Products!B:B,"")</f>
        <v>Bread</v>
      </c>
      <c r="E927" s="4" t="str">
        <f t="array" ref="E927">_xlfn.XLOOKUP(C927,Products!A:A,Products!C:C,"")</f>
        <v>Dairy &amp; Breakfast</v>
      </c>
      <c r="F927" s="4" t="str">
        <f t="array" ref="F927">_xlfn.XLOOKUP(C927,Products!A:A,Products!D:D,"")</f>
        <v>Kala Group</v>
      </c>
      <c r="G927" s="4">
        <f>Order_items!C927</f>
        <v>3</v>
      </c>
      <c r="H927" s="4">
        <f>Order_items!D927</f>
        <v>882.51</v>
      </c>
      <c r="I927" s="4">
        <f>Order_items!E927</f>
        <v>2647.53</v>
      </c>
      <c r="J927" s="4" t="str">
        <f t="array" ref="J927">_xlfn.XLOOKUP(A927,Orders!A:A,Orders!G:G,"")</f>
        <v>Cash</v>
      </c>
      <c r="K927" s="4">
        <f t="shared" si="1"/>
        <v>2024</v>
      </c>
      <c r="L927" s="4" t="str">
        <f t="shared" si="2"/>
        <v>May</v>
      </c>
    </row>
    <row r="928" ht="22.5" customHeight="1">
      <c r="A928" s="4">
        <f>(Orders!A928)</f>
        <v>3995348964</v>
      </c>
      <c r="B928" s="5">
        <f t="array" ref="B928">_xlfn.XLOOKUP(A928, Orders!A:A,Orders!C:C)</f>
        <v>45446.6812</v>
      </c>
      <c r="C928" s="4">
        <f>Order_items!B928</f>
        <v>697683</v>
      </c>
      <c r="D928" s="4" t="str">
        <f t="array" ref="D928">_xlfn.XLOOKUP(C928,Products!A:A,Products!B:B,"")</f>
        <v>Toilet Cleaner</v>
      </c>
      <c r="E928" s="4" t="str">
        <f t="array" ref="E928">_xlfn.XLOOKUP(C928,Products!A:A,Products!C:C,"")</f>
        <v>Household Care</v>
      </c>
      <c r="F928" s="4" t="str">
        <f t="array" ref="F928">_xlfn.XLOOKUP(C928,Products!A:A,Products!D:D,"")</f>
        <v>Murty, Varghese and Saxena</v>
      </c>
      <c r="G928" s="4">
        <f>Order_items!C928</f>
        <v>3</v>
      </c>
      <c r="H928" s="4">
        <f>Order_items!D928</f>
        <v>123.74</v>
      </c>
      <c r="I928" s="4">
        <f>Order_items!E928</f>
        <v>371.22</v>
      </c>
      <c r="J928" s="4" t="str">
        <f t="array" ref="J928">_xlfn.XLOOKUP(A928,Orders!A:A,Orders!G:G,"")</f>
        <v>Cash</v>
      </c>
      <c r="K928" s="4">
        <f t="shared" si="1"/>
        <v>2024</v>
      </c>
      <c r="L928" s="4" t="str">
        <f t="shared" si="2"/>
        <v>Jun</v>
      </c>
    </row>
    <row r="929" ht="22.5" customHeight="1">
      <c r="A929" s="4">
        <f>(Orders!A929)</f>
        <v>3816542830</v>
      </c>
      <c r="B929" s="5">
        <f t="array" ref="B929">_xlfn.XLOOKUP(A929, Orders!A:A,Orders!C:C)</f>
        <v>45156.61683</v>
      </c>
      <c r="C929" s="4">
        <f>Order_items!B929</f>
        <v>942001</v>
      </c>
      <c r="D929" s="4" t="str">
        <f t="array" ref="D929">_xlfn.XLOOKUP(C929,Products!A:A,Products!B:B,"")</f>
        <v>Cat Food</v>
      </c>
      <c r="E929" s="4" t="str">
        <f t="array" ref="E929">_xlfn.XLOOKUP(C929,Products!A:A,Products!C:C,"")</f>
        <v>Pet Care</v>
      </c>
      <c r="F929" s="4" t="str">
        <f t="array" ref="F929">_xlfn.XLOOKUP(C929,Products!A:A,Products!D:D,"")</f>
        <v>Acharya Ltd</v>
      </c>
      <c r="G929" s="4">
        <f>Order_items!C929</f>
        <v>3</v>
      </c>
      <c r="H929" s="4">
        <f>Order_items!D929</f>
        <v>671.55</v>
      </c>
      <c r="I929" s="4">
        <f>Order_items!E929</f>
        <v>2014.65</v>
      </c>
      <c r="J929" s="4" t="str">
        <f t="array" ref="J929">_xlfn.XLOOKUP(A929,Orders!A:A,Orders!G:G,"")</f>
        <v>UPI</v>
      </c>
      <c r="K929" s="4">
        <f t="shared" si="1"/>
        <v>2023</v>
      </c>
      <c r="L929" s="4" t="str">
        <f t="shared" si="2"/>
        <v>Aug</v>
      </c>
    </row>
    <row r="930" ht="22.5" customHeight="1">
      <c r="A930" s="4">
        <f>(Orders!A930)</f>
        <v>9665004924</v>
      </c>
      <c r="B930" s="5">
        <f t="array" ref="B930">_xlfn.XLOOKUP(A930, Orders!A:A,Orders!C:C)</f>
        <v>45136.64751</v>
      </c>
      <c r="C930" s="4">
        <f>Order_items!B930</f>
        <v>349294</v>
      </c>
      <c r="D930" s="4" t="str">
        <f t="array" ref="D930">_xlfn.XLOOKUP(C930,Products!A:A,Products!B:B,"")</f>
        <v>Onions</v>
      </c>
      <c r="E930" s="4" t="str">
        <f t="array" ref="E930">_xlfn.XLOOKUP(C930,Products!A:A,Products!C:C,"")</f>
        <v>Fruits &amp; Vegetables</v>
      </c>
      <c r="F930" s="4" t="str">
        <f t="array" ref="F930">_xlfn.XLOOKUP(C930,Products!A:A,Products!D:D,"")</f>
        <v>Ganesan Ltd</v>
      </c>
      <c r="G930" s="4">
        <f>Order_items!C930</f>
        <v>3</v>
      </c>
      <c r="H930" s="4">
        <f>Order_items!D930</f>
        <v>934.75</v>
      </c>
      <c r="I930" s="4">
        <f>Order_items!E930</f>
        <v>2804.25</v>
      </c>
      <c r="J930" s="4" t="str">
        <f t="array" ref="J930">_xlfn.XLOOKUP(A930,Orders!A:A,Orders!G:G,"")</f>
        <v>Wallet</v>
      </c>
      <c r="K930" s="4">
        <f t="shared" si="1"/>
        <v>2023</v>
      </c>
      <c r="L930" s="4" t="str">
        <f t="shared" si="2"/>
        <v>Jul</v>
      </c>
    </row>
    <row r="931" ht="22.5" customHeight="1">
      <c r="A931" s="4">
        <f>(Orders!A931)</f>
        <v>1728547597</v>
      </c>
      <c r="B931" s="5">
        <f t="array" ref="B931">_xlfn.XLOOKUP(A931, Orders!A:A,Orders!C:C)</f>
        <v>45452.32464</v>
      </c>
      <c r="C931" s="4">
        <f>Order_items!B931</f>
        <v>798639</v>
      </c>
      <c r="D931" s="4" t="str">
        <f t="array" ref="D931">_xlfn.XLOOKUP(C931,Products!A:A,Products!B:B,"")</f>
        <v>Eggs</v>
      </c>
      <c r="E931" s="4" t="str">
        <f t="array" ref="E931">_xlfn.XLOOKUP(C931,Products!A:A,Products!C:C,"")</f>
        <v>Dairy &amp; Breakfast</v>
      </c>
      <c r="F931" s="4" t="str">
        <f t="array" ref="F931">_xlfn.XLOOKUP(C931,Products!A:A,Products!D:D,"")</f>
        <v>Subramaniam LLC</v>
      </c>
      <c r="G931" s="4">
        <f>Order_items!C931</f>
        <v>2</v>
      </c>
      <c r="H931" s="4">
        <f>Order_items!D931</f>
        <v>211.25</v>
      </c>
      <c r="I931" s="4">
        <f>Order_items!E931</f>
        <v>422.5</v>
      </c>
      <c r="J931" s="4" t="str">
        <f t="array" ref="J931">_xlfn.XLOOKUP(A931,Orders!A:A,Orders!G:G,"")</f>
        <v>Card</v>
      </c>
      <c r="K931" s="4">
        <f t="shared" si="1"/>
        <v>2024</v>
      </c>
      <c r="L931" s="4" t="str">
        <f t="shared" si="2"/>
        <v>Jun</v>
      </c>
    </row>
    <row r="932" ht="22.5" customHeight="1">
      <c r="A932" s="4">
        <f>(Orders!A932)</f>
        <v>5311190131</v>
      </c>
      <c r="B932" s="5">
        <f t="array" ref="B932">_xlfn.XLOOKUP(A932, Orders!A:A,Orders!C:C)</f>
        <v>45355.02939</v>
      </c>
      <c r="C932" s="4">
        <f>Order_items!B932</f>
        <v>965755</v>
      </c>
      <c r="D932" s="4" t="str">
        <f t="array" ref="D932">_xlfn.XLOOKUP(C932,Products!A:A,Products!B:B,"")</f>
        <v>Bananas</v>
      </c>
      <c r="E932" s="4" t="str">
        <f t="array" ref="E932">_xlfn.XLOOKUP(C932,Products!A:A,Products!C:C,"")</f>
        <v>Fruits &amp; Vegetables</v>
      </c>
      <c r="F932" s="4" t="str">
        <f t="array" ref="F932">_xlfn.XLOOKUP(C932,Products!A:A,Products!D:D,"")</f>
        <v>Doshi, Sarraf and Sama</v>
      </c>
      <c r="G932" s="4">
        <f>Order_items!C932</f>
        <v>2</v>
      </c>
      <c r="H932" s="4">
        <f>Order_items!D932</f>
        <v>532.57</v>
      </c>
      <c r="I932" s="4">
        <f>Order_items!E932</f>
        <v>1065.14</v>
      </c>
      <c r="J932" s="4" t="str">
        <f t="array" ref="J932">_xlfn.XLOOKUP(A932,Orders!A:A,Orders!G:G,"")</f>
        <v>Card</v>
      </c>
      <c r="K932" s="4">
        <f t="shared" si="1"/>
        <v>2024</v>
      </c>
      <c r="L932" s="4" t="str">
        <f t="shared" si="2"/>
        <v>Mar</v>
      </c>
    </row>
    <row r="933" ht="22.5" customHeight="1">
      <c r="A933" s="4">
        <f>(Orders!A933)</f>
        <v>9581592141</v>
      </c>
      <c r="B933" s="5">
        <f t="array" ref="B933">_xlfn.XLOOKUP(A933, Orders!A:A,Orders!C:C)</f>
        <v>45313.97265</v>
      </c>
      <c r="C933" s="4">
        <f>Order_items!B933</f>
        <v>4452</v>
      </c>
      <c r="D933" s="4" t="str">
        <f t="array" ref="D933">_xlfn.XLOOKUP(C933,Products!A:A,Products!B:B,"")</f>
        <v>Baby Wipes</v>
      </c>
      <c r="E933" s="4" t="str">
        <f t="array" ref="E933">_xlfn.XLOOKUP(C933,Products!A:A,Products!C:C,"")</f>
        <v>Baby Care</v>
      </c>
      <c r="F933" s="4" t="str">
        <f t="array" ref="F933">_xlfn.XLOOKUP(C933,Products!A:A,Products!D:D,"")</f>
        <v>Morar-Mistry</v>
      </c>
      <c r="G933" s="4">
        <f>Order_items!C933</f>
        <v>3</v>
      </c>
      <c r="H933" s="4">
        <f>Order_items!D933</f>
        <v>169.88</v>
      </c>
      <c r="I933" s="4">
        <f>Order_items!E933</f>
        <v>509.64</v>
      </c>
      <c r="J933" s="4" t="str">
        <f t="array" ref="J933">_xlfn.XLOOKUP(A933,Orders!A:A,Orders!G:G,"")</f>
        <v>UPI</v>
      </c>
      <c r="K933" s="4">
        <f t="shared" si="1"/>
        <v>2024</v>
      </c>
      <c r="L933" s="4" t="str">
        <f t="shared" si="2"/>
        <v>Jan</v>
      </c>
    </row>
    <row r="934" ht="22.5" customHeight="1">
      <c r="A934" s="4">
        <f>(Orders!A934)</f>
        <v>4848863693</v>
      </c>
      <c r="B934" s="5">
        <f t="array" ref="B934">_xlfn.XLOOKUP(A934, Orders!A:A,Orders!C:C)</f>
        <v>45547.19676</v>
      </c>
      <c r="C934" s="4">
        <f>Order_items!B934</f>
        <v>876139</v>
      </c>
      <c r="D934" s="4" t="str">
        <f t="array" ref="D934">_xlfn.XLOOKUP(C934,Products!A:A,Products!B:B,"")</f>
        <v>Pulses</v>
      </c>
      <c r="E934" s="4" t="str">
        <f t="array" ref="E934">_xlfn.XLOOKUP(C934,Products!A:A,Products!C:C,"")</f>
        <v>Grocery &amp; Staples</v>
      </c>
      <c r="F934" s="4" t="str">
        <f t="array" ref="F934">_xlfn.XLOOKUP(C934,Products!A:A,Products!D:D,"")</f>
        <v>Cherian-Dara</v>
      </c>
      <c r="G934" s="4">
        <f>Order_items!C934</f>
        <v>1</v>
      </c>
      <c r="H934" s="4">
        <f>Order_items!D934</f>
        <v>415.75</v>
      </c>
      <c r="I934" s="4">
        <f>Order_items!E934</f>
        <v>415.75</v>
      </c>
      <c r="J934" s="4" t="str">
        <f t="array" ref="J934">_xlfn.XLOOKUP(A934,Orders!A:A,Orders!G:G,"")</f>
        <v>UPI</v>
      </c>
      <c r="K934" s="4">
        <f t="shared" si="1"/>
        <v>2024</v>
      </c>
      <c r="L934" s="4" t="str">
        <f t="shared" si="2"/>
        <v>Sep</v>
      </c>
    </row>
    <row r="935" ht="22.5" customHeight="1">
      <c r="A935" s="4">
        <f>(Orders!A935)</f>
        <v>6374883107</v>
      </c>
      <c r="B935" s="5">
        <f t="array" ref="B935">_xlfn.XLOOKUP(A935, Orders!A:A,Orders!C:C)</f>
        <v>45157.34036</v>
      </c>
      <c r="C935" s="4">
        <f>Order_items!B935</f>
        <v>473929</v>
      </c>
      <c r="D935" s="4" t="str">
        <f t="array" ref="D935">_xlfn.XLOOKUP(C935,Products!A:A,Products!B:B,"")</f>
        <v>Carrots</v>
      </c>
      <c r="E935" s="4" t="str">
        <f t="array" ref="E935">_xlfn.XLOOKUP(C935,Products!A:A,Products!C:C,"")</f>
        <v>Fruits &amp; Vegetables</v>
      </c>
      <c r="F935" s="4" t="str">
        <f t="array" ref="F935">_xlfn.XLOOKUP(C935,Products!A:A,Products!D:D,"")</f>
        <v>Bhardwaj, Bhatia and Deshmukh</v>
      </c>
      <c r="G935" s="4">
        <f>Order_items!C935</f>
        <v>1</v>
      </c>
      <c r="H935" s="4">
        <f>Order_items!D935</f>
        <v>440.19</v>
      </c>
      <c r="I935" s="4">
        <f>Order_items!E935</f>
        <v>440.19</v>
      </c>
      <c r="J935" s="4" t="str">
        <f t="array" ref="J935">_xlfn.XLOOKUP(A935,Orders!A:A,Orders!G:G,"")</f>
        <v>UPI</v>
      </c>
      <c r="K935" s="4">
        <f t="shared" si="1"/>
        <v>2023</v>
      </c>
      <c r="L935" s="4" t="str">
        <f t="shared" si="2"/>
        <v>Aug</v>
      </c>
    </row>
    <row r="936" ht="22.5" customHeight="1">
      <c r="A936" s="4">
        <f>(Orders!A936)</f>
        <v>3270131216</v>
      </c>
      <c r="B936" s="5">
        <f t="array" ref="B936">_xlfn.XLOOKUP(A936, Orders!A:A,Orders!C:C)</f>
        <v>45332.6265</v>
      </c>
      <c r="C936" s="4">
        <f>Order_items!B936</f>
        <v>820973</v>
      </c>
      <c r="D936" s="4" t="str">
        <f t="array" ref="D936">_xlfn.XLOOKUP(C936,Products!A:A,Products!B:B,"")</f>
        <v>Baby Wipes</v>
      </c>
      <c r="E936" s="4" t="str">
        <f t="array" ref="E936">_xlfn.XLOOKUP(C936,Products!A:A,Products!C:C,"")</f>
        <v>Baby Care</v>
      </c>
      <c r="F936" s="4" t="str">
        <f t="array" ref="F936">_xlfn.XLOOKUP(C936,Products!A:A,Products!D:D,"")</f>
        <v>Lall LLC</v>
      </c>
      <c r="G936" s="4">
        <f>Order_items!C936</f>
        <v>3</v>
      </c>
      <c r="H936" s="4">
        <f>Order_items!D936</f>
        <v>114.52</v>
      </c>
      <c r="I936" s="4">
        <f>Order_items!E936</f>
        <v>343.56</v>
      </c>
      <c r="J936" s="4" t="str">
        <f t="array" ref="J936">_xlfn.XLOOKUP(A936,Orders!A:A,Orders!G:G,"")</f>
        <v>UPI</v>
      </c>
      <c r="K936" s="4">
        <f t="shared" si="1"/>
        <v>2024</v>
      </c>
      <c r="L936" s="4" t="str">
        <f t="shared" si="2"/>
        <v>Feb</v>
      </c>
    </row>
    <row r="937" ht="22.5" customHeight="1">
      <c r="A937" s="4">
        <f>(Orders!A937)</f>
        <v>2643382562</v>
      </c>
      <c r="B937" s="5">
        <f t="array" ref="B937">_xlfn.XLOOKUP(A937, Orders!A:A,Orders!C:C)</f>
        <v>45131.93753</v>
      </c>
      <c r="C937" s="4">
        <f>Order_items!B937</f>
        <v>563740</v>
      </c>
      <c r="D937" s="4" t="str">
        <f t="array" ref="D937">_xlfn.XLOOKUP(C937,Products!A:A,Products!B:B,"")</f>
        <v>Chips</v>
      </c>
      <c r="E937" s="4" t="str">
        <f t="array" ref="E937">_xlfn.XLOOKUP(C937,Products!A:A,Products!C:C,"")</f>
        <v>Snacks &amp; Munchies</v>
      </c>
      <c r="F937" s="4" t="str">
        <f t="array" ref="F937">_xlfn.XLOOKUP(C937,Products!A:A,Products!D:D,"")</f>
        <v>Mann-Kapadia</v>
      </c>
      <c r="G937" s="4">
        <f>Order_items!C937</f>
        <v>3</v>
      </c>
      <c r="H937" s="4">
        <f>Order_items!D937</f>
        <v>96.33</v>
      </c>
      <c r="I937" s="4">
        <f>Order_items!E937</f>
        <v>288.99</v>
      </c>
      <c r="J937" s="4" t="str">
        <f t="array" ref="J937">_xlfn.XLOOKUP(A937,Orders!A:A,Orders!G:G,"")</f>
        <v>UPI</v>
      </c>
      <c r="K937" s="4">
        <f t="shared" si="1"/>
        <v>2023</v>
      </c>
      <c r="L937" s="4" t="str">
        <f t="shared" si="2"/>
        <v>Jul</v>
      </c>
    </row>
    <row r="938" ht="22.5" customHeight="1">
      <c r="A938" s="4">
        <f>(Orders!A938)</f>
        <v>5212524996</v>
      </c>
      <c r="B938" s="5">
        <f t="array" ref="B938">_xlfn.XLOOKUP(A938, Orders!A:A,Orders!C:C)</f>
        <v>45270.92118</v>
      </c>
      <c r="C938" s="4">
        <f>Order_items!B938</f>
        <v>784827</v>
      </c>
      <c r="D938" s="4" t="str">
        <f t="array" ref="D938">_xlfn.XLOOKUP(C938,Products!A:A,Products!B:B,"")</f>
        <v>Baby Wipes</v>
      </c>
      <c r="E938" s="4" t="str">
        <f t="array" ref="E938">_xlfn.XLOOKUP(C938,Products!A:A,Products!C:C,"")</f>
        <v>Baby Care</v>
      </c>
      <c r="F938" s="4" t="str">
        <f t="array" ref="F938">_xlfn.XLOOKUP(C938,Products!A:A,Products!D:D,"")</f>
        <v>Balakrishnan Ltd</v>
      </c>
      <c r="G938" s="4">
        <f>Order_items!C938</f>
        <v>1</v>
      </c>
      <c r="H938" s="4">
        <f>Order_items!D938</f>
        <v>274.25</v>
      </c>
      <c r="I938" s="4">
        <f>Order_items!E938</f>
        <v>274.25</v>
      </c>
      <c r="J938" s="4" t="str">
        <f t="array" ref="J938">_xlfn.XLOOKUP(A938,Orders!A:A,Orders!G:G,"")</f>
        <v>Cash</v>
      </c>
      <c r="K938" s="4">
        <f t="shared" si="1"/>
        <v>2023</v>
      </c>
      <c r="L938" s="4" t="str">
        <f t="shared" si="2"/>
        <v>Dec</v>
      </c>
    </row>
    <row r="939" ht="22.5" customHeight="1">
      <c r="A939" s="4">
        <f>(Orders!A939)</f>
        <v>9594095277</v>
      </c>
      <c r="B939" s="5">
        <f t="array" ref="B939">_xlfn.XLOOKUP(A939, Orders!A:A,Orders!C:C)</f>
        <v>45361.19523</v>
      </c>
      <c r="C939" s="4">
        <f>Order_items!B939</f>
        <v>925482</v>
      </c>
      <c r="D939" s="4" t="str">
        <f t="array" ref="D939">_xlfn.XLOOKUP(C939,Products!A:A,Products!B:B,"")</f>
        <v>Frozen Biryani</v>
      </c>
      <c r="E939" s="4" t="str">
        <f t="array" ref="E939">_xlfn.XLOOKUP(C939,Products!A:A,Products!C:C,"")</f>
        <v>Instant &amp; Frozen Food</v>
      </c>
      <c r="F939" s="4" t="str">
        <f t="array" ref="F939">_xlfn.XLOOKUP(C939,Products!A:A,Products!D:D,"")</f>
        <v>Viswanathan-Sha</v>
      </c>
      <c r="G939" s="4">
        <f>Order_items!C939</f>
        <v>1</v>
      </c>
      <c r="H939" s="4">
        <f>Order_items!D939</f>
        <v>475.04</v>
      </c>
      <c r="I939" s="4">
        <f>Order_items!E939</f>
        <v>475.04</v>
      </c>
      <c r="J939" s="4" t="str">
        <f t="array" ref="J939">_xlfn.XLOOKUP(A939,Orders!A:A,Orders!G:G,"")</f>
        <v>Card</v>
      </c>
      <c r="K939" s="4">
        <f t="shared" si="1"/>
        <v>2024</v>
      </c>
      <c r="L939" s="4" t="str">
        <f t="shared" si="2"/>
        <v>Mar</v>
      </c>
    </row>
    <row r="940" ht="22.5" customHeight="1">
      <c r="A940" s="4">
        <f>(Orders!A940)</f>
        <v>8375863419</v>
      </c>
      <c r="B940" s="5">
        <f t="array" ref="B940">_xlfn.XLOOKUP(A940, Orders!A:A,Orders!C:C)</f>
        <v>45530.50784</v>
      </c>
      <c r="C940" s="4">
        <f>Order_items!B940</f>
        <v>962591</v>
      </c>
      <c r="D940" s="4" t="str">
        <f t="array" ref="D940">_xlfn.XLOOKUP(C940,Products!A:A,Products!B:B,"")</f>
        <v>Orange Juice</v>
      </c>
      <c r="E940" s="4" t="str">
        <f t="array" ref="E940">_xlfn.XLOOKUP(C940,Products!A:A,Products!C:C,"")</f>
        <v>Cold Drinks &amp; Juices</v>
      </c>
      <c r="F940" s="4" t="str">
        <f t="array" ref="F940">_xlfn.XLOOKUP(C940,Products!A:A,Products!D:D,"")</f>
        <v>Murthy-Kaul</v>
      </c>
      <c r="G940" s="4">
        <f>Order_items!C940</f>
        <v>1</v>
      </c>
      <c r="H940" s="4">
        <f>Order_items!D940</f>
        <v>130.01</v>
      </c>
      <c r="I940" s="4">
        <f>Order_items!E940</f>
        <v>130.01</v>
      </c>
      <c r="J940" s="4" t="str">
        <f t="array" ref="J940">_xlfn.XLOOKUP(A940,Orders!A:A,Orders!G:G,"")</f>
        <v>Card</v>
      </c>
      <c r="K940" s="4">
        <f t="shared" si="1"/>
        <v>2024</v>
      </c>
      <c r="L940" s="4" t="str">
        <f t="shared" si="2"/>
        <v>Aug</v>
      </c>
    </row>
    <row r="941" ht="22.5" customHeight="1">
      <c r="A941" s="4">
        <f>(Orders!A941)</f>
        <v>7523880783</v>
      </c>
      <c r="B941" s="5">
        <f t="array" ref="B941">_xlfn.XLOOKUP(A941, Orders!A:A,Orders!C:C)</f>
        <v>45578.57419</v>
      </c>
      <c r="C941" s="4">
        <f>Order_items!B941</f>
        <v>880510</v>
      </c>
      <c r="D941" s="4" t="str">
        <f t="array" ref="D941">_xlfn.XLOOKUP(C941,Products!A:A,Products!B:B,"")</f>
        <v>Bread</v>
      </c>
      <c r="E941" s="4" t="str">
        <f t="array" ref="E941">_xlfn.XLOOKUP(C941,Products!A:A,Products!C:C,"")</f>
        <v>Dairy &amp; Breakfast</v>
      </c>
      <c r="F941" s="4" t="str">
        <f t="array" ref="F941">_xlfn.XLOOKUP(C941,Products!A:A,Products!D:D,"")</f>
        <v>Roy-Char</v>
      </c>
      <c r="G941" s="4">
        <f>Order_items!C941</f>
        <v>3</v>
      </c>
      <c r="H941" s="4">
        <f>Order_items!D941</f>
        <v>951.43</v>
      </c>
      <c r="I941" s="4">
        <f>Order_items!E941</f>
        <v>2854.29</v>
      </c>
      <c r="J941" s="4" t="str">
        <f t="array" ref="J941">_xlfn.XLOOKUP(A941,Orders!A:A,Orders!G:G,"")</f>
        <v>Wallet</v>
      </c>
      <c r="K941" s="4">
        <f t="shared" si="1"/>
        <v>2024</v>
      </c>
      <c r="L941" s="4" t="str">
        <f t="shared" si="2"/>
        <v>Oct</v>
      </c>
    </row>
    <row r="942" ht="22.5" customHeight="1">
      <c r="A942" s="4">
        <f>(Orders!A942)</f>
        <v>9670158103</v>
      </c>
      <c r="B942" s="5">
        <f t="array" ref="B942">_xlfn.XLOOKUP(A942, Orders!A:A,Orders!C:C)</f>
        <v>45362.53583</v>
      </c>
      <c r="C942" s="4">
        <f>Order_items!B942</f>
        <v>647462</v>
      </c>
      <c r="D942" s="4" t="str">
        <f t="array" ref="D942">_xlfn.XLOOKUP(C942,Products!A:A,Products!B:B,"")</f>
        <v>Lotion</v>
      </c>
      <c r="E942" s="4" t="str">
        <f t="array" ref="E942">_xlfn.XLOOKUP(C942,Products!A:A,Products!C:C,"")</f>
        <v>Personal Care</v>
      </c>
      <c r="F942" s="4" t="str">
        <f t="array" ref="F942">_xlfn.XLOOKUP(C942,Products!A:A,Products!D:D,"")</f>
        <v>Balan, Samra and Sekhon</v>
      </c>
      <c r="G942" s="4">
        <f>Order_items!C942</f>
        <v>2</v>
      </c>
      <c r="H942" s="4">
        <f>Order_items!D942</f>
        <v>326.42</v>
      </c>
      <c r="I942" s="4">
        <f>Order_items!E942</f>
        <v>652.84</v>
      </c>
      <c r="J942" s="4" t="str">
        <f t="array" ref="J942">_xlfn.XLOOKUP(A942,Orders!A:A,Orders!G:G,"")</f>
        <v>UPI</v>
      </c>
      <c r="K942" s="4">
        <f t="shared" si="1"/>
        <v>2024</v>
      </c>
      <c r="L942" s="4" t="str">
        <f t="shared" si="2"/>
        <v>Mar</v>
      </c>
    </row>
    <row r="943" ht="22.5" customHeight="1">
      <c r="A943" s="4">
        <f>(Orders!A943)</f>
        <v>4344108631</v>
      </c>
      <c r="B943" s="5">
        <f t="array" ref="B943">_xlfn.XLOOKUP(A943, Orders!A:A,Orders!C:C)</f>
        <v>45014.46813</v>
      </c>
      <c r="C943" s="4">
        <f>Order_items!B943</f>
        <v>880510</v>
      </c>
      <c r="D943" s="4" t="str">
        <f t="array" ref="D943">_xlfn.XLOOKUP(C943,Products!A:A,Products!B:B,"")</f>
        <v>Bread</v>
      </c>
      <c r="E943" s="4" t="str">
        <f t="array" ref="E943">_xlfn.XLOOKUP(C943,Products!A:A,Products!C:C,"")</f>
        <v>Dairy &amp; Breakfast</v>
      </c>
      <c r="F943" s="4" t="str">
        <f t="array" ref="F943">_xlfn.XLOOKUP(C943,Products!A:A,Products!D:D,"")</f>
        <v>Roy-Char</v>
      </c>
      <c r="G943" s="4">
        <f>Order_items!C943</f>
        <v>3</v>
      </c>
      <c r="H943" s="4">
        <f>Order_items!D943</f>
        <v>951.43</v>
      </c>
      <c r="I943" s="4">
        <f>Order_items!E943</f>
        <v>2854.29</v>
      </c>
      <c r="J943" s="4" t="str">
        <f t="array" ref="J943">_xlfn.XLOOKUP(A943,Orders!A:A,Orders!G:G,"")</f>
        <v>Cash</v>
      </c>
      <c r="K943" s="4">
        <f t="shared" si="1"/>
        <v>2023</v>
      </c>
      <c r="L943" s="4" t="str">
        <f t="shared" si="2"/>
        <v>Mar</v>
      </c>
    </row>
    <row r="944" ht="22.5" customHeight="1">
      <c r="A944" s="4">
        <f>(Orders!A944)</f>
        <v>2237858</v>
      </c>
      <c r="B944" s="5">
        <f t="array" ref="B944">_xlfn.XLOOKUP(A944, Orders!A:A,Orders!C:C)</f>
        <v>45018.15638</v>
      </c>
      <c r="C944" s="4">
        <f>Order_items!B944</f>
        <v>585299</v>
      </c>
      <c r="D944" s="4" t="str">
        <f t="array" ref="D944">_xlfn.XLOOKUP(C944,Products!A:A,Products!B:B,"")</f>
        <v>Pet Treats</v>
      </c>
      <c r="E944" s="4" t="str">
        <f t="array" ref="E944">_xlfn.XLOOKUP(C944,Products!A:A,Products!C:C,"")</f>
        <v>Pet Care</v>
      </c>
      <c r="F944" s="4" t="str">
        <f t="array" ref="F944">_xlfn.XLOOKUP(C944,Products!A:A,Products!D:D,"")</f>
        <v>Sharma, Chandra and Prashad</v>
      </c>
      <c r="G944" s="4">
        <f>Order_items!C944</f>
        <v>1</v>
      </c>
      <c r="H944" s="4">
        <f>Order_items!D944</f>
        <v>799.46</v>
      </c>
      <c r="I944" s="4">
        <f>Order_items!E944</f>
        <v>799.46</v>
      </c>
      <c r="J944" s="4" t="str">
        <f t="array" ref="J944">_xlfn.XLOOKUP(A944,Orders!A:A,Orders!G:G,"")</f>
        <v>Wallet</v>
      </c>
      <c r="K944" s="4">
        <f t="shared" si="1"/>
        <v>2023</v>
      </c>
      <c r="L944" s="4" t="str">
        <f t="shared" si="2"/>
        <v>Apr</v>
      </c>
    </row>
    <row r="945" ht="22.5" customHeight="1">
      <c r="A945" s="4">
        <f>(Orders!A945)</f>
        <v>3217791988</v>
      </c>
      <c r="B945" s="5">
        <f t="array" ref="B945">_xlfn.XLOOKUP(A945, Orders!A:A,Orders!C:C)</f>
        <v>45148.57515</v>
      </c>
      <c r="C945" s="4">
        <f>Order_items!B945</f>
        <v>890623</v>
      </c>
      <c r="D945" s="4" t="str">
        <f t="array" ref="D945">_xlfn.XLOOKUP(C945,Products!A:A,Products!B:B,"")</f>
        <v>Onions</v>
      </c>
      <c r="E945" s="4" t="str">
        <f t="array" ref="E945">_xlfn.XLOOKUP(C945,Products!A:A,Products!C:C,"")</f>
        <v>Fruits &amp; Vegetables</v>
      </c>
      <c r="F945" s="4" t="str">
        <f t="array" ref="F945">_xlfn.XLOOKUP(C945,Products!A:A,Products!D:D,"")</f>
        <v>Sangha, Nagar and Varty</v>
      </c>
      <c r="G945" s="4">
        <f>Order_items!C945</f>
        <v>1</v>
      </c>
      <c r="H945" s="4">
        <f>Order_items!D945</f>
        <v>354.52</v>
      </c>
      <c r="I945" s="4">
        <f>Order_items!E945</f>
        <v>354.52</v>
      </c>
      <c r="J945" s="4" t="str">
        <f t="array" ref="J945">_xlfn.XLOOKUP(A945,Orders!A:A,Orders!G:G,"")</f>
        <v>Wallet</v>
      </c>
      <c r="K945" s="4">
        <f t="shared" si="1"/>
        <v>2023</v>
      </c>
      <c r="L945" s="4" t="str">
        <f t="shared" si="2"/>
        <v>Aug</v>
      </c>
    </row>
    <row r="946" ht="22.5" customHeight="1">
      <c r="A946" s="4">
        <f>(Orders!A946)</f>
        <v>3355718103</v>
      </c>
      <c r="B946" s="5">
        <f t="array" ref="B946">_xlfn.XLOOKUP(A946, Orders!A:A,Orders!C:C)</f>
        <v>45179.94122</v>
      </c>
      <c r="C946" s="4">
        <f>Order_items!B946</f>
        <v>478531</v>
      </c>
      <c r="D946" s="4" t="str">
        <f t="array" ref="D946">_xlfn.XLOOKUP(C946,Products!A:A,Products!B:B,"")</f>
        <v>Carrots</v>
      </c>
      <c r="E946" s="4" t="str">
        <f t="array" ref="E946">_xlfn.XLOOKUP(C946,Products!A:A,Products!C:C,"")</f>
        <v>Fruits &amp; Vegetables</v>
      </c>
      <c r="F946" s="4" t="str">
        <f t="array" ref="F946">_xlfn.XLOOKUP(C946,Products!A:A,Products!D:D,"")</f>
        <v>Uppal Group</v>
      </c>
      <c r="G946" s="4">
        <f>Order_items!C946</f>
        <v>2</v>
      </c>
      <c r="H946" s="4">
        <f>Order_items!D946</f>
        <v>825.46</v>
      </c>
      <c r="I946" s="4">
        <f>Order_items!E946</f>
        <v>1650.92</v>
      </c>
      <c r="J946" s="4" t="str">
        <f t="array" ref="J946">_xlfn.XLOOKUP(A946,Orders!A:A,Orders!G:G,"")</f>
        <v>Card</v>
      </c>
      <c r="K946" s="4">
        <f t="shared" si="1"/>
        <v>2023</v>
      </c>
      <c r="L946" s="4" t="str">
        <f t="shared" si="2"/>
        <v>Sep</v>
      </c>
    </row>
    <row r="947" ht="22.5" customHeight="1">
      <c r="A947" s="4">
        <f>(Orders!A947)</f>
        <v>9590518103</v>
      </c>
      <c r="B947" s="5">
        <f t="array" ref="B947">_xlfn.XLOOKUP(A947, Orders!A:A,Orders!C:C)</f>
        <v>45352.80483</v>
      </c>
      <c r="C947" s="4">
        <f>Order_items!B947</f>
        <v>140154</v>
      </c>
      <c r="D947" s="4" t="str">
        <f t="array" ref="D947">_xlfn.XLOOKUP(C947,Products!A:A,Products!B:B,"")</f>
        <v>Shampoo</v>
      </c>
      <c r="E947" s="4" t="str">
        <f t="array" ref="E947">_xlfn.XLOOKUP(C947,Products!A:A,Products!C:C,"")</f>
        <v>Personal Care</v>
      </c>
      <c r="F947" s="4" t="str">
        <f t="array" ref="F947">_xlfn.XLOOKUP(C947,Products!A:A,Products!D:D,"")</f>
        <v>Malhotra LLC</v>
      </c>
      <c r="G947" s="4">
        <f>Order_items!C947</f>
        <v>2</v>
      </c>
      <c r="H947" s="4">
        <f>Order_items!D947</f>
        <v>171.2</v>
      </c>
      <c r="I947" s="4">
        <f>Order_items!E947</f>
        <v>342.4</v>
      </c>
      <c r="J947" s="4" t="str">
        <f t="array" ref="J947">_xlfn.XLOOKUP(A947,Orders!A:A,Orders!G:G,"")</f>
        <v>UPI</v>
      </c>
      <c r="K947" s="4">
        <f t="shared" si="1"/>
        <v>2024</v>
      </c>
      <c r="L947" s="4" t="str">
        <f t="shared" si="2"/>
        <v>Mar</v>
      </c>
    </row>
    <row r="948" ht="22.5" customHeight="1">
      <c r="A948" s="4">
        <f>(Orders!A948)</f>
        <v>6610120274</v>
      </c>
      <c r="B948" s="5">
        <f t="array" ref="B948">_xlfn.XLOOKUP(A948, Orders!A:A,Orders!C:C)</f>
        <v>45492.05288</v>
      </c>
      <c r="C948" s="4">
        <f>Order_items!B948</f>
        <v>552496</v>
      </c>
      <c r="D948" s="4" t="str">
        <f t="array" ref="D948">_xlfn.XLOOKUP(C948,Products!A:A,Products!B:B,"")</f>
        <v>Dish Soap</v>
      </c>
      <c r="E948" s="4" t="str">
        <f t="array" ref="E948">_xlfn.XLOOKUP(C948,Products!A:A,Products!C:C,"")</f>
        <v>Household Care</v>
      </c>
      <c r="F948" s="4" t="str">
        <f t="array" ref="F948">_xlfn.XLOOKUP(C948,Products!A:A,Products!D:D,"")</f>
        <v>Dhar PLC</v>
      </c>
      <c r="G948" s="4">
        <f>Order_items!C948</f>
        <v>2</v>
      </c>
      <c r="H948" s="4">
        <f>Order_items!D948</f>
        <v>508</v>
      </c>
      <c r="I948" s="4">
        <f>Order_items!E948</f>
        <v>1016</v>
      </c>
      <c r="J948" s="4" t="str">
        <f t="array" ref="J948">_xlfn.XLOOKUP(A948,Orders!A:A,Orders!G:G,"")</f>
        <v>UPI</v>
      </c>
      <c r="K948" s="4">
        <f t="shared" si="1"/>
        <v>2024</v>
      </c>
      <c r="L948" s="4" t="str">
        <f t="shared" si="2"/>
        <v>Jul</v>
      </c>
    </row>
    <row r="949" ht="22.5" customHeight="1">
      <c r="A949" s="4">
        <f>(Orders!A949)</f>
        <v>1180899898</v>
      </c>
      <c r="B949" s="5">
        <f t="array" ref="B949">_xlfn.XLOOKUP(A949, Orders!A:A,Orders!C:C)</f>
        <v>45033.12065</v>
      </c>
      <c r="C949" s="4">
        <f>Order_items!B949</f>
        <v>274207</v>
      </c>
      <c r="D949" s="4" t="str">
        <f t="array" ref="D949">_xlfn.XLOOKUP(C949,Products!A:A,Products!B:B,"")</f>
        <v>Cough Syrup</v>
      </c>
      <c r="E949" s="4" t="str">
        <f t="array" ref="E949">_xlfn.XLOOKUP(C949,Products!A:A,Products!C:C,"")</f>
        <v>Pharmacy</v>
      </c>
      <c r="F949" s="4" t="str">
        <f t="array" ref="F949">_xlfn.XLOOKUP(C949,Products!A:A,Products!D:D,"")</f>
        <v>Savant, Batta and Mander</v>
      </c>
      <c r="G949" s="4">
        <f>Order_items!C949</f>
        <v>1</v>
      </c>
      <c r="H949" s="4">
        <f>Order_items!D949</f>
        <v>328.51</v>
      </c>
      <c r="I949" s="4">
        <f>Order_items!E949</f>
        <v>328.51</v>
      </c>
      <c r="J949" s="4" t="str">
        <f t="array" ref="J949">_xlfn.XLOOKUP(A949,Orders!A:A,Orders!G:G,"")</f>
        <v>Wallet</v>
      </c>
      <c r="K949" s="4">
        <f t="shared" si="1"/>
        <v>2023</v>
      </c>
      <c r="L949" s="4" t="str">
        <f t="shared" si="2"/>
        <v>Apr</v>
      </c>
    </row>
    <row r="950" ht="22.5" customHeight="1">
      <c r="A950" s="4">
        <f>(Orders!A950)</f>
        <v>8758992688</v>
      </c>
      <c r="B950" s="5">
        <f t="array" ref="B950">_xlfn.XLOOKUP(A950, Orders!A:A,Orders!C:C)</f>
        <v>45465.70395</v>
      </c>
      <c r="C950" s="4">
        <f>Order_items!B950</f>
        <v>891833</v>
      </c>
      <c r="D950" s="4" t="str">
        <f t="array" ref="D950">_xlfn.XLOOKUP(C950,Products!A:A,Products!B:B,"")</f>
        <v>Curd</v>
      </c>
      <c r="E950" s="4" t="str">
        <f t="array" ref="E950">_xlfn.XLOOKUP(C950,Products!A:A,Products!C:C,"")</f>
        <v>Dairy &amp; Breakfast</v>
      </c>
      <c r="F950" s="4" t="str">
        <f t="array" ref="F950">_xlfn.XLOOKUP(C950,Products!A:A,Products!D:D,"")</f>
        <v>Mani PLC</v>
      </c>
      <c r="G950" s="4">
        <f>Order_items!C950</f>
        <v>1</v>
      </c>
      <c r="H950" s="4">
        <f>Order_items!D950</f>
        <v>493.19</v>
      </c>
      <c r="I950" s="4">
        <f>Order_items!E950</f>
        <v>493.19</v>
      </c>
      <c r="J950" s="4" t="str">
        <f t="array" ref="J950">_xlfn.XLOOKUP(A950,Orders!A:A,Orders!G:G,"")</f>
        <v>Wallet</v>
      </c>
      <c r="K950" s="4">
        <f t="shared" si="1"/>
        <v>2024</v>
      </c>
      <c r="L950" s="4" t="str">
        <f t="shared" si="2"/>
        <v>Jun</v>
      </c>
    </row>
    <row r="951" ht="22.5" customHeight="1">
      <c r="A951" s="4">
        <f>(Orders!A951)</f>
        <v>6965716176</v>
      </c>
      <c r="B951" s="5">
        <f t="array" ref="B951">_xlfn.XLOOKUP(A951, Orders!A:A,Orders!C:C)</f>
        <v>45029.09391</v>
      </c>
      <c r="C951" s="4">
        <f>Order_items!B951</f>
        <v>970529</v>
      </c>
      <c r="D951" s="4" t="str">
        <f t="array" ref="D951">_xlfn.XLOOKUP(C951,Products!A:A,Products!B:B,"")</f>
        <v>Diapers</v>
      </c>
      <c r="E951" s="4" t="str">
        <f t="array" ref="E951">_xlfn.XLOOKUP(C951,Products!A:A,Products!C:C,"")</f>
        <v>Baby Care</v>
      </c>
      <c r="F951" s="4" t="str">
        <f t="array" ref="F951">_xlfn.XLOOKUP(C951,Products!A:A,Products!D:D,"")</f>
        <v>Kurian, Patla and Sanghvi</v>
      </c>
      <c r="G951" s="4">
        <f>Order_items!C951</f>
        <v>3</v>
      </c>
      <c r="H951" s="4">
        <f>Order_items!D951</f>
        <v>827.44</v>
      </c>
      <c r="I951" s="4">
        <f>Order_items!E951</f>
        <v>2482.32</v>
      </c>
      <c r="J951" s="4" t="str">
        <f t="array" ref="J951">_xlfn.XLOOKUP(A951,Orders!A:A,Orders!G:G,"")</f>
        <v>Card</v>
      </c>
      <c r="K951" s="4">
        <f t="shared" si="1"/>
        <v>2023</v>
      </c>
      <c r="L951" s="4" t="str">
        <f t="shared" si="2"/>
        <v>Apr</v>
      </c>
    </row>
    <row r="952" ht="22.5" customHeight="1">
      <c r="A952" s="4">
        <f>(Orders!A952)</f>
        <v>5527742274</v>
      </c>
      <c r="B952" s="5">
        <f t="array" ref="B952">_xlfn.XLOOKUP(A952, Orders!A:A,Orders!C:C)</f>
        <v>45276.22253</v>
      </c>
      <c r="C952" s="4">
        <f>Order_items!B952</f>
        <v>712003</v>
      </c>
      <c r="D952" s="4" t="str">
        <f t="array" ref="D952">_xlfn.XLOOKUP(C952,Products!A:A,Products!B:B,"")</f>
        <v>Cola</v>
      </c>
      <c r="E952" s="4" t="str">
        <f t="array" ref="E952">_xlfn.XLOOKUP(C952,Products!A:A,Products!C:C,"")</f>
        <v>Cold Drinks &amp; Juices</v>
      </c>
      <c r="F952" s="4" t="str">
        <f t="array" ref="F952">_xlfn.XLOOKUP(C952,Products!A:A,Products!D:D,"")</f>
        <v>Karan, Bandi and Acharya</v>
      </c>
      <c r="G952" s="4">
        <f>Order_items!C952</f>
        <v>2</v>
      </c>
      <c r="H952" s="4">
        <f>Order_items!D952</f>
        <v>671.68</v>
      </c>
      <c r="I952" s="4">
        <f>Order_items!E952</f>
        <v>1343.36</v>
      </c>
      <c r="J952" s="4" t="str">
        <f t="array" ref="J952">_xlfn.XLOOKUP(A952,Orders!A:A,Orders!G:G,"")</f>
        <v>Card</v>
      </c>
      <c r="K952" s="4">
        <f t="shared" si="1"/>
        <v>2023</v>
      </c>
      <c r="L952" s="4" t="str">
        <f t="shared" si="2"/>
        <v>Dec</v>
      </c>
    </row>
    <row r="953" ht="22.5" customHeight="1">
      <c r="A953" s="4">
        <f>(Orders!A953)</f>
        <v>826610039</v>
      </c>
      <c r="B953" s="5">
        <f t="array" ref="B953">_xlfn.XLOOKUP(A953, Orders!A:A,Orders!C:C)</f>
        <v>45155.57796</v>
      </c>
      <c r="C953" s="4">
        <f>Order_items!B953</f>
        <v>589812</v>
      </c>
      <c r="D953" s="4" t="str">
        <f t="array" ref="D953">_xlfn.XLOOKUP(C953,Products!A:A,Products!B:B,"")</f>
        <v>Detergent</v>
      </c>
      <c r="E953" s="4" t="str">
        <f t="array" ref="E953">_xlfn.XLOOKUP(C953,Products!A:A,Products!C:C,"")</f>
        <v>Household Care</v>
      </c>
      <c r="F953" s="4" t="str">
        <f t="array" ref="F953">_xlfn.XLOOKUP(C953,Products!A:A,Products!D:D,"")</f>
        <v>Bir PLC</v>
      </c>
      <c r="G953" s="4">
        <f>Order_items!C953</f>
        <v>3</v>
      </c>
      <c r="H953" s="4">
        <f>Order_items!D953</f>
        <v>163.03</v>
      </c>
      <c r="I953" s="4">
        <f>Order_items!E953</f>
        <v>489.09</v>
      </c>
      <c r="J953" s="4" t="str">
        <f t="array" ref="J953">_xlfn.XLOOKUP(A953,Orders!A:A,Orders!G:G,"")</f>
        <v>UPI</v>
      </c>
      <c r="K953" s="4">
        <f t="shared" si="1"/>
        <v>2023</v>
      </c>
      <c r="L953" s="4" t="str">
        <f t="shared" si="2"/>
        <v>Aug</v>
      </c>
    </row>
    <row r="954" ht="22.5" customHeight="1">
      <c r="A954" s="4">
        <f>(Orders!A954)</f>
        <v>3303891913</v>
      </c>
      <c r="B954" s="5">
        <f t="array" ref="B954">_xlfn.XLOOKUP(A954, Orders!A:A,Orders!C:C)</f>
        <v>45306.89581</v>
      </c>
      <c r="C954" s="4">
        <f>Order_items!B954</f>
        <v>313754</v>
      </c>
      <c r="D954" s="4" t="str">
        <f t="array" ref="D954">_xlfn.XLOOKUP(C954,Products!A:A,Products!B:B,"")</f>
        <v>Biscuits</v>
      </c>
      <c r="E954" s="4" t="str">
        <f t="array" ref="E954">_xlfn.XLOOKUP(C954,Products!A:A,Products!C:C,"")</f>
        <v>Snacks &amp; Munchies</v>
      </c>
      <c r="F954" s="4" t="str">
        <f t="array" ref="F954">_xlfn.XLOOKUP(C954,Products!A:A,Products!D:D,"")</f>
        <v>Swaminathan, Mahal and Dara</v>
      </c>
      <c r="G954" s="4">
        <f>Order_items!C954</f>
        <v>2</v>
      </c>
      <c r="H954" s="4">
        <f>Order_items!D954</f>
        <v>136.6</v>
      </c>
      <c r="I954" s="4">
        <f>Order_items!E954</f>
        <v>273.2</v>
      </c>
      <c r="J954" s="4" t="str">
        <f t="array" ref="J954">_xlfn.XLOOKUP(A954,Orders!A:A,Orders!G:G,"")</f>
        <v>Card</v>
      </c>
      <c r="K954" s="4">
        <f t="shared" si="1"/>
        <v>2024</v>
      </c>
      <c r="L954" s="4" t="str">
        <f t="shared" si="2"/>
        <v>Jan</v>
      </c>
    </row>
    <row r="955" ht="22.5" customHeight="1">
      <c r="A955" s="4">
        <f>(Orders!A955)</f>
        <v>2489292878</v>
      </c>
      <c r="B955" s="5">
        <f t="array" ref="B955">_xlfn.XLOOKUP(A955, Orders!A:A,Orders!C:C)</f>
        <v>45200.36889</v>
      </c>
      <c r="C955" s="4">
        <f>Order_items!B955</f>
        <v>969851</v>
      </c>
      <c r="D955" s="4" t="str">
        <f t="array" ref="D955">_xlfn.XLOOKUP(C955,Products!A:A,Products!B:B,"")</f>
        <v>Frozen Vegetables</v>
      </c>
      <c r="E955" s="4" t="str">
        <f t="array" ref="E955">_xlfn.XLOOKUP(C955,Products!A:A,Products!C:C,"")</f>
        <v>Instant &amp; Frozen Food</v>
      </c>
      <c r="F955" s="4" t="str">
        <f t="array" ref="F955">_xlfn.XLOOKUP(C955,Products!A:A,Products!D:D,"")</f>
        <v>Kara, Sodhi and Bassi</v>
      </c>
      <c r="G955" s="4">
        <f>Order_items!C955</f>
        <v>2</v>
      </c>
      <c r="H955" s="4">
        <f>Order_items!D955</f>
        <v>340.66</v>
      </c>
      <c r="I955" s="4">
        <f>Order_items!E955</f>
        <v>681.32</v>
      </c>
      <c r="J955" s="4" t="str">
        <f t="array" ref="J955">_xlfn.XLOOKUP(A955,Orders!A:A,Orders!G:G,"")</f>
        <v>Card</v>
      </c>
      <c r="K955" s="4">
        <f t="shared" si="1"/>
        <v>2023</v>
      </c>
      <c r="L955" s="4" t="str">
        <f t="shared" si="2"/>
        <v>Oct</v>
      </c>
    </row>
    <row r="956" ht="22.5" customHeight="1">
      <c r="A956" s="4">
        <f>(Orders!A956)</f>
        <v>8589851630</v>
      </c>
      <c r="B956" s="5">
        <f t="array" ref="B956">_xlfn.XLOOKUP(A956, Orders!A:A,Orders!C:C)</f>
        <v>45440.59176</v>
      </c>
      <c r="C956" s="4">
        <f>Order_items!B956</f>
        <v>687218</v>
      </c>
      <c r="D956" s="4" t="str">
        <f t="array" ref="D956">_xlfn.XLOOKUP(C956,Products!A:A,Products!B:B,"")</f>
        <v>Mango Drink</v>
      </c>
      <c r="E956" s="4" t="str">
        <f t="array" ref="E956">_xlfn.XLOOKUP(C956,Products!A:A,Products!C:C,"")</f>
        <v>Cold Drinks &amp; Juices</v>
      </c>
      <c r="F956" s="4" t="str">
        <f t="array" ref="F956">_xlfn.XLOOKUP(C956,Products!A:A,Products!D:D,"")</f>
        <v>Sankaran, Pall and Gola</v>
      </c>
      <c r="G956" s="4">
        <f>Order_items!C956</f>
        <v>2</v>
      </c>
      <c r="H956" s="4">
        <f>Order_items!D956</f>
        <v>317.82</v>
      </c>
      <c r="I956" s="4">
        <f>Order_items!E956</f>
        <v>635.64</v>
      </c>
      <c r="J956" s="4" t="str">
        <f t="array" ref="J956">_xlfn.XLOOKUP(A956,Orders!A:A,Orders!G:G,"")</f>
        <v>Card</v>
      </c>
      <c r="K956" s="4">
        <f t="shared" si="1"/>
        <v>2024</v>
      </c>
      <c r="L956" s="4" t="str">
        <f t="shared" si="2"/>
        <v>May</v>
      </c>
    </row>
    <row r="957" ht="22.5" customHeight="1">
      <c r="A957" s="4">
        <f>(Orders!A957)</f>
        <v>4598897781</v>
      </c>
      <c r="B957" s="5">
        <f t="array" ref="B957">_xlfn.XLOOKUP(A957, Orders!A:A,Orders!C:C)</f>
        <v>45119.86279</v>
      </c>
      <c r="C957" s="4">
        <f>Order_items!B957</f>
        <v>709916</v>
      </c>
      <c r="D957" s="4" t="str">
        <f t="array" ref="D957">_xlfn.XLOOKUP(C957,Products!A:A,Products!B:B,"")</f>
        <v>Detergent</v>
      </c>
      <c r="E957" s="4" t="str">
        <f t="array" ref="E957">_xlfn.XLOOKUP(C957,Products!A:A,Products!C:C,"")</f>
        <v>Household Care</v>
      </c>
      <c r="F957" s="4" t="str">
        <f t="array" ref="F957">_xlfn.XLOOKUP(C957,Products!A:A,Products!D:D,"")</f>
        <v>Varkey LLC</v>
      </c>
      <c r="G957" s="4">
        <f>Order_items!C957</f>
        <v>3</v>
      </c>
      <c r="H957" s="4">
        <f>Order_items!D957</f>
        <v>33.76</v>
      </c>
      <c r="I957" s="4">
        <f>Order_items!E957</f>
        <v>101.28</v>
      </c>
      <c r="J957" s="4" t="str">
        <f t="array" ref="J957">_xlfn.XLOOKUP(A957,Orders!A:A,Orders!G:G,"")</f>
        <v>UPI</v>
      </c>
      <c r="K957" s="4">
        <f t="shared" si="1"/>
        <v>2023</v>
      </c>
      <c r="L957" s="4" t="str">
        <f t="shared" si="2"/>
        <v>Jul</v>
      </c>
    </row>
    <row r="958" ht="22.5" customHeight="1">
      <c r="A958" s="4">
        <f>(Orders!A958)</f>
        <v>6932356214</v>
      </c>
      <c r="B958" s="5">
        <f t="array" ref="B958">_xlfn.XLOOKUP(A958, Orders!A:A,Orders!C:C)</f>
        <v>45020.23247</v>
      </c>
      <c r="C958" s="4">
        <f>Order_items!B958</f>
        <v>131748</v>
      </c>
      <c r="D958" s="4" t="str">
        <f t="array" ref="D958">_xlfn.XLOOKUP(C958,Products!A:A,Products!B:B,"")</f>
        <v>Dog Food</v>
      </c>
      <c r="E958" s="4" t="str">
        <f t="array" ref="E958">_xlfn.XLOOKUP(C958,Products!A:A,Products!C:C,"")</f>
        <v>Pet Care</v>
      </c>
      <c r="F958" s="4" t="str">
        <f t="array" ref="F958">_xlfn.XLOOKUP(C958,Products!A:A,Products!D:D,"")</f>
        <v>Shroff, Wason and Dugar</v>
      </c>
      <c r="G958" s="4">
        <f>Order_items!C958</f>
        <v>2</v>
      </c>
      <c r="H958" s="4">
        <f>Order_items!D958</f>
        <v>81.35</v>
      </c>
      <c r="I958" s="4">
        <f>Order_items!E958</f>
        <v>162.7</v>
      </c>
      <c r="J958" s="4" t="str">
        <f t="array" ref="J958">_xlfn.XLOOKUP(A958,Orders!A:A,Orders!G:G,"")</f>
        <v>Wallet</v>
      </c>
      <c r="K958" s="4">
        <f t="shared" si="1"/>
        <v>2023</v>
      </c>
      <c r="L958" s="4" t="str">
        <f t="shared" si="2"/>
        <v>Apr</v>
      </c>
    </row>
    <row r="959" ht="22.5" customHeight="1">
      <c r="A959" s="4">
        <f>(Orders!A959)</f>
        <v>3499004322</v>
      </c>
      <c r="B959" s="5">
        <f t="array" ref="B959">_xlfn.XLOOKUP(A959, Orders!A:A,Orders!C:C)</f>
        <v>45050.75332</v>
      </c>
      <c r="C959" s="4">
        <f>Order_items!B959</f>
        <v>34200</v>
      </c>
      <c r="D959" s="4" t="str">
        <f t="array" ref="D959">_xlfn.XLOOKUP(C959,Products!A:A,Products!B:B,"")</f>
        <v>Lotion</v>
      </c>
      <c r="E959" s="4" t="str">
        <f t="array" ref="E959">_xlfn.XLOOKUP(C959,Products!A:A,Products!C:C,"")</f>
        <v>Personal Care</v>
      </c>
      <c r="F959" s="4" t="str">
        <f t="array" ref="F959">_xlfn.XLOOKUP(C959,Products!A:A,Products!D:D,"")</f>
        <v>Munshi-Grewal</v>
      </c>
      <c r="G959" s="4">
        <f>Order_items!C959</f>
        <v>1</v>
      </c>
      <c r="H959" s="4">
        <f>Order_items!D959</f>
        <v>319.8</v>
      </c>
      <c r="I959" s="4">
        <f>Order_items!E959</f>
        <v>319.8</v>
      </c>
      <c r="J959" s="4" t="str">
        <f t="array" ref="J959">_xlfn.XLOOKUP(A959,Orders!A:A,Orders!G:G,"")</f>
        <v>Wallet</v>
      </c>
      <c r="K959" s="4">
        <f t="shared" si="1"/>
        <v>2023</v>
      </c>
      <c r="L959" s="4" t="str">
        <f t="shared" si="2"/>
        <v>May</v>
      </c>
    </row>
    <row r="960" ht="22.5" customHeight="1">
      <c r="A960" s="4">
        <f>(Orders!A960)</f>
        <v>7517620171</v>
      </c>
      <c r="B960" s="5">
        <f t="array" ref="B960">_xlfn.XLOOKUP(A960, Orders!A:A,Orders!C:C)</f>
        <v>45032.75756</v>
      </c>
      <c r="C960" s="4">
        <f>Order_items!B960</f>
        <v>687218</v>
      </c>
      <c r="D960" s="4" t="str">
        <f t="array" ref="D960">_xlfn.XLOOKUP(C960,Products!A:A,Products!B:B,"")</f>
        <v>Mango Drink</v>
      </c>
      <c r="E960" s="4" t="str">
        <f t="array" ref="E960">_xlfn.XLOOKUP(C960,Products!A:A,Products!C:C,"")</f>
        <v>Cold Drinks &amp; Juices</v>
      </c>
      <c r="F960" s="4" t="str">
        <f t="array" ref="F960">_xlfn.XLOOKUP(C960,Products!A:A,Products!D:D,"")</f>
        <v>Sankaran, Pall and Gola</v>
      </c>
      <c r="G960" s="4">
        <f>Order_items!C960</f>
        <v>2</v>
      </c>
      <c r="H960" s="4">
        <f>Order_items!D960</f>
        <v>317.82</v>
      </c>
      <c r="I960" s="4">
        <f>Order_items!E960</f>
        <v>635.64</v>
      </c>
      <c r="J960" s="4" t="str">
        <f t="array" ref="J960">_xlfn.XLOOKUP(A960,Orders!A:A,Orders!G:G,"")</f>
        <v>Cash</v>
      </c>
      <c r="K960" s="4">
        <f t="shared" si="1"/>
        <v>2023</v>
      </c>
      <c r="L960" s="4" t="str">
        <f t="shared" si="2"/>
        <v>Apr</v>
      </c>
    </row>
    <row r="961" ht="22.5" customHeight="1">
      <c r="A961" s="4">
        <f>(Orders!A961)</f>
        <v>172987148</v>
      </c>
      <c r="B961" s="5">
        <f t="array" ref="B961">_xlfn.XLOOKUP(A961, Orders!A:A,Orders!C:C)</f>
        <v>45599.69436</v>
      </c>
      <c r="C961" s="4">
        <f>Order_items!B961</f>
        <v>901144</v>
      </c>
      <c r="D961" s="4" t="str">
        <f t="array" ref="D961">_xlfn.XLOOKUP(C961,Products!A:A,Products!B:B,"")</f>
        <v>Sugar</v>
      </c>
      <c r="E961" s="4" t="str">
        <f t="array" ref="E961">_xlfn.XLOOKUP(C961,Products!A:A,Products!C:C,"")</f>
        <v>Grocery &amp; Staples</v>
      </c>
      <c r="F961" s="4" t="str">
        <f t="array" ref="F961">_xlfn.XLOOKUP(C961,Products!A:A,Products!D:D,"")</f>
        <v>Deo-Kamdar</v>
      </c>
      <c r="G961" s="4">
        <f>Order_items!C961</f>
        <v>3</v>
      </c>
      <c r="H961" s="4">
        <f>Order_items!D961</f>
        <v>340.36</v>
      </c>
      <c r="I961" s="4">
        <f>Order_items!E961</f>
        <v>1021.08</v>
      </c>
      <c r="J961" s="4" t="str">
        <f t="array" ref="J961">_xlfn.XLOOKUP(A961,Orders!A:A,Orders!G:G,"")</f>
        <v>Cash</v>
      </c>
      <c r="K961" s="4">
        <f t="shared" si="1"/>
        <v>2024</v>
      </c>
      <c r="L961" s="4" t="str">
        <f t="shared" si="2"/>
        <v>Nov</v>
      </c>
    </row>
    <row r="962" ht="22.5" customHeight="1">
      <c r="A962" s="4">
        <f>(Orders!A962)</f>
        <v>8347207794</v>
      </c>
      <c r="B962" s="5">
        <f t="array" ref="B962">_xlfn.XLOOKUP(A962, Orders!A:A,Orders!C:C)</f>
        <v>45521.91743</v>
      </c>
      <c r="C962" s="4">
        <f>Order_items!B962</f>
        <v>890623</v>
      </c>
      <c r="D962" s="4" t="str">
        <f t="array" ref="D962">_xlfn.XLOOKUP(C962,Products!A:A,Products!B:B,"")</f>
        <v>Onions</v>
      </c>
      <c r="E962" s="4" t="str">
        <f t="array" ref="E962">_xlfn.XLOOKUP(C962,Products!A:A,Products!C:C,"")</f>
        <v>Fruits &amp; Vegetables</v>
      </c>
      <c r="F962" s="4" t="str">
        <f t="array" ref="F962">_xlfn.XLOOKUP(C962,Products!A:A,Products!D:D,"")</f>
        <v>Sangha, Nagar and Varty</v>
      </c>
      <c r="G962" s="4">
        <f>Order_items!C962</f>
        <v>1</v>
      </c>
      <c r="H962" s="4">
        <f>Order_items!D962</f>
        <v>354.52</v>
      </c>
      <c r="I962" s="4">
        <f>Order_items!E962</f>
        <v>354.52</v>
      </c>
      <c r="J962" s="4" t="str">
        <f t="array" ref="J962">_xlfn.XLOOKUP(A962,Orders!A:A,Orders!G:G,"")</f>
        <v>Card</v>
      </c>
      <c r="K962" s="4">
        <f t="shared" si="1"/>
        <v>2024</v>
      </c>
      <c r="L962" s="4" t="str">
        <f t="shared" si="2"/>
        <v>Aug</v>
      </c>
    </row>
    <row r="963" ht="22.5" customHeight="1">
      <c r="A963" s="4">
        <f>(Orders!A963)</f>
        <v>9472355181</v>
      </c>
      <c r="B963" s="5">
        <f t="array" ref="B963">_xlfn.XLOOKUP(A963, Orders!A:A,Orders!C:C)</f>
        <v>45314.2758</v>
      </c>
      <c r="C963" s="4">
        <f>Order_items!B963</f>
        <v>962054</v>
      </c>
      <c r="D963" s="4" t="str">
        <f t="array" ref="D963">_xlfn.XLOOKUP(C963,Products!A:A,Products!B:B,"")</f>
        <v>Orange Juice</v>
      </c>
      <c r="E963" s="4" t="str">
        <f t="array" ref="E963">_xlfn.XLOOKUP(C963,Products!A:A,Products!C:C,"")</f>
        <v>Cold Drinks &amp; Juices</v>
      </c>
      <c r="F963" s="4" t="str">
        <f t="array" ref="F963">_xlfn.XLOOKUP(C963,Products!A:A,Products!D:D,"")</f>
        <v>Toor-Nagar</v>
      </c>
      <c r="G963" s="4">
        <f>Order_items!C963</f>
        <v>1</v>
      </c>
      <c r="H963" s="4">
        <f>Order_items!D963</f>
        <v>16.86</v>
      </c>
      <c r="I963" s="4">
        <f>Order_items!E963</f>
        <v>16.86</v>
      </c>
      <c r="J963" s="4" t="str">
        <f t="array" ref="J963">_xlfn.XLOOKUP(A963,Orders!A:A,Orders!G:G,"")</f>
        <v>UPI</v>
      </c>
      <c r="K963" s="4">
        <f t="shared" si="1"/>
        <v>2024</v>
      </c>
      <c r="L963" s="4" t="str">
        <f t="shared" si="2"/>
        <v>Jan</v>
      </c>
    </row>
    <row r="964" ht="22.5" customHeight="1">
      <c r="A964" s="4">
        <f>(Orders!A964)</f>
        <v>1315064289</v>
      </c>
      <c r="B964" s="5">
        <f t="array" ref="B964">_xlfn.XLOOKUP(A964, Orders!A:A,Orders!C:C)</f>
        <v>45500.12861</v>
      </c>
      <c r="C964" s="4">
        <f>Order_items!B964</f>
        <v>883013</v>
      </c>
      <c r="D964" s="4" t="str">
        <f t="array" ref="D964">_xlfn.XLOOKUP(C964,Products!A:A,Products!B:B,"")</f>
        <v>Eggs</v>
      </c>
      <c r="E964" s="4" t="str">
        <f t="array" ref="E964">_xlfn.XLOOKUP(C964,Products!A:A,Products!C:C,"")</f>
        <v>Dairy &amp; Breakfast</v>
      </c>
      <c r="F964" s="4" t="str">
        <f t="array" ref="F964">_xlfn.XLOOKUP(C964,Products!A:A,Products!D:D,"")</f>
        <v>Chahal Group</v>
      </c>
      <c r="G964" s="4">
        <f>Order_items!C964</f>
        <v>2</v>
      </c>
      <c r="H964" s="4">
        <f>Order_items!D964</f>
        <v>989.88</v>
      </c>
      <c r="I964" s="4">
        <f>Order_items!E964</f>
        <v>1979.76</v>
      </c>
      <c r="J964" s="4" t="str">
        <f t="array" ref="J964">_xlfn.XLOOKUP(A964,Orders!A:A,Orders!G:G,"")</f>
        <v>UPI</v>
      </c>
      <c r="K964" s="4">
        <f t="shared" si="1"/>
        <v>2024</v>
      </c>
      <c r="L964" s="4" t="str">
        <f t="shared" si="2"/>
        <v>Jul</v>
      </c>
    </row>
    <row r="965" ht="22.5" customHeight="1">
      <c r="A965" s="4">
        <f>(Orders!A965)</f>
        <v>9371869941</v>
      </c>
      <c r="B965" s="5">
        <f t="array" ref="B965">_xlfn.XLOOKUP(A965, Orders!A:A,Orders!C:C)</f>
        <v>45210.99839</v>
      </c>
      <c r="C965" s="4">
        <f>Order_items!B965</f>
        <v>712307</v>
      </c>
      <c r="D965" s="4" t="str">
        <f t="array" ref="D965">_xlfn.XLOOKUP(C965,Products!A:A,Products!B:B,"")</f>
        <v>Orange Juice</v>
      </c>
      <c r="E965" s="4" t="str">
        <f t="array" ref="E965">_xlfn.XLOOKUP(C965,Products!A:A,Products!C:C,"")</f>
        <v>Cold Drinks &amp; Juices</v>
      </c>
      <c r="F965" s="4" t="str">
        <f t="array" ref="F965">_xlfn.XLOOKUP(C965,Products!A:A,Products!D:D,"")</f>
        <v>Chana LLC</v>
      </c>
      <c r="G965" s="4">
        <f>Order_items!C965</f>
        <v>2</v>
      </c>
      <c r="H965" s="4">
        <f>Order_items!D965</f>
        <v>264.89</v>
      </c>
      <c r="I965" s="4">
        <f>Order_items!E965</f>
        <v>529.78</v>
      </c>
      <c r="J965" s="4" t="str">
        <f t="array" ref="J965">_xlfn.XLOOKUP(A965,Orders!A:A,Orders!G:G,"")</f>
        <v>Card</v>
      </c>
      <c r="K965" s="4">
        <f t="shared" si="1"/>
        <v>2023</v>
      </c>
      <c r="L965" s="4" t="str">
        <f t="shared" si="2"/>
        <v>Oct</v>
      </c>
    </row>
    <row r="966" ht="22.5" customHeight="1">
      <c r="A966" s="4">
        <f>(Orders!A966)</f>
        <v>5184568404</v>
      </c>
      <c r="B966" s="5">
        <f t="array" ref="B966">_xlfn.XLOOKUP(A966, Orders!A:A,Orders!C:C)</f>
        <v>45378.53153</v>
      </c>
      <c r="C966" s="4">
        <f>Order_items!B966</f>
        <v>704868</v>
      </c>
      <c r="D966" s="4" t="str">
        <f t="array" ref="D966">_xlfn.XLOOKUP(C966,Products!A:A,Products!B:B,"")</f>
        <v>Detergent</v>
      </c>
      <c r="E966" s="4" t="str">
        <f t="array" ref="E966">_xlfn.XLOOKUP(C966,Products!A:A,Products!C:C,"")</f>
        <v>Household Care</v>
      </c>
      <c r="F966" s="4" t="str">
        <f t="array" ref="F966">_xlfn.XLOOKUP(C966,Products!A:A,Products!D:D,"")</f>
        <v>Parikh, Oak and Kara</v>
      </c>
      <c r="G966" s="4">
        <f>Order_items!C966</f>
        <v>2</v>
      </c>
      <c r="H966" s="4">
        <f>Order_items!D966</f>
        <v>193.46</v>
      </c>
      <c r="I966" s="4">
        <f>Order_items!E966</f>
        <v>386.92</v>
      </c>
      <c r="J966" s="4" t="str">
        <f t="array" ref="J966">_xlfn.XLOOKUP(A966,Orders!A:A,Orders!G:G,"")</f>
        <v>Cash</v>
      </c>
      <c r="K966" s="4">
        <f t="shared" si="1"/>
        <v>2024</v>
      </c>
      <c r="L966" s="4" t="str">
        <f t="shared" si="2"/>
        <v>Mar</v>
      </c>
    </row>
    <row r="967" ht="22.5" customHeight="1">
      <c r="A967" s="4">
        <f>(Orders!A967)</f>
        <v>5891002534</v>
      </c>
      <c r="B967" s="5">
        <f t="array" ref="B967">_xlfn.XLOOKUP(A967, Orders!A:A,Orders!C:C)</f>
        <v>45198.66606</v>
      </c>
      <c r="C967" s="4">
        <f>Order_items!B967</f>
        <v>361361</v>
      </c>
      <c r="D967" s="4" t="str">
        <f t="array" ref="D967">_xlfn.XLOOKUP(C967,Products!A:A,Products!B:B,"")</f>
        <v>Biscuits</v>
      </c>
      <c r="E967" s="4" t="str">
        <f t="array" ref="E967">_xlfn.XLOOKUP(C967,Products!A:A,Products!C:C,"")</f>
        <v>Snacks &amp; Munchies</v>
      </c>
      <c r="F967" s="4" t="str">
        <f t="array" ref="F967">_xlfn.XLOOKUP(C967,Products!A:A,Products!D:D,"")</f>
        <v>Kunda, Dave and Sahni</v>
      </c>
      <c r="G967" s="4">
        <f>Order_items!C967</f>
        <v>2</v>
      </c>
      <c r="H967" s="4">
        <f>Order_items!D967</f>
        <v>826.21</v>
      </c>
      <c r="I967" s="4">
        <f>Order_items!E967</f>
        <v>1652.42</v>
      </c>
      <c r="J967" s="4" t="str">
        <f t="array" ref="J967">_xlfn.XLOOKUP(A967,Orders!A:A,Orders!G:G,"")</f>
        <v>Card</v>
      </c>
      <c r="K967" s="4">
        <f t="shared" si="1"/>
        <v>2023</v>
      </c>
      <c r="L967" s="4" t="str">
        <f t="shared" si="2"/>
        <v>Sep</v>
      </c>
    </row>
    <row r="968" ht="22.5" customHeight="1">
      <c r="A968" s="4">
        <f>(Orders!A968)</f>
        <v>1479730711</v>
      </c>
      <c r="B968" s="5">
        <f t="array" ref="B968">_xlfn.XLOOKUP(A968, Orders!A:A,Orders!C:C)</f>
        <v>45537.40954</v>
      </c>
      <c r="C968" s="4">
        <f>Order_items!B968</f>
        <v>123983</v>
      </c>
      <c r="D968" s="4" t="str">
        <f t="array" ref="D968">_xlfn.XLOOKUP(C968,Products!A:A,Products!B:B,"")</f>
        <v>Cough Syrup</v>
      </c>
      <c r="E968" s="4" t="str">
        <f t="array" ref="E968">_xlfn.XLOOKUP(C968,Products!A:A,Products!C:C,"")</f>
        <v>Pharmacy</v>
      </c>
      <c r="F968" s="4" t="str">
        <f t="array" ref="F968">_xlfn.XLOOKUP(C968,Products!A:A,Products!D:D,"")</f>
        <v>Kurian-Chhabra</v>
      </c>
      <c r="G968" s="4">
        <f>Order_items!C968</f>
        <v>3</v>
      </c>
      <c r="H968" s="4">
        <f>Order_items!D968</f>
        <v>785.67</v>
      </c>
      <c r="I968" s="4">
        <f>Order_items!E968</f>
        <v>2357.01</v>
      </c>
      <c r="J968" s="4" t="str">
        <f t="array" ref="J968">_xlfn.XLOOKUP(A968,Orders!A:A,Orders!G:G,"")</f>
        <v>Wallet</v>
      </c>
      <c r="K968" s="4">
        <f t="shared" si="1"/>
        <v>2024</v>
      </c>
      <c r="L968" s="4" t="str">
        <f t="shared" si="2"/>
        <v>Sep</v>
      </c>
    </row>
    <row r="969" ht="22.5" customHeight="1">
      <c r="A969" s="4">
        <f>(Orders!A969)</f>
        <v>7651037338</v>
      </c>
      <c r="B969" s="5">
        <f t="array" ref="B969">_xlfn.XLOOKUP(A969, Orders!A:A,Orders!C:C)</f>
        <v>45251.7742</v>
      </c>
      <c r="C969" s="4">
        <f>Order_items!B969</f>
        <v>274207</v>
      </c>
      <c r="D969" s="4" t="str">
        <f t="array" ref="D969">_xlfn.XLOOKUP(C969,Products!A:A,Products!B:B,"")</f>
        <v>Cough Syrup</v>
      </c>
      <c r="E969" s="4" t="str">
        <f t="array" ref="E969">_xlfn.XLOOKUP(C969,Products!A:A,Products!C:C,"")</f>
        <v>Pharmacy</v>
      </c>
      <c r="F969" s="4" t="str">
        <f t="array" ref="F969">_xlfn.XLOOKUP(C969,Products!A:A,Products!D:D,"")</f>
        <v>Savant, Batta and Mander</v>
      </c>
      <c r="G969" s="4">
        <f>Order_items!C969</f>
        <v>2</v>
      </c>
      <c r="H969" s="4">
        <f>Order_items!D969</f>
        <v>328.51</v>
      </c>
      <c r="I969" s="4">
        <f>Order_items!E969</f>
        <v>657.02</v>
      </c>
      <c r="J969" s="4" t="str">
        <f t="array" ref="J969">_xlfn.XLOOKUP(A969,Orders!A:A,Orders!G:G,"")</f>
        <v>Cash</v>
      </c>
      <c r="K969" s="4">
        <f t="shared" si="1"/>
        <v>2023</v>
      </c>
      <c r="L969" s="4" t="str">
        <f t="shared" si="2"/>
        <v>Nov</v>
      </c>
    </row>
    <row r="970" ht="22.5" customHeight="1">
      <c r="A970" s="4">
        <f>(Orders!A970)</f>
        <v>8763754537</v>
      </c>
      <c r="B970" s="5">
        <f t="array" ref="B970">_xlfn.XLOOKUP(A970, Orders!A:A,Orders!C:C)</f>
        <v>45572.23221</v>
      </c>
      <c r="C970" s="4">
        <f>Order_items!B970</f>
        <v>723678</v>
      </c>
      <c r="D970" s="4" t="str">
        <f t="array" ref="D970">_xlfn.XLOOKUP(C970,Products!A:A,Products!B:B,"")</f>
        <v>Dog Food</v>
      </c>
      <c r="E970" s="4" t="str">
        <f t="array" ref="E970">_xlfn.XLOOKUP(C970,Products!A:A,Products!C:C,"")</f>
        <v>Pet Care</v>
      </c>
      <c r="F970" s="4" t="str">
        <f t="array" ref="F970">_xlfn.XLOOKUP(C970,Products!A:A,Products!D:D,"")</f>
        <v>Lall, Datta and Swamy</v>
      </c>
      <c r="G970" s="4">
        <f>Order_items!C970</f>
        <v>3</v>
      </c>
      <c r="H970" s="4">
        <f>Order_items!D970</f>
        <v>675.46</v>
      </c>
      <c r="I970" s="4">
        <f>Order_items!E970</f>
        <v>2026.38</v>
      </c>
      <c r="J970" s="4" t="str">
        <f t="array" ref="J970">_xlfn.XLOOKUP(A970,Orders!A:A,Orders!G:G,"")</f>
        <v>UPI</v>
      </c>
      <c r="K970" s="4">
        <f t="shared" si="1"/>
        <v>2024</v>
      </c>
      <c r="L970" s="4" t="str">
        <f t="shared" si="2"/>
        <v>Oct</v>
      </c>
    </row>
    <row r="971" ht="22.5" customHeight="1">
      <c r="A971" s="4">
        <f>(Orders!A971)</f>
        <v>7683813608</v>
      </c>
      <c r="B971" s="5">
        <f t="array" ref="B971">_xlfn.XLOOKUP(A971, Orders!A:A,Orders!C:C)</f>
        <v>45083.89544</v>
      </c>
      <c r="C971" s="4">
        <f>Order_items!B971</f>
        <v>658389</v>
      </c>
      <c r="D971" s="4" t="str">
        <f t="array" ref="D971">_xlfn.XLOOKUP(C971,Products!A:A,Products!B:B,"")</f>
        <v>Popcorn</v>
      </c>
      <c r="E971" s="4" t="str">
        <f t="array" ref="E971">_xlfn.XLOOKUP(C971,Products!A:A,Products!C:C,"")</f>
        <v>Snacks &amp; Munchies</v>
      </c>
      <c r="F971" s="4" t="str">
        <f t="array" ref="F971">_xlfn.XLOOKUP(C971,Products!A:A,Products!D:D,"")</f>
        <v>Chanda, Som and Vohra</v>
      </c>
      <c r="G971" s="4">
        <f>Order_items!C971</f>
        <v>2</v>
      </c>
      <c r="H971" s="4">
        <f>Order_items!D971</f>
        <v>152.55</v>
      </c>
      <c r="I971" s="4">
        <f>Order_items!E971</f>
        <v>305.1</v>
      </c>
      <c r="J971" s="4" t="str">
        <f t="array" ref="J971">_xlfn.XLOOKUP(A971,Orders!A:A,Orders!G:G,"")</f>
        <v>Card</v>
      </c>
      <c r="K971" s="4">
        <f t="shared" si="1"/>
        <v>2023</v>
      </c>
      <c r="L971" s="4" t="str">
        <f t="shared" si="2"/>
        <v>Jun</v>
      </c>
    </row>
    <row r="972" ht="22.5" customHeight="1">
      <c r="A972" s="4">
        <f>(Orders!A972)</f>
        <v>6722955128</v>
      </c>
      <c r="B972" s="5">
        <f t="array" ref="B972">_xlfn.XLOOKUP(A972, Orders!A:A,Orders!C:C)</f>
        <v>45004.91138</v>
      </c>
      <c r="C972" s="4">
        <f>Order_items!B972</f>
        <v>949818</v>
      </c>
      <c r="D972" s="4" t="str">
        <f t="array" ref="D972">_xlfn.XLOOKUP(C972,Products!A:A,Products!B:B,"")</f>
        <v>Biscuits</v>
      </c>
      <c r="E972" s="4" t="str">
        <f t="array" ref="E972">_xlfn.XLOOKUP(C972,Products!A:A,Products!C:C,"")</f>
        <v>Snacks &amp; Munchies</v>
      </c>
      <c r="F972" s="4" t="str">
        <f t="array" ref="F972">_xlfn.XLOOKUP(C972,Products!A:A,Products!D:D,"")</f>
        <v>Yohannan Inc</v>
      </c>
      <c r="G972" s="4">
        <f>Order_items!C972</f>
        <v>1</v>
      </c>
      <c r="H972" s="4">
        <f>Order_items!D972</f>
        <v>483.05</v>
      </c>
      <c r="I972" s="4">
        <f>Order_items!E972</f>
        <v>483.05</v>
      </c>
      <c r="J972" s="4" t="str">
        <f t="array" ref="J972">_xlfn.XLOOKUP(A972,Orders!A:A,Orders!G:G,"")</f>
        <v>Wallet</v>
      </c>
      <c r="K972" s="4">
        <f t="shared" si="1"/>
        <v>2023</v>
      </c>
      <c r="L972" s="4" t="str">
        <f t="shared" si="2"/>
        <v>Mar</v>
      </c>
    </row>
    <row r="973" ht="22.5" customHeight="1">
      <c r="A973" s="4">
        <f>(Orders!A973)</f>
        <v>8259274680</v>
      </c>
      <c r="B973" s="5">
        <f t="array" ref="B973">_xlfn.XLOOKUP(A973, Orders!A:A,Orders!C:C)</f>
        <v>45027.26769</v>
      </c>
      <c r="C973" s="4">
        <f>Order_items!B973</f>
        <v>256783</v>
      </c>
      <c r="D973" s="4" t="str">
        <f t="array" ref="D973">_xlfn.XLOOKUP(C973,Products!A:A,Products!B:B,"")</f>
        <v>Pet Treats</v>
      </c>
      <c r="E973" s="4" t="str">
        <f t="array" ref="E973">_xlfn.XLOOKUP(C973,Products!A:A,Products!C:C,"")</f>
        <v>Pet Care</v>
      </c>
      <c r="F973" s="4" t="str">
        <f t="array" ref="F973">_xlfn.XLOOKUP(C973,Products!A:A,Products!D:D,"")</f>
        <v>Basu, Thakur and Rege</v>
      </c>
      <c r="G973" s="4">
        <f>Order_items!C973</f>
        <v>3</v>
      </c>
      <c r="H973" s="4">
        <f>Order_items!D973</f>
        <v>906.54</v>
      </c>
      <c r="I973" s="4">
        <f>Order_items!E973</f>
        <v>2719.62</v>
      </c>
      <c r="J973" s="4" t="str">
        <f t="array" ref="J973">_xlfn.XLOOKUP(A973,Orders!A:A,Orders!G:G,"")</f>
        <v>Cash</v>
      </c>
      <c r="K973" s="4">
        <f t="shared" si="1"/>
        <v>2023</v>
      </c>
      <c r="L973" s="4" t="str">
        <f t="shared" si="2"/>
        <v>Apr</v>
      </c>
    </row>
    <row r="974" ht="22.5" customHeight="1">
      <c r="A974" s="4">
        <f>(Orders!A974)</f>
        <v>4620484274</v>
      </c>
      <c r="B974" s="5">
        <f t="array" ref="B974">_xlfn.XLOOKUP(A974, Orders!A:A,Orders!C:C)</f>
        <v>45545.66014</v>
      </c>
      <c r="C974" s="4">
        <f>Order_items!B974</f>
        <v>9436</v>
      </c>
      <c r="D974" s="4" t="str">
        <f t="array" ref="D974">_xlfn.XLOOKUP(C974,Products!A:A,Products!B:B,"")</f>
        <v>Toothpaste</v>
      </c>
      <c r="E974" s="4" t="str">
        <f t="array" ref="E974">_xlfn.XLOOKUP(C974,Products!A:A,Products!C:C,"")</f>
        <v>Personal Care</v>
      </c>
      <c r="F974" s="4" t="str">
        <f t="array" ref="F974">_xlfn.XLOOKUP(C974,Products!A:A,Products!D:D,"")</f>
        <v>Naidu PLC</v>
      </c>
      <c r="G974" s="4">
        <f>Order_items!C974</f>
        <v>2</v>
      </c>
      <c r="H974" s="4">
        <f>Order_items!D974</f>
        <v>88.43</v>
      </c>
      <c r="I974" s="4">
        <f>Order_items!E974</f>
        <v>176.86</v>
      </c>
      <c r="J974" s="4" t="str">
        <f t="array" ref="J974">_xlfn.XLOOKUP(A974,Orders!A:A,Orders!G:G,"")</f>
        <v>Card</v>
      </c>
      <c r="K974" s="4">
        <f t="shared" si="1"/>
        <v>2024</v>
      </c>
      <c r="L974" s="4" t="str">
        <f t="shared" si="2"/>
        <v>Sep</v>
      </c>
    </row>
    <row r="975" ht="22.5" customHeight="1">
      <c r="A975" s="4">
        <f>(Orders!A975)</f>
        <v>8260569466</v>
      </c>
      <c r="B975" s="5">
        <f t="array" ref="B975">_xlfn.XLOOKUP(A975, Orders!A:A,Orders!C:C)</f>
        <v>45275.16763</v>
      </c>
      <c r="C975" s="4">
        <f>Order_items!B975</f>
        <v>144124</v>
      </c>
      <c r="D975" s="4" t="str">
        <f t="array" ref="D975">_xlfn.XLOOKUP(C975,Products!A:A,Products!B:B,"")</f>
        <v>Detergent</v>
      </c>
      <c r="E975" s="4" t="str">
        <f t="array" ref="E975">_xlfn.XLOOKUP(C975,Products!A:A,Products!C:C,"")</f>
        <v>Household Care</v>
      </c>
      <c r="F975" s="4" t="str">
        <f t="array" ref="F975">_xlfn.XLOOKUP(C975,Products!A:A,Products!D:D,"")</f>
        <v>Lalla-Srinivasan</v>
      </c>
      <c r="G975" s="4">
        <f>Order_items!C975</f>
        <v>3</v>
      </c>
      <c r="H975" s="4">
        <f>Order_items!D975</f>
        <v>162.67</v>
      </c>
      <c r="I975" s="4">
        <f>Order_items!E975</f>
        <v>488.01</v>
      </c>
      <c r="J975" s="4" t="str">
        <f t="array" ref="J975">_xlfn.XLOOKUP(A975,Orders!A:A,Orders!G:G,"")</f>
        <v>Card</v>
      </c>
      <c r="K975" s="4">
        <f t="shared" si="1"/>
        <v>2023</v>
      </c>
      <c r="L975" s="4" t="str">
        <f t="shared" si="2"/>
        <v>Dec</v>
      </c>
    </row>
    <row r="976" ht="22.5" customHeight="1">
      <c r="A976" s="4">
        <f>(Orders!A976)</f>
        <v>8498916204</v>
      </c>
      <c r="B976" s="5">
        <f t="array" ref="B976">_xlfn.XLOOKUP(A976, Orders!A:A,Orders!C:C)</f>
        <v>45373.81213</v>
      </c>
      <c r="C976" s="4">
        <f>Order_items!B976</f>
        <v>537274</v>
      </c>
      <c r="D976" s="4" t="str">
        <f t="array" ref="D976">_xlfn.XLOOKUP(C976,Products!A:A,Products!B:B,"")</f>
        <v>Pet Treats</v>
      </c>
      <c r="E976" s="4" t="str">
        <f t="array" ref="E976">_xlfn.XLOOKUP(C976,Products!A:A,Products!C:C,"")</f>
        <v>Pet Care</v>
      </c>
      <c r="F976" s="4" t="str">
        <f t="array" ref="F976">_xlfn.XLOOKUP(C976,Products!A:A,Products!D:D,"")</f>
        <v>Lal-Chauhan</v>
      </c>
      <c r="G976" s="4">
        <f>Order_items!C976</f>
        <v>3</v>
      </c>
      <c r="H976" s="4">
        <f>Order_items!D976</f>
        <v>702.71</v>
      </c>
      <c r="I976" s="4">
        <f>Order_items!E976</f>
        <v>2108.13</v>
      </c>
      <c r="J976" s="4" t="str">
        <f t="array" ref="J976">_xlfn.XLOOKUP(A976,Orders!A:A,Orders!G:G,"")</f>
        <v>Card</v>
      </c>
      <c r="K976" s="4">
        <f t="shared" si="1"/>
        <v>2024</v>
      </c>
      <c r="L976" s="4" t="str">
        <f t="shared" si="2"/>
        <v>Mar</v>
      </c>
    </row>
    <row r="977" ht="22.5" customHeight="1">
      <c r="A977" s="4">
        <f>(Orders!A977)</f>
        <v>3209538967</v>
      </c>
      <c r="B977" s="5">
        <f t="array" ref="B977">_xlfn.XLOOKUP(A977, Orders!A:A,Orders!C:C)</f>
        <v>45419.38581</v>
      </c>
      <c r="C977" s="4">
        <f>Order_items!B977</f>
        <v>82484</v>
      </c>
      <c r="D977" s="4" t="str">
        <f t="array" ref="D977">_xlfn.XLOOKUP(C977,Products!A:A,Products!B:B,"")</f>
        <v>Baby Food</v>
      </c>
      <c r="E977" s="4" t="str">
        <f t="array" ref="E977">_xlfn.XLOOKUP(C977,Products!A:A,Products!C:C,"")</f>
        <v>Baby Care</v>
      </c>
      <c r="F977" s="4" t="str">
        <f t="array" ref="F977">_xlfn.XLOOKUP(C977,Products!A:A,Products!D:D,"")</f>
        <v>Mallick PLC</v>
      </c>
      <c r="G977" s="4">
        <f>Order_items!C977</f>
        <v>1</v>
      </c>
      <c r="H977" s="4">
        <f>Order_items!D977</f>
        <v>914.88</v>
      </c>
      <c r="I977" s="4">
        <f>Order_items!E977</f>
        <v>914.88</v>
      </c>
      <c r="J977" s="4" t="str">
        <f t="array" ref="J977">_xlfn.XLOOKUP(A977,Orders!A:A,Orders!G:G,"")</f>
        <v>Cash</v>
      </c>
      <c r="K977" s="4">
        <f t="shared" si="1"/>
        <v>2024</v>
      </c>
      <c r="L977" s="4" t="str">
        <f t="shared" si="2"/>
        <v>May</v>
      </c>
    </row>
    <row r="978" ht="22.5" customHeight="1">
      <c r="A978" s="4">
        <f>(Orders!A978)</f>
        <v>2570640420</v>
      </c>
      <c r="B978" s="5">
        <f t="array" ref="B978">_xlfn.XLOOKUP(A978, Orders!A:A,Orders!C:C)</f>
        <v>45044.43847</v>
      </c>
      <c r="C978" s="4">
        <f>Order_items!B978</f>
        <v>542300</v>
      </c>
      <c r="D978" s="4" t="str">
        <f t="array" ref="D978">_xlfn.XLOOKUP(C978,Products!A:A,Products!B:B,"")</f>
        <v>Popcorn</v>
      </c>
      <c r="E978" s="4" t="str">
        <f t="array" ref="E978">_xlfn.XLOOKUP(C978,Products!A:A,Products!C:C,"")</f>
        <v>Snacks &amp; Munchies</v>
      </c>
      <c r="F978" s="4" t="str">
        <f t="array" ref="F978">_xlfn.XLOOKUP(C978,Products!A:A,Products!D:D,"")</f>
        <v>Gulati-Tandon</v>
      </c>
      <c r="G978" s="4">
        <f>Order_items!C978</f>
        <v>1</v>
      </c>
      <c r="H978" s="4">
        <f>Order_items!D978</f>
        <v>255.35</v>
      </c>
      <c r="I978" s="4">
        <f>Order_items!E978</f>
        <v>255.35</v>
      </c>
      <c r="J978" s="4" t="str">
        <f t="array" ref="J978">_xlfn.XLOOKUP(A978,Orders!A:A,Orders!G:G,"")</f>
        <v>Cash</v>
      </c>
      <c r="K978" s="4">
        <f t="shared" si="1"/>
        <v>2023</v>
      </c>
      <c r="L978" s="4" t="str">
        <f t="shared" si="2"/>
        <v>Apr</v>
      </c>
    </row>
    <row r="979" ht="22.5" customHeight="1">
      <c r="A979" s="4">
        <f>(Orders!A979)</f>
        <v>2066843639</v>
      </c>
      <c r="B979" s="5">
        <f t="array" ref="B979">_xlfn.XLOOKUP(A979, Orders!A:A,Orders!C:C)</f>
        <v>45437.00848</v>
      </c>
      <c r="C979" s="4">
        <f>Order_items!B979</f>
        <v>764014</v>
      </c>
      <c r="D979" s="4" t="str">
        <f t="array" ref="D979">_xlfn.XLOOKUP(C979,Products!A:A,Products!B:B,"")</f>
        <v>Salt</v>
      </c>
      <c r="E979" s="4" t="str">
        <f t="array" ref="E979">_xlfn.XLOOKUP(C979,Products!A:A,Products!C:C,"")</f>
        <v>Grocery &amp; Staples</v>
      </c>
      <c r="F979" s="4" t="str">
        <f t="array" ref="F979">_xlfn.XLOOKUP(C979,Products!A:A,Products!D:D,"")</f>
        <v>Grewal, Swamy and Dayal</v>
      </c>
      <c r="G979" s="4">
        <f>Order_items!C979</f>
        <v>3</v>
      </c>
      <c r="H979" s="4">
        <f>Order_items!D979</f>
        <v>612.04</v>
      </c>
      <c r="I979" s="4">
        <f>Order_items!E979</f>
        <v>1836.12</v>
      </c>
      <c r="J979" s="4" t="str">
        <f t="array" ref="J979">_xlfn.XLOOKUP(A979,Orders!A:A,Orders!G:G,"")</f>
        <v>UPI</v>
      </c>
      <c r="K979" s="4">
        <f t="shared" si="1"/>
        <v>2024</v>
      </c>
      <c r="L979" s="4" t="str">
        <f t="shared" si="2"/>
        <v>May</v>
      </c>
    </row>
    <row r="980" ht="22.5" customHeight="1">
      <c r="A980" s="4">
        <f>(Orders!A980)</f>
        <v>7402125753</v>
      </c>
      <c r="B980" s="5">
        <f t="array" ref="B980">_xlfn.XLOOKUP(A980, Orders!A:A,Orders!C:C)</f>
        <v>45231.75866</v>
      </c>
      <c r="C980" s="4">
        <f>Order_items!B980</f>
        <v>319388</v>
      </c>
      <c r="D980" s="4" t="str">
        <f t="array" ref="D980">_xlfn.XLOOKUP(C980,Products!A:A,Products!B:B,"")</f>
        <v>Orange Juice</v>
      </c>
      <c r="E980" s="4" t="str">
        <f t="array" ref="E980">_xlfn.XLOOKUP(C980,Products!A:A,Products!C:C,"")</f>
        <v>Cold Drinks &amp; Juices</v>
      </c>
      <c r="F980" s="4" t="str">
        <f t="array" ref="F980">_xlfn.XLOOKUP(C980,Products!A:A,Products!D:D,"")</f>
        <v>D’Alia-Dey</v>
      </c>
      <c r="G980" s="4">
        <f>Order_items!C980</f>
        <v>2</v>
      </c>
      <c r="H980" s="4">
        <f>Order_items!D980</f>
        <v>657.8</v>
      </c>
      <c r="I980" s="4">
        <f>Order_items!E980</f>
        <v>1315.6</v>
      </c>
      <c r="J980" s="4" t="str">
        <f t="array" ref="J980">_xlfn.XLOOKUP(A980,Orders!A:A,Orders!G:G,"")</f>
        <v>Cash</v>
      </c>
      <c r="K980" s="4">
        <f t="shared" si="1"/>
        <v>2023</v>
      </c>
      <c r="L980" s="4" t="str">
        <f t="shared" si="2"/>
        <v>Nov</v>
      </c>
    </row>
    <row r="981" ht="22.5" customHeight="1">
      <c r="A981" s="4">
        <f>(Orders!A981)</f>
        <v>9171089443</v>
      </c>
      <c r="B981" s="5">
        <f t="array" ref="B981">_xlfn.XLOOKUP(A981, Orders!A:A,Orders!C:C)</f>
        <v>45545.83627</v>
      </c>
      <c r="C981" s="4">
        <f>Order_items!B981</f>
        <v>274207</v>
      </c>
      <c r="D981" s="4" t="str">
        <f t="array" ref="D981">_xlfn.XLOOKUP(C981,Products!A:A,Products!B:B,"")</f>
        <v>Cough Syrup</v>
      </c>
      <c r="E981" s="4" t="str">
        <f t="array" ref="E981">_xlfn.XLOOKUP(C981,Products!A:A,Products!C:C,"")</f>
        <v>Pharmacy</v>
      </c>
      <c r="F981" s="4" t="str">
        <f t="array" ref="F981">_xlfn.XLOOKUP(C981,Products!A:A,Products!D:D,"")</f>
        <v>Savant, Batta and Mander</v>
      </c>
      <c r="G981" s="4">
        <f>Order_items!C981</f>
        <v>3</v>
      </c>
      <c r="H981" s="4">
        <f>Order_items!D981</f>
        <v>328.51</v>
      </c>
      <c r="I981" s="4">
        <f>Order_items!E981</f>
        <v>985.53</v>
      </c>
      <c r="J981" s="4" t="str">
        <f t="array" ref="J981">_xlfn.XLOOKUP(A981,Orders!A:A,Orders!G:G,"")</f>
        <v>Cash</v>
      </c>
      <c r="K981" s="4">
        <f t="shared" si="1"/>
        <v>2024</v>
      </c>
      <c r="L981" s="4" t="str">
        <f t="shared" si="2"/>
        <v>Sep</v>
      </c>
    </row>
    <row r="982" ht="22.5" customHeight="1">
      <c r="A982" s="4">
        <f>(Orders!A982)</f>
        <v>3272079644</v>
      </c>
      <c r="B982" s="5">
        <f t="array" ref="B982">_xlfn.XLOOKUP(A982, Orders!A:A,Orders!C:C)</f>
        <v>45083.60525</v>
      </c>
      <c r="C982" s="4">
        <f>Order_items!B982</f>
        <v>741341</v>
      </c>
      <c r="D982" s="4" t="str">
        <f t="array" ref="D982">_xlfn.XLOOKUP(C982,Products!A:A,Products!B:B,"")</f>
        <v>Eggs</v>
      </c>
      <c r="E982" s="4" t="str">
        <f t="array" ref="E982">_xlfn.XLOOKUP(C982,Products!A:A,Products!C:C,"")</f>
        <v>Dairy &amp; Breakfast</v>
      </c>
      <c r="F982" s="4" t="str">
        <f t="array" ref="F982">_xlfn.XLOOKUP(C982,Products!A:A,Products!D:D,"")</f>
        <v>Prasad LLC</v>
      </c>
      <c r="G982" s="4">
        <f>Order_items!C982</f>
        <v>1</v>
      </c>
      <c r="H982" s="4">
        <f>Order_items!D982</f>
        <v>923.84</v>
      </c>
      <c r="I982" s="4">
        <f>Order_items!E982</f>
        <v>923.84</v>
      </c>
      <c r="J982" s="4" t="str">
        <f t="array" ref="J982">_xlfn.XLOOKUP(A982,Orders!A:A,Orders!G:G,"")</f>
        <v>Card</v>
      </c>
      <c r="K982" s="4">
        <f t="shared" si="1"/>
        <v>2023</v>
      </c>
      <c r="L982" s="4" t="str">
        <f t="shared" si="2"/>
        <v>Jun</v>
      </c>
    </row>
    <row r="983" ht="22.5" customHeight="1">
      <c r="A983" s="4">
        <f>(Orders!A983)</f>
        <v>438111050</v>
      </c>
      <c r="B983" s="5">
        <f t="array" ref="B983">_xlfn.XLOOKUP(A983, Orders!A:A,Orders!C:C)</f>
        <v>45415.98348</v>
      </c>
      <c r="C983" s="4">
        <f>Order_items!B983</f>
        <v>171602</v>
      </c>
      <c r="D983" s="4" t="str">
        <f t="array" ref="D983">_xlfn.XLOOKUP(C983,Products!A:A,Products!B:B,"")</f>
        <v>Cola</v>
      </c>
      <c r="E983" s="4" t="str">
        <f t="array" ref="E983">_xlfn.XLOOKUP(C983,Products!A:A,Products!C:C,"")</f>
        <v>Cold Drinks &amp; Juices</v>
      </c>
      <c r="F983" s="4" t="str">
        <f t="array" ref="F983">_xlfn.XLOOKUP(C983,Products!A:A,Products!D:D,"")</f>
        <v>Pal-Sehgal</v>
      </c>
      <c r="G983" s="4">
        <f>Order_items!C983</f>
        <v>1</v>
      </c>
      <c r="H983" s="4">
        <f>Order_items!D983</f>
        <v>883.44</v>
      </c>
      <c r="I983" s="4">
        <f>Order_items!E983</f>
        <v>883.44</v>
      </c>
      <c r="J983" s="4" t="str">
        <f t="array" ref="J983">_xlfn.XLOOKUP(A983,Orders!A:A,Orders!G:G,"")</f>
        <v>Card</v>
      </c>
      <c r="K983" s="4">
        <f t="shared" si="1"/>
        <v>2024</v>
      </c>
      <c r="L983" s="4" t="str">
        <f t="shared" si="2"/>
        <v>May</v>
      </c>
    </row>
    <row r="984" ht="22.5" customHeight="1">
      <c r="A984" s="4">
        <f>(Orders!A984)</f>
        <v>7416160835</v>
      </c>
      <c r="B984" s="5">
        <f t="array" ref="B984">_xlfn.XLOOKUP(A984, Orders!A:A,Orders!C:C)</f>
        <v>45046.46185</v>
      </c>
      <c r="C984" s="4">
        <f>Order_items!B984</f>
        <v>222892</v>
      </c>
      <c r="D984" s="4" t="str">
        <f t="array" ref="D984">_xlfn.XLOOKUP(C984,Products!A:A,Products!B:B,"")</f>
        <v>Tomatoes</v>
      </c>
      <c r="E984" s="4" t="str">
        <f t="array" ref="E984">_xlfn.XLOOKUP(C984,Products!A:A,Products!C:C,"")</f>
        <v>Fruits &amp; Vegetables</v>
      </c>
      <c r="F984" s="4" t="str">
        <f t="array" ref="F984">_xlfn.XLOOKUP(C984,Products!A:A,Products!D:D,"")</f>
        <v>Ramakrishnan-Ghose</v>
      </c>
      <c r="G984" s="4">
        <f>Order_items!C984</f>
        <v>1</v>
      </c>
      <c r="H984" s="4">
        <f>Order_items!D984</f>
        <v>869.22</v>
      </c>
      <c r="I984" s="4">
        <f>Order_items!E984</f>
        <v>869.22</v>
      </c>
      <c r="J984" s="4" t="str">
        <f t="array" ref="J984">_xlfn.XLOOKUP(A984,Orders!A:A,Orders!G:G,"")</f>
        <v>UPI</v>
      </c>
      <c r="K984" s="4">
        <f t="shared" si="1"/>
        <v>2023</v>
      </c>
      <c r="L984" s="4" t="str">
        <f t="shared" si="2"/>
        <v>Apr</v>
      </c>
    </row>
    <row r="985" ht="22.5" customHeight="1">
      <c r="A985" s="4">
        <f>(Orders!A985)</f>
        <v>4075074492</v>
      </c>
      <c r="B985" s="5">
        <f t="array" ref="B985">_xlfn.XLOOKUP(A985, Orders!A:A,Orders!C:C)</f>
        <v>45273.46288</v>
      </c>
      <c r="C985" s="4">
        <f>Order_items!B985</f>
        <v>140154</v>
      </c>
      <c r="D985" s="4" t="str">
        <f t="array" ref="D985">_xlfn.XLOOKUP(C985,Products!A:A,Products!B:B,"")</f>
        <v>Shampoo</v>
      </c>
      <c r="E985" s="4" t="str">
        <f t="array" ref="E985">_xlfn.XLOOKUP(C985,Products!A:A,Products!C:C,"")</f>
        <v>Personal Care</v>
      </c>
      <c r="F985" s="4" t="str">
        <f t="array" ref="F985">_xlfn.XLOOKUP(C985,Products!A:A,Products!D:D,"")</f>
        <v>Malhotra LLC</v>
      </c>
      <c r="G985" s="4">
        <f>Order_items!C985</f>
        <v>1</v>
      </c>
      <c r="H985" s="4">
        <f>Order_items!D985</f>
        <v>171.2</v>
      </c>
      <c r="I985" s="4">
        <f>Order_items!E985</f>
        <v>171.2</v>
      </c>
      <c r="J985" s="4" t="str">
        <f t="array" ref="J985">_xlfn.XLOOKUP(A985,Orders!A:A,Orders!G:G,"")</f>
        <v>UPI</v>
      </c>
      <c r="K985" s="4">
        <f t="shared" si="1"/>
        <v>2023</v>
      </c>
      <c r="L985" s="4" t="str">
        <f t="shared" si="2"/>
        <v>Dec</v>
      </c>
    </row>
    <row r="986" ht="22.5" customHeight="1">
      <c r="A986" s="4">
        <f>(Orders!A986)</f>
        <v>5536024334</v>
      </c>
      <c r="B986" s="5">
        <f t="array" ref="B986">_xlfn.XLOOKUP(A986, Orders!A:A,Orders!C:C)</f>
        <v>45046.68933</v>
      </c>
      <c r="C986" s="4">
        <f>Order_items!B986</f>
        <v>600767</v>
      </c>
      <c r="D986" s="4" t="str">
        <f t="array" ref="D986">_xlfn.XLOOKUP(C986,Products!A:A,Products!B:B,"")</f>
        <v>Toothpaste</v>
      </c>
      <c r="E986" s="4" t="str">
        <f t="array" ref="E986">_xlfn.XLOOKUP(C986,Products!A:A,Products!C:C,"")</f>
        <v>Personal Care</v>
      </c>
      <c r="F986" s="4" t="str">
        <f t="array" ref="F986">_xlfn.XLOOKUP(C986,Products!A:A,Products!D:D,"")</f>
        <v>Balan Group</v>
      </c>
      <c r="G986" s="4">
        <f>Order_items!C986</f>
        <v>3</v>
      </c>
      <c r="H986" s="4">
        <f>Order_items!D986</f>
        <v>722.42</v>
      </c>
      <c r="I986" s="4">
        <f>Order_items!E986</f>
        <v>2167.26</v>
      </c>
      <c r="J986" s="4" t="str">
        <f t="array" ref="J986">_xlfn.XLOOKUP(A986,Orders!A:A,Orders!G:G,"")</f>
        <v>Card</v>
      </c>
      <c r="K986" s="4">
        <f t="shared" si="1"/>
        <v>2023</v>
      </c>
      <c r="L986" s="4" t="str">
        <f t="shared" si="2"/>
        <v>Apr</v>
      </c>
    </row>
    <row r="987" ht="22.5" customHeight="1">
      <c r="A987" s="4">
        <f>(Orders!A987)</f>
        <v>2013140214</v>
      </c>
      <c r="B987" s="5">
        <f t="array" ref="B987">_xlfn.XLOOKUP(A987, Orders!A:A,Orders!C:C)</f>
        <v>45426.68078</v>
      </c>
      <c r="C987" s="4">
        <f>Order_items!B987</f>
        <v>962054</v>
      </c>
      <c r="D987" s="4" t="str">
        <f t="array" ref="D987">_xlfn.XLOOKUP(C987,Products!A:A,Products!B:B,"")</f>
        <v>Orange Juice</v>
      </c>
      <c r="E987" s="4" t="str">
        <f t="array" ref="E987">_xlfn.XLOOKUP(C987,Products!A:A,Products!C:C,"")</f>
        <v>Cold Drinks &amp; Juices</v>
      </c>
      <c r="F987" s="4" t="str">
        <f t="array" ref="F987">_xlfn.XLOOKUP(C987,Products!A:A,Products!D:D,"")</f>
        <v>Toor-Nagar</v>
      </c>
      <c r="G987" s="4">
        <f>Order_items!C987</f>
        <v>3</v>
      </c>
      <c r="H987" s="4">
        <f>Order_items!D987</f>
        <v>16.86</v>
      </c>
      <c r="I987" s="4">
        <f>Order_items!E987</f>
        <v>50.58</v>
      </c>
      <c r="J987" s="4" t="str">
        <f t="array" ref="J987">_xlfn.XLOOKUP(A987,Orders!A:A,Orders!G:G,"")</f>
        <v>Card</v>
      </c>
      <c r="K987" s="4">
        <f t="shared" si="1"/>
        <v>2024</v>
      </c>
      <c r="L987" s="4" t="str">
        <f t="shared" si="2"/>
        <v>May</v>
      </c>
    </row>
    <row r="988" ht="22.5" customHeight="1">
      <c r="A988" s="4">
        <f>(Orders!A988)</f>
        <v>1113582397</v>
      </c>
      <c r="B988" s="5">
        <f t="array" ref="B988">_xlfn.XLOOKUP(A988, Orders!A:A,Orders!C:C)</f>
        <v>45277.60367</v>
      </c>
      <c r="C988" s="4">
        <f>Order_items!B988</f>
        <v>757274</v>
      </c>
      <c r="D988" s="4" t="str">
        <f t="array" ref="D988">_xlfn.XLOOKUP(C988,Products!A:A,Products!B:B,"")</f>
        <v>Pet Treats</v>
      </c>
      <c r="E988" s="4" t="str">
        <f t="array" ref="E988">_xlfn.XLOOKUP(C988,Products!A:A,Products!C:C,"")</f>
        <v>Pet Care</v>
      </c>
      <c r="F988" s="4" t="str">
        <f t="array" ref="F988">_xlfn.XLOOKUP(C988,Products!A:A,Products!D:D,"")</f>
        <v>Minhas, Kapoor and Sethi</v>
      </c>
      <c r="G988" s="4">
        <f>Order_items!C988</f>
        <v>2</v>
      </c>
      <c r="H988" s="4">
        <f>Order_items!D988</f>
        <v>98.32</v>
      </c>
      <c r="I988" s="4">
        <f>Order_items!E988</f>
        <v>196.64</v>
      </c>
      <c r="J988" s="4" t="str">
        <f t="array" ref="J988">_xlfn.XLOOKUP(A988,Orders!A:A,Orders!G:G,"")</f>
        <v>Card</v>
      </c>
      <c r="K988" s="4">
        <f t="shared" si="1"/>
        <v>2023</v>
      </c>
      <c r="L988" s="4" t="str">
        <f t="shared" si="2"/>
        <v>Dec</v>
      </c>
    </row>
    <row r="989" ht="22.5" customHeight="1">
      <c r="A989" s="4">
        <f>(Orders!A989)</f>
        <v>1083928258</v>
      </c>
      <c r="B989" s="5">
        <f t="array" ref="B989">_xlfn.XLOOKUP(A989, Orders!A:A,Orders!C:C)</f>
        <v>45281.81692</v>
      </c>
      <c r="C989" s="4">
        <f>Order_items!B989</f>
        <v>264803</v>
      </c>
      <c r="D989" s="4" t="str">
        <f t="array" ref="D989">_xlfn.XLOOKUP(C989,Products!A:A,Products!B:B,"")</f>
        <v>Vitamins</v>
      </c>
      <c r="E989" s="4" t="str">
        <f t="array" ref="E989">_xlfn.XLOOKUP(C989,Products!A:A,Products!C:C,"")</f>
        <v>Pharmacy</v>
      </c>
      <c r="F989" s="4" t="str">
        <f t="array" ref="F989">_xlfn.XLOOKUP(C989,Products!A:A,Products!D:D,"")</f>
        <v>Gole-Doshi</v>
      </c>
      <c r="G989" s="4">
        <f>Order_items!C989</f>
        <v>1</v>
      </c>
      <c r="H989" s="4">
        <f>Order_items!D989</f>
        <v>995.98</v>
      </c>
      <c r="I989" s="4">
        <f>Order_items!E989</f>
        <v>995.98</v>
      </c>
      <c r="J989" s="4" t="str">
        <f t="array" ref="J989">_xlfn.XLOOKUP(A989,Orders!A:A,Orders!G:G,"")</f>
        <v>Card</v>
      </c>
      <c r="K989" s="4">
        <f t="shared" si="1"/>
        <v>2023</v>
      </c>
      <c r="L989" s="4" t="str">
        <f t="shared" si="2"/>
        <v>Dec</v>
      </c>
    </row>
    <row r="990" ht="22.5" customHeight="1">
      <c r="A990" s="4">
        <f>(Orders!A990)</f>
        <v>4906957374</v>
      </c>
      <c r="B990" s="5">
        <f t="array" ref="B990">_xlfn.XLOOKUP(A990, Orders!A:A,Orders!C:C)</f>
        <v>45185.82693</v>
      </c>
      <c r="C990" s="4">
        <f>Order_items!B990</f>
        <v>818990</v>
      </c>
      <c r="D990" s="4" t="str">
        <f t="array" ref="D990">_xlfn.XLOOKUP(C990,Products!A:A,Products!B:B,"")</f>
        <v>Tomatoes</v>
      </c>
      <c r="E990" s="4" t="str">
        <f t="array" ref="E990">_xlfn.XLOOKUP(C990,Products!A:A,Products!C:C,"")</f>
        <v>Fruits &amp; Vegetables</v>
      </c>
      <c r="F990" s="4" t="str">
        <f t="array" ref="F990">_xlfn.XLOOKUP(C990,Products!A:A,Products!D:D,"")</f>
        <v>Dugar Group</v>
      </c>
      <c r="G990" s="4">
        <f>Order_items!C990</f>
        <v>3</v>
      </c>
      <c r="H990" s="4">
        <f>Order_items!D990</f>
        <v>163.55</v>
      </c>
      <c r="I990" s="4">
        <f>Order_items!E990</f>
        <v>490.65</v>
      </c>
      <c r="J990" s="4" t="str">
        <f t="array" ref="J990">_xlfn.XLOOKUP(A990,Orders!A:A,Orders!G:G,"")</f>
        <v>Card</v>
      </c>
      <c r="K990" s="4">
        <f t="shared" si="1"/>
        <v>2023</v>
      </c>
      <c r="L990" s="4" t="str">
        <f t="shared" si="2"/>
        <v>Sep</v>
      </c>
    </row>
    <row r="991" ht="22.5" customHeight="1">
      <c r="A991" s="4">
        <f>(Orders!A991)</f>
        <v>1876614122</v>
      </c>
      <c r="B991" s="5">
        <f t="array" ref="B991">_xlfn.XLOOKUP(A991, Orders!A:A,Orders!C:C)</f>
        <v>45161.97424</v>
      </c>
      <c r="C991" s="4">
        <f>Order_items!B991</f>
        <v>366066</v>
      </c>
      <c r="D991" s="4" t="str">
        <f t="array" ref="D991">_xlfn.XLOOKUP(C991,Products!A:A,Products!B:B,"")</f>
        <v>Soap</v>
      </c>
      <c r="E991" s="4" t="str">
        <f t="array" ref="E991">_xlfn.XLOOKUP(C991,Products!A:A,Products!C:C,"")</f>
        <v>Personal Care</v>
      </c>
      <c r="F991" s="4" t="str">
        <f t="array" ref="F991">_xlfn.XLOOKUP(C991,Products!A:A,Products!D:D,"")</f>
        <v>Mandal LLC</v>
      </c>
      <c r="G991" s="4">
        <f>Order_items!C991</f>
        <v>2</v>
      </c>
      <c r="H991" s="4">
        <f>Order_items!D991</f>
        <v>918.58</v>
      </c>
      <c r="I991" s="4">
        <f>Order_items!E991</f>
        <v>1837.16</v>
      </c>
      <c r="J991" s="4" t="str">
        <f t="array" ref="J991">_xlfn.XLOOKUP(A991,Orders!A:A,Orders!G:G,"")</f>
        <v>Cash</v>
      </c>
      <c r="K991" s="4">
        <f t="shared" si="1"/>
        <v>2023</v>
      </c>
      <c r="L991" s="4" t="str">
        <f t="shared" si="2"/>
        <v>Aug</v>
      </c>
    </row>
    <row r="992" ht="22.5" customHeight="1">
      <c r="A992" s="4">
        <f>(Orders!A992)</f>
        <v>6556180328</v>
      </c>
      <c r="B992" s="5">
        <f t="array" ref="B992">_xlfn.XLOOKUP(A992, Orders!A:A,Orders!C:C)</f>
        <v>45446.8611</v>
      </c>
      <c r="C992" s="4">
        <f>Order_items!B992</f>
        <v>839170</v>
      </c>
      <c r="D992" s="4" t="str">
        <f t="array" ref="D992">_xlfn.XLOOKUP(C992,Products!A:A,Products!B:B,"")</f>
        <v>Curd</v>
      </c>
      <c r="E992" s="4" t="str">
        <f t="array" ref="E992">_xlfn.XLOOKUP(C992,Products!A:A,Products!C:C,"")</f>
        <v>Dairy &amp; Breakfast</v>
      </c>
      <c r="F992" s="4" t="str">
        <f t="array" ref="F992">_xlfn.XLOOKUP(C992,Products!A:A,Products!D:D,"")</f>
        <v>Shetty and Sons</v>
      </c>
      <c r="G992" s="4">
        <f>Order_items!C992</f>
        <v>1</v>
      </c>
      <c r="H992" s="4">
        <f>Order_items!D992</f>
        <v>481.63</v>
      </c>
      <c r="I992" s="4">
        <f>Order_items!E992</f>
        <v>481.63</v>
      </c>
      <c r="J992" s="4" t="str">
        <f t="array" ref="J992">_xlfn.XLOOKUP(A992,Orders!A:A,Orders!G:G,"")</f>
        <v>UPI</v>
      </c>
      <c r="K992" s="4">
        <f t="shared" si="1"/>
        <v>2024</v>
      </c>
      <c r="L992" s="4" t="str">
        <f t="shared" si="2"/>
        <v>Jun</v>
      </c>
    </row>
    <row r="993" ht="22.5" customHeight="1">
      <c r="A993" s="4">
        <f>(Orders!A993)</f>
        <v>7960553477</v>
      </c>
      <c r="B993" s="5">
        <f t="array" ref="B993">_xlfn.XLOOKUP(A993, Orders!A:A,Orders!C:C)</f>
        <v>45346.22544</v>
      </c>
      <c r="C993" s="4">
        <f>Order_items!B993</f>
        <v>585299</v>
      </c>
      <c r="D993" s="4" t="str">
        <f t="array" ref="D993">_xlfn.XLOOKUP(C993,Products!A:A,Products!B:B,"")</f>
        <v>Pet Treats</v>
      </c>
      <c r="E993" s="4" t="str">
        <f t="array" ref="E993">_xlfn.XLOOKUP(C993,Products!A:A,Products!C:C,"")</f>
        <v>Pet Care</v>
      </c>
      <c r="F993" s="4" t="str">
        <f t="array" ref="F993">_xlfn.XLOOKUP(C993,Products!A:A,Products!D:D,"")</f>
        <v>Sharma, Chandra and Prashad</v>
      </c>
      <c r="G993" s="4">
        <f>Order_items!C993</f>
        <v>3</v>
      </c>
      <c r="H993" s="4">
        <f>Order_items!D993</f>
        <v>799.46</v>
      </c>
      <c r="I993" s="4">
        <f>Order_items!E993</f>
        <v>2398.38</v>
      </c>
      <c r="J993" s="4" t="str">
        <f t="array" ref="J993">_xlfn.XLOOKUP(A993,Orders!A:A,Orders!G:G,"")</f>
        <v>UPI</v>
      </c>
      <c r="K993" s="4">
        <f t="shared" si="1"/>
        <v>2024</v>
      </c>
      <c r="L993" s="4" t="str">
        <f t="shared" si="2"/>
        <v>Feb</v>
      </c>
    </row>
    <row r="994" ht="22.5" customHeight="1">
      <c r="A994" s="4">
        <f>(Orders!A994)</f>
        <v>6335972517</v>
      </c>
      <c r="B994" s="5">
        <f t="array" ref="B994">_xlfn.XLOOKUP(A994, Orders!A:A,Orders!C:C)</f>
        <v>45115.83045</v>
      </c>
      <c r="C994" s="4">
        <f>Order_items!B994</f>
        <v>949818</v>
      </c>
      <c r="D994" s="4" t="str">
        <f t="array" ref="D994">_xlfn.XLOOKUP(C994,Products!A:A,Products!B:B,"")</f>
        <v>Biscuits</v>
      </c>
      <c r="E994" s="4" t="str">
        <f t="array" ref="E994">_xlfn.XLOOKUP(C994,Products!A:A,Products!C:C,"")</f>
        <v>Snacks &amp; Munchies</v>
      </c>
      <c r="F994" s="4" t="str">
        <f t="array" ref="F994">_xlfn.XLOOKUP(C994,Products!A:A,Products!D:D,"")</f>
        <v>Yohannan Inc</v>
      </c>
      <c r="G994" s="4">
        <f>Order_items!C994</f>
        <v>2</v>
      </c>
      <c r="H994" s="4">
        <f>Order_items!D994</f>
        <v>483.05</v>
      </c>
      <c r="I994" s="4">
        <f>Order_items!E994</f>
        <v>966.1</v>
      </c>
      <c r="J994" s="4" t="str">
        <f t="array" ref="J994">_xlfn.XLOOKUP(A994,Orders!A:A,Orders!G:G,"")</f>
        <v>UPI</v>
      </c>
      <c r="K994" s="4">
        <f t="shared" si="1"/>
        <v>2023</v>
      </c>
      <c r="L994" s="4" t="str">
        <f t="shared" si="2"/>
        <v>Jul</v>
      </c>
    </row>
    <row r="995" ht="22.5" customHeight="1">
      <c r="A995" s="4">
        <f>(Orders!A995)</f>
        <v>6254948159</v>
      </c>
      <c r="B995" s="5">
        <f t="array" ref="B995">_xlfn.XLOOKUP(A995, Orders!A:A,Orders!C:C)</f>
        <v>45215.30178</v>
      </c>
      <c r="C995" s="4">
        <f>Order_items!B995</f>
        <v>726958</v>
      </c>
      <c r="D995" s="4" t="str">
        <f t="array" ref="D995">_xlfn.XLOOKUP(C995,Products!A:A,Products!B:B,"")</f>
        <v>Cat Food</v>
      </c>
      <c r="E995" s="4" t="str">
        <f t="array" ref="E995">_xlfn.XLOOKUP(C995,Products!A:A,Products!C:C,"")</f>
        <v>Pet Care</v>
      </c>
      <c r="F995" s="4" t="str">
        <f t="array" ref="F995">_xlfn.XLOOKUP(C995,Products!A:A,Products!D:D,"")</f>
        <v>Doctor-Patla</v>
      </c>
      <c r="G995" s="4">
        <f>Order_items!C995</f>
        <v>3</v>
      </c>
      <c r="H995" s="4">
        <f>Order_items!D995</f>
        <v>887.48</v>
      </c>
      <c r="I995" s="4">
        <f>Order_items!E995</f>
        <v>2662.44</v>
      </c>
      <c r="J995" s="4" t="str">
        <f t="array" ref="J995">_xlfn.XLOOKUP(A995,Orders!A:A,Orders!G:G,"")</f>
        <v>Card</v>
      </c>
      <c r="K995" s="4">
        <f t="shared" si="1"/>
        <v>2023</v>
      </c>
      <c r="L995" s="4" t="str">
        <f t="shared" si="2"/>
        <v>Oct</v>
      </c>
    </row>
    <row r="996" ht="22.5" customHeight="1">
      <c r="A996" s="4">
        <f>(Orders!A996)</f>
        <v>7527936057</v>
      </c>
      <c r="B996" s="5">
        <f t="array" ref="B996">_xlfn.XLOOKUP(A996, Orders!A:A,Orders!C:C)</f>
        <v>45270.58603</v>
      </c>
      <c r="C996" s="4">
        <f>Order_items!B996</f>
        <v>107548</v>
      </c>
      <c r="D996" s="4" t="str">
        <f t="array" ref="D996">_xlfn.XLOOKUP(C996,Products!A:A,Products!B:B,"")</f>
        <v>Cola</v>
      </c>
      <c r="E996" s="4" t="str">
        <f t="array" ref="E996">_xlfn.XLOOKUP(C996,Products!A:A,Products!C:C,"")</f>
        <v>Cold Drinks &amp; Juices</v>
      </c>
      <c r="F996" s="4" t="str">
        <f t="array" ref="F996">_xlfn.XLOOKUP(C996,Products!A:A,Products!D:D,"")</f>
        <v>Bhandari, Bhasin and Palan</v>
      </c>
      <c r="G996" s="4">
        <f>Order_items!C996</f>
        <v>3</v>
      </c>
      <c r="H996" s="4">
        <f>Order_items!D996</f>
        <v>891.6</v>
      </c>
      <c r="I996" s="4">
        <f>Order_items!E996</f>
        <v>2674.8</v>
      </c>
      <c r="J996" s="4" t="str">
        <f t="array" ref="J996">_xlfn.XLOOKUP(A996,Orders!A:A,Orders!G:G,"")</f>
        <v>Cash</v>
      </c>
      <c r="K996" s="4">
        <f t="shared" si="1"/>
        <v>2023</v>
      </c>
      <c r="L996" s="4" t="str">
        <f t="shared" si="2"/>
        <v>Dec</v>
      </c>
    </row>
    <row r="997" ht="22.5" customHeight="1">
      <c r="A997" s="4">
        <f>(Orders!A997)</f>
        <v>6257851675</v>
      </c>
      <c r="B997" s="5">
        <f t="array" ref="B997">_xlfn.XLOOKUP(A997, Orders!A:A,Orders!C:C)</f>
        <v>45405.92227</v>
      </c>
      <c r="C997" s="4">
        <f>Order_items!B997</f>
        <v>677169</v>
      </c>
      <c r="D997" s="4" t="str">
        <f t="array" ref="D997">_xlfn.XLOOKUP(C997,Products!A:A,Products!B:B,"")</f>
        <v>Cough Syrup</v>
      </c>
      <c r="E997" s="4" t="str">
        <f t="array" ref="E997">_xlfn.XLOOKUP(C997,Products!A:A,Products!C:C,"")</f>
        <v>Pharmacy</v>
      </c>
      <c r="F997" s="4" t="str">
        <f t="array" ref="F997">_xlfn.XLOOKUP(C997,Products!A:A,Products!D:D,"")</f>
        <v>Char-Divan</v>
      </c>
      <c r="G997" s="4">
        <f>Order_items!C997</f>
        <v>2</v>
      </c>
      <c r="H997" s="4">
        <f>Order_items!D997</f>
        <v>261.03</v>
      </c>
      <c r="I997" s="4">
        <f>Order_items!E997</f>
        <v>522.06</v>
      </c>
      <c r="J997" s="4" t="str">
        <f t="array" ref="J997">_xlfn.XLOOKUP(A997,Orders!A:A,Orders!G:G,"")</f>
        <v>UPI</v>
      </c>
      <c r="K997" s="4">
        <f t="shared" si="1"/>
        <v>2024</v>
      </c>
      <c r="L997" s="4" t="str">
        <f t="shared" si="2"/>
        <v>Apr</v>
      </c>
    </row>
    <row r="998" ht="22.5" customHeight="1">
      <c r="A998" s="4">
        <f>(Orders!A998)</f>
        <v>6832610950</v>
      </c>
      <c r="B998" s="5">
        <f t="array" ref="B998">_xlfn.XLOOKUP(A998, Orders!A:A,Orders!C:C)</f>
        <v>45170.38453</v>
      </c>
      <c r="C998" s="4">
        <f>Order_items!B998</f>
        <v>9436</v>
      </c>
      <c r="D998" s="4" t="str">
        <f t="array" ref="D998">_xlfn.XLOOKUP(C998,Products!A:A,Products!B:B,"")</f>
        <v>Toothpaste</v>
      </c>
      <c r="E998" s="4" t="str">
        <f t="array" ref="E998">_xlfn.XLOOKUP(C998,Products!A:A,Products!C:C,"")</f>
        <v>Personal Care</v>
      </c>
      <c r="F998" s="4" t="str">
        <f t="array" ref="F998">_xlfn.XLOOKUP(C998,Products!A:A,Products!D:D,"")</f>
        <v>Naidu PLC</v>
      </c>
      <c r="G998" s="4">
        <f>Order_items!C998</f>
        <v>3</v>
      </c>
      <c r="H998" s="4">
        <f>Order_items!D998</f>
        <v>88.43</v>
      </c>
      <c r="I998" s="4">
        <f>Order_items!E998</f>
        <v>265.29</v>
      </c>
      <c r="J998" s="4" t="str">
        <f t="array" ref="J998">_xlfn.XLOOKUP(A998,Orders!A:A,Orders!G:G,"")</f>
        <v>UPI</v>
      </c>
      <c r="K998" s="4">
        <f t="shared" si="1"/>
        <v>2023</v>
      </c>
      <c r="L998" s="4" t="str">
        <f t="shared" si="2"/>
        <v>Sep</v>
      </c>
    </row>
    <row r="999" ht="22.5" customHeight="1">
      <c r="A999" s="4">
        <f>(Orders!A999)</f>
        <v>5085005195</v>
      </c>
      <c r="B999" s="5">
        <f t="array" ref="B999">_xlfn.XLOOKUP(A999, Orders!A:A,Orders!C:C)</f>
        <v>45356.83017</v>
      </c>
      <c r="C999" s="4">
        <f>Order_items!B999</f>
        <v>697683</v>
      </c>
      <c r="D999" s="4" t="str">
        <f t="array" ref="D999">_xlfn.XLOOKUP(C999,Products!A:A,Products!B:B,"")</f>
        <v>Toilet Cleaner</v>
      </c>
      <c r="E999" s="4" t="str">
        <f t="array" ref="E999">_xlfn.XLOOKUP(C999,Products!A:A,Products!C:C,"")</f>
        <v>Household Care</v>
      </c>
      <c r="F999" s="4" t="str">
        <f t="array" ref="F999">_xlfn.XLOOKUP(C999,Products!A:A,Products!D:D,"")</f>
        <v>Murty, Varghese and Saxena</v>
      </c>
      <c r="G999" s="4">
        <f>Order_items!C999</f>
        <v>3</v>
      </c>
      <c r="H999" s="4">
        <f>Order_items!D999</f>
        <v>123.74</v>
      </c>
      <c r="I999" s="4">
        <f>Order_items!E999</f>
        <v>371.22</v>
      </c>
      <c r="J999" s="4" t="str">
        <f t="array" ref="J999">_xlfn.XLOOKUP(A999,Orders!A:A,Orders!G:G,"")</f>
        <v>Cash</v>
      </c>
      <c r="K999" s="4">
        <f t="shared" si="1"/>
        <v>2024</v>
      </c>
      <c r="L999" s="4" t="str">
        <f t="shared" si="2"/>
        <v>Mar</v>
      </c>
    </row>
    <row r="1000" ht="22.5" customHeight="1">
      <c r="A1000" s="4">
        <f>(Orders!A1000)</f>
        <v>2177207547</v>
      </c>
      <c r="B1000" s="5">
        <f t="array" ref="B1000">_xlfn.XLOOKUP(A1000, Orders!A:A,Orders!C:C)</f>
        <v>45331.19693</v>
      </c>
      <c r="C1000" s="4">
        <f>Order_items!B1000</f>
        <v>448752</v>
      </c>
      <c r="D1000" s="4" t="str">
        <f t="array" ref="D1000">_xlfn.XLOOKUP(C1000,Products!A:A,Products!B:B,"")</f>
        <v>Toilet Cleaner</v>
      </c>
      <c r="E1000" s="4" t="str">
        <f t="array" ref="E1000">_xlfn.XLOOKUP(C1000,Products!A:A,Products!C:C,"")</f>
        <v>Household Care</v>
      </c>
      <c r="F1000" s="4" t="str">
        <f t="array" ref="F1000">_xlfn.XLOOKUP(C1000,Products!A:A,Products!D:D,"")</f>
        <v>Batta-Doctor</v>
      </c>
      <c r="G1000" s="4">
        <f>Order_items!C1000</f>
        <v>1</v>
      </c>
      <c r="H1000" s="4">
        <f>Order_items!D1000</f>
        <v>160.07</v>
      </c>
      <c r="I1000" s="4">
        <f>Order_items!E1000</f>
        <v>160.07</v>
      </c>
      <c r="J1000" s="4" t="str">
        <f t="array" ref="J1000">_xlfn.XLOOKUP(A1000,Orders!A:A,Orders!G:G,"")</f>
        <v>Wallet</v>
      </c>
      <c r="K1000" s="4">
        <f t="shared" si="1"/>
        <v>2024</v>
      </c>
      <c r="L1000" s="4" t="str">
        <f t="shared" si="2"/>
        <v>Feb</v>
      </c>
    </row>
    <row r="1001" ht="22.5" customHeight="1">
      <c r="A1001" s="4">
        <f>(Orders!A1001)</f>
        <v>3043364543</v>
      </c>
      <c r="B1001" s="5">
        <f t="array" ref="B1001">_xlfn.XLOOKUP(A1001, Orders!A:A,Orders!C:C)</f>
        <v>45132.44581</v>
      </c>
      <c r="C1001" s="4">
        <f>Order_items!B1001</f>
        <v>186168</v>
      </c>
      <c r="D1001" s="4" t="str">
        <f t="array" ref="D1001">_xlfn.XLOOKUP(C1001,Products!A:A,Products!B:B,"")</f>
        <v>Dog Food</v>
      </c>
      <c r="E1001" s="4" t="str">
        <f t="array" ref="E1001">_xlfn.XLOOKUP(C1001,Products!A:A,Products!C:C,"")</f>
        <v>Pet Care</v>
      </c>
      <c r="F1001" s="4" t="str">
        <f t="array" ref="F1001">_xlfn.XLOOKUP(C1001,Products!A:A,Products!D:D,"")</f>
        <v>Parekh, Lad and Kadakia</v>
      </c>
      <c r="G1001" s="4">
        <f>Order_items!C1001</f>
        <v>1</v>
      </c>
      <c r="H1001" s="4">
        <f>Order_items!D1001</f>
        <v>878.8</v>
      </c>
      <c r="I1001" s="4">
        <f>Order_items!E1001</f>
        <v>878.8</v>
      </c>
      <c r="J1001" s="4" t="str">
        <f t="array" ref="J1001">_xlfn.XLOOKUP(A1001,Orders!A:A,Orders!G:G,"")</f>
        <v>UPI</v>
      </c>
      <c r="K1001" s="4">
        <f t="shared" si="1"/>
        <v>2023</v>
      </c>
      <c r="L1001" s="4" t="str">
        <f t="shared" si="2"/>
        <v>Jul</v>
      </c>
    </row>
    <row r="1002" ht="22.5" customHeight="1">
      <c r="A1002" s="4">
        <f>(Orders!A1002)</f>
        <v>2823404098</v>
      </c>
      <c r="B1002" s="5">
        <f t="array" ref="B1002">_xlfn.XLOOKUP(A1002, Orders!A:A,Orders!C:C)</f>
        <v>45354.13883</v>
      </c>
      <c r="C1002" s="4">
        <f>Order_items!B1002</f>
        <v>891833</v>
      </c>
      <c r="D1002" s="4" t="str">
        <f t="array" ref="D1002">_xlfn.XLOOKUP(C1002,Products!A:A,Products!B:B,"")</f>
        <v>Curd</v>
      </c>
      <c r="E1002" s="4" t="str">
        <f t="array" ref="E1002">_xlfn.XLOOKUP(C1002,Products!A:A,Products!C:C,"")</f>
        <v>Dairy &amp; Breakfast</v>
      </c>
      <c r="F1002" s="4" t="str">
        <f t="array" ref="F1002">_xlfn.XLOOKUP(C1002,Products!A:A,Products!D:D,"")</f>
        <v>Mani PLC</v>
      </c>
      <c r="G1002" s="4">
        <f>Order_items!C1002</f>
        <v>3</v>
      </c>
      <c r="H1002" s="4">
        <f>Order_items!D1002</f>
        <v>493.19</v>
      </c>
      <c r="I1002" s="4">
        <f>Order_items!E1002</f>
        <v>1479.57</v>
      </c>
      <c r="J1002" s="4" t="str">
        <f t="array" ref="J1002">_xlfn.XLOOKUP(A1002,Orders!A:A,Orders!G:G,"")</f>
        <v>Wallet</v>
      </c>
      <c r="K1002" s="4">
        <f t="shared" si="1"/>
        <v>2024</v>
      </c>
      <c r="L1002" s="4" t="str">
        <f t="shared" si="2"/>
        <v>Mar</v>
      </c>
    </row>
    <row r="1003" ht="22.5" customHeight="1">
      <c r="A1003" s="4">
        <f>(Orders!A1003)</f>
        <v>646676955</v>
      </c>
      <c r="B1003" s="5">
        <f t="array" ref="B1003">_xlfn.XLOOKUP(A1003, Orders!A:A,Orders!C:C)</f>
        <v>45239.02688</v>
      </c>
      <c r="C1003" s="4">
        <f>Order_items!B1003</f>
        <v>77308</v>
      </c>
      <c r="D1003" s="4" t="str">
        <f t="array" ref="D1003">_xlfn.XLOOKUP(C1003,Products!A:A,Products!B:B,"")</f>
        <v>Onions</v>
      </c>
      <c r="E1003" s="4" t="str">
        <f t="array" ref="E1003">_xlfn.XLOOKUP(C1003,Products!A:A,Products!C:C,"")</f>
        <v>Fruits &amp; Vegetables</v>
      </c>
      <c r="F1003" s="4" t="str">
        <f t="array" ref="F1003">_xlfn.XLOOKUP(C1003,Products!A:A,Products!D:D,"")</f>
        <v>Ratta-Sagar</v>
      </c>
      <c r="G1003" s="4">
        <f>Order_items!C1003</f>
        <v>2</v>
      </c>
      <c r="H1003" s="4">
        <f>Order_items!D1003</f>
        <v>223.27</v>
      </c>
      <c r="I1003" s="4">
        <f>Order_items!E1003</f>
        <v>446.54</v>
      </c>
      <c r="J1003" s="4" t="str">
        <f t="array" ref="J1003">_xlfn.XLOOKUP(A1003,Orders!A:A,Orders!G:G,"")</f>
        <v>Cash</v>
      </c>
      <c r="K1003" s="4">
        <f t="shared" si="1"/>
        <v>2023</v>
      </c>
      <c r="L1003" s="4" t="str">
        <f t="shared" si="2"/>
        <v>Nov</v>
      </c>
    </row>
    <row r="1004" ht="22.5" customHeight="1">
      <c r="A1004" s="4">
        <f>(Orders!A1004)</f>
        <v>5756607486</v>
      </c>
      <c r="B1004" s="5">
        <f t="array" ref="B1004">_xlfn.XLOOKUP(A1004, Orders!A:A,Orders!C:C)</f>
        <v>45221.23348</v>
      </c>
      <c r="C1004" s="4">
        <f>Order_items!B1004</f>
        <v>613942</v>
      </c>
      <c r="D1004" s="4" t="str">
        <f t="array" ref="D1004">_xlfn.XLOOKUP(C1004,Products!A:A,Products!B:B,"")</f>
        <v>Pet Treats</v>
      </c>
      <c r="E1004" s="4" t="str">
        <f t="array" ref="E1004">_xlfn.XLOOKUP(C1004,Products!A:A,Products!C:C,"")</f>
        <v>Pet Care</v>
      </c>
      <c r="F1004" s="4" t="str">
        <f t="array" ref="F1004">_xlfn.XLOOKUP(C1004,Products!A:A,Products!D:D,"")</f>
        <v>Dyal, Saraf and Goel</v>
      </c>
      <c r="G1004" s="4">
        <f>Order_items!C1004</f>
        <v>3</v>
      </c>
      <c r="H1004" s="4">
        <f>Order_items!D1004</f>
        <v>545</v>
      </c>
      <c r="I1004" s="4">
        <f>Order_items!E1004</f>
        <v>1635</v>
      </c>
      <c r="J1004" s="4" t="str">
        <f t="array" ref="J1004">_xlfn.XLOOKUP(A1004,Orders!A:A,Orders!G:G,"")</f>
        <v>Card</v>
      </c>
      <c r="K1004" s="4">
        <f t="shared" si="1"/>
        <v>2023</v>
      </c>
      <c r="L1004" s="4" t="str">
        <f t="shared" si="2"/>
        <v>Oct</v>
      </c>
    </row>
    <row r="1005" ht="22.5" customHeight="1">
      <c r="A1005" s="4">
        <f>(Orders!A1005)</f>
        <v>9373691795</v>
      </c>
      <c r="B1005" s="5">
        <f t="array" ref="B1005">_xlfn.XLOOKUP(A1005, Orders!A:A,Orders!C:C)</f>
        <v>45374.88604</v>
      </c>
      <c r="C1005" s="4">
        <f>Order_items!B1005</f>
        <v>880510</v>
      </c>
      <c r="D1005" s="4" t="str">
        <f t="array" ref="D1005">_xlfn.XLOOKUP(C1005,Products!A:A,Products!B:B,"")</f>
        <v>Bread</v>
      </c>
      <c r="E1005" s="4" t="str">
        <f t="array" ref="E1005">_xlfn.XLOOKUP(C1005,Products!A:A,Products!C:C,"")</f>
        <v>Dairy &amp; Breakfast</v>
      </c>
      <c r="F1005" s="4" t="str">
        <f t="array" ref="F1005">_xlfn.XLOOKUP(C1005,Products!A:A,Products!D:D,"")</f>
        <v>Roy-Char</v>
      </c>
      <c r="G1005" s="4">
        <f>Order_items!C1005</f>
        <v>1</v>
      </c>
      <c r="H1005" s="4">
        <f>Order_items!D1005</f>
        <v>951.43</v>
      </c>
      <c r="I1005" s="4">
        <f>Order_items!E1005</f>
        <v>951.43</v>
      </c>
      <c r="J1005" s="4" t="str">
        <f t="array" ref="J1005">_xlfn.XLOOKUP(A1005,Orders!A:A,Orders!G:G,"")</f>
        <v>Cash</v>
      </c>
      <c r="K1005" s="4">
        <f t="shared" si="1"/>
        <v>2024</v>
      </c>
      <c r="L1005" s="4" t="str">
        <f t="shared" si="2"/>
        <v>Mar</v>
      </c>
    </row>
    <row r="1006" ht="22.5" customHeight="1">
      <c r="A1006" s="4">
        <f>(Orders!A1006)</f>
        <v>2611601543</v>
      </c>
      <c r="B1006" s="5">
        <f t="array" ref="B1006">_xlfn.XLOOKUP(A1006, Orders!A:A,Orders!C:C)</f>
        <v>45130.02582</v>
      </c>
      <c r="C1006" s="4">
        <f>Order_items!B1006</f>
        <v>661577</v>
      </c>
      <c r="D1006" s="4" t="str">
        <f t="array" ref="D1006">_xlfn.XLOOKUP(C1006,Products!A:A,Products!B:B,"")</f>
        <v>Cat Food</v>
      </c>
      <c r="E1006" s="4" t="str">
        <f t="array" ref="E1006">_xlfn.XLOOKUP(C1006,Products!A:A,Products!C:C,"")</f>
        <v>Pet Care</v>
      </c>
      <c r="F1006" s="4" t="str">
        <f t="array" ref="F1006">_xlfn.XLOOKUP(C1006,Products!A:A,Products!D:D,"")</f>
        <v>Majumdar PLC</v>
      </c>
      <c r="G1006" s="4">
        <f>Order_items!C1006</f>
        <v>1</v>
      </c>
      <c r="H1006" s="4">
        <f>Order_items!D1006</f>
        <v>720.95</v>
      </c>
      <c r="I1006" s="4">
        <f>Order_items!E1006</f>
        <v>720.95</v>
      </c>
      <c r="J1006" s="4" t="str">
        <f t="array" ref="J1006">_xlfn.XLOOKUP(A1006,Orders!A:A,Orders!G:G,"")</f>
        <v>Wallet</v>
      </c>
      <c r="K1006" s="4">
        <f t="shared" si="1"/>
        <v>2023</v>
      </c>
      <c r="L1006" s="4" t="str">
        <f t="shared" si="2"/>
        <v>Jul</v>
      </c>
    </row>
    <row r="1007" ht="22.5" customHeight="1">
      <c r="A1007" s="4">
        <f>(Orders!A1007)</f>
        <v>1491360686</v>
      </c>
      <c r="B1007" s="5">
        <f t="array" ref="B1007">_xlfn.XLOOKUP(A1007, Orders!A:A,Orders!C:C)</f>
        <v>45006.65904</v>
      </c>
      <c r="C1007" s="4">
        <f>Order_items!B1007</f>
        <v>621677</v>
      </c>
      <c r="D1007" s="4" t="str">
        <f t="array" ref="D1007">_xlfn.XLOOKUP(C1007,Products!A:A,Products!B:B,"")</f>
        <v>Frozen Biryani</v>
      </c>
      <c r="E1007" s="4" t="str">
        <f t="array" ref="E1007">_xlfn.XLOOKUP(C1007,Products!A:A,Products!C:C,"")</f>
        <v>Instant &amp; Frozen Food</v>
      </c>
      <c r="F1007" s="4" t="str">
        <f t="array" ref="F1007">_xlfn.XLOOKUP(C1007,Products!A:A,Products!D:D,"")</f>
        <v>Sabharwal-Mital</v>
      </c>
      <c r="G1007" s="4">
        <f>Order_items!C1007</f>
        <v>2</v>
      </c>
      <c r="H1007" s="4">
        <f>Order_items!D1007</f>
        <v>317.8</v>
      </c>
      <c r="I1007" s="4">
        <f>Order_items!E1007</f>
        <v>635.6</v>
      </c>
      <c r="J1007" s="4" t="str">
        <f t="array" ref="J1007">_xlfn.XLOOKUP(A1007,Orders!A:A,Orders!G:G,"")</f>
        <v>UPI</v>
      </c>
      <c r="K1007" s="4">
        <f t="shared" si="1"/>
        <v>2023</v>
      </c>
      <c r="L1007" s="4" t="str">
        <f t="shared" si="2"/>
        <v>Mar</v>
      </c>
    </row>
    <row r="1008" ht="22.5" customHeight="1">
      <c r="A1008" s="4">
        <f>(Orders!A1008)</f>
        <v>1824533423</v>
      </c>
      <c r="B1008" s="5">
        <f t="array" ref="B1008">_xlfn.XLOOKUP(A1008, Orders!A:A,Orders!C:C)</f>
        <v>45067.53841</v>
      </c>
      <c r="C1008" s="4">
        <f>Order_items!B1008</f>
        <v>949818</v>
      </c>
      <c r="D1008" s="4" t="str">
        <f t="array" ref="D1008">_xlfn.XLOOKUP(C1008,Products!A:A,Products!B:B,"")</f>
        <v>Biscuits</v>
      </c>
      <c r="E1008" s="4" t="str">
        <f t="array" ref="E1008">_xlfn.XLOOKUP(C1008,Products!A:A,Products!C:C,"")</f>
        <v>Snacks &amp; Munchies</v>
      </c>
      <c r="F1008" s="4" t="str">
        <f t="array" ref="F1008">_xlfn.XLOOKUP(C1008,Products!A:A,Products!D:D,"")</f>
        <v>Yohannan Inc</v>
      </c>
      <c r="G1008" s="4">
        <f>Order_items!C1008</f>
        <v>2</v>
      </c>
      <c r="H1008" s="4">
        <f>Order_items!D1008</f>
        <v>483.05</v>
      </c>
      <c r="I1008" s="4">
        <f>Order_items!E1008</f>
        <v>966.1</v>
      </c>
      <c r="J1008" s="4" t="str">
        <f t="array" ref="J1008">_xlfn.XLOOKUP(A1008,Orders!A:A,Orders!G:G,"")</f>
        <v>Wallet</v>
      </c>
      <c r="K1008" s="4">
        <f t="shared" si="1"/>
        <v>2023</v>
      </c>
      <c r="L1008" s="4" t="str">
        <f t="shared" si="2"/>
        <v>May</v>
      </c>
    </row>
    <row r="1009" ht="22.5" customHeight="1">
      <c r="A1009" s="4">
        <f>(Orders!A1009)</f>
        <v>2913841018</v>
      </c>
      <c r="B1009" s="5">
        <f t="array" ref="B1009">_xlfn.XLOOKUP(A1009, Orders!A:A,Orders!C:C)</f>
        <v>45256.1649</v>
      </c>
      <c r="C1009" s="4">
        <f>Order_items!B1009</f>
        <v>799688</v>
      </c>
      <c r="D1009" s="4" t="str">
        <f t="array" ref="D1009">_xlfn.XLOOKUP(C1009,Products!A:A,Products!B:B,"")</f>
        <v>Lotion</v>
      </c>
      <c r="E1009" s="4" t="str">
        <f t="array" ref="E1009">_xlfn.XLOOKUP(C1009,Products!A:A,Products!C:C,"")</f>
        <v>Personal Care</v>
      </c>
      <c r="F1009" s="4" t="str">
        <f t="array" ref="F1009">_xlfn.XLOOKUP(C1009,Products!A:A,Products!D:D,"")</f>
        <v>Arora LLC</v>
      </c>
      <c r="G1009" s="4">
        <f>Order_items!C1009</f>
        <v>1</v>
      </c>
      <c r="H1009" s="4">
        <f>Order_items!D1009</f>
        <v>309.62</v>
      </c>
      <c r="I1009" s="4">
        <f>Order_items!E1009</f>
        <v>309.62</v>
      </c>
      <c r="J1009" s="4" t="str">
        <f t="array" ref="J1009">_xlfn.XLOOKUP(A1009,Orders!A:A,Orders!G:G,"")</f>
        <v>Card</v>
      </c>
      <c r="K1009" s="4">
        <f t="shared" si="1"/>
        <v>2023</v>
      </c>
      <c r="L1009" s="4" t="str">
        <f t="shared" si="2"/>
        <v>Nov</v>
      </c>
    </row>
    <row r="1010" ht="22.5" customHeight="1">
      <c r="A1010" s="4">
        <f>(Orders!A1010)</f>
        <v>3141803761</v>
      </c>
      <c r="B1010" s="5">
        <f t="array" ref="B1010">_xlfn.XLOOKUP(A1010, Orders!A:A,Orders!C:C)</f>
        <v>45208.64074</v>
      </c>
      <c r="C1010" s="4">
        <f>Order_items!B1010</f>
        <v>4452</v>
      </c>
      <c r="D1010" s="4" t="str">
        <f t="array" ref="D1010">_xlfn.XLOOKUP(C1010,Products!A:A,Products!B:B,"")</f>
        <v>Baby Wipes</v>
      </c>
      <c r="E1010" s="4" t="str">
        <f t="array" ref="E1010">_xlfn.XLOOKUP(C1010,Products!A:A,Products!C:C,"")</f>
        <v>Baby Care</v>
      </c>
      <c r="F1010" s="4" t="str">
        <f t="array" ref="F1010">_xlfn.XLOOKUP(C1010,Products!A:A,Products!D:D,"")</f>
        <v>Morar-Mistry</v>
      </c>
      <c r="G1010" s="4">
        <f>Order_items!C1010</f>
        <v>3</v>
      </c>
      <c r="H1010" s="4">
        <f>Order_items!D1010</f>
        <v>169.88</v>
      </c>
      <c r="I1010" s="4">
        <f>Order_items!E1010</f>
        <v>509.64</v>
      </c>
      <c r="J1010" s="4" t="str">
        <f t="array" ref="J1010">_xlfn.XLOOKUP(A1010,Orders!A:A,Orders!G:G,"")</f>
        <v>UPI</v>
      </c>
      <c r="K1010" s="4">
        <f t="shared" si="1"/>
        <v>2023</v>
      </c>
      <c r="L1010" s="4" t="str">
        <f t="shared" si="2"/>
        <v>Oct</v>
      </c>
    </row>
    <row r="1011" ht="22.5" customHeight="1">
      <c r="A1011" s="4">
        <f>(Orders!A1011)</f>
        <v>6184484468</v>
      </c>
      <c r="B1011" s="5">
        <f t="array" ref="B1011">_xlfn.XLOOKUP(A1011, Orders!A:A,Orders!C:C)</f>
        <v>45579.14985</v>
      </c>
      <c r="C1011" s="4">
        <f>Order_items!B1011</f>
        <v>240179</v>
      </c>
      <c r="D1011" s="4" t="str">
        <f t="array" ref="D1011">_xlfn.XLOOKUP(C1011,Products!A:A,Products!B:B,"")</f>
        <v>Cough Syrup</v>
      </c>
      <c r="E1011" s="4" t="str">
        <f t="array" ref="E1011">_xlfn.XLOOKUP(C1011,Products!A:A,Products!C:C,"")</f>
        <v>Pharmacy</v>
      </c>
      <c r="F1011" s="4" t="str">
        <f t="array" ref="F1011">_xlfn.XLOOKUP(C1011,Products!A:A,Products!D:D,"")</f>
        <v>Ram-Suri</v>
      </c>
      <c r="G1011" s="4">
        <f>Order_items!C1011</f>
        <v>2</v>
      </c>
      <c r="H1011" s="4">
        <f>Order_items!D1011</f>
        <v>90.56</v>
      </c>
      <c r="I1011" s="4">
        <f>Order_items!E1011</f>
        <v>181.12</v>
      </c>
      <c r="J1011" s="4" t="str">
        <f t="array" ref="J1011">_xlfn.XLOOKUP(A1011,Orders!A:A,Orders!G:G,"")</f>
        <v>Cash</v>
      </c>
      <c r="K1011" s="4">
        <f t="shared" si="1"/>
        <v>2024</v>
      </c>
      <c r="L1011" s="4" t="str">
        <f t="shared" si="2"/>
        <v>Oct</v>
      </c>
    </row>
    <row r="1012" ht="22.5" customHeight="1">
      <c r="A1012" s="4">
        <f>(Orders!A1012)</f>
        <v>4599327740</v>
      </c>
      <c r="B1012" s="5">
        <f t="array" ref="B1012">_xlfn.XLOOKUP(A1012, Orders!A:A,Orders!C:C)</f>
        <v>45163.6495</v>
      </c>
      <c r="C1012" s="4">
        <f>Order_items!B1012</f>
        <v>613942</v>
      </c>
      <c r="D1012" s="4" t="str">
        <f t="array" ref="D1012">_xlfn.XLOOKUP(C1012,Products!A:A,Products!B:B,"")</f>
        <v>Pet Treats</v>
      </c>
      <c r="E1012" s="4" t="str">
        <f t="array" ref="E1012">_xlfn.XLOOKUP(C1012,Products!A:A,Products!C:C,"")</f>
        <v>Pet Care</v>
      </c>
      <c r="F1012" s="4" t="str">
        <f t="array" ref="F1012">_xlfn.XLOOKUP(C1012,Products!A:A,Products!D:D,"")</f>
        <v>Dyal, Saraf and Goel</v>
      </c>
      <c r="G1012" s="4">
        <f>Order_items!C1012</f>
        <v>3</v>
      </c>
      <c r="H1012" s="4">
        <f>Order_items!D1012</f>
        <v>545</v>
      </c>
      <c r="I1012" s="4">
        <f>Order_items!E1012</f>
        <v>1635</v>
      </c>
      <c r="J1012" s="4" t="str">
        <f t="array" ref="J1012">_xlfn.XLOOKUP(A1012,Orders!A:A,Orders!G:G,"")</f>
        <v>Cash</v>
      </c>
      <c r="K1012" s="4">
        <f t="shared" si="1"/>
        <v>2023</v>
      </c>
      <c r="L1012" s="4" t="str">
        <f t="shared" si="2"/>
        <v>Aug</v>
      </c>
    </row>
    <row r="1013" ht="22.5" customHeight="1">
      <c r="A1013" s="4">
        <f>(Orders!A1013)</f>
        <v>7479207574</v>
      </c>
      <c r="B1013" s="5">
        <f t="array" ref="B1013">_xlfn.XLOOKUP(A1013, Orders!A:A,Orders!C:C)</f>
        <v>45385.07538</v>
      </c>
      <c r="C1013" s="4">
        <f>Order_items!B1013</f>
        <v>60619</v>
      </c>
      <c r="D1013" s="4" t="str">
        <f t="array" ref="D1013">_xlfn.XLOOKUP(C1013,Products!A:A,Products!B:B,"")</f>
        <v>Iced Tea</v>
      </c>
      <c r="E1013" s="4" t="str">
        <f t="array" ref="E1013">_xlfn.XLOOKUP(C1013,Products!A:A,Products!C:C,"")</f>
        <v>Cold Drinks &amp; Juices</v>
      </c>
      <c r="F1013" s="4" t="str">
        <f t="array" ref="F1013">_xlfn.XLOOKUP(C1013,Products!A:A,Products!D:D,"")</f>
        <v>Bhasin LLC</v>
      </c>
      <c r="G1013" s="4">
        <f>Order_items!C1013</f>
        <v>3</v>
      </c>
      <c r="H1013" s="4">
        <f>Order_items!D1013</f>
        <v>726.41</v>
      </c>
      <c r="I1013" s="4">
        <f>Order_items!E1013</f>
        <v>2179.23</v>
      </c>
      <c r="J1013" s="4" t="str">
        <f t="array" ref="J1013">_xlfn.XLOOKUP(A1013,Orders!A:A,Orders!G:G,"")</f>
        <v>Cash</v>
      </c>
      <c r="K1013" s="4">
        <f t="shared" si="1"/>
        <v>2024</v>
      </c>
      <c r="L1013" s="4" t="str">
        <f t="shared" si="2"/>
        <v>Apr</v>
      </c>
    </row>
    <row r="1014" ht="22.5" customHeight="1">
      <c r="A1014" s="4">
        <f>(Orders!A1014)</f>
        <v>2996133401</v>
      </c>
      <c r="B1014" s="5">
        <f t="array" ref="B1014">_xlfn.XLOOKUP(A1014, Orders!A:A,Orders!C:C)</f>
        <v>45396.91948</v>
      </c>
      <c r="C1014" s="4">
        <f>Order_items!B1014</f>
        <v>903336</v>
      </c>
      <c r="D1014" s="4" t="str">
        <f t="array" ref="D1014">_xlfn.XLOOKUP(C1014,Products!A:A,Products!B:B,"")</f>
        <v>Pulses</v>
      </c>
      <c r="E1014" s="4" t="str">
        <f t="array" ref="E1014">_xlfn.XLOOKUP(C1014,Products!A:A,Products!C:C,"")</f>
        <v>Grocery &amp; Staples</v>
      </c>
      <c r="F1014" s="4" t="str">
        <f t="array" ref="F1014">_xlfn.XLOOKUP(C1014,Products!A:A,Products!D:D,"")</f>
        <v>Vaidya, Amble and Palla</v>
      </c>
      <c r="G1014" s="4">
        <f>Order_items!C1014</f>
        <v>2</v>
      </c>
      <c r="H1014" s="4">
        <f>Order_items!D1014</f>
        <v>551.88</v>
      </c>
      <c r="I1014" s="4">
        <f>Order_items!E1014</f>
        <v>1103.76</v>
      </c>
      <c r="J1014" s="4" t="str">
        <f t="array" ref="J1014">_xlfn.XLOOKUP(A1014,Orders!A:A,Orders!G:G,"")</f>
        <v>UPI</v>
      </c>
      <c r="K1014" s="4">
        <f t="shared" si="1"/>
        <v>2024</v>
      </c>
      <c r="L1014" s="4" t="str">
        <f t="shared" si="2"/>
        <v>Apr</v>
      </c>
    </row>
    <row r="1015" ht="22.5" customHeight="1">
      <c r="A1015" s="4">
        <f>(Orders!A1015)</f>
        <v>5972410040</v>
      </c>
      <c r="B1015" s="5">
        <f t="array" ref="B1015">_xlfn.XLOOKUP(A1015, Orders!A:A,Orders!C:C)</f>
        <v>45515.30711</v>
      </c>
      <c r="C1015" s="4">
        <f>Order_items!B1015</f>
        <v>968887</v>
      </c>
      <c r="D1015" s="4" t="str">
        <f t="array" ref="D1015">_xlfn.XLOOKUP(C1015,Products!A:A,Products!B:B,"")</f>
        <v>Dish Soap</v>
      </c>
      <c r="E1015" s="4" t="str">
        <f t="array" ref="E1015">_xlfn.XLOOKUP(C1015,Products!A:A,Products!C:C,"")</f>
        <v>Household Care</v>
      </c>
      <c r="F1015" s="4" t="str">
        <f t="array" ref="F1015">_xlfn.XLOOKUP(C1015,Products!A:A,Products!D:D,"")</f>
        <v>Keer-Gill</v>
      </c>
      <c r="G1015" s="4">
        <f>Order_items!C1015</f>
        <v>3</v>
      </c>
      <c r="H1015" s="4">
        <f>Order_items!D1015</f>
        <v>40.7</v>
      </c>
      <c r="I1015" s="4">
        <f>Order_items!E1015</f>
        <v>122.1</v>
      </c>
      <c r="J1015" s="4" t="str">
        <f t="array" ref="J1015">_xlfn.XLOOKUP(A1015,Orders!A:A,Orders!G:G,"")</f>
        <v>Wallet</v>
      </c>
      <c r="K1015" s="4">
        <f t="shared" si="1"/>
        <v>2024</v>
      </c>
      <c r="L1015" s="4" t="str">
        <f t="shared" si="2"/>
        <v>Aug</v>
      </c>
    </row>
    <row r="1016" ht="22.5" customHeight="1">
      <c r="A1016" s="4">
        <f>(Orders!A1016)</f>
        <v>4007593324</v>
      </c>
      <c r="B1016" s="5">
        <f t="array" ref="B1016">_xlfn.XLOOKUP(A1016, Orders!A:A,Orders!C:C)</f>
        <v>45464.42273</v>
      </c>
      <c r="C1016" s="4">
        <f>Order_items!B1016</f>
        <v>305754</v>
      </c>
      <c r="D1016" s="4" t="str">
        <f t="array" ref="D1016">_xlfn.XLOOKUP(C1016,Products!A:A,Products!B:B,"")</f>
        <v>Frozen Vegetables</v>
      </c>
      <c r="E1016" s="4" t="str">
        <f t="array" ref="E1016">_xlfn.XLOOKUP(C1016,Products!A:A,Products!C:C,"")</f>
        <v>Instant &amp; Frozen Food</v>
      </c>
      <c r="F1016" s="4" t="str">
        <f t="array" ref="F1016">_xlfn.XLOOKUP(C1016,Products!A:A,Products!D:D,"")</f>
        <v>Mammen-Hegde</v>
      </c>
      <c r="G1016" s="4">
        <f>Order_items!C1016</f>
        <v>3</v>
      </c>
      <c r="H1016" s="4">
        <f>Order_items!D1016</f>
        <v>979.99</v>
      </c>
      <c r="I1016" s="4">
        <f>Order_items!E1016</f>
        <v>2939.97</v>
      </c>
      <c r="J1016" s="4" t="str">
        <f t="array" ref="J1016">_xlfn.XLOOKUP(A1016,Orders!A:A,Orders!G:G,"")</f>
        <v>Wallet</v>
      </c>
      <c r="K1016" s="4">
        <f t="shared" si="1"/>
        <v>2024</v>
      </c>
      <c r="L1016" s="4" t="str">
        <f t="shared" si="2"/>
        <v>Jun</v>
      </c>
    </row>
    <row r="1017" ht="22.5" customHeight="1">
      <c r="A1017" s="4">
        <f>(Orders!A1017)</f>
        <v>3428454405</v>
      </c>
      <c r="B1017" s="5">
        <f t="array" ref="B1017">_xlfn.XLOOKUP(A1017, Orders!A:A,Orders!C:C)</f>
        <v>45151.94237</v>
      </c>
      <c r="C1017" s="4">
        <f>Order_items!B1017</f>
        <v>432617</v>
      </c>
      <c r="D1017" s="4" t="str">
        <f t="array" ref="D1017">_xlfn.XLOOKUP(C1017,Products!A:A,Products!B:B,"")</f>
        <v>Baby Wipes</v>
      </c>
      <c r="E1017" s="4" t="str">
        <f t="array" ref="E1017">_xlfn.XLOOKUP(C1017,Products!A:A,Products!C:C,"")</f>
        <v>Baby Care</v>
      </c>
      <c r="F1017" s="4" t="str">
        <f t="array" ref="F1017">_xlfn.XLOOKUP(C1017,Products!A:A,Products!D:D,"")</f>
        <v>Dora-Pillai</v>
      </c>
      <c r="G1017" s="4">
        <f>Order_items!C1017</f>
        <v>2</v>
      </c>
      <c r="H1017" s="4">
        <f>Order_items!D1017</f>
        <v>863.18</v>
      </c>
      <c r="I1017" s="4">
        <f>Order_items!E1017</f>
        <v>1726.36</v>
      </c>
      <c r="J1017" s="4" t="str">
        <f t="array" ref="J1017">_xlfn.XLOOKUP(A1017,Orders!A:A,Orders!G:G,"")</f>
        <v>Cash</v>
      </c>
      <c r="K1017" s="4">
        <f t="shared" si="1"/>
        <v>2023</v>
      </c>
      <c r="L1017" s="4" t="str">
        <f t="shared" si="2"/>
        <v>Aug</v>
      </c>
    </row>
    <row r="1018" ht="22.5" customHeight="1">
      <c r="A1018" s="4">
        <f>(Orders!A1018)</f>
        <v>1160646195</v>
      </c>
      <c r="B1018" s="5">
        <f t="array" ref="B1018">_xlfn.XLOOKUP(A1018, Orders!A:A,Orders!C:C)</f>
        <v>45040.70994</v>
      </c>
      <c r="C1018" s="4">
        <f>Order_items!B1018</f>
        <v>876139</v>
      </c>
      <c r="D1018" s="4" t="str">
        <f t="array" ref="D1018">_xlfn.XLOOKUP(C1018,Products!A:A,Products!B:B,"")</f>
        <v>Pulses</v>
      </c>
      <c r="E1018" s="4" t="str">
        <f t="array" ref="E1018">_xlfn.XLOOKUP(C1018,Products!A:A,Products!C:C,"")</f>
        <v>Grocery &amp; Staples</v>
      </c>
      <c r="F1018" s="4" t="str">
        <f t="array" ref="F1018">_xlfn.XLOOKUP(C1018,Products!A:A,Products!D:D,"")</f>
        <v>Cherian-Dara</v>
      </c>
      <c r="G1018" s="4">
        <f>Order_items!C1018</f>
        <v>1</v>
      </c>
      <c r="H1018" s="4">
        <f>Order_items!D1018</f>
        <v>415.75</v>
      </c>
      <c r="I1018" s="4">
        <f>Order_items!E1018</f>
        <v>415.75</v>
      </c>
      <c r="J1018" s="4" t="str">
        <f t="array" ref="J1018">_xlfn.XLOOKUP(A1018,Orders!A:A,Orders!G:G,"")</f>
        <v>Card</v>
      </c>
      <c r="K1018" s="4">
        <f t="shared" si="1"/>
        <v>2023</v>
      </c>
      <c r="L1018" s="4" t="str">
        <f t="shared" si="2"/>
        <v>Apr</v>
      </c>
    </row>
    <row r="1019" ht="22.5" customHeight="1">
      <c r="A1019" s="4">
        <f>(Orders!A1019)</f>
        <v>4376524554</v>
      </c>
      <c r="B1019" s="5">
        <f t="array" ref="B1019">_xlfn.XLOOKUP(A1019, Orders!A:A,Orders!C:C)</f>
        <v>45001.38125</v>
      </c>
      <c r="C1019" s="4">
        <f>Order_items!B1019</f>
        <v>812607</v>
      </c>
      <c r="D1019" s="4" t="str">
        <f t="array" ref="D1019">_xlfn.XLOOKUP(C1019,Products!A:A,Products!B:B,"")</f>
        <v>Potatoes</v>
      </c>
      <c r="E1019" s="4" t="str">
        <f t="array" ref="E1019">_xlfn.XLOOKUP(C1019,Products!A:A,Products!C:C,"")</f>
        <v>Fruits &amp; Vegetables</v>
      </c>
      <c r="F1019" s="4" t="str">
        <f t="array" ref="F1019">_xlfn.XLOOKUP(C1019,Products!A:A,Products!D:D,"")</f>
        <v>Rege Group</v>
      </c>
      <c r="G1019" s="4">
        <f>Order_items!C1019</f>
        <v>2</v>
      </c>
      <c r="H1019" s="4">
        <f>Order_items!D1019</f>
        <v>416.65</v>
      </c>
      <c r="I1019" s="4">
        <f>Order_items!E1019</f>
        <v>833.3</v>
      </c>
      <c r="J1019" s="4" t="str">
        <f t="array" ref="J1019">_xlfn.XLOOKUP(A1019,Orders!A:A,Orders!G:G,"")</f>
        <v>Card</v>
      </c>
      <c r="K1019" s="4">
        <f t="shared" si="1"/>
        <v>2023</v>
      </c>
      <c r="L1019" s="4" t="str">
        <f t="shared" si="2"/>
        <v>Mar</v>
      </c>
    </row>
    <row r="1020" ht="22.5" customHeight="1">
      <c r="A1020" s="4">
        <f>(Orders!A1020)</f>
        <v>1519072771</v>
      </c>
      <c r="B1020" s="5">
        <f t="array" ref="B1020">_xlfn.XLOOKUP(A1020, Orders!A:A,Orders!C:C)</f>
        <v>45505.16892</v>
      </c>
      <c r="C1020" s="4">
        <f>Order_items!B1020</f>
        <v>925482</v>
      </c>
      <c r="D1020" s="4" t="str">
        <f t="array" ref="D1020">_xlfn.XLOOKUP(C1020,Products!A:A,Products!B:B,"")</f>
        <v>Frozen Biryani</v>
      </c>
      <c r="E1020" s="4" t="str">
        <f t="array" ref="E1020">_xlfn.XLOOKUP(C1020,Products!A:A,Products!C:C,"")</f>
        <v>Instant &amp; Frozen Food</v>
      </c>
      <c r="F1020" s="4" t="str">
        <f t="array" ref="F1020">_xlfn.XLOOKUP(C1020,Products!A:A,Products!D:D,"")</f>
        <v>Viswanathan-Sha</v>
      </c>
      <c r="G1020" s="4">
        <f>Order_items!C1020</f>
        <v>2</v>
      </c>
      <c r="H1020" s="4">
        <f>Order_items!D1020</f>
        <v>475.04</v>
      </c>
      <c r="I1020" s="4">
        <f>Order_items!E1020</f>
        <v>950.08</v>
      </c>
      <c r="J1020" s="4" t="str">
        <f t="array" ref="J1020">_xlfn.XLOOKUP(A1020,Orders!A:A,Orders!G:G,"")</f>
        <v>UPI</v>
      </c>
      <c r="K1020" s="4">
        <f t="shared" si="1"/>
        <v>2024</v>
      </c>
      <c r="L1020" s="4" t="str">
        <f t="shared" si="2"/>
        <v>Aug</v>
      </c>
    </row>
    <row r="1021" ht="22.5" customHeight="1">
      <c r="A1021" s="4">
        <f>(Orders!A1021)</f>
        <v>8203685394</v>
      </c>
      <c r="B1021" s="5">
        <f t="array" ref="B1021">_xlfn.XLOOKUP(A1021, Orders!A:A,Orders!C:C)</f>
        <v>45345.29072</v>
      </c>
      <c r="C1021" s="4">
        <f>Order_items!B1021</f>
        <v>615545</v>
      </c>
      <c r="D1021" s="4" t="str">
        <f t="array" ref="D1021">_xlfn.XLOOKUP(C1021,Products!A:A,Products!B:B,"")</f>
        <v>Soap</v>
      </c>
      <c r="E1021" s="4" t="str">
        <f t="array" ref="E1021">_xlfn.XLOOKUP(C1021,Products!A:A,Products!C:C,"")</f>
        <v>Personal Care</v>
      </c>
      <c r="F1021" s="4" t="str">
        <f t="array" ref="F1021">_xlfn.XLOOKUP(C1021,Products!A:A,Products!D:D,"")</f>
        <v>Barman Inc</v>
      </c>
      <c r="G1021" s="4">
        <f>Order_items!C1021</f>
        <v>3</v>
      </c>
      <c r="H1021" s="4">
        <f>Order_items!D1021</f>
        <v>448.16</v>
      </c>
      <c r="I1021" s="4">
        <f>Order_items!E1021</f>
        <v>1344.48</v>
      </c>
      <c r="J1021" s="4" t="str">
        <f t="array" ref="J1021">_xlfn.XLOOKUP(A1021,Orders!A:A,Orders!G:G,"")</f>
        <v>Card</v>
      </c>
      <c r="K1021" s="4">
        <f t="shared" si="1"/>
        <v>2024</v>
      </c>
      <c r="L1021" s="4" t="str">
        <f t="shared" si="2"/>
        <v>Feb</v>
      </c>
    </row>
    <row r="1022" ht="22.5" customHeight="1">
      <c r="A1022" s="4">
        <f>(Orders!A1022)</f>
        <v>7906789850</v>
      </c>
      <c r="B1022" s="5">
        <f t="array" ref="B1022">_xlfn.XLOOKUP(A1022, Orders!A:A,Orders!C:C)</f>
        <v>45573.84375</v>
      </c>
      <c r="C1022" s="4">
        <f>Order_items!B1022</f>
        <v>491521</v>
      </c>
      <c r="D1022" s="4" t="str">
        <f t="array" ref="D1022">_xlfn.XLOOKUP(C1022,Products!A:A,Products!B:B,"")</f>
        <v>Nuts</v>
      </c>
      <c r="E1022" s="4" t="str">
        <f t="array" ref="E1022">_xlfn.XLOOKUP(C1022,Products!A:A,Products!C:C,"")</f>
        <v>Snacks &amp; Munchies</v>
      </c>
      <c r="F1022" s="4" t="str">
        <f t="array" ref="F1022">_xlfn.XLOOKUP(C1022,Products!A:A,Products!D:D,"")</f>
        <v>Karpe Inc</v>
      </c>
      <c r="G1022" s="4">
        <f>Order_items!C1022</f>
        <v>2</v>
      </c>
      <c r="H1022" s="4">
        <f>Order_items!D1022</f>
        <v>556.35</v>
      </c>
      <c r="I1022" s="4">
        <f>Order_items!E1022</f>
        <v>1112.7</v>
      </c>
      <c r="J1022" s="4" t="str">
        <f t="array" ref="J1022">_xlfn.XLOOKUP(A1022,Orders!A:A,Orders!G:G,"")</f>
        <v>UPI</v>
      </c>
      <c r="K1022" s="4">
        <f t="shared" si="1"/>
        <v>2024</v>
      </c>
      <c r="L1022" s="4" t="str">
        <f t="shared" si="2"/>
        <v>Oct</v>
      </c>
    </row>
    <row r="1023" ht="22.5" customHeight="1">
      <c r="A1023" s="4">
        <f>(Orders!A1023)</f>
        <v>8073770046</v>
      </c>
      <c r="B1023" s="5">
        <f t="array" ref="B1023">_xlfn.XLOOKUP(A1023, Orders!A:A,Orders!C:C)</f>
        <v>45426.12609</v>
      </c>
      <c r="C1023" s="4">
        <f>Order_items!B1023</f>
        <v>661577</v>
      </c>
      <c r="D1023" s="4" t="str">
        <f t="array" ref="D1023">_xlfn.XLOOKUP(C1023,Products!A:A,Products!B:B,"")</f>
        <v>Cat Food</v>
      </c>
      <c r="E1023" s="4" t="str">
        <f t="array" ref="E1023">_xlfn.XLOOKUP(C1023,Products!A:A,Products!C:C,"")</f>
        <v>Pet Care</v>
      </c>
      <c r="F1023" s="4" t="str">
        <f t="array" ref="F1023">_xlfn.XLOOKUP(C1023,Products!A:A,Products!D:D,"")</f>
        <v>Majumdar PLC</v>
      </c>
      <c r="G1023" s="4">
        <f>Order_items!C1023</f>
        <v>1</v>
      </c>
      <c r="H1023" s="4">
        <f>Order_items!D1023</f>
        <v>720.95</v>
      </c>
      <c r="I1023" s="4">
        <f>Order_items!E1023</f>
        <v>720.95</v>
      </c>
      <c r="J1023" s="4" t="str">
        <f t="array" ref="J1023">_xlfn.XLOOKUP(A1023,Orders!A:A,Orders!G:G,"")</f>
        <v>UPI</v>
      </c>
      <c r="K1023" s="4">
        <f t="shared" si="1"/>
        <v>2024</v>
      </c>
      <c r="L1023" s="4" t="str">
        <f t="shared" si="2"/>
        <v>May</v>
      </c>
    </row>
    <row r="1024" ht="22.5" customHeight="1">
      <c r="A1024" s="4">
        <f>(Orders!A1024)</f>
        <v>5190202949</v>
      </c>
      <c r="B1024" s="5">
        <f t="array" ref="B1024">_xlfn.XLOOKUP(A1024, Orders!A:A,Orders!C:C)</f>
        <v>45178.52394</v>
      </c>
      <c r="C1024" s="4">
        <f>Order_items!B1024</f>
        <v>992178</v>
      </c>
      <c r="D1024" s="4" t="str">
        <f t="array" ref="D1024">_xlfn.XLOOKUP(C1024,Products!A:A,Products!B:B,"")</f>
        <v>Pain Reliever</v>
      </c>
      <c r="E1024" s="4" t="str">
        <f t="array" ref="E1024">_xlfn.XLOOKUP(C1024,Products!A:A,Products!C:C,"")</f>
        <v>Pharmacy</v>
      </c>
      <c r="F1024" s="4" t="str">
        <f t="array" ref="F1024">_xlfn.XLOOKUP(C1024,Products!A:A,Products!D:D,"")</f>
        <v>Basu and Sons</v>
      </c>
      <c r="G1024" s="4">
        <f>Order_items!C1024</f>
        <v>1</v>
      </c>
      <c r="H1024" s="4">
        <f>Order_items!D1024</f>
        <v>632.43</v>
      </c>
      <c r="I1024" s="4">
        <f>Order_items!E1024</f>
        <v>632.43</v>
      </c>
      <c r="J1024" s="4" t="str">
        <f t="array" ref="J1024">_xlfn.XLOOKUP(A1024,Orders!A:A,Orders!G:G,"")</f>
        <v>Wallet</v>
      </c>
      <c r="K1024" s="4">
        <f t="shared" si="1"/>
        <v>2023</v>
      </c>
      <c r="L1024" s="4" t="str">
        <f t="shared" si="2"/>
        <v>Sep</v>
      </c>
    </row>
    <row r="1025" ht="22.5" customHeight="1">
      <c r="A1025" s="4">
        <f>(Orders!A1025)</f>
        <v>8542325207</v>
      </c>
      <c r="B1025" s="5">
        <f t="array" ref="B1025">_xlfn.XLOOKUP(A1025, Orders!A:A,Orders!C:C)</f>
        <v>45490.72944</v>
      </c>
      <c r="C1025" s="4">
        <f>Order_items!B1025</f>
        <v>373536</v>
      </c>
      <c r="D1025" s="4" t="str">
        <f t="array" ref="D1025">_xlfn.XLOOKUP(C1025,Products!A:A,Products!B:B,"")</f>
        <v>Dog Food</v>
      </c>
      <c r="E1025" s="4" t="str">
        <f t="array" ref="E1025">_xlfn.XLOOKUP(C1025,Products!A:A,Products!C:C,"")</f>
        <v>Pet Care</v>
      </c>
      <c r="F1025" s="4" t="str">
        <f t="array" ref="F1025">_xlfn.XLOOKUP(C1025,Products!A:A,Products!D:D,"")</f>
        <v>Chauhan-Sabharwal</v>
      </c>
      <c r="G1025" s="4">
        <f>Order_items!C1025</f>
        <v>2</v>
      </c>
      <c r="H1025" s="4">
        <f>Order_items!D1025</f>
        <v>494.17</v>
      </c>
      <c r="I1025" s="4">
        <f>Order_items!E1025</f>
        <v>988.34</v>
      </c>
      <c r="J1025" s="4" t="str">
        <f t="array" ref="J1025">_xlfn.XLOOKUP(A1025,Orders!A:A,Orders!G:G,"")</f>
        <v>Wallet</v>
      </c>
      <c r="K1025" s="4">
        <f t="shared" si="1"/>
        <v>2024</v>
      </c>
      <c r="L1025" s="4" t="str">
        <f t="shared" si="2"/>
        <v>Jul</v>
      </c>
    </row>
    <row r="1026" ht="22.5" customHeight="1">
      <c r="A1026" s="4">
        <f>(Orders!A1026)</f>
        <v>7566730050</v>
      </c>
      <c r="B1026" s="5">
        <f t="array" ref="B1026">_xlfn.XLOOKUP(A1026, Orders!A:A,Orders!C:C)</f>
        <v>45060.54163</v>
      </c>
      <c r="C1026" s="4">
        <f>Order_items!B1026</f>
        <v>552496</v>
      </c>
      <c r="D1026" s="4" t="str">
        <f t="array" ref="D1026">_xlfn.XLOOKUP(C1026,Products!A:A,Products!B:B,"")</f>
        <v>Dish Soap</v>
      </c>
      <c r="E1026" s="4" t="str">
        <f t="array" ref="E1026">_xlfn.XLOOKUP(C1026,Products!A:A,Products!C:C,"")</f>
        <v>Household Care</v>
      </c>
      <c r="F1026" s="4" t="str">
        <f t="array" ref="F1026">_xlfn.XLOOKUP(C1026,Products!A:A,Products!D:D,"")</f>
        <v>Dhar PLC</v>
      </c>
      <c r="G1026" s="4">
        <f>Order_items!C1026</f>
        <v>3</v>
      </c>
      <c r="H1026" s="4">
        <f>Order_items!D1026</f>
        <v>508</v>
      </c>
      <c r="I1026" s="4">
        <f>Order_items!E1026</f>
        <v>1524</v>
      </c>
      <c r="J1026" s="4" t="str">
        <f t="array" ref="J1026">_xlfn.XLOOKUP(A1026,Orders!A:A,Orders!G:G,"")</f>
        <v>Card</v>
      </c>
      <c r="K1026" s="4">
        <f t="shared" si="1"/>
        <v>2023</v>
      </c>
      <c r="L1026" s="4" t="str">
        <f t="shared" si="2"/>
        <v>May</v>
      </c>
    </row>
    <row r="1027" ht="22.5" customHeight="1">
      <c r="A1027" s="4">
        <f>(Orders!A1027)</f>
        <v>176509722</v>
      </c>
      <c r="B1027" s="5">
        <f t="array" ref="B1027">_xlfn.XLOOKUP(A1027, Orders!A:A,Orders!C:C)</f>
        <v>45215.94064</v>
      </c>
      <c r="C1027" s="4">
        <f>Order_items!B1027</f>
        <v>883013</v>
      </c>
      <c r="D1027" s="4" t="str">
        <f t="array" ref="D1027">_xlfn.XLOOKUP(C1027,Products!A:A,Products!B:B,"")</f>
        <v>Eggs</v>
      </c>
      <c r="E1027" s="4" t="str">
        <f t="array" ref="E1027">_xlfn.XLOOKUP(C1027,Products!A:A,Products!C:C,"")</f>
        <v>Dairy &amp; Breakfast</v>
      </c>
      <c r="F1027" s="4" t="str">
        <f t="array" ref="F1027">_xlfn.XLOOKUP(C1027,Products!A:A,Products!D:D,"")</f>
        <v>Chahal Group</v>
      </c>
      <c r="G1027" s="4">
        <f>Order_items!C1027</f>
        <v>1</v>
      </c>
      <c r="H1027" s="4">
        <f>Order_items!D1027</f>
        <v>989.88</v>
      </c>
      <c r="I1027" s="4">
        <f>Order_items!E1027</f>
        <v>989.88</v>
      </c>
      <c r="J1027" s="4" t="str">
        <f t="array" ref="J1027">_xlfn.XLOOKUP(A1027,Orders!A:A,Orders!G:G,"")</f>
        <v>UPI</v>
      </c>
      <c r="K1027" s="4">
        <f t="shared" si="1"/>
        <v>2023</v>
      </c>
      <c r="L1027" s="4" t="str">
        <f t="shared" si="2"/>
        <v>Oct</v>
      </c>
    </row>
    <row r="1028" ht="22.5" customHeight="1">
      <c r="A1028" s="4">
        <f>(Orders!A1028)</f>
        <v>1894603222</v>
      </c>
      <c r="B1028" s="5">
        <f t="array" ref="B1028">_xlfn.XLOOKUP(A1028, Orders!A:A,Orders!C:C)</f>
        <v>45215.30385</v>
      </c>
      <c r="C1028" s="4">
        <f>Order_items!B1028</f>
        <v>839170</v>
      </c>
      <c r="D1028" s="4" t="str">
        <f t="array" ref="D1028">_xlfn.XLOOKUP(C1028,Products!A:A,Products!B:B,"")</f>
        <v>Curd</v>
      </c>
      <c r="E1028" s="4" t="str">
        <f t="array" ref="E1028">_xlfn.XLOOKUP(C1028,Products!A:A,Products!C:C,"")</f>
        <v>Dairy &amp; Breakfast</v>
      </c>
      <c r="F1028" s="4" t="str">
        <f t="array" ref="F1028">_xlfn.XLOOKUP(C1028,Products!A:A,Products!D:D,"")</f>
        <v>Shetty and Sons</v>
      </c>
      <c r="G1028" s="4">
        <f>Order_items!C1028</f>
        <v>1</v>
      </c>
      <c r="H1028" s="4">
        <f>Order_items!D1028</f>
        <v>481.63</v>
      </c>
      <c r="I1028" s="4">
        <f>Order_items!E1028</f>
        <v>481.63</v>
      </c>
      <c r="J1028" s="4" t="str">
        <f t="array" ref="J1028">_xlfn.XLOOKUP(A1028,Orders!A:A,Orders!G:G,"")</f>
        <v>Wallet</v>
      </c>
      <c r="K1028" s="4">
        <f t="shared" si="1"/>
        <v>2023</v>
      </c>
      <c r="L1028" s="4" t="str">
        <f t="shared" si="2"/>
        <v>Oct</v>
      </c>
    </row>
    <row r="1029" ht="22.5" customHeight="1">
      <c r="A1029" s="4">
        <f>(Orders!A1029)</f>
        <v>2694800415</v>
      </c>
      <c r="B1029" s="5">
        <f t="array" ref="B1029">_xlfn.XLOOKUP(A1029, Orders!A:A,Orders!C:C)</f>
        <v>45386.30979</v>
      </c>
      <c r="C1029" s="4">
        <f>Order_items!B1029</f>
        <v>891833</v>
      </c>
      <c r="D1029" s="4" t="str">
        <f t="array" ref="D1029">_xlfn.XLOOKUP(C1029,Products!A:A,Products!B:B,"")</f>
        <v>Curd</v>
      </c>
      <c r="E1029" s="4" t="str">
        <f t="array" ref="E1029">_xlfn.XLOOKUP(C1029,Products!A:A,Products!C:C,"")</f>
        <v>Dairy &amp; Breakfast</v>
      </c>
      <c r="F1029" s="4" t="str">
        <f t="array" ref="F1029">_xlfn.XLOOKUP(C1029,Products!A:A,Products!D:D,"")</f>
        <v>Mani PLC</v>
      </c>
      <c r="G1029" s="4">
        <f>Order_items!C1029</f>
        <v>2</v>
      </c>
      <c r="H1029" s="4">
        <f>Order_items!D1029</f>
        <v>493.19</v>
      </c>
      <c r="I1029" s="4">
        <f>Order_items!E1029</f>
        <v>986.38</v>
      </c>
      <c r="J1029" s="4" t="str">
        <f t="array" ref="J1029">_xlfn.XLOOKUP(A1029,Orders!A:A,Orders!G:G,"")</f>
        <v>Cash</v>
      </c>
      <c r="K1029" s="4">
        <f t="shared" si="1"/>
        <v>2024</v>
      </c>
      <c r="L1029" s="4" t="str">
        <f t="shared" si="2"/>
        <v>Apr</v>
      </c>
    </row>
    <row r="1030" ht="22.5" customHeight="1">
      <c r="A1030" s="4">
        <f>(Orders!A1030)</f>
        <v>5879390688</v>
      </c>
      <c r="B1030" s="5">
        <f t="array" ref="B1030">_xlfn.XLOOKUP(A1030, Orders!A:A,Orders!C:C)</f>
        <v>45176.81677</v>
      </c>
      <c r="C1030" s="4">
        <f>Order_items!B1030</f>
        <v>687218</v>
      </c>
      <c r="D1030" s="4" t="str">
        <f t="array" ref="D1030">_xlfn.XLOOKUP(C1030,Products!A:A,Products!B:B,"")</f>
        <v>Mango Drink</v>
      </c>
      <c r="E1030" s="4" t="str">
        <f t="array" ref="E1030">_xlfn.XLOOKUP(C1030,Products!A:A,Products!C:C,"")</f>
        <v>Cold Drinks &amp; Juices</v>
      </c>
      <c r="F1030" s="4" t="str">
        <f t="array" ref="F1030">_xlfn.XLOOKUP(C1030,Products!A:A,Products!D:D,"")</f>
        <v>Sankaran, Pall and Gola</v>
      </c>
      <c r="G1030" s="4">
        <f>Order_items!C1030</f>
        <v>1</v>
      </c>
      <c r="H1030" s="4">
        <f>Order_items!D1030</f>
        <v>317.82</v>
      </c>
      <c r="I1030" s="4">
        <f>Order_items!E1030</f>
        <v>317.82</v>
      </c>
      <c r="J1030" s="4" t="str">
        <f t="array" ref="J1030">_xlfn.XLOOKUP(A1030,Orders!A:A,Orders!G:G,"")</f>
        <v>Wallet</v>
      </c>
      <c r="K1030" s="4">
        <f t="shared" si="1"/>
        <v>2023</v>
      </c>
      <c r="L1030" s="4" t="str">
        <f t="shared" si="2"/>
        <v>Sep</v>
      </c>
    </row>
    <row r="1031" ht="22.5" customHeight="1">
      <c r="A1031" s="4">
        <f>(Orders!A1031)</f>
        <v>1197715978</v>
      </c>
      <c r="B1031" s="5">
        <f t="array" ref="B1031">_xlfn.XLOOKUP(A1031, Orders!A:A,Orders!C:C)</f>
        <v>45242.30582</v>
      </c>
      <c r="C1031" s="4">
        <f>Order_items!B1031</f>
        <v>945635</v>
      </c>
      <c r="D1031" s="4" t="str">
        <f t="array" ref="D1031">_xlfn.XLOOKUP(C1031,Products!A:A,Products!B:B,"")</f>
        <v>Pulses</v>
      </c>
      <c r="E1031" s="4" t="str">
        <f t="array" ref="E1031">_xlfn.XLOOKUP(C1031,Products!A:A,Products!C:C,"")</f>
        <v>Grocery &amp; Staples</v>
      </c>
      <c r="F1031" s="4" t="str">
        <f t="array" ref="F1031">_xlfn.XLOOKUP(C1031,Products!A:A,Products!D:D,"")</f>
        <v>Balasubramanian PLC</v>
      </c>
      <c r="G1031" s="4">
        <f>Order_items!C1031</f>
        <v>3</v>
      </c>
      <c r="H1031" s="4">
        <f>Order_items!D1031</f>
        <v>778.9</v>
      </c>
      <c r="I1031" s="4">
        <f>Order_items!E1031</f>
        <v>2336.7</v>
      </c>
      <c r="J1031" s="4" t="str">
        <f t="array" ref="J1031">_xlfn.XLOOKUP(A1031,Orders!A:A,Orders!G:G,"")</f>
        <v>Card</v>
      </c>
      <c r="K1031" s="4">
        <f t="shared" si="1"/>
        <v>2023</v>
      </c>
      <c r="L1031" s="4" t="str">
        <f t="shared" si="2"/>
        <v>Nov</v>
      </c>
    </row>
    <row r="1032" ht="22.5" customHeight="1">
      <c r="A1032" s="4">
        <f>(Orders!A1032)</f>
        <v>7790696031</v>
      </c>
      <c r="B1032" s="5">
        <f t="array" ref="B1032">_xlfn.XLOOKUP(A1032, Orders!A:A,Orders!C:C)</f>
        <v>45058.70704</v>
      </c>
      <c r="C1032" s="4">
        <f>Order_items!B1032</f>
        <v>602241</v>
      </c>
      <c r="D1032" s="4" t="str">
        <f t="array" ref="D1032">_xlfn.XLOOKUP(C1032,Products!A:A,Products!B:B,"")</f>
        <v>Nuts</v>
      </c>
      <c r="E1032" s="4" t="str">
        <f t="array" ref="E1032">_xlfn.XLOOKUP(C1032,Products!A:A,Products!C:C,"")</f>
        <v>Snacks &amp; Munchies</v>
      </c>
      <c r="F1032" s="4" t="str">
        <f t="array" ref="F1032">_xlfn.XLOOKUP(C1032,Products!A:A,Products!D:D,"")</f>
        <v>Bahl-Pau</v>
      </c>
      <c r="G1032" s="4">
        <f>Order_items!C1032</f>
        <v>1</v>
      </c>
      <c r="H1032" s="4">
        <f>Order_items!D1032</f>
        <v>976.55</v>
      </c>
      <c r="I1032" s="4">
        <f>Order_items!E1032</f>
        <v>976.55</v>
      </c>
      <c r="J1032" s="4" t="str">
        <f t="array" ref="J1032">_xlfn.XLOOKUP(A1032,Orders!A:A,Orders!G:G,"")</f>
        <v>Wallet</v>
      </c>
      <c r="K1032" s="4">
        <f t="shared" si="1"/>
        <v>2023</v>
      </c>
      <c r="L1032" s="4" t="str">
        <f t="shared" si="2"/>
        <v>May</v>
      </c>
    </row>
    <row r="1033" ht="22.5" customHeight="1">
      <c r="A1033" s="4">
        <f>(Orders!A1033)</f>
        <v>2189360099</v>
      </c>
      <c r="B1033" s="5">
        <f t="array" ref="B1033">_xlfn.XLOOKUP(A1033, Orders!A:A,Orders!C:C)</f>
        <v>45157.2498</v>
      </c>
      <c r="C1033" s="4">
        <f>Order_items!B1033</f>
        <v>6405</v>
      </c>
      <c r="D1033" s="4" t="str">
        <f t="array" ref="D1033">_xlfn.XLOOKUP(C1033,Products!A:A,Products!B:B,"")</f>
        <v>Baby Food</v>
      </c>
      <c r="E1033" s="4" t="str">
        <f t="array" ref="E1033">_xlfn.XLOOKUP(C1033,Products!A:A,Products!C:C,"")</f>
        <v>Baby Care</v>
      </c>
      <c r="F1033" s="4" t="str">
        <f t="array" ref="F1033">_xlfn.XLOOKUP(C1033,Products!A:A,Products!D:D,"")</f>
        <v>Kashyap-Reddy</v>
      </c>
      <c r="G1033" s="4">
        <f>Order_items!C1033</f>
        <v>1</v>
      </c>
      <c r="H1033" s="4">
        <f>Order_items!D1033</f>
        <v>236.51</v>
      </c>
      <c r="I1033" s="4">
        <f>Order_items!E1033</f>
        <v>236.51</v>
      </c>
      <c r="J1033" s="4" t="str">
        <f t="array" ref="J1033">_xlfn.XLOOKUP(A1033,Orders!A:A,Orders!G:G,"")</f>
        <v>Wallet</v>
      </c>
      <c r="K1033" s="4">
        <f t="shared" si="1"/>
        <v>2023</v>
      </c>
      <c r="L1033" s="4" t="str">
        <f t="shared" si="2"/>
        <v>Aug</v>
      </c>
    </row>
    <row r="1034" ht="22.5" customHeight="1">
      <c r="A1034" s="4">
        <f>(Orders!A1034)</f>
        <v>3542041943</v>
      </c>
      <c r="B1034" s="5">
        <f t="array" ref="B1034">_xlfn.XLOOKUP(A1034, Orders!A:A,Orders!C:C)</f>
        <v>45541.04701</v>
      </c>
      <c r="C1034" s="4">
        <f>Order_items!B1034</f>
        <v>313754</v>
      </c>
      <c r="D1034" s="4" t="str">
        <f t="array" ref="D1034">_xlfn.XLOOKUP(C1034,Products!A:A,Products!B:B,"")</f>
        <v>Biscuits</v>
      </c>
      <c r="E1034" s="4" t="str">
        <f t="array" ref="E1034">_xlfn.XLOOKUP(C1034,Products!A:A,Products!C:C,"")</f>
        <v>Snacks &amp; Munchies</v>
      </c>
      <c r="F1034" s="4" t="str">
        <f t="array" ref="F1034">_xlfn.XLOOKUP(C1034,Products!A:A,Products!D:D,"")</f>
        <v>Swaminathan, Mahal and Dara</v>
      </c>
      <c r="G1034" s="4">
        <f>Order_items!C1034</f>
        <v>1</v>
      </c>
      <c r="H1034" s="4">
        <f>Order_items!D1034</f>
        <v>136.6</v>
      </c>
      <c r="I1034" s="4">
        <f>Order_items!E1034</f>
        <v>136.6</v>
      </c>
      <c r="J1034" s="4" t="str">
        <f t="array" ref="J1034">_xlfn.XLOOKUP(A1034,Orders!A:A,Orders!G:G,"")</f>
        <v>Wallet</v>
      </c>
      <c r="K1034" s="4">
        <f t="shared" si="1"/>
        <v>2024</v>
      </c>
      <c r="L1034" s="4" t="str">
        <f t="shared" si="2"/>
        <v>Sep</v>
      </c>
    </row>
    <row r="1035" ht="22.5" customHeight="1">
      <c r="A1035" s="4">
        <f>(Orders!A1035)</f>
        <v>9202469009</v>
      </c>
      <c r="B1035" s="5">
        <f t="array" ref="B1035">_xlfn.XLOOKUP(A1035, Orders!A:A,Orders!C:C)</f>
        <v>45243.04977</v>
      </c>
      <c r="C1035" s="4">
        <f>Order_items!B1035</f>
        <v>563740</v>
      </c>
      <c r="D1035" s="4" t="str">
        <f t="array" ref="D1035">_xlfn.XLOOKUP(C1035,Products!A:A,Products!B:B,"")</f>
        <v>Chips</v>
      </c>
      <c r="E1035" s="4" t="str">
        <f t="array" ref="E1035">_xlfn.XLOOKUP(C1035,Products!A:A,Products!C:C,"")</f>
        <v>Snacks &amp; Munchies</v>
      </c>
      <c r="F1035" s="4" t="str">
        <f t="array" ref="F1035">_xlfn.XLOOKUP(C1035,Products!A:A,Products!D:D,"")</f>
        <v>Mann-Kapadia</v>
      </c>
      <c r="G1035" s="4">
        <f>Order_items!C1035</f>
        <v>1</v>
      </c>
      <c r="H1035" s="4">
        <f>Order_items!D1035</f>
        <v>96.33</v>
      </c>
      <c r="I1035" s="4">
        <f>Order_items!E1035</f>
        <v>96.33</v>
      </c>
      <c r="J1035" s="4" t="str">
        <f t="array" ref="J1035">_xlfn.XLOOKUP(A1035,Orders!A:A,Orders!G:G,"")</f>
        <v>UPI</v>
      </c>
      <c r="K1035" s="4">
        <f t="shared" si="1"/>
        <v>2023</v>
      </c>
      <c r="L1035" s="4" t="str">
        <f t="shared" si="2"/>
        <v>Nov</v>
      </c>
    </row>
    <row r="1036" ht="22.5" customHeight="1">
      <c r="A1036" s="4">
        <f>(Orders!A1036)</f>
        <v>3985829990</v>
      </c>
      <c r="B1036" s="5">
        <f t="array" ref="B1036">_xlfn.XLOOKUP(A1036, Orders!A:A,Orders!C:C)</f>
        <v>45492.04034</v>
      </c>
      <c r="C1036" s="4">
        <f>Order_items!B1036</f>
        <v>578097</v>
      </c>
      <c r="D1036" s="4" t="str">
        <f t="array" ref="D1036">_xlfn.XLOOKUP(C1036,Products!A:A,Products!B:B,"")</f>
        <v>Nuts</v>
      </c>
      <c r="E1036" s="4" t="str">
        <f t="array" ref="E1036">_xlfn.XLOOKUP(C1036,Products!A:A,Products!C:C,"")</f>
        <v>Snacks &amp; Munchies</v>
      </c>
      <c r="F1036" s="4" t="str">
        <f t="array" ref="F1036">_xlfn.XLOOKUP(C1036,Products!A:A,Products!D:D,"")</f>
        <v>Jha Group</v>
      </c>
      <c r="G1036" s="4">
        <f>Order_items!C1036</f>
        <v>1</v>
      </c>
      <c r="H1036" s="4">
        <f>Order_items!D1036</f>
        <v>267.61</v>
      </c>
      <c r="I1036" s="4">
        <f>Order_items!E1036</f>
        <v>267.61</v>
      </c>
      <c r="J1036" s="4" t="str">
        <f t="array" ref="J1036">_xlfn.XLOOKUP(A1036,Orders!A:A,Orders!G:G,"")</f>
        <v>Wallet</v>
      </c>
      <c r="K1036" s="4">
        <f t="shared" si="1"/>
        <v>2024</v>
      </c>
      <c r="L1036" s="4" t="str">
        <f t="shared" si="2"/>
        <v>Jul</v>
      </c>
    </row>
    <row r="1037" ht="22.5" customHeight="1">
      <c r="A1037" s="4">
        <f>(Orders!A1037)</f>
        <v>4341872315</v>
      </c>
      <c r="B1037" s="5">
        <f t="array" ref="B1037">_xlfn.XLOOKUP(A1037, Orders!A:A,Orders!C:C)</f>
        <v>45233.54222</v>
      </c>
      <c r="C1037" s="4">
        <f>Order_items!B1037</f>
        <v>930284</v>
      </c>
      <c r="D1037" s="4" t="str">
        <f t="array" ref="D1037">_xlfn.XLOOKUP(C1037,Products!A:A,Products!B:B,"")</f>
        <v>Baby Food</v>
      </c>
      <c r="E1037" s="4" t="str">
        <f t="array" ref="E1037">_xlfn.XLOOKUP(C1037,Products!A:A,Products!C:C,"")</f>
        <v>Baby Care</v>
      </c>
      <c r="F1037" s="4" t="str">
        <f t="array" ref="F1037">_xlfn.XLOOKUP(C1037,Products!A:A,Products!D:D,"")</f>
        <v>Garg, Saraf and Dutta</v>
      </c>
      <c r="G1037" s="4">
        <f>Order_items!C1037</f>
        <v>3</v>
      </c>
      <c r="H1037" s="4">
        <f>Order_items!D1037</f>
        <v>189.47</v>
      </c>
      <c r="I1037" s="4">
        <f>Order_items!E1037</f>
        <v>568.41</v>
      </c>
      <c r="J1037" s="4" t="str">
        <f t="array" ref="J1037">_xlfn.XLOOKUP(A1037,Orders!A:A,Orders!G:G,"")</f>
        <v>Wallet</v>
      </c>
      <c r="K1037" s="4">
        <f t="shared" si="1"/>
        <v>2023</v>
      </c>
      <c r="L1037" s="4" t="str">
        <f t="shared" si="2"/>
        <v>Nov</v>
      </c>
    </row>
    <row r="1038" ht="22.5" customHeight="1">
      <c r="A1038" s="4">
        <f>(Orders!A1038)</f>
        <v>4748123248</v>
      </c>
      <c r="B1038" s="5">
        <f t="array" ref="B1038">_xlfn.XLOOKUP(A1038, Orders!A:A,Orders!C:C)</f>
        <v>45139.41854</v>
      </c>
      <c r="C1038" s="4">
        <f>Order_items!B1038</f>
        <v>673058</v>
      </c>
      <c r="D1038" s="4" t="str">
        <f t="array" ref="D1038">_xlfn.XLOOKUP(C1038,Products!A:A,Products!B:B,"")</f>
        <v>Cough Syrup</v>
      </c>
      <c r="E1038" s="4" t="str">
        <f t="array" ref="E1038">_xlfn.XLOOKUP(C1038,Products!A:A,Products!C:C,"")</f>
        <v>Pharmacy</v>
      </c>
      <c r="F1038" s="4" t="str">
        <f t="array" ref="F1038">_xlfn.XLOOKUP(C1038,Products!A:A,Products!D:D,"")</f>
        <v>Balan-Madan</v>
      </c>
      <c r="G1038" s="4">
        <f>Order_items!C1038</f>
        <v>3</v>
      </c>
      <c r="H1038" s="4">
        <f>Order_items!D1038</f>
        <v>765.76</v>
      </c>
      <c r="I1038" s="4">
        <f>Order_items!E1038</f>
        <v>2297.28</v>
      </c>
      <c r="J1038" s="4" t="str">
        <f t="array" ref="J1038">_xlfn.XLOOKUP(A1038,Orders!A:A,Orders!G:G,"")</f>
        <v>UPI</v>
      </c>
      <c r="K1038" s="4">
        <f t="shared" si="1"/>
        <v>2023</v>
      </c>
      <c r="L1038" s="4" t="str">
        <f t="shared" si="2"/>
        <v>Aug</v>
      </c>
    </row>
    <row r="1039" ht="22.5" customHeight="1">
      <c r="A1039" s="4">
        <f>(Orders!A1039)</f>
        <v>99905061</v>
      </c>
      <c r="B1039" s="5">
        <f t="array" ref="B1039">_xlfn.XLOOKUP(A1039, Orders!A:A,Orders!C:C)</f>
        <v>45246.83916</v>
      </c>
      <c r="C1039" s="4">
        <f>Order_items!B1039</f>
        <v>492958</v>
      </c>
      <c r="D1039" s="4" t="str">
        <f t="array" ref="D1039">_xlfn.XLOOKUP(C1039,Products!A:A,Products!B:B,"")</f>
        <v>Lotion</v>
      </c>
      <c r="E1039" s="4" t="str">
        <f t="array" ref="E1039">_xlfn.XLOOKUP(C1039,Products!A:A,Products!C:C,"")</f>
        <v>Personal Care</v>
      </c>
      <c r="F1039" s="4" t="str">
        <f t="array" ref="F1039">_xlfn.XLOOKUP(C1039,Products!A:A,Products!D:D,"")</f>
        <v>Acharya PLC</v>
      </c>
      <c r="G1039" s="4">
        <f>Order_items!C1039</f>
        <v>1</v>
      </c>
      <c r="H1039" s="4">
        <f>Order_items!D1039</f>
        <v>84.2</v>
      </c>
      <c r="I1039" s="4">
        <f>Order_items!E1039</f>
        <v>84.2</v>
      </c>
      <c r="J1039" s="4" t="str">
        <f t="array" ref="J1039">_xlfn.XLOOKUP(A1039,Orders!A:A,Orders!G:G,"")</f>
        <v>Card</v>
      </c>
      <c r="K1039" s="4">
        <f t="shared" si="1"/>
        <v>2023</v>
      </c>
      <c r="L1039" s="4" t="str">
        <f t="shared" si="2"/>
        <v>Nov</v>
      </c>
    </row>
    <row r="1040" ht="22.5" customHeight="1">
      <c r="A1040" s="4">
        <f>(Orders!A1040)</f>
        <v>9118004489</v>
      </c>
      <c r="B1040" s="5">
        <f t="array" ref="B1040">_xlfn.XLOOKUP(A1040, Orders!A:A,Orders!C:C)</f>
        <v>45324.60778</v>
      </c>
      <c r="C1040" s="4">
        <f>Order_items!B1040</f>
        <v>473647</v>
      </c>
      <c r="D1040" s="4" t="str">
        <f t="array" ref="D1040">_xlfn.XLOOKUP(C1040,Products!A:A,Products!B:B,"")</f>
        <v>Toothpaste</v>
      </c>
      <c r="E1040" s="4" t="str">
        <f t="array" ref="E1040">_xlfn.XLOOKUP(C1040,Products!A:A,Products!C:C,"")</f>
        <v>Personal Care</v>
      </c>
      <c r="F1040" s="4" t="str">
        <f t="array" ref="F1040">_xlfn.XLOOKUP(C1040,Products!A:A,Products!D:D,"")</f>
        <v>Ben-Ravi</v>
      </c>
      <c r="G1040" s="4">
        <f>Order_items!C1040</f>
        <v>1</v>
      </c>
      <c r="H1040" s="4">
        <f>Order_items!D1040</f>
        <v>43.05</v>
      </c>
      <c r="I1040" s="4">
        <f>Order_items!E1040</f>
        <v>43.05</v>
      </c>
      <c r="J1040" s="4" t="str">
        <f t="array" ref="J1040">_xlfn.XLOOKUP(A1040,Orders!A:A,Orders!G:G,"")</f>
        <v>Cash</v>
      </c>
      <c r="K1040" s="4">
        <f t="shared" si="1"/>
        <v>2024</v>
      </c>
      <c r="L1040" s="4" t="str">
        <f t="shared" si="2"/>
        <v>Feb</v>
      </c>
    </row>
    <row r="1041" ht="22.5" customHeight="1">
      <c r="A1041" s="4">
        <f>(Orders!A1041)</f>
        <v>1696936610</v>
      </c>
      <c r="B1041" s="5">
        <f t="array" ref="B1041">_xlfn.XLOOKUP(A1041, Orders!A:A,Orders!C:C)</f>
        <v>45182.9769</v>
      </c>
      <c r="C1041" s="4">
        <f>Order_items!B1041</f>
        <v>490939</v>
      </c>
      <c r="D1041" s="4" t="str">
        <f t="array" ref="D1041">_xlfn.XLOOKUP(C1041,Products!A:A,Products!B:B,"")</f>
        <v>Lotion</v>
      </c>
      <c r="E1041" s="4" t="str">
        <f t="array" ref="E1041">_xlfn.XLOOKUP(C1041,Products!A:A,Products!C:C,"")</f>
        <v>Personal Care</v>
      </c>
      <c r="F1041" s="4" t="str">
        <f t="array" ref="F1041">_xlfn.XLOOKUP(C1041,Products!A:A,Products!D:D,"")</f>
        <v>Roy, Barad and De</v>
      </c>
      <c r="G1041" s="4">
        <f>Order_items!C1041</f>
        <v>1</v>
      </c>
      <c r="H1041" s="4">
        <f>Order_items!D1041</f>
        <v>80.25</v>
      </c>
      <c r="I1041" s="4">
        <f>Order_items!E1041</f>
        <v>80.25</v>
      </c>
      <c r="J1041" s="4" t="str">
        <f t="array" ref="J1041">_xlfn.XLOOKUP(A1041,Orders!A:A,Orders!G:G,"")</f>
        <v>Wallet</v>
      </c>
      <c r="K1041" s="4">
        <f t="shared" si="1"/>
        <v>2023</v>
      </c>
      <c r="L1041" s="4" t="str">
        <f t="shared" si="2"/>
        <v>Sep</v>
      </c>
    </row>
    <row r="1042" ht="22.5" customHeight="1">
      <c r="A1042" s="4">
        <f>(Orders!A1042)</f>
        <v>155669553</v>
      </c>
      <c r="B1042" s="5">
        <f t="array" ref="B1042">_xlfn.XLOOKUP(A1042, Orders!A:A,Orders!C:C)</f>
        <v>45022.60113</v>
      </c>
      <c r="C1042" s="4">
        <f>Order_items!B1042</f>
        <v>714999</v>
      </c>
      <c r="D1042" s="4" t="str">
        <f t="array" ref="D1042">_xlfn.XLOOKUP(C1042,Products!A:A,Products!B:B,"")</f>
        <v>Bread</v>
      </c>
      <c r="E1042" s="4" t="str">
        <f t="array" ref="E1042">_xlfn.XLOOKUP(C1042,Products!A:A,Products!C:C,"")</f>
        <v>Dairy &amp; Breakfast</v>
      </c>
      <c r="F1042" s="4" t="str">
        <f t="array" ref="F1042">_xlfn.XLOOKUP(C1042,Products!A:A,Products!D:D,"")</f>
        <v>Kala Group</v>
      </c>
      <c r="G1042" s="4">
        <f>Order_items!C1042</f>
        <v>1</v>
      </c>
      <c r="H1042" s="4">
        <f>Order_items!D1042</f>
        <v>882.51</v>
      </c>
      <c r="I1042" s="4">
        <f>Order_items!E1042</f>
        <v>882.51</v>
      </c>
      <c r="J1042" s="4" t="str">
        <f t="array" ref="J1042">_xlfn.XLOOKUP(A1042,Orders!A:A,Orders!G:G,"")</f>
        <v>UPI</v>
      </c>
      <c r="K1042" s="4">
        <f t="shared" si="1"/>
        <v>2023</v>
      </c>
      <c r="L1042" s="4" t="str">
        <f t="shared" si="2"/>
        <v>Apr</v>
      </c>
    </row>
    <row r="1043" ht="22.5" customHeight="1">
      <c r="A1043" s="4">
        <f>(Orders!A1043)</f>
        <v>2885541999</v>
      </c>
      <c r="B1043" s="5">
        <f t="array" ref="B1043">_xlfn.XLOOKUP(A1043, Orders!A:A,Orders!C:C)</f>
        <v>45182.92583</v>
      </c>
      <c r="C1043" s="4">
        <f>Order_items!B1043</f>
        <v>337168</v>
      </c>
      <c r="D1043" s="4" t="str">
        <f t="array" ref="D1043">_xlfn.XLOOKUP(C1043,Products!A:A,Products!B:B,"")</f>
        <v>Eggs</v>
      </c>
      <c r="E1043" s="4" t="str">
        <f t="array" ref="E1043">_xlfn.XLOOKUP(C1043,Products!A:A,Products!C:C,"")</f>
        <v>Dairy &amp; Breakfast</v>
      </c>
      <c r="F1043" s="4" t="str">
        <f t="array" ref="F1043">_xlfn.XLOOKUP(C1043,Products!A:A,Products!D:D,"")</f>
        <v>Dasgupta PLC</v>
      </c>
      <c r="G1043" s="4">
        <f>Order_items!C1043</f>
        <v>3</v>
      </c>
      <c r="H1043" s="4">
        <f>Order_items!D1043</f>
        <v>545.49</v>
      </c>
      <c r="I1043" s="4">
        <f>Order_items!E1043</f>
        <v>1636.47</v>
      </c>
      <c r="J1043" s="4" t="str">
        <f t="array" ref="J1043">_xlfn.XLOOKUP(A1043,Orders!A:A,Orders!G:G,"")</f>
        <v>Cash</v>
      </c>
      <c r="K1043" s="4">
        <f t="shared" si="1"/>
        <v>2023</v>
      </c>
      <c r="L1043" s="4" t="str">
        <f t="shared" si="2"/>
        <v>Sep</v>
      </c>
    </row>
    <row r="1044" ht="22.5" customHeight="1">
      <c r="A1044" s="4">
        <f>(Orders!A1044)</f>
        <v>2846340681</v>
      </c>
      <c r="B1044" s="5">
        <f t="array" ref="B1044">_xlfn.XLOOKUP(A1044, Orders!A:A,Orders!C:C)</f>
        <v>45085.2631</v>
      </c>
      <c r="C1044" s="4">
        <f>Order_items!B1044</f>
        <v>287070</v>
      </c>
      <c r="D1044" s="4" t="str">
        <f t="array" ref="D1044">_xlfn.XLOOKUP(C1044,Products!A:A,Products!B:B,"")</f>
        <v>Wheat Flour</v>
      </c>
      <c r="E1044" s="4" t="str">
        <f t="array" ref="E1044">_xlfn.XLOOKUP(C1044,Products!A:A,Products!C:C,"")</f>
        <v>Grocery &amp; Staples</v>
      </c>
      <c r="F1044" s="4" t="str">
        <f t="array" ref="F1044">_xlfn.XLOOKUP(C1044,Products!A:A,Products!D:D,"")</f>
        <v>Gala, Magar and Rajagopal</v>
      </c>
      <c r="G1044" s="4">
        <f>Order_items!C1044</f>
        <v>2</v>
      </c>
      <c r="H1044" s="4">
        <f>Order_items!D1044</f>
        <v>443.17</v>
      </c>
      <c r="I1044" s="4">
        <f>Order_items!E1044</f>
        <v>886.34</v>
      </c>
      <c r="J1044" s="4" t="str">
        <f t="array" ref="J1044">_xlfn.XLOOKUP(A1044,Orders!A:A,Orders!G:G,"")</f>
        <v>Cash</v>
      </c>
      <c r="K1044" s="4">
        <f t="shared" si="1"/>
        <v>2023</v>
      </c>
      <c r="L1044" s="4" t="str">
        <f t="shared" si="2"/>
        <v>Jun</v>
      </c>
    </row>
    <row r="1045" ht="22.5" customHeight="1">
      <c r="A1045" s="4">
        <f>(Orders!A1045)</f>
        <v>963715332</v>
      </c>
      <c r="B1045" s="5">
        <f t="array" ref="B1045">_xlfn.XLOOKUP(A1045, Orders!A:A,Orders!C:C)</f>
        <v>45491.93433</v>
      </c>
      <c r="C1045" s="4">
        <f>Order_items!B1045</f>
        <v>771228</v>
      </c>
      <c r="D1045" s="4" t="str">
        <f t="array" ref="D1045">_xlfn.XLOOKUP(C1045,Products!A:A,Products!B:B,"")</f>
        <v>Pet Treats</v>
      </c>
      <c r="E1045" s="4" t="str">
        <f t="array" ref="E1045">_xlfn.XLOOKUP(C1045,Products!A:A,Products!C:C,"")</f>
        <v>Pet Care</v>
      </c>
      <c r="F1045" s="4" t="str">
        <f t="array" ref="F1045">_xlfn.XLOOKUP(C1045,Products!A:A,Products!D:D,"")</f>
        <v>Raja and Sons</v>
      </c>
      <c r="G1045" s="4">
        <f>Order_items!C1045</f>
        <v>1</v>
      </c>
      <c r="H1045" s="4">
        <f>Order_items!D1045</f>
        <v>83.18</v>
      </c>
      <c r="I1045" s="4">
        <f>Order_items!E1045</f>
        <v>83.18</v>
      </c>
      <c r="J1045" s="4" t="str">
        <f t="array" ref="J1045">_xlfn.XLOOKUP(A1045,Orders!A:A,Orders!G:G,"")</f>
        <v>UPI</v>
      </c>
      <c r="K1045" s="4">
        <f t="shared" si="1"/>
        <v>2024</v>
      </c>
      <c r="L1045" s="4" t="str">
        <f t="shared" si="2"/>
        <v>Jul</v>
      </c>
    </row>
    <row r="1046" ht="22.5" customHeight="1">
      <c r="A1046" s="4">
        <f>(Orders!A1046)</f>
        <v>2807634451</v>
      </c>
      <c r="B1046" s="5">
        <f t="array" ref="B1046">_xlfn.XLOOKUP(A1046, Orders!A:A,Orders!C:C)</f>
        <v>45366.01132</v>
      </c>
      <c r="C1046" s="4">
        <f>Order_items!B1046</f>
        <v>481843</v>
      </c>
      <c r="D1046" s="4" t="str">
        <f t="array" ref="D1046">_xlfn.XLOOKUP(C1046,Products!A:A,Products!B:B,"")</f>
        <v>Chocolates</v>
      </c>
      <c r="E1046" s="4" t="str">
        <f t="array" ref="E1046">_xlfn.XLOOKUP(C1046,Products!A:A,Products!C:C,"")</f>
        <v>Snacks &amp; Munchies</v>
      </c>
      <c r="F1046" s="4" t="str">
        <f t="array" ref="F1046">_xlfn.XLOOKUP(C1046,Products!A:A,Products!D:D,"")</f>
        <v>Taneja, Kala and Kota</v>
      </c>
      <c r="G1046" s="4">
        <f>Order_items!C1046</f>
        <v>3</v>
      </c>
      <c r="H1046" s="4">
        <f>Order_items!D1046</f>
        <v>297.68</v>
      </c>
      <c r="I1046" s="4">
        <f>Order_items!E1046</f>
        <v>893.04</v>
      </c>
      <c r="J1046" s="4" t="str">
        <f t="array" ref="J1046">_xlfn.XLOOKUP(A1046,Orders!A:A,Orders!G:G,"")</f>
        <v>Wallet</v>
      </c>
      <c r="K1046" s="4">
        <f t="shared" si="1"/>
        <v>2024</v>
      </c>
      <c r="L1046" s="4" t="str">
        <f t="shared" si="2"/>
        <v>Mar</v>
      </c>
    </row>
    <row r="1047" ht="22.5" customHeight="1">
      <c r="A1047" s="4">
        <f>(Orders!A1047)</f>
        <v>3046341241</v>
      </c>
      <c r="B1047" s="5">
        <f t="array" ref="B1047">_xlfn.XLOOKUP(A1047, Orders!A:A,Orders!C:C)</f>
        <v>45202.71764</v>
      </c>
      <c r="C1047" s="4">
        <f>Order_items!B1047</f>
        <v>690565</v>
      </c>
      <c r="D1047" s="4" t="str">
        <f t="array" ref="D1047">_xlfn.XLOOKUP(C1047,Products!A:A,Products!B:B,"")</f>
        <v>Cookies</v>
      </c>
      <c r="E1047" s="4" t="str">
        <f t="array" ref="E1047">_xlfn.XLOOKUP(C1047,Products!A:A,Products!C:C,"")</f>
        <v>Snacks &amp; Munchies</v>
      </c>
      <c r="F1047" s="4" t="str">
        <f t="array" ref="F1047">_xlfn.XLOOKUP(C1047,Products!A:A,Products!D:D,"")</f>
        <v>Roy, Seth and Patla</v>
      </c>
      <c r="G1047" s="4">
        <f>Order_items!C1047</f>
        <v>1</v>
      </c>
      <c r="H1047" s="4">
        <f>Order_items!D1047</f>
        <v>951.27</v>
      </c>
      <c r="I1047" s="4">
        <f>Order_items!E1047</f>
        <v>951.27</v>
      </c>
      <c r="J1047" s="4" t="str">
        <f t="array" ref="J1047">_xlfn.XLOOKUP(A1047,Orders!A:A,Orders!G:G,"")</f>
        <v>Wallet</v>
      </c>
      <c r="K1047" s="4">
        <f t="shared" si="1"/>
        <v>2023</v>
      </c>
      <c r="L1047" s="4" t="str">
        <f t="shared" si="2"/>
        <v>Oct</v>
      </c>
    </row>
    <row r="1048" ht="22.5" customHeight="1">
      <c r="A1048" s="4">
        <f>(Orders!A1048)</f>
        <v>485687952</v>
      </c>
      <c r="B1048" s="5">
        <f t="array" ref="B1048">_xlfn.XLOOKUP(A1048, Orders!A:A,Orders!C:C)</f>
        <v>45011.81731</v>
      </c>
      <c r="C1048" s="4">
        <f>Order_items!B1048</f>
        <v>992178</v>
      </c>
      <c r="D1048" s="4" t="str">
        <f t="array" ref="D1048">_xlfn.XLOOKUP(C1048,Products!A:A,Products!B:B,"")</f>
        <v>Pain Reliever</v>
      </c>
      <c r="E1048" s="4" t="str">
        <f t="array" ref="E1048">_xlfn.XLOOKUP(C1048,Products!A:A,Products!C:C,"")</f>
        <v>Pharmacy</v>
      </c>
      <c r="F1048" s="4" t="str">
        <f t="array" ref="F1048">_xlfn.XLOOKUP(C1048,Products!A:A,Products!D:D,"")</f>
        <v>Basu and Sons</v>
      </c>
      <c r="G1048" s="4">
        <f>Order_items!C1048</f>
        <v>3</v>
      </c>
      <c r="H1048" s="4">
        <f>Order_items!D1048</f>
        <v>632.43</v>
      </c>
      <c r="I1048" s="4">
        <f>Order_items!E1048</f>
        <v>1897.29</v>
      </c>
      <c r="J1048" s="4" t="str">
        <f t="array" ref="J1048">_xlfn.XLOOKUP(A1048,Orders!A:A,Orders!G:G,"")</f>
        <v>Wallet</v>
      </c>
      <c r="K1048" s="4">
        <f t="shared" si="1"/>
        <v>2023</v>
      </c>
      <c r="L1048" s="4" t="str">
        <f t="shared" si="2"/>
        <v>Mar</v>
      </c>
    </row>
    <row r="1049" ht="22.5" customHeight="1">
      <c r="A1049" s="4">
        <f>(Orders!A1049)</f>
        <v>7660904370</v>
      </c>
      <c r="B1049" s="5">
        <f t="array" ref="B1049">_xlfn.XLOOKUP(A1049, Orders!A:A,Orders!C:C)</f>
        <v>45421.59479</v>
      </c>
      <c r="C1049" s="4">
        <f>Order_items!B1049</f>
        <v>478531</v>
      </c>
      <c r="D1049" s="4" t="str">
        <f t="array" ref="D1049">_xlfn.XLOOKUP(C1049,Products!A:A,Products!B:B,"")</f>
        <v>Carrots</v>
      </c>
      <c r="E1049" s="4" t="str">
        <f t="array" ref="E1049">_xlfn.XLOOKUP(C1049,Products!A:A,Products!C:C,"")</f>
        <v>Fruits &amp; Vegetables</v>
      </c>
      <c r="F1049" s="4" t="str">
        <f t="array" ref="F1049">_xlfn.XLOOKUP(C1049,Products!A:A,Products!D:D,"")</f>
        <v>Uppal Group</v>
      </c>
      <c r="G1049" s="4">
        <f>Order_items!C1049</f>
        <v>1</v>
      </c>
      <c r="H1049" s="4">
        <f>Order_items!D1049</f>
        <v>825.46</v>
      </c>
      <c r="I1049" s="4">
        <f>Order_items!E1049</f>
        <v>825.46</v>
      </c>
      <c r="J1049" s="4" t="str">
        <f t="array" ref="J1049">_xlfn.XLOOKUP(A1049,Orders!A:A,Orders!G:G,"")</f>
        <v>Cash</v>
      </c>
      <c r="K1049" s="4">
        <f t="shared" si="1"/>
        <v>2024</v>
      </c>
      <c r="L1049" s="4" t="str">
        <f t="shared" si="2"/>
        <v>May</v>
      </c>
    </row>
    <row r="1050" ht="22.5" customHeight="1">
      <c r="A1050" s="4">
        <f>(Orders!A1050)</f>
        <v>9753033954</v>
      </c>
      <c r="B1050" s="5">
        <f t="array" ref="B1050">_xlfn.XLOOKUP(A1050, Orders!A:A,Orders!C:C)</f>
        <v>45109.06491</v>
      </c>
      <c r="C1050" s="4">
        <f>Order_items!B1050</f>
        <v>667163</v>
      </c>
      <c r="D1050" s="4" t="str">
        <f t="array" ref="D1050">_xlfn.XLOOKUP(C1050,Products!A:A,Products!B:B,"")</f>
        <v>Orange Juice</v>
      </c>
      <c r="E1050" s="4" t="str">
        <f t="array" ref="E1050">_xlfn.XLOOKUP(C1050,Products!A:A,Products!C:C,"")</f>
        <v>Cold Drinks &amp; Juices</v>
      </c>
      <c r="F1050" s="4" t="str">
        <f t="array" ref="F1050">_xlfn.XLOOKUP(C1050,Products!A:A,Products!D:D,"")</f>
        <v>Palla LLC</v>
      </c>
      <c r="G1050" s="4">
        <f>Order_items!C1050</f>
        <v>1</v>
      </c>
      <c r="H1050" s="4">
        <f>Order_items!D1050</f>
        <v>441.2</v>
      </c>
      <c r="I1050" s="4">
        <f>Order_items!E1050</f>
        <v>441.2</v>
      </c>
      <c r="J1050" s="4" t="str">
        <f t="array" ref="J1050">_xlfn.XLOOKUP(A1050,Orders!A:A,Orders!G:G,"")</f>
        <v>Card</v>
      </c>
      <c r="K1050" s="4">
        <f t="shared" si="1"/>
        <v>2023</v>
      </c>
      <c r="L1050" s="4" t="str">
        <f t="shared" si="2"/>
        <v>Jul</v>
      </c>
    </row>
    <row r="1051" ht="22.5" customHeight="1">
      <c r="A1051" s="4">
        <f>(Orders!A1051)</f>
        <v>9509887699</v>
      </c>
      <c r="B1051" s="5">
        <f t="array" ref="B1051">_xlfn.XLOOKUP(A1051, Orders!A:A,Orders!C:C)</f>
        <v>45304.46477</v>
      </c>
      <c r="C1051" s="4">
        <f>Order_items!B1051</f>
        <v>700048</v>
      </c>
      <c r="D1051" s="4" t="str">
        <f t="array" ref="D1051">_xlfn.XLOOKUP(C1051,Products!A:A,Products!B:B,"")</f>
        <v>Dish Soap</v>
      </c>
      <c r="E1051" s="4" t="str">
        <f t="array" ref="E1051">_xlfn.XLOOKUP(C1051,Products!A:A,Products!C:C,"")</f>
        <v>Household Care</v>
      </c>
      <c r="F1051" s="4" t="str">
        <f t="array" ref="F1051">_xlfn.XLOOKUP(C1051,Products!A:A,Products!D:D,"")</f>
        <v>Khalsa-Bhavsar</v>
      </c>
      <c r="G1051" s="4">
        <f>Order_items!C1051</f>
        <v>2</v>
      </c>
      <c r="H1051" s="4">
        <f>Order_items!D1051</f>
        <v>141.28</v>
      </c>
      <c r="I1051" s="4">
        <f>Order_items!E1051</f>
        <v>282.56</v>
      </c>
      <c r="J1051" s="4" t="str">
        <f t="array" ref="J1051">_xlfn.XLOOKUP(A1051,Orders!A:A,Orders!G:G,"")</f>
        <v>UPI</v>
      </c>
      <c r="K1051" s="4">
        <f t="shared" si="1"/>
        <v>2024</v>
      </c>
      <c r="L1051" s="4" t="str">
        <f t="shared" si="2"/>
        <v>Jan</v>
      </c>
    </row>
    <row r="1052" ht="22.5" customHeight="1">
      <c r="A1052" s="4">
        <f>(Orders!A1052)</f>
        <v>1054122071</v>
      </c>
      <c r="B1052" s="5">
        <f t="array" ref="B1052">_xlfn.XLOOKUP(A1052, Orders!A:A,Orders!C:C)</f>
        <v>45252.3586</v>
      </c>
      <c r="C1052" s="4">
        <f>Order_items!B1052</f>
        <v>473929</v>
      </c>
      <c r="D1052" s="4" t="str">
        <f t="array" ref="D1052">_xlfn.XLOOKUP(C1052,Products!A:A,Products!B:B,"")</f>
        <v>Carrots</v>
      </c>
      <c r="E1052" s="4" t="str">
        <f t="array" ref="E1052">_xlfn.XLOOKUP(C1052,Products!A:A,Products!C:C,"")</f>
        <v>Fruits &amp; Vegetables</v>
      </c>
      <c r="F1052" s="4" t="str">
        <f t="array" ref="F1052">_xlfn.XLOOKUP(C1052,Products!A:A,Products!D:D,"")</f>
        <v>Bhardwaj, Bhatia and Deshmukh</v>
      </c>
      <c r="G1052" s="4">
        <f>Order_items!C1052</f>
        <v>1</v>
      </c>
      <c r="H1052" s="4">
        <f>Order_items!D1052</f>
        <v>440.19</v>
      </c>
      <c r="I1052" s="4">
        <f>Order_items!E1052</f>
        <v>440.19</v>
      </c>
      <c r="J1052" s="4" t="str">
        <f t="array" ref="J1052">_xlfn.XLOOKUP(A1052,Orders!A:A,Orders!G:G,"")</f>
        <v>Card</v>
      </c>
      <c r="K1052" s="4">
        <f t="shared" si="1"/>
        <v>2023</v>
      </c>
      <c r="L1052" s="4" t="str">
        <f t="shared" si="2"/>
        <v>Nov</v>
      </c>
    </row>
    <row r="1053" ht="22.5" customHeight="1">
      <c r="A1053" s="4">
        <f>(Orders!A1053)</f>
        <v>9135272808</v>
      </c>
      <c r="B1053" s="5">
        <f t="array" ref="B1053">_xlfn.XLOOKUP(A1053, Orders!A:A,Orders!C:C)</f>
        <v>45352.96272</v>
      </c>
      <c r="C1053" s="4">
        <f>Order_items!B1053</f>
        <v>952124</v>
      </c>
      <c r="D1053" s="4" t="str">
        <f t="array" ref="D1053">_xlfn.XLOOKUP(C1053,Products!A:A,Products!B:B,"")</f>
        <v>Onions</v>
      </c>
      <c r="E1053" s="4" t="str">
        <f t="array" ref="E1053">_xlfn.XLOOKUP(C1053,Products!A:A,Products!C:C,"")</f>
        <v>Fruits &amp; Vegetables</v>
      </c>
      <c r="F1053" s="4" t="str">
        <f t="array" ref="F1053">_xlfn.XLOOKUP(C1053,Products!A:A,Products!D:D,"")</f>
        <v>Wali, Sood and Bala</v>
      </c>
      <c r="G1053" s="4">
        <f>Order_items!C1053</f>
        <v>2</v>
      </c>
      <c r="H1053" s="4">
        <f>Order_items!D1053</f>
        <v>127.08</v>
      </c>
      <c r="I1053" s="4">
        <f>Order_items!E1053</f>
        <v>254.16</v>
      </c>
      <c r="J1053" s="4" t="str">
        <f t="array" ref="J1053">_xlfn.XLOOKUP(A1053,Orders!A:A,Orders!G:G,"")</f>
        <v>UPI</v>
      </c>
      <c r="K1053" s="4">
        <f t="shared" si="1"/>
        <v>2024</v>
      </c>
      <c r="L1053" s="4" t="str">
        <f t="shared" si="2"/>
        <v>Mar</v>
      </c>
    </row>
    <row r="1054" ht="22.5" customHeight="1">
      <c r="A1054" s="4">
        <f>(Orders!A1054)</f>
        <v>597447215</v>
      </c>
      <c r="B1054" s="5">
        <f t="array" ref="B1054">_xlfn.XLOOKUP(A1054, Orders!A:A,Orders!C:C)</f>
        <v>45539.92351</v>
      </c>
      <c r="C1054" s="4">
        <f>Order_items!B1054</f>
        <v>848226</v>
      </c>
      <c r="D1054" s="4" t="str">
        <f t="array" ref="D1054">_xlfn.XLOOKUP(C1054,Products!A:A,Products!B:B,"")</f>
        <v>Tomatoes</v>
      </c>
      <c r="E1054" s="4" t="str">
        <f t="array" ref="E1054">_xlfn.XLOOKUP(C1054,Products!A:A,Products!C:C,"")</f>
        <v>Fruits &amp; Vegetables</v>
      </c>
      <c r="F1054" s="4" t="str">
        <f t="array" ref="F1054">_xlfn.XLOOKUP(C1054,Products!A:A,Products!D:D,"")</f>
        <v>Barad and Sons</v>
      </c>
      <c r="G1054" s="4">
        <f>Order_items!C1054</f>
        <v>1</v>
      </c>
      <c r="H1054" s="4">
        <f>Order_items!D1054</f>
        <v>209.59</v>
      </c>
      <c r="I1054" s="4">
        <f>Order_items!E1054</f>
        <v>209.59</v>
      </c>
      <c r="J1054" s="4" t="str">
        <f t="array" ref="J1054">_xlfn.XLOOKUP(A1054,Orders!A:A,Orders!G:G,"")</f>
        <v>UPI</v>
      </c>
      <c r="K1054" s="4">
        <f t="shared" si="1"/>
        <v>2024</v>
      </c>
      <c r="L1054" s="4" t="str">
        <f t="shared" si="2"/>
        <v>Sep</v>
      </c>
    </row>
    <row r="1055" ht="22.5" customHeight="1">
      <c r="A1055" s="4">
        <f>(Orders!A1055)</f>
        <v>5562099656</v>
      </c>
      <c r="B1055" s="5">
        <f t="array" ref="B1055">_xlfn.XLOOKUP(A1055, Orders!A:A,Orders!C:C)</f>
        <v>45455.10769</v>
      </c>
      <c r="C1055" s="4">
        <f>Order_items!B1055</f>
        <v>440875</v>
      </c>
      <c r="D1055" s="4" t="str">
        <f t="array" ref="D1055">_xlfn.XLOOKUP(C1055,Products!A:A,Products!B:B,"")</f>
        <v>Baby Wipes</v>
      </c>
      <c r="E1055" s="4" t="str">
        <f t="array" ref="E1055">_xlfn.XLOOKUP(C1055,Products!A:A,Products!C:C,"")</f>
        <v>Baby Care</v>
      </c>
      <c r="F1055" s="4" t="str">
        <f t="array" ref="F1055">_xlfn.XLOOKUP(C1055,Products!A:A,Products!D:D,"")</f>
        <v>Loyal Inc</v>
      </c>
      <c r="G1055" s="4">
        <f>Order_items!C1055</f>
        <v>2</v>
      </c>
      <c r="H1055" s="4">
        <f>Order_items!D1055</f>
        <v>275.03</v>
      </c>
      <c r="I1055" s="4">
        <f>Order_items!E1055</f>
        <v>550.06</v>
      </c>
      <c r="J1055" s="4" t="str">
        <f t="array" ref="J1055">_xlfn.XLOOKUP(A1055,Orders!A:A,Orders!G:G,"")</f>
        <v>Card</v>
      </c>
      <c r="K1055" s="4">
        <f t="shared" si="1"/>
        <v>2024</v>
      </c>
      <c r="L1055" s="4" t="str">
        <f t="shared" si="2"/>
        <v>Jun</v>
      </c>
    </row>
    <row r="1056" ht="22.5" customHeight="1">
      <c r="A1056" s="4">
        <f>(Orders!A1056)</f>
        <v>4122736828</v>
      </c>
      <c r="B1056" s="5">
        <f t="array" ref="B1056">_xlfn.XLOOKUP(A1056, Orders!A:A,Orders!C:C)</f>
        <v>45475.53855</v>
      </c>
      <c r="C1056" s="4">
        <f>Order_items!B1056</f>
        <v>500633</v>
      </c>
      <c r="D1056" s="4" t="str">
        <f t="array" ref="D1056">_xlfn.XLOOKUP(C1056,Products!A:A,Products!B:B,"")</f>
        <v>Cereal</v>
      </c>
      <c r="E1056" s="4" t="str">
        <f t="array" ref="E1056">_xlfn.XLOOKUP(C1056,Products!A:A,Products!C:C,"")</f>
        <v>Dairy &amp; Breakfast</v>
      </c>
      <c r="F1056" s="4" t="str">
        <f t="array" ref="F1056">_xlfn.XLOOKUP(C1056,Products!A:A,Products!D:D,"")</f>
        <v>Trivedi-Ahluwalia</v>
      </c>
      <c r="G1056" s="4">
        <f>Order_items!C1056</f>
        <v>1</v>
      </c>
      <c r="H1056" s="4">
        <f>Order_items!D1056</f>
        <v>154.5</v>
      </c>
      <c r="I1056" s="4">
        <f>Order_items!E1056</f>
        <v>154.5</v>
      </c>
      <c r="J1056" s="4" t="str">
        <f t="array" ref="J1056">_xlfn.XLOOKUP(A1056,Orders!A:A,Orders!G:G,"")</f>
        <v>UPI</v>
      </c>
      <c r="K1056" s="4">
        <f t="shared" si="1"/>
        <v>2024</v>
      </c>
      <c r="L1056" s="4" t="str">
        <f t="shared" si="2"/>
        <v>Jul</v>
      </c>
    </row>
    <row r="1057" ht="22.5" customHeight="1">
      <c r="A1057" s="4">
        <f>(Orders!A1057)</f>
        <v>7238138072</v>
      </c>
      <c r="B1057" s="5">
        <f t="array" ref="B1057">_xlfn.XLOOKUP(A1057, Orders!A:A,Orders!C:C)</f>
        <v>45530.23721</v>
      </c>
      <c r="C1057" s="4">
        <f>Order_items!B1057</f>
        <v>679284</v>
      </c>
      <c r="D1057" s="4" t="str">
        <f t="array" ref="D1057">_xlfn.XLOOKUP(C1057,Products!A:A,Products!B:B,"")</f>
        <v>Cough Syrup</v>
      </c>
      <c r="E1057" s="4" t="str">
        <f t="array" ref="E1057">_xlfn.XLOOKUP(C1057,Products!A:A,Products!C:C,"")</f>
        <v>Pharmacy</v>
      </c>
      <c r="F1057" s="4" t="str">
        <f t="array" ref="F1057">_xlfn.XLOOKUP(C1057,Products!A:A,Products!D:D,"")</f>
        <v>Pant LLC</v>
      </c>
      <c r="G1057" s="4">
        <f>Order_items!C1057</f>
        <v>3</v>
      </c>
      <c r="H1057" s="4">
        <f>Order_items!D1057</f>
        <v>877.89</v>
      </c>
      <c r="I1057" s="4">
        <f>Order_items!E1057</f>
        <v>2633.67</v>
      </c>
      <c r="J1057" s="4" t="str">
        <f t="array" ref="J1057">_xlfn.XLOOKUP(A1057,Orders!A:A,Orders!G:G,"")</f>
        <v>Wallet</v>
      </c>
      <c r="K1057" s="4">
        <f t="shared" si="1"/>
        <v>2024</v>
      </c>
      <c r="L1057" s="4" t="str">
        <f t="shared" si="2"/>
        <v>Aug</v>
      </c>
    </row>
    <row r="1058" ht="22.5" customHeight="1">
      <c r="A1058" s="4">
        <f>(Orders!A1058)</f>
        <v>6244736404</v>
      </c>
      <c r="B1058" s="5">
        <f t="array" ref="B1058">_xlfn.XLOOKUP(A1058, Orders!A:A,Orders!C:C)</f>
        <v>45523.3886</v>
      </c>
      <c r="C1058" s="4">
        <f>Order_items!B1058</f>
        <v>613942</v>
      </c>
      <c r="D1058" s="4" t="str">
        <f t="array" ref="D1058">_xlfn.XLOOKUP(C1058,Products!A:A,Products!B:B,"")</f>
        <v>Pet Treats</v>
      </c>
      <c r="E1058" s="4" t="str">
        <f t="array" ref="E1058">_xlfn.XLOOKUP(C1058,Products!A:A,Products!C:C,"")</f>
        <v>Pet Care</v>
      </c>
      <c r="F1058" s="4" t="str">
        <f t="array" ref="F1058">_xlfn.XLOOKUP(C1058,Products!A:A,Products!D:D,"")</f>
        <v>Dyal, Saraf and Goel</v>
      </c>
      <c r="G1058" s="4">
        <f>Order_items!C1058</f>
        <v>1</v>
      </c>
      <c r="H1058" s="4">
        <f>Order_items!D1058</f>
        <v>545</v>
      </c>
      <c r="I1058" s="4">
        <f>Order_items!E1058</f>
        <v>545</v>
      </c>
      <c r="J1058" s="4" t="str">
        <f t="array" ref="J1058">_xlfn.XLOOKUP(A1058,Orders!A:A,Orders!G:G,"")</f>
        <v>UPI</v>
      </c>
      <c r="K1058" s="4">
        <f t="shared" si="1"/>
        <v>2024</v>
      </c>
      <c r="L1058" s="4" t="str">
        <f t="shared" si="2"/>
        <v>Aug</v>
      </c>
    </row>
    <row r="1059" ht="22.5" customHeight="1">
      <c r="A1059" s="4">
        <f>(Orders!A1059)</f>
        <v>1297341963</v>
      </c>
      <c r="B1059" s="5">
        <f t="array" ref="B1059">_xlfn.XLOOKUP(A1059, Orders!A:A,Orders!C:C)</f>
        <v>45501.90602</v>
      </c>
      <c r="C1059" s="4">
        <f>Order_items!B1059</f>
        <v>564692</v>
      </c>
      <c r="D1059" s="4" t="str">
        <f t="array" ref="D1059">_xlfn.XLOOKUP(C1059,Products!A:A,Products!B:B,"")</f>
        <v>Cat Food</v>
      </c>
      <c r="E1059" s="4" t="str">
        <f t="array" ref="E1059">_xlfn.XLOOKUP(C1059,Products!A:A,Products!C:C,"")</f>
        <v>Pet Care</v>
      </c>
      <c r="F1059" s="4" t="str">
        <f t="array" ref="F1059">_xlfn.XLOOKUP(C1059,Products!A:A,Products!D:D,"")</f>
        <v>Krishna, Bail and Dyal</v>
      </c>
      <c r="G1059" s="4">
        <f>Order_items!C1059</f>
        <v>1</v>
      </c>
      <c r="H1059" s="4">
        <f>Order_items!D1059</f>
        <v>215.65</v>
      </c>
      <c r="I1059" s="4">
        <f>Order_items!E1059</f>
        <v>215.65</v>
      </c>
      <c r="J1059" s="4" t="str">
        <f t="array" ref="J1059">_xlfn.XLOOKUP(A1059,Orders!A:A,Orders!G:G,"")</f>
        <v>Cash</v>
      </c>
      <c r="K1059" s="4">
        <f t="shared" si="1"/>
        <v>2024</v>
      </c>
      <c r="L1059" s="4" t="str">
        <f t="shared" si="2"/>
        <v>Jul</v>
      </c>
    </row>
    <row r="1060" ht="22.5" customHeight="1">
      <c r="A1060" s="4">
        <f>(Orders!A1060)</f>
        <v>3842442278</v>
      </c>
      <c r="B1060" s="5">
        <f t="array" ref="B1060">_xlfn.XLOOKUP(A1060, Orders!A:A,Orders!C:C)</f>
        <v>45592.11365</v>
      </c>
      <c r="C1060" s="4">
        <f>Order_items!B1060</f>
        <v>567671</v>
      </c>
      <c r="D1060" s="4" t="str">
        <f t="array" ref="D1060">_xlfn.XLOOKUP(C1060,Products!A:A,Products!B:B,"")</f>
        <v>Biscuits</v>
      </c>
      <c r="E1060" s="4" t="str">
        <f t="array" ref="E1060">_xlfn.XLOOKUP(C1060,Products!A:A,Products!C:C,"")</f>
        <v>Snacks &amp; Munchies</v>
      </c>
      <c r="F1060" s="4" t="str">
        <f t="array" ref="F1060">_xlfn.XLOOKUP(C1060,Products!A:A,Products!D:D,"")</f>
        <v>Nagar LLC</v>
      </c>
      <c r="G1060" s="4">
        <f>Order_items!C1060</f>
        <v>1</v>
      </c>
      <c r="H1060" s="4">
        <f>Order_items!D1060</f>
        <v>418.48</v>
      </c>
      <c r="I1060" s="4">
        <f>Order_items!E1060</f>
        <v>418.48</v>
      </c>
      <c r="J1060" s="4" t="str">
        <f t="array" ref="J1060">_xlfn.XLOOKUP(A1060,Orders!A:A,Orders!G:G,"")</f>
        <v>Card</v>
      </c>
      <c r="K1060" s="4">
        <f t="shared" si="1"/>
        <v>2024</v>
      </c>
      <c r="L1060" s="4" t="str">
        <f t="shared" si="2"/>
        <v>Oct</v>
      </c>
    </row>
    <row r="1061" ht="22.5" customHeight="1">
      <c r="A1061" s="4">
        <f>(Orders!A1061)</f>
        <v>9576684860</v>
      </c>
      <c r="B1061" s="5">
        <f t="array" ref="B1061">_xlfn.XLOOKUP(A1061, Orders!A:A,Orders!C:C)</f>
        <v>45044.83725</v>
      </c>
      <c r="C1061" s="4">
        <f>Order_items!B1061</f>
        <v>587645</v>
      </c>
      <c r="D1061" s="4" t="str">
        <f t="array" ref="D1061">_xlfn.XLOOKUP(C1061,Products!A:A,Products!B:B,"")</f>
        <v>Vitamins</v>
      </c>
      <c r="E1061" s="4" t="str">
        <f t="array" ref="E1061">_xlfn.XLOOKUP(C1061,Products!A:A,Products!C:C,"")</f>
        <v>Pharmacy</v>
      </c>
      <c r="F1061" s="4" t="str">
        <f t="array" ref="F1061">_xlfn.XLOOKUP(C1061,Products!A:A,Products!D:D,"")</f>
        <v>Sura, Pillay and Mammen</v>
      </c>
      <c r="G1061" s="4">
        <f>Order_items!C1061</f>
        <v>2</v>
      </c>
      <c r="H1061" s="4">
        <f>Order_items!D1061</f>
        <v>801.81</v>
      </c>
      <c r="I1061" s="4">
        <f>Order_items!E1061</f>
        <v>1603.62</v>
      </c>
      <c r="J1061" s="4" t="str">
        <f t="array" ref="J1061">_xlfn.XLOOKUP(A1061,Orders!A:A,Orders!G:G,"")</f>
        <v>Card</v>
      </c>
      <c r="K1061" s="4">
        <f t="shared" si="1"/>
        <v>2023</v>
      </c>
      <c r="L1061" s="4" t="str">
        <f t="shared" si="2"/>
        <v>Apr</v>
      </c>
    </row>
    <row r="1062" ht="22.5" customHeight="1">
      <c r="A1062" s="4">
        <f>(Orders!A1062)</f>
        <v>1592757566</v>
      </c>
      <c r="B1062" s="5">
        <f t="array" ref="B1062">_xlfn.XLOOKUP(A1062, Orders!A:A,Orders!C:C)</f>
        <v>45490.63171</v>
      </c>
      <c r="C1062" s="4">
        <f>Order_items!B1062</f>
        <v>124290</v>
      </c>
      <c r="D1062" s="4" t="str">
        <f t="array" ref="D1062">_xlfn.XLOOKUP(C1062,Products!A:A,Products!B:B,"")</f>
        <v>Lotion</v>
      </c>
      <c r="E1062" s="4" t="str">
        <f t="array" ref="E1062">_xlfn.XLOOKUP(C1062,Products!A:A,Products!C:C,"")</f>
        <v>Personal Care</v>
      </c>
      <c r="F1062" s="4" t="str">
        <f t="array" ref="F1062">_xlfn.XLOOKUP(C1062,Products!A:A,Products!D:D,"")</f>
        <v>Sachdev Group</v>
      </c>
      <c r="G1062" s="4">
        <f>Order_items!C1062</f>
        <v>2</v>
      </c>
      <c r="H1062" s="4">
        <f>Order_items!D1062</f>
        <v>39.65</v>
      </c>
      <c r="I1062" s="4">
        <f>Order_items!E1062</f>
        <v>79.3</v>
      </c>
      <c r="J1062" s="4" t="str">
        <f t="array" ref="J1062">_xlfn.XLOOKUP(A1062,Orders!A:A,Orders!G:G,"")</f>
        <v>Wallet</v>
      </c>
      <c r="K1062" s="4">
        <f t="shared" si="1"/>
        <v>2024</v>
      </c>
      <c r="L1062" s="4" t="str">
        <f t="shared" si="2"/>
        <v>Jul</v>
      </c>
    </row>
    <row r="1063" ht="22.5" customHeight="1">
      <c r="A1063" s="4">
        <f>(Orders!A1063)</f>
        <v>5060677329</v>
      </c>
      <c r="B1063" s="5">
        <f t="array" ref="B1063">_xlfn.XLOOKUP(A1063, Orders!A:A,Orders!C:C)</f>
        <v>45380.34255</v>
      </c>
      <c r="C1063" s="4">
        <f>Order_items!B1063</f>
        <v>264803</v>
      </c>
      <c r="D1063" s="4" t="str">
        <f t="array" ref="D1063">_xlfn.XLOOKUP(C1063,Products!A:A,Products!B:B,"")</f>
        <v>Vitamins</v>
      </c>
      <c r="E1063" s="4" t="str">
        <f t="array" ref="E1063">_xlfn.XLOOKUP(C1063,Products!A:A,Products!C:C,"")</f>
        <v>Pharmacy</v>
      </c>
      <c r="F1063" s="4" t="str">
        <f t="array" ref="F1063">_xlfn.XLOOKUP(C1063,Products!A:A,Products!D:D,"")</f>
        <v>Gole-Doshi</v>
      </c>
      <c r="G1063" s="4">
        <f>Order_items!C1063</f>
        <v>3</v>
      </c>
      <c r="H1063" s="4">
        <f>Order_items!D1063</f>
        <v>995.98</v>
      </c>
      <c r="I1063" s="4">
        <f>Order_items!E1063</f>
        <v>2987.94</v>
      </c>
      <c r="J1063" s="4" t="str">
        <f t="array" ref="J1063">_xlfn.XLOOKUP(A1063,Orders!A:A,Orders!G:G,"")</f>
        <v>UPI</v>
      </c>
      <c r="K1063" s="4">
        <f t="shared" si="1"/>
        <v>2024</v>
      </c>
      <c r="L1063" s="4" t="str">
        <f t="shared" si="2"/>
        <v>Mar</v>
      </c>
    </row>
    <row r="1064" ht="22.5" customHeight="1">
      <c r="A1064" s="4">
        <f>(Orders!A1064)</f>
        <v>2241930006</v>
      </c>
      <c r="B1064" s="5">
        <f t="array" ref="B1064">_xlfn.XLOOKUP(A1064, Orders!A:A,Orders!C:C)</f>
        <v>45235.12911</v>
      </c>
      <c r="C1064" s="4">
        <f>Order_items!B1064</f>
        <v>26060</v>
      </c>
      <c r="D1064" s="4" t="str">
        <f t="array" ref="D1064">_xlfn.XLOOKUP(C1064,Products!A:A,Products!B:B,"")</f>
        <v>Vitamins</v>
      </c>
      <c r="E1064" s="4" t="str">
        <f t="array" ref="E1064">_xlfn.XLOOKUP(C1064,Products!A:A,Products!C:C,"")</f>
        <v>Pharmacy</v>
      </c>
      <c r="F1064" s="4" t="str">
        <f t="array" ref="F1064">_xlfn.XLOOKUP(C1064,Products!A:A,Products!D:D,"")</f>
        <v>Shah and Sons</v>
      </c>
      <c r="G1064" s="4">
        <f>Order_items!C1064</f>
        <v>3</v>
      </c>
      <c r="H1064" s="4">
        <f>Order_items!D1064</f>
        <v>342.94</v>
      </c>
      <c r="I1064" s="4">
        <f>Order_items!E1064</f>
        <v>1028.82</v>
      </c>
      <c r="J1064" s="4" t="str">
        <f t="array" ref="J1064">_xlfn.XLOOKUP(A1064,Orders!A:A,Orders!G:G,"")</f>
        <v>UPI</v>
      </c>
      <c r="K1064" s="4">
        <f t="shared" si="1"/>
        <v>2023</v>
      </c>
      <c r="L1064" s="4" t="str">
        <f t="shared" si="2"/>
        <v>Nov</v>
      </c>
    </row>
    <row r="1065" ht="22.5" customHeight="1">
      <c r="A1065" s="4">
        <f>(Orders!A1065)</f>
        <v>3246505078</v>
      </c>
      <c r="B1065" s="5">
        <f t="array" ref="B1065">_xlfn.XLOOKUP(A1065, Orders!A:A,Orders!C:C)</f>
        <v>45519.86211</v>
      </c>
      <c r="C1065" s="4">
        <f>Order_items!B1065</f>
        <v>677169</v>
      </c>
      <c r="D1065" s="4" t="str">
        <f t="array" ref="D1065">_xlfn.XLOOKUP(C1065,Products!A:A,Products!B:B,"")</f>
        <v>Cough Syrup</v>
      </c>
      <c r="E1065" s="4" t="str">
        <f t="array" ref="E1065">_xlfn.XLOOKUP(C1065,Products!A:A,Products!C:C,"")</f>
        <v>Pharmacy</v>
      </c>
      <c r="F1065" s="4" t="str">
        <f t="array" ref="F1065">_xlfn.XLOOKUP(C1065,Products!A:A,Products!D:D,"")</f>
        <v>Char-Divan</v>
      </c>
      <c r="G1065" s="4">
        <f>Order_items!C1065</f>
        <v>1</v>
      </c>
      <c r="H1065" s="4">
        <f>Order_items!D1065</f>
        <v>261.03</v>
      </c>
      <c r="I1065" s="4">
        <f>Order_items!E1065</f>
        <v>261.03</v>
      </c>
      <c r="J1065" s="4" t="str">
        <f t="array" ref="J1065">_xlfn.XLOOKUP(A1065,Orders!A:A,Orders!G:G,"")</f>
        <v>Wallet</v>
      </c>
      <c r="K1065" s="4">
        <f t="shared" si="1"/>
        <v>2024</v>
      </c>
      <c r="L1065" s="4" t="str">
        <f t="shared" si="2"/>
        <v>Aug</v>
      </c>
    </row>
    <row r="1066" ht="22.5" customHeight="1">
      <c r="A1066" s="4">
        <f>(Orders!A1066)</f>
        <v>5870152806</v>
      </c>
      <c r="B1066" s="5">
        <f t="array" ref="B1066">_xlfn.XLOOKUP(A1066, Orders!A:A,Orders!C:C)</f>
        <v>45374.16488</v>
      </c>
      <c r="C1066" s="4">
        <f>Order_items!B1066</f>
        <v>659290</v>
      </c>
      <c r="D1066" s="4" t="str">
        <f t="array" ref="D1066">_xlfn.XLOOKUP(C1066,Products!A:A,Products!B:B,"")</f>
        <v>Cheese</v>
      </c>
      <c r="E1066" s="4" t="str">
        <f t="array" ref="E1066">_xlfn.XLOOKUP(C1066,Products!A:A,Products!C:C,"")</f>
        <v>Dairy &amp; Breakfast</v>
      </c>
      <c r="F1066" s="4" t="str">
        <f t="array" ref="F1066">_xlfn.XLOOKUP(C1066,Products!A:A,Products!D:D,"")</f>
        <v>Kapadia-D’Alia</v>
      </c>
      <c r="G1066" s="4">
        <f>Order_items!C1066</f>
        <v>1</v>
      </c>
      <c r="H1066" s="4">
        <f>Order_items!D1066</f>
        <v>319.34</v>
      </c>
      <c r="I1066" s="4">
        <f>Order_items!E1066</f>
        <v>319.34</v>
      </c>
      <c r="J1066" s="4" t="str">
        <f t="array" ref="J1066">_xlfn.XLOOKUP(A1066,Orders!A:A,Orders!G:G,"")</f>
        <v>Cash</v>
      </c>
      <c r="K1066" s="4">
        <f t="shared" si="1"/>
        <v>2024</v>
      </c>
      <c r="L1066" s="4" t="str">
        <f t="shared" si="2"/>
        <v>Mar</v>
      </c>
    </row>
    <row r="1067" ht="22.5" customHeight="1">
      <c r="A1067" s="4">
        <f>(Orders!A1067)</f>
        <v>8919999754</v>
      </c>
      <c r="B1067" s="5">
        <f t="array" ref="B1067">_xlfn.XLOOKUP(A1067, Orders!A:A,Orders!C:C)</f>
        <v>45267.55877</v>
      </c>
      <c r="C1067" s="4">
        <f>Order_items!B1067</f>
        <v>564692</v>
      </c>
      <c r="D1067" s="4" t="str">
        <f t="array" ref="D1067">_xlfn.XLOOKUP(C1067,Products!A:A,Products!B:B,"")</f>
        <v>Cat Food</v>
      </c>
      <c r="E1067" s="4" t="str">
        <f t="array" ref="E1067">_xlfn.XLOOKUP(C1067,Products!A:A,Products!C:C,"")</f>
        <v>Pet Care</v>
      </c>
      <c r="F1067" s="4" t="str">
        <f t="array" ref="F1067">_xlfn.XLOOKUP(C1067,Products!A:A,Products!D:D,"")</f>
        <v>Krishna, Bail and Dyal</v>
      </c>
      <c r="G1067" s="4">
        <f>Order_items!C1067</f>
        <v>3</v>
      </c>
      <c r="H1067" s="4">
        <f>Order_items!D1067</f>
        <v>215.65</v>
      </c>
      <c r="I1067" s="4">
        <f>Order_items!E1067</f>
        <v>646.95</v>
      </c>
      <c r="J1067" s="4" t="str">
        <f t="array" ref="J1067">_xlfn.XLOOKUP(A1067,Orders!A:A,Orders!G:G,"")</f>
        <v>UPI</v>
      </c>
      <c r="K1067" s="4">
        <f t="shared" si="1"/>
        <v>2023</v>
      </c>
      <c r="L1067" s="4" t="str">
        <f t="shared" si="2"/>
        <v>Dec</v>
      </c>
    </row>
    <row r="1068" ht="22.5" customHeight="1">
      <c r="A1068" s="4">
        <f>(Orders!A1068)</f>
        <v>1080338783</v>
      </c>
      <c r="B1068" s="5">
        <f t="array" ref="B1068">_xlfn.XLOOKUP(A1068, Orders!A:A,Orders!C:C)</f>
        <v>45128.90887</v>
      </c>
      <c r="C1068" s="4">
        <f>Order_items!B1068</f>
        <v>433521</v>
      </c>
      <c r="D1068" s="4" t="str">
        <f t="array" ref="D1068">_xlfn.XLOOKUP(C1068,Products!A:A,Products!B:B,"")</f>
        <v>Diapers</v>
      </c>
      <c r="E1068" s="4" t="str">
        <f t="array" ref="E1068">_xlfn.XLOOKUP(C1068,Products!A:A,Products!C:C,"")</f>
        <v>Baby Care</v>
      </c>
      <c r="F1068" s="4" t="str">
        <f t="array" ref="F1068">_xlfn.XLOOKUP(C1068,Products!A:A,Products!D:D,"")</f>
        <v>Mahal Group</v>
      </c>
      <c r="G1068" s="4">
        <f>Order_items!C1068</f>
        <v>2</v>
      </c>
      <c r="H1068" s="4">
        <f>Order_items!D1068</f>
        <v>321.33</v>
      </c>
      <c r="I1068" s="4">
        <f>Order_items!E1068</f>
        <v>642.66</v>
      </c>
      <c r="J1068" s="4" t="str">
        <f t="array" ref="J1068">_xlfn.XLOOKUP(A1068,Orders!A:A,Orders!G:G,"")</f>
        <v>Cash</v>
      </c>
      <c r="K1068" s="4">
        <f t="shared" si="1"/>
        <v>2023</v>
      </c>
      <c r="L1068" s="4" t="str">
        <f t="shared" si="2"/>
        <v>Jul</v>
      </c>
    </row>
    <row r="1069" ht="22.5" customHeight="1">
      <c r="A1069" s="4">
        <f>(Orders!A1069)</f>
        <v>4641905606</v>
      </c>
      <c r="B1069" s="5">
        <f t="array" ref="B1069">_xlfn.XLOOKUP(A1069, Orders!A:A,Orders!C:C)</f>
        <v>45553.17096</v>
      </c>
      <c r="C1069" s="4">
        <f>Order_items!B1069</f>
        <v>112390</v>
      </c>
      <c r="D1069" s="4" t="str">
        <f t="array" ref="D1069">_xlfn.XLOOKUP(C1069,Products!A:A,Products!B:B,"")</f>
        <v>Toothpaste</v>
      </c>
      <c r="E1069" s="4" t="str">
        <f t="array" ref="E1069">_xlfn.XLOOKUP(C1069,Products!A:A,Products!C:C,"")</f>
        <v>Personal Care</v>
      </c>
      <c r="F1069" s="4" t="str">
        <f t="array" ref="F1069">_xlfn.XLOOKUP(C1069,Products!A:A,Products!D:D,"")</f>
        <v>Kibe, Contractor and Randhawa</v>
      </c>
      <c r="G1069" s="4">
        <f>Order_items!C1069</f>
        <v>3</v>
      </c>
      <c r="H1069" s="4">
        <f>Order_items!D1069</f>
        <v>877.98</v>
      </c>
      <c r="I1069" s="4">
        <f>Order_items!E1069</f>
        <v>2633.94</v>
      </c>
      <c r="J1069" s="4" t="str">
        <f t="array" ref="J1069">_xlfn.XLOOKUP(A1069,Orders!A:A,Orders!G:G,"")</f>
        <v>Cash</v>
      </c>
      <c r="K1069" s="4">
        <f t="shared" si="1"/>
        <v>2024</v>
      </c>
      <c r="L1069" s="4" t="str">
        <f t="shared" si="2"/>
        <v>Sep</v>
      </c>
    </row>
    <row r="1070" ht="22.5" customHeight="1">
      <c r="A1070" s="4">
        <f>(Orders!A1070)</f>
        <v>9456413999</v>
      </c>
      <c r="B1070" s="5">
        <f t="array" ref="B1070">_xlfn.XLOOKUP(A1070, Orders!A:A,Orders!C:C)</f>
        <v>45164.98028</v>
      </c>
      <c r="C1070" s="4">
        <f>Order_items!B1070</f>
        <v>839170</v>
      </c>
      <c r="D1070" s="4" t="str">
        <f t="array" ref="D1070">_xlfn.XLOOKUP(C1070,Products!A:A,Products!B:B,"")</f>
        <v>Curd</v>
      </c>
      <c r="E1070" s="4" t="str">
        <f t="array" ref="E1070">_xlfn.XLOOKUP(C1070,Products!A:A,Products!C:C,"")</f>
        <v>Dairy &amp; Breakfast</v>
      </c>
      <c r="F1070" s="4" t="str">
        <f t="array" ref="F1070">_xlfn.XLOOKUP(C1070,Products!A:A,Products!D:D,"")</f>
        <v>Shetty and Sons</v>
      </c>
      <c r="G1070" s="4">
        <f>Order_items!C1070</f>
        <v>2</v>
      </c>
      <c r="H1070" s="4">
        <f>Order_items!D1070</f>
        <v>481.63</v>
      </c>
      <c r="I1070" s="4">
        <f>Order_items!E1070</f>
        <v>963.26</v>
      </c>
      <c r="J1070" s="4" t="str">
        <f t="array" ref="J1070">_xlfn.XLOOKUP(A1070,Orders!A:A,Orders!G:G,"")</f>
        <v>Card</v>
      </c>
      <c r="K1070" s="4">
        <f t="shared" si="1"/>
        <v>2023</v>
      </c>
      <c r="L1070" s="4" t="str">
        <f t="shared" si="2"/>
        <v>Aug</v>
      </c>
    </row>
    <row r="1071" ht="22.5" customHeight="1">
      <c r="A1071" s="4">
        <f>(Orders!A1071)</f>
        <v>4764056827</v>
      </c>
      <c r="B1071" s="5">
        <f t="array" ref="B1071">_xlfn.XLOOKUP(A1071, Orders!A:A,Orders!C:C)</f>
        <v>45492.83975</v>
      </c>
      <c r="C1071" s="4">
        <f>Order_items!B1071</f>
        <v>767398</v>
      </c>
      <c r="D1071" s="4" t="str">
        <f t="array" ref="D1071">_xlfn.XLOOKUP(C1071,Products!A:A,Products!B:B,"")</f>
        <v>Dish Soap</v>
      </c>
      <c r="E1071" s="4" t="str">
        <f t="array" ref="E1071">_xlfn.XLOOKUP(C1071,Products!A:A,Products!C:C,"")</f>
        <v>Household Care</v>
      </c>
      <c r="F1071" s="4" t="str">
        <f t="array" ref="F1071">_xlfn.XLOOKUP(C1071,Products!A:A,Products!D:D,"")</f>
        <v>Arya, Sundaram and Pingle</v>
      </c>
      <c r="G1071" s="4">
        <f>Order_items!C1071</f>
        <v>2</v>
      </c>
      <c r="H1071" s="4">
        <f>Order_items!D1071</f>
        <v>22.14</v>
      </c>
      <c r="I1071" s="4">
        <f>Order_items!E1071</f>
        <v>44.28</v>
      </c>
      <c r="J1071" s="4" t="str">
        <f t="array" ref="J1071">_xlfn.XLOOKUP(A1071,Orders!A:A,Orders!G:G,"")</f>
        <v>UPI</v>
      </c>
      <c r="K1071" s="4">
        <f t="shared" si="1"/>
        <v>2024</v>
      </c>
      <c r="L1071" s="4" t="str">
        <f t="shared" si="2"/>
        <v>Jul</v>
      </c>
    </row>
    <row r="1072" ht="22.5" customHeight="1">
      <c r="A1072" s="4">
        <f>(Orders!A1072)</f>
        <v>5168057633</v>
      </c>
      <c r="B1072" s="5">
        <f t="array" ref="B1072">_xlfn.XLOOKUP(A1072, Orders!A:A,Orders!C:C)</f>
        <v>45484.06659</v>
      </c>
      <c r="C1072" s="4">
        <f>Order_items!B1072</f>
        <v>272170</v>
      </c>
      <c r="D1072" s="4" t="str">
        <f t="array" ref="D1072">_xlfn.XLOOKUP(C1072,Products!A:A,Products!B:B,"")</f>
        <v>Ice Cream</v>
      </c>
      <c r="E1072" s="4" t="str">
        <f t="array" ref="E1072">_xlfn.XLOOKUP(C1072,Products!A:A,Products!C:C,"")</f>
        <v>Instant &amp; Frozen Food</v>
      </c>
      <c r="F1072" s="4" t="str">
        <f t="array" ref="F1072">_xlfn.XLOOKUP(C1072,Products!A:A,Products!D:D,"")</f>
        <v>Purohit Group</v>
      </c>
      <c r="G1072" s="4">
        <f>Order_items!C1072</f>
        <v>2</v>
      </c>
      <c r="H1072" s="4">
        <f>Order_items!D1072</f>
        <v>140.8</v>
      </c>
      <c r="I1072" s="4">
        <f>Order_items!E1072</f>
        <v>281.6</v>
      </c>
      <c r="J1072" s="4" t="str">
        <f t="array" ref="J1072">_xlfn.XLOOKUP(A1072,Orders!A:A,Orders!G:G,"")</f>
        <v>UPI</v>
      </c>
      <c r="K1072" s="4">
        <f t="shared" si="1"/>
        <v>2024</v>
      </c>
      <c r="L1072" s="4" t="str">
        <f t="shared" si="2"/>
        <v>Jul</v>
      </c>
    </row>
    <row r="1073" ht="22.5" customHeight="1">
      <c r="A1073" s="4">
        <f>(Orders!A1073)</f>
        <v>1442559656</v>
      </c>
      <c r="B1073" s="5">
        <f t="array" ref="B1073">_xlfn.XLOOKUP(A1073, Orders!A:A,Orders!C:C)</f>
        <v>45056.32977</v>
      </c>
      <c r="C1073" s="4">
        <f>Order_items!B1073</f>
        <v>240179</v>
      </c>
      <c r="D1073" s="4" t="str">
        <f t="array" ref="D1073">_xlfn.XLOOKUP(C1073,Products!A:A,Products!B:B,"")</f>
        <v>Cough Syrup</v>
      </c>
      <c r="E1073" s="4" t="str">
        <f t="array" ref="E1073">_xlfn.XLOOKUP(C1073,Products!A:A,Products!C:C,"")</f>
        <v>Pharmacy</v>
      </c>
      <c r="F1073" s="4" t="str">
        <f t="array" ref="F1073">_xlfn.XLOOKUP(C1073,Products!A:A,Products!D:D,"")</f>
        <v>Ram-Suri</v>
      </c>
      <c r="G1073" s="4">
        <f>Order_items!C1073</f>
        <v>2</v>
      </c>
      <c r="H1073" s="4">
        <f>Order_items!D1073</f>
        <v>90.56</v>
      </c>
      <c r="I1073" s="4">
        <f>Order_items!E1073</f>
        <v>181.12</v>
      </c>
      <c r="J1073" s="4" t="str">
        <f t="array" ref="J1073">_xlfn.XLOOKUP(A1073,Orders!A:A,Orders!G:G,"")</f>
        <v>Cash</v>
      </c>
      <c r="K1073" s="4">
        <f t="shared" si="1"/>
        <v>2023</v>
      </c>
      <c r="L1073" s="4" t="str">
        <f t="shared" si="2"/>
        <v>May</v>
      </c>
    </row>
    <row r="1074" ht="22.5" customHeight="1">
      <c r="A1074" s="4">
        <f>(Orders!A1074)</f>
        <v>6590257283</v>
      </c>
      <c r="B1074" s="5">
        <f t="array" ref="B1074">_xlfn.XLOOKUP(A1074, Orders!A:A,Orders!C:C)</f>
        <v>45201.39574</v>
      </c>
      <c r="C1074" s="4">
        <f>Order_items!B1074</f>
        <v>435929</v>
      </c>
      <c r="D1074" s="4" t="str">
        <f t="array" ref="D1074">_xlfn.XLOOKUP(C1074,Products!A:A,Products!B:B,"")</f>
        <v>Toilet Cleaner</v>
      </c>
      <c r="E1074" s="4" t="str">
        <f t="array" ref="E1074">_xlfn.XLOOKUP(C1074,Products!A:A,Products!C:C,"")</f>
        <v>Household Care</v>
      </c>
      <c r="F1074" s="4" t="str">
        <f t="array" ref="F1074">_xlfn.XLOOKUP(C1074,Products!A:A,Products!D:D,"")</f>
        <v>Memon Ltd</v>
      </c>
      <c r="G1074" s="4">
        <f>Order_items!C1074</f>
        <v>3</v>
      </c>
      <c r="H1074" s="4">
        <f>Order_items!D1074</f>
        <v>856.89</v>
      </c>
      <c r="I1074" s="4">
        <f>Order_items!E1074</f>
        <v>2570.67</v>
      </c>
      <c r="J1074" s="4" t="str">
        <f t="array" ref="J1074">_xlfn.XLOOKUP(A1074,Orders!A:A,Orders!G:G,"")</f>
        <v>Cash</v>
      </c>
      <c r="K1074" s="4">
        <f t="shared" si="1"/>
        <v>2023</v>
      </c>
      <c r="L1074" s="4" t="str">
        <f t="shared" si="2"/>
        <v>Oct</v>
      </c>
    </row>
    <row r="1075" ht="22.5" customHeight="1">
      <c r="A1075" s="4">
        <f>(Orders!A1075)</f>
        <v>3429671763</v>
      </c>
      <c r="B1075" s="5">
        <f t="array" ref="B1075">_xlfn.XLOOKUP(A1075, Orders!A:A,Orders!C:C)</f>
        <v>45377.8416</v>
      </c>
      <c r="C1075" s="4">
        <f>Order_items!B1075</f>
        <v>473929</v>
      </c>
      <c r="D1075" s="4" t="str">
        <f t="array" ref="D1075">_xlfn.XLOOKUP(C1075,Products!A:A,Products!B:B,"")</f>
        <v>Carrots</v>
      </c>
      <c r="E1075" s="4" t="str">
        <f t="array" ref="E1075">_xlfn.XLOOKUP(C1075,Products!A:A,Products!C:C,"")</f>
        <v>Fruits &amp; Vegetables</v>
      </c>
      <c r="F1075" s="4" t="str">
        <f t="array" ref="F1075">_xlfn.XLOOKUP(C1075,Products!A:A,Products!D:D,"")</f>
        <v>Bhardwaj, Bhatia and Deshmukh</v>
      </c>
      <c r="G1075" s="4">
        <f>Order_items!C1075</f>
        <v>1</v>
      </c>
      <c r="H1075" s="4">
        <f>Order_items!D1075</f>
        <v>440.19</v>
      </c>
      <c r="I1075" s="4">
        <f>Order_items!E1075</f>
        <v>440.19</v>
      </c>
      <c r="J1075" s="4" t="str">
        <f t="array" ref="J1075">_xlfn.XLOOKUP(A1075,Orders!A:A,Orders!G:G,"")</f>
        <v>UPI</v>
      </c>
      <c r="K1075" s="4">
        <f t="shared" si="1"/>
        <v>2024</v>
      </c>
      <c r="L1075" s="4" t="str">
        <f t="shared" si="2"/>
        <v>Mar</v>
      </c>
    </row>
    <row r="1076" ht="22.5" customHeight="1">
      <c r="A1076" s="4">
        <f>(Orders!A1076)</f>
        <v>4750086089</v>
      </c>
      <c r="B1076" s="5">
        <f t="array" ref="B1076">_xlfn.XLOOKUP(A1076, Orders!A:A,Orders!C:C)</f>
        <v>45154.83559</v>
      </c>
      <c r="C1076" s="4">
        <f>Order_items!B1076</f>
        <v>563740</v>
      </c>
      <c r="D1076" s="4" t="str">
        <f t="array" ref="D1076">_xlfn.XLOOKUP(C1076,Products!A:A,Products!B:B,"")</f>
        <v>Chips</v>
      </c>
      <c r="E1076" s="4" t="str">
        <f t="array" ref="E1076">_xlfn.XLOOKUP(C1076,Products!A:A,Products!C:C,"")</f>
        <v>Snacks &amp; Munchies</v>
      </c>
      <c r="F1076" s="4" t="str">
        <f t="array" ref="F1076">_xlfn.XLOOKUP(C1076,Products!A:A,Products!D:D,"")</f>
        <v>Mann-Kapadia</v>
      </c>
      <c r="G1076" s="4">
        <f>Order_items!C1076</f>
        <v>1</v>
      </c>
      <c r="H1076" s="4">
        <f>Order_items!D1076</f>
        <v>96.33</v>
      </c>
      <c r="I1076" s="4">
        <f>Order_items!E1076</f>
        <v>96.33</v>
      </c>
      <c r="J1076" s="4" t="str">
        <f t="array" ref="J1076">_xlfn.XLOOKUP(A1076,Orders!A:A,Orders!G:G,"")</f>
        <v>Card</v>
      </c>
      <c r="K1076" s="4">
        <f t="shared" si="1"/>
        <v>2023</v>
      </c>
      <c r="L1076" s="4" t="str">
        <f t="shared" si="2"/>
        <v>Aug</v>
      </c>
    </row>
    <row r="1077" ht="22.5" customHeight="1">
      <c r="A1077" s="4">
        <f>(Orders!A1077)</f>
        <v>3204128006</v>
      </c>
      <c r="B1077" s="5">
        <f t="array" ref="B1077">_xlfn.XLOOKUP(A1077, Orders!A:A,Orders!C:C)</f>
        <v>45252.56024</v>
      </c>
      <c r="C1077" s="4">
        <f>Order_items!B1077</f>
        <v>41853</v>
      </c>
      <c r="D1077" s="4" t="str">
        <f t="array" ref="D1077">_xlfn.XLOOKUP(C1077,Products!A:A,Products!B:B,"")</f>
        <v>Curd</v>
      </c>
      <c r="E1077" s="4" t="str">
        <f t="array" ref="E1077">_xlfn.XLOOKUP(C1077,Products!A:A,Products!C:C,"")</f>
        <v>Dairy &amp; Breakfast</v>
      </c>
      <c r="F1077" s="4" t="str">
        <f t="array" ref="F1077">_xlfn.XLOOKUP(C1077,Products!A:A,Products!D:D,"")</f>
        <v>Handa PLC</v>
      </c>
      <c r="G1077" s="4">
        <f>Order_items!C1077</f>
        <v>3</v>
      </c>
      <c r="H1077" s="4">
        <f>Order_items!D1077</f>
        <v>910.44</v>
      </c>
      <c r="I1077" s="4">
        <f>Order_items!E1077</f>
        <v>2731.32</v>
      </c>
      <c r="J1077" s="4" t="str">
        <f t="array" ref="J1077">_xlfn.XLOOKUP(A1077,Orders!A:A,Orders!G:G,"")</f>
        <v>Wallet</v>
      </c>
      <c r="K1077" s="4">
        <f t="shared" si="1"/>
        <v>2023</v>
      </c>
      <c r="L1077" s="4" t="str">
        <f t="shared" si="2"/>
        <v>Nov</v>
      </c>
    </row>
    <row r="1078" ht="22.5" customHeight="1">
      <c r="A1078" s="4">
        <f>(Orders!A1078)</f>
        <v>3171917027</v>
      </c>
      <c r="B1078" s="5">
        <f t="array" ref="B1078">_xlfn.XLOOKUP(A1078, Orders!A:A,Orders!C:C)</f>
        <v>45382.34596</v>
      </c>
      <c r="C1078" s="4">
        <f>Order_items!B1078</f>
        <v>56589</v>
      </c>
      <c r="D1078" s="4" t="str">
        <f t="array" ref="D1078">_xlfn.XLOOKUP(C1078,Products!A:A,Products!B:B,"")</f>
        <v>Vitamins</v>
      </c>
      <c r="E1078" s="4" t="str">
        <f t="array" ref="E1078">_xlfn.XLOOKUP(C1078,Products!A:A,Products!C:C,"")</f>
        <v>Pharmacy</v>
      </c>
      <c r="F1078" s="4" t="str">
        <f t="array" ref="F1078">_xlfn.XLOOKUP(C1078,Products!A:A,Products!D:D,"")</f>
        <v>Pai, Kashyap and Ramachandran</v>
      </c>
      <c r="G1078" s="4">
        <f>Order_items!C1078</f>
        <v>3</v>
      </c>
      <c r="H1078" s="4">
        <f>Order_items!D1078</f>
        <v>517.77</v>
      </c>
      <c r="I1078" s="4">
        <f>Order_items!E1078</f>
        <v>1553.31</v>
      </c>
      <c r="J1078" s="4" t="str">
        <f t="array" ref="J1078">_xlfn.XLOOKUP(A1078,Orders!A:A,Orders!G:G,"")</f>
        <v>UPI</v>
      </c>
      <c r="K1078" s="4">
        <f t="shared" si="1"/>
        <v>2024</v>
      </c>
      <c r="L1078" s="4" t="str">
        <f t="shared" si="2"/>
        <v>Mar</v>
      </c>
    </row>
    <row r="1079" ht="22.5" customHeight="1">
      <c r="A1079" s="4">
        <f>(Orders!A1079)</f>
        <v>8814047085</v>
      </c>
      <c r="B1079" s="5">
        <f t="array" ref="B1079">_xlfn.XLOOKUP(A1079, Orders!A:A,Orders!C:C)</f>
        <v>45026.44038</v>
      </c>
      <c r="C1079" s="4">
        <f>Order_items!B1079</f>
        <v>764014</v>
      </c>
      <c r="D1079" s="4" t="str">
        <f t="array" ref="D1079">_xlfn.XLOOKUP(C1079,Products!A:A,Products!B:B,"")</f>
        <v>Salt</v>
      </c>
      <c r="E1079" s="4" t="str">
        <f t="array" ref="E1079">_xlfn.XLOOKUP(C1079,Products!A:A,Products!C:C,"")</f>
        <v>Grocery &amp; Staples</v>
      </c>
      <c r="F1079" s="4" t="str">
        <f t="array" ref="F1079">_xlfn.XLOOKUP(C1079,Products!A:A,Products!D:D,"")</f>
        <v>Grewal, Swamy and Dayal</v>
      </c>
      <c r="G1079" s="4">
        <f>Order_items!C1079</f>
        <v>2</v>
      </c>
      <c r="H1079" s="4">
        <f>Order_items!D1079</f>
        <v>612.04</v>
      </c>
      <c r="I1079" s="4">
        <f>Order_items!E1079</f>
        <v>1224.08</v>
      </c>
      <c r="J1079" s="4" t="str">
        <f t="array" ref="J1079">_xlfn.XLOOKUP(A1079,Orders!A:A,Orders!G:G,"")</f>
        <v>UPI</v>
      </c>
      <c r="K1079" s="4">
        <f t="shared" si="1"/>
        <v>2023</v>
      </c>
      <c r="L1079" s="4" t="str">
        <f t="shared" si="2"/>
        <v>Apr</v>
      </c>
    </row>
    <row r="1080" ht="22.5" customHeight="1">
      <c r="A1080" s="4">
        <f>(Orders!A1080)</f>
        <v>1889723479</v>
      </c>
      <c r="B1080" s="5">
        <f t="array" ref="B1080">_xlfn.XLOOKUP(A1080, Orders!A:A,Orders!C:C)</f>
        <v>45467.33016</v>
      </c>
      <c r="C1080" s="4">
        <f>Order_items!B1080</f>
        <v>317242</v>
      </c>
      <c r="D1080" s="4" t="str">
        <f t="array" ref="D1080">_xlfn.XLOOKUP(C1080,Products!A:A,Products!B:B,"")</f>
        <v>Pulses</v>
      </c>
      <c r="E1080" s="4" t="str">
        <f t="array" ref="E1080">_xlfn.XLOOKUP(C1080,Products!A:A,Products!C:C,"")</f>
        <v>Grocery &amp; Staples</v>
      </c>
      <c r="F1080" s="4" t="str">
        <f t="array" ref="F1080">_xlfn.XLOOKUP(C1080,Products!A:A,Products!D:D,"")</f>
        <v>Rastogi Group</v>
      </c>
      <c r="G1080" s="4">
        <f>Order_items!C1080</f>
        <v>1</v>
      </c>
      <c r="H1080" s="4">
        <f>Order_items!D1080</f>
        <v>198.15</v>
      </c>
      <c r="I1080" s="4">
        <f>Order_items!E1080</f>
        <v>198.15</v>
      </c>
      <c r="J1080" s="4" t="str">
        <f t="array" ref="J1080">_xlfn.XLOOKUP(A1080,Orders!A:A,Orders!G:G,"")</f>
        <v>Cash</v>
      </c>
      <c r="K1080" s="4">
        <f t="shared" si="1"/>
        <v>2024</v>
      </c>
      <c r="L1080" s="4" t="str">
        <f t="shared" si="2"/>
        <v>Jun</v>
      </c>
    </row>
    <row r="1081" ht="22.5" customHeight="1">
      <c r="A1081" s="4">
        <f>(Orders!A1081)</f>
        <v>942025494</v>
      </c>
      <c r="B1081" s="5">
        <f t="array" ref="B1081">_xlfn.XLOOKUP(A1081, Orders!A:A,Orders!C:C)</f>
        <v>45353.95149</v>
      </c>
      <c r="C1081" s="4">
        <f>Order_items!B1081</f>
        <v>888807</v>
      </c>
      <c r="D1081" s="4" t="str">
        <f t="array" ref="D1081">_xlfn.XLOOKUP(C1081,Products!A:A,Products!B:B,"")</f>
        <v>Bread</v>
      </c>
      <c r="E1081" s="4" t="str">
        <f t="array" ref="E1081">_xlfn.XLOOKUP(C1081,Products!A:A,Products!C:C,"")</f>
        <v>Dairy &amp; Breakfast</v>
      </c>
      <c r="F1081" s="4" t="str">
        <f t="array" ref="F1081">_xlfn.XLOOKUP(C1081,Products!A:A,Products!D:D,"")</f>
        <v>Arya Group</v>
      </c>
      <c r="G1081" s="4">
        <f>Order_items!C1081</f>
        <v>3</v>
      </c>
      <c r="H1081" s="4">
        <f>Order_items!D1081</f>
        <v>230.58</v>
      </c>
      <c r="I1081" s="4">
        <f>Order_items!E1081</f>
        <v>691.74</v>
      </c>
      <c r="J1081" s="4" t="str">
        <f t="array" ref="J1081">_xlfn.XLOOKUP(A1081,Orders!A:A,Orders!G:G,"")</f>
        <v>UPI</v>
      </c>
      <c r="K1081" s="4">
        <f t="shared" si="1"/>
        <v>2024</v>
      </c>
      <c r="L1081" s="4" t="str">
        <f t="shared" si="2"/>
        <v>Mar</v>
      </c>
    </row>
    <row r="1082" ht="22.5" customHeight="1">
      <c r="A1082" s="4">
        <f>(Orders!A1082)</f>
        <v>4104444500</v>
      </c>
      <c r="B1082" s="5">
        <f t="array" ref="B1082">_xlfn.XLOOKUP(A1082, Orders!A:A,Orders!C:C)</f>
        <v>45578.10742</v>
      </c>
      <c r="C1082" s="4">
        <f>Order_items!B1082</f>
        <v>807452</v>
      </c>
      <c r="D1082" s="4" t="str">
        <f t="array" ref="D1082">_xlfn.XLOOKUP(C1082,Products!A:A,Products!B:B,"")</f>
        <v>Pulses</v>
      </c>
      <c r="E1082" s="4" t="str">
        <f t="array" ref="E1082">_xlfn.XLOOKUP(C1082,Products!A:A,Products!C:C,"")</f>
        <v>Grocery &amp; Staples</v>
      </c>
      <c r="F1082" s="4" t="str">
        <f t="array" ref="F1082">_xlfn.XLOOKUP(C1082,Products!A:A,Products!D:D,"")</f>
        <v>Naik Ltd</v>
      </c>
      <c r="G1082" s="4">
        <f>Order_items!C1082</f>
        <v>1</v>
      </c>
      <c r="H1082" s="4">
        <f>Order_items!D1082</f>
        <v>144.19</v>
      </c>
      <c r="I1082" s="4">
        <f>Order_items!E1082</f>
        <v>144.19</v>
      </c>
      <c r="J1082" s="4" t="str">
        <f t="array" ref="J1082">_xlfn.XLOOKUP(A1082,Orders!A:A,Orders!G:G,"")</f>
        <v>Card</v>
      </c>
      <c r="K1082" s="4">
        <f t="shared" si="1"/>
        <v>2024</v>
      </c>
      <c r="L1082" s="4" t="str">
        <f t="shared" si="2"/>
        <v>Oct</v>
      </c>
    </row>
    <row r="1083" ht="22.5" customHeight="1">
      <c r="A1083" s="4">
        <f>(Orders!A1083)</f>
        <v>7562260313</v>
      </c>
      <c r="B1083" s="5">
        <f t="array" ref="B1083">_xlfn.XLOOKUP(A1083, Orders!A:A,Orders!C:C)</f>
        <v>45374.09719</v>
      </c>
      <c r="C1083" s="4">
        <f>Order_items!B1083</f>
        <v>217710</v>
      </c>
      <c r="D1083" s="4" t="str">
        <f t="array" ref="D1083">_xlfn.XLOOKUP(C1083,Products!A:A,Products!B:B,"")</f>
        <v>Eggs</v>
      </c>
      <c r="E1083" s="4" t="str">
        <f t="array" ref="E1083">_xlfn.XLOOKUP(C1083,Products!A:A,Products!C:C,"")</f>
        <v>Dairy &amp; Breakfast</v>
      </c>
      <c r="F1083" s="4" t="str">
        <f t="array" ref="F1083">_xlfn.XLOOKUP(C1083,Products!A:A,Products!D:D,"")</f>
        <v>Rout-Sarna</v>
      </c>
      <c r="G1083" s="4">
        <f>Order_items!C1083</f>
        <v>2</v>
      </c>
      <c r="H1083" s="4">
        <f>Order_items!D1083</f>
        <v>58.59</v>
      </c>
      <c r="I1083" s="4">
        <f>Order_items!E1083</f>
        <v>117.18</v>
      </c>
      <c r="J1083" s="4" t="str">
        <f t="array" ref="J1083">_xlfn.XLOOKUP(A1083,Orders!A:A,Orders!G:G,"")</f>
        <v>Card</v>
      </c>
      <c r="K1083" s="4">
        <f t="shared" si="1"/>
        <v>2024</v>
      </c>
      <c r="L1083" s="4" t="str">
        <f t="shared" si="2"/>
        <v>Mar</v>
      </c>
    </row>
    <row r="1084" ht="22.5" customHeight="1">
      <c r="A1084" s="4">
        <f>(Orders!A1084)</f>
        <v>7140244766</v>
      </c>
      <c r="B1084" s="5">
        <f t="array" ref="B1084">_xlfn.XLOOKUP(A1084, Orders!A:A,Orders!C:C)</f>
        <v>45144.59845</v>
      </c>
      <c r="C1084" s="4">
        <f>Order_items!B1084</f>
        <v>942001</v>
      </c>
      <c r="D1084" s="4" t="str">
        <f t="array" ref="D1084">_xlfn.XLOOKUP(C1084,Products!A:A,Products!B:B,"")</f>
        <v>Cat Food</v>
      </c>
      <c r="E1084" s="4" t="str">
        <f t="array" ref="E1084">_xlfn.XLOOKUP(C1084,Products!A:A,Products!C:C,"")</f>
        <v>Pet Care</v>
      </c>
      <c r="F1084" s="4" t="str">
        <f t="array" ref="F1084">_xlfn.XLOOKUP(C1084,Products!A:A,Products!D:D,"")</f>
        <v>Acharya Ltd</v>
      </c>
      <c r="G1084" s="4">
        <f>Order_items!C1084</f>
        <v>1</v>
      </c>
      <c r="H1084" s="4">
        <f>Order_items!D1084</f>
        <v>671.55</v>
      </c>
      <c r="I1084" s="4">
        <f>Order_items!E1084</f>
        <v>671.55</v>
      </c>
      <c r="J1084" s="4" t="str">
        <f t="array" ref="J1084">_xlfn.XLOOKUP(A1084,Orders!A:A,Orders!G:G,"")</f>
        <v>UPI</v>
      </c>
      <c r="K1084" s="4">
        <f t="shared" si="1"/>
        <v>2023</v>
      </c>
      <c r="L1084" s="4" t="str">
        <f t="shared" si="2"/>
        <v>Aug</v>
      </c>
    </row>
    <row r="1085" ht="22.5" customHeight="1">
      <c r="A1085" s="4">
        <f>(Orders!A1085)</f>
        <v>7967974077</v>
      </c>
      <c r="B1085" s="5">
        <f t="array" ref="B1085">_xlfn.XLOOKUP(A1085, Orders!A:A,Orders!C:C)</f>
        <v>45479.25029</v>
      </c>
      <c r="C1085" s="4">
        <f>Order_items!B1085</f>
        <v>448752</v>
      </c>
      <c r="D1085" s="4" t="str">
        <f t="array" ref="D1085">_xlfn.XLOOKUP(C1085,Products!A:A,Products!B:B,"")</f>
        <v>Toilet Cleaner</v>
      </c>
      <c r="E1085" s="4" t="str">
        <f t="array" ref="E1085">_xlfn.XLOOKUP(C1085,Products!A:A,Products!C:C,"")</f>
        <v>Household Care</v>
      </c>
      <c r="F1085" s="4" t="str">
        <f t="array" ref="F1085">_xlfn.XLOOKUP(C1085,Products!A:A,Products!D:D,"")</f>
        <v>Batta-Doctor</v>
      </c>
      <c r="G1085" s="4">
        <f>Order_items!C1085</f>
        <v>3</v>
      </c>
      <c r="H1085" s="4">
        <f>Order_items!D1085</f>
        <v>160.07</v>
      </c>
      <c r="I1085" s="4">
        <f>Order_items!E1085</f>
        <v>480.21</v>
      </c>
      <c r="J1085" s="4" t="str">
        <f t="array" ref="J1085">_xlfn.XLOOKUP(A1085,Orders!A:A,Orders!G:G,"")</f>
        <v>Wallet</v>
      </c>
      <c r="K1085" s="4">
        <f t="shared" si="1"/>
        <v>2024</v>
      </c>
      <c r="L1085" s="4" t="str">
        <f t="shared" si="2"/>
        <v>Jul</v>
      </c>
    </row>
    <row r="1086" ht="22.5" customHeight="1">
      <c r="A1086" s="4">
        <f>(Orders!A1086)</f>
        <v>7456822422</v>
      </c>
      <c r="B1086" s="5">
        <f t="array" ref="B1086">_xlfn.XLOOKUP(A1086, Orders!A:A,Orders!C:C)</f>
        <v>45268.70096</v>
      </c>
      <c r="C1086" s="4">
        <f>Order_items!B1086</f>
        <v>962054</v>
      </c>
      <c r="D1086" s="4" t="str">
        <f t="array" ref="D1086">_xlfn.XLOOKUP(C1086,Products!A:A,Products!B:B,"")</f>
        <v>Orange Juice</v>
      </c>
      <c r="E1086" s="4" t="str">
        <f t="array" ref="E1086">_xlfn.XLOOKUP(C1086,Products!A:A,Products!C:C,"")</f>
        <v>Cold Drinks &amp; Juices</v>
      </c>
      <c r="F1086" s="4" t="str">
        <f t="array" ref="F1086">_xlfn.XLOOKUP(C1086,Products!A:A,Products!D:D,"")</f>
        <v>Toor-Nagar</v>
      </c>
      <c r="G1086" s="4">
        <f>Order_items!C1086</f>
        <v>2</v>
      </c>
      <c r="H1086" s="4">
        <f>Order_items!D1086</f>
        <v>16.86</v>
      </c>
      <c r="I1086" s="4">
        <f>Order_items!E1086</f>
        <v>33.72</v>
      </c>
      <c r="J1086" s="4" t="str">
        <f t="array" ref="J1086">_xlfn.XLOOKUP(A1086,Orders!A:A,Orders!G:G,"")</f>
        <v>Cash</v>
      </c>
      <c r="K1086" s="4">
        <f t="shared" si="1"/>
        <v>2023</v>
      </c>
      <c r="L1086" s="4" t="str">
        <f t="shared" si="2"/>
        <v>Dec</v>
      </c>
    </row>
    <row r="1087" ht="22.5" customHeight="1">
      <c r="A1087" s="4">
        <f>(Orders!A1087)</f>
        <v>4813468096</v>
      </c>
      <c r="B1087" s="5">
        <f t="array" ref="B1087">_xlfn.XLOOKUP(A1087, Orders!A:A,Orders!C:C)</f>
        <v>45332.1669</v>
      </c>
      <c r="C1087" s="4">
        <f>Order_items!B1087</f>
        <v>516376</v>
      </c>
      <c r="D1087" s="4" t="str">
        <f t="array" ref="D1087">_xlfn.XLOOKUP(C1087,Products!A:A,Products!B:B,"")</f>
        <v>Onions</v>
      </c>
      <c r="E1087" s="4" t="str">
        <f t="array" ref="E1087">_xlfn.XLOOKUP(C1087,Products!A:A,Products!C:C,"")</f>
        <v>Fruits &amp; Vegetables</v>
      </c>
      <c r="F1087" s="4" t="str">
        <f t="array" ref="F1087">_xlfn.XLOOKUP(C1087,Products!A:A,Products!D:D,"")</f>
        <v>Agarwal-Dhar</v>
      </c>
      <c r="G1087" s="4">
        <f>Order_items!C1087</f>
        <v>3</v>
      </c>
      <c r="H1087" s="4">
        <f>Order_items!D1087</f>
        <v>877.43</v>
      </c>
      <c r="I1087" s="4">
        <f>Order_items!E1087</f>
        <v>2632.29</v>
      </c>
      <c r="J1087" s="4" t="str">
        <f t="array" ref="J1087">_xlfn.XLOOKUP(A1087,Orders!A:A,Orders!G:G,"")</f>
        <v>Card</v>
      </c>
      <c r="K1087" s="4">
        <f t="shared" si="1"/>
        <v>2024</v>
      </c>
      <c r="L1087" s="4" t="str">
        <f t="shared" si="2"/>
        <v>Feb</v>
      </c>
    </row>
    <row r="1088" ht="22.5" customHeight="1">
      <c r="A1088" s="4">
        <f>(Orders!A1088)</f>
        <v>8618576020</v>
      </c>
      <c r="B1088" s="5">
        <f t="array" ref="B1088">_xlfn.XLOOKUP(A1088, Orders!A:A,Orders!C:C)</f>
        <v>45309.61485</v>
      </c>
      <c r="C1088" s="4">
        <f>Order_items!B1088</f>
        <v>382511</v>
      </c>
      <c r="D1088" s="4" t="str">
        <f t="array" ref="D1088">_xlfn.XLOOKUP(C1088,Products!A:A,Products!B:B,"")</f>
        <v>Butter</v>
      </c>
      <c r="E1088" s="4" t="str">
        <f t="array" ref="E1088">_xlfn.XLOOKUP(C1088,Products!A:A,Products!C:C,"")</f>
        <v>Dairy &amp; Breakfast</v>
      </c>
      <c r="F1088" s="4" t="str">
        <f t="array" ref="F1088">_xlfn.XLOOKUP(C1088,Products!A:A,Products!D:D,"")</f>
        <v>Bora-Thakkar</v>
      </c>
      <c r="G1088" s="4">
        <f>Order_items!C1088</f>
        <v>1</v>
      </c>
      <c r="H1088" s="4">
        <f>Order_items!D1088</f>
        <v>702.54</v>
      </c>
      <c r="I1088" s="4">
        <f>Order_items!E1088</f>
        <v>702.54</v>
      </c>
      <c r="J1088" s="4" t="str">
        <f t="array" ref="J1088">_xlfn.XLOOKUP(A1088,Orders!A:A,Orders!G:G,"")</f>
        <v>Card</v>
      </c>
      <c r="K1088" s="4">
        <f t="shared" si="1"/>
        <v>2024</v>
      </c>
      <c r="L1088" s="4" t="str">
        <f t="shared" si="2"/>
        <v>Jan</v>
      </c>
    </row>
    <row r="1089" ht="22.5" customHeight="1">
      <c r="A1089" s="4">
        <f>(Orders!A1089)</f>
        <v>3727646442</v>
      </c>
      <c r="B1089" s="5">
        <f t="array" ref="B1089">_xlfn.XLOOKUP(A1089, Orders!A:A,Orders!C:C)</f>
        <v>45128.67081</v>
      </c>
      <c r="C1089" s="4">
        <f>Order_items!B1089</f>
        <v>913428</v>
      </c>
      <c r="D1089" s="4" t="str">
        <f t="array" ref="D1089">_xlfn.XLOOKUP(C1089,Products!A:A,Products!B:B,"")</f>
        <v>Pet Treats</v>
      </c>
      <c r="E1089" s="4" t="str">
        <f t="array" ref="E1089">_xlfn.XLOOKUP(C1089,Products!A:A,Products!C:C,"")</f>
        <v>Pet Care</v>
      </c>
      <c r="F1089" s="4" t="str">
        <f t="array" ref="F1089">_xlfn.XLOOKUP(C1089,Products!A:A,Products!D:D,"")</f>
        <v>Narayanan-Kumar</v>
      </c>
      <c r="G1089" s="4">
        <f>Order_items!C1089</f>
        <v>3</v>
      </c>
      <c r="H1089" s="4">
        <f>Order_items!D1089</f>
        <v>392.22</v>
      </c>
      <c r="I1089" s="4">
        <f>Order_items!E1089</f>
        <v>1176.66</v>
      </c>
      <c r="J1089" s="4" t="str">
        <f t="array" ref="J1089">_xlfn.XLOOKUP(A1089,Orders!A:A,Orders!G:G,"")</f>
        <v>Wallet</v>
      </c>
      <c r="K1089" s="4">
        <f t="shared" si="1"/>
        <v>2023</v>
      </c>
      <c r="L1089" s="4" t="str">
        <f t="shared" si="2"/>
        <v>Jul</v>
      </c>
    </row>
    <row r="1090" ht="22.5" customHeight="1">
      <c r="A1090" s="4">
        <f>(Orders!A1090)</f>
        <v>9208156337</v>
      </c>
      <c r="B1090" s="5">
        <f t="array" ref="B1090">_xlfn.XLOOKUP(A1090, Orders!A:A,Orders!C:C)</f>
        <v>45558.42354</v>
      </c>
      <c r="C1090" s="4">
        <f>Order_items!B1090</f>
        <v>319388</v>
      </c>
      <c r="D1090" s="4" t="str">
        <f t="array" ref="D1090">_xlfn.XLOOKUP(C1090,Products!A:A,Products!B:B,"")</f>
        <v>Orange Juice</v>
      </c>
      <c r="E1090" s="4" t="str">
        <f t="array" ref="E1090">_xlfn.XLOOKUP(C1090,Products!A:A,Products!C:C,"")</f>
        <v>Cold Drinks &amp; Juices</v>
      </c>
      <c r="F1090" s="4" t="str">
        <f t="array" ref="F1090">_xlfn.XLOOKUP(C1090,Products!A:A,Products!D:D,"")</f>
        <v>D’Alia-Dey</v>
      </c>
      <c r="G1090" s="4">
        <f>Order_items!C1090</f>
        <v>3</v>
      </c>
      <c r="H1090" s="4">
        <f>Order_items!D1090</f>
        <v>657.8</v>
      </c>
      <c r="I1090" s="4">
        <f>Order_items!E1090</f>
        <v>1973.4</v>
      </c>
      <c r="J1090" s="4" t="str">
        <f t="array" ref="J1090">_xlfn.XLOOKUP(A1090,Orders!A:A,Orders!G:G,"")</f>
        <v>UPI</v>
      </c>
      <c r="K1090" s="4">
        <f t="shared" si="1"/>
        <v>2024</v>
      </c>
      <c r="L1090" s="4" t="str">
        <f t="shared" si="2"/>
        <v>Sep</v>
      </c>
    </row>
    <row r="1091" ht="22.5" customHeight="1">
      <c r="A1091" s="4">
        <f>(Orders!A1091)</f>
        <v>8328118787</v>
      </c>
      <c r="B1091" s="5">
        <f t="array" ref="B1091">_xlfn.XLOOKUP(A1091, Orders!A:A,Orders!C:C)</f>
        <v>45060.91899</v>
      </c>
      <c r="C1091" s="4">
        <f>Order_items!B1091</f>
        <v>500633</v>
      </c>
      <c r="D1091" s="4" t="str">
        <f t="array" ref="D1091">_xlfn.XLOOKUP(C1091,Products!A:A,Products!B:B,"")</f>
        <v>Cereal</v>
      </c>
      <c r="E1091" s="4" t="str">
        <f t="array" ref="E1091">_xlfn.XLOOKUP(C1091,Products!A:A,Products!C:C,"")</f>
        <v>Dairy &amp; Breakfast</v>
      </c>
      <c r="F1091" s="4" t="str">
        <f t="array" ref="F1091">_xlfn.XLOOKUP(C1091,Products!A:A,Products!D:D,"")</f>
        <v>Trivedi-Ahluwalia</v>
      </c>
      <c r="G1091" s="4">
        <f>Order_items!C1091</f>
        <v>3</v>
      </c>
      <c r="H1091" s="4">
        <f>Order_items!D1091</f>
        <v>154.5</v>
      </c>
      <c r="I1091" s="4">
        <f>Order_items!E1091</f>
        <v>463.5</v>
      </c>
      <c r="J1091" s="4" t="str">
        <f t="array" ref="J1091">_xlfn.XLOOKUP(A1091,Orders!A:A,Orders!G:G,"")</f>
        <v>Card</v>
      </c>
      <c r="K1091" s="4">
        <f t="shared" si="1"/>
        <v>2023</v>
      </c>
      <c r="L1091" s="4" t="str">
        <f t="shared" si="2"/>
        <v>May</v>
      </c>
    </row>
    <row r="1092" ht="22.5" customHeight="1">
      <c r="A1092" s="4">
        <f>(Orders!A1092)</f>
        <v>580528836</v>
      </c>
      <c r="B1092" s="5">
        <f t="array" ref="B1092">_xlfn.XLOOKUP(A1092, Orders!A:A,Orders!C:C)</f>
        <v>45219.42854</v>
      </c>
      <c r="C1092" s="4">
        <f>Order_items!B1092</f>
        <v>11422</v>
      </c>
      <c r="D1092" s="4" t="str">
        <f t="array" ref="D1092">_xlfn.XLOOKUP(C1092,Products!A:A,Products!B:B,"")</f>
        <v>Potatoes</v>
      </c>
      <c r="E1092" s="4" t="str">
        <f t="array" ref="E1092">_xlfn.XLOOKUP(C1092,Products!A:A,Products!C:C,"")</f>
        <v>Fruits &amp; Vegetables</v>
      </c>
      <c r="F1092" s="4" t="str">
        <f t="array" ref="F1092">_xlfn.XLOOKUP(C1092,Products!A:A,Products!D:D,"")</f>
        <v>Ramaswamy-Tata</v>
      </c>
      <c r="G1092" s="4">
        <f>Order_items!C1092</f>
        <v>3</v>
      </c>
      <c r="H1092" s="4">
        <f>Order_items!D1092</f>
        <v>127.16</v>
      </c>
      <c r="I1092" s="4">
        <f>Order_items!E1092</f>
        <v>381.48</v>
      </c>
      <c r="J1092" s="4" t="str">
        <f t="array" ref="J1092">_xlfn.XLOOKUP(A1092,Orders!A:A,Orders!G:G,"")</f>
        <v>UPI</v>
      </c>
      <c r="K1092" s="4">
        <f t="shared" si="1"/>
        <v>2023</v>
      </c>
      <c r="L1092" s="4" t="str">
        <f t="shared" si="2"/>
        <v>Oct</v>
      </c>
    </row>
    <row r="1093" ht="22.5" customHeight="1">
      <c r="A1093" s="4">
        <f>(Orders!A1093)</f>
        <v>3350662630</v>
      </c>
      <c r="B1093" s="5">
        <f t="array" ref="B1093">_xlfn.XLOOKUP(A1093, Orders!A:A,Orders!C:C)</f>
        <v>45110.92277</v>
      </c>
      <c r="C1093" s="4">
        <f>Order_items!B1093</f>
        <v>927651</v>
      </c>
      <c r="D1093" s="4" t="str">
        <f t="array" ref="D1093">_xlfn.XLOOKUP(C1093,Products!A:A,Products!B:B,"")</f>
        <v>Baby Wipes</v>
      </c>
      <c r="E1093" s="4" t="str">
        <f t="array" ref="E1093">_xlfn.XLOOKUP(C1093,Products!A:A,Products!C:C,"")</f>
        <v>Baby Care</v>
      </c>
      <c r="F1093" s="4" t="str">
        <f t="array" ref="F1093">_xlfn.XLOOKUP(C1093,Products!A:A,Products!D:D,"")</f>
        <v>Narula Group</v>
      </c>
      <c r="G1093" s="4">
        <f>Order_items!C1093</f>
        <v>1</v>
      </c>
      <c r="H1093" s="4">
        <f>Order_items!D1093</f>
        <v>426.72</v>
      </c>
      <c r="I1093" s="4">
        <f>Order_items!E1093</f>
        <v>426.72</v>
      </c>
      <c r="J1093" s="4" t="str">
        <f t="array" ref="J1093">_xlfn.XLOOKUP(A1093,Orders!A:A,Orders!G:G,"")</f>
        <v>Card</v>
      </c>
      <c r="K1093" s="4">
        <f t="shared" si="1"/>
        <v>2023</v>
      </c>
      <c r="L1093" s="4" t="str">
        <f t="shared" si="2"/>
        <v>Jul</v>
      </c>
    </row>
    <row r="1094" ht="22.5" customHeight="1">
      <c r="A1094" s="4">
        <f>(Orders!A1094)</f>
        <v>6716381725</v>
      </c>
      <c r="B1094" s="5">
        <f t="array" ref="B1094">_xlfn.XLOOKUP(A1094, Orders!A:A,Orders!C:C)</f>
        <v>45051.4597</v>
      </c>
      <c r="C1094" s="4">
        <f>Order_items!B1094</f>
        <v>328457</v>
      </c>
      <c r="D1094" s="4" t="str">
        <f t="array" ref="D1094">_xlfn.XLOOKUP(C1094,Products!A:A,Products!B:B,"")</f>
        <v>Mango Drink</v>
      </c>
      <c r="E1094" s="4" t="str">
        <f t="array" ref="E1094">_xlfn.XLOOKUP(C1094,Products!A:A,Products!C:C,"")</f>
        <v>Cold Drinks &amp; Juices</v>
      </c>
      <c r="F1094" s="4" t="str">
        <f t="array" ref="F1094">_xlfn.XLOOKUP(C1094,Products!A:A,Products!D:D,"")</f>
        <v>Hayre-Shere</v>
      </c>
      <c r="G1094" s="4">
        <f>Order_items!C1094</f>
        <v>1</v>
      </c>
      <c r="H1094" s="4">
        <f>Order_items!D1094</f>
        <v>858.57</v>
      </c>
      <c r="I1094" s="4">
        <f>Order_items!E1094</f>
        <v>858.57</v>
      </c>
      <c r="J1094" s="4" t="str">
        <f t="array" ref="J1094">_xlfn.XLOOKUP(A1094,Orders!A:A,Orders!G:G,"")</f>
        <v>Card</v>
      </c>
      <c r="K1094" s="4">
        <f t="shared" si="1"/>
        <v>2023</v>
      </c>
      <c r="L1094" s="4" t="str">
        <f t="shared" si="2"/>
        <v>May</v>
      </c>
    </row>
    <row r="1095" ht="22.5" customHeight="1">
      <c r="A1095" s="4">
        <f>(Orders!A1095)</f>
        <v>2249567137</v>
      </c>
      <c r="B1095" s="5">
        <f t="array" ref="B1095">_xlfn.XLOOKUP(A1095, Orders!A:A,Orders!C:C)</f>
        <v>45388.42068</v>
      </c>
      <c r="C1095" s="4">
        <f>Order_items!B1095</f>
        <v>897083</v>
      </c>
      <c r="D1095" s="4" t="str">
        <f t="array" ref="D1095">_xlfn.XLOOKUP(C1095,Products!A:A,Products!B:B,"")</f>
        <v>Detergent</v>
      </c>
      <c r="E1095" s="4" t="str">
        <f t="array" ref="E1095">_xlfn.XLOOKUP(C1095,Products!A:A,Products!C:C,"")</f>
        <v>Household Care</v>
      </c>
      <c r="F1095" s="4" t="str">
        <f t="array" ref="F1095">_xlfn.XLOOKUP(C1095,Products!A:A,Products!D:D,"")</f>
        <v>Dutta-Halder</v>
      </c>
      <c r="G1095" s="4">
        <f>Order_items!C1095</f>
        <v>3</v>
      </c>
      <c r="H1095" s="4">
        <f>Order_items!D1095</f>
        <v>972.69</v>
      </c>
      <c r="I1095" s="4">
        <f>Order_items!E1095</f>
        <v>2918.07</v>
      </c>
      <c r="J1095" s="4" t="str">
        <f t="array" ref="J1095">_xlfn.XLOOKUP(A1095,Orders!A:A,Orders!G:G,"")</f>
        <v>Card</v>
      </c>
      <c r="K1095" s="4">
        <f t="shared" si="1"/>
        <v>2024</v>
      </c>
      <c r="L1095" s="4" t="str">
        <f t="shared" si="2"/>
        <v>Apr</v>
      </c>
    </row>
    <row r="1096" ht="22.5" customHeight="1">
      <c r="A1096" s="4">
        <f>(Orders!A1096)</f>
        <v>7484465509</v>
      </c>
      <c r="B1096" s="5">
        <f t="array" ref="B1096">_xlfn.XLOOKUP(A1096, Orders!A:A,Orders!C:C)</f>
        <v>45562.8026</v>
      </c>
      <c r="C1096" s="4">
        <f>Order_items!B1096</f>
        <v>706112</v>
      </c>
      <c r="D1096" s="4" t="str">
        <f t="array" ref="D1096">_xlfn.XLOOKUP(C1096,Products!A:A,Products!B:B,"")</f>
        <v>Vitamins</v>
      </c>
      <c r="E1096" s="4" t="str">
        <f t="array" ref="E1096">_xlfn.XLOOKUP(C1096,Products!A:A,Products!C:C,"")</f>
        <v>Pharmacy</v>
      </c>
      <c r="F1096" s="4" t="str">
        <f t="array" ref="F1096">_xlfn.XLOOKUP(C1096,Products!A:A,Products!D:D,"")</f>
        <v>Magar, Gara and Garg</v>
      </c>
      <c r="G1096" s="4">
        <f>Order_items!C1096</f>
        <v>3</v>
      </c>
      <c r="H1096" s="4">
        <f>Order_items!D1096</f>
        <v>478.79</v>
      </c>
      <c r="I1096" s="4">
        <f>Order_items!E1096</f>
        <v>1436.37</v>
      </c>
      <c r="J1096" s="4" t="str">
        <f t="array" ref="J1096">_xlfn.XLOOKUP(A1096,Orders!A:A,Orders!G:G,"")</f>
        <v>Card</v>
      </c>
      <c r="K1096" s="4">
        <f t="shared" si="1"/>
        <v>2024</v>
      </c>
      <c r="L1096" s="4" t="str">
        <f t="shared" si="2"/>
        <v>Sep</v>
      </c>
    </row>
    <row r="1097" ht="22.5" customHeight="1">
      <c r="A1097" s="4">
        <f>(Orders!A1097)</f>
        <v>2577208156</v>
      </c>
      <c r="B1097" s="5">
        <f t="array" ref="B1097">_xlfn.XLOOKUP(A1097, Orders!A:A,Orders!C:C)</f>
        <v>45573.29806</v>
      </c>
      <c r="C1097" s="4">
        <f>Order_items!B1097</f>
        <v>615545</v>
      </c>
      <c r="D1097" s="4" t="str">
        <f t="array" ref="D1097">_xlfn.XLOOKUP(C1097,Products!A:A,Products!B:B,"")</f>
        <v>Soap</v>
      </c>
      <c r="E1097" s="4" t="str">
        <f t="array" ref="E1097">_xlfn.XLOOKUP(C1097,Products!A:A,Products!C:C,"")</f>
        <v>Personal Care</v>
      </c>
      <c r="F1097" s="4" t="str">
        <f t="array" ref="F1097">_xlfn.XLOOKUP(C1097,Products!A:A,Products!D:D,"")</f>
        <v>Barman Inc</v>
      </c>
      <c r="G1097" s="4">
        <f>Order_items!C1097</f>
        <v>1</v>
      </c>
      <c r="H1097" s="4">
        <f>Order_items!D1097</f>
        <v>448.16</v>
      </c>
      <c r="I1097" s="4">
        <f>Order_items!E1097</f>
        <v>448.16</v>
      </c>
      <c r="J1097" s="4" t="str">
        <f t="array" ref="J1097">_xlfn.XLOOKUP(A1097,Orders!A:A,Orders!G:G,"")</f>
        <v>UPI</v>
      </c>
      <c r="K1097" s="4">
        <f t="shared" si="1"/>
        <v>2024</v>
      </c>
      <c r="L1097" s="4" t="str">
        <f t="shared" si="2"/>
        <v>Oct</v>
      </c>
    </row>
    <row r="1098" ht="22.5" customHeight="1">
      <c r="A1098" s="4">
        <f>(Orders!A1098)</f>
        <v>3321905621</v>
      </c>
      <c r="B1098" s="5">
        <f t="array" ref="B1098">_xlfn.XLOOKUP(A1098, Orders!A:A,Orders!C:C)</f>
        <v>45584.82959</v>
      </c>
      <c r="C1098" s="4">
        <f>Order_items!B1098</f>
        <v>820541</v>
      </c>
      <c r="D1098" s="4" t="str">
        <f t="array" ref="D1098">_xlfn.XLOOKUP(C1098,Products!A:A,Products!B:B,"")</f>
        <v>Toilet Cleaner</v>
      </c>
      <c r="E1098" s="4" t="str">
        <f t="array" ref="E1098">_xlfn.XLOOKUP(C1098,Products!A:A,Products!C:C,"")</f>
        <v>Household Care</v>
      </c>
      <c r="F1098" s="4" t="str">
        <f t="array" ref="F1098">_xlfn.XLOOKUP(C1098,Products!A:A,Products!D:D,"")</f>
        <v>Borde, Peri and Upadhyay</v>
      </c>
      <c r="G1098" s="4">
        <f>Order_items!C1098</f>
        <v>3</v>
      </c>
      <c r="H1098" s="4">
        <f>Order_items!D1098</f>
        <v>576.22</v>
      </c>
      <c r="I1098" s="4">
        <f>Order_items!E1098</f>
        <v>1728.66</v>
      </c>
      <c r="J1098" s="4" t="str">
        <f t="array" ref="J1098">_xlfn.XLOOKUP(A1098,Orders!A:A,Orders!G:G,"")</f>
        <v>Wallet</v>
      </c>
      <c r="K1098" s="4">
        <f t="shared" si="1"/>
        <v>2024</v>
      </c>
      <c r="L1098" s="4" t="str">
        <f t="shared" si="2"/>
        <v>Oct</v>
      </c>
    </row>
    <row r="1099" ht="22.5" customHeight="1">
      <c r="A1099" s="4">
        <f>(Orders!A1099)</f>
        <v>6686839282</v>
      </c>
      <c r="B1099" s="5">
        <f t="array" ref="B1099">_xlfn.XLOOKUP(A1099, Orders!A:A,Orders!C:C)</f>
        <v>45131.39648</v>
      </c>
      <c r="C1099" s="4">
        <f>Order_items!B1099</f>
        <v>726958</v>
      </c>
      <c r="D1099" s="4" t="str">
        <f t="array" ref="D1099">_xlfn.XLOOKUP(C1099,Products!A:A,Products!B:B,"")</f>
        <v>Cat Food</v>
      </c>
      <c r="E1099" s="4" t="str">
        <f t="array" ref="E1099">_xlfn.XLOOKUP(C1099,Products!A:A,Products!C:C,"")</f>
        <v>Pet Care</v>
      </c>
      <c r="F1099" s="4" t="str">
        <f t="array" ref="F1099">_xlfn.XLOOKUP(C1099,Products!A:A,Products!D:D,"")</f>
        <v>Doctor-Patla</v>
      </c>
      <c r="G1099" s="4">
        <f>Order_items!C1099</f>
        <v>2</v>
      </c>
      <c r="H1099" s="4">
        <f>Order_items!D1099</f>
        <v>887.48</v>
      </c>
      <c r="I1099" s="4">
        <f>Order_items!E1099</f>
        <v>1774.96</v>
      </c>
      <c r="J1099" s="4" t="str">
        <f t="array" ref="J1099">_xlfn.XLOOKUP(A1099,Orders!A:A,Orders!G:G,"")</f>
        <v>UPI</v>
      </c>
      <c r="K1099" s="4">
        <f t="shared" si="1"/>
        <v>2023</v>
      </c>
      <c r="L1099" s="4" t="str">
        <f t="shared" si="2"/>
        <v>Jul</v>
      </c>
    </row>
    <row r="1100" ht="22.5" customHeight="1">
      <c r="A1100" s="4">
        <f>(Orders!A1100)</f>
        <v>5095558661</v>
      </c>
      <c r="B1100" s="5">
        <f t="array" ref="B1100">_xlfn.XLOOKUP(A1100, Orders!A:A,Orders!C:C)</f>
        <v>45052.5505</v>
      </c>
      <c r="C1100" s="4">
        <f>Order_items!B1100</f>
        <v>970529</v>
      </c>
      <c r="D1100" s="4" t="str">
        <f t="array" ref="D1100">_xlfn.XLOOKUP(C1100,Products!A:A,Products!B:B,"")</f>
        <v>Diapers</v>
      </c>
      <c r="E1100" s="4" t="str">
        <f t="array" ref="E1100">_xlfn.XLOOKUP(C1100,Products!A:A,Products!C:C,"")</f>
        <v>Baby Care</v>
      </c>
      <c r="F1100" s="4" t="str">
        <f t="array" ref="F1100">_xlfn.XLOOKUP(C1100,Products!A:A,Products!D:D,"")</f>
        <v>Kurian, Patla and Sanghvi</v>
      </c>
      <c r="G1100" s="4">
        <f>Order_items!C1100</f>
        <v>3</v>
      </c>
      <c r="H1100" s="4">
        <f>Order_items!D1100</f>
        <v>827.44</v>
      </c>
      <c r="I1100" s="4">
        <f>Order_items!E1100</f>
        <v>2482.32</v>
      </c>
      <c r="J1100" s="4" t="str">
        <f t="array" ref="J1100">_xlfn.XLOOKUP(A1100,Orders!A:A,Orders!G:G,"")</f>
        <v>Cash</v>
      </c>
      <c r="K1100" s="4">
        <f t="shared" si="1"/>
        <v>2023</v>
      </c>
      <c r="L1100" s="4" t="str">
        <f t="shared" si="2"/>
        <v>May</v>
      </c>
    </row>
    <row r="1101" ht="22.5" customHeight="1">
      <c r="A1101" s="4">
        <f>(Orders!A1101)</f>
        <v>112658009</v>
      </c>
      <c r="B1101" s="5">
        <f t="array" ref="B1101">_xlfn.XLOOKUP(A1101, Orders!A:A,Orders!C:C)</f>
        <v>45118.7372</v>
      </c>
      <c r="C1101" s="4">
        <f>Order_items!B1101</f>
        <v>604184</v>
      </c>
      <c r="D1101" s="4" t="str">
        <f t="array" ref="D1101">_xlfn.XLOOKUP(C1101,Products!A:A,Products!B:B,"")</f>
        <v>Toilet Cleaner</v>
      </c>
      <c r="E1101" s="4" t="str">
        <f t="array" ref="E1101">_xlfn.XLOOKUP(C1101,Products!A:A,Products!C:C,"")</f>
        <v>Household Care</v>
      </c>
      <c r="F1101" s="4" t="str">
        <f t="array" ref="F1101">_xlfn.XLOOKUP(C1101,Products!A:A,Products!D:D,"")</f>
        <v>Gaba, Sodhi and Choudhary</v>
      </c>
      <c r="G1101" s="4">
        <f>Order_items!C1101</f>
        <v>1</v>
      </c>
      <c r="H1101" s="4">
        <f>Order_items!D1101</f>
        <v>397.55</v>
      </c>
      <c r="I1101" s="4">
        <f>Order_items!E1101</f>
        <v>397.55</v>
      </c>
      <c r="J1101" s="4" t="str">
        <f t="array" ref="J1101">_xlfn.XLOOKUP(A1101,Orders!A:A,Orders!G:G,"")</f>
        <v>Cash</v>
      </c>
      <c r="K1101" s="4">
        <f t="shared" si="1"/>
        <v>2023</v>
      </c>
      <c r="L1101" s="4" t="str">
        <f t="shared" si="2"/>
        <v>Jul</v>
      </c>
    </row>
    <row r="1102" ht="22.5" customHeight="1">
      <c r="A1102" s="4">
        <f>(Orders!A1102)</f>
        <v>1343610513</v>
      </c>
      <c r="B1102" s="5">
        <f t="array" ref="B1102">_xlfn.XLOOKUP(A1102, Orders!A:A,Orders!C:C)</f>
        <v>45124.57141</v>
      </c>
      <c r="C1102" s="4">
        <f>Order_items!B1102</f>
        <v>925482</v>
      </c>
      <c r="D1102" s="4" t="str">
        <f t="array" ref="D1102">_xlfn.XLOOKUP(C1102,Products!A:A,Products!B:B,"")</f>
        <v>Frozen Biryani</v>
      </c>
      <c r="E1102" s="4" t="str">
        <f t="array" ref="E1102">_xlfn.XLOOKUP(C1102,Products!A:A,Products!C:C,"")</f>
        <v>Instant &amp; Frozen Food</v>
      </c>
      <c r="F1102" s="4" t="str">
        <f t="array" ref="F1102">_xlfn.XLOOKUP(C1102,Products!A:A,Products!D:D,"")</f>
        <v>Viswanathan-Sha</v>
      </c>
      <c r="G1102" s="4">
        <f>Order_items!C1102</f>
        <v>2</v>
      </c>
      <c r="H1102" s="4">
        <f>Order_items!D1102</f>
        <v>475.04</v>
      </c>
      <c r="I1102" s="4">
        <f>Order_items!E1102</f>
        <v>950.08</v>
      </c>
      <c r="J1102" s="4" t="str">
        <f t="array" ref="J1102">_xlfn.XLOOKUP(A1102,Orders!A:A,Orders!G:G,"")</f>
        <v>UPI</v>
      </c>
      <c r="K1102" s="4">
        <f t="shared" si="1"/>
        <v>2023</v>
      </c>
      <c r="L1102" s="4" t="str">
        <f t="shared" si="2"/>
        <v>Jul</v>
      </c>
    </row>
    <row r="1103" ht="22.5" customHeight="1">
      <c r="A1103" s="4">
        <f>(Orders!A1103)</f>
        <v>7190610535</v>
      </c>
      <c r="B1103" s="5">
        <f t="array" ref="B1103">_xlfn.XLOOKUP(A1103, Orders!A:A,Orders!C:C)</f>
        <v>45373.30525</v>
      </c>
      <c r="C1103" s="4">
        <f>Order_items!B1103</f>
        <v>990993</v>
      </c>
      <c r="D1103" s="4" t="str">
        <f t="array" ref="D1103">_xlfn.XLOOKUP(C1103,Products!A:A,Products!B:B,"")</f>
        <v>Chocolates</v>
      </c>
      <c r="E1103" s="4" t="str">
        <f t="array" ref="E1103">_xlfn.XLOOKUP(C1103,Products!A:A,Products!C:C,"")</f>
        <v>Snacks &amp; Munchies</v>
      </c>
      <c r="F1103" s="4" t="str">
        <f t="array" ref="F1103">_xlfn.XLOOKUP(C1103,Products!A:A,Products!D:D,"")</f>
        <v>Guha-Subramaniam</v>
      </c>
      <c r="G1103" s="4">
        <f>Order_items!C1103</f>
        <v>3</v>
      </c>
      <c r="H1103" s="4">
        <f>Order_items!D1103</f>
        <v>263.7</v>
      </c>
      <c r="I1103" s="4">
        <f>Order_items!E1103</f>
        <v>791.1</v>
      </c>
      <c r="J1103" s="4" t="str">
        <f t="array" ref="J1103">_xlfn.XLOOKUP(A1103,Orders!A:A,Orders!G:G,"")</f>
        <v>UPI</v>
      </c>
      <c r="K1103" s="4">
        <f t="shared" si="1"/>
        <v>2024</v>
      </c>
      <c r="L1103" s="4" t="str">
        <f t="shared" si="2"/>
        <v>Mar</v>
      </c>
    </row>
    <row r="1104" ht="22.5" customHeight="1">
      <c r="A1104" s="4">
        <f>(Orders!A1104)</f>
        <v>5069426001</v>
      </c>
      <c r="B1104" s="5">
        <f t="array" ref="B1104">_xlfn.XLOOKUP(A1104, Orders!A:A,Orders!C:C)</f>
        <v>45304.07339</v>
      </c>
      <c r="C1104" s="4">
        <f>Order_items!B1104</f>
        <v>41853</v>
      </c>
      <c r="D1104" s="4" t="str">
        <f t="array" ref="D1104">_xlfn.XLOOKUP(C1104,Products!A:A,Products!B:B,"")</f>
        <v>Curd</v>
      </c>
      <c r="E1104" s="4" t="str">
        <f t="array" ref="E1104">_xlfn.XLOOKUP(C1104,Products!A:A,Products!C:C,"")</f>
        <v>Dairy &amp; Breakfast</v>
      </c>
      <c r="F1104" s="4" t="str">
        <f t="array" ref="F1104">_xlfn.XLOOKUP(C1104,Products!A:A,Products!D:D,"")</f>
        <v>Handa PLC</v>
      </c>
      <c r="G1104" s="4">
        <f>Order_items!C1104</f>
        <v>1</v>
      </c>
      <c r="H1104" s="4">
        <f>Order_items!D1104</f>
        <v>910.44</v>
      </c>
      <c r="I1104" s="4">
        <f>Order_items!E1104</f>
        <v>910.44</v>
      </c>
      <c r="J1104" s="4" t="str">
        <f t="array" ref="J1104">_xlfn.XLOOKUP(A1104,Orders!A:A,Orders!G:G,"")</f>
        <v>UPI</v>
      </c>
      <c r="K1104" s="4">
        <f t="shared" si="1"/>
        <v>2024</v>
      </c>
      <c r="L1104" s="4" t="str">
        <f t="shared" si="2"/>
        <v>Jan</v>
      </c>
    </row>
    <row r="1105" ht="22.5" customHeight="1">
      <c r="A1105" s="4">
        <f>(Orders!A1105)</f>
        <v>5655369002</v>
      </c>
      <c r="B1105" s="5">
        <f t="array" ref="B1105">_xlfn.XLOOKUP(A1105, Orders!A:A,Orders!C:C)</f>
        <v>45163.42503</v>
      </c>
      <c r="C1105" s="4">
        <f>Order_items!B1105</f>
        <v>6405</v>
      </c>
      <c r="D1105" s="4" t="str">
        <f t="array" ref="D1105">_xlfn.XLOOKUP(C1105,Products!A:A,Products!B:B,"")</f>
        <v>Baby Food</v>
      </c>
      <c r="E1105" s="4" t="str">
        <f t="array" ref="E1105">_xlfn.XLOOKUP(C1105,Products!A:A,Products!C:C,"")</f>
        <v>Baby Care</v>
      </c>
      <c r="F1105" s="4" t="str">
        <f t="array" ref="F1105">_xlfn.XLOOKUP(C1105,Products!A:A,Products!D:D,"")</f>
        <v>Kashyap-Reddy</v>
      </c>
      <c r="G1105" s="4">
        <f>Order_items!C1105</f>
        <v>2</v>
      </c>
      <c r="H1105" s="4">
        <f>Order_items!D1105</f>
        <v>236.51</v>
      </c>
      <c r="I1105" s="4">
        <f>Order_items!E1105</f>
        <v>473.02</v>
      </c>
      <c r="J1105" s="4" t="str">
        <f t="array" ref="J1105">_xlfn.XLOOKUP(A1105,Orders!A:A,Orders!G:G,"")</f>
        <v>Cash</v>
      </c>
      <c r="K1105" s="4">
        <f t="shared" si="1"/>
        <v>2023</v>
      </c>
      <c r="L1105" s="4" t="str">
        <f t="shared" si="2"/>
        <v>Aug</v>
      </c>
    </row>
    <row r="1106" ht="22.5" customHeight="1">
      <c r="A1106" s="4">
        <f>(Orders!A1106)</f>
        <v>5761530160</v>
      </c>
      <c r="B1106" s="5">
        <f t="array" ref="B1106">_xlfn.XLOOKUP(A1106, Orders!A:A,Orders!C:C)</f>
        <v>45345.77247</v>
      </c>
      <c r="C1106" s="4">
        <f>Order_items!B1106</f>
        <v>349294</v>
      </c>
      <c r="D1106" s="4" t="str">
        <f t="array" ref="D1106">_xlfn.XLOOKUP(C1106,Products!A:A,Products!B:B,"")</f>
        <v>Onions</v>
      </c>
      <c r="E1106" s="4" t="str">
        <f t="array" ref="E1106">_xlfn.XLOOKUP(C1106,Products!A:A,Products!C:C,"")</f>
        <v>Fruits &amp; Vegetables</v>
      </c>
      <c r="F1106" s="4" t="str">
        <f t="array" ref="F1106">_xlfn.XLOOKUP(C1106,Products!A:A,Products!D:D,"")</f>
        <v>Ganesan Ltd</v>
      </c>
      <c r="G1106" s="4">
        <f>Order_items!C1106</f>
        <v>1</v>
      </c>
      <c r="H1106" s="4">
        <f>Order_items!D1106</f>
        <v>934.75</v>
      </c>
      <c r="I1106" s="4">
        <f>Order_items!E1106</f>
        <v>934.75</v>
      </c>
      <c r="J1106" s="4" t="str">
        <f t="array" ref="J1106">_xlfn.XLOOKUP(A1106,Orders!A:A,Orders!G:G,"")</f>
        <v>Cash</v>
      </c>
      <c r="K1106" s="4">
        <f t="shared" si="1"/>
        <v>2024</v>
      </c>
      <c r="L1106" s="4" t="str">
        <f t="shared" si="2"/>
        <v>Feb</v>
      </c>
    </row>
    <row r="1107" ht="22.5" customHeight="1">
      <c r="A1107" s="4">
        <f>(Orders!A1107)</f>
        <v>4772519706</v>
      </c>
      <c r="B1107" s="5">
        <f t="array" ref="B1107">_xlfn.XLOOKUP(A1107, Orders!A:A,Orders!C:C)</f>
        <v>45013.36618</v>
      </c>
      <c r="C1107" s="4">
        <f>Order_items!B1107</f>
        <v>257719</v>
      </c>
      <c r="D1107" s="4" t="str">
        <f t="array" ref="D1107">_xlfn.XLOOKUP(C1107,Products!A:A,Products!B:B,"")</f>
        <v>Eggs</v>
      </c>
      <c r="E1107" s="4" t="str">
        <f t="array" ref="E1107">_xlfn.XLOOKUP(C1107,Products!A:A,Products!C:C,"")</f>
        <v>Dairy &amp; Breakfast</v>
      </c>
      <c r="F1107" s="4" t="str">
        <f t="array" ref="F1107">_xlfn.XLOOKUP(C1107,Products!A:A,Products!D:D,"")</f>
        <v>Chaudhuri PLC</v>
      </c>
      <c r="G1107" s="4">
        <f>Order_items!C1107</f>
        <v>1</v>
      </c>
      <c r="H1107" s="4">
        <f>Order_items!D1107</f>
        <v>281.73</v>
      </c>
      <c r="I1107" s="4">
        <f>Order_items!E1107</f>
        <v>281.73</v>
      </c>
      <c r="J1107" s="4" t="str">
        <f t="array" ref="J1107">_xlfn.XLOOKUP(A1107,Orders!A:A,Orders!G:G,"")</f>
        <v>Cash</v>
      </c>
      <c r="K1107" s="4">
        <f t="shared" si="1"/>
        <v>2023</v>
      </c>
      <c r="L1107" s="4" t="str">
        <f t="shared" si="2"/>
        <v>Mar</v>
      </c>
    </row>
    <row r="1108" ht="22.5" customHeight="1">
      <c r="A1108" s="4">
        <f>(Orders!A1108)</f>
        <v>8209051735</v>
      </c>
      <c r="B1108" s="5">
        <f t="array" ref="B1108">_xlfn.XLOOKUP(A1108, Orders!A:A,Orders!C:C)</f>
        <v>45335.93424</v>
      </c>
      <c r="C1108" s="4">
        <f>Order_items!B1108</f>
        <v>336847</v>
      </c>
      <c r="D1108" s="4" t="str">
        <f t="array" ref="D1108">_xlfn.XLOOKUP(C1108,Products!A:A,Products!B:B,"")</f>
        <v>Toilet Cleaner</v>
      </c>
      <c r="E1108" s="4" t="str">
        <f t="array" ref="E1108">_xlfn.XLOOKUP(C1108,Products!A:A,Products!C:C,"")</f>
        <v>Household Care</v>
      </c>
      <c r="F1108" s="4" t="str">
        <f t="array" ref="F1108">_xlfn.XLOOKUP(C1108,Products!A:A,Products!D:D,"")</f>
        <v>Dayal, Mammen and More</v>
      </c>
      <c r="G1108" s="4">
        <f>Order_items!C1108</f>
        <v>3</v>
      </c>
      <c r="H1108" s="4">
        <f>Order_items!D1108</f>
        <v>936.98</v>
      </c>
      <c r="I1108" s="4">
        <f>Order_items!E1108</f>
        <v>2810.94</v>
      </c>
      <c r="J1108" s="4" t="str">
        <f t="array" ref="J1108">_xlfn.XLOOKUP(A1108,Orders!A:A,Orders!G:G,"")</f>
        <v>Card</v>
      </c>
      <c r="K1108" s="4">
        <f t="shared" si="1"/>
        <v>2024</v>
      </c>
      <c r="L1108" s="4" t="str">
        <f t="shared" si="2"/>
        <v>Feb</v>
      </c>
    </row>
    <row r="1109" ht="22.5" customHeight="1">
      <c r="A1109" s="4">
        <f>(Orders!A1109)</f>
        <v>4870391666</v>
      </c>
      <c r="B1109" s="5">
        <f t="array" ref="B1109">_xlfn.XLOOKUP(A1109, Orders!A:A,Orders!C:C)</f>
        <v>45374.85419</v>
      </c>
      <c r="C1109" s="4">
        <f>Order_items!B1109</f>
        <v>324809</v>
      </c>
      <c r="D1109" s="4" t="str">
        <f t="array" ref="D1109">_xlfn.XLOOKUP(C1109,Products!A:A,Products!B:B,"")</f>
        <v>Bread</v>
      </c>
      <c r="E1109" s="4" t="str">
        <f t="array" ref="E1109">_xlfn.XLOOKUP(C1109,Products!A:A,Products!C:C,"")</f>
        <v>Dairy &amp; Breakfast</v>
      </c>
      <c r="F1109" s="4" t="str">
        <f t="array" ref="F1109">_xlfn.XLOOKUP(C1109,Products!A:A,Products!D:D,"")</f>
        <v>Sidhu PLC</v>
      </c>
      <c r="G1109" s="4">
        <f>Order_items!C1109</f>
        <v>1</v>
      </c>
      <c r="H1109" s="4">
        <f>Order_items!D1109</f>
        <v>608</v>
      </c>
      <c r="I1109" s="4">
        <f>Order_items!E1109</f>
        <v>608</v>
      </c>
      <c r="J1109" s="4" t="str">
        <f t="array" ref="J1109">_xlfn.XLOOKUP(A1109,Orders!A:A,Orders!G:G,"")</f>
        <v>Card</v>
      </c>
      <c r="K1109" s="4">
        <f t="shared" si="1"/>
        <v>2024</v>
      </c>
      <c r="L1109" s="4" t="str">
        <f t="shared" si="2"/>
        <v>Mar</v>
      </c>
    </row>
    <row r="1110" ht="22.5" customHeight="1">
      <c r="A1110" s="4">
        <f>(Orders!A1110)</f>
        <v>7777975083</v>
      </c>
      <c r="B1110" s="5">
        <f t="array" ref="B1110">_xlfn.XLOOKUP(A1110, Orders!A:A,Orders!C:C)</f>
        <v>45467.74248</v>
      </c>
      <c r="C1110" s="4">
        <f>Order_items!B1110</f>
        <v>684939</v>
      </c>
      <c r="D1110" s="4" t="str">
        <f t="array" ref="D1110">_xlfn.XLOOKUP(C1110,Products!A:A,Products!B:B,"")</f>
        <v>Lotion</v>
      </c>
      <c r="E1110" s="4" t="str">
        <f t="array" ref="E1110">_xlfn.XLOOKUP(C1110,Products!A:A,Products!C:C,"")</f>
        <v>Personal Care</v>
      </c>
      <c r="F1110" s="4" t="str">
        <f t="array" ref="F1110">_xlfn.XLOOKUP(C1110,Products!A:A,Products!D:D,"")</f>
        <v>Sibal, Bhatnagar and Rajan</v>
      </c>
      <c r="G1110" s="4">
        <f>Order_items!C1110</f>
        <v>1</v>
      </c>
      <c r="H1110" s="4">
        <f>Order_items!D1110</f>
        <v>727.95</v>
      </c>
      <c r="I1110" s="4">
        <f>Order_items!E1110</f>
        <v>727.95</v>
      </c>
      <c r="J1110" s="4" t="str">
        <f t="array" ref="J1110">_xlfn.XLOOKUP(A1110,Orders!A:A,Orders!G:G,"")</f>
        <v>UPI</v>
      </c>
      <c r="K1110" s="4">
        <f t="shared" si="1"/>
        <v>2024</v>
      </c>
      <c r="L1110" s="4" t="str">
        <f t="shared" si="2"/>
        <v>Jun</v>
      </c>
    </row>
    <row r="1111" ht="22.5" customHeight="1">
      <c r="A1111" s="4">
        <f>(Orders!A1111)</f>
        <v>8713948756</v>
      </c>
      <c r="B1111" s="5">
        <f t="array" ref="B1111">_xlfn.XLOOKUP(A1111, Orders!A:A,Orders!C:C)</f>
        <v>45246.00392</v>
      </c>
      <c r="C1111" s="4">
        <f>Order_items!B1111</f>
        <v>837480</v>
      </c>
      <c r="D1111" s="4" t="str">
        <f t="array" ref="D1111">_xlfn.XLOOKUP(C1111,Products!A:A,Products!B:B,"")</f>
        <v>Cough Syrup</v>
      </c>
      <c r="E1111" s="4" t="str">
        <f t="array" ref="E1111">_xlfn.XLOOKUP(C1111,Products!A:A,Products!C:C,"")</f>
        <v>Pharmacy</v>
      </c>
      <c r="F1111" s="4" t="str">
        <f t="array" ref="F1111">_xlfn.XLOOKUP(C1111,Products!A:A,Products!D:D,"")</f>
        <v>Edwin and Sons</v>
      </c>
      <c r="G1111" s="4">
        <f>Order_items!C1111</f>
        <v>2</v>
      </c>
      <c r="H1111" s="4">
        <f>Order_items!D1111</f>
        <v>217.4</v>
      </c>
      <c r="I1111" s="4">
        <f>Order_items!E1111</f>
        <v>434.8</v>
      </c>
      <c r="J1111" s="4" t="str">
        <f t="array" ref="J1111">_xlfn.XLOOKUP(A1111,Orders!A:A,Orders!G:G,"")</f>
        <v>Cash</v>
      </c>
      <c r="K1111" s="4">
        <f t="shared" si="1"/>
        <v>2023</v>
      </c>
      <c r="L1111" s="4" t="str">
        <f t="shared" si="2"/>
        <v>Nov</v>
      </c>
    </row>
    <row r="1112" ht="22.5" customHeight="1">
      <c r="A1112" s="4">
        <f>(Orders!A1112)</f>
        <v>6191050157</v>
      </c>
      <c r="B1112" s="5">
        <f t="array" ref="B1112">_xlfn.XLOOKUP(A1112, Orders!A:A,Orders!C:C)</f>
        <v>45057.85897</v>
      </c>
      <c r="C1112" s="4">
        <f>Order_items!B1112</f>
        <v>365133</v>
      </c>
      <c r="D1112" s="4" t="str">
        <f t="array" ref="D1112">_xlfn.XLOOKUP(C1112,Products!A:A,Products!B:B,"")</f>
        <v>Dish Soap</v>
      </c>
      <c r="E1112" s="4" t="str">
        <f t="array" ref="E1112">_xlfn.XLOOKUP(C1112,Products!A:A,Products!C:C,"")</f>
        <v>Household Care</v>
      </c>
      <c r="F1112" s="4" t="str">
        <f t="array" ref="F1112">_xlfn.XLOOKUP(C1112,Products!A:A,Products!D:D,"")</f>
        <v>Hans Inc</v>
      </c>
      <c r="G1112" s="4">
        <f>Order_items!C1112</f>
        <v>3</v>
      </c>
      <c r="H1112" s="4">
        <f>Order_items!D1112</f>
        <v>915.45</v>
      </c>
      <c r="I1112" s="4">
        <f>Order_items!E1112</f>
        <v>2746.35</v>
      </c>
      <c r="J1112" s="4" t="str">
        <f t="array" ref="J1112">_xlfn.XLOOKUP(A1112,Orders!A:A,Orders!G:G,"")</f>
        <v>Cash</v>
      </c>
      <c r="K1112" s="4">
        <f t="shared" si="1"/>
        <v>2023</v>
      </c>
      <c r="L1112" s="4" t="str">
        <f t="shared" si="2"/>
        <v>May</v>
      </c>
    </row>
    <row r="1113" ht="22.5" customHeight="1">
      <c r="A1113" s="4">
        <f>(Orders!A1113)</f>
        <v>4060449266</v>
      </c>
      <c r="B1113" s="5">
        <f t="array" ref="B1113">_xlfn.XLOOKUP(A1113, Orders!A:A,Orders!C:C)</f>
        <v>45360.01913</v>
      </c>
      <c r="C1113" s="4">
        <f>Order_items!B1113</f>
        <v>953175</v>
      </c>
      <c r="D1113" s="4" t="str">
        <f t="array" ref="D1113">_xlfn.XLOOKUP(C1113,Products!A:A,Products!B:B,"")</f>
        <v>Baby Food</v>
      </c>
      <c r="E1113" s="4" t="str">
        <f t="array" ref="E1113">_xlfn.XLOOKUP(C1113,Products!A:A,Products!C:C,"")</f>
        <v>Baby Care</v>
      </c>
      <c r="F1113" s="4" t="str">
        <f t="array" ref="F1113">_xlfn.XLOOKUP(C1113,Products!A:A,Products!D:D,"")</f>
        <v>Sehgal-Nagarajan</v>
      </c>
      <c r="G1113" s="4">
        <f>Order_items!C1113</f>
        <v>1</v>
      </c>
      <c r="H1113" s="4">
        <f>Order_items!D1113</f>
        <v>225.21</v>
      </c>
      <c r="I1113" s="4">
        <f>Order_items!E1113</f>
        <v>225.21</v>
      </c>
      <c r="J1113" s="4" t="str">
        <f t="array" ref="J1113">_xlfn.XLOOKUP(A1113,Orders!A:A,Orders!G:G,"")</f>
        <v>Card</v>
      </c>
      <c r="K1113" s="4">
        <f t="shared" si="1"/>
        <v>2024</v>
      </c>
      <c r="L1113" s="4" t="str">
        <f t="shared" si="2"/>
        <v>Mar</v>
      </c>
    </row>
    <row r="1114" ht="22.5" customHeight="1">
      <c r="A1114" s="4">
        <f>(Orders!A1114)</f>
        <v>5657605506</v>
      </c>
      <c r="B1114" s="5">
        <f t="array" ref="B1114">_xlfn.XLOOKUP(A1114, Orders!A:A,Orders!C:C)</f>
        <v>45442.84596</v>
      </c>
      <c r="C1114" s="4">
        <f>Order_items!B1114</f>
        <v>451933</v>
      </c>
      <c r="D1114" s="4" t="str">
        <f t="array" ref="D1114">_xlfn.XLOOKUP(C1114,Products!A:A,Products!B:B,"")</f>
        <v>Wheat Flour</v>
      </c>
      <c r="E1114" s="4" t="str">
        <f t="array" ref="E1114">_xlfn.XLOOKUP(C1114,Products!A:A,Products!C:C,"")</f>
        <v>Grocery &amp; Staples</v>
      </c>
      <c r="F1114" s="4" t="str">
        <f t="array" ref="F1114">_xlfn.XLOOKUP(C1114,Products!A:A,Products!D:D,"")</f>
        <v>Nadig Ltd</v>
      </c>
      <c r="G1114" s="4">
        <f>Order_items!C1114</f>
        <v>3</v>
      </c>
      <c r="H1114" s="4">
        <f>Order_items!D1114</f>
        <v>568.94</v>
      </c>
      <c r="I1114" s="4">
        <f>Order_items!E1114</f>
        <v>1706.82</v>
      </c>
      <c r="J1114" s="4" t="str">
        <f t="array" ref="J1114">_xlfn.XLOOKUP(A1114,Orders!A:A,Orders!G:G,"")</f>
        <v>Wallet</v>
      </c>
      <c r="K1114" s="4">
        <f t="shared" si="1"/>
        <v>2024</v>
      </c>
      <c r="L1114" s="4" t="str">
        <f t="shared" si="2"/>
        <v>May</v>
      </c>
    </row>
    <row r="1115" ht="22.5" customHeight="1">
      <c r="A1115" s="4">
        <f>(Orders!A1115)</f>
        <v>8851743592</v>
      </c>
      <c r="B1115" s="5">
        <f t="array" ref="B1115">_xlfn.XLOOKUP(A1115, Orders!A:A,Orders!C:C)</f>
        <v>45335.50269</v>
      </c>
      <c r="C1115" s="4">
        <f>Order_items!B1115</f>
        <v>385113</v>
      </c>
      <c r="D1115" s="4" t="str">
        <f t="array" ref="D1115">_xlfn.XLOOKUP(C1115,Products!A:A,Products!B:B,"")</f>
        <v>Lotion</v>
      </c>
      <c r="E1115" s="4" t="str">
        <f t="array" ref="E1115">_xlfn.XLOOKUP(C1115,Products!A:A,Products!C:C,"")</f>
        <v>Personal Care</v>
      </c>
      <c r="F1115" s="4" t="str">
        <f t="array" ref="F1115">_xlfn.XLOOKUP(C1115,Products!A:A,Products!D:D,"")</f>
        <v>Sampath, Mane and Mody</v>
      </c>
      <c r="G1115" s="4">
        <f>Order_items!C1115</f>
        <v>1</v>
      </c>
      <c r="H1115" s="4">
        <f>Order_items!D1115</f>
        <v>816.38</v>
      </c>
      <c r="I1115" s="4">
        <f>Order_items!E1115</f>
        <v>816.38</v>
      </c>
      <c r="J1115" s="4" t="str">
        <f t="array" ref="J1115">_xlfn.XLOOKUP(A1115,Orders!A:A,Orders!G:G,"")</f>
        <v>Card</v>
      </c>
      <c r="K1115" s="4">
        <f t="shared" si="1"/>
        <v>2024</v>
      </c>
      <c r="L1115" s="4" t="str">
        <f t="shared" si="2"/>
        <v>Feb</v>
      </c>
    </row>
    <row r="1116" ht="22.5" customHeight="1">
      <c r="A1116" s="4">
        <f>(Orders!A1116)</f>
        <v>4689717606</v>
      </c>
      <c r="B1116" s="5">
        <f t="array" ref="B1116">_xlfn.XLOOKUP(A1116, Orders!A:A,Orders!C:C)</f>
        <v>45112.30894</v>
      </c>
      <c r="C1116" s="4">
        <f>Order_items!B1116</f>
        <v>473929</v>
      </c>
      <c r="D1116" s="4" t="str">
        <f t="array" ref="D1116">_xlfn.XLOOKUP(C1116,Products!A:A,Products!B:B,"")</f>
        <v>Carrots</v>
      </c>
      <c r="E1116" s="4" t="str">
        <f t="array" ref="E1116">_xlfn.XLOOKUP(C1116,Products!A:A,Products!C:C,"")</f>
        <v>Fruits &amp; Vegetables</v>
      </c>
      <c r="F1116" s="4" t="str">
        <f t="array" ref="F1116">_xlfn.XLOOKUP(C1116,Products!A:A,Products!D:D,"")</f>
        <v>Bhardwaj, Bhatia and Deshmukh</v>
      </c>
      <c r="G1116" s="4">
        <f>Order_items!C1116</f>
        <v>1</v>
      </c>
      <c r="H1116" s="4">
        <f>Order_items!D1116</f>
        <v>440.19</v>
      </c>
      <c r="I1116" s="4">
        <f>Order_items!E1116</f>
        <v>440.19</v>
      </c>
      <c r="J1116" s="4" t="str">
        <f t="array" ref="J1116">_xlfn.XLOOKUP(A1116,Orders!A:A,Orders!G:G,"")</f>
        <v>Card</v>
      </c>
      <c r="K1116" s="4">
        <f t="shared" si="1"/>
        <v>2023</v>
      </c>
      <c r="L1116" s="4" t="str">
        <f t="shared" si="2"/>
        <v>Jul</v>
      </c>
    </row>
    <row r="1117" ht="22.5" customHeight="1">
      <c r="A1117" s="4">
        <f>(Orders!A1117)</f>
        <v>2860246948</v>
      </c>
      <c r="B1117" s="5">
        <f t="array" ref="B1117">_xlfn.XLOOKUP(A1117, Orders!A:A,Orders!C:C)</f>
        <v>45560.92846</v>
      </c>
      <c r="C1117" s="4">
        <f>Order_items!B1117</f>
        <v>859361</v>
      </c>
      <c r="D1117" s="4" t="str">
        <f t="array" ref="D1117">_xlfn.XLOOKUP(C1117,Products!A:A,Products!B:B,"")</f>
        <v>Shampoo</v>
      </c>
      <c r="E1117" s="4" t="str">
        <f t="array" ref="E1117">_xlfn.XLOOKUP(C1117,Products!A:A,Products!C:C,"")</f>
        <v>Personal Care</v>
      </c>
      <c r="F1117" s="4" t="str">
        <f t="array" ref="F1117">_xlfn.XLOOKUP(C1117,Products!A:A,Products!D:D,"")</f>
        <v>Mitter Group</v>
      </c>
      <c r="G1117" s="4">
        <f>Order_items!C1117</f>
        <v>1</v>
      </c>
      <c r="H1117" s="4">
        <f>Order_items!D1117</f>
        <v>432.39</v>
      </c>
      <c r="I1117" s="4">
        <f>Order_items!E1117</f>
        <v>432.39</v>
      </c>
      <c r="J1117" s="4" t="str">
        <f t="array" ref="J1117">_xlfn.XLOOKUP(A1117,Orders!A:A,Orders!G:G,"")</f>
        <v>Wallet</v>
      </c>
      <c r="K1117" s="4">
        <f t="shared" si="1"/>
        <v>2024</v>
      </c>
      <c r="L1117" s="4" t="str">
        <f t="shared" si="2"/>
        <v>Sep</v>
      </c>
    </row>
    <row r="1118" ht="22.5" customHeight="1">
      <c r="A1118" s="4">
        <f>(Orders!A1118)</f>
        <v>2875550803</v>
      </c>
      <c r="B1118" s="5">
        <f t="array" ref="B1118">_xlfn.XLOOKUP(A1118, Orders!A:A,Orders!C:C)</f>
        <v>45350.58351</v>
      </c>
      <c r="C1118" s="4">
        <f>Order_items!B1118</f>
        <v>366066</v>
      </c>
      <c r="D1118" s="4" t="str">
        <f t="array" ref="D1118">_xlfn.XLOOKUP(C1118,Products!A:A,Products!B:B,"")</f>
        <v>Soap</v>
      </c>
      <c r="E1118" s="4" t="str">
        <f t="array" ref="E1118">_xlfn.XLOOKUP(C1118,Products!A:A,Products!C:C,"")</f>
        <v>Personal Care</v>
      </c>
      <c r="F1118" s="4" t="str">
        <f t="array" ref="F1118">_xlfn.XLOOKUP(C1118,Products!A:A,Products!D:D,"")</f>
        <v>Mandal LLC</v>
      </c>
      <c r="G1118" s="4">
        <f>Order_items!C1118</f>
        <v>3</v>
      </c>
      <c r="H1118" s="4">
        <f>Order_items!D1118</f>
        <v>918.58</v>
      </c>
      <c r="I1118" s="4">
        <f>Order_items!E1118</f>
        <v>2755.74</v>
      </c>
      <c r="J1118" s="4" t="str">
        <f t="array" ref="J1118">_xlfn.XLOOKUP(A1118,Orders!A:A,Orders!G:G,"")</f>
        <v>UPI</v>
      </c>
      <c r="K1118" s="4">
        <f t="shared" si="1"/>
        <v>2024</v>
      </c>
      <c r="L1118" s="4" t="str">
        <f t="shared" si="2"/>
        <v>Feb</v>
      </c>
    </row>
    <row r="1119" ht="22.5" customHeight="1">
      <c r="A1119" s="4">
        <f>(Orders!A1119)</f>
        <v>5340575011</v>
      </c>
      <c r="B1119" s="5">
        <f t="array" ref="B1119">_xlfn.XLOOKUP(A1119, Orders!A:A,Orders!C:C)</f>
        <v>45197.79197</v>
      </c>
      <c r="C1119" s="4">
        <f>Order_items!B1119</f>
        <v>6405</v>
      </c>
      <c r="D1119" s="4" t="str">
        <f t="array" ref="D1119">_xlfn.XLOOKUP(C1119,Products!A:A,Products!B:B,"")</f>
        <v>Baby Food</v>
      </c>
      <c r="E1119" s="4" t="str">
        <f t="array" ref="E1119">_xlfn.XLOOKUP(C1119,Products!A:A,Products!C:C,"")</f>
        <v>Baby Care</v>
      </c>
      <c r="F1119" s="4" t="str">
        <f t="array" ref="F1119">_xlfn.XLOOKUP(C1119,Products!A:A,Products!D:D,"")</f>
        <v>Kashyap-Reddy</v>
      </c>
      <c r="G1119" s="4">
        <f>Order_items!C1119</f>
        <v>2</v>
      </c>
      <c r="H1119" s="4">
        <f>Order_items!D1119</f>
        <v>236.51</v>
      </c>
      <c r="I1119" s="4">
        <f>Order_items!E1119</f>
        <v>473.02</v>
      </c>
      <c r="J1119" s="4" t="str">
        <f t="array" ref="J1119">_xlfn.XLOOKUP(A1119,Orders!A:A,Orders!G:G,"")</f>
        <v>Wallet</v>
      </c>
      <c r="K1119" s="4">
        <f t="shared" si="1"/>
        <v>2023</v>
      </c>
      <c r="L1119" s="4" t="str">
        <f t="shared" si="2"/>
        <v>Sep</v>
      </c>
    </row>
    <row r="1120" ht="22.5" customHeight="1">
      <c r="A1120" s="4">
        <f>(Orders!A1120)</f>
        <v>7717156533</v>
      </c>
      <c r="B1120" s="5">
        <f t="array" ref="B1120">_xlfn.XLOOKUP(A1120, Orders!A:A,Orders!C:C)</f>
        <v>45020.20931</v>
      </c>
      <c r="C1120" s="4">
        <f>Order_items!B1120</f>
        <v>820973</v>
      </c>
      <c r="D1120" s="4" t="str">
        <f t="array" ref="D1120">_xlfn.XLOOKUP(C1120,Products!A:A,Products!B:B,"")</f>
        <v>Baby Wipes</v>
      </c>
      <c r="E1120" s="4" t="str">
        <f t="array" ref="E1120">_xlfn.XLOOKUP(C1120,Products!A:A,Products!C:C,"")</f>
        <v>Baby Care</v>
      </c>
      <c r="F1120" s="4" t="str">
        <f t="array" ref="F1120">_xlfn.XLOOKUP(C1120,Products!A:A,Products!D:D,"")</f>
        <v>Lall LLC</v>
      </c>
      <c r="G1120" s="4">
        <f>Order_items!C1120</f>
        <v>1</v>
      </c>
      <c r="H1120" s="4">
        <f>Order_items!D1120</f>
        <v>114.52</v>
      </c>
      <c r="I1120" s="4">
        <f>Order_items!E1120</f>
        <v>114.52</v>
      </c>
      <c r="J1120" s="4" t="str">
        <f t="array" ref="J1120">_xlfn.XLOOKUP(A1120,Orders!A:A,Orders!G:G,"")</f>
        <v>Cash</v>
      </c>
      <c r="K1120" s="4">
        <f t="shared" si="1"/>
        <v>2023</v>
      </c>
      <c r="L1120" s="4" t="str">
        <f t="shared" si="2"/>
        <v>Apr</v>
      </c>
    </row>
    <row r="1121" ht="22.5" customHeight="1">
      <c r="A1121" s="4">
        <f>(Orders!A1121)</f>
        <v>8297255359</v>
      </c>
      <c r="B1121" s="5">
        <f t="array" ref="B1121">_xlfn.XLOOKUP(A1121, Orders!A:A,Orders!C:C)</f>
        <v>45103.69104</v>
      </c>
      <c r="C1121" s="4">
        <f>Order_items!B1121</f>
        <v>354409</v>
      </c>
      <c r="D1121" s="4" t="str">
        <f t="array" ref="D1121">_xlfn.XLOOKUP(C1121,Products!A:A,Products!B:B,"")</f>
        <v>Pulses</v>
      </c>
      <c r="E1121" s="4" t="str">
        <f t="array" ref="E1121">_xlfn.XLOOKUP(C1121,Products!A:A,Products!C:C,"")</f>
        <v>Grocery &amp; Staples</v>
      </c>
      <c r="F1121" s="4" t="str">
        <f t="array" ref="F1121">_xlfn.XLOOKUP(C1121,Products!A:A,Products!D:D,"")</f>
        <v>Bose-Pandit</v>
      </c>
      <c r="G1121" s="4">
        <f>Order_items!C1121</f>
        <v>1</v>
      </c>
      <c r="H1121" s="4">
        <f>Order_items!D1121</f>
        <v>325.08</v>
      </c>
      <c r="I1121" s="4">
        <f>Order_items!E1121</f>
        <v>325.08</v>
      </c>
      <c r="J1121" s="4" t="str">
        <f t="array" ref="J1121">_xlfn.XLOOKUP(A1121,Orders!A:A,Orders!G:G,"")</f>
        <v>Card</v>
      </c>
      <c r="K1121" s="4">
        <f t="shared" si="1"/>
        <v>2023</v>
      </c>
      <c r="L1121" s="4" t="str">
        <f t="shared" si="2"/>
        <v>Jun</v>
      </c>
    </row>
    <row r="1122" ht="22.5" customHeight="1">
      <c r="A1122" s="4">
        <f>(Orders!A1122)</f>
        <v>7873234939</v>
      </c>
      <c r="B1122" s="5">
        <f t="array" ref="B1122">_xlfn.XLOOKUP(A1122, Orders!A:A,Orders!C:C)</f>
        <v>45545.94003</v>
      </c>
      <c r="C1122" s="4">
        <f>Order_items!B1122</f>
        <v>367391</v>
      </c>
      <c r="D1122" s="4" t="str">
        <f t="array" ref="D1122">_xlfn.XLOOKUP(C1122,Products!A:A,Products!B:B,"")</f>
        <v>Baby Wipes</v>
      </c>
      <c r="E1122" s="4" t="str">
        <f t="array" ref="E1122">_xlfn.XLOOKUP(C1122,Products!A:A,Products!C:C,"")</f>
        <v>Baby Care</v>
      </c>
      <c r="F1122" s="4" t="str">
        <f t="array" ref="F1122">_xlfn.XLOOKUP(C1122,Products!A:A,Products!D:D,"")</f>
        <v>Talwar and Sons</v>
      </c>
      <c r="G1122" s="4">
        <f>Order_items!C1122</f>
        <v>1</v>
      </c>
      <c r="H1122" s="4">
        <f>Order_items!D1122</f>
        <v>939.55</v>
      </c>
      <c r="I1122" s="4">
        <f>Order_items!E1122</f>
        <v>939.55</v>
      </c>
      <c r="J1122" s="4" t="str">
        <f t="array" ref="J1122">_xlfn.XLOOKUP(A1122,Orders!A:A,Orders!G:G,"")</f>
        <v>Wallet</v>
      </c>
      <c r="K1122" s="4">
        <f t="shared" si="1"/>
        <v>2024</v>
      </c>
      <c r="L1122" s="4" t="str">
        <f t="shared" si="2"/>
        <v>Sep</v>
      </c>
    </row>
    <row r="1123" ht="22.5" customHeight="1">
      <c r="A1123" s="4">
        <f>(Orders!A1123)</f>
        <v>3668515922</v>
      </c>
      <c r="B1123" s="5">
        <f t="array" ref="B1123">_xlfn.XLOOKUP(A1123, Orders!A:A,Orders!C:C)</f>
        <v>45161.59287</v>
      </c>
      <c r="C1123" s="4">
        <f>Order_items!B1123</f>
        <v>328457</v>
      </c>
      <c r="D1123" s="4" t="str">
        <f t="array" ref="D1123">_xlfn.XLOOKUP(C1123,Products!A:A,Products!B:B,"")</f>
        <v>Mango Drink</v>
      </c>
      <c r="E1123" s="4" t="str">
        <f t="array" ref="E1123">_xlfn.XLOOKUP(C1123,Products!A:A,Products!C:C,"")</f>
        <v>Cold Drinks &amp; Juices</v>
      </c>
      <c r="F1123" s="4" t="str">
        <f t="array" ref="F1123">_xlfn.XLOOKUP(C1123,Products!A:A,Products!D:D,"")</f>
        <v>Hayre-Shere</v>
      </c>
      <c r="G1123" s="4">
        <f>Order_items!C1123</f>
        <v>3</v>
      </c>
      <c r="H1123" s="4">
        <f>Order_items!D1123</f>
        <v>858.57</v>
      </c>
      <c r="I1123" s="4">
        <f>Order_items!E1123</f>
        <v>2575.71</v>
      </c>
      <c r="J1123" s="4" t="str">
        <f t="array" ref="J1123">_xlfn.XLOOKUP(A1123,Orders!A:A,Orders!G:G,"")</f>
        <v>UPI</v>
      </c>
      <c r="K1123" s="4">
        <f t="shared" si="1"/>
        <v>2023</v>
      </c>
      <c r="L1123" s="4" t="str">
        <f t="shared" si="2"/>
        <v>Aug</v>
      </c>
    </row>
    <row r="1124" ht="22.5" customHeight="1">
      <c r="A1124" s="4">
        <f>(Orders!A1124)</f>
        <v>8356690330</v>
      </c>
      <c r="B1124" s="5">
        <f t="array" ref="B1124">_xlfn.XLOOKUP(A1124, Orders!A:A,Orders!C:C)</f>
        <v>45122.75412</v>
      </c>
      <c r="C1124" s="4">
        <f>Order_items!B1124</f>
        <v>566052</v>
      </c>
      <c r="D1124" s="4" t="str">
        <f t="array" ref="D1124">_xlfn.XLOOKUP(C1124,Products!A:A,Products!B:B,"")</f>
        <v>Pain Reliever</v>
      </c>
      <c r="E1124" s="4" t="str">
        <f t="array" ref="E1124">_xlfn.XLOOKUP(C1124,Products!A:A,Products!C:C,"")</f>
        <v>Pharmacy</v>
      </c>
      <c r="F1124" s="4" t="str">
        <f t="array" ref="F1124">_xlfn.XLOOKUP(C1124,Products!A:A,Products!D:D,"")</f>
        <v>Apte, Soman and Raju</v>
      </c>
      <c r="G1124" s="4">
        <f>Order_items!C1124</f>
        <v>2</v>
      </c>
      <c r="H1124" s="4">
        <f>Order_items!D1124</f>
        <v>87.3</v>
      </c>
      <c r="I1124" s="4">
        <f>Order_items!E1124</f>
        <v>174.6</v>
      </c>
      <c r="J1124" s="4" t="str">
        <f t="array" ref="J1124">_xlfn.XLOOKUP(A1124,Orders!A:A,Orders!G:G,"")</f>
        <v>Card</v>
      </c>
      <c r="K1124" s="4">
        <f t="shared" si="1"/>
        <v>2023</v>
      </c>
      <c r="L1124" s="4" t="str">
        <f t="shared" si="2"/>
        <v>Jul</v>
      </c>
    </row>
    <row r="1125" ht="22.5" customHeight="1">
      <c r="A1125" s="4">
        <f>(Orders!A1125)</f>
        <v>3508620293</v>
      </c>
      <c r="B1125" s="5">
        <f t="array" ref="B1125">_xlfn.XLOOKUP(A1125, Orders!A:A,Orders!C:C)</f>
        <v>45141.86473</v>
      </c>
      <c r="C1125" s="4">
        <f>Order_items!B1125</f>
        <v>991434</v>
      </c>
      <c r="D1125" s="4" t="str">
        <f t="array" ref="D1125">_xlfn.XLOOKUP(C1125,Products!A:A,Products!B:B,"")</f>
        <v>Cookies</v>
      </c>
      <c r="E1125" s="4" t="str">
        <f t="array" ref="E1125">_xlfn.XLOOKUP(C1125,Products!A:A,Products!C:C,"")</f>
        <v>Snacks &amp; Munchies</v>
      </c>
      <c r="F1125" s="4" t="str">
        <f t="array" ref="F1125">_xlfn.XLOOKUP(C1125,Products!A:A,Products!D:D,"")</f>
        <v>Mital-Oza</v>
      </c>
      <c r="G1125" s="4">
        <f>Order_items!C1125</f>
        <v>1</v>
      </c>
      <c r="H1125" s="4">
        <f>Order_items!D1125</f>
        <v>237.62</v>
      </c>
      <c r="I1125" s="4">
        <f>Order_items!E1125</f>
        <v>237.62</v>
      </c>
      <c r="J1125" s="4" t="str">
        <f t="array" ref="J1125">_xlfn.XLOOKUP(A1125,Orders!A:A,Orders!G:G,"")</f>
        <v>Cash</v>
      </c>
      <c r="K1125" s="4">
        <f t="shared" si="1"/>
        <v>2023</v>
      </c>
      <c r="L1125" s="4" t="str">
        <f t="shared" si="2"/>
        <v>Aug</v>
      </c>
    </row>
    <row r="1126" ht="22.5" customHeight="1">
      <c r="A1126" s="4">
        <f>(Orders!A1126)</f>
        <v>9998297778</v>
      </c>
      <c r="B1126" s="5">
        <f t="array" ref="B1126">_xlfn.XLOOKUP(A1126, Orders!A:A,Orders!C:C)</f>
        <v>45191.71352</v>
      </c>
      <c r="C1126" s="4">
        <f>Order_items!B1126</f>
        <v>709916</v>
      </c>
      <c r="D1126" s="4" t="str">
        <f t="array" ref="D1126">_xlfn.XLOOKUP(C1126,Products!A:A,Products!B:B,"")</f>
        <v>Detergent</v>
      </c>
      <c r="E1126" s="4" t="str">
        <f t="array" ref="E1126">_xlfn.XLOOKUP(C1126,Products!A:A,Products!C:C,"")</f>
        <v>Household Care</v>
      </c>
      <c r="F1126" s="4" t="str">
        <f t="array" ref="F1126">_xlfn.XLOOKUP(C1126,Products!A:A,Products!D:D,"")</f>
        <v>Varkey LLC</v>
      </c>
      <c r="G1126" s="4">
        <f>Order_items!C1126</f>
        <v>3</v>
      </c>
      <c r="H1126" s="4">
        <f>Order_items!D1126</f>
        <v>33.76</v>
      </c>
      <c r="I1126" s="4">
        <f>Order_items!E1126</f>
        <v>101.28</v>
      </c>
      <c r="J1126" s="4" t="str">
        <f t="array" ref="J1126">_xlfn.XLOOKUP(A1126,Orders!A:A,Orders!G:G,"")</f>
        <v>Card</v>
      </c>
      <c r="K1126" s="4">
        <f t="shared" si="1"/>
        <v>2023</v>
      </c>
      <c r="L1126" s="4" t="str">
        <f t="shared" si="2"/>
        <v>Sep</v>
      </c>
    </row>
    <row r="1127" ht="22.5" customHeight="1">
      <c r="A1127" s="4">
        <f>(Orders!A1127)</f>
        <v>3898421710</v>
      </c>
      <c r="B1127" s="5">
        <f t="array" ref="B1127">_xlfn.XLOOKUP(A1127, Orders!A:A,Orders!C:C)</f>
        <v>45169.28684</v>
      </c>
      <c r="C1127" s="4">
        <f>Order_items!B1127</f>
        <v>187399</v>
      </c>
      <c r="D1127" s="4" t="str">
        <f t="array" ref="D1127">_xlfn.XLOOKUP(C1127,Products!A:A,Products!B:B,"")</f>
        <v>Frozen Pizza</v>
      </c>
      <c r="E1127" s="4" t="str">
        <f t="array" ref="E1127">_xlfn.XLOOKUP(C1127,Products!A:A,Products!C:C,"")</f>
        <v>Instant &amp; Frozen Food</v>
      </c>
      <c r="F1127" s="4" t="str">
        <f t="array" ref="F1127">_xlfn.XLOOKUP(C1127,Products!A:A,Products!D:D,"")</f>
        <v>Chauhan Inc</v>
      </c>
      <c r="G1127" s="4">
        <f>Order_items!C1127</f>
        <v>2</v>
      </c>
      <c r="H1127" s="4">
        <f>Order_items!D1127</f>
        <v>53.49</v>
      </c>
      <c r="I1127" s="4">
        <f>Order_items!E1127</f>
        <v>106.98</v>
      </c>
      <c r="J1127" s="4" t="str">
        <f t="array" ref="J1127">_xlfn.XLOOKUP(A1127,Orders!A:A,Orders!G:G,"")</f>
        <v>Cash</v>
      </c>
      <c r="K1127" s="4">
        <f t="shared" si="1"/>
        <v>2023</v>
      </c>
      <c r="L1127" s="4" t="str">
        <f t="shared" si="2"/>
        <v>Aug</v>
      </c>
    </row>
    <row r="1128" ht="22.5" customHeight="1">
      <c r="A1128" s="4">
        <f>(Orders!A1128)</f>
        <v>3960980694</v>
      </c>
      <c r="B1128" s="5">
        <f t="array" ref="B1128">_xlfn.XLOOKUP(A1128, Orders!A:A,Orders!C:C)</f>
        <v>45464.94929</v>
      </c>
      <c r="C1128" s="4">
        <f>Order_items!B1128</f>
        <v>927651</v>
      </c>
      <c r="D1128" s="4" t="str">
        <f t="array" ref="D1128">_xlfn.XLOOKUP(C1128,Products!A:A,Products!B:B,"")</f>
        <v>Baby Wipes</v>
      </c>
      <c r="E1128" s="4" t="str">
        <f t="array" ref="E1128">_xlfn.XLOOKUP(C1128,Products!A:A,Products!C:C,"")</f>
        <v>Baby Care</v>
      </c>
      <c r="F1128" s="4" t="str">
        <f t="array" ref="F1128">_xlfn.XLOOKUP(C1128,Products!A:A,Products!D:D,"")</f>
        <v>Narula Group</v>
      </c>
      <c r="G1128" s="4">
        <f>Order_items!C1128</f>
        <v>1</v>
      </c>
      <c r="H1128" s="4">
        <f>Order_items!D1128</f>
        <v>426.72</v>
      </c>
      <c r="I1128" s="4">
        <f>Order_items!E1128</f>
        <v>426.72</v>
      </c>
      <c r="J1128" s="4" t="str">
        <f t="array" ref="J1128">_xlfn.XLOOKUP(A1128,Orders!A:A,Orders!G:G,"")</f>
        <v>Cash</v>
      </c>
      <c r="K1128" s="4">
        <f t="shared" si="1"/>
        <v>2024</v>
      </c>
      <c r="L1128" s="4" t="str">
        <f t="shared" si="2"/>
        <v>Jun</v>
      </c>
    </row>
    <row r="1129" ht="22.5" customHeight="1">
      <c r="A1129" s="4">
        <f>(Orders!A1129)</f>
        <v>5008395294</v>
      </c>
      <c r="B1129" s="5">
        <f t="array" ref="B1129">_xlfn.XLOOKUP(A1129, Orders!A:A,Orders!C:C)</f>
        <v>45282.38177</v>
      </c>
      <c r="C1129" s="4">
        <f>Order_items!B1129</f>
        <v>131136</v>
      </c>
      <c r="D1129" s="4" t="str">
        <f t="array" ref="D1129">_xlfn.XLOOKUP(C1129,Products!A:A,Products!B:B,"")</f>
        <v>Salt</v>
      </c>
      <c r="E1129" s="4" t="str">
        <f t="array" ref="E1129">_xlfn.XLOOKUP(C1129,Products!A:A,Products!C:C,"")</f>
        <v>Grocery &amp; Staples</v>
      </c>
      <c r="F1129" s="4" t="str">
        <f t="array" ref="F1129">_xlfn.XLOOKUP(C1129,Products!A:A,Products!D:D,"")</f>
        <v>Deshpande-Rama</v>
      </c>
      <c r="G1129" s="4">
        <f>Order_items!C1129</f>
        <v>3</v>
      </c>
      <c r="H1129" s="4">
        <f>Order_items!D1129</f>
        <v>37.8</v>
      </c>
      <c r="I1129" s="4">
        <f>Order_items!E1129</f>
        <v>113.4</v>
      </c>
      <c r="J1129" s="4" t="str">
        <f t="array" ref="J1129">_xlfn.XLOOKUP(A1129,Orders!A:A,Orders!G:G,"")</f>
        <v>Cash</v>
      </c>
      <c r="K1129" s="4">
        <f t="shared" si="1"/>
        <v>2023</v>
      </c>
      <c r="L1129" s="4" t="str">
        <f t="shared" si="2"/>
        <v>Dec</v>
      </c>
    </row>
    <row r="1130" ht="22.5" customHeight="1">
      <c r="A1130" s="4">
        <f>(Orders!A1130)</f>
        <v>3722869004</v>
      </c>
      <c r="B1130" s="5">
        <f t="array" ref="B1130">_xlfn.XLOOKUP(A1130, Orders!A:A,Orders!C:C)</f>
        <v>45127.23653</v>
      </c>
      <c r="C1130" s="4">
        <f>Order_items!B1130</f>
        <v>337168</v>
      </c>
      <c r="D1130" s="4" t="str">
        <f t="array" ref="D1130">_xlfn.XLOOKUP(C1130,Products!A:A,Products!B:B,"")</f>
        <v>Eggs</v>
      </c>
      <c r="E1130" s="4" t="str">
        <f t="array" ref="E1130">_xlfn.XLOOKUP(C1130,Products!A:A,Products!C:C,"")</f>
        <v>Dairy &amp; Breakfast</v>
      </c>
      <c r="F1130" s="4" t="str">
        <f t="array" ref="F1130">_xlfn.XLOOKUP(C1130,Products!A:A,Products!D:D,"")</f>
        <v>Dasgupta PLC</v>
      </c>
      <c r="G1130" s="4">
        <f>Order_items!C1130</f>
        <v>3</v>
      </c>
      <c r="H1130" s="4">
        <f>Order_items!D1130</f>
        <v>545.49</v>
      </c>
      <c r="I1130" s="4">
        <f>Order_items!E1130</f>
        <v>1636.47</v>
      </c>
      <c r="J1130" s="4" t="str">
        <f t="array" ref="J1130">_xlfn.XLOOKUP(A1130,Orders!A:A,Orders!G:G,"")</f>
        <v>UPI</v>
      </c>
      <c r="K1130" s="4">
        <f t="shared" si="1"/>
        <v>2023</v>
      </c>
      <c r="L1130" s="4" t="str">
        <f t="shared" si="2"/>
        <v>Jul</v>
      </c>
    </row>
    <row r="1131" ht="22.5" customHeight="1">
      <c r="A1131" s="4">
        <f>(Orders!A1131)</f>
        <v>8391555591</v>
      </c>
      <c r="B1131" s="5">
        <f t="array" ref="B1131">_xlfn.XLOOKUP(A1131, Orders!A:A,Orders!C:C)</f>
        <v>45163.29226</v>
      </c>
      <c r="C1131" s="4">
        <f>Order_items!B1131</f>
        <v>644847</v>
      </c>
      <c r="D1131" s="4" t="str">
        <f t="array" ref="D1131">_xlfn.XLOOKUP(C1131,Products!A:A,Products!B:B,"")</f>
        <v>Salt</v>
      </c>
      <c r="E1131" s="4" t="str">
        <f t="array" ref="E1131">_xlfn.XLOOKUP(C1131,Products!A:A,Products!C:C,"")</f>
        <v>Grocery &amp; Staples</v>
      </c>
      <c r="F1131" s="4" t="str">
        <f t="array" ref="F1131">_xlfn.XLOOKUP(C1131,Products!A:A,Products!D:D,"")</f>
        <v>Jhaveri, Kata and Kapur</v>
      </c>
      <c r="G1131" s="4">
        <f>Order_items!C1131</f>
        <v>1</v>
      </c>
      <c r="H1131" s="4">
        <f>Order_items!D1131</f>
        <v>622.81</v>
      </c>
      <c r="I1131" s="4">
        <f>Order_items!E1131</f>
        <v>622.81</v>
      </c>
      <c r="J1131" s="4" t="str">
        <f t="array" ref="J1131">_xlfn.XLOOKUP(A1131,Orders!A:A,Orders!G:G,"")</f>
        <v>Cash</v>
      </c>
      <c r="K1131" s="4">
        <f t="shared" si="1"/>
        <v>2023</v>
      </c>
      <c r="L1131" s="4" t="str">
        <f t="shared" si="2"/>
        <v>Aug</v>
      </c>
    </row>
    <row r="1132" ht="22.5" customHeight="1">
      <c r="A1132" s="4">
        <f>(Orders!A1132)</f>
        <v>8063730776</v>
      </c>
      <c r="B1132" s="5">
        <f t="array" ref="B1132">_xlfn.XLOOKUP(A1132, Orders!A:A,Orders!C:C)</f>
        <v>45556.83429</v>
      </c>
      <c r="C1132" s="4">
        <f>Order_items!B1132</f>
        <v>196719</v>
      </c>
      <c r="D1132" s="4" t="str">
        <f t="array" ref="D1132">_xlfn.XLOOKUP(C1132,Products!A:A,Products!B:B,"")</f>
        <v>Bananas</v>
      </c>
      <c r="E1132" s="4" t="str">
        <f t="array" ref="E1132">_xlfn.XLOOKUP(C1132,Products!A:A,Products!C:C,"")</f>
        <v>Fruits &amp; Vegetables</v>
      </c>
      <c r="F1132" s="4" t="str">
        <f t="array" ref="F1132">_xlfn.XLOOKUP(C1132,Products!A:A,Products!D:D,"")</f>
        <v>Yogi Group</v>
      </c>
      <c r="G1132" s="4">
        <f>Order_items!C1132</f>
        <v>3</v>
      </c>
      <c r="H1132" s="4">
        <f>Order_items!D1132</f>
        <v>217.5</v>
      </c>
      <c r="I1132" s="4">
        <f>Order_items!E1132</f>
        <v>652.5</v>
      </c>
      <c r="J1132" s="4" t="str">
        <f t="array" ref="J1132">_xlfn.XLOOKUP(A1132,Orders!A:A,Orders!G:G,"")</f>
        <v>UPI</v>
      </c>
      <c r="K1132" s="4">
        <f t="shared" si="1"/>
        <v>2024</v>
      </c>
      <c r="L1132" s="4" t="str">
        <f t="shared" si="2"/>
        <v>Sep</v>
      </c>
    </row>
    <row r="1133" ht="22.5" customHeight="1">
      <c r="A1133" s="4">
        <f>(Orders!A1133)</f>
        <v>9052752169</v>
      </c>
      <c r="B1133" s="5">
        <f t="array" ref="B1133">_xlfn.XLOOKUP(A1133, Orders!A:A,Orders!C:C)</f>
        <v>45302.07369</v>
      </c>
      <c r="C1133" s="4">
        <f>Order_items!B1133</f>
        <v>114414</v>
      </c>
      <c r="D1133" s="4" t="str">
        <f t="array" ref="D1133">_xlfn.XLOOKUP(C1133,Products!A:A,Products!B:B,"")</f>
        <v>Vitamins</v>
      </c>
      <c r="E1133" s="4" t="str">
        <f t="array" ref="E1133">_xlfn.XLOOKUP(C1133,Products!A:A,Products!C:C,"")</f>
        <v>Pharmacy</v>
      </c>
      <c r="F1133" s="4" t="str">
        <f t="array" ref="F1133">_xlfn.XLOOKUP(C1133,Products!A:A,Products!D:D,"")</f>
        <v>Kara-Golla</v>
      </c>
      <c r="G1133" s="4">
        <f>Order_items!C1133</f>
        <v>2</v>
      </c>
      <c r="H1133" s="4">
        <f>Order_items!D1133</f>
        <v>832.06</v>
      </c>
      <c r="I1133" s="4">
        <f>Order_items!E1133</f>
        <v>1664.12</v>
      </c>
      <c r="J1133" s="4" t="str">
        <f t="array" ref="J1133">_xlfn.XLOOKUP(A1133,Orders!A:A,Orders!G:G,"")</f>
        <v>UPI</v>
      </c>
      <c r="K1133" s="4">
        <f t="shared" si="1"/>
        <v>2024</v>
      </c>
      <c r="L1133" s="4" t="str">
        <f t="shared" si="2"/>
        <v>Jan</v>
      </c>
    </row>
    <row r="1134" ht="22.5" customHeight="1">
      <c r="A1134" s="4">
        <f>(Orders!A1134)</f>
        <v>7471416647</v>
      </c>
      <c r="B1134" s="5">
        <f t="array" ref="B1134">_xlfn.XLOOKUP(A1134, Orders!A:A,Orders!C:C)</f>
        <v>45014.65255</v>
      </c>
      <c r="C1134" s="4">
        <f>Order_items!B1134</f>
        <v>927651</v>
      </c>
      <c r="D1134" s="4" t="str">
        <f t="array" ref="D1134">_xlfn.XLOOKUP(C1134,Products!A:A,Products!B:B,"")</f>
        <v>Baby Wipes</v>
      </c>
      <c r="E1134" s="4" t="str">
        <f t="array" ref="E1134">_xlfn.XLOOKUP(C1134,Products!A:A,Products!C:C,"")</f>
        <v>Baby Care</v>
      </c>
      <c r="F1134" s="4" t="str">
        <f t="array" ref="F1134">_xlfn.XLOOKUP(C1134,Products!A:A,Products!D:D,"")</f>
        <v>Narula Group</v>
      </c>
      <c r="G1134" s="4">
        <f>Order_items!C1134</f>
        <v>2</v>
      </c>
      <c r="H1134" s="4">
        <f>Order_items!D1134</f>
        <v>426.72</v>
      </c>
      <c r="I1134" s="4">
        <f>Order_items!E1134</f>
        <v>853.44</v>
      </c>
      <c r="J1134" s="4" t="str">
        <f t="array" ref="J1134">_xlfn.XLOOKUP(A1134,Orders!A:A,Orders!G:G,"")</f>
        <v>Wallet</v>
      </c>
      <c r="K1134" s="4">
        <f t="shared" si="1"/>
        <v>2023</v>
      </c>
      <c r="L1134" s="4" t="str">
        <f t="shared" si="2"/>
        <v>Mar</v>
      </c>
    </row>
    <row r="1135" ht="22.5" customHeight="1">
      <c r="A1135" s="4">
        <f>(Orders!A1135)</f>
        <v>848332407</v>
      </c>
      <c r="B1135" s="5">
        <f t="array" ref="B1135">_xlfn.XLOOKUP(A1135, Orders!A:A,Orders!C:C)</f>
        <v>45404.37008</v>
      </c>
      <c r="C1135" s="4">
        <f>Order_items!B1135</f>
        <v>555121</v>
      </c>
      <c r="D1135" s="4" t="str">
        <f t="array" ref="D1135">_xlfn.XLOOKUP(C1135,Products!A:A,Products!B:B,"")</f>
        <v>Carrots</v>
      </c>
      <c r="E1135" s="4" t="str">
        <f t="array" ref="E1135">_xlfn.XLOOKUP(C1135,Products!A:A,Products!C:C,"")</f>
        <v>Fruits &amp; Vegetables</v>
      </c>
      <c r="F1135" s="4" t="str">
        <f t="array" ref="F1135">_xlfn.XLOOKUP(C1135,Products!A:A,Products!D:D,"")</f>
        <v>Subramanian, Chaudhuri and Dora</v>
      </c>
      <c r="G1135" s="4">
        <f>Order_items!C1135</f>
        <v>2</v>
      </c>
      <c r="H1135" s="4">
        <f>Order_items!D1135</f>
        <v>354.91</v>
      </c>
      <c r="I1135" s="4">
        <f>Order_items!E1135</f>
        <v>709.82</v>
      </c>
      <c r="J1135" s="4" t="str">
        <f t="array" ref="J1135">_xlfn.XLOOKUP(A1135,Orders!A:A,Orders!G:G,"")</f>
        <v>Card</v>
      </c>
      <c r="K1135" s="4">
        <f t="shared" si="1"/>
        <v>2024</v>
      </c>
      <c r="L1135" s="4" t="str">
        <f t="shared" si="2"/>
        <v>Apr</v>
      </c>
    </row>
    <row r="1136" ht="22.5" customHeight="1">
      <c r="A1136" s="4">
        <f>(Orders!A1136)</f>
        <v>4062701987</v>
      </c>
      <c r="B1136" s="5">
        <f t="array" ref="B1136">_xlfn.XLOOKUP(A1136, Orders!A:A,Orders!C:C)</f>
        <v>45278.17959</v>
      </c>
      <c r="C1136" s="4">
        <f>Order_items!B1136</f>
        <v>194682</v>
      </c>
      <c r="D1136" s="4" t="str">
        <f t="array" ref="D1136">_xlfn.XLOOKUP(C1136,Products!A:A,Products!B:B,"")</f>
        <v>Iced Tea</v>
      </c>
      <c r="E1136" s="4" t="str">
        <f t="array" ref="E1136">_xlfn.XLOOKUP(C1136,Products!A:A,Products!C:C,"")</f>
        <v>Cold Drinks &amp; Juices</v>
      </c>
      <c r="F1136" s="4" t="str">
        <f t="array" ref="F1136">_xlfn.XLOOKUP(C1136,Products!A:A,Products!D:D,"")</f>
        <v>Sastry-Issac</v>
      </c>
      <c r="G1136" s="4">
        <f>Order_items!C1136</f>
        <v>1</v>
      </c>
      <c r="H1136" s="4">
        <f>Order_items!D1136</f>
        <v>912.29</v>
      </c>
      <c r="I1136" s="4">
        <f>Order_items!E1136</f>
        <v>912.29</v>
      </c>
      <c r="J1136" s="4" t="str">
        <f t="array" ref="J1136">_xlfn.XLOOKUP(A1136,Orders!A:A,Orders!G:G,"")</f>
        <v>UPI</v>
      </c>
      <c r="K1136" s="4">
        <f t="shared" si="1"/>
        <v>2023</v>
      </c>
      <c r="L1136" s="4" t="str">
        <f t="shared" si="2"/>
        <v>Dec</v>
      </c>
    </row>
    <row r="1137" ht="22.5" customHeight="1">
      <c r="A1137" s="4">
        <f>(Orders!A1137)</f>
        <v>8723912832</v>
      </c>
      <c r="B1137" s="5">
        <f t="array" ref="B1137">_xlfn.XLOOKUP(A1137, Orders!A:A,Orders!C:C)</f>
        <v>45310.40343</v>
      </c>
      <c r="C1137" s="4">
        <f>Order_items!B1137</f>
        <v>455755</v>
      </c>
      <c r="D1137" s="4" t="str">
        <f t="array" ref="D1137">_xlfn.XLOOKUP(C1137,Products!A:A,Products!B:B,"")</f>
        <v>Detergent</v>
      </c>
      <c r="E1137" s="4" t="str">
        <f t="array" ref="E1137">_xlfn.XLOOKUP(C1137,Products!A:A,Products!C:C,"")</f>
        <v>Household Care</v>
      </c>
      <c r="F1137" s="4" t="str">
        <f t="array" ref="F1137">_xlfn.XLOOKUP(C1137,Products!A:A,Products!D:D,"")</f>
        <v>Mangal-Sathe</v>
      </c>
      <c r="G1137" s="4">
        <f>Order_items!C1137</f>
        <v>3</v>
      </c>
      <c r="H1137" s="4">
        <f>Order_items!D1137</f>
        <v>44.09</v>
      </c>
      <c r="I1137" s="4">
        <f>Order_items!E1137</f>
        <v>132.27</v>
      </c>
      <c r="J1137" s="4" t="str">
        <f t="array" ref="J1137">_xlfn.XLOOKUP(A1137,Orders!A:A,Orders!G:G,"")</f>
        <v>Cash</v>
      </c>
      <c r="K1137" s="4">
        <f t="shared" si="1"/>
        <v>2024</v>
      </c>
      <c r="L1137" s="4" t="str">
        <f t="shared" si="2"/>
        <v>Jan</v>
      </c>
    </row>
    <row r="1138" ht="22.5" customHeight="1">
      <c r="A1138" s="4">
        <f>(Orders!A1138)</f>
        <v>9099298435</v>
      </c>
      <c r="B1138" s="5">
        <f t="array" ref="B1138">_xlfn.XLOOKUP(A1138, Orders!A:A,Orders!C:C)</f>
        <v>45344.42927</v>
      </c>
      <c r="C1138" s="4">
        <f>Order_items!B1138</f>
        <v>89084</v>
      </c>
      <c r="D1138" s="4" t="str">
        <f t="array" ref="D1138">_xlfn.XLOOKUP(C1138,Products!A:A,Products!B:B,"")</f>
        <v>Milk</v>
      </c>
      <c r="E1138" s="4" t="str">
        <f t="array" ref="E1138">_xlfn.XLOOKUP(C1138,Products!A:A,Products!C:C,"")</f>
        <v>Dairy &amp; Breakfast</v>
      </c>
      <c r="F1138" s="4" t="str">
        <f t="array" ref="F1138">_xlfn.XLOOKUP(C1138,Products!A:A,Products!D:D,"")</f>
        <v>Wali, Virk and Iyer</v>
      </c>
      <c r="G1138" s="4">
        <f>Order_items!C1138</f>
        <v>3</v>
      </c>
      <c r="H1138" s="4">
        <f>Order_items!D1138</f>
        <v>598.83</v>
      </c>
      <c r="I1138" s="4">
        <f>Order_items!E1138</f>
        <v>1796.49</v>
      </c>
      <c r="J1138" s="4" t="str">
        <f t="array" ref="J1138">_xlfn.XLOOKUP(A1138,Orders!A:A,Orders!G:G,"")</f>
        <v>UPI</v>
      </c>
      <c r="K1138" s="4">
        <f t="shared" si="1"/>
        <v>2024</v>
      </c>
      <c r="L1138" s="4" t="str">
        <f t="shared" si="2"/>
        <v>Feb</v>
      </c>
    </row>
    <row r="1139" ht="22.5" customHeight="1">
      <c r="A1139" s="4">
        <f>(Orders!A1139)</f>
        <v>5645691241</v>
      </c>
      <c r="B1139" s="5">
        <f t="array" ref="B1139">_xlfn.XLOOKUP(A1139, Orders!A:A,Orders!C:C)</f>
        <v>45270.30664</v>
      </c>
      <c r="C1139" s="4">
        <f>Order_items!B1139</f>
        <v>77308</v>
      </c>
      <c r="D1139" s="4" t="str">
        <f t="array" ref="D1139">_xlfn.XLOOKUP(C1139,Products!A:A,Products!B:B,"")</f>
        <v>Onions</v>
      </c>
      <c r="E1139" s="4" t="str">
        <f t="array" ref="E1139">_xlfn.XLOOKUP(C1139,Products!A:A,Products!C:C,"")</f>
        <v>Fruits &amp; Vegetables</v>
      </c>
      <c r="F1139" s="4" t="str">
        <f t="array" ref="F1139">_xlfn.XLOOKUP(C1139,Products!A:A,Products!D:D,"")</f>
        <v>Ratta-Sagar</v>
      </c>
      <c r="G1139" s="4">
        <f>Order_items!C1139</f>
        <v>2</v>
      </c>
      <c r="H1139" s="4">
        <f>Order_items!D1139</f>
        <v>223.27</v>
      </c>
      <c r="I1139" s="4">
        <f>Order_items!E1139</f>
        <v>446.54</v>
      </c>
      <c r="J1139" s="4" t="str">
        <f t="array" ref="J1139">_xlfn.XLOOKUP(A1139,Orders!A:A,Orders!G:G,"")</f>
        <v>Cash</v>
      </c>
      <c r="K1139" s="4">
        <f t="shared" si="1"/>
        <v>2023</v>
      </c>
      <c r="L1139" s="4" t="str">
        <f t="shared" si="2"/>
        <v>Dec</v>
      </c>
    </row>
    <row r="1140" ht="22.5" customHeight="1">
      <c r="A1140" s="4">
        <f>(Orders!A1140)</f>
        <v>8258019846</v>
      </c>
      <c r="B1140" s="5">
        <f t="array" ref="B1140">_xlfn.XLOOKUP(A1140, Orders!A:A,Orders!C:C)</f>
        <v>45315.73852</v>
      </c>
      <c r="C1140" s="4">
        <f>Order_items!B1140</f>
        <v>734789</v>
      </c>
      <c r="D1140" s="4" t="str">
        <f t="array" ref="D1140">_xlfn.XLOOKUP(C1140,Products!A:A,Products!B:B,"")</f>
        <v>Popcorn</v>
      </c>
      <c r="E1140" s="4" t="str">
        <f t="array" ref="E1140">_xlfn.XLOOKUP(C1140,Products!A:A,Products!C:C,"")</f>
        <v>Snacks &amp; Munchies</v>
      </c>
      <c r="F1140" s="4" t="str">
        <f t="array" ref="F1140">_xlfn.XLOOKUP(C1140,Products!A:A,Products!D:D,"")</f>
        <v>Chaudhari, Pant and Singh</v>
      </c>
      <c r="G1140" s="4">
        <f>Order_items!C1140</f>
        <v>1</v>
      </c>
      <c r="H1140" s="4">
        <f>Order_items!D1140</f>
        <v>395.82</v>
      </c>
      <c r="I1140" s="4">
        <f>Order_items!E1140</f>
        <v>395.82</v>
      </c>
      <c r="J1140" s="4" t="str">
        <f t="array" ref="J1140">_xlfn.XLOOKUP(A1140,Orders!A:A,Orders!G:G,"")</f>
        <v>UPI</v>
      </c>
      <c r="K1140" s="4">
        <f t="shared" si="1"/>
        <v>2024</v>
      </c>
      <c r="L1140" s="4" t="str">
        <f t="shared" si="2"/>
        <v>Jan</v>
      </c>
    </row>
    <row r="1141" ht="22.5" customHeight="1">
      <c r="A1141" s="4">
        <f>(Orders!A1141)</f>
        <v>2732162016</v>
      </c>
      <c r="B1141" s="5">
        <f t="array" ref="B1141">_xlfn.XLOOKUP(A1141, Orders!A:A,Orders!C:C)</f>
        <v>45073.41517</v>
      </c>
      <c r="C1141" s="4">
        <f>Order_items!B1141</f>
        <v>305754</v>
      </c>
      <c r="D1141" s="4" t="str">
        <f t="array" ref="D1141">_xlfn.XLOOKUP(C1141,Products!A:A,Products!B:B,"")</f>
        <v>Frozen Vegetables</v>
      </c>
      <c r="E1141" s="4" t="str">
        <f t="array" ref="E1141">_xlfn.XLOOKUP(C1141,Products!A:A,Products!C:C,"")</f>
        <v>Instant &amp; Frozen Food</v>
      </c>
      <c r="F1141" s="4" t="str">
        <f t="array" ref="F1141">_xlfn.XLOOKUP(C1141,Products!A:A,Products!D:D,"")</f>
        <v>Mammen-Hegde</v>
      </c>
      <c r="G1141" s="4">
        <f>Order_items!C1141</f>
        <v>3</v>
      </c>
      <c r="H1141" s="4">
        <f>Order_items!D1141</f>
        <v>979.99</v>
      </c>
      <c r="I1141" s="4">
        <f>Order_items!E1141</f>
        <v>2939.97</v>
      </c>
      <c r="J1141" s="4" t="str">
        <f t="array" ref="J1141">_xlfn.XLOOKUP(A1141,Orders!A:A,Orders!G:G,"")</f>
        <v>Wallet</v>
      </c>
      <c r="K1141" s="4">
        <f t="shared" si="1"/>
        <v>2023</v>
      </c>
      <c r="L1141" s="4" t="str">
        <f t="shared" si="2"/>
        <v>May</v>
      </c>
    </row>
    <row r="1142" ht="22.5" customHeight="1">
      <c r="A1142" s="4">
        <f>(Orders!A1142)</f>
        <v>1561902412</v>
      </c>
      <c r="B1142" s="5">
        <f t="array" ref="B1142">_xlfn.XLOOKUP(A1142, Orders!A:A,Orders!C:C)</f>
        <v>45085.82122</v>
      </c>
      <c r="C1142" s="4">
        <f>Order_items!B1142</f>
        <v>679321</v>
      </c>
      <c r="D1142" s="4" t="str">
        <f t="array" ref="D1142">_xlfn.XLOOKUP(C1142,Products!A:A,Products!B:B,"")</f>
        <v>Cola</v>
      </c>
      <c r="E1142" s="4" t="str">
        <f t="array" ref="E1142">_xlfn.XLOOKUP(C1142,Products!A:A,Products!C:C,"")</f>
        <v>Cold Drinks &amp; Juices</v>
      </c>
      <c r="F1142" s="4" t="str">
        <f t="array" ref="F1142">_xlfn.XLOOKUP(C1142,Products!A:A,Products!D:D,"")</f>
        <v>Khurana-Dewan</v>
      </c>
      <c r="G1142" s="4">
        <f>Order_items!C1142</f>
        <v>1</v>
      </c>
      <c r="H1142" s="4">
        <f>Order_items!D1142</f>
        <v>738.46</v>
      </c>
      <c r="I1142" s="4">
        <f>Order_items!E1142</f>
        <v>738.46</v>
      </c>
      <c r="J1142" s="4" t="str">
        <f t="array" ref="J1142">_xlfn.XLOOKUP(A1142,Orders!A:A,Orders!G:G,"")</f>
        <v>UPI</v>
      </c>
      <c r="K1142" s="4">
        <f t="shared" si="1"/>
        <v>2023</v>
      </c>
      <c r="L1142" s="4" t="str">
        <f t="shared" si="2"/>
        <v>Jun</v>
      </c>
    </row>
    <row r="1143" ht="22.5" customHeight="1">
      <c r="A1143" s="4">
        <f>(Orders!A1143)</f>
        <v>8979476889</v>
      </c>
      <c r="B1143" s="5">
        <f t="array" ref="B1143">_xlfn.XLOOKUP(A1143, Orders!A:A,Orders!C:C)</f>
        <v>45083.93531</v>
      </c>
      <c r="C1143" s="4">
        <f>Order_items!B1143</f>
        <v>256051</v>
      </c>
      <c r="D1143" s="4" t="str">
        <f t="array" ref="D1143">_xlfn.XLOOKUP(C1143,Products!A:A,Products!B:B,"")</f>
        <v>Lotion</v>
      </c>
      <c r="E1143" s="4" t="str">
        <f t="array" ref="E1143">_xlfn.XLOOKUP(C1143,Products!A:A,Products!C:C,"")</f>
        <v>Personal Care</v>
      </c>
      <c r="F1143" s="4" t="str">
        <f t="array" ref="F1143">_xlfn.XLOOKUP(C1143,Products!A:A,Products!D:D,"")</f>
        <v>Mannan, Naidu and Sama</v>
      </c>
      <c r="G1143" s="4">
        <f>Order_items!C1143</f>
        <v>3</v>
      </c>
      <c r="H1143" s="4">
        <f>Order_items!D1143</f>
        <v>400.92</v>
      </c>
      <c r="I1143" s="4">
        <f>Order_items!E1143</f>
        <v>1202.76</v>
      </c>
      <c r="J1143" s="4" t="str">
        <f t="array" ref="J1143">_xlfn.XLOOKUP(A1143,Orders!A:A,Orders!G:G,"")</f>
        <v>Cash</v>
      </c>
      <c r="K1143" s="4">
        <f t="shared" si="1"/>
        <v>2023</v>
      </c>
      <c r="L1143" s="4" t="str">
        <f t="shared" si="2"/>
        <v>Jun</v>
      </c>
    </row>
    <row r="1144" ht="22.5" customHeight="1">
      <c r="A1144" s="4">
        <f>(Orders!A1144)</f>
        <v>8373953053</v>
      </c>
      <c r="B1144" s="5">
        <f t="array" ref="B1144">_xlfn.XLOOKUP(A1144, Orders!A:A,Orders!C:C)</f>
        <v>45590.91294</v>
      </c>
      <c r="C1144" s="4">
        <f>Order_items!B1144</f>
        <v>679284</v>
      </c>
      <c r="D1144" s="4" t="str">
        <f t="array" ref="D1144">_xlfn.XLOOKUP(C1144,Products!A:A,Products!B:B,"")</f>
        <v>Cough Syrup</v>
      </c>
      <c r="E1144" s="4" t="str">
        <f t="array" ref="E1144">_xlfn.XLOOKUP(C1144,Products!A:A,Products!C:C,"")</f>
        <v>Pharmacy</v>
      </c>
      <c r="F1144" s="4" t="str">
        <f t="array" ref="F1144">_xlfn.XLOOKUP(C1144,Products!A:A,Products!D:D,"")</f>
        <v>Pant LLC</v>
      </c>
      <c r="G1144" s="4">
        <f>Order_items!C1144</f>
        <v>3</v>
      </c>
      <c r="H1144" s="4">
        <f>Order_items!D1144</f>
        <v>877.89</v>
      </c>
      <c r="I1144" s="4">
        <f>Order_items!E1144</f>
        <v>2633.67</v>
      </c>
      <c r="J1144" s="4" t="str">
        <f t="array" ref="J1144">_xlfn.XLOOKUP(A1144,Orders!A:A,Orders!G:G,"")</f>
        <v>Wallet</v>
      </c>
      <c r="K1144" s="4">
        <f t="shared" si="1"/>
        <v>2024</v>
      </c>
      <c r="L1144" s="4" t="str">
        <f t="shared" si="2"/>
        <v>Oct</v>
      </c>
    </row>
    <row r="1145" ht="22.5" customHeight="1">
      <c r="A1145" s="4">
        <f>(Orders!A1145)</f>
        <v>7021309133</v>
      </c>
      <c r="B1145" s="5">
        <f t="array" ref="B1145">_xlfn.XLOOKUP(A1145, Orders!A:A,Orders!C:C)</f>
        <v>45510.57067</v>
      </c>
      <c r="C1145" s="4">
        <f>Order_items!B1145</f>
        <v>992178</v>
      </c>
      <c r="D1145" s="4" t="str">
        <f t="array" ref="D1145">_xlfn.XLOOKUP(C1145,Products!A:A,Products!B:B,"")</f>
        <v>Pain Reliever</v>
      </c>
      <c r="E1145" s="4" t="str">
        <f t="array" ref="E1145">_xlfn.XLOOKUP(C1145,Products!A:A,Products!C:C,"")</f>
        <v>Pharmacy</v>
      </c>
      <c r="F1145" s="4" t="str">
        <f t="array" ref="F1145">_xlfn.XLOOKUP(C1145,Products!A:A,Products!D:D,"")</f>
        <v>Basu and Sons</v>
      </c>
      <c r="G1145" s="4">
        <f>Order_items!C1145</f>
        <v>3</v>
      </c>
      <c r="H1145" s="4">
        <f>Order_items!D1145</f>
        <v>632.43</v>
      </c>
      <c r="I1145" s="4">
        <f>Order_items!E1145</f>
        <v>1897.29</v>
      </c>
      <c r="J1145" s="4" t="str">
        <f t="array" ref="J1145">_xlfn.XLOOKUP(A1145,Orders!A:A,Orders!G:G,"")</f>
        <v>UPI</v>
      </c>
      <c r="K1145" s="4">
        <f t="shared" si="1"/>
        <v>2024</v>
      </c>
      <c r="L1145" s="4" t="str">
        <f t="shared" si="2"/>
        <v>Aug</v>
      </c>
    </row>
    <row r="1146" ht="22.5" customHeight="1">
      <c r="A1146" s="4">
        <f>(Orders!A1146)</f>
        <v>3447085029</v>
      </c>
      <c r="B1146" s="5">
        <f t="array" ref="B1146">_xlfn.XLOOKUP(A1146, Orders!A:A,Orders!C:C)</f>
        <v>45041.1863</v>
      </c>
      <c r="C1146" s="4">
        <f>Order_items!B1146</f>
        <v>337168</v>
      </c>
      <c r="D1146" s="4" t="str">
        <f t="array" ref="D1146">_xlfn.XLOOKUP(C1146,Products!A:A,Products!B:B,"")</f>
        <v>Eggs</v>
      </c>
      <c r="E1146" s="4" t="str">
        <f t="array" ref="E1146">_xlfn.XLOOKUP(C1146,Products!A:A,Products!C:C,"")</f>
        <v>Dairy &amp; Breakfast</v>
      </c>
      <c r="F1146" s="4" t="str">
        <f t="array" ref="F1146">_xlfn.XLOOKUP(C1146,Products!A:A,Products!D:D,"")</f>
        <v>Dasgupta PLC</v>
      </c>
      <c r="G1146" s="4">
        <f>Order_items!C1146</f>
        <v>2</v>
      </c>
      <c r="H1146" s="4">
        <f>Order_items!D1146</f>
        <v>545.49</v>
      </c>
      <c r="I1146" s="4">
        <f>Order_items!E1146</f>
        <v>1090.98</v>
      </c>
      <c r="J1146" s="4" t="str">
        <f t="array" ref="J1146">_xlfn.XLOOKUP(A1146,Orders!A:A,Orders!G:G,"")</f>
        <v>Cash</v>
      </c>
      <c r="K1146" s="4">
        <f t="shared" si="1"/>
        <v>2023</v>
      </c>
      <c r="L1146" s="4" t="str">
        <f t="shared" si="2"/>
        <v>Apr</v>
      </c>
    </row>
    <row r="1147" ht="22.5" customHeight="1">
      <c r="A1147" s="4">
        <f>(Orders!A1147)</f>
        <v>9284767341</v>
      </c>
      <c r="B1147" s="5">
        <f t="array" ref="B1147">_xlfn.XLOOKUP(A1147, Orders!A:A,Orders!C:C)</f>
        <v>45355.60304</v>
      </c>
      <c r="C1147" s="4">
        <f>Order_items!B1147</f>
        <v>470449</v>
      </c>
      <c r="D1147" s="4" t="str">
        <f t="array" ref="D1147">_xlfn.XLOOKUP(C1147,Products!A:A,Products!B:B,"")</f>
        <v>Frozen Biryani</v>
      </c>
      <c r="E1147" s="4" t="str">
        <f t="array" ref="E1147">_xlfn.XLOOKUP(C1147,Products!A:A,Products!C:C,"")</f>
        <v>Instant &amp; Frozen Food</v>
      </c>
      <c r="F1147" s="4" t="str">
        <f t="array" ref="F1147">_xlfn.XLOOKUP(C1147,Products!A:A,Products!D:D,"")</f>
        <v>Kohli-Sawhney</v>
      </c>
      <c r="G1147" s="4">
        <f>Order_items!C1147</f>
        <v>1</v>
      </c>
      <c r="H1147" s="4">
        <f>Order_items!D1147</f>
        <v>827.77</v>
      </c>
      <c r="I1147" s="4">
        <f>Order_items!E1147</f>
        <v>827.77</v>
      </c>
      <c r="J1147" s="4" t="str">
        <f t="array" ref="J1147">_xlfn.XLOOKUP(A1147,Orders!A:A,Orders!G:G,"")</f>
        <v>Wallet</v>
      </c>
      <c r="K1147" s="4">
        <f t="shared" si="1"/>
        <v>2024</v>
      </c>
      <c r="L1147" s="4" t="str">
        <f t="shared" si="2"/>
        <v>Mar</v>
      </c>
    </row>
    <row r="1148" ht="22.5" customHeight="1">
      <c r="A1148" s="4">
        <f>(Orders!A1148)</f>
        <v>9770431940</v>
      </c>
      <c r="B1148" s="5">
        <f t="array" ref="B1148">_xlfn.XLOOKUP(A1148, Orders!A:A,Orders!C:C)</f>
        <v>45449.96142</v>
      </c>
      <c r="C1148" s="4">
        <f>Order_items!B1148</f>
        <v>679321</v>
      </c>
      <c r="D1148" s="4" t="str">
        <f t="array" ref="D1148">_xlfn.XLOOKUP(C1148,Products!A:A,Products!B:B,"")</f>
        <v>Cola</v>
      </c>
      <c r="E1148" s="4" t="str">
        <f t="array" ref="E1148">_xlfn.XLOOKUP(C1148,Products!A:A,Products!C:C,"")</f>
        <v>Cold Drinks &amp; Juices</v>
      </c>
      <c r="F1148" s="4" t="str">
        <f t="array" ref="F1148">_xlfn.XLOOKUP(C1148,Products!A:A,Products!D:D,"")</f>
        <v>Khurana-Dewan</v>
      </c>
      <c r="G1148" s="4">
        <f>Order_items!C1148</f>
        <v>2</v>
      </c>
      <c r="H1148" s="4">
        <f>Order_items!D1148</f>
        <v>738.46</v>
      </c>
      <c r="I1148" s="4">
        <f>Order_items!E1148</f>
        <v>1476.92</v>
      </c>
      <c r="J1148" s="4" t="str">
        <f t="array" ref="J1148">_xlfn.XLOOKUP(A1148,Orders!A:A,Orders!G:G,"")</f>
        <v>Card</v>
      </c>
      <c r="K1148" s="4">
        <f t="shared" si="1"/>
        <v>2024</v>
      </c>
      <c r="L1148" s="4" t="str">
        <f t="shared" si="2"/>
        <v>Jun</v>
      </c>
    </row>
    <row r="1149" ht="22.5" customHeight="1">
      <c r="A1149" s="4">
        <f>(Orders!A1149)</f>
        <v>9650124390</v>
      </c>
      <c r="B1149" s="5">
        <f t="array" ref="B1149">_xlfn.XLOOKUP(A1149, Orders!A:A,Orders!C:C)</f>
        <v>45406.64421</v>
      </c>
      <c r="C1149" s="4">
        <f>Order_items!B1149</f>
        <v>123983</v>
      </c>
      <c r="D1149" s="4" t="str">
        <f t="array" ref="D1149">_xlfn.XLOOKUP(C1149,Products!A:A,Products!B:B,"")</f>
        <v>Cough Syrup</v>
      </c>
      <c r="E1149" s="4" t="str">
        <f t="array" ref="E1149">_xlfn.XLOOKUP(C1149,Products!A:A,Products!C:C,"")</f>
        <v>Pharmacy</v>
      </c>
      <c r="F1149" s="4" t="str">
        <f t="array" ref="F1149">_xlfn.XLOOKUP(C1149,Products!A:A,Products!D:D,"")</f>
        <v>Kurian-Chhabra</v>
      </c>
      <c r="G1149" s="4">
        <f>Order_items!C1149</f>
        <v>2</v>
      </c>
      <c r="H1149" s="4">
        <f>Order_items!D1149</f>
        <v>785.67</v>
      </c>
      <c r="I1149" s="4">
        <f>Order_items!E1149</f>
        <v>1571.34</v>
      </c>
      <c r="J1149" s="4" t="str">
        <f t="array" ref="J1149">_xlfn.XLOOKUP(A1149,Orders!A:A,Orders!G:G,"")</f>
        <v>Card</v>
      </c>
      <c r="K1149" s="4">
        <f t="shared" si="1"/>
        <v>2024</v>
      </c>
      <c r="L1149" s="4" t="str">
        <f t="shared" si="2"/>
        <v>Apr</v>
      </c>
    </row>
    <row r="1150" ht="22.5" customHeight="1">
      <c r="A1150" s="4">
        <f>(Orders!A1150)</f>
        <v>9826894858</v>
      </c>
      <c r="B1150" s="5">
        <f t="array" ref="B1150">_xlfn.XLOOKUP(A1150, Orders!A:A,Orders!C:C)</f>
        <v>45464.54144</v>
      </c>
      <c r="C1150" s="4">
        <f>Order_items!B1150</f>
        <v>319388</v>
      </c>
      <c r="D1150" s="4" t="str">
        <f t="array" ref="D1150">_xlfn.XLOOKUP(C1150,Products!A:A,Products!B:B,"")</f>
        <v>Orange Juice</v>
      </c>
      <c r="E1150" s="4" t="str">
        <f t="array" ref="E1150">_xlfn.XLOOKUP(C1150,Products!A:A,Products!C:C,"")</f>
        <v>Cold Drinks &amp; Juices</v>
      </c>
      <c r="F1150" s="4" t="str">
        <f t="array" ref="F1150">_xlfn.XLOOKUP(C1150,Products!A:A,Products!D:D,"")</f>
        <v>D’Alia-Dey</v>
      </c>
      <c r="G1150" s="4">
        <f>Order_items!C1150</f>
        <v>2</v>
      </c>
      <c r="H1150" s="4">
        <f>Order_items!D1150</f>
        <v>657.8</v>
      </c>
      <c r="I1150" s="4">
        <f>Order_items!E1150</f>
        <v>1315.6</v>
      </c>
      <c r="J1150" s="4" t="str">
        <f t="array" ref="J1150">_xlfn.XLOOKUP(A1150,Orders!A:A,Orders!G:G,"")</f>
        <v>UPI</v>
      </c>
      <c r="K1150" s="4">
        <f t="shared" si="1"/>
        <v>2024</v>
      </c>
      <c r="L1150" s="4" t="str">
        <f t="shared" si="2"/>
        <v>Jun</v>
      </c>
    </row>
    <row r="1151" ht="22.5" customHeight="1">
      <c r="A1151" s="4">
        <f>(Orders!A1151)</f>
        <v>4466839873</v>
      </c>
      <c r="B1151" s="5">
        <f t="array" ref="B1151">_xlfn.XLOOKUP(A1151, Orders!A:A,Orders!C:C)</f>
        <v>45269.29569</v>
      </c>
      <c r="C1151" s="4">
        <f>Order_items!B1151</f>
        <v>77308</v>
      </c>
      <c r="D1151" s="4" t="str">
        <f t="array" ref="D1151">_xlfn.XLOOKUP(C1151,Products!A:A,Products!B:B,"")</f>
        <v>Onions</v>
      </c>
      <c r="E1151" s="4" t="str">
        <f t="array" ref="E1151">_xlfn.XLOOKUP(C1151,Products!A:A,Products!C:C,"")</f>
        <v>Fruits &amp; Vegetables</v>
      </c>
      <c r="F1151" s="4" t="str">
        <f t="array" ref="F1151">_xlfn.XLOOKUP(C1151,Products!A:A,Products!D:D,"")</f>
        <v>Ratta-Sagar</v>
      </c>
      <c r="G1151" s="4">
        <f>Order_items!C1151</f>
        <v>1</v>
      </c>
      <c r="H1151" s="4">
        <f>Order_items!D1151</f>
        <v>223.27</v>
      </c>
      <c r="I1151" s="4">
        <f>Order_items!E1151</f>
        <v>223.27</v>
      </c>
      <c r="J1151" s="4" t="str">
        <f t="array" ref="J1151">_xlfn.XLOOKUP(A1151,Orders!A:A,Orders!G:G,"")</f>
        <v>Cash</v>
      </c>
      <c r="K1151" s="4">
        <f t="shared" si="1"/>
        <v>2023</v>
      </c>
      <c r="L1151" s="4" t="str">
        <f t="shared" si="2"/>
        <v>Dec</v>
      </c>
    </row>
    <row r="1152" ht="22.5" customHeight="1">
      <c r="A1152" s="4">
        <f>(Orders!A1152)</f>
        <v>4331471900</v>
      </c>
      <c r="B1152" s="5">
        <f t="array" ref="B1152">_xlfn.XLOOKUP(A1152, Orders!A:A,Orders!C:C)</f>
        <v>45493.36407</v>
      </c>
      <c r="C1152" s="4">
        <f>Order_items!B1152</f>
        <v>762527</v>
      </c>
      <c r="D1152" s="4" t="str">
        <f t="array" ref="D1152">_xlfn.XLOOKUP(C1152,Products!A:A,Products!B:B,"")</f>
        <v>Biscuits</v>
      </c>
      <c r="E1152" s="4" t="str">
        <f t="array" ref="E1152">_xlfn.XLOOKUP(C1152,Products!A:A,Products!C:C,"")</f>
        <v>Snacks &amp; Munchies</v>
      </c>
      <c r="F1152" s="4" t="str">
        <f t="array" ref="F1152">_xlfn.XLOOKUP(C1152,Products!A:A,Products!D:D,"")</f>
        <v>Chad, Yohannan and Chopra</v>
      </c>
      <c r="G1152" s="4">
        <f>Order_items!C1152</f>
        <v>2</v>
      </c>
      <c r="H1152" s="4">
        <f>Order_items!D1152</f>
        <v>690.08</v>
      </c>
      <c r="I1152" s="4">
        <f>Order_items!E1152</f>
        <v>1380.16</v>
      </c>
      <c r="J1152" s="4" t="str">
        <f t="array" ref="J1152">_xlfn.XLOOKUP(A1152,Orders!A:A,Orders!G:G,"")</f>
        <v>Card</v>
      </c>
      <c r="K1152" s="4">
        <f t="shared" si="1"/>
        <v>2024</v>
      </c>
      <c r="L1152" s="4" t="str">
        <f t="shared" si="2"/>
        <v>Jul</v>
      </c>
    </row>
    <row r="1153" ht="22.5" customHeight="1">
      <c r="A1153" s="4">
        <f>(Orders!A1153)</f>
        <v>5777824005</v>
      </c>
      <c r="B1153" s="5">
        <f t="array" ref="B1153">_xlfn.XLOOKUP(A1153, Orders!A:A,Orders!C:C)</f>
        <v>45007.96434</v>
      </c>
      <c r="C1153" s="4">
        <f>Order_items!B1153</f>
        <v>945635</v>
      </c>
      <c r="D1153" s="4" t="str">
        <f t="array" ref="D1153">_xlfn.XLOOKUP(C1153,Products!A:A,Products!B:B,"")</f>
        <v>Pulses</v>
      </c>
      <c r="E1153" s="4" t="str">
        <f t="array" ref="E1153">_xlfn.XLOOKUP(C1153,Products!A:A,Products!C:C,"")</f>
        <v>Grocery &amp; Staples</v>
      </c>
      <c r="F1153" s="4" t="str">
        <f t="array" ref="F1153">_xlfn.XLOOKUP(C1153,Products!A:A,Products!D:D,"")</f>
        <v>Balasubramanian PLC</v>
      </c>
      <c r="G1153" s="4">
        <f>Order_items!C1153</f>
        <v>2</v>
      </c>
      <c r="H1153" s="4">
        <f>Order_items!D1153</f>
        <v>778.9</v>
      </c>
      <c r="I1153" s="4">
        <f>Order_items!E1153</f>
        <v>1557.8</v>
      </c>
      <c r="J1153" s="4" t="str">
        <f t="array" ref="J1153">_xlfn.XLOOKUP(A1153,Orders!A:A,Orders!G:G,"")</f>
        <v>Card</v>
      </c>
      <c r="K1153" s="4">
        <f t="shared" si="1"/>
        <v>2023</v>
      </c>
      <c r="L1153" s="4" t="str">
        <f t="shared" si="2"/>
        <v>Mar</v>
      </c>
    </row>
    <row r="1154" ht="22.5" customHeight="1">
      <c r="A1154" s="4">
        <f>(Orders!A1154)</f>
        <v>8795242622</v>
      </c>
      <c r="B1154" s="5">
        <f t="array" ref="B1154">_xlfn.XLOOKUP(A1154, Orders!A:A,Orders!C:C)</f>
        <v>45011.17602</v>
      </c>
      <c r="C1154" s="4">
        <f>Order_items!B1154</f>
        <v>33797</v>
      </c>
      <c r="D1154" s="4" t="str">
        <f t="array" ref="D1154">_xlfn.XLOOKUP(C1154,Products!A:A,Products!B:B,"")</f>
        <v>Pain Reliever</v>
      </c>
      <c r="E1154" s="4" t="str">
        <f t="array" ref="E1154">_xlfn.XLOOKUP(C1154,Products!A:A,Products!C:C,"")</f>
        <v>Pharmacy</v>
      </c>
      <c r="F1154" s="4" t="str">
        <f t="array" ref="F1154">_xlfn.XLOOKUP(C1154,Products!A:A,Products!D:D,"")</f>
        <v>Gaba LLC</v>
      </c>
      <c r="G1154" s="4">
        <f>Order_items!C1154</f>
        <v>3</v>
      </c>
      <c r="H1154" s="4">
        <f>Order_items!D1154</f>
        <v>888.12</v>
      </c>
      <c r="I1154" s="4">
        <f>Order_items!E1154</f>
        <v>2664.36</v>
      </c>
      <c r="J1154" s="4" t="str">
        <f t="array" ref="J1154">_xlfn.XLOOKUP(A1154,Orders!A:A,Orders!G:G,"")</f>
        <v>Card</v>
      </c>
      <c r="K1154" s="4">
        <f t="shared" si="1"/>
        <v>2023</v>
      </c>
      <c r="L1154" s="4" t="str">
        <f t="shared" si="2"/>
        <v>Mar</v>
      </c>
    </row>
    <row r="1155" ht="22.5" customHeight="1">
      <c r="A1155" s="4">
        <f>(Orders!A1155)</f>
        <v>8561878376</v>
      </c>
      <c r="B1155" s="5">
        <f t="array" ref="B1155">_xlfn.XLOOKUP(A1155, Orders!A:A,Orders!C:C)</f>
        <v>45320.30743</v>
      </c>
      <c r="C1155" s="4">
        <f>Order_items!B1155</f>
        <v>555121</v>
      </c>
      <c r="D1155" s="4" t="str">
        <f t="array" ref="D1155">_xlfn.XLOOKUP(C1155,Products!A:A,Products!B:B,"")</f>
        <v>Carrots</v>
      </c>
      <c r="E1155" s="4" t="str">
        <f t="array" ref="E1155">_xlfn.XLOOKUP(C1155,Products!A:A,Products!C:C,"")</f>
        <v>Fruits &amp; Vegetables</v>
      </c>
      <c r="F1155" s="4" t="str">
        <f t="array" ref="F1155">_xlfn.XLOOKUP(C1155,Products!A:A,Products!D:D,"")</f>
        <v>Subramanian, Chaudhuri and Dora</v>
      </c>
      <c r="G1155" s="4">
        <f>Order_items!C1155</f>
        <v>3</v>
      </c>
      <c r="H1155" s="4">
        <f>Order_items!D1155</f>
        <v>354.91</v>
      </c>
      <c r="I1155" s="4">
        <f>Order_items!E1155</f>
        <v>1064.73</v>
      </c>
      <c r="J1155" s="4" t="str">
        <f t="array" ref="J1155">_xlfn.XLOOKUP(A1155,Orders!A:A,Orders!G:G,"")</f>
        <v>UPI</v>
      </c>
      <c r="K1155" s="4">
        <f t="shared" si="1"/>
        <v>2024</v>
      </c>
      <c r="L1155" s="4" t="str">
        <f t="shared" si="2"/>
        <v>Jan</v>
      </c>
    </row>
    <row r="1156" ht="22.5" customHeight="1">
      <c r="A1156" s="4">
        <f>(Orders!A1156)</f>
        <v>2113243643</v>
      </c>
      <c r="B1156" s="5">
        <f t="array" ref="B1156">_xlfn.XLOOKUP(A1156, Orders!A:A,Orders!C:C)</f>
        <v>45277.45822</v>
      </c>
      <c r="C1156" s="4">
        <f>Order_items!B1156</f>
        <v>644847</v>
      </c>
      <c r="D1156" s="4" t="str">
        <f t="array" ref="D1156">_xlfn.XLOOKUP(C1156,Products!A:A,Products!B:B,"")</f>
        <v>Salt</v>
      </c>
      <c r="E1156" s="4" t="str">
        <f t="array" ref="E1156">_xlfn.XLOOKUP(C1156,Products!A:A,Products!C:C,"")</f>
        <v>Grocery &amp; Staples</v>
      </c>
      <c r="F1156" s="4" t="str">
        <f t="array" ref="F1156">_xlfn.XLOOKUP(C1156,Products!A:A,Products!D:D,"")</f>
        <v>Jhaveri, Kata and Kapur</v>
      </c>
      <c r="G1156" s="4">
        <f>Order_items!C1156</f>
        <v>3</v>
      </c>
      <c r="H1156" s="4">
        <f>Order_items!D1156</f>
        <v>622.81</v>
      </c>
      <c r="I1156" s="4">
        <f>Order_items!E1156</f>
        <v>1868.43</v>
      </c>
      <c r="J1156" s="4" t="str">
        <f t="array" ref="J1156">_xlfn.XLOOKUP(A1156,Orders!A:A,Orders!G:G,"")</f>
        <v>UPI</v>
      </c>
      <c r="K1156" s="4">
        <f t="shared" si="1"/>
        <v>2023</v>
      </c>
      <c r="L1156" s="4" t="str">
        <f t="shared" si="2"/>
        <v>Dec</v>
      </c>
    </row>
    <row r="1157" ht="22.5" customHeight="1">
      <c r="A1157" s="4">
        <f>(Orders!A1157)</f>
        <v>8497820340</v>
      </c>
      <c r="B1157" s="5">
        <f t="array" ref="B1157">_xlfn.XLOOKUP(A1157, Orders!A:A,Orders!C:C)</f>
        <v>45246.75813</v>
      </c>
      <c r="C1157" s="4">
        <f>Order_items!B1157</f>
        <v>327290</v>
      </c>
      <c r="D1157" s="4" t="str">
        <f t="array" ref="D1157">_xlfn.XLOOKUP(C1157,Products!A:A,Products!B:B,"")</f>
        <v>Sugar</v>
      </c>
      <c r="E1157" s="4" t="str">
        <f t="array" ref="E1157">_xlfn.XLOOKUP(C1157,Products!A:A,Products!C:C,"")</f>
        <v>Grocery &amp; Staples</v>
      </c>
      <c r="F1157" s="4" t="str">
        <f t="array" ref="F1157">_xlfn.XLOOKUP(C1157,Products!A:A,Products!D:D,"")</f>
        <v>Nadkarni Inc</v>
      </c>
      <c r="G1157" s="4">
        <f>Order_items!C1157</f>
        <v>2</v>
      </c>
      <c r="H1157" s="4">
        <f>Order_items!D1157</f>
        <v>862.28</v>
      </c>
      <c r="I1157" s="4">
        <f>Order_items!E1157</f>
        <v>1724.56</v>
      </c>
      <c r="J1157" s="4" t="str">
        <f t="array" ref="J1157">_xlfn.XLOOKUP(A1157,Orders!A:A,Orders!G:G,"")</f>
        <v>UPI</v>
      </c>
      <c r="K1157" s="4">
        <f t="shared" si="1"/>
        <v>2023</v>
      </c>
      <c r="L1157" s="4" t="str">
        <f t="shared" si="2"/>
        <v>Nov</v>
      </c>
    </row>
    <row r="1158" ht="22.5" customHeight="1">
      <c r="A1158" s="4">
        <f>(Orders!A1158)</f>
        <v>3167184563</v>
      </c>
      <c r="B1158" s="5">
        <f t="array" ref="B1158">_xlfn.XLOOKUP(A1158, Orders!A:A,Orders!C:C)</f>
        <v>45176.71993</v>
      </c>
      <c r="C1158" s="4">
        <f>Order_items!B1158</f>
        <v>798639</v>
      </c>
      <c r="D1158" s="4" t="str">
        <f t="array" ref="D1158">_xlfn.XLOOKUP(C1158,Products!A:A,Products!B:B,"")</f>
        <v>Eggs</v>
      </c>
      <c r="E1158" s="4" t="str">
        <f t="array" ref="E1158">_xlfn.XLOOKUP(C1158,Products!A:A,Products!C:C,"")</f>
        <v>Dairy &amp; Breakfast</v>
      </c>
      <c r="F1158" s="4" t="str">
        <f t="array" ref="F1158">_xlfn.XLOOKUP(C1158,Products!A:A,Products!D:D,"")</f>
        <v>Subramaniam LLC</v>
      </c>
      <c r="G1158" s="4">
        <f>Order_items!C1158</f>
        <v>1</v>
      </c>
      <c r="H1158" s="4">
        <f>Order_items!D1158</f>
        <v>211.25</v>
      </c>
      <c r="I1158" s="4">
        <f>Order_items!E1158</f>
        <v>211.25</v>
      </c>
      <c r="J1158" s="4" t="str">
        <f t="array" ref="J1158">_xlfn.XLOOKUP(A1158,Orders!A:A,Orders!G:G,"")</f>
        <v>UPI</v>
      </c>
      <c r="K1158" s="4">
        <f t="shared" si="1"/>
        <v>2023</v>
      </c>
      <c r="L1158" s="4" t="str">
        <f t="shared" si="2"/>
        <v>Sep</v>
      </c>
    </row>
    <row r="1159" ht="22.5" customHeight="1">
      <c r="A1159" s="4">
        <f>(Orders!A1159)</f>
        <v>9997121955</v>
      </c>
      <c r="B1159" s="5">
        <f t="array" ref="B1159">_xlfn.XLOOKUP(A1159, Orders!A:A,Orders!C:C)</f>
        <v>45403.00226</v>
      </c>
      <c r="C1159" s="4">
        <f>Order_items!B1159</f>
        <v>739534</v>
      </c>
      <c r="D1159" s="4" t="str">
        <f t="array" ref="D1159">_xlfn.XLOOKUP(C1159,Products!A:A,Products!B:B,"")</f>
        <v>Toilet Cleaner</v>
      </c>
      <c r="E1159" s="4" t="str">
        <f t="array" ref="E1159">_xlfn.XLOOKUP(C1159,Products!A:A,Products!C:C,"")</f>
        <v>Household Care</v>
      </c>
      <c r="F1159" s="4" t="str">
        <f t="array" ref="F1159">_xlfn.XLOOKUP(C1159,Products!A:A,Products!D:D,"")</f>
        <v>Gera, Narang and Karpe</v>
      </c>
      <c r="G1159" s="4">
        <f>Order_items!C1159</f>
        <v>2</v>
      </c>
      <c r="H1159" s="4">
        <f>Order_items!D1159</f>
        <v>994.56</v>
      </c>
      <c r="I1159" s="4">
        <f>Order_items!E1159</f>
        <v>1989.12</v>
      </c>
      <c r="J1159" s="4" t="str">
        <f t="array" ref="J1159">_xlfn.XLOOKUP(A1159,Orders!A:A,Orders!G:G,"")</f>
        <v>UPI</v>
      </c>
      <c r="K1159" s="4">
        <f t="shared" si="1"/>
        <v>2024</v>
      </c>
      <c r="L1159" s="4" t="str">
        <f t="shared" si="2"/>
        <v>Apr</v>
      </c>
    </row>
    <row r="1160" ht="22.5" customHeight="1">
      <c r="A1160" s="4">
        <f>(Orders!A1160)</f>
        <v>2954397481</v>
      </c>
      <c r="B1160" s="5">
        <f t="array" ref="B1160">_xlfn.XLOOKUP(A1160, Orders!A:A,Orders!C:C)</f>
        <v>45322.45469</v>
      </c>
      <c r="C1160" s="4">
        <f>Order_items!B1160</f>
        <v>272170</v>
      </c>
      <c r="D1160" s="4" t="str">
        <f t="array" ref="D1160">_xlfn.XLOOKUP(C1160,Products!A:A,Products!B:B,"")</f>
        <v>Ice Cream</v>
      </c>
      <c r="E1160" s="4" t="str">
        <f t="array" ref="E1160">_xlfn.XLOOKUP(C1160,Products!A:A,Products!C:C,"")</f>
        <v>Instant &amp; Frozen Food</v>
      </c>
      <c r="F1160" s="4" t="str">
        <f t="array" ref="F1160">_xlfn.XLOOKUP(C1160,Products!A:A,Products!D:D,"")</f>
        <v>Purohit Group</v>
      </c>
      <c r="G1160" s="4">
        <f>Order_items!C1160</f>
        <v>1</v>
      </c>
      <c r="H1160" s="4">
        <f>Order_items!D1160</f>
        <v>140.8</v>
      </c>
      <c r="I1160" s="4">
        <f>Order_items!E1160</f>
        <v>140.8</v>
      </c>
      <c r="J1160" s="4" t="str">
        <f t="array" ref="J1160">_xlfn.XLOOKUP(A1160,Orders!A:A,Orders!G:G,"")</f>
        <v>Wallet</v>
      </c>
      <c r="K1160" s="4">
        <f t="shared" si="1"/>
        <v>2024</v>
      </c>
      <c r="L1160" s="4" t="str">
        <f t="shared" si="2"/>
        <v>Jan</v>
      </c>
    </row>
    <row r="1161" ht="22.5" customHeight="1">
      <c r="A1161" s="4">
        <f>(Orders!A1161)</f>
        <v>8125884987</v>
      </c>
      <c r="B1161" s="5">
        <f t="array" ref="B1161">_xlfn.XLOOKUP(A1161, Orders!A:A,Orders!C:C)</f>
        <v>45415.04193</v>
      </c>
      <c r="C1161" s="4">
        <f>Order_items!B1161</f>
        <v>764014</v>
      </c>
      <c r="D1161" s="4" t="str">
        <f t="array" ref="D1161">_xlfn.XLOOKUP(C1161,Products!A:A,Products!B:B,"")</f>
        <v>Salt</v>
      </c>
      <c r="E1161" s="4" t="str">
        <f t="array" ref="E1161">_xlfn.XLOOKUP(C1161,Products!A:A,Products!C:C,"")</f>
        <v>Grocery &amp; Staples</v>
      </c>
      <c r="F1161" s="4" t="str">
        <f t="array" ref="F1161">_xlfn.XLOOKUP(C1161,Products!A:A,Products!D:D,"")</f>
        <v>Grewal, Swamy and Dayal</v>
      </c>
      <c r="G1161" s="4">
        <f>Order_items!C1161</f>
        <v>3</v>
      </c>
      <c r="H1161" s="4">
        <f>Order_items!D1161</f>
        <v>612.04</v>
      </c>
      <c r="I1161" s="4">
        <f>Order_items!E1161</f>
        <v>1836.12</v>
      </c>
      <c r="J1161" s="4" t="str">
        <f t="array" ref="J1161">_xlfn.XLOOKUP(A1161,Orders!A:A,Orders!G:G,"")</f>
        <v>Wallet</v>
      </c>
      <c r="K1161" s="4">
        <f t="shared" si="1"/>
        <v>2024</v>
      </c>
      <c r="L1161" s="4" t="str">
        <f t="shared" si="2"/>
        <v>May</v>
      </c>
    </row>
    <row r="1162" ht="22.5" customHeight="1">
      <c r="A1162" s="4">
        <f>(Orders!A1162)</f>
        <v>3765873352</v>
      </c>
      <c r="B1162" s="5">
        <f t="array" ref="B1162">_xlfn.XLOOKUP(A1162, Orders!A:A,Orders!C:C)</f>
        <v>45581.66407</v>
      </c>
      <c r="C1162" s="4">
        <f>Order_items!B1162</f>
        <v>365132</v>
      </c>
      <c r="D1162" s="4" t="str">
        <f t="array" ref="D1162">_xlfn.XLOOKUP(C1162,Products!A:A,Products!B:B,"")</f>
        <v>Instant Noodles</v>
      </c>
      <c r="E1162" s="4" t="str">
        <f t="array" ref="E1162">_xlfn.XLOOKUP(C1162,Products!A:A,Products!C:C,"")</f>
        <v>Instant &amp; Frozen Food</v>
      </c>
      <c r="F1162" s="4" t="str">
        <f t="array" ref="F1162">_xlfn.XLOOKUP(C1162,Products!A:A,Products!D:D,"")</f>
        <v>Dar-Kumar</v>
      </c>
      <c r="G1162" s="4">
        <f>Order_items!C1162</f>
        <v>3</v>
      </c>
      <c r="H1162" s="4">
        <f>Order_items!D1162</f>
        <v>229.38</v>
      </c>
      <c r="I1162" s="4">
        <f>Order_items!E1162</f>
        <v>688.14</v>
      </c>
      <c r="J1162" s="4" t="str">
        <f t="array" ref="J1162">_xlfn.XLOOKUP(A1162,Orders!A:A,Orders!G:G,"")</f>
        <v>UPI</v>
      </c>
      <c r="K1162" s="4">
        <f t="shared" si="1"/>
        <v>2024</v>
      </c>
      <c r="L1162" s="4" t="str">
        <f t="shared" si="2"/>
        <v>Oct</v>
      </c>
    </row>
    <row r="1163" ht="22.5" customHeight="1">
      <c r="A1163" s="4">
        <f>(Orders!A1163)</f>
        <v>7733310993</v>
      </c>
      <c r="B1163" s="5">
        <f t="array" ref="B1163">_xlfn.XLOOKUP(A1163, Orders!A:A,Orders!C:C)</f>
        <v>45016.40581</v>
      </c>
      <c r="C1163" s="4">
        <f>Order_items!B1163</f>
        <v>820541</v>
      </c>
      <c r="D1163" s="4" t="str">
        <f t="array" ref="D1163">_xlfn.XLOOKUP(C1163,Products!A:A,Products!B:B,"")</f>
        <v>Toilet Cleaner</v>
      </c>
      <c r="E1163" s="4" t="str">
        <f t="array" ref="E1163">_xlfn.XLOOKUP(C1163,Products!A:A,Products!C:C,"")</f>
        <v>Household Care</v>
      </c>
      <c r="F1163" s="4" t="str">
        <f t="array" ref="F1163">_xlfn.XLOOKUP(C1163,Products!A:A,Products!D:D,"")</f>
        <v>Borde, Peri and Upadhyay</v>
      </c>
      <c r="G1163" s="4">
        <f>Order_items!C1163</f>
        <v>1</v>
      </c>
      <c r="H1163" s="4">
        <f>Order_items!D1163</f>
        <v>576.22</v>
      </c>
      <c r="I1163" s="4">
        <f>Order_items!E1163</f>
        <v>576.22</v>
      </c>
      <c r="J1163" s="4" t="str">
        <f t="array" ref="J1163">_xlfn.XLOOKUP(A1163,Orders!A:A,Orders!G:G,"")</f>
        <v>Card</v>
      </c>
      <c r="K1163" s="4">
        <f t="shared" si="1"/>
        <v>2023</v>
      </c>
      <c r="L1163" s="4" t="str">
        <f t="shared" si="2"/>
        <v>Mar</v>
      </c>
    </row>
    <row r="1164" ht="22.5" customHeight="1">
      <c r="A1164" s="4">
        <f>(Orders!A1164)</f>
        <v>738093341</v>
      </c>
      <c r="B1164" s="5">
        <f t="array" ref="B1164">_xlfn.XLOOKUP(A1164, Orders!A:A,Orders!C:C)</f>
        <v>45368.28111</v>
      </c>
      <c r="C1164" s="4">
        <f>Order_items!B1164</f>
        <v>257719</v>
      </c>
      <c r="D1164" s="4" t="str">
        <f t="array" ref="D1164">_xlfn.XLOOKUP(C1164,Products!A:A,Products!B:B,"")</f>
        <v>Eggs</v>
      </c>
      <c r="E1164" s="4" t="str">
        <f t="array" ref="E1164">_xlfn.XLOOKUP(C1164,Products!A:A,Products!C:C,"")</f>
        <v>Dairy &amp; Breakfast</v>
      </c>
      <c r="F1164" s="4" t="str">
        <f t="array" ref="F1164">_xlfn.XLOOKUP(C1164,Products!A:A,Products!D:D,"")</f>
        <v>Chaudhuri PLC</v>
      </c>
      <c r="G1164" s="4">
        <f>Order_items!C1164</f>
        <v>2</v>
      </c>
      <c r="H1164" s="4">
        <f>Order_items!D1164</f>
        <v>281.73</v>
      </c>
      <c r="I1164" s="4">
        <f>Order_items!E1164</f>
        <v>563.46</v>
      </c>
      <c r="J1164" s="4" t="str">
        <f t="array" ref="J1164">_xlfn.XLOOKUP(A1164,Orders!A:A,Orders!G:G,"")</f>
        <v>UPI</v>
      </c>
      <c r="K1164" s="4">
        <f t="shared" si="1"/>
        <v>2024</v>
      </c>
      <c r="L1164" s="4" t="str">
        <f t="shared" si="2"/>
        <v>Mar</v>
      </c>
    </row>
    <row r="1165" ht="22.5" customHeight="1">
      <c r="A1165" s="4">
        <f>(Orders!A1165)</f>
        <v>1837574319</v>
      </c>
      <c r="B1165" s="5">
        <f t="array" ref="B1165">_xlfn.XLOOKUP(A1165, Orders!A:A,Orders!C:C)</f>
        <v>45462.26112</v>
      </c>
      <c r="C1165" s="4">
        <f>Order_items!B1165</f>
        <v>851978</v>
      </c>
      <c r="D1165" s="4" t="str">
        <f t="array" ref="D1165">_xlfn.XLOOKUP(C1165,Products!A:A,Products!B:B,"")</f>
        <v>Vitamins</v>
      </c>
      <c r="E1165" s="4" t="str">
        <f t="array" ref="E1165">_xlfn.XLOOKUP(C1165,Products!A:A,Products!C:C,"")</f>
        <v>Pharmacy</v>
      </c>
      <c r="F1165" s="4" t="str">
        <f t="array" ref="F1165">_xlfn.XLOOKUP(C1165,Products!A:A,Products!D:D,"")</f>
        <v>Parsa-Bala</v>
      </c>
      <c r="G1165" s="4">
        <f>Order_items!C1165</f>
        <v>3</v>
      </c>
      <c r="H1165" s="4">
        <f>Order_items!D1165</f>
        <v>715.72</v>
      </c>
      <c r="I1165" s="4">
        <f>Order_items!E1165</f>
        <v>2147.16</v>
      </c>
      <c r="J1165" s="4" t="str">
        <f t="array" ref="J1165">_xlfn.XLOOKUP(A1165,Orders!A:A,Orders!G:G,"")</f>
        <v>UPI</v>
      </c>
      <c r="K1165" s="4">
        <f t="shared" si="1"/>
        <v>2024</v>
      </c>
      <c r="L1165" s="4" t="str">
        <f t="shared" si="2"/>
        <v>Jun</v>
      </c>
    </row>
    <row r="1166" ht="22.5" customHeight="1">
      <c r="A1166" s="4">
        <f>(Orders!A1166)</f>
        <v>2468420564</v>
      </c>
      <c r="B1166" s="5">
        <f t="array" ref="B1166">_xlfn.XLOOKUP(A1166, Orders!A:A,Orders!C:C)</f>
        <v>45107.66808</v>
      </c>
      <c r="C1166" s="4">
        <f>Order_items!B1166</f>
        <v>365133</v>
      </c>
      <c r="D1166" s="4" t="str">
        <f t="array" ref="D1166">_xlfn.XLOOKUP(C1166,Products!A:A,Products!B:B,"")</f>
        <v>Dish Soap</v>
      </c>
      <c r="E1166" s="4" t="str">
        <f t="array" ref="E1166">_xlfn.XLOOKUP(C1166,Products!A:A,Products!C:C,"")</f>
        <v>Household Care</v>
      </c>
      <c r="F1166" s="4" t="str">
        <f t="array" ref="F1166">_xlfn.XLOOKUP(C1166,Products!A:A,Products!D:D,"")</f>
        <v>Hans Inc</v>
      </c>
      <c r="G1166" s="4">
        <f>Order_items!C1166</f>
        <v>2</v>
      </c>
      <c r="H1166" s="4">
        <f>Order_items!D1166</f>
        <v>915.45</v>
      </c>
      <c r="I1166" s="4">
        <f>Order_items!E1166</f>
        <v>1830.9</v>
      </c>
      <c r="J1166" s="4" t="str">
        <f t="array" ref="J1166">_xlfn.XLOOKUP(A1166,Orders!A:A,Orders!G:G,"")</f>
        <v>UPI</v>
      </c>
      <c r="K1166" s="4">
        <f t="shared" si="1"/>
        <v>2023</v>
      </c>
      <c r="L1166" s="4" t="str">
        <f t="shared" si="2"/>
        <v>Jun</v>
      </c>
    </row>
    <row r="1167" ht="22.5" customHeight="1">
      <c r="A1167" s="4">
        <f>(Orders!A1167)</f>
        <v>5368005763</v>
      </c>
      <c r="B1167" s="5">
        <f t="array" ref="B1167">_xlfn.XLOOKUP(A1167, Orders!A:A,Orders!C:C)</f>
        <v>45503.23472</v>
      </c>
      <c r="C1167" s="4">
        <f>Order_items!B1167</f>
        <v>237083</v>
      </c>
      <c r="D1167" s="4" t="str">
        <f t="array" ref="D1167">_xlfn.XLOOKUP(C1167,Products!A:A,Products!B:B,"")</f>
        <v>Cough Syrup</v>
      </c>
      <c r="E1167" s="4" t="str">
        <f t="array" ref="E1167">_xlfn.XLOOKUP(C1167,Products!A:A,Products!C:C,"")</f>
        <v>Pharmacy</v>
      </c>
      <c r="F1167" s="4" t="str">
        <f t="array" ref="F1167">_xlfn.XLOOKUP(C1167,Products!A:A,Products!D:D,"")</f>
        <v>Hayer-Banerjee</v>
      </c>
      <c r="G1167" s="4">
        <f>Order_items!C1167</f>
        <v>2</v>
      </c>
      <c r="H1167" s="4">
        <f>Order_items!D1167</f>
        <v>577.13</v>
      </c>
      <c r="I1167" s="4">
        <f>Order_items!E1167</f>
        <v>1154.26</v>
      </c>
      <c r="J1167" s="4" t="str">
        <f t="array" ref="J1167">_xlfn.XLOOKUP(A1167,Orders!A:A,Orders!G:G,"")</f>
        <v>Cash</v>
      </c>
      <c r="K1167" s="4">
        <f t="shared" si="1"/>
        <v>2024</v>
      </c>
      <c r="L1167" s="4" t="str">
        <f t="shared" si="2"/>
        <v>Jul</v>
      </c>
    </row>
    <row r="1168" ht="22.5" customHeight="1">
      <c r="A1168" s="4">
        <f>(Orders!A1168)</f>
        <v>3823949592</v>
      </c>
      <c r="B1168" s="5">
        <f t="array" ref="B1168">_xlfn.XLOOKUP(A1168, Orders!A:A,Orders!C:C)</f>
        <v>45029.9624</v>
      </c>
      <c r="C1168" s="4">
        <f>Order_items!B1168</f>
        <v>39154</v>
      </c>
      <c r="D1168" s="4" t="str">
        <f t="array" ref="D1168">_xlfn.XLOOKUP(C1168,Products!A:A,Products!B:B,"")</f>
        <v>Mangoes</v>
      </c>
      <c r="E1168" s="4" t="str">
        <f t="array" ref="E1168">_xlfn.XLOOKUP(C1168,Products!A:A,Products!C:C,"")</f>
        <v>Fruits &amp; Vegetables</v>
      </c>
      <c r="F1168" s="4" t="str">
        <f t="array" ref="F1168">_xlfn.XLOOKUP(C1168,Products!A:A,Products!D:D,"")</f>
        <v>Suresh, Bose and Bajwa</v>
      </c>
      <c r="G1168" s="4">
        <f>Order_items!C1168</f>
        <v>2</v>
      </c>
      <c r="H1168" s="4">
        <f>Order_items!D1168</f>
        <v>946.86</v>
      </c>
      <c r="I1168" s="4">
        <f>Order_items!E1168</f>
        <v>1893.72</v>
      </c>
      <c r="J1168" s="4" t="str">
        <f t="array" ref="J1168">_xlfn.XLOOKUP(A1168,Orders!A:A,Orders!G:G,"")</f>
        <v>Wallet</v>
      </c>
      <c r="K1168" s="4">
        <f t="shared" si="1"/>
        <v>2023</v>
      </c>
      <c r="L1168" s="4" t="str">
        <f t="shared" si="2"/>
        <v>Apr</v>
      </c>
    </row>
    <row r="1169" ht="22.5" customHeight="1">
      <c r="A1169" s="4">
        <f>(Orders!A1169)</f>
        <v>6298008063</v>
      </c>
      <c r="B1169" s="5">
        <f t="array" ref="B1169">_xlfn.XLOOKUP(A1169, Orders!A:A,Orders!C:C)</f>
        <v>45126.24954</v>
      </c>
      <c r="C1169" s="4">
        <f>Order_items!B1169</f>
        <v>585299</v>
      </c>
      <c r="D1169" s="4" t="str">
        <f t="array" ref="D1169">_xlfn.XLOOKUP(C1169,Products!A:A,Products!B:B,"")</f>
        <v>Pet Treats</v>
      </c>
      <c r="E1169" s="4" t="str">
        <f t="array" ref="E1169">_xlfn.XLOOKUP(C1169,Products!A:A,Products!C:C,"")</f>
        <v>Pet Care</v>
      </c>
      <c r="F1169" s="4" t="str">
        <f t="array" ref="F1169">_xlfn.XLOOKUP(C1169,Products!A:A,Products!D:D,"")</f>
        <v>Sharma, Chandra and Prashad</v>
      </c>
      <c r="G1169" s="4">
        <f>Order_items!C1169</f>
        <v>3</v>
      </c>
      <c r="H1169" s="4">
        <f>Order_items!D1169</f>
        <v>799.46</v>
      </c>
      <c r="I1169" s="4">
        <f>Order_items!E1169</f>
        <v>2398.38</v>
      </c>
      <c r="J1169" s="4" t="str">
        <f t="array" ref="J1169">_xlfn.XLOOKUP(A1169,Orders!A:A,Orders!G:G,"")</f>
        <v>UPI</v>
      </c>
      <c r="K1169" s="4">
        <f t="shared" si="1"/>
        <v>2023</v>
      </c>
      <c r="L1169" s="4" t="str">
        <f t="shared" si="2"/>
        <v>Jul</v>
      </c>
    </row>
    <row r="1170" ht="22.5" customHeight="1">
      <c r="A1170" s="4">
        <f>(Orders!A1170)</f>
        <v>2499190829</v>
      </c>
      <c r="B1170" s="5">
        <f t="array" ref="B1170">_xlfn.XLOOKUP(A1170, Orders!A:A,Orders!C:C)</f>
        <v>45230.44848</v>
      </c>
      <c r="C1170" s="4">
        <f>Order_items!B1170</f>
        <v>679284</v>
      </c>
      <c r="D1170" s="4" t="str">
        <f t="array" ref="D1170">_xlfn.XLOOKUP(C1170,Products!A:A,Products!B:B,"")</f>
        <v>Cough Syrup</v>
      </c>
      <c r="E1170" s="4" t="str">
        <f t="array" ref="E1170">_xlfn.XLOOKUP(C1170,Products!A:A,Products!C:C,"")</f>
        <v>Pharmacy</v>
      </c>
      <c r="F1170" s="4" t="str">
        <f t="array" ref="F1170">_xlfn.XLOOKUP(C1170,Products!A:A,Products!D:D,"")</f>
        <v>Pant LLC</v>
      </c>
      <c r="G1170" s="4">
        <f>Order_items!C1170</f>
        <v>2</v>
      </c>
      <c r="H1170" s="4">
        <f>Order_items!D1170</f>
        <v>877.89</v>
      </c>
      <c r="I1170" s="4">
        <f>Order_items!E1170</f>
        <v>1755.78</v>
      </c>
      <c r="J1170" s="4" t="str">
        <f t="array" ref="J1170">_xlfn.XLOOKUP(A1170,Orders!A:A,Orders!G:G,"")</f>
        <v>UPI</v>
      </c>
      <c r="K1170" s="4">
        <f t="shared" si="1"/>
        <v>2023</v>
      </c>
      <c r="L1170" s="4" t="str">
        <f t="shared" si="2"/>
        <v>Oct</v>
      </c>
    </row>
    <row r="1171" ht="22.5" customHeight="1">
      <c r="A1171" s="4">
        <f>(Orders!A1171)</f>
        <v>491116137</v>
      </c>
      <c r="B1171" s="5">
        <f t="array" ref="B1171">_xlfn.XLOOKUP(A1171, Orders!A:A,Orders!C:C)</f>
        <v>45310.3424</v>
      </c>
      <c r="C1171" s="4">
        <f>Order_items!B1171</f>
        <v>237083</v>
      </c>
      <c r="D1171" s="4" t="str">
        <f t="array" ref="D1171">_xlfn.XLOOKUP(C1171,Products!A:A,Products!B:B,"")</f>
        <v>Cough Syrup</v>
      </c>
      <c r="E1171" s="4" t="str">
        <f t="array" ref="E1171">_xlfn.XLOOKUP(C1171,Products!A:A,Products!C:C,"")</f>
        <v>Pharmacy</v>
      </c>
      <c r="F1171" s="4" t="str">
        <f t="array" ref="F1171">_xlfn.XLOOKUP(C1171,Products!A:A,Products!D:D,"")</f>
        <v>Hayer-Banerjee</v>
      </c>
      <c r="G1171" s="4">
        <f>Order_items!C1171</f>
        <v>2</v>
      </c>
      <c r="H1171" s="4">
        <f>Order_items!D1171</f>
        <v>577.13</v>
      </c>
      <c r="I1171" s="4">
        <f>Order_items!E1171</f>
        <v>1154.26</v>
      </c>
      <c r="J1171" s="4" t="str">
        <f t="array" ref="J1171">_xlfn.XLOOKUP(A1171,Orders!A:A,Orders!G:G,"")</f>
        <v>Cash</v>
      </c>
      <c r="K1171" s="4">
        <f t="shared" si="1"/>
        <v>2024</v>
      </c>
      <c r="L1171" s="4" t="str">
        <f t="shared" si="2"/>
        <v>Jan</v>
      </c>
    </row>
    <row r="1172" ht="22.5" customHeight="1">
      <c r="A1172" s="4">
        <f>(Orders!A1172)</f>
        <v>2206269404</v>
      </c>
      <c r="B1172" s="5">
        <f t="array" ref="B1172">_xlfn.XLOOKUP(A1172, Orders!A:A,Orders!C:C)</f>
        <v>45428.97978</v>
      </c>
      <c r="C1172" s="4">
        <f>Order_items!B1172</f>
        <v>642612</v>
      </c>
      <c r="D1172" s="4" t="str">
        <f t="array" ref="D1172">_xlfn.XLOOKUP(C1172,Products!A:A,Products!B:B,"")</f>
        <v>Pet Treats</v>
      </c>
      <c r="E1172" s="4" t="str">
        <f t="array" ref="E1172">_xlfn.XLOOKUP(C1172,Products!A:A,Products!C:C,"")</f>
        <v>Pet Care</v>
      </c>
      <c r="F1172" s="4" t="str">
        <f t="array" ref="F1172">_xlfn.XLOOKUP(C1172,Products!A:A,Products!D:D,"")</f>
        <v>Pillay-Ahuja</v>
      </c>
      <c r="G1172" s="4">
        <f>Order_items!C1172</f>
        <v>1</v>
      </c>
      <c r="H1172" s="4">
        <f>Order_items!D1172</f>
        <v>517.03</v>
      </c>
      <c r="I1172" s="4">
        <f>Order_items!E1172</f>
        <v>517.03</v>
      </c>
      <c r="J1172" s="4" t="str">
        <f t="array" ref="J1172">_xlfn.XLOOKUP(A1172,Orders!A:A,Orders!G:G,"")</f>
        <v>Wallet</v>
      </c>
      <c r="K1172" s="4">
        <f t="shared" si="1"/>
        <v>2024</v>
      </c>
      <c r="L1172" s="4" t="str">
        <f t="shared" si="2"/>
        <v>May</v>
      </c>
    </row>
    <row r="1173" ht="22.5" customHeight="1">
      <c r="A1173" s="4">
        <f>(Orders!A1173)</f>
        <v>1330806043</v>
      </c>
      <c r="B1173" s="5">
        <f t="array" ref="B1173">_xlfn.XLOOKUP(A1173, Orders!A:A,Orders!C:C)</f>
        <v>45385.42954</v>
      </c>
      <c r="C1173" s="4">
        <f>Order_items!B1173</f>
        <v>760684</v>
      </c>
      <c r="D1173" s="4" t="str">
        <f t="array" ref="D1173">_xlfn.XLOOKUP(C1173,Products!A:A,Products!B:B,"")</f>
        <v>Rice</v>
      </c>
      <c r="E1173" s="4" t="str">
        <f t="array" ref="E1173">_xlfn.XLOOKUP(C1173,Products!A:A,Products!C:C,"")</f>
        <v>Grocery &amp; Staples</v>
      </c>
      <c r="F1173" s="4" t="str">
        <f t="array" ref="F1173">_xlfn.XLOOKUP(C1173,Products!A:A,Products!D:D,"")</f>
        <v>Kanda-Gupta</v>
      </c>
      <c r="G1173" s="4">
        <f>Order_items!C1173</f>
        <v>3</v>
      </c>
      <c r="H1173" s="4">
        <f>Order_items!D1173</f>
        <v>71.6</v>
      </c>
      <c r="I1173" s="4">
        <f>Order_items!E1173</f>
        <v>214.8</v>
      </c>
      <c r="J1173" s="4" t="str">
        <f t="array" ref="J1173">_xlfn.XLOOKUP(A1173,Orders!A:A,Orders!G:G,"")</f>
        <v>Wallet</v>
      </c>
      <c r="K1173" s="4">
        <f t="shared" si="1"/>
        <v>2024</v>
      </c>
      <c r="L1173" s="4" t="str">
        <f t="shared" si="2"/>
        <v>Apr</v>
      </c>
    </row>
    <row r="1174" ht="22.5" customHeight="1">
      <c r="A1174" s="4">
        <f>(Orders!A1174)</f>
        <v>6770858376</v>
      </c>
      <c r="B1174" s="5">
        <f t="array" ref="B1174">_xlfn.XLOOKUP(A1174, Orders!A:A,Orders!C:C)</f>
        <v>45302.20664</v>
      </c>
      <c r="C1174" s="4">
        <f>Order_items!B1174</f>
        <v>654297</v>
      </c>
      <c r="D1174" s="4" t="str">
        <f t="array" ref="D1174">_xlfn.XLOOKUP(C1174,Products!A:A,Products!B:B,"")</f>
        <v>Potatoes</v>
      </c>
      <c r="E1174" s="4" t="str">
        <f t="array" ref="E1174">_xlfn.XLOOKUP(C1174,Products!A:A,Products!C:C,"")</f>
        <v>Fruits &amp; Vegetables</v>
      </c>
      <c r="F1174" s="4" t="str">
        <f t="array" ref="F1174">_xlfn.XLOOKUP(C1174,Products!A:A,Products!D:D,"")</f>
        <v>Chandran-Dass</v>
      </c>
      <c r="G1174" s="4">
        <f>Order_items!C1174</f>
        <v>2</v>
      </c>
      <c r="H1174" s="4">
        <f>Order_items!D1174</f>
        <v>13.25</v>
      </c>
      <c r="I1174" s="4">
        <f>Order_items!E1174</f>
        <v>26.5</v>
      </c>
      <c r="J1174" s="4" t="str">
        <f t="array" ref="J1174">_xlfn.XLOOKUP(A1174,Orders!A:A,Orders!G:G,"")</f>
        <v>Wallet</v>
      </c>
      <c r="K1174" s="4">
        <f t="shared" si="1"/>
        <v>2024</v>
      </c>
      <c r="L1174" s="4" t="str">
        <f t="shared" si="2"/>
        <v>Jan</v>
      </c>
    </row>
    <row r="1175" ht="22.5" customHeight="1">
      <c r="A1175" s="4">
        <f>(Orders!A1175)</f>
        <v>4466716432</v>
      </c>
      <c r="B1175" s="5">
        <f t="array" ref="B1175">_xlfn.XLOOKUP(A1175, Orders!A:A,Orders!C:C)</f>
        <v>45086.74449</v>
      </c>
      <c r="C1175" s="4">
        <f>Order_items!B1175</f>
        <v>799459</v>
      </c>
      <c r="D1175" s="4" t="str">
        <f t="array" ref="D1175">_xlfn.XLOOKUP(C1175,Products!A:A,Products!B:B,"")</f>
        <v>Vitamins</v>
      </c>
      <c r="E1175" s="4" t="str">
        <f t="array" ref="E1175">_xlfn.XLOOKUP(C1175,Products!A:A,Products!C:C,"")</f>
        <v>Pharmacy</v>
      </c>
      <c r="F1175" s="4" t="str">
        <f t="array" ref="F1175">_xlfn.XLOOKUP(C1175,Products!A:A,Products!D:D,"")</f>
        <v>Garg, Kari and Kapur</v>
      </c>
      <c r="G1175" s="4">
        <f>Order_items!C1175</f>
        <v>3</v>
      </c>
      <c r="H1175" s="4">
        <f>Order_items!D1175</f>
        <v>852.02</v>
      </c>
      <c r="I1175" s="4">
        <f>Order_items!E1175</f>
        <v>2556.06</v>
      </c>
      <c r="J1175" s="4" t="str">
        <f t="array" ref="J1175">_xlfn.XLOOKUP(A1175,Orders!A:A,Orders!G:G,"")</f>
        <v>Cash</v>
      </c>
      <c r="K1175" s="4">
        <f t="shared" si="1"/>
        <v>2023</v>
      </c>
      <c r="L1175" s="4" t="str">
        <f t="shared" si="2"/>
        <v>Jun</v>
      </c>
    </row>
    <row r="1176" ht="22.5" customHeight="1">
      <c r="A1176" s="4">
        <f>(Orders!A1176)</f>
        <v>8292554686</v>
      </c>
      <c r="B1176" s="5">
        <f t="array" ref="B1176">_xlfn.XLOOKUP(A1176, Orders!A:A,Orders!C:C)</f>
        <v>45378.63824</v>
      </c>
      <c r="C1176" s="4">
        <f>Order_items!B1176</f>
        <v>478531</v>
      </c>
      <c r="D1176" s="4" t="str">
        <f t="array" ref="D1176">_xlfn.XLOOKUP(C1176,Products!A:A,Products!B:B,"")</f>
        <v>Carrots</v>
      </c>
      <c r="E1176" s="4" t="str">
        <f t="array" ref="E1176">_xlfn.XLOOKUP(C1176,Products!A:A,Products!C:C,"")</f>
        <v>Fruits &amp; Vegetables</v>
      </c>
      <c r="F1176" s="4" t="str">
        <f t="array" ref="F1176">_xlfn.XLOOKUP(C1176,Products!A:A,Products!D:D,"")</f>
        <v>Uppal Group</v>
      </c>
      <c r="G1176" s="4">
        <f>Order_items!C1176</f>
        <v>2</v>
      </c>
      <c r="H1176" s="4">
        <f>Order_items!D1176</f>
        <v>825.46</v>
      </c>
      <c r="I1176" s="4">
        <f>Order_items!E1176</f>
        <v>1650.92</v>
      </c>
      <c r="J1176" s="4" t="str">
        <f t="array" ref="J1176">_xlfn.XLOOKUP(A1176,Orders!A:A,Orders!G:G,"")</f>
        <v>Cash</v>
      </c>
      <c r="K1176" s="4">
        <f t="shared" si="1"/>
        <v>2024</v>
      </c>
      <c r="L1176" s="4" t="str">
        <f t="shared" si="2"/>
        <v>Mar</v>
      </c>
    </row>
    <row r="1177" ht="22.5" customHeight="1">
      <c r="A1177" s="4">
        <f>(Orders!A1177)</f>
        <v>4204069161</v>
      </c>
      <c r="B1177" s="5">
        <f t="array" ref="B1177">_xlfn.XLOOKUP(A1177, Orders!A:A,Orders!C:C)</f>
        <v>45154.73647</v>
      </c>
      <c r="C1177" s="4">
        <f>Order_items!B1177</f>
        <v>34200</v>
      </c>
      <c r="D1177" s="4" t="str">
        <f t="array" ref="D1177">_xlfn.XLOOKUP(C1177,Products!A:A,Products!B:B,"")</f>
        <v>Lotion</v>
      </c>
      <c r="E1177" s="4" t="str">
        <f t="array" ref="E1177">_xlfn.XLOOKUP(C1177,Products!A:A,Products!C:C,"")</f>
        <v>Personal Care</v>
      </c>
      <c r="F1177" s="4" t="str">
        <f t="array" ref="F1177">_xlfn.XLOOKUP(C1177,Products!A:A,Products!D:D,"")</f>
        <v>Munshi-Grewal</v>
      </c>
      <c r="G1177" s="4">
        <f>Order_items!C1177</f>
        <v>2</v>
      </c>
      <c r="H1177" s="4">
        <f>Order_items!D1177</f>
        <v>319.8</v>
      </c>
      <c r="I1177" s="4">
        <f>Order_items!E1177</f>
        <v>639.6</v>
      </c>
      <c r="J1177" s="4" t="str">
        <f t="array" ref="J1177">_xlfn.XLOOKUP(A1177,Orders!A:A,Orders!G:G,"")</f>
        <v>Wallet</v>
      </c>
      <c r="K1177" s="4">
        <f t="shared" si="1"/>
        <v>2023</v>
      </c>
      <c r="L1177" s="4" t="str">
        <f t="shared" si="2"/>
        <v>Aug</v>
      </c>
    </row>
    <row r="1178" ht="22.5" customHeight="1">
      <c r="A1178" s="4">
        <f>(Orders!A1178)</f>
        <v>2163079658</v>
      </c>
      <c r="B1178" s="5">
        <f t="array" ref="B1178">_xlfn.XLOOKUP(A1178, Orders!A:A,Orders!C:C)</f>
        <v>45288.69196</v>
      </c>
      <c r="C1178" s="4">
        <f>Order_items!B1178</f>
        <v>661577</v>
      </c>
      <c r="D1178" s="4" t="str">
        <f t="array" ref="D1178">_xlfn.XLOOKUP(C1178,Products!A:A,Products!B:B,"")</f>
        <v>Cat Food</v>
      </c>
      <c r="E1178" s="4" t="str">
        <f t="array" ref="E1178">_xlfn.XLOOKUP(C1178,Products!A:A,Products!C:C,"")</f>
        <v>Pet Care</v>
      </c>
      <c r="F1178" s="4" t="str">
        <f t="array" ref="F1178">_xlfn.XLOOKUP(C1178,Products!A:A,Products!D:D,"")</f>
        <v>Majumdar PLC</v>
      </c>
      <c r="G1178" s="4">
        <f>Order_items!C1178</f>
        <v>3</v>
      </c>
      <c r="H1178" s="4">
        <f>Order_items!D1178</f>
        <v>720.95</v>
      </c>
      <c r="I1178" s="4">
        <f>Order_items!E1178</f>
        <v>2162.85</v>
      </c>
      <c r="J1178" s="4" t="str">
        <f t="array" ref="J1178">_xlfn.XLOOKUP(A1178,Orders!A:A,Orders!G:G,"")</f>
        <v>Wallet</v>
      </c>
      <c r="K1178" s="4">
        <f t="shared" si="1"/>
        <v>2023</v>
      </c>
      <c r="L1178" s="4" t="str">
        <f t="shared" si="2"/>
        <v>Dec</v>
      </c>
    </row>
    <row r="1179" ht="22.5" customHeight="1">
      <c r="A1179" s="4">
        <f>(Orders!A1179)</f>
        <v>6971561757</v>
      </c>
      <c r="B1179" s="5">
        <f t="array" ref="B1179">_xlfn.XLOOKUP(A1179, Orders!A:A,Orders!C:C)</f>
        <v>45275.7917</v>
      </c>
      <c r="C1179" s="4">
        <f>Order_items!B1179</f>
        <v>578097</v>
      </c>
      <c r="D1179" s="4" t="str">
        <f t="array" ref="D1179">_xlfn.XLOOKUP(C1179,Products!A:A,Products!B:B,"")</f>
        <v>Nuts</v>
      </c>
      <c r="E1179" s="4" t="str">
        <f t="array" ref="E1179">_xlfn.XLOOKUP(C1179,Products!A:A,Products!C:C,"")</f>
        <v>Snacks &amp; Munchies</v>
      </c>
      <c r="F1179" s="4" t="str">
        <f t="array" ref="F1179">_xlfn.XLOOKUP(C1179,Products!A:A,Products!D:D,"")</f>
        <v>Jha Group</v>
      </c>
      <c r="G1179" s="4">
        <f>Order_items!C1179</f>
        <v>3</v>
      </c>
      <c r="H1179" s="4">
        <f>Order_items!D1179</f>
        <v>267.61</v>
      </c>
      <c r="I1179" s="4">
        <f>Order_items!E1179</f>
        <v>802.83</v>
      </c>
      <c r="J1179" s="4" t="str">
        <f t="array" ref="J1179">_xlfn.XLOOKUP(A1179,Orders!A:A,Orders!G:G,"")</f>
        <v>UPI</v>
      </c>
      <c r="K1179" s="4">
        <f t="shared" si="1"/>
        <v>2023</v>
      </c>
      <c r="L1179" s="4" t="str">
        <f t="shared" si="2"/>
        <v>Dec</v>
      </c>
    </row>
    <row r="1180" ht="22.5" customHeight="1">
      <c r="A1180" s="4">
        <f>(Orders!A1180)</f>
        <v>7965253060</v>
      </c>
      <c r="B1180" s="5">
        <f t="array" ref="B1180">_xlfn.XLOOKUP(A1180, Orders!A:A,Orders!C:C)</f>
        <v>45335.42132</v>
      </c>
      <c r="C1180" s="4">
        <f>Order_items!B1180</f>
        <v>739534</v>
      </c>
      <c r="D1180" s="4" t="str">
        <f t="array" ref="D1180">_xlfn.XLOOKUP(C1180,Products!A:A,Products!B:B,"")</f>
        <v>Toilet Cleaner</v>
      </c>
      <c r="E1180" s="4" t="str">
        <f t="array" ref="E1180">_xlfn.XLOOKUP(C1180,Products!A:A,Products!C:C,"")</f>
        <v>Household Care</v>
      </c>
      <c r="F1180" s="4" t="str">
        <f t="array" ref="F1180">_xlfn.XLOOKUP(C1180,Products!A:A,Products!D:D,"")</f>
        <v>Gera, Narang and Karpe</v>
      </c>
      <c r="G1180" s="4">
        <f>Order_items!C1180</f>
        <v>3</v>
      </c>
      <c r="H1180" s="4">
        <f>Order_items!D1180</f>
        <v>994.56</v>
      </c>
      <c r="I1180" s="4">
        <f>Order_items!E1180</f>
        <v>2983.68</v>
      </c>
      <c r="J1180" s="4" t="str">
        <f t="array" ref="J1180">_xlfn.XLOOKUP(A1180,Orders!A:A,Orders!G:G,"")</f>
        <v>Wallet</v>
      </c>
      <c r="K1180" s="4">
        <f t="shared" si="1"/>
        <v>2024</v>
      </c>
      <c r="L1180" s="4" t="str">
        <f t="shared" si="2"/>
        <v>Feb</v>
      </c>
    </row>
    <row r="1181" ht="22.5" customHeight="1">
      <c r="A1181" s="4">
        <f>(Orders!A1181)</f>
        <v>8939040193</v>
      </c>
      <c r="B1181" s="5">
        <f t="array" ref="B1181">_xlfn.XLOOKUP(A1181, Orders!A:A,Orders!C:C)</f>
        <v>45552.54615</v>
      </c>
      <c r="C1181" s="4">
        <f>Order_items!B1181</f>
        <v>36412</v>
      </c>
      <c r="D1181" s="4" t="str">
        <f t="array" ref="D1181">_xlfn.XLOOKUP(C1181,Products!A:A,Products!B:B,"")</f>
        <v>Dish Soap</v>
      </c>
      <c r="E1181" s="4" t="str">
        <f t="array" ref="E1181">_xlfn.XLOOKUP(C1181,Products!A:A,Products!C:C,"")</f>
        <v>Household Care</v>
      </c>
      <c r="F1181" s="4" t="str">
        <f t="array" ref="F1181">_xlfn.XLOOKUP(C1181,Products!A:A,Products!D:D,"")</f>
        <v>Muni-Shankar</v>
      </c>
      <c r="G1181" s="4">
        <f>Order_items!C1181</f>
        <v>3</v>
      </c>
      <c r="H1181" s="4">
        <f>Order_items!D1181</f>
        <v>397.68</v>
      </c>
      <c r="I1181" s="4">
        <f>Order_items!E1181</f>
        <v>1193.04</v>
      </c>
      <c r="J1181" s="4" t="str">
        <f t="array" ref="J1181">_xlfn.XLOOKUP(A1181,Orders!A:A,Orders!G:G,"")</f>
        <v>UPI</v>
      </c>
      <c r="K1181" s="4">
        <f t="shared" si="1"/>
        <v>2024</v>
      </c>
      <c r="L1181" s="4" t="str">
        <f t="shared" si="2"/>
        <v>Sep</v>
      </c>
    </row>
    <row r="1182" ht="22.5" customHeight="1">
      <c r="A1182" s="4">
        <f>(Orders!A1182)</f>
        <v>8322028211</v>
      </c>
      <c r="B1182" s="5">
        <f t="array" ref="B1182">_xlfn.XLOOKUP(A1182, Orders!A:A,Orders!C:C)</f>
        <v>45234.71022</v>
      </c>
      <c r="C1182" s="4">
        <f>Order_items!B1182</f>
        <v>451812</v>
      </c>
      <c r="D1182" s="4" t="str">
        <f t="array" ref="D1182">_xlfn.XLOOKUP(C1182,Products!A:A,Products!B:B,"")</f>
        <v>Pain Reliever</v>
      </c>
      <c r="E1182" s="4" t="str">
        <f t="array" ref="E1182">_xlfn.XLOOKUP(C1182,Products!A:A,Products!C:C,"")</f>
        <v>Pharmacy</v>
      </c>
      <c r="F1182" s="4" t="str">
        <f t="array" ref="F1182">_xlfn.XLOOKUP(C1182,Products!A:A,Products!D:D,"")</f>
        <v>Batra, Sant and Mandal</v>
      </c>
      <c r="G1182" s="4">
        <f>Order_items!C1182</f>
        <v>2</v>
      </c>
      <c r="H1182" s="4">
        <f>Order_items!D1182</f>
        <v>530.85</v>
      </c>
      <c r="I1182" s="4">
        <f>Order_items!E1182</f>
        <v>1061.7</v>
      </c>
      <c r="J1182" s="4" t="str">
        <f t="array" ref="J1182">_xlfn.XLOOKUP(A1182,Orders!A:A,Orders!G:G,"")</f>
        <v>UPI</v>
      </c>
      <c r="K1182" s="4">
        <f t="shared" si="1"/>
        <v>2023</v>
      </c>
      <c r="L1182" s="4" t="str">
        <f t="shared" si="2"/>
        <v>Nov</v>
      </c>
    </row>
    <row r="1183" ht="22.5" customHeight="1">
      <c r="A1183" s="4">
        <f>(Orders!A1183)</f>
        <v>6865922682</v>
      </c>
      <c r="B1183" s="5">
        <f t="array" ref="B1183">_xlfn.XLOOKUP(A1183, Orders!A:A,Orders!C:C)</f>
        <v>45459.57059</v>
      </c>
      <c r="C1183" s="4">
        <f>Order_items!B1183</f>
        <v>914071</v>
      </c>
      <c r="D1183" s="4" t="str">
        <f t="array" ref="D1183">_xlfn.XLOOKUP(C1183,Products!A:A,Products!B:B,"")</f>
        <v>Chips</v>
      </c>
      <c r="E1183" s="4" t="str">
        <f t="array" ref="E1183">_xlfn.XLOOKUP(C1183,Products!A:A,Products!C:C,"")</f>
        <v>Snacks &amp; Munchies</v>
      </c>
      <c r="F1183" s="4" t="str">
        <f t="array" ref="F1183">_xlfn.XLOOKUP(C1183,Products!A:A,Products!D:D,"")</f>
        <v>Datta Ltd</v>
      </c>
      <c r="G1183" s="4">
        <f>Order_items!C1183</f>
        <v>2</v>
      </c>
      <c r="H1183" s="4">
        <f>Order_items!D1183</f>
        <v>296.94</v>
      </c>
      <c r="I1183" s="4">
        <f>Order_items!E1183</f>
        <v>593.88</v>
      </c>
      <c r="J1183" s="4" t="str">
        <f t="array" ref="J1183">_xlfn.XLOOKUP(A1183,Orders!A:A,Orders!G:G,"")</f>
        <v>Card</v>
      </c>
      <c r="K1183" s="4">
        <f t="shared" si="1"/>
        <v>2024</v>
      </c>
      <c r="L1183" s="4" t="str">
        <f t="shared" si="2"/>
        <v>Jun</v>
      </c>
    </row>
    <row r="1184" ht="22.5" customHeight="1">
      <c r="A1184" s="4">
        <f>(Orders!A1184)</f>
        <v>5912729079</v>
      </c>
      <c r="B1184" s="5">
        <f t="array" ref="B1184">_xlfn.XLOOKUP(A1184, Orders!A:A,Orders!C:C)</f>
        <v>45514.05476</v>
      </c>
      <c r="C1184" s="4">
        <f>Order_items!B1184</f>
        <v>871592</v>
      </c>
      <c r="D1184" s="4" t="str">
        <f t="array" ref="D1184">_xlfn.XLOOKUP(C1184,Products!A:A,Products!B:B,"")</f>
        <v>Carrots</v>
      </c>
      <c r="E1184" s="4" t="str">
        <f t="array" ref="E1184">_xlfn.XLOOKUP(C1184,Products!A:A,Products!C:C,"")</f>
        <v>Fruits &amp; Vegetables</v>
      </c>
      <c r="F1184" s="4" t="str">
        <f t="array" ref="F1184">_xlfn.XLOOKUP(C1184,Products!A:A,Products!D:D,"")</f>
        <v>Shankar, Nadkarni and Kumer</v>
      </c>
      <c r="G1184" s="4">
        <f>Order_items!C1184</f>
        <v>1</v>
      </c>
      <c r="H1184" s="4">
        <f>Order_items!D1184</f>
        <v>870.29</v>
      </c>
      <c r="I1184" s="4">
        <f>Order_items!E1184</f>
        <v>870.29</v>
      </c>
      <c r="J1184" s="4" t="str">
        <f t="array" ref="J1184">_xlfn.XLOOKUP(A1184,Orders!A:A,Orders!G:G,"")</f>
        <v>Cash</v>
      </c>
      <c r="K1184" s="4">
        <f t="shared" si="1"/>
        <v>2024</v>
      </c>
      <c r="L1184" s="4" t="str">
        <f t="shared" si="2"/>
        <v>Aug</v>
      </c>
    </row>
    <row r="1185" ht="22.5" customHeight="1">
      <c r="A1185" s="4">
        <f>(Orders!A1185)</f>
        <v>8764776130</v>
      </c>
      <c r="B1185" s="5">
        <f t="array" ref="B1185">_xlfn.XLOOKUP(A1185, Orders!A:A,Orders!C:C)</f>
        <v>45274.55378</v>
      </c>
      <c r="C1185" s="4">
        <f>Order_items!B1185</f>
        <v>82484</v>
      </c>
      <c r="D1185" s="4" t="str">
        <f t="array" ref="D1185">_xlfn.XLOOKUP(C1185,Products!A:A,Products!B:B,"")</f>
        <v>Baby Food</v>
      </c>
      <c r="E1185" s="4" t="str">
        <f t="array" ref="E1185">_xlfn.XLOOKUP(C1185,Products!A:A,Products!C:C,"")</f>
        <v>Baby Care</v>
      </c>
      <c r="F1185" s="4" t="str">
        <f t="array" ref="F1185">_xlfn.XLOOKUP(C1185,Products!A:A,Products!D:D,"")</f>
        <v>Mallick PLC</v>
      </c>
      <c r="G1185" s="4">
        <f>Order_items!C1185</f>
        <v>1</v>
      </c>
      <c r="H1185" s="4">
        <f>Order_items!D1185</f>
        <v>914.88</v>
      </c>
      <c r="I1185" s="4">
        <f>Order_items!E1185</f>
        <v>914.88</v>
      </c>
      <c r="J1185" s="4" t="str">
        <f t="array" ref="J1185">_xlfn.XLOOKUP(A1185,Orders!A:A,Orders!G:G,"")</f>
        <v>Wallet</v>
      </c>
      <c r="K1185" s="4">
        <f t="shared" si="1"/>
        <v>2023</v>
      </c>
      <c r="L1185" s="4" t="str">
        <f t="shared" si="2"/>
        <v>Dec</v>
      </c>
    </row>
    <row r="1186" ht="22.5" customHeight="1">
      <c r="A1186" s="4">
        <f>(Orders!A1186)</f>
        <v>7769965629</v>
      </c>
      <c r="B1186" s="5">
        <f t="array" ref="B1186">_xlfn.XLOOKUP(A1186, Orders!A:A,Orders!C:C)</f>
        <v>45037.69759</v>
      </c>
      <c r="C1186" s="4">
        <f>Order_items!B1186</f>
        <v>747801</v>
      </c>
      <c r="D1186" s="4" t="str">
        <f t="array" ref="D1186">_xlfn.XLOOKUP(C1186,Products!A:A,Products!B:B,"")</f>
        <v>Toilet Cleaner</v>
      </c>
      <c r="E1186" s="4" t="str">
        <f t="array" ref="E1186">_xlfn.XLOOKUP(C1186,Products!A:A,Products!C:C,"")</f>
        <v>Household Care</v>
      </c>
      <c r="F1186" s="4" t="str">
        <f t="array" ref="F1186">_xlfn.XLOOKUP(C1186,Products!A:A,Products!D:D,"")</f>
        <v>Saha-Vora</v>
      </c>
      <c r="G1186" s="4">
        <f>Order_items!C1186</f>
        <v>2</v>
      </c>
      <c r="H1186" s="4">
        <f>Order_items!D1186</f>
        <v>277.76</v>
      </c>
      <c r="I1186" s="4">
        <f>Order_items!E1186</f>
        <v>555.52</v>
      </c>
      <c r="J1186" s="4" t="str">
        <f t="array" ref="J1186">_xlfn.XLOOKUP(A1186,Orders!A:A,Orders!G:G,"")</f>
        <v>UPI</v>
      </c>
      <c r="K1186" s="4">
        <f t="shared" si="1"/>
        <v>2023</v>
      </c>
      <c r="L1186" s="4" t="str">
        <f t="shared" si="2"/>
        <v>Apr</v>
      </c>
    </row>
    <row r="1187" ht="22.5" customHeight="1">
      <c r="A1187" s="4">
        <f>(Orders!A1187)</f>
        <v>2166463032</v>
      </c>
      <c r="B1187" s="5">
        <f t="array" ref="B1187">_xlfn.XLOOKUP(A1187, Orders!A:A,Orders!C:C)</f>
        <v>45229.89388</v>
      </c>
      <c r="C1187" s="4">
        <f>Order_items!B1187</f>
        <v>851978</v>
      </c>
      <c r="D1187" s="4" t="str">
        <f t="array" ref="D1187">_xlfn.XLOOKUP(C1187,Products!A:A,Products!B:B,"")</f>
        <v>Vitamins</v>
      </c>
      <c r="E1187" s="4" t="str">
        <f t="array" ref="E1187">_xlfn.XLOOKUP(C1187,Products!A:A,Products!C:C,"")</f>
        <v>Pharmacy</v>
      </c>
      <c r="F1187" s="4" t="str">
        <f t="array" ref="F1187">_xlfn.XLOOKUP(C1187,Products!A:A,Products!D:D,"")</f>
        <v>Parsa-Bala</v>
      </c>
      <c r="G1187" s="4">
        <f>Order_items!C1187</f>
        <v>1</v>
      </c>
      <c r="H1187" s="4">
        <f>Order_items!D1187</f>
        <v>715.72</v>
      </c>
      <c r="I1187" s="4">
        <f>Order_items!E1187</f>
        <v>715.72</v>
      </c>
      <c r="J1187" s="4" t="str">
        <f t="array" ref="J1187">_xlfn.XLOOKUP(A1187,Orders!A:A,Orders!G:G,"")</f>
        <v>Card</v>
      </c>
      <c r="K1187" s="4">
        <f t="shared" si="1"/>
        <v>2023</v>
      </c>
      <c r="L1187" s="4" t="str">
        <f t="shared" si="2"/>
        <v>Oct</v>
      </c>
    </row>
    <row r="1188" ht="22.5" customHeight="1">
      <c r="A1188" s="4">
        <f>(Orders!A1188)</f>
        <v>7035343259</v>
      </c>
      <c r="B1188" s="5">
        <f t="array" ref="B1188">_xlfn.XLOOKUP(A1188, Orders!A:A,Orders!C:C)</f>
        <v>45484.35213</v>
      </c>
      <c r="C1188" s="4">
        <f>Order_items!B1188</f>
        <v>853932</v>
      </c>
      <c r="D1188" s="4" t="str">
        <f t="array" ref="D1188">_xlfn.XLOOKUP(C1188,Products!A:A,Products!B:B,"")</f>
        <v>Baby Wipes</v>
      </c>
      <c r="E1188" s="4" t="str">
        <f t="array" ref="E1188">_xlfn.XLOOKUP(C1188,Products!A:A,Products!C:C,"")</f>
        <v>Baby Care</v>
      </c>
      <c r="F1188" s="4" t="str">
        <f t="array" ref="F1188">_xlfn.XLOOKUP(C1188,Products!A:A,Products!D:D,"")</f>
        <v>Ranganathan-Peri</v>
      </c>
      <c r="G1188" s="4">
        <f>Order_items!C1188</f>
        <v>1</v>
      </c>
      <c r="H1188" s="4">
        <f>Order_items!D1188</f>
        <v>941.19</v>
      </c>
      <c r="I1188" s="4">
        <f>Order_items!E1188</f>
        <v>941.19</v>
      </c>
      <c r="J1188" s="4" t="str">
        <f t="array" ref="J1188">_xlfn.XLOOKUP(A1188,Orders!A:A,Orders!G:G,"")</f>
        <v>UPI</v>
      </c>
      <c r="K1188" s="4">
        <f t="shared" si="1"/>
        <v>2024</v>
      </c>
      <c r="L1188" s="4" t="str">
        <f t="shared" si="2"/>
        <v>Jul</v>
      </c>
    </row>
    <row r="1189" ht="22.5" customHeight="1">
      <c r="A1189" s="4">
        <f>(Orders!A1189)</f>
        <v>8914775994</v>
      </c>
      <c r="B1189" s="5">
        <f t="array" ref="B1189">_xlfn.XLOOKUP(A1189, Orders!A:A,Orders!C:C)</f>
        <v>45335.98416</v>
      </c>
      <c r="C1189" s="4">
        <f>Order_items!B1189</f>
        <v>91670</v>
      </c>
      <c r="D1189" s="4" t="str">
        <f t="array" ref="D1189">_xlfn.XLOOKUP(C1189,Products!A:A,Products!B:B,"")</f>
        <v>Dish Soap</v>
      </c>
      <c r="E1189" s="4" t="str">
        <f t="array" ref="E1189">_xlfn.XLOOKUP(C1189,Products!A:A,Products!C:C,"")</f>
        <v>Household Care</v>
      </c>
      <c r="F1189" s="4" t="str">
        <f t="array" ref="F1189">_xlfn.XLOOKUP(C1189,Products!A:A,Products!D:D,"")</f>
        <v>Barman-Ahluwalia</v>
      </c>
      <c r="G1189" s="4">
        <f>Order_items!C1189</f>
        <v>3</v>
      </c>
      <c r="H1189" s="4">
        <f>Order_items!D1189</f>
        <v>439.24</v>
      </c>
      <c r="I1189" s="4">
        <f>Order_items!E1189</f>
        <v>1317.72</v>
      </c>
      <c r="J1189" s="4" t="str">
        <f t="array" ref="J1189">_xlfn.XLOOKUP(A1189,Orders!A:A,Orders!G:G,"")</f>
        <v>UPI</v>
      </c>
      <c r="K1189" s="4">
        <f t="shared" si="1"/>
        <v>2024</v>
      </c>
      <c r="L1189" s="4" t="str">
        <f t="shared" si="2"/>
        <v>Feb</v>
      </c>
    </row>
    <row r="1190" ht="22.5" customHeight="1">
      <c r="A1190" s="4">
        <f>(Orders!A1190)</f>
        <v>7565647347</v>
      </c>
      <c r="B1190" s="5">
        <f t="array" ref="B1190">_xlfn.XLOOKUP(A1190, Orders!A:A,Orders!C:C)</f>
        <v>45589.05682</v>
      </c>
      <c r="C1190" s="4">
        <f>Order_items!B1190</f>
        <v>726958</v>
      </c>
      <c r="D1190" s="4" t="str">
        <f t="array" ref="D1190">_xlfn.XLOOKUP(C1190,Products!A:A,Products!B:B,"")</f>
        <v>Cat Food</v>
      </c>
      <c r="E1190" s="4" t="str">
        <f t="array" ref="E1190">_xlfn.XLOOKUP(C1190,Products!A:A,Products!C:C,"")</f>
        <v>Pet Care</v>
      </c>
      <c r="F1190" s="4" t="str">
        <f t="array" ref="F1190">_xlfn.XLOOKUP(C1190,Products!A:A,Products!D:D,"")</f>
        <v>Doctor-Patla</v>
      </c>
      <c r="G1190" s="4">
        <f>Order_items!C1190</f>
        <v>2</v>
      </c>
      <c r="H1190" s="4">
        <f>Order_items!D1190</f>
        <v>887.48</v>
      </c>
      <c r="I1190" s="4">
        <f>Order_items!E1190</f>
        <v>1774.96</v>
      </c>
      <c r="J1190" s="4" t="str">
        <f t="array" ref="J1190">_xlfn.XLOOKUP(A1190,Orders!A:A,Orders!G:G,"")</f>
        <v>UPI</v>
      </c>
      <c r="K1190" s="4">
        <f t="shared" si="1"/>
        <v>2024</v>
      </c>
      <c r="L1190" s="4" t="str">
        <f t="shared" si="2"/>
        <v>Oct</v>
      </c>
    </row>
    <row r="1191" ht="22.5" customHeight="1">
      <c r="A1191" s="4">
        <f>(Orders!A1191)</f>
        <v>6172215120</v>
      </c>
      <c r="B1191" s="5">
        <f t="array" ref="B1191">_xlfn.XLOOKUP(A1191, Orders!A:A,Orders!C:C)</f>
        <v>45446.31441</v>
      </c>
      <c r="C1191" s="4">
        <f>Order_items!B1191</f>
        <v>714999</v>
      </c>
      <c r="D1191" s="4" t="str">
        <f t="array" ref="D1191">_xlfn.XLOOKUP(C1191,Products!A:A,Products!B:B,"")</f>
        <v>Bread</v>
      </c>
      <c r="E1191" s="4" t="str">
        <f t="array" ref="E1191">_xlfn.XLOOKUP(C1191,Products!A:A,Products!C:C,"")</f>
        <v>Dairy &amp; Breakfast</v>
      </c>
      <c r="F1191" s="4" t="str">
        <f t="array" ref="F1191">_xlfn.XLOOKUP(C1191,Products!A:A,Products!D:D,"")</f>
        <v>Kala Group</v>
      </c>
      <c r="G1191" s="4">
        <f>Order_items!C1191</f>
        <v>3</v>
      </c>
      <c r="H1191" s="4">
        <f>Order_items!D1191</f>
        <v>882.51</v>
      </c>
      <c r="I1191" s="4">
        <f>Order_items!E1191</f>
        <v>2647.53</v>
      </c>
      <c r="J1191" s="4" t="str">
        <f t="array" ref="J1191">_xlfn.XLOOKUP(A1191,Orders!A:A,Orders!G:G,"")</f>
        <v>Card</v>
      </c>
      <c r="K1191" s="4">
        <f t="shared" si="1"/>
        <v>2024</v>
      </c>
      <c r="L1191" s="4" t="str">
        <f t="shared" si="2"/>
        <v>Jun</v>
      </c>
    </row>
    <row r="1192" ht="22.5" customHeight="1">
      <c r="A1192" s="4">
        <f>(Orders!A1192)</f>
        <v>4043585691</v>
      </c>
      <c r="B1192" s="5">
        <f t="array" ref="B1192">_xlfn.XLOOKUP(A1192, Orders!A:A,Orders!C:C)</f>
        <v>45343.94255</v>
      </c>
      <c r="C1192" s="4">
        <f>Order_items!B1192</f>
        <v>760684</v>
      </c>
      <c r="D1192" s="4" t="str">
        <f t="array" ref="D1192">_xlfn.XLOOKUP(C1192,Products!A:A,Products!B:B,"")</f>
        <v>Rice</v>
      </c>
      <c r="E1192" s="4" t="str">
        <f t="array" ref="E1192">_xlfn.XLOOKUP(C1192,Products!A:A,Products!C:C,"")</f>
        <v>Grocery &amp; Staples</v>
      </c>
      <c r="F1192" s="4" t="str">
        <f t="array" ref="F1192">_xlfn.XLOOKUP(C1192,Products!A:A,Products!D:D,"")</f>
        <v>Kanda-Gupta</v>
      </c>
      <c r="G1192" s="4">
        <f>Order_items!C1192</f>
        <v>3</v>
      </c>
      <c r="H1192" s="4">
        <f>Order_items!D1192</f>
        <v>71.6</v>
      </c>
      <c r="I1192" s="4">
        <f>Order_items!E1192</f>
        <v>214.8</v>
      </c>
      <c r="J1192" s="4" t="str">
        <f t="array" ref="J1192">_xlfn.XLOOKUP(A1192,Orders!A:A,Orders!G:G,"")</f>
        <v>UPI</v>
      </c>
      <c r="K1192" s="4">
        <f t="shared" si="1"/>
        <v>2024</v>
      </c>
      <c r="L1192" s="4" t="str">
        <f t="shared" si="2"/>
        <v>Feb</v>
      </c>
    </row>
    <row r="1193" ht="22.5" customHeight="1">
      <c r="A1193" s="4">
        <f>(Orders!A1193)</f>
        <v>3735186180</v>
      </c>
      <c r="B1193" s="5">
        <f t="array" ref="B1193">_xlfn.XLOOKUP(A1193, Orders!A:A,Orders!C:C)</f>
        <v>45367.64715</v>
      </c>
      <c r="C1193" s="4">
        <f>Order_items!B1193</f>
        <v>120532</v>
      </c>
      <c r="D1193" s="4" t="str">
        <f t="array" ref="D1193">_xlfn.XLOOKUP(C1193,Products!A:A,Products!B:B,"")</f>
        <v>Wheat Flour</v>
      </c>
      <c r="E1193" s="4" t="str">
        <f t="array" ref="E1193">_xlfn.XLOOKUP(C1193,Products!A:A,Products!C:C,"")</f>
        <v>Grocery &amp; Staples</v>
      </c>
      <c r="F1193" s="4" t="str">
        <f t="array" ref="F1193">_xlfn.XLOOKUP(C1193,Products!A:A,Products!D:D,"")</f>
        <v>Nazareth Ltd</v>
      </c>
      <c r="G1193" s="4">
        <f>Order_items!C1193</f>
        <v>1</v>
      </c>
      <c r="H1193" s="4">
        <f>Order_items!D1193</f>
        <v>697.53</v>
      </c>
      <c r="I1193" s="4">
        <f>Order_items!E1193</f>
        <v>697.53</v>
      </c>
      <c r="J1193" s="4" t="str">
        <f t="array" ref="J1193">_xlfn.XLOOKUP(A1193,Orders!A:A,Orders!G:G,"")</f>
        <v>UPI</v>
      </c>
      <c r="K1193" s="4">
        <f t="shared" si="1"/>
        <v>2024</v>
      </c>
      <c r="L1193" s="4" t="str">
        <f t="shared" si="2"/>
        <v>Mar</v>
      </c>
    </row>
    <row r="1194" ht="22.5" customHeight="1">
      <c r="A1194" s="4">
        <f>(Orders!A1194)</f>
        <v>5281459433</v>
      </c>
      <c r="B1194" s="5">
        <f t="array" ref="B1194">_xlfn.XLOOKUP(A1194, Orders!A:A,Orders!C:C)</f>
        <v>45575.27814</v>
      </c>
      <c r="C1194" s="4">
        <f>Order_items!B1194</f>
        <v>194682</v>
      </c>
      <c r="D1194" s="4" t="str">
        <f t="array" ref="D1194">_xlfn.XLOOKUP(C1194,Products!A:A,Products!B:B,"")</f>
        <v>Iced Tea</v>
      </c>
      <c r="E1194" s="4" t="str">
        <f t="array" ref="E1194">_xlfn.XLOOKUP(C1194,Products!A:A,Products!C:C,"")</f>
        <v>Cold Drinks &amp; Juices</v>
      </c>
      <c r="F1194" s="4" t="str">
        <f t="array" ref="F1194">_xlfn.XLOOKUP(C1194,Products!A:A,Products!D:D,"")</f>
        <v>Sastry-Issac</v>
      </c>
      <c r="G1194" s="4">
        <f>Order_items!C1194</f>
        <v>1</v>
      </c>
      <c r="H1194" s="4">
        <f>Order_items!D1194</f>
        <v>912.29</v>
      </c>
      <c r="I1194" s="4">
        <f>Order_items!E1194</f>
        <v>912.29</v>
      </c>
      <c r="J1194" s="4" t="str">
        <f t="array" ref="J1194">_xlfn.XLOOKUP(A1194,Orders!A:A,Orders!G:G,"")</f>
        <v>Card</v>
      </c>
      <c r="K1194" s="4">
        <f t="shared" si="1"/>
        <v>2024</v>
      </c>
      <c r="L1194" s="4" t="str">
        <f t="shared" si="2"/>
        <v>Oct</v>
      </c>
    </row>
    <row r="1195" ht="22.5" customHeight="1">
      <c r="A1195" s="4">
        <f>(Orders!A1195)</f>
        <v>424087401</v>
      </c>
      <c r="B1195" s="5">
        <f t="array" ref="B1195">_xlfn.XLOOKUP(A1195, Orders!A:A,Orders!C:C)</f>
        <v>45401.44462</v>
      </c>
      <c r="C1195" s="4">
        <f>Order_items!B1195</f>
        <v>51036</v>
      </c>
      <c r="D1195" s="4" t="str">
        <f t="array" ref="D1195">_xlfn.XLOOKUP(C1195,Products!A:A,Products!B:B,"")</f>
        <v>Baby Food</v>
      </c>
      <c r="E1195" s="4" t="str">
        <f t="array" ref="E1195">_xlfn.XLOOKUP(C1195,Products!A:A,Products!C:C,"")</f>
        <v>Baby Care</v>
      </c>
      <c r="F1195" s="4" t="str">
        <f t="array" ref="F1195">_xlfn.XLOOKUP(C1195,Products!A:A,Products!D:D,"")</f>
        <v>Karnik PLC</v>
      </c>
      <c r="G1195" s="4">
        <f>Order_items!C1195</f>
        <v>1</v>
      </c>
      <c r="H1195" s="4">
        <f>Order_items!D1195</f>
        <v>931.61</v>
      </c>
      <c r="I1195" s="4">
        <f>Order_items!E1195</f>
        <v>931.61</v>
      </c>
      <c r="J1195" s="4" t="str">
        <f t="array" ref="J1195">_xlfn.XLOOKUP(A1195,Orders!A:A,Orders!G:G,"")</f>
        <v>Cash</v>
      </c>
      <c r="K1195" s="4">
        <f t="shared" si="1"/>
        <v>2024</v>
      </c>
      <c r="L1195" s="4" t="str">
        <f t="shared" si="2"/>
        <v>Apr</v>
      </c>
    </row>
    <row r="1196" ht="22.5" customHeight="1">
      <c r="A1196" s="4">
        <f>(Orders!A1196)</f>
        <v>884327245</v>
      </c>
      <c r="B1196" s="5">
        <f t="array" ref="B1196">_xlfn.XLOOKUP(A1196, Orders!A:A,Orders!C:C)</f>
        <v>45194.01304</v>
      </c>
      <c r="C1196" s="4">
        <f>Order_items!B1196</f>
        <v>679321</v>
      </c>
      <c r="D1196" s="4" t="str">
        <f t="array" ref="D1196">_xlfn.XLOOKUP(C1196,Products!A:A,Products!B:B,"")</f>
        <v>Cola</v>
      </c>
      <c r="E1196" s="4" t="str">
        <f t="array" ref="E1196">_xlfn.XLOOKUP(C1196,Products!A:A,Products!C:C,"")</f>
        <v>Cold Drinks &amp; Juices</v>
      </c>
      <c r="F1196" s="4" t="str">
        <f t="array" ref="F1196">_xlfn.XLOOKUP(C1196,Products!A:A,Products!D:D,"")</f>
        <v>Khurana-Dewan</v>
      </c>
      <c r="G1196" s="4">
        <f>Order_items!C1196</f>
        <v>2</v>
      </c>
      <c r="H1196" s="4">
        <f>Order_items!D1196</f>
        <v>738.46</v>
      </c>
      <c r="I1196" s="4">
        <f>Order_items!E1196</f>
        <v>1476.92</v>
      </c>
      <c r="J1196" s="4" t="str">
        <f t="array" ref="J1196">_xlfn.XLOOKUP(A1196,Orders!A:A,Orders!G:G,"")</f>
        <v>UPI</v>
      </c>
      <c r="K1196" s="4">
        <f t="shared" si="1"/>
        <v>2023</v>
      </c>
      <c r="L1196" s="4" t="str">
        <f t="shared" si="2"/>
        <v>Sep</v>
      </c>
    </row>
    <row r="1197" ht="22.5" customHeight="1">
      <c r="A1197" s="4">
        <f>(Orders!A1197)</f>
        <v>6318008970</v>
      </c>
      <c r="B1197" s="5">
        <f t="array" ref="B1197">_xlfn.XLOOKUP(A1197, Orders!A:A,Orders!C:C)</f>
        <v>45423.79815</v>
      </c>
      <c r="C1197" s="4">
        <f>Order_items!B1197</f>
        <v>952124</v>
      </c>
      <c r="D1197" s="4" t="str">
        <f t="array" ref="D1197">_xlfn.XLOOKUP(C1197,Products!A:A,Products!B:B,"")</f>
        <v>Onions</v>
      </c>
      <c r="E1197" s="4" t="str">
        <f t="array" ref="E1197">_xlfn.XLOOKUP(C1197,Products!A:A,Products!C:C,"")</f>
        <v>Fruits &amp; Vegetables</v>
      </c>
      <c r="F1197" s="4" t="str">
        <f t="array" ref="F1197">_xlfn.XLOOKUP(C1197,Products!A:A,Products!D:D,"")</f>
        <v>Wali, Sood and Bala</v>
      </c>
      <c r="G1197" s="4">
        <f>Order_items!C1197</f>
        <v>3</v>
      </c>
      <c r="H1197" s="4">
        <f>Order_items!D1197</f>
        <v>127.08</v>
      </c>
      <c r="I1197" s="4">
        <f>Order_items!E1197</f>
        <v>381.24</v>
      </c>
      <c r="J1197" s="4" t="str">
        <f t="array" ref="J1197">_xlfn.XLOOKUP(A1197,Orders!A:A,Orders!G:G,"")</f>
        <v>UPI</v>
      </c>
      <c r="K1197" s="4">
        <f t="shared" si="1"/>
        <v>2024</v>
      </c>
      <c r="L1197" s="4" t="str">
        <f t="shared" si="2"/>
        <v>May</v>
      </c>
    </row>
    <row r="1198" ht="22.5" customHeight="1">
      <c r="A1198" s="4">
        <f>(Orders!A1198)</f>
        <v>3792751421</v>
      </c>
      <c r="B1198" s="5">
        <f t="array" ref="B1198">_xlfn.XLOOKUP(A1198, Orders!A:A,Orders!C:C)</f>
        <v>45515.83993</v>
      </c>
      <c r="C1198" s="4">
        <f>Order_items!B1198</f>
        <v>914071</v>
      </c>
      <c r="D1198" s="4" t="str">
        <f t="array" ref="D1198">_xlfn.XLOOKUP(C1198,Products!A:A,Products!B:B,"")</f>
        <v>Chips</v>
      </c>
      <c r="E1198" s="4" t="str">
        <f t="array" ref="E1198">_xlfn.XLOOKUP(C1198,Products!A:A,Products!C:C,"")</f>
        <v>Snacks &amp; Munchies</v>
      </c>
      <c r="F1198" s="4" t="str">
        <f t="array" ref="F1198">_xlfn.XLOOKUP(C1198,Products!A:A,Products!D:D,"")</f>
        <v>Datta Ltd</v>
      </c>
      <c r="G1198" s="4">
        <f>Order_items!C1198</f>
        <v>2</v>
      </c>
      <c r="H1198" s="4">
        <f>Order_items!D1198</f>
        <v>296.94</v>
      </c>
      <c r="I1198" s="4">
        <f>Order_items!E1198</f>
        <v>593.88</v>
      </c>
      <c r="J1198" s="4" t="str">
        <f t="array" ref="J1198">_xlfn.XLOOKUP(A1198,Orders!A:A,Orders!G:G,"")</f>
        <v>UPI</v>
      </c>
      <c r="K1198" s="4">
        <f t="shared" si="1"/>
        <v>2024</v>
      </c>
      <c r="L1198" s="4" t="str">
        <f t="shared" si="2"/>
        <v>Aug</v>
      </c>
    </row>
    <row r="1199" ht="22.5" customHeight="1">
      <c r="A1199" s="4">
        <f>(Orders!A1199)</f>
        <v>5471255539</v>
      </c>
      <c r="B1199" s="5">
        <f t="array" ref="B1199">_xlfn.XLOOKUP(A1199, Orders!A:A,Orders!C:C)</f>
        <v>45077.42435</v>
      </c>
      <c r="C1199" s="4">
        <f>Order_items!B1199</f>
        <v>578097</v>
      </c>
      <c r="D1199" s="4" t="str">
        <f t="array" ref="D1199">_xlfn.XLOOKUP(C1199,Products!A:A,Products!B:B,"")</f>
        <v>Nuts</v>
      </c>
      <c r="E1199" s="4" t="str">
        <f t="array" ref="E1199">_xlfn.XLOOKUP(C1199,Products!A:A,Products!C:C,"")</f>
        <v>Snacks &amp; Munchies</v>
      </c>
      <c r="F1199" s="4" t="str">
        <f t="array" ref="F1199">_xlfn.XLOOKUP(C1199,Products!A:A,Products!D:D,"")</f>
        <v>Jha Group</v>
      </c>
      <c r="G1199" s="4">
        <f>Order_items!C1199</f>
        <v>1</v>
      </c>
      <c r="H1199" s="4">
        <f>Order_items!D1199</f>
        <v>267.61</v>
      </c>
      <c r="I1199" s="4">
        <f>Order_items!E1199</f>
        <v>267.61</v>
      </c>
      <c r="J1199" s="4" t="str">
        <f t="array" ref="J1199">_xlfn.XLOOKUP(A1199,Orders!A:A,Orders!G:G,"")</f>
        <v>Wallet</v>
      </c>
      <c r="K1199" s="4">
        <f t="shared" si="1"/>
        <v>2023</v>
      </c>
      <c r="L1199" s="4" t="str">
        <f t="shared" si="2"/>
        <v>May</v>
      </c>
    </row>
    <row r="1200" ht="22.5" customHeight="1">
      <c r="A1200" s="4">
        <f>(Orders!A1200)</f>
        <v>9917290378</v>
      </c>
      <c r="B1200" s="5">
        <f t="array" ref="B1200">_xlfn.XLOOKUP(A1200, Orders!A:A,Orders!C:C)</f>
        <v>45296.54199</v>
      </c>
      <c r="C1200" s="4">
        <f>Order_items!B1200</f>
        <v>991434</v>
      </c>
      <c r="D1200" s="4" t="str">
        <f t="array" ref="D1200">_xlfn.XLOOKUP(C1200,Products!A:A,Products!B:B,"")</f>
        <v>Cookies</v>
      </c>
      <c r="E1200" s="4" t="str">
        <f t="array" ref="E1200">_xlfn.XLOOKUP(C1200,Products!A:A,Products!C:C,"")</f>
        <v>Snacks &amp; Munchies</v>
      </c>
      <c r="F1200" s="4" t="str">
        <f t="array" ref="F1200">_xlfn.XLOOKUP(C1200,Products!A:A,Products!D:D,"")</f>
        <v>Mital-Oza</v>
      </c>
      <c r="G1200" s="4">
        <f>Order_items!C1200</f>
        <v>2</v>
      </c>
      <c r="H1200" s="4">
        <f>Order_items!D1200</f>
        <v>237.62</v>
      </c>
      <c r="I1200" s="4">
        <f>Order_items!E1200</f>
        <v>475.24</v>
      </c>
      <c r="J1200" s="4" t="str">
        <f t="array" ref="J1200">_xlfn.XLOOKUP(A1200,Orders!A:A,Orders!G:G,"")</f>
        <v>Cash</v>
      </c>
      <c r="K1200" s="4">
        <f t="shared" si="1"/>
        <v>2024</v>
      </c>
      <c r="L1200" s="4" t="str">
        <f t="shared" si="2"/>
        <v>Jan</v>
      </c>
    </row>
    <row r="1201" ht="22.5" customHeight="1">
      <c r="A1201" s="4">
        <f>(Orders!A1201)</f>
        <v>208989475</v>
      </c>
      <c r="B1201" s="5">
        <f t="array" ref="B1201">_xlfn.XLOOKUP(A1201, Orders!A:A,Orders!C:C)</f>
        <v>45001.48509</v>
      </c>
      <c r="C1201" s="4">
        <f>Order_items!B1201</f>
        <v>432617</v>
      </c>
      <c r="D1201" s="4" t="str">
        <f t="array" ref="D1201">_xlfn.XLOOKUP(C1201,Products!A:A,Products!B:B,"")</f>
        <v>Baby Wipes</v>
      </c>
      <c r="E1201" s="4" t="str">
        <f t="array" ref="E1201">_xlfn.XLOOKUP(C1201,Products!A:A,Products!C:C,"")</f>
        <v>Baby Care</v>
      </c>
      <c r="F1201" s="4" t="str">
        <f t="array" ref="F1201">_xlfn.XLOOKUP(C1201,Products!A:A,Products!D:D,"")</f>
        <v>Dora-Pillai</v>
      </c>
      <c r="G1201" s="4">
        <f>Order_items!C1201</f>
        <v>2</v>
      </c>
      <c r="H1201" s="4">
        <f>Order_items!D1201</f>
        <v>863.18</v>
      </c>
      <c r="I1201" s="4">
        <f>Order_items!E1201</f>
        <v>1726.36</v>
      </c>
      <c r="J1201" s="4" t="str">
        <f t="array" ref="J1201">_xlfn.XLOOKUP(A1201,Orders!A:A,Orders!G:G,"")</f>
        <v>Cash</v>
      </c>
      <c r="K1201" s="4">
        <f t="shared" si="1"/>
        <v>2023</v>
      </c>
      <c r="L1201" s="4" t="str">
        <f t="shared" si="2"/>
        <v>Mar</v>
      </c>
    </row>
    <row r="1202" ht="22.5" customHeight="1">
      <c r="A1202" s="4">
        <f>(Orders!A1202)</f>
        <v>7672827556</v>
      </c>
      <c r="B1202" s="5">
        <f t="array" ref="B1202">_xlfn.XLOOKUP(A1202, Orders!A:A,Orders!C:C)</f>
        <v>45108.07215</v>
      </c>
      <c r="C1202" s="4">
        <f>Order_items!B1202</f>
        <v>903336</v>
      </c>
      <c r="D1202" s="4" t="str">
        <f t="array" ref="D1202">_xlfn.XLOOKUP(C1202,Products!A:A,Products!B:B,"")</f>
        <v>Pulses</v>
      </c>
      <c r="E1202" s="4" t="str">
        <f t="array" ref="E1202">_xlfn.XLOOKUP(C1202,Products!A:A,Products!C:C,"")</f>
        <v>Grocery &amp; Staples</v>
      </c>
      <c r="F1202" s="4" t="str">
        <f t="array" ref="F1202">_xlfn.XLOOKUP(C1202,Products!A:A,Products!D:D,"")</f>
        <v>Vaidya, Amble and Palla</v>
      </c>
      <c r="G1202" s="4">
        <f>Order_items!C1202</f>
        <v>1</v>
      </c>
      <c r="H1202" s="4">
        <f>Order_items!D1202</f>
        <v>551.88</v>
      </c>
      <c r="I1202" s="4">
        <f>Order_items!E1202</f>
        <v>551.88</v>
      </c>
      <c r="J1202" s="4" t="str">
        <f t="array" ref="J1202">_xlfn.XLOOKUP(A1202,Orders!A:A,Orders!G:G,"")</f>
        <v>Wallet</v>
      </c>
      <c r="K1202" s="4">
        <f t="shared" si="1"/>
        <v>2023</v>
      </c>
      <c r="L1202" s="4" t="str">
        <f t="shared" si="2"/>
        <v>Jul</v>
      </c>
    </row>
    <row r="1203" ht="22.5" customHeight="1">
      <c r="A1203" s="4">
        <f>(Orders!A1203)</f>
        <v>3792912325</v>
      </c>
      <c r="B1203" s="5">
        <f t="array" ref="B1203">_xlfn.XLOOKUP(A1203, Orders!A:A,Orders!C:C)</f>
        <v>45446.83113</v>
      </c>
      <c r="C1203" s="4">
        <f>Order_items!B1203</f>
        <v>36412</v>
      </c>
      <c r="D1203" s="4" t="str">
        <f t="array" ref="D1203">_xlfn.XLOOKUP(C1203,Products!A:A,Products!B:B,"")</f>
        <v>Dish Soap</v>
      </c>
      <c r="E1203" s="4" t="str">
        <f t="array" ref="E1203">_xlfn.XLOOKUP(C1203,Products!A:A,Products!C:C,"")</f>
        <v>Household Care</v>
      </c>
      <c r="F1203" s="4" t="str">
        <f t="array" ref="F1203">_xlfn.XLOOKUP(C1203,Products!A:A,Products!D:D,"")</f>
        <v>Muni-Shankar</v>
      </c>
      <c r="G1203" s="4">
        <f>Order_items!C1203</f>
        <v>3</v>
      </c>
      <c r="H1203" s="4">
        <f>Order_items!D1203</f>
        <v>397.68</v>
      </c>
      <c r="I1203" s="4">
        <f>Order_items!E1203</f>
        <v>1193.04</v>
      </c>
      <c r="J1203" s="4" t="str">
        <f t="array" ref="J1203">_xlfn.XLOOKUP(A1203,Orders!A:A,Orders!G:G,"")</f>
        <v>Wallet</v>
      </c>
      <c r="K1203" s="4">
        <f t="shared" si="1"/>
        <v>2024</v>
      </c>
      <c r="L1203" s="4" t="str">
        <f t="shared" si="2"/>
        <v>Jun</v>
      </c>
    </row>
    <row r="1204" ht="22.5" customHeight="1">
      <c r="A1204" s="4">
        <f>(Orders!A1204)</f>
        <v>2478533601</v>
      </c>
      <c r="B1204" s="5">
        <f t="array" ref="B1204">_xlfn.XLOOKUP(A1204, Orders!A:A,Orders!C:C)</f>
        <v>45597.60014</v>
      </c>
      <c r="C1204" s="4">
        <f>Order_items!B1204</f>
        <v>349294</v>
      </c>
      <c r="D1204" s="4" t="str">
        <f t="array" ref="D1204">_xlfn.XLOOKUP(C1204,Products!A:A,Products!B:B,"")</f>
        <v>Onions</v>
      </c>
      <c r="E1204" s="4" t="str">
        <f t="array" ref="E1204">_xlfn.XLOOKUP(C1204,Products!A:A,Products!C:C,"")</f>
        <v>Fruits &amp; Vegetables</v>
      </c>
      <c r="F1204" s="4" t="str">
        <f t="array" ref="F1204">_xlfn.XLOOKUP(C1204,Products!A:A,Products!D:D,"")</f>
        <v>Ganesan Ltd</v>
      </c>
      <c r="G1204" s="4">
        <f>Order_items!C1204</f>
        <v>2</v>
      </c>
      <c r="H1204" s="4">
        <f>Order_items!D1204</f>
        <v>934.75</v>
      </c>
      <c r="I1204" s="4">
        <f>Order_items!E1204</f>
        <v>1869.5</v>
      </c>
      <c r="J1204" s="4" t="str">
        <f t="array" ref="J1204">_xlfn.XLOOKUP(A1204,Orders!A:A,Orders!G:G,"")</f>
        <v>Card</v>
      </c>
      <c r="K1204" s="4">
        <f t="shared" si="1"/>
        <v>2024</v>
      </c>
      <c r="L1204" s="4" t="str">
        <f t="shared" si="2"/>
        <v>Nov</v>
      </c>
    </row>
    <row r="1205" ht="22.5" customHeight="1">
      <c r="A1205" s="4">
        <f>(Orders!A1205)</f>
        <v>2255745327</v>
      </c>
      <c r="B1205" s="5">
        <f t="array" ref="B1205">_xlfn.XLOOKUP(A1205, Orders!A:A,Orders!C:C)</f>
        <v>45047.13759</v>
      </c>
      <c r="C1205" s="4">
        <f>Order_items!B1205</f>
        <v>764014</v>
      </c>
      <c r="D1205" s="4" t="str">
        <f t="array" ref="D1205">_xlfn.XLOOKUP(C1205,Products!A:A,Products!B:B,"")</f>
        <v>Salt</v>
      </c>
      <c r="E1205" s="4" t="str">
        <f t="array" ref="E1205">_xlfn.XLOOKUP(C1205,Products!A:A,Products!C:C,"")</f>
        <v>Grocery &amp; Staples</v>
      </c>
      <c r="F1205" s="4" t="str">
        <f t="array" ref="F1205">_xlfn.XLOOKUP(C1205,Products!A:A,Products!D:D,"")</f>
        <v>Grewal, Swamy and Dayal</v>
      </c>
      <c r="G1205" s="4">
        <f>Order_items!C1205</f>
        <v>1</v>
      </c>
      <c r="H1205" s="4">
        <f>Order_items!D1205</f>
        <v>612.04</v>
      </c>
      <c r="I1205" s="4">
        <f>Order_items!E1205</f>
        <v>612.04</v>
      </c>
      <c r="J1205" s="4" t="str">
        <f t="array" ref="J1205">_xlfn.XLOOKUP(A1205,Orders!A:A,Orders!G:G,"")</f>
        <v>Cash</v>
      </c>
      <c r="K1205" s="4">
        <f t="shared" si="1"/>
        <v>2023</v>
      </c>
      <c r="L1205" s="4" t="str">
        <f t="shared" si="2"/>
        <v>May</v>
      </c>
    </row>
    <row r="1206" ht="22.5" customHeight="1">
      <c r="A1206" s="4">
        <f>(Orders!A1206)</f>
        <v>8612261848</v>
      </c>
      <c r="B1206" s="5">
        <f t="array" ref="B1206">_xlfn.XLOOKUP(A1206, Orders!A:A,Orders!C:C)</f>
        <v>45461.83444</v>
      </c>
      <c r="C1206" s="4">
        <f>Order_items!B1206</f>
        <v>672059</v>
      </c>
      <c r="D1206" s="4" t="str">
        <f t="array" ref="D1206">_xlfn.XLOOKUP(C1206,Products!A:A,Products!B:B,"")</f>
        <v>Toothpaste</v>
      </c>
      <c r="E1206" s="4" t="str">
        <f t="array" ref="E1206">_xlfn.XLOOKUP(C1206,Products!A:A,Products!C:C,"")</f>
        <v>Personal Care</v>
      </c>
      <c r="F1206" s="4" t="str">
        <f t="array" ref="F1206">_xlfn.XLOOKUP(C1206,Products!A:A,Products!D:D,"")</f>
        <v>Kaur-Gola</v>
      </c>
      <c r="G1206" s="4">
        <f>Order_items!C1206</f>
        <v>1</v>
      </c>
      <c r="H1206" s="4">
        <f>Order_items!D1206</f>
        <v>672.73</v>
      </c>
      <c r="I1206" s="4">
        <f>Order_items!E1206</f>
        <v>672.73</v>
      </c>
      <c r="J1206" s="4" t="str">
        <f t="array" ref="J1206">_xlfn.XLOOKUP(A1206,Orders!A:A,Orders!G:G,"")</f>
        <v>Wallet</v>
      </c>
      <c r="K1206" s="4">
        <f t="shared" si="1"/>
        <v>2024</v>
      </c>
      <c r="L1206" s="4" t="str">
        <f t="shared" si="2"/>
        <v>Jun</v>
      </c>
    </row>
    <row r="1207" ht="22.5" customHeight="1">
      <c r="A1207" s="4">
        <f>(Orders!A1207)</f>
        <v>6949810049</v>
      </c>
      <c r="B1207" s="5">
        <f t="array" ref="B1207">_xlfn.XLOOKUP(A1207, Orders!A:A,Orders!C:C)</f>
        <v>45194.55341</v>
      </c>
      <c r="C1207" s="4">
        <f>Order_items!B1207</f>
        <v>63769</v>
      </c>
      <c r="D1207" s="4" t="str">
        <f t="array" ref="D1207">_xlfn.XLOOKUP(C1207,Products!A:A,Products!B:B,"")</f>
        <v>Lotion</v>
      </c>
      <c r="E1207" s="4" t="str">
        <f t="array" ref="E1207">_xlfn.XLOOKUP(C1207,Products!A:A,Products!C:C,"")</f>
        <v>Personal Care</v>
      </c>
      <c r="F1207" s="4" t="str">
        <f t="array" ref="F1207">_xlfn.XLOOKUP(C1207,Products!A:A,Products!D:D,"")</f>
        <v>Dalal-Shan</v>
      </c>
      <c r="G1207" s="4">
        <f>Order_items!C1207</f>
        <v>2</v>
      </c>
      <c r="H1207" s="4">
        <f>Order_items!D1207</f>
        <v>878.07</v>
      </c>
      <c r="I1207" s="4">
        <f>Order_items!E1207</f>
        <v>1756.14</v>
      </c>
      <c r="J1207" s="4" t="str">
        <f t="array" ref="J1207">_xlfn.XLOOKUP(A1207,Orders!A:A,Orders!G:G,"")</f>
        <v>UPI</v>
      </c>
      <c r="K1207" s="4">
        <f t="shared" si="1"/>
        <v>2023</v>
      </c>
      <c r="L1207" s="4" t="str">
        <f t="shared" si="2"/>
        <v>Sep</v>
      </c>
    </row>
    <row r="1208" ht="22.5" customHeight="1">
      <c r="A1208" s="4">
        <f>(Orders!A1208)</f>
        <v>2399456941</v>
      </c>
      <c r="B1208" s="5">
        <f t="array" ref="B1208">_xlfn.XLOOKUP(A1208, Orders!A:A,Orders!C:C)</f>
        <v>45581.28589</v>
      </c>
      <c r="C1208" s="4">
        <f>Order_items!B1208</f>
        <v>812607</v>
      </c>
      <c r="D1208" s="4" t="str">
        <f t="array" ref="D1208">_xlfn.XLOOKUP(C1208,Products!A:A,Products!B:B,"")</f>
        <v>Potatoes</v>
      </c>
      <c r="E1208" s="4" t="str">
        <f t="array" ref="E1208">_xlfn.XLOOKUP(C1208,Products!A:A,Products!C:C,"")</f>
        <v>Fruits &amp; Vegetables</v>
      </c>
      <c r="F1208" s="4" t="str">
        <f t="array" ref="F1208">_xlfn.XLOOKUP(C1208,Products!A:A,Products!D:D,"")</f>
        <v>Rege Group</v>
      </c>
      <c r="G1208" s="4">
        <f>Order_items!C1208</f>
        <v>2</v>
      </c>
      <c r="H1208" s="4">
        <f>Order_items!D1208</f>
        <v>416.65</v>
      </c>
      <c r="I1208" s="4">
        <f>Order_items!E1208</f>
        <v>833.3</v>
      </c>
      <c r="J1208" s="4" t="str">
        <f t="array" ref="J1208">_xlfn.XLOOKUP(A1208,Orders!A:A,Orders!G:G,"")</f>
        <v>Card</v>
      </c>
      <c r="K1208" s="4">
        <f t="shared" si="1"/>
        <v>2024</v>
      </c>
      <c r="L1208" s="4" t="str">
        <f t="shared" si="2"/>
        <v>Oct</v>
      </c>
    </row>
    <row r="1209" ht="22.5" customHeight="1">
      <c r="A1209" s="4">
        <f>(Orders!A1209)</f>
        <v>6292969164</v>
      </c>
      <c r="B1209" s="5">
        <f t="array" ref="B1209">_xlfn.XLOOKUP(A1209, Orders!A:A,Orders!C:C)</f>
        <v>45482.29977</v>
      </c>
      <c r="C1209" s="4">
        <f>Order_items!B1209</f>
        <v>222892</v>
      </c>
      <c r="D1209" s="4" t="str">
        <f t="array" ref="D1209">_xlfn.XLOOKUP(C1209,Products!A:A,Products!B:B,"")</f>
        <v>Tomatoes</v>
      </c>
      <c r="E1209" s="4" t="str">
        <f t="array" ref="E1209">_xlfn.XLOOKUP(C1209,Products!A:A,Products!C:C,"")</f>
        <v>Fruits &amp; Vegetables</v>
      </c>
      <c r="F1209" s="4" t="str">
        <f t="array" ref="F1209">_xlfn.XLOOKUP(C1209,Products!A:A,Products!D:D,"")</f>
        <v>Ramakrishnan-Ghose</v>
      </c>
      <c r="G1209" s="4">
        <f>Order_items!C1209</f>
        <v>3</v>
      </c>
      <c r="H1209" s="4">
        <f>Order_items!D1209</f>
        <v>869.22</v>
      </c>
      <c r="I1209" s="4">
        <f>Order_items!E1209</f>
        <v>2607.66</v>
      </c>
      <c r="J1209" s="4" t="str">
        <f t="array" ref="J1209">_xlfn.XLOOKUP(A1209,Orders!A:A,Orders!G:G,"")</f>
        <v>Wallet</v>
      </c>
      <c r="K1209" s="4">
        <f t="shared" si="1"/>
        <v>2024</v>
      </c>
      <c r="L1209" s="4" t="str">
        <f t="shared" si="2"/>
        <v>Jul</v>
      </c>
    </row>
    <row r="1210" ht="22.5" customHeight="1">
      <c r="A1210" s="4">
        <f>(Orders!A1210)</f>
        <v>2929485756</v>
      </c>
      <c r="B1210" s="5">
        <f t="array" ref="B1210">_xlfn.XLOOKUP(A1210, Orders!A:A,Orders!C:C)</f>
        <v>45578.02615</v>
      </c>
      <c r="C1210" s="4">
        <f>Order_items!B1210</f>
        <v>365132</v>
      </c>
      <c r="D1210" s="4" t="str">
        <f t="array" ref="D1210">_xlfn.XLOOKUP(C1210,Products!A:A,Products!B:B,"")</f>
        <v>Instant Noodles</v>
      </c>
      <c r="E1210" s="4" t="str">
        <f t="array" ref="E1210">_xlfn.XLOOKUP(C1210,Products!A:A,Products!C:C,"")</f>
        <v>Instant &amp; Frozen Food</v>
      </c>
      <c r="F1210" s="4" t="str">
        <f t="array" ref="F1210">_xlfn.XLOOKUP(C1210,Products!A:A,Products!D:D,"")</f>
        <v>Dar-Kumar</v>
      </c>
      <c r="G1210" s="4">
        <f>Order_items!C1210</f>
        <v>1</v>
      </c>
      <c r="H1210" s="4">
        <f>Order_items!D1210</f>
        <v>229.38</v>
      </c>
      <c r="I1210" s="4">
        <f>Order_items!E1210</f>
        <v>229.38</v>
      </c>
      <c r="J1210" s="4" t="str">
        <f t="array" ref="J1210">_xlfn.XLOOKUP(A1210,Orders!A:A,Orders!G:G,"")</f>
        <v>UPI</v>
      </c>
      <c r="K1210" s="4">
        <f t="shared" si="1"/>
        <v>2024</v>
      </c>
      <c r="L1210" s="4" t="str">
        <f t="shared" si="2"/>
        <v>Oct</v>
      </c>
    </row>
    <row r="1211" ht="22.5" customHeight="1">
      <c r="A1211" s="4">
        <f>(Orders!A1211)</f>
        <v>8757869416</v>
      </c>
      <c r="B1211" s="5">
        <f t="array" ref="B1211">_xlfn.XLOOKUP(A1211, Orders!A:A,Orders!C:C)</f>
        <v>45415.15701</v>
      </c>
      <c r="C1211" s="4">
        <f>Order_items!B1211</f>
        <v>435929</v>
      </c>
      <c r="D1211" s="4" t="str">
        <f t="array" ref="D1211">_xlfn.XLOOKUP(C1211,Products!A:A,Products!B:B,"")</f>
        <v>Toilet Cleaner</v>
      </c>
      <c r="E1211" s="4" t="str">
        <f t="array" ref="E1211">_xlfn.XLOOKUP(C1211,Products!A:A,Products!C:C,"")</f>
        <v>Household Care</v>
      </c>
      <c r="F1211" s="4" t="str">
        <f t="array" ref="F1211">_xlfn.XLOOKUP(C1211,Products!A:A,Products!D:D,"")</f>
        <v>Memon Ltd</v>
      </c>
      <c r="G1211" s="4">
        <f>Order_items!C1211</f>
        <v>1</v>
      </c>
      <c r="H1211" s="4">
        <f>Order_items!D1211</f>
        <v>856.89</v>
      </c>
      <c r="I1211" s="4">
        <f>Order_items!E1211</f>
        <v>856.89</v>
      </c>
      <c r="J1211" s="4" t="str">
        <f t="array" ref="J1211">_xlfn.XLOOKUP(A1211,Orders!A:A,Orders!G:G,"")</f>
        <v>Cash</v>
      </c>
      <c r="K1211" s="4">
        <f t="shared" si="1"/>
        <v>2024</v>
      </c>
      <c r="L1211" s="4" t="str">
        <f t="shared" si="2"/>
        <v>May</v>
      </c>
    </row>
    <row r="1212" ht="22.5" customHeight="1">
      <c r="A1212" s="4">
        <f>(Orders!A1212)</f>
        <v>2653966619</v>
      </c>
      <c r="B1212" s="5">
        <f t="array" ref="B1212">_xlfn.XLOOKUP(A1212, Orders!A:A,Orders!C:C)</f>
        <v>45485.7135</v>
      </c>
      <c r="C1212" s="4">
        <f>Order_items!B1212</f>
        <v>706112</v>
      </c>
      <c r="D1212" s="4" t="str">
        <f t="array" ref="D1212">_xlfn.XLOOKUP(C1212,Products!A:A,Products!B:B,"")</f>
        <v>Vitamins</v>
      </c>
      <c r="E1212" s="4" t="str">
        <f t="array" ref="E1212">_xlfn.XLOOKUP(C1212,Products!A:A,Products!C:C,"")</f>
        <v>Pharmacy</v>
      </c>
      <c r="F1212" s="4" t="str">
        <f t="array" ref="F1212">_xlfn.XLOOKUP(C1212,Products!A:A,Products!D:D,"")</f>
        <v>Magar, Gara and Garg</v>
      </c>
      <c r="G1212" s="4">
        <f>Order_items!C1212</f>
        <v>2</v>
      </c>
      <c r="H1212" s="4">
        <f>Order_items!D1212</f>
        <v>478.79</v>
      </c>
      <c r="I1212" s="4">
        <f>Order_items!E1212</f>
        <v>957.58</v>
      </c>
      <c r="J1212" s="4" t="str">
        <f t="array" ref="J1212">_xlfn.XLOOKUP(A1212,Orders!A:A,Orders!G:G,"")</f>
        <v>Card</v>
      </c>
      <c r="K1212" s="4">
        <f t="shared" si="1"/>
        <v>2024</v>
      </c>
      <c r="L1212" s="4" t="str">
        <f t="shared" si="2"/>
        <v>Jul</v>
      </c>
    </row>
    <row r="1213" ht="22.5" customHeight="1">
      <c r="A1213" s="4">
        <f>(Orders!A1213)</f>
        <v>336103625</v>
      </c>
      <c r="B1213" s="5">
        <f t="array" ref="B1213">_xlfn.XLOOKUP(A1213, Orders!A:A,Orders!C:C)</f>
        <v>45428.79691</v>
      </c>
      <c r="C1213" s="4">
        <f>Order_items!B1213</f>
        <v>500633</v>
      </c>
      <c r="D1213" s="4" t="str">
        <f t="array" ref="D1213">_xlfn.XLOOKUP(C1213,Products!A:A,Products!B:B,"")</f>
        <v>Cereal</v>
      </c>
      <c r="E1213" s="4" t="str">
        <f t="array" ref="E1213">_xlfn.XLOOKUP(C1213,Products!A:A,Products!C:C,"")</f>
        <v>Dairy &amp; Breakfast</v>
      </c>
      <c r="F1213" s="4" t="str">
        <f t="array" ref="F1213">_xlfn.XLOOKUP(C1213,Products!A:A,Products!D:D,"")</f>
        <v>Trivedi-Ahluwalia</v>
      </c>
      <c r="G1213" s="4">
        <f>Order_items!C1213</f>
        <v>3</v>
      </c>
      <c r="H1213" s="4">
        <f>Order_items!D1213</f>
        <v>154.5</v>
      </c>
      <c r="I1213" s="4">
        <f>Order_items!E1213</f>
        <v>463.5</v>
      </c>
      <c r="J1213" s="4" t="str">
        <f t="array" ref="J1213">_xlfn.XLOOKUP(A1213,Orders!A:A,Orders!G:G,"")</f>
        <v>UPI</v>
      </c>
      <c r="K1213" s="4">
        <f t="shared" si="1"/>
        <v>2024</v>
      </c>
      <c r="L1213" s="4" t="str">
        <f t="shared" si="2"/>
        <v>May</v>
      </c>
    </row>
    <row r="1214" ht="22.5" customHeight="1">
      <c r="A1214" s="4">
        <f>(Orders!A1214)</f>
        <v>3727289407</v>
      </c>
      <c r="B1214" s="5">
        <f t="array" ref="B1214">_xlfn.XLOOKUP(A1214, Orders!A:A,Orders!C:C)</f>
        <v>45460.51324</v>
      </c>
      <c r="C1214" s="4">
        <f>Order_items!B1214</f>
        <v>564692</v>
      </c>
      <c r="D1214" s="4" t="str">
        <f t="array" ref="D1214">_xlfn.XLOOKUP(C1214,Products!A:A,Products!B:B,"")</f>
        <v>Cat Food</v>
      </c>
      <c r="E1214" s="4" t="str">
        <f t="array" ref="E1214">_xlfn.XLOOKUP(C1214,Products!A:A,Products!C:C,"")</f>
        <v>Pet Care</v>
      </c>
      <c r="F1214" s="4" t="str">
        <f t="array" ref="F1214">_xlfn.XLOOKUP(C1214,Products!A:A,Products!D:D,"")</f>
        <v>Krishna, Bail and Dyal</v>
      </c>
      <c r="G1214" s="4">
        <f>Order_items!C1214</f>
        <v>3</v>
      </c>
      <c r="H1214" s="4">
        <f>Order_items!D1214</f>
        <v>215.65</v>
      </c>
      <c r="I1214" s="4">
        <f>Order_items!E1214</f>
        <v>646.95</v>
      </c>
      <c r="J1214" s="4" t="str">
        <f t="array" ref="J1214">_xlfn.XLOOKUP(A1214,Orders!A:A,Orders!G:G,"")</f>
        <v>Wallet</v>
      </c>
      <c r="K1214" s="4">
        <f t="shared" si="1"/>
        <v>2024</v>
      </c>
      <c r="L1214" s="4" t="str">
        <f t="shared" si="2"/>
        <v>Jun</v>
      </c>
    </row>
    <row r="1215" ht="22.5" customHeight="1">
      <c r="A1215" s="4">
        <f>(Orders!A1215)</f>
        <v>701250513</v>
      </c>
      <c r="B1215" s="5">
        <f t="array" ref="B1215">_xlfn.XLOOKUP(A1215, Orders!A:A,Orders!C:C)</f>
        <v>45538.78788</v>
      </c>
      <c r="C1215" s="4">
        <f>Order_items!B1215</f>
        <v>243235</v>
      </c>
      <c r="D1215" s="4" t="str">
        <f t="array" ref="D1215">_xlfn.XLOOKUP(C1215,Products!A:A,Products!B:B,"")</f>
        <v>Cat Food</v>
      </c>
      <c r="E1215" s="4" t="str">
        <f t="array" ref="E1215">_xlfn.XLOOKUP(C1215,Products!A:A,Products!C:C,"")</f>
        <v>Pet Care</v>
      </c>
      <c r="F1215" s="4" t="str">
        <f t="array" ref="F1215">_xlfn.XLOOKUP(C1215,Products!A:A,Products!D:D,"")</f>
        <v>Batta Inc</v>
      </c>
      <c r="G1215" s="4">
        <f>Order_items!C1215</f>
        <v>2</v>
      </c>
      <c r="H1215" s="4">
        <f>Order_items!D1215</f>
        <v>109.03</v>
      </c>
      <c r="I1215" s="4">
        <f>Order_items!E1215</f>
        <v>218.06</v>
      </c>
      <c r="J1215" s="4" t="str">
        <f t="array" ref="J1215">_xlfn.XLOOKUP(A1215,Orders!A:A,Orders!G:G,"")</f>
        <v>Wallet</v>
      </c>
      <c r="K1215" s="4">
        <f t="shared" si="1"/>
        <v>2024</v>
      </c>
      <c r="L1215" s="4" t="str">
        <f t="shared" si="2"/>
        <v>Sep</v>
      </c>
    </row>
    <row r="1216" ht="22.5" customHeight="1">
      <c r="A1216" s="4">
        <f>(Orders!A1216)</f>
        <v>101816977</v>
      </c>
      <c r="B1216" s="5">
        <f t="array" ref="B1216">_xlfn.XLOOKUP(A1216, Orders!A:A,Orders!C:C)</f>
        <v>45342.26647</v>
      </c>
      <c r="C1216" s="4">
        <f>Order_items!B1216</f>
        <v>677169</v>
      </c>
      <c r="D1216" s="4" t="str">
        <f t="array" ref="D1216">_xlfn.XLOOKUP(C1216,Products!A:A,Products!B:B,"")</f>
        <v>Cough Syrup</v>
      </c>
      <c r="E1216" s="4" t="str">
        <f t="array" ref="E1216">_xlfn.XLOOKUP(C1216,Products!A:A,Products!C:C,"")</f>
        <v>Pharmacy</v>
      </c>
      <c r="F1216" s="4" t="str">
        <f t="array" ref="F1216">_xlfn.XLOOKUP(C1216,Products!A:A,Products!D:D,"")</f>
        <v>Char-Divan</v>
      </c>
      <c r="G1216" s="4">
        <f>Order_items!C1216</f>
        <v>2</v>
      </c>
      <c r="H1216" s="4">
        <f>Order_items!D1216</f>
        <v>261.03</v>
      </c>
      <c r="I1216" s="4">
        <f>Order_items!E1216</f>
        <v>522.06</v>
      </c>
      <c r="J1216" s="4" t="str">
        <f t="array" ref="J1216">_xlfn.XLOOKUP(A1216,Orders!A:A,Orders!G:G,"")</f>
        <v>Wallet</v>
      </c>
      <c r="K1216" s="4">
        <f t="shared" si="1"/>
        <v>2024</v>
      </c>
      <c r="L1216" s="4" t="str">
        <f t="shared" si="2"/>
        <v>Feb</v>
      </c>
    </row>
    <row r="1217" ht="22.5" customHeight="1">
      <c r="A1217" s="4">
        <f>(Orders!A1217)</f>
        <v>7838223552</v>
      </c>
      <c r="B1217" s="5">
        <f t="array" ref="B1217">_xlfn.XLOOKUP(A1217, Orders!A:A,Orders!C:C)</f>
        <v>45267.56302</v>
      </c>
      <c r="C1217" s="4">
        <f>Order_items!B1217</f>
        <v>952124</v>
      </c>
      <c r="D1217" s="4" t="str">
        <f t="array" ref="D1217">_xlfn.XLOOKUP(C1217,Products!A:A,Products!B:B,"")</f>
        <v>Onions</v>
      </c>
      <c r="E1217" s="4" t="str">
        <f t="array" ref="E1217">_xlfn.XLOOKUP(C1217,Products!A:A,Products!C:C,"")</f>
        <v>Fruits &amp; Vegetables</v>
      </c>
      <c r="F1217" s="4" t="str">
        <f t="array" ref="F1217">_xlfn.XLOOKUP(C1217,Products!A:A,Products!D:D,"")</f>
        <v>Wali, Sood and Bala</v>
      </c>
      <c r="G1217" s="4">
        <f>Order_items!C1217</f>
        <v>1</v>
      </c>
      <c r="H1217" s="4">
        <f>Order_items!D1217</f>
        <v>127.08</v>
      </c>
      <c r="I1217" s="4">
        <f>Order_items!E1217</f>
        <v>127.08</v>
      </c>
      <c r="J1217" s="4" t="str">
        <f t="array" ref="J1217">_xlfn.XLOOKUP(A1217,Orders!A:A,Orders!G:G,"")</f>
        <v>UPI</v>
      </c>
      <c r="K1217" s="4">
        <f t="shared" si="1"/>
        <v>2023</v>
      </c>
      <c r="L1217" s="4" t="str">
        <f t="shared" si="2"/>
        <v>Dec</v>
      </c>
    </row>
    <row r="1218" ht="22.5" customHeight="1">
      <c r="A1218" s="4">
        <f>(Orders!A1218)</f>
        <v>4123140013</v>
      </c>
      <c r="B1218" s="5">
        <f t="array" ref="B1218">_xlfn.XLOOKUP(A1218, Orders!A:A,Orders!C:C)</f>
        <v>45599.06193</v>
      </c>
      <c r="C1218" s="4">
        <f>Order_items!B1218</f>
        <v>807452</v>
      </c>
      <c r="D1218" s="4" t="str">
        <f t="array" ref="D1218">_xlfn.XLOOKUP(C1218,Products!A:A,Products!B:B,"")</f>
        <v>Pulses</v>
      </c>
      <c r="E1218" s="4" t="str">
        <f t="array" ref="E1218">_xlfn.XLOOKUP(C1218,Products!A:A,Products!C:C,"")</f>
        <v>Grocery &amp; Staples</v>
      </c>
      <c r="F1218" s="4" t="str">
        <f t="array" ref="F1218">_xlfn.XLOOKUP(C1218,Products!A:A,Products!D:D,"")</f>
        <v>Naik Ltd</v>
      </c>
      <c r="G1218" s="4">
        <f>Order_items!C1218</f>
        <v>2</v>
      </c>
      <c r="H1218" s="4">
        <f>Order_items!D1218</f>
        <v>144.19</v>
      </c>
      <c r="I1218" s="4">
        <f>Order_items!E1218</f>
        <v>288.38</v>
      </c>
      <c r="J1218" s="4" t="str">
        <f t="array" ref="J1218">_xlfn.XLOOKUP(A1218,Orders!A:A,Orders!G:G,"")</f>
        <v>UPI</v>
      </c>
      <c r="K1218" s="4">
        <f t="shared" si="1"/>
        <v>2024</v>
      </c>
      <c r="L1218" s="4" t="str">
        <f t="shared" si="2"/>
        <v>Nov</v>
      </c>
    </row>
    <row r="1219" ht="22.5" customHeight="1">
      <c r="A1219" s="4">
        <f>(Orders!A1219)</f>
        <v>9821008306</v>
      </c>
      <c r="B1219" s="5">
        <f t="array" ref="B1219">_xlfn.XLOOKUP(A1219, Orders!A:A,Orders!C:C)</f>
        <v>45021.64741</v>
      </c>
      <c r="C1219" s="4">
        <f>Order_items!B1219</f>
        <v>131748</v>
      </c>
      <c r="D1219" s="4" t="str">
        <f t="array" ref="D1219">_xlfn.XLOOKUP(C1219,Products!A:A,Products!B:B,"")</f>
        <v>Dog Food</v>
      </c>
      <c r="E1219" s="4" t="str">
        <f t="array" ref="E1219">_xlfn.XLOOKUP(C1219,Products!A:A,Products!C:C,"")</f>
        <v>Pet Care</v>
      </c>
      <c r="F1219" s="4" t="str">
        <f t="array" ref="F1219">_xlfn.XLOOKUP(C1219,Products!A:A,Products!D:D,"")</f>
        <v>Shroff, Wason and Dugar</v>
      </c>
      <c r="G1219" s="4">
        <f>Order_items!C1219</f>
        <v>3</v>
      </c>
      <c r="H1219" s="4">
        <f>Order_items!D1219</f>
        <v>81.35</v>
      </c>
      <c r="I1219" s="4">
        <f>Order_items!E1219</f>
        <v>244.05</v>
      </c>
      <c r="J1219" s="4" t="str">
        <f t="array" ref="J1219">_xlfn.XLOOKUP(A1219,Orders!A:A,Orders!G:G,"")</f>
        <v>Wallet</v>
      </c>
      <c r="K1219" s="4">
        <f t="shared" si="1"/>
        <v>2023</v>
      </c>
      <c r="L1219" s="4" t="str">
        <f t="shared" si="2"/>
        <v>Apr</v>
      </c>
    </row>
    <row r="1220" ht="22.5" customHeight="1">
      <c r="A1220" s="4">
        <f>(Orders!A1220)</f>
        <v>5414882934</v>
      </c>
      <c r="B1220" s="5">
        <f t="array" ref="B1220">_xlfn.XLOOKUP(A1220, Orders!A:A,Orders!C:C)</f>
        <v>45288.87601</v>
      </c>
      <c r="C1220" s="4">
        <f>Order_items!B1220</f>
        <v>990993</v>
      </c>
      <c r="D1220" s="4" t="str">
        <f t="array" ref="D1220">_xlfn.XLOOKUP(C1220,Products!A:A,Products!B:B,"")</f>
        <v>Chocolates</v>
      </c>
      <c r="E1220" s="4" t="str">
        <f t="array" ref="E1220">_xlfn.XLOOKUP(C1220,Products!A:A,Products!C:C,"")</f>
        <v>Snacks &amp; Munchies</v>
      </c>
      <c r="F1220" s="4" t="str">
        <f t="array" ref="F1220">_xlfn.XLOOKUP(C1220,Products!A:A,Products!D:D,"")</f>
        <v>Guha-Subramaniam</v>
      </c>
      <c r="G1220" s="4">
        <f>Order_items!C1220</f>
        <v>1</v>
      </c>
      <c r="H1220" s="4">
        <f>Order_items!D1220</f>
        <v>263.7</v>
      </c>
      <c r="I1220" s="4">
        <f>Order_items!E1220</f>
        <v>263.7</v>
      </c>
      <c r="J1220" s="4" t="str">
        <f t="array" ref="J1220">_xlfn.XLOOKUP(A1220,Orders!A:A,Orders!G:G,"")</f>
        <v>Wallet</v>
      </c>
      <c r="K1220" s="4">
        <f t="shared" si="1"/>
        <v>2023</v>
      </c>
      <c r="L1220" s="4" t="str">
        <f t="shared" si="2"/>
        <v>Dec</v>
      </c>
    </row>
    <row r="1221" ht="22.5" customHeight="1">
      <c r="A1221" s="4">
        <f>(Orders!A1221)</f>
        <v>9257313140</v>
      </c>
      <c r="B1221" s="5">
        <f t="array" ref="B1221">_xlfn.XLOOKUP(A1221, Orders!A:A,Orders!C:C)</f>
        <v>45459.59007</v>
      </c>
      <c r="C1221" s="4">
        <f>Order_items!B1221</f>
        <v>925482</v>
      </c>
      <c r="D1221" s="4" t="str">
        <f t="array" ref="D1221">_xlfn.XLOOKUP(C1221,Products!A:A,Products!B:B,"")</f>
        <v>Frozen Biryani</v>
      </c>
      <c r="E1221" s="4" t="str">
        <f t="array" ref="E1221">_xlfn.XLOOKUP(C1221,Products!A:A,Products!C:C,"")</f>
        <v>Instant &amp; Frozen Food</v>
      </c>
      <c r="F1221" s="4" t="str">
        <f t="array" ref="F1221">_xlfn.XLOOKUP(C1221,Products!A:A,Products!D:D,"")</f>
        <v>Viswanathan-Sha</v>
      </c>
      <c r="G1221" s="4">
        <f>Order_items!C1221</f>
        <v>3</v>
      </c>
      <c r="H1221" s="4">
        <f>Order_items!D1221</f>
        <v>475.04</v>
      </c>
      <c r="I1221" s="4">
        <f>Order_items!E1221</f>
        <v>1425.12</v>
      </c>
      <c r="J1221" s="4" t="str">
        <f t="array" ref="J1221">_xlfn.XLOOKUP(A1221,Orders!A:A,Orders!G:G,"")</f>
        <v>Wallet</v>
      </c>
      <c r="K1221" s="4">
        <f t="shared" si="1"/>
        <v>2024</v>
      </c>
      <c r="L1221" s="4" t="str">
        <f t="shared" si="2"/>
        <v>Jun</v>
      </c>
    </row>
    <row r="1222" ht="22.5" customHeight="1">
      <c r="A1222" s="4">
        <f>(Orders!A1222)</f>
        <v>3857021231</v>
      </c>
      <c r="B1222" s="5">
        <f t="array" ref="B1222">_xlfn.XLOOKUP(A1222, Orders!A:A,Orders!C:C)</f>
        <v>45197.83052</v>
      </c>
      <c r="C1222" s="4">
        <f>Order_items!B1222</f>
        <v>561860</v>
      </c>
      <c r="D1222" s="4" t="str">
        <f t="array" ref="D1222">_xlfn.XLOOKUP(C1222,Products!A:A,Products!B:B,"")</f>
        <v>Orange Juice</v>
      </c>
      <c r="E1222" s="4" t="str">
        <f t="array" ref="E1222">_xlfn.XLOOKUP(C1222,Products!A:A,Products!C:C,"")</f>
        <v>Cold Drinks &amp; Juices</v>
      </c>
      <c r="F1222" s="4" t="str">
        <f t="array" ref="F1222">_xlfn.XLOOKUP(C1222,Products!A:A,Products!D:D,"")</f>
        <v>Gupta Ltd</v>
      </c>
      <c r="G1222" s="4">
        <f>Order_items!C1222</f>
        <v>2</v>
      </c>
      <c r="H1222" s="4">
        <f>Order_items!D1222</f>
        <v>874.78</v>
      </c>
      <c r="I1222" s="4">
        <f>Order_items!E1222</f>
        <v>1749.56</v>
      </c>
      <c r="J1222" s="4" t="str">
        <f t="array" ref="J1222">_xlfn.XLOOKUP(A1222,Orders!A:A,Orders!G:G,"")</f>
        <v>Wallet</v>
      </c>
      <c r="K1222" s="4">
        <f t="shared" si="1"/>
        <v>2023</v>
      </c>
      <c r="L1222" s="4" t="str">
        <f t="shared" si="2"/>
        <v>Sep</v>
      </c>
    </row>
    <row r="1223" ht="22.5" customHeight="1">
      <c r="A1223" s="4">
        <f>(Orders!A1223)</f>
        <v>1606381345</v>
      </c>
      <c r="B1223" s="5">
        <f t="array" ref="B1223">_xlfn.XLOOKUP(A1223, Orders!A:A,Orders!C:C)</f>
        <v>45007.53168</v>
      </c>
      <c r="C1223" s="4">
        <f>Order_items!B1223</f>
        <v>784673</v>
      </c>
      <c r="D1223" s="4" t="str">
        <f t="array" ref="D1223">_xlfn.XLOOKUP(C1223,Products!A:A,Products!B:B,"")</f>
        <v>Dog Food</v>
      </c>
      <c r="E1223" s="4" t="str">
        <f t="array" ref="E1223">_xlfn.XLOOKUP(C1223,Products!A:A,Products!C:C,"")</f>
        <v>Pet Care</v>
      </c>
      <c r="F1223" s="4" t="str">
        <f t="array" ref="F1223">_xlfn.XLOOKUP(C1223,Products!A:A,Products!D:D,"")</f>
        <v>Ramanathan Group</v>
      </c>
      <c r="G1223" s="4">
        <f>Order_items!C1223</f>
        <v>1</v>
      </c>
      <c r="H1223" s="4">
        <f>Order_items!D1223</f>
        <v>491.39</v>
      </c>
      <c r="I1223" s="4">
        <f>Order_items!E1223</f>
        <v>491.39</v>
      </c>
      <c r="J1223" s="4" t="str">
        <f t="array" ref="J1223">_xlfn.XLOOKUP(A1223,Orders!A:A,Orders!G:G,"")</f>
        <v>Cash</v>
      </c>
      <c r="K1223" s="4">
        <f t="shared" si="1"/>
        <v>2023</v>
      </c>
      <c r="L1223" s="4" t="str">
        <f t="shared" si="2"/>
        <v>Mar</v>
      </c>
    </row>
    <row r="1224" ht="22.5" customHeight="1">
      <c r="A1224" s="4">
        <f>(Orders!A1224)</f>
        <v>239830094</v>
      </c>
      <c r="B1224" s="5">
        <f t="array" ref="B1224">_xlfn.XLOOKUP(A1224, Orders!A:A,Orders!C:C)</f>
        <v>45155.37701</v>
      </c>
      <c r="C1224" s="4">
        <f>Order_items!B1224</f>
        <v>317242</v>
      </c>
      <c r="D1224" s="4" t="str">
        <f t="array" ref="D1224">_xlfn.XLOOKUP(C1224,Products!A:A,Products!B:B,"")</f>
        <v>Pulses</v>
      </c>
      <c r="E1224" s="4" t="str">
        <f t="array" ref="E1224">_xlfn.XLOOKUP(C1224,Products!A:A,Products!C:C,"")</f>
        <v>Grocery &amp; Staples</v>
      </c>
      <c r="F1224" s="4" t="str">
        <f t="array" ref="F1224">_xlfn.XLOOKUP(C1224,Products!A:A,Products!D:D,"")</f>
        <v>Rastogi Group</v>
      </c>
      <c r="G1224" s="4">
        <f>Order_items!C1224</f>
        <v>3</v>
      </c>
      <c r="H1224" s="4">
        <f>Order_items!D1224</f>
        <v>198.15</v>
      </c>
      <c r="I1224" s="4">
        <f>Order_items!E1224</f>
        <v>594.45</v>
      </c>
      <c r="J1224" s="4" t="str">
        <f t="array" ref="J1224">_xlfn.XLOOKUP(A1224,Orders!A:A,Orders!G:G,"")</f>
        <v>Cash</v>
      </c>
      <c r="K1224" s="4">
        <f t="shared" si="1"/>
        <v>2023</v>
      </c>
      <c r="L1224" s="4" t="str">
        <f t="shared" si="2"/>
        <v>Aug</v>
      </c>
    </row>
    <row r="1225" ht="22.5" customHeight="1">
      <c r="A1225" s="4">
        <f>(Orders!A1225)</f>
        <v>580582858</v>
      </c>
      <c r="B1225" s="5">
        <f t="array" ref="B1225">_xlfn.XLOOKUP(A1225, Orders!A:A,Orders!C:C)</f>
        <v>45180.73755</v>
      </c>
      <c r="C1225" s="4">
        <f>Order_items!B1225</f>
        <v>274207</v>
      </c>
      <c r="D1225" s="4" t="str">
        <f t="array" ref="D1225">_xlfn.XLOOKUP(C1225,Products!A:A,Products!B:B,"")</f>
        <v>Cough Syrup</v>
      </c>
      <c r="E1225" s="4" t="str">
        <f t="array" ref="E1225">_xlfn.XLOOKUP(C1225,Products!A:A,Products!C:C,"")</f>
        <v>Pharmacy</v>
      </c>
      <c r="F1225" s="4" t="str">
        <f t="array" ref="F1225">_xlfn.XLOOKUP(C1225,Products!A:A,Products!D:D,"")</f>
        <v>Savant, Batta and Mander</v>
      </c>
      <c r="G1225" s="4">
        <f>Order_items!C1225</f>
        <v>1</v>
      </c>
      <c r="H1225" s="4">
        <f>Order_items!D1225</f>
        <v>328.51</v>
      </c>
      <c r="I1225" s="4">
        <f>Order_items!E1225</f>
        <v>328.51</v>
      </c>
      <c r="J1225" s="4" t="str">
        <f t="array" ref="J1225">_xlfn.XLOOKUP(A1225,Orders!A:A,Orders!G:G,"")</f>
        <v>UPI</v>
      </c>
      <c r="K1225" s="4">
        <f t="shared" si="1"/>
        <v>2023</v>
      </c>
      <c r="L1225" s="4" t="str">
        <f t="shared" si="2"/>
        <v>Sep</v>
      </c>
    </row>
    <row r="1226" ht="22.5" customHeight="1">
      <c r="A1226" s="4">
        <f>(Orders!A1226)</f>
        <v>4191340899</v>
      </c>
      <c r="B1226" s="5">
        <f t="array" ref="B1226">_xlfn.XLOOKUP(A1226, Orders!A:A,Orders!C:C)</f>
        <v>45072.06353</v>
      </c>
      <c r="C1226" s="4">
        <f>Order_items!B1226</f>
        <v>642612</v>
      </c>
      <c r="D1226" s="4" t="str">
        <f t="array" ref="D1226">_xlfn.XLOOKUP(C1226,Products!A:A,Products!B:B,"")</f>
        <v>Pet Treats</v>
      </c>
      <c r="E1226" s="4" t="str">
        <f t="array" ref="E1226">_xlfn.XLOOKUP(C1226,Products!A:A,Products!C:C,"")</f>
        <v>Pet Care</v>
      </c>
      <c r="F1226" s="4" t="str">
        <f t="array" ref="F1226">_xlfn.XLOOKUP(C1226,Products!A:A,Products!D:D,"")</f>
        <v>Pillay-Ahuja</v>
      </c>
      <c r="G1226" s="4">
        <f>Order_items!C1226</f>
        <v>3</v>
      </c>
      <c r="H1226" s="4">
        <f>Order_items!D1226</f>
        <v>517.03</v>
      </c>
      <c r="I1226" s="4">
        <f>Order_items!E1226</f>
        <v>1551.09</v>
      </c>
      <c r="J1226" s="4" t="str">
        <f t="array" ref="J1226">_xlfn.XLOOKUP(A1226,Orders!A:A,Orders!G:G,"")</f>
        <v>Card</v>
      </c>
      <c r="K1226" s="4">
        <f t="shared" si="1"/>
        <v>2023</v>
      </c>
      <c r="L1226" s="4" t="str">
        <f t="shared" si="2"/>
        <v>May</v>
      </c>
    </row>
    <row r="1227" ht="22.5" customHeight="1">
      <c r="A1227" s="4">
        <f>(Orders!A1227)</f>
        <v>1013630716</v>
      </c>
      <c r="B1227" s="5">
        <f t="array" ref="B1227">_xlfn.XLOOKUP(A1227, Orders!A:A,Orders!C:C)</f>
        <v>45431.26766</v>
      </c>
      <c r="C1227" s="4">
        <f>Order_items!B1227</f>
        <v>9436</v>
      </c>
      <c r="D1227" s="4" t="str">
        <f t="array" ref="D1227">_xlfn.XLOOKUP(C1227,Products!A:A,Products!B:B,"")</f>
        <v>Toothpaste</v>
      </c>
      <c r="E1227" s="4" t="str">
        <f t="array" ref="E1227">_xlfn.XLOOKUP(C1227,Products!A:A,Products!C:C,"")</f>
        <v>Personal Care</v>
      </c>
      <c r="F1227" s="4" t="str">
        <f t="array" ref="F1227">_xlfn.XLOOKUP(C1227,Products!A:A,Products!D:D,"")</f>
        <v>Naidu PLC</v>
      </c>
      <c r="G1227" s="4">
        <f>Order_items!C1227</f>
        <v>2</v>
      </c>
      <c r="H1227" s="4">
        <f>Order_items!D1227</f>
        <v>88.43</v>
      </c>
      <c r="I1227" s="4">
        <f>Order_items!E1227</f>
        <v>176.86</v>
      </c>
      <c r="J1227" s="4" t="str">
        <f t="array" ref="J1227">_xlfn.XLOOKUP(A1227,Orders!A:A,Orders!G:G,"")</f>
        <v>Cash</v>
      </c>
      <c r="K1227" s="4">
        <f t="shared" si="1"/>
        <v>2024</v>
      </c>
      <c r="L1227" s="4" t="str">
        <f t="shared" si="2"/>
        <v>May</v>
      </c>
    </row>
    <row r="1228" ht="22.5" customHeight="1">
      <c r="A1228" s="4">
        <f>(Orders!A1228)</f>
        <v>8220017366</v>
      </c>
      <c r="B1228" s="5">
        <f t="array" ref="B1228">_xlfn.XLOOKUP(A1228, Orders!A:A,Orders!C:C)</f>
        <v>45074.35446</v>
      </c>
      <c r="C1228" s="4">
        <f>Order_items!B1228</f>
        <v>894539</v>
      </c>
      <c r="D1228" s="4" t="str">
        <f t="array" ref="D1228">_xlfn.XLOOKUP(C1228,Products!A:A,Products!B:B,"")</f>
        <v>Dish Soap</v>
      </c>
      <c r="E1228" s="4" t="str">
        <f t="array" ref="E1228">_xlfn.XLOOKUP(C1228,Products!A:A,Products!C:C,"")</f>
        <v>Household Care</v>
      </c>
      <c r="F1228" s="4" t="str">
        <f t="array" ref="F1228">_xlfn.XLOOKUP(C1228,Products!A:A,Products!D:D,"")</f>
        <v>Pall, Sule and Sood</v>
      </c>
      <c r="G1228" s="4">
        <f>Order_items!C1228</f>
        <v>3</v>
      </c>
      <c r="H1228" s="4">
        <f>Order_items!D1228</f>
        <v>445.48</v>
      </c>
      <c r="I1228" s="4">
        <f>Order_items!E1228</f>
        <v>1336.44</v>
      </c>
      <c r="J1228" s="4" t="str">
        <f t="array" ref="J1228">_xlfn.XLOOKUP(A1228,Orders!A:A,Orders!G:G,"")</f>
        <v>Cash</v>
      </c>
      <c r="K1228" s="4">
        <f t="shared" si="1"/>
        <v>2023</v>
      </c>
      <c r="L1228" s="4" t="str">
        <f t="shared" si="2"/>
        <v>May</v>
      </c>
    </row>
    <row r="1229" ht="22.5" customHeight="1">
      <c r="A1229" s="4">
        <f>(Orders!A1229)</f>
        <v>4353485612</v>
      </c>
      <c r="B1229" s="5">
        <f t="array" ref="B1229">_xlfn.XLOOKUP(A1229, Orders!A:A,Orders!C:C)</f>
        <v>45535.54645</v>
      </c>
      <c r="C1229" s="4">
        <f>Order_items!B1229</f>
        <v>324809</v>
      </c>
      <c r="D1229" s="4" t="str">
        <f t="array" ref="D1229">_xlfn.XLOOKUP(C1229,Products!A:A,Products!B:B,"")</f>
        <v>Bread</v>
      </c>
      <c r="E1229" s="4" t="str">
        <f t="array" ref="E1229">_xlfn.XLOOKUP(C1229,Products!A:A,Products!C:C,"")</f>
        <v>Dairy &amp; Breakfast</v>
      </c>
      <c r="F1229" s="4" t="str">
        <f t="array" ref="F1229">_xlfn.XLOOKUP(C1229,Products!A:A,Products!D:D,"")</f>
        <v>Sidhu PLC</v>
      </c>
      <c r="G1229" s="4">
        <f>Order_items!C1229</f>
        <v>1</v>
      </c>
      <c r="H1229" s="4">
        <f>Order_items!D1229</f>
        <v>608</v>
      </c>
      <c r="I1229" s="4">
        <f>Order_items!E1229</f>
        <v>608</v>
      </c>
      <c r="J1229" s="4" t="str">
        <f t="array" ref="J1229">_xlfn.XLOOKUP(A1229,Orders!A:A,Orders!G:G,"")</f>
        <v>Card</v>
      </c>
      <c r="K1229" s="4">
        <f t="shared" si="1"/>
        <v>2024</v>
      </c>
      <c r="L1229" s="4" t="str">
        <f t="shared" si="2"/>
        <v>Aug</v>
      </c>
    </row>
    <row r="1230" ht="22.5" customHeight="1">
      <c r="A1230" s="4">
        <f>(Orders!A1230)</f>
        <v>8682172393</v>
      </c>
      <c r="B1230" s="5">
        <f t="array" ref="B1230">_xlfn.XLOOKUP(A1230, Orders!A:A,Orders!C:C)</f>
        <v>45580.10184</v>
      </c>
      <c r="C1230" s="4">
        <f>Order_items!B1230</f>
        <v>891833</v>
      </c>
      <c r="D1230" s="4" t="str">
        <f t="array" ref="D1230">_xlfn.XLOOKUP(C1230,Products!A:A,Products!B:B,"")</f>
        <v>Curd</v>
      </c>
      <c r="E1230" s="4" t="str">
        <f t="array" ref="E1230">_xlfn.XLOOKUP(C1230,Products!A:A,Products!C:C,"")</f>
        <v>Dairy &amp; Breakfast</v>
      </c>
      <c r="F1230" s="4" t="str">
        <f t="array" ref="F1230">_xlfn.XLOOKUP(C1230,Products!A:A,Products!D:D,"")</f>
        <v>Mani PLC</v>
      </c>
      <c r="G1230" s="4">
        <f>Order_items!C1230</f>
        <v>1</v>
      </c>
      <c r="H1230" s="4">
        <f>Order_items!D1230</f>
        <v>493.19</v>
      </c>
      <c r="I1230" s="4">
        <f>Order_items!E1230</f>
        <v>493.19</v>
      </c>
      <c r="J1230" s="4" t="str">
        <f t="array" ref="J1230">_xlfn.XLOOKUP(A1230,Orders!A:A,Orders!G:G,"")</f>
        <v>UPI</v>
      </c>
      <c r="K1230" s="4">
        <f t="shared" si="1"/>
        <v>2024</v>
      </c>
      <c r="L1230" s="4" t="str">
        <f t="shared" si="2"/>
        <v>Oct</v>
      </c>
    </row>
    <row r="1231" ht="22.5" customHeight="1">
      <c r="A1231" s="4">
        <f>(Orders!A1231)</f>
        <v>4085089017</v>
      </c>
      <c r="B1231" s="5">
        <f t="array" ref="B1231">_xlfn.XLOOKUP(A1231, Orders!A:A,Orders!C:C)</f>
        <v>45454.93727</v>
      </c>
      <c r="C1231" s="4">
        <f>Order_items!B1231</f>
        <v>925482</v>
      </c>
      <c r="D1231" s="4" t="str">
        <f t="array" ref="D1231">_xlfn.XLOOKUP(C1231,Products!A:A,Products!B:B,"")</f>
        <v>Frozen Biryani</v>
      </c>
      <c r="E1231" s="4" t="str">
        <f t="array" ref="E1231">_xlfn.XLOOKUP(C1231,Products!A:A,Products!C:C,"")</f>
        <v>Instant &amp; Frozen Food</v>
      </c>
      <c r="F1231" s="4" t="str">
        <f t="array" ref="F1231">_xlfn.XLOOKUP(C1231,Products!A:A,Products!D:D,"")</f>
        <v>Viswanathan-Sha</v>
      </c>
      <c r="G1231" s="4">
        <f>Order_items!C1231</f>
        <v>1</v>
      </c>
      <c r="H1231" s="4">
        <f>Order_items!D1231</f>
        <v>475.04</v>
      </c>
      <c r="I1231" s="4">
        <f>Order_items!E1231</f>
        <v>475.04</v>
      </c>
      <c r="J1231" s="4" t="str">
        <f t="array" ref="J1231">_xlfn.XLOOKUP(A1231,Orders!A:A,Orders!G:G,"")</f>
        <v>Cash</v>
      </c>
      <c r="K1231" s="4">
        <f t="shared" si="1"/>
        <v>2024</v>
      </c>
      <c r="L1231" s="4" t="str">
        <f t="shared" si="2"/>
        <v>Jun</v>
      </c>
    </row>
    <row r="1232" ht="22.5" customHeight="1">
      <c r="A1232" s="4">
        <f>(Orders!A1232)</f>
        <v>1287686307</v>
      </c>
      <c r="B1232" s="5">
        <f t="array" ref="B1232">_xlfn.XLOOKUP(A1232, Orders!A:A,Orders!C:C)</f>
        <v>45309.74953</v>
      </c>
      <c r="C1232" s="4">
        <f>Order_items!B1232</f>
        <v>563740</v>
      </c>
      <c r="D1232" s="4" t="str">
        <f t="array" ref="D1232">_xlfn.XLOOKUP(C1232,Products!A:A,Products!B:B,"")</f>
        <v>Chips</v>
      </c>
      <c r="E1232" s="4" t="str">
        <f t="array" ref="E1232">_xlfn.XLOOKUP(C1232,Products!A:A,Products!C:C,"")</f>
        <v>Snacks &amp; Munchies</v>
      </c>
      <c r="F1232" s="4" t="str">
        <f t="array" ref="F1232">_xlfn.XLOOKUP(C1232,Products!A:A,Products!D:D,"")</f>
        <v>Mann-Kapadia</v>
      </c>
      <c r="G1232" s="4">
        <f>Order_items!C1232</f>
        <v>1</v>
      </c>
      <c r="H1232" s="4">
        <f>Order_items!D1232</f>
        <v>96.33</v>
      </c>
      <c r="I1232" s="4">
        <f>Order_items!E1232</f>
        <v>96.33</v>
      </c>
      <c r="J1232" s="4" t="str">
        <f t="array" ref="J1232">_xlfn.XLOOKUP(A1232,Orders!A:A,Orders!G:G,"")</f>
        <v>Cash</v>
      </c>
      <c r="K1232" s="4">
        <f t="shared" si="1"/>
        <v>2024</v>
      </c>
      <c r="L1232" s="4" t="str">
        <f t="shared" si="2"/>
        <v>Jan</v>
      </c>
    </row>
    <row r="1233" ht="22.5" customHeight="1">
      <c r="A1233" s="4">
        <f>(Orders!A1233)</f>
        <v>4425450216</v>
      </c>
      <c r="B1233" s="5">
        <f t="array" ref="B1233">_xlfn.XLOOKUP(A1233, Orders!A:A,Orders!C:C)</f>
        <v>45088.73323</v>
      </c>
      <c r="C1233" s="4">
        <f>Order_items!B1233</f>
        <v>365132</v>
      </c>
      <c r="D1233" s="4" t="str">
        <f t="array" ref="D1233">_xlfn.XLOOKUP(C1233,Products!A:A,Products!B:B,"")</f>
        <v>Instant Noodles</v>
      </c>
      <c r="E1233" s="4" t="str">
        <f t="array" ref="E1233">_xlfn.XLOOKUP(C1233,Products!A:A,Products!C:C,"")</f>
        <v>Instant &amp; Frozen Food</v>
      </c>
      <c r="F1233" s="4" t="str">
        <f t="array" ref="F1233">_xlfn.XLOOKUP(C1233,Products!A:A,Products!D:D,"")</f>
        <v>Dar-Kumar</v>
      </c>
      <c r="G1233" s="4">
        <f>Order_items!C1233</f>
        <v>2</v>
      </c>
      <c r="H1233" s="4">
        <f>Order_items!D1233</f>
        <v>229.38</v>
      </c>
      <c r="I1233" s="4">
        <f>Order_items!E1233</f>
        <v>458.76</v>
      </c>
      <c r="J1233" s="4" t="str">
        <f t="array" ref="J1233">_xlfn.XLOOKUP(A1233,Orders!A:A,Orders!G:G,"")</f>
        <v>UPI</v>
      </c>
      <c r="K1233" s="4">
        <f t="shared" si="1"/>
        <v>2023</v>
      </c>
      <c r="L1233" s="4" t="str">
        <f t="shared" si="2"/>
        <v>Jun</v>
      </c>
    </row>
    <row r="1234" ht="22.5" customHeight="1">
      <c r="A1234" s="4">
        <f>(Orders!A1234)</f>
        <v>7799346570</v>
      </c>
      <c r="B1234" s="5">
        <f t="array" ref="B1234">_xlfn.XLOOKUP(A1234, Orders!A:A,Orders!C:C)</f>
        <v>45202.99752</v>
      </c>
      <c r="C1234" s="4">
        <f>Order_items!B1234</f>
        <v>540618</v>
      </c>
      <c r="D1234" s="4" t="str">
        <f t="array" ref="D1234">_xlfn.XLOOKUP(C1234,Products!A:A,Products!B:B,"")</f>
        <v>Popcorn</v>
      </c>
      <c r="E1234" s="4" t="str">
        <f t="array" ref="E1234">_xlfn.XLOOKUP(C1234,Products!A:A,Products!C:C,"")</f>
        <v>Snacks &amp; Munchies</v>
      </c>
      <c r="F1234" s="4" t="str">
        <f t="array" ref="F1234">_xlfn.XLOOKUP(C1234,Products!A:A,Products!D:D,"")</f>
        <v>Golla-Luthra</v>
      </c>
      <c r="G1234" s="4">
        <f>Order_items!C1234</f>
        <v>2</v>
      </c>
      <c r="H1234" s="4">
        <f>Order_items!D1234</f>
        <v>317.05</v>
      </c>
      <c r="I1234" s="4">
        <f>Order_items!E1234</f>
        <v>634.1</v>
      </c>
      <c r="J1234" s="4" t="str">
        <f t="array" ref="J1234">_xlfn.XLOOKUP(A1234,Orders!A:A,Orders!G:G,"")</f>
        <v>Cash</v>
      </c>
      <c r="K1234" s="4">
        <f t="shared" si="1"/>
        <v>2023</v>
      </c>
      <c r="L1234" s="4" t="str">
        <f t="shared" si="2"/>
        <v>Oct</v>
      </c>
    </row>
    <row r="1235" ht="22.5" customHeight="1">
      <c r="A1235" s="4">
        <f>(Orders!A1235)</f>
        <v>5917975686</v>
      </c>
      <c r="B1235" s="5">
        <f t="array" ref="B1235">_xlfn.XLOOKUP(A1235, Orders!A:A,Orders!C:C)</f>
        <v>45447.88023</v>
      </c>
      <c r="C1235" s="4">
        <f>Order_items!B1235</f>
        <v>927651</v>
      </c>
      <c r="D1235" s="4" t="str">
        <f t="array" ref="D1235">_xlfn.XLOOKUP(C1235,Products!A:A,Products!B:B,"")</f>
        <v>Baby Wipes</v>
      </c>
      <c r="E1235" s="4" t="str">
        <f t="array" ref="E1235">_xlfn.XLOOKUP(C1235,Products!A:A,Products!C:C,"")</f>
        <v>Baby Care</v>
      </c>
      <c r="F1235" s="4" t="str">
        <f t="array" ref="F1235">_xlfn.XLOOKUP(C1235,Products!A:A,Products!D:D,"")</f>
        <v>Narula Group</v>
      </c>
      <c r="G1235" s="4">
        <f>Order_items!C1235</f>
        <v>1</v>
      </c>
      <c r="H1235" s="4">
        <f>Order_items!D1235</f>
        <v>426.72</v>
      </c>
      <c r="I1235" s="4">
        <f>Order_items!E1235</f>
        <v>426.72</v>
      </c>
      <c r="J1235" s="4" t="str">
        <f t="array" ref="J1235">_xlfn.XLOOKUP(A1235,Orders!A:A,Orders!G:G,"")</f>
        <v>UPI</v>
      </c>
      <c r="K1235" s="4">
        <f t="shared" si="1"/>
        <v>2024</v>
      </c>
      <c r="L1235" s="4" t="str">
        <f t="shared" si="2"/>
        <v>Jun</v>
      </c>
    </row>
    <row r="1236" ht="22.5" customHeight="1">
      <c r="A1236" s="4">
        <f>(Orders!A1236)</f>
        <v>9588500388</v>
      </c>
      <c r="B1236" s="5">
        <f t="array" ref="B1236">_xlfn.XLOOKUP(A1236, Orders!A:A,Orders!C:C)</f>
        <v>45478.41895</v>
      </c>
      <c r="C1236" s="4">
        <f>Order_items!B1236</f>
        <v>712003</v>
      </c>
      <c r="D1236" s="4" t="str">
        <f t="array" ref="D1236">_xlfn.XLOOKUP(C1236,Products!A:A,Products!B:B,"")</f>
        <v>Cola</v>
      </c>
      <c r="E1236" s="4" t="str">
        <f t="array" ref="E1236">_xlfn.XLOOKUP(C1236,Products!A:A,Products!C:C,"")</f>
        <v>Cold Drinks &amp; Juices</v>
      </c>
      <c r="F1236" s="4" t="str">
        <f t="array" ref="F1236">_xlfn.XLOOKUP(C1236,Products!A:A,Products!D:D,"")</f>
        <v>Karan, Bandi and Acharya</v>
      </c>
      <c r="G1236" s="4">
        <f>Order_items!C1236</f>
        <v>2</v>
      </c>
      <c r="H1236" s="4">
        <f>Order_items!D1236</f>
        <v>671.68</v>
      </c>
      <c r="I1236" s="4">
        <f>Order_items!E1236</f>
        <v>1343.36</v>
      </c>
      <c r="J1236" s="4" t="str">
        <f t="array" ref="J1236">_xlfn.XLOOKUP(A1236,Orders!A:A,Orders!G:G,"")</f>
        <v>Cash</v>
      </c>
      <c r="K1236" s="4">
        <f t="shared" si="1"/>
        <v>2024</v>
      </c>
      <c r="L1236" s="4" t="str">
        <f t="shared" si="2"/>
        <v>Jul</v>
      </c>
    </row>
    <row r="1237" ht="22.5" customHeight="1">
      <c r="A1237" s="4">
        <f>(Orders!A1237)</f>
        <v>3963207709</v>
      </c>
      <c r="B1237" s="5">
        <f t="array" ref="B1237">_xlfn.XLOOKUP(A1237, Orders!A:A,Orders!C:C)</f>
        <v>45295.85031</v>
      </c>
      <c r="C1237" s="4">
        <f>Order_items!B1237</f>
        <v>274207</v>
      </c>
      <c r="D1237" s="4" t="str">
        <f t="array" ref="D1237">_xlfn.XLOOKUP(C1237,Products!A:A,Products!B:B,"")</f>
        <v>Cough Syrup</v>
      </c>
      <c r="E1237" s="4" t="str">
        <f t="array" ref="E1237">_xlfn.XLOOKUP(C1237,Products!A:A,Products!C:C,"")</f>
        <v>Pharmacy</v>
      </c>
      <c r="F1237" s="4" t="str">
        <f t="array" ref="F1237">_xlfn.XLOOKUP(C1237,Products!A:A,Products!D:D,"")</f>
        <v>Savant, Batta and Mander</v>
      </c>
      <c r="G1237" s="4">
        <f>Order_items!C1237</f>
        <v>1</v>
      </c>
      <c r="H1237" s="4">
        <f>Order_items!D1237</f>
        <v>328.51</v>
      </c>
      <c r="I1237" s="4">
        <f>Order_items!E1237</f>
        <v>328.51</v>
      </c>
      <c r="J1237" s="4" t="str">
        <f t="array" ref="J1237">_xlfn.XLOOKUP(A1237,Orders!A:A,Orders!G:G,"")</f>
        <v>Cash</v>
      </c>
      <c r="K1237" s="4">
        <f t="shared" si="1"/>
        <v>2024</v>
      </c>
      <c r="L1237" s="4" t="str">
        <f t="shared" si="2"/>
        <v>Jan</v>
      </c>
    </row>
    <row r="1238" ht="22.5" customHeight="1">
      <c r="A1238" s="4">
        <f>(Orders!A1238)</f>
        <v>2217466286</v>
      </c>
      <c r="B1238" s="5">
        <f t="array" ref="B1238">_xlfn.XLOOKUP(A1238, Orders!A:A,Orders!C:C)</f>
        <v>45024.55041</v>
      </c>
      <c r="C1238" s="4">
        <f>Order_items!B1238</f>
        <v>992178</v>
      </c>
      <c r="D1238" s="4" t="str">
        <f t="array" ref="D1238">_xlfn.XLOOKUP(C1238,Products!A:A,Products!B:B,"")</f>
        <v>Pain Reliever</v>
      </c>
      <c r="E1238" s="4" t="str">
        <f t="array" ref="E1238">_xlfn.XLOOKUP(C1238,Products!A:A,Products!C:C,"")</f>
        <v>Pharmacy</v>
      </c>
      <c r="F1238" s="4" t="str">
        <f t="array" ref="F1238">_xlfn.XLOOKUP(C1238,Products!A:A,Products!D:D,"")</f>
        <v>Basu and Sons</v>
      </c>
      <c r="G1238" s="4">
        <f>Order_items!C1238</f>
        <v>1</v>
      </c>
      <c r="H1238" s="4">
        <f>Order_items!D1238</f>
        <v>632.43</v>
      </c>
      <c r="I1238" s="4">
        <f>Order_items!E1238</f>
        <v>632.43</v>
      </c>
      <c r="J1238" s="4" t="str">
        <f t="array" ref="J1238">_xlfn.XLOOKUP(A1238,Orders!A:A,Orders!G:G,"")</f>
        <v>Wallet</v>
      </c>
      <c r="K1238" s="4">
        <f t="shared" si="1"/>
        <v>2023</v>
      </c>
      <c r="L1238" s="4" t="str">
        <f t="shared" si="2"/>
        <v>Apr</v>
      </c>
    </row>
    <row r="1239" ht="22.5" customHeight="1">
      <c r="A1239" s="4">
        <f>(Orders!A1239)</f>
        <v>7130088913</v>
      </c>
      <c r="B1239" s="5">
        <f t="array" ref="B1239">_xlfn.XLOOKUP(A1239, Orders!A:A,Orders!C:C)</f>
        <v>45106.59656</v>
      </c>
      <c r="C1239" s="4">
        <f>Order_items!B1239</f>
        <v>712003</v>
      </c>
      <c r="D1239" s="4" t="str">
        <f t="array" ref="D1239">_xlfn.XLOOKUP(C1239,Products!A:A,Products!B:B,"")</f>
        <v>Cola</v>
      </c>
      <c r="E1239" s="4" t="str">
        <f t="array" ref="E1239">_xlfn.XLOOKUP(C1239,Products!A:A,Products!C:C,"")</f>
        <v>Cold Drinks &amp; Juices</v>
      </c>
      <c r="F1239" s="4" t="str">
        <f t="array" ref="F1239">_xlfn.XLOOKUP(C1239,Products!A:A,Products!D:D,"")</f>
        <v>Karan, Bandi and Acharya</v>
      </c>
      <c r="G1239" s="4">
        <f>Order_items!C1239</f>
        <v>3</v>
      </c>
      <c r="H1239" s="4">
        <f>Order_items!D1239</f>
        <v>671.68</v>
      </c>
      <c r="I1239" s="4">
        <f>Order_items!E1239</f>
        <v>2015.04</v>
      </c>
      <c r="J1239" s="4" t="str">
        <f t="array" ref="J1239">_xlfn.XLOOKUP(A1239,Orders!A:A,Orders!G:G,"")</f>
        <v>Card</v>
      </c>
      <c r="K1239" s="4">
        <f t="shared" si="1"/>
        <v>2023</v>
      </c>
      <c r="L1239" s="4" t="str">
        <f t="shared" si="2"/>
        <v>Jun</v>
      </c>
    </row>
    <row r="1240" ht="22.5" customHeight="1">
      <c r="A1240" s="4">
        <f>(Orders!A1240)</f>
        <v>9064682961</v>
      </c>
      <c r="B1240" s="5">
        <f t="array" ref="B1240">_xlfn.XLOOKUP(A1240, Orders!A:A,Orders!C:C)</f>
        <v>45477.55145</v>
      </c>
      <c r="C1240" s="4">
        <f>Order_items!B1240</f>
        <v>799688</v>
      </c>
      <c r="D1240" s="4" t="str">
        <f t="array" ref="D1240">_xlfn.XLOOKUP(C1240,Products!A:A,Products!B:B,"")</f>
        <v>Lotion</v>
      </c>
      <c r="E1240" s="4" t="str">
        <f t="array" ref="E1240">_xlfn.XLOOKUP(C1240,Products!A:A,Products!C:C,"")</f>
        <v>Personal Care</v>
      </c>
      <c r="F1240" s="4" t="str">
        <f t="array" ref="F1240">_xlfn.XLOOKUP(C1240,Products!A:A,Products!D:D,"")</f>
        <v>Arora LLC</v>
      </c>
      <c r="G1240" s="4">
        <f>Order_items!C1240</f>
        <v>3</v>
      </c>
      <c r="H1240" s="4">
        <f>Order_items!D1240</f>
        <v>309.62</v>
      </c>
      <c r="I1240" s="4">
        <f>Order_items!E1240</f>
        <v>928.86</v>
      </c>
      <c r="J1240" s="4" t="str">
        <f t="array" ref="J1240">_xlfn.XLOOKUP(A1240,Orders!A:A,Orders!G:G,"")</f>
        <v>Cash</v>
      </c>
      <c r="K1240" s="4">
        <f t="shared" si="1"/>
        <v>2024</v>
      </c>
      <c r="L1240" s="4" t="str">
        <f t="shared" si="2"/>
        <v>Jul</v>
      </c>
    </row>
    <row r="1241" ht="22.5" customHeight="1">
      <c r="A1241" s="4">
        <f>(Orders!A1241)</f>
        <v>6060156146</v>
      </c>
      <c r="B1241" s="5">
        <f t="array" ref="B1241">_xlfn.XLOOKUP(A1241, Orders!A:A,Orders!C:C)</f>
        <v>45071.78833</v>
      </c>
      <c r="C1241" s="4">
        <f>Order_items!B1241</f>
        <v>930284</v>
      </c>
      <c r="D1241" s="4" t="str">
        <f t="array" ref="D1241">_xlfn.XLOOKUP(C1241,Products!A:A,Products!B:B,"")</f>
        <v>Baby Food</v>
      </c>
      <c r="E1241" s="4" t="str">
        <f t="array" ref="E1241">_xlfn.XLOOKUP(C1241,Products!A:A,Products!C:C,"")</f>
        <v>Baby Care</v>
      </c>
      <c r="F1241" s="4" t="str">
        <f t="array" ref="F1241">_xlfn.XLOOKUP(C1241,Products!A:A,Products!D:D,"")</f>
        <v>Garg, Saraf and Dutta</v>
      </c>
      <c r="G1241" s="4">
        <f>Order_items!C1241</f>
        <v>1</v>
      </c>
      <c r="H1241" s="4">
        <f>Order_items!D1241</f>
        <v>189.47</v>
      </c>
      <c r="I1241" s="4">
        <f>Order_items!E1241</f>
        <v>189.47</v>
      </c>
      <c r="J1241" s="4" t="str">
        <f t="array" ref="J1241">_xlfn.XLOOKUP(A1241,Orders!A:A,Orders!G:G,"")</f>
        <v>UPI</v>
      </c>
      <c r="K1241" s="4">
        <f t="shared" si="1"/>
        <v>2023</v>
      </c>
      <c r="L1241" s="4" t="str">
        <f t="shared" si="2"/>
        <v>May</v>
      </c>
    </row>
    <row r="1242" ht="22.5" customHeight="1">
      <c r="A1242" s="4">
        <f>(Orders!A1242)</f>
        <v>3106610673</v>
      </c>
      <c r="B1242" s="5">
        <f t="array" ref="B1242">_xlfn.XLOOKUP(A1242, Orders!A:A,Orders!C:C)</f>
        <v>45453.74747</v>
      </c>
      <c r="C1242" s="4">
        <f>Order_items!B1242</f>
        <v>444361</v>
      </c>
      <c r="D1242" s="4" t="str">
        <f t="array" ref="D1242">_xlfn.XLOOKUP(C1242,Products!A:A,Products!B:B,"")</f>
        <v>Pain Reliever</v>
      </c>
      <c r="E1242" s="4" t="str">
        <f t="array" ref="E1242">_xlfn.XLOOKUP(C1242,Products!A:A,Products!C:C,"")</f>
        <v>Pharmacy</v>
      </c>
      <c r="F1242" s="4" t="str">
        <f t="array" ref="F1242">_xlfn.XLOOKUP(C1242,Products!A:A,Products!D:D,"")</f>
        <v>Prakash, Bawa and Kale</v>
      </c>
      <c r="G1242" s="4">
        <f>Order_items!C1242</f>
        <v>2</v>
      </c>
      <c r="H1242" s="4">
        <f>Order_items!D1242</f>
        <v>822.63</v>
      </c>
      <c r="I1242" s="4">
        <f>Order_items!E1242</f>
        <v>1645.26</v>
      </c>
      <c r="J1242" s="4" t="str">
        <f t="array" ref="J1242">_xlfn.XLOOKUP(A1242,Orders!A:A,Orders!G:G,"")</f>
        <v>Cash</v>
      </c>
      <c r="K1242" s="4">
        <f t="shared" si="1"/>
        <v>2024</v>
      </c>
      <c r="L1242" s="4" t="str">
        <f t="shared" si="2"/>
        <v>Jun</v>
      </c>
    </row>
    <row r="1243" ht="22.5" customHeight="1">
      <c r="A1243" s="4">
        <f>(Orders!A1243)</f>
        <v>442408751</v>
      </c>
      <c r="B1243" s="5">
        <f t="array" ref="B1243">_xlfn.XLOOKUP(A1243, Orders!A:A,Orders!C:C)</f>
        <v>45218.73052</v>
      </c>
      <c r="C1243" s="4">
        <f>Order_items!B1243</f>
        <v>661577</v>
      </c>
      <c r="D1243" s="4" t="str">
        <f t="array" ref="D1243">_xlfn.XLOOKUP(C1243,Products!A:A,Products!B:B,"")</f>
        <v>Cat Food</v>
      </c>
      <c r="E1243" s="4" t="str">
        <f t="array" ref="E1243">_xlfn.XLOOKUP(C1243,Products!A:A,Products!C:C,"")</f>
        <v>Pet Care</v>
      </c>
      <c r="F1243" s="4" t="str">
        <f t="array" ref="F1243">_xlfn.XLOOKUP(C1243,Products!A:A,Products!D:D,"")</f>
        <v>Majumdar PLC</v>
      </c>
      <c r="G1243" s="4">
        <f>Order_items!C1243</f>
        <v>1</v>
      </c>
      <c r="H1243" s="4">
        <f>Order_items!D1243</f>
        <v>720.95</v>
      </c>
      <c r="I1243" s="4">
        <f>Order_items!E1243</f>
        <v>720.95</v>
      </c>
      <c r="J1243" s="4" t="str">
        <f t="array" ref="J1243">_xlfn.XLOOKUP(A1243,Orders!A:A,Orders!G:G,"")</f>
        <v>Wallet</v>
      </c>
      <c r="K1243" s="4">
        <f t="shared" si="1"/>
        <v>2023</v>
      </c>
      <c r="L1243" s="4" t="str">
        <f t="shared" si="2"/>
        <v>Oct</v>
      </c>
    </row>
    <row r="1244" ht="22.5" customHeight="1">
      <c r="A1244" s="4">
        <f>(Orders!A1244)</f>
        <v>353571238</v>
      </c>
      <c r="B1244" s="5">
        <f t="array" ref="B1244">_xlfn.XLOOKUP(A1244, Orders!A:A,Orders!C:C)</f>
        <v>45292.66069</v>
      </c>
      <c r="C1244" s="4">
        <f>Order_items!B1244</f>
        <v>552496</v>
      </c>
      <c r="D1244" s="4" t="str">
        <f t="array" ref="D1244">_xlfn.XLOOKUP(C1244,Products!A:A,Products!B:B,"")</f>
        <v>Dish Soap</v>
      </c>
      <c r="E1244" s="4" t="str">
        <f t="array" ref="E1244">_xlfn.XLOOKUP(C1244,Products!A:A,Products!C:C,"")</f>
        <v>Household Care</v>
      </c>
      <c r="F1244" s="4" t="str">
        <f t="array" ref="F1244">_xlfn.XLOOKUP(C1244,Products!A:A,Products!D:D,"")</f>
        <v>Dhar PLC</v>
      </c>
      <c r="G1244" s="4">
        <f>Order_items!C1244</f>
        <v>3</v>
      </c>
      <c r="H1244" s="4">
        <f>Order_items!D1244</f>
        <v>508</v>
      </c>
      <c r="I1244" s="4">
        <f>Order_items!E1244</f>
        <v>1524</v>
      </c>
      <c r="J1244" s="4" t="str">
        <f t="array" ref="J1244">_xlfn.XLOOKUP(A1244,Orders!A:A,Orders!G:G,"")</f>
        <v>Wallet</v>
      </c>
      <c r="K1244" s="4">
        <f t="shared" si="1"/>
        <v>2024</v>
      </c>
      <c r="L1244" s="4" t="str">
        <f t="shared" si="2"/>
        <v>Jan</v>
      </c>
    </row>
    <row r="1245" ht="22.5" customHeight="1">
      <c r="A1245" s="4">
        <f>(Orders!A1245)</f>
        <v>4670530333</v>
      </c>
      <c r="B1245" s="5">
        <f t="array" ref="B1245">_xlfn.XLOOKUP(A1245, Orders!A:A,Orders!C:C)</f>
        <v>45442.74581</v>
      </c>
      <c r="C1245" s="4">
        <f>Order_items!B1245</f>
        <v>120385</v>
      </c>
      <c r="D1245" s="4" t="str">
        <f t="array" ref="D1245">_xlfn.XLOOKUP(C1245,Products!A:A,Products!B:B,"")</f>
        <v>Pet Treats</v>
      </c>
      <c r="E1245" s="4" t="str">
        <f t="array" ref="E1245">_xlfn.XLOOKUP(C1245,Products!A:A,Products!C:C,"")</f>
        <v>Pet Care</v>
      </c>
      <c r="F1245" s="4" t="str">
        <f t="array" ref="F1245">_xlfn.XLOOKUP(C1245,Products!A:A,Products!D:D,"")</f>
        <v>Dubey-Sarin</v>
      </c>
      <c r="G1245" s="4">
        <f>Order_items!C1245</f>
        <v>1</v>
      </c>
      <c r="H1245" s="4">
        <f>Order_items!D1245</f>
        <v>597.91</v>
      </c>
      <c r="I1245" s="4">
        <f>Order_items!E1245</f>
        <v>597.91</v>
      </c>
      <c r="J1245" s="4" t="str">
        <f t="array" ref="J1245">_xlfn.XLOOKUP(A1245,Orders!A:A,Orders!G:G,"")</f>
        <v>Wallet</v>
      </c>
      <c r="K1245" s="4">
        <f t="shared" si="1"/>
        <v>2024</v>
      </c>
      <c r="L1245" s="4" t="str">
        <f t="shared" si="2"/>
        <v>May</v>
      </c>
    </row>
    <row r="1246" ht="22.5" customHeight="1">
      <c r="A1246" s="4">
        <f>(Orders!A1246)</f>
        <v>4961370923</v>
      </c>
      <c r="B1246" s="5">
        <f t="array" ref="B1246">_xlfn.XLOOKUP(A1246, Orders!A:A,Orders!C:C)</f>
        <v>45326.67391</v>
      </c>
      <c r="C1246" s="4">
        <f>Order_items!B1246</f>
        <v>832348</v>
      </c>
      <c r="D1246" s="4" t="str">
        <f t="array" ref="D1246">_xlfn.XLOOKUP(C1246,Products!A:A,Products!B:B,"")</f>
        <v>Biscuits</v>
      </c>
      <c r="E1246" s="4" t="str">
        <f t="array" ref="E1246">_xlfn.XLOOKUP(C1246,Products!A:A,Products!C:C,"")</f>
        <v>Snacks &amp; Munchies</v>
      </c>
      <c r="F1246" s="4" t="str">
        <f t="array" ref="F1246">_xlfn.XLOOKUP(C1246,Products!A:A,Products!D:D,"")</f>
        <v>Jani-Ram</v>
      </c>
      <c r="G1246" s="4">
        <f>Order_items!C1246</f>
        <v>2</v>
      </c>
      <c r="H1246" s="4">
        <f>Order_items!D1246</f>
        <v>831.43</v>
      </c>
      <c r="I1246" s="4">
        <f>Order_items!E1246</f>
        <v>1662.86</v>
      </c>
      <c r="J1246" s="4" t="str">
        <f t="array" ref="J1246">_xlfn.XLOOKUP(A1246,Orders!A:A,Orders!G:G,"")</f>
        <v>Card</v>
      </c>
      <c r="K1246" s="4">
        <f t="shared" si="1"/>
        <v>2024</v>
      </c>
      <c r="L1246" s="4" t="str">
        <f t="shared" si="2"/>
        <v>Feb</v>
      </c>
    </row>
    <row r="1247" ht="22.5" customHeight="1">
      <c r="A1247" s="4">
        <f>(Orders!A1247)</f>
        <v>8946821991</v>
      </c>
      <c r="B1247" s="5">
        <f t="array" ref="B1247">_xlfn.XLOOKUP(A1247, Orders!A:A,Orders!C:C)</f>
        <v>45411.49892</v>
      </c>
      <c r="C1247" s="4">
        <f>Order_items!B1247</f>
        <v>462526</v>
      </c>
      <c r="D1247" s="4" t="str">
        <f t="array" ref="D1247">_xlfn.XLOOKUP(C1247,Products!A:A,Products!B:B,"")</f>
        <v>Curd</v>
      </c>
      <c r="E1247" s="4" t="str">
        <f t="array" ref="E1247">_xlfn.XLOOKUP(C1247,Products!A:A,Products!C:C,"")</f>
        <v>Dairy &amp; Breakfast</v>
      </c>
      <c r="F1247" s="4" t="str">
        <f t="array" ref="F1247">_xlfn.XLOOKUP(C1247,Products!A:A,Products!D:D,"")</f>
        <v>Pau and Sons</v>
      </c>
      <c r="G1247" s="4">
        <f>Order_items!C1247</f>
        <v>1</v>
      </c>
      <c r="H1247" s="4">
        <f>Order_items!D1247</f>
        <v>449.97</v>
      </c>
      <c r="I1247" s="4">
        <f>Order_items!E1247</f>
        <v>449.97</v>
      </c>
      <c r="J1247" s="4" t="str">
        <f t="array" ref="J1247">_xlfn.XLOOKUP(A1247,Orders!A:A,Orders!G:G,"")</f>
        <v>Cash</v>
      </c>
      <c r="K1247" s="4">
        <f t="shared" si="1"/>
        <v>2024</v>
      </c>
      <c r="L1247" s="4" t="str">
        <f t="shared" si="2"/>
        <v>Apr</v>
      </c>
    </row>
    <row r="1248" ht="22.5" customHeight="1">
      <c r="A1248" s="4">
        <f>(Orders!A1248)</f>
        <v>5720622852</v>
      </c>
      <c r="B1248" s="5">
        <f t="array" ref="B1248">_xlfn.XLOOKUP(A1248, Orders!A:A,Orders!C:C)</f>
        <v>45032.61338</v>
      </c>
      <c r="C1248" s="4">
        <f>Order_items!B1248</f>
        <v>264803</v>
      </c>
      <c r="D1248" s="4" t="str">
        <f t="array" ref="D1248">_xlfn.XLOOKUP(C1248,Products!A:A,Products!B:B,"")</f>
        <v>Vitamins</v>
      </c>
      <c r="E1248" s="4" t="str">
        <f t="array" ref="E1248">_xlfn.XLOOKUP(C1248,Products!A:A,Products!C:C,"")</f>
        <v>Pharmacy</v>
      </c>
      <c r="F1248" s="4" t="str">
        <f t="array" ref="F1248">_xlfn.XLOOKUP(C1248,Products!A:A,Products!D:D,"")</f>
        <v>Gole-Doshi</v>
      </c>
      <c r="G1248" s="4">
        <f>Order_items!C1248</f>
        <v>2</v>
      </c>
      <c r="H1248" s="4">
        <f>Order_items!D1248</f>
        <v>995.98</v>
      </c>
      <c r="I1248" s="4">
        <f>Order_items!E1248</f>
        <v>1991.96</v>
      </c>
      <c r="J1248" s="4" t="str">
        <f t="array" ref="J1248">_xlfn.XLOOKUP(A1248,Orders!A:A,Orders!G:G,"")</f>
        <v>Cash</v>
      </c>
      <c r="K1248" s="4">
        <f t="shared" si="1"/>
        <v>2023</v>
      </c>
      <c r="L1248" s="4" t="str">
        <f t="shared" si="2"/>
        <v>Apr</v>
      </c>
    </row>
    <row r="1249" ht="22.5" customHeight="1">
      <c r="A1249" s="4">
        <f>(Orders!A1249)</f>
        <v>7305353953</v>
      </c>
      <c r="B1249" s="5">
        <f t="array" ref="B1249">_xlfn.XLOOKUP(A1249, Orders!A:A,Orders!C:C)</f>
        <v>45295.33488</v>
      </c>
      <c r="C1249" s="4">
        <f>Order_items!B1249</f>
        <v>798639</v>
      </c>
      <c r="D1249" s="4" t="str">
        <f t="array" ref="D1249">_xlfn.XLOOKUP(C1249,Products!A:A,Products!B:B,"")</f>
        <v>Eggs</v>
      </c>
      <c r="E1249" s="4" t="str">
        <f t="array" ref="E1249">_xlfn.XLOOKUP(C1249,Products!A:A,Products!C:C,"")</f>
        <v>Dairy &amp; Breakfast</v>
      </c>
      <c r="F1249" s="4" t="str">
        <f t="array" ref="F1249">_xlfn.XLOOKUP(C1249,Products!A:A,Products!D:D,"")</f>
        <v>Subramaniam LLC</v>
      </c>
      <c r="G1249" s="4">
        <f>Order_items!C1249</f>
        <v>3</v>
      </c>
      <c r="H1249" s="4">
        <f>Order_items!D1249</f>
        <v>211.25</v>
      </c>
      <c r="I1249" s="4">
        <f>Order_items!E1249</f>
        <v>633.75</v>
      </c>
      <c r="J1249" s="4" t="str">
        <f t="array" ref="J1249">_xlfn.XLOOKUP(A1249,Orders!A:A,Orders!G:G,"")</f>
        <v>Cash</v>
      </c>
      <c r="K1249" s="4">
        <f t="shared" si="1"/>
        <v>2024</v>
      </c>
      <c r="L1249" s="4" t="str">
        <f t="shared" si="2"/>
        <v>Jan</v>
      </c>
    </row>
    <row r="1250" ht="22.5" customHeight="1">
      <c r="A1250" s="4">
        <f>(Orders!A1250)</f>
        <v>1402723627</v>
      </c>
      <c r="B1250" s="5">
        <f t="array" ref="B1250">_xlfn.XLOOKUP(A1250, Orders!A:A,Orders!C:C)</f>
        <v>45428.19807</v>
      </c>
      <c r="C1250" s="4">
        <f>Order_items!B1250</f>
        <v>60619</v>
      </c>
      <c r="D1250" s="4" t="str">
        <f t="array" ref="D1250">_xlfn.XLOOKUP(C1250,Products!A:A,Products!B:B,"")</f>
        <v>Iced Tea</v>
      </c>
      <c r="E1250" s="4" t="str">
        <f t="array" ref="E1250">_xlfn.XLOOKUP(C1250,Products!A:A,Products!C:C,"")</f>
        <v>Cold Drinks &amp; Juices</v>
      </c>
      <c r="F1250" s="4" t="str">
        <f t="array" ref="F1250">_xlfn.XLOOKUP(C1250,Products!A:A,Products!D:D,"")</f>
        <v>Bhasin LLC</v>
      </c>
      <c r="G1250" s="4">
        <f>Order_items!C1250</f>
        <v>3</v>
      </c>
      <c r="H1250" s="4">
        <f>Order_items!D1250</f>
        <v>726.41</v>
      </c>
      <c r="I1250" s="4">
        <f>Order_items!E1250</f>
        <v>2179.23</v>
      </c>
      <c r="J1250" s="4" t="str">
        <f t="array" ref="J1250">_xlfn.XLOOKUP(A1250,Orders!A:A,Orders!G:G,"")</f>
        <v>Wallet</v>
      </c>
      <c r="K1250" s="4">
        <f t="shared" si="1"/>
        <v>2024</v>
      </c>
      <c r="L1250" s="4" t="str">
        <f t="shared" si="2"/>
        <v>May</v>
      </c>
    </row>
    <row r="1251" ht="22.5" customHeight="1">
      <c r="A1251" s="4">
        <f>(Orders!A1251)</f>
        <v>9820620357</v>
      </c>
      <c r="B1251" s="5">
        <f t="array" ref="B1251">_xlfn.XLOOKUP(A1251, Orders!A:A,Orders!C:C)</f>
        <v>45265.42624</v>
      </c>
      <c r="C1251" s="4">
        <f>Order_items!B1251</f>
        <v>240179</v>
      </c>
      <c r="D1251" s="4" t="str">
        <f t="array" ref="D1251">_xlfn.XLOOKUP(C1251,Products!A:A,Products!B:B,"")</f>
        <v>Cough Syrup</v>
      </c>
      <c r="E1251" s="4" t="str">
        <f t="array" ref="E1251">_xlfn.XLOOKUP(C1251,Products!A:A,Products!C:C,"")</f>
        <v>Pharmacy</v>
      </c>
      <c r="F1251" s="4" t="str">
        <f t="array" ref="F1251">_xlfn.XLOOKUP(C1251,Products!A:A,Products!D:D,"")</f>
        <v>Ram-Suri</v>
      </c>
      <c r="G1251" s="4">
        <f>Order_items!C1251</f>
        <v>3</v>
      </c>
      <c r="H1251" s="4">
        <f>Order_items!D1251</f>
        <v>90.56</v>
      </c>
      <c r="I1251" s="4">
        <f>Order_items!E1251</f>
        <v>271.68</v>
      </c>
      <c r="J1251" s="4" t="str">
        <f t="array" ref="J1251">_xlfn.XLOOKUP(A1251,Orders!A:A,Orders!G:G,"")</f>
        <v>Card</v>
      </c>
      <c r="K1251" s="4">
        <f t="shared" si="1"/>
        <v>2023</v>
      </c>
      <c r="L1251" s="4" t="str">
        <f t="shared" si="2"/>
        <v>Dec</v>
      </c>
    </row>
    <row r="1252" ht="22.5" customHeight="1">
      <c r="A1252" s="4">
        <f>(Orders!A1252)</f>
        <v>1930286155</v>
      </c>
      <c r="B1252" s="5">
        <f t="array" ref="B1252">_xlfn.XLOOKUP(A1252, Orders!A:A,Orders!C:C)</f>
        <v>45537.83961</v>
      </c>
      <c r="C1252" s="4">
        <f>Order_items!B1252</f>
        <v>953175</v>
      </c>
      <c r="D1252" s="4" t="str">
        <f t="array" ref="D1252">_xlfn.XLOOKUP(C1252,Products!A:A,Products!B:B,"")</f>
        <v>Baby Food</v>
      </c>
      <c r="E1252" s="4" t="str">
        <f t="array" ref="E1252">_xlfn.XLOOKUP(C1252,Products!A:A,Products!C:C,"")</f>
        <v>Baby Care</v>
      </c>
      <c r="F1252" s="4" t="str">
        <f t="array" ref="F1252">_xlfn.XLOOKUP(C1252,Products!A:A,Products!D:D,"")</f>
        <v>Sehgal-Nagarajan</v>
      </c>
      <c r="G1252" s="4">
        <f>Order_items!C1252</f>
        <v>2</v>
      </c>
      <c r="H1252" s="4">
        <f>Order_items!D1252</f>
        <v>225.21</v>
      </c>
      <c r="I1252" s="4">
        <f>Order_items!E1252</f>
        <v>450.42</v>
      </c>
      <c r="J1252" s="4" t="str">
        <f t="array" ref="J1252">_xlfn.XLOOKUP(A1252,Orders!A:A,Orders!G:G,"")</f>
        <v>Cash</v>
      </c>
      <c r="K1252" s="4">
        <f t="shared" si="1"/>
        <v>2024</v>
      </c>
      <c r="L1252" s="4" t="str">
        <f t="shared" si="2"/>
        <v>Sep</v>
      </c>
    </row>
    <row r="1253" ht="22.5" customHeight="1">
      <c r="A1253" s="4">
        <f>(Orders!A1253)</f>
        <v>6759029950</v>
      </c>
      <c r="B1253" s="5">
        <f t="array" ref="B1253">_xlfn.XLOOKUP(A1253, Orders!A:A,Orders!C:C)</f>
        <v>45263.53211</v>
      </c>
      <c r="C1253" s="4">
        <f>Order_items!B1253</f>
        <v>712003</v>
      </c>
      <c r="D1253" s="4" t="str">
        <f t="array" ref="D1253">_xlfn.XLOOKUP(C1253,Products!A:A,Products!B:B,"")</f>
        <v>Cola</v>
      </c>
      <c r="E1253" s="4" t="str">
        <f t="array" ref="E1253">_xlfn.XLOOKUP(C1253,Products!A:A,Products!C:C,"")</f>
        <v>Cold Drinks &amp; Juices</v>
      </c>
      <c r="F1253" s="4" t="str">
        <f t="array" ref="F1253">_xlfn.XLOOKUP(C1253,Products!A:A,Products!D:D,"")</f>
        <v>Karan, Bandi and Acharya</v>
      </c>
      <c r="G1253" s="4">
        <f>Order_items!C1253</f>
        <v>1</v>
      </c>
      <c r="H1253" s="4">
        <f>Order_items!D1253</f>
        <v>671.68</v>
      </c>
      <c r="I1253" s="4">
        <f>Order_items!E1253</f>
        <v>671.68</v>
      </c>
      <c r="J1253" s="4" t="str">
        <f t="array" ref="J1253">_xlfn.XLOOKUP(A1253,Orders!A:A,Orders!G:G,"")</f>
        <v>UPI</v>
      </c>
      <c r="K1253" s="4">
        <f t="shared" si="1"/>
        <v>2023</v>
      </c>
      <c r="L1253" s="4" t="str">
        <f t="shared" si="2"/>
        <v>Dec</v>
      </c>
    </row>
    <row r="1254" ht="22.5" customHeight="1">
      <c r="A1254" s="4">
        <f>(Orders!A1254)</f>
        <v>9032188284</v>
      </c>
      <c r="B1254" s="5">
        <f t="array" ref="B1254">_xlfn.XLOOKUP(A1254, Orders!A:A,Orders!C:C)</f>
        <v>45162.8139</v>
      </c>
      <c r="C1254" s="4">
        <f>Order_items!B1254</f>
        <v>52729</v>
      </c>
      <c r="D1254" s="4" t="str">
        <f t="array" ref="D1254">_xlfn.XLOOKUP(C1254,Products!A:A,Products!B:B,"")</f>
        <v>Cat Food</v>
      </c>
      <c r="E1254" s="4" t="str">
        <f t="array" ref="E1254">_xlfn.XLOOKUP(C1254,Products!A:A,Products!C:C,"")</f>
        <v>Pet Care</v>
      </c>
      <c r="F1254" s="4" t="str">
        <f t="array" ref="F1254">_xlfn.XLOOKUP(C1254,Products!A:A,Products!D:D,"")</f>
        <v>Saini LLC</v>
      </c>
      <c r="G1254" s="4">
        <f>Order_items!C1254</f>
        <v>3</v>
      </c>
      <c r="H1254" s="4">
        <f>Order_items!D1254</f>
        <v>316.02</v>
      </c>
      <c r="I1254" s="4">
        <f>Order_items!E1254</f>
        <v>948.06</v>
      </c>
      <c r="J1254" s="4" t="str">
        <f t="array" ref="J1254">_xlfn.XLOOKUP(A1254,Orders!A:A,Orders!G:G,"")</f>
        <v>Wallet</v>
      </c>
      <c r="K1254" s="4">
        <f t="shared" si="1"/>
        <v>2023</v>
      </c>
      <c r="L1254" s="4" t="str">
        <f t="shared" si="2"/>
        <v>Aug</v>
      </c>
    </row>
    <row r="1255" ht="22.5" customHeight="1">
      <c r="A1255" s="4">
        <f>(Orders!A1255)</f>
        <v>9490161602</v>
      </c>
      <c r="B1255" s="5">
        <f t="array" ref="B1255">_xlfn.XLOOKUP(A1255, Orders!A:A,Orders!C:C)</f>
        <v>45042.50193</v>
      </c>
      <c r="C1255" s="4">
        <f>Order_items!B1255</f>
        <v>679321</v>
      </c>
      <c r="D1255" s="4" t="str">
        <f t="array" ref="D1255">_xlfn.XLOOKUP(C1255,Products!A:A,Products!B:B,"")</f>
        <v>Cola</v>
      </c>
      <c r="E1255" s="4" t="str">
        <f t="array" ref="E1255">_xlfn.XLOOKUP(C1255,Products!A:A,Products!C:C,"")</f>
        <v>Cold Drinks &amp; Juices</v>
      </c>
      <c r="F1255" s="4" t="str">
        <f t="array" ref="F1255">_xlfn.XLOOKUP(C1255,Products!A:A,Products!D:D,"")</f>
        <v>Khurana-Dewan</v>
      </c>
      <c r="G1255" s="4">
        <f>Order_items!C1255</f>
        <v>3</v>
      </c>
      <c r="H1255" s="4">
        <f>Order_items!D1255</f>
        <v>738.46</v>
      </c>
      <c r="I1255" s="4">
        <f>Order_items!E1255</f>
        <v>2215.38</v>
      </c>
      <c r="J1255" s="4" t="str">
        <f t="array" ref="J1255">_xlfn.XLOOKUP(A1255,Orders!A:A,Orders!G:G,"")</f>
        <v>UPI</v>
      </c>
      <c r="K1255" s="4">
        <f t="shared" si="1"/>
        <v>2023</v>
      </c>
      <c r="L1255" s="4" t="str">
        <f t="shared" si="2"/>
        <v>Apr</v>
      </c>
    </row>
    <row r="1256" ht="22.5" customHeight="1">
      <c r="A1256" s="4">
        <f>(Orders!A1256)</f>
        <v>8565257085</v>
      </c>
      <c r="B1256" s="5">
        <f t="array" ref="B1256">_xlfn.XLOOKUP(A1256, Orders!A:A,Orders!C:C)</f>
        <v>45193.86926</v>
      </c>
      <c r="C1256" s="4">
        <f>Order_items!B1256</f>
        <v>762527</v>
      </c>
      <c r="D1256" s="4" t="str">
        <f t="array" ref="D1256">_xlfn.XLOOKUP(C1256,Products!A:A,Products!B:B,"")</f>
        <v>Biscuits</v>
      </c>
      <c r="E1256" s="4" t="str">
        <f t="array" ref="E1256">_xlfn.XLOOKUP(C1256,Products!A:A,Products!C:C,"")</f>
        <v>Snacks &amp; Munchies</v>
      </c>
      <c r="F1256" s="4" t="str">
        <f t="array" ref="F1256">_xlfn.XLOOKUP(C1256,Products!A:A,Products!D:D,"")</f>
        <v>Chad, Yohannan and Chopra</v>
      </c>
      <c r="G1256" s="4">
        <f>Order_items!C1256</f>
        <v>3</v>
      </c>
      <c r="H1256" s="4">
        <f>Order_items!D1256</f>
        <v>690.08</v>
      </c>
      <c r="I1256" s="4">
        <f>Order_items!E1256</f>
        <v>2070.24</v>
      </c>
      <c r="J1256" s="4" t="str">
        <f t="array" ref="J1256">_xlfn.XLOOKUP(A1256,Orders!A:A,Orders!G:G,"")</f>
        <v>Card</v>
      </c>
      <c r="K1256" s="4">
        <f t="shared" si="1"/>
        <v>2023</v>
      </c>
      <c r="L1256" s="4" t="str">
        <f t="shared" si="2"/>
        <v>Sep</v>
      </c>
    </row>
    <row r="1257" ht="22.5" customHeight="1">
      <c r="A1257" s="4">
        <f>(Orders!A1257)</f>
        <v>4884845960</v>
      </c>
      <c r="B1257" s="5">
        <f t="array" ref="B1257">_xlfn.XLOOKUP(A1257, Orders!A:A,Orders!C:C)</f>
        <v>45174.53662</v>
      </c>
      <c r="C1257" s="4">
        <f>Order_items!B1257</f>
        <v>34186</v>
      </c>
      <c r="D1257" s="4" t="str">
        <f t="array" ref="D1257">_xlfn.XLOOKUP(C1257,Products!A:A,Products!B:B,"")</f>
        <v>Mangoes</v>
      </c>
      <c r="E1257" s="4" t="str">
        <f t="array" ref="E1257">_xlfn.XLOOKUP(C1257,Products!A:A,Products!C:C,"")</f>
        <v>Fruits &amp; Vegetables</v>
      </c>
      <c r="F1257" s="4" t="str">
        <f t="array" ref="F1257">_xlfn.XLOOKUP(C1257,Products!A:A,Products!D:D,"")</f>
        <v>Mandal-Kar</v>
      </c>
      <c r="G1257" s="4">
        <f>Order_items!C1257</f>
        <v>3</v>
      </c>
      <c r="H1257" s="4">
        <f>Order_items!D1257</f>
        <v>925.65</v>
      </c>
      <c r="I1257" s="4">
        <f>Order_items!E1257</f>
        <v>2776.95</v>
      </c>
      <c r="J1257" s="4" t="str">
        <f t="array" ref="J1257">_xlfn.XLOOKUP(A1257,Orders!A:A,Orders!G:G,"")</f>
        <v>Cash</v>
      </c>
      <c r="K1257" s="4">
        <f t="shared" si="1"/>
        <v>2023</v>
      </c>
      <c r="L1257" s="4" t="str">
        <f t="shared" si="2"/>
        <v>Sep</v>
      </c>
    </row>
    <row r="1258" ht="22.5" customHeight="1">
      <c r="A1258" s="4">
        <f>(Orders!A1258)</f>
        <v>6181604084</v>
      </c>
      <c r="B1258" s="5">
        <f t="array" ref="B1258">_xlfn.XLOOKUP(A1258, Orders!A:A,Orders!C:C)</f>
        <v>45221.1719</v>
      </c>
      <c r="C1258" s="4">
        <f>Order_items!B1258</f>
        <v>15314</v>
      </c>
      <c r="D1258" s="4" t="str">
        <f t="array" ref="D1258">_xlfn.XLOOKUP(C1258,Products!A:A,Products!B:B,"")</f>
        <v>Cheese</v>
      </c>
      <c r="E1258" s="4" t="str">
        <f t="array" ref="E1258">_xlfn.XLOOKUP(C1258,Products!A:A,Products!C:C,"")</f>
        <v>Dairy &amp; Breakfast</v>
      </c>
      <c r="F1258" s="4" t="str">
        <f t="array" ref="F1258">_xlfn.XLOOKUP(C1258,Products!A:A,Products!D:D,"")</f>
        <v>Banik-Ratta</v>
      </c>
      <c r="G1258" s="4">
        <f>Order_items!C1258</f>
        <v>2</v>
      </c>
      <c r="H1258" s="4">
        <f>Order_items!D1258</f>
        <v>578.85</v>
      </c>
      <c r="I1258" s="4">
        <f>Order_items!E1258</f>
        <v>1157.7</v>
      </c>
      <c r="J1258" s="4" t="str">
        <f t="array" ref="J1258">_xlfn.XLOOKUP(A1258,Orders!A:A,Orders!G:G,"")</f>
        <v>UPI</v>
      </c>
      <c r="K1258" s="4">
        <f t="shared" si="1"/>
        <v>2023</v>
      </c>
      <c r="L1258" s="4" t="str">
        <f t="shared" si="2"/>
        <v>Oct</v>
      </c>
    </row>
    <row r="1259" ht="22.5" customHeight="1">
      <c r="A1259" s="4">
        <f>(Orders!A1259)</f>
        <v>2718508408</v>
      </c>
      <c r="B1259" s="5">
        <f t="array" ref="B1259">_xlfn.XLOOKUP(A1259, Orders!A:A,Orders!C:C)</f>
        <v>45142.16175</v>
      </c>
      <c r="C1259" s="4">
        <f>Order_items!B1259</f>
        <v>91670</v>
      </c>
      <c r="D1259" s="4" t="str">
        <f t="array" ref="D1259">_xlfn.XLOOKUP(C1259,Products!A:A,Products!B:B,"")</f>
        <v>Dish Soap</v>
      </c>
      <c r="E1259" s="4" t="str">
        <f t="array" ref="E1259">_xlfn.XLOOKUP(C1259,Products!A:A,Products!C:C,"")</f>
        <v>Household Care</v>
      </c>
      <c r="F1259" s="4" t="str">
        <f t="array" ref="F1259">_xlfn.XLOOKUP(C1259,Products!A:A,Products!D:D,"")</f>
        <v>Barman-Ahluwalia</v>
      </c>
      <c r="G1259" s="4">
        <f>Order_items!C1259</f>
        <v>1</v>
      </c>
      <c r="H1259" s="4">
        <f>Order_items!D1259</f>
        <v>439.24</v>
      </c>
      <c r="I1259" s="4">
        <f>Order_items!E1259</f>
        <v>439.24</v>
      </c>
      <c r="J1259" s="4" t="str">
        <f t="array" ref="J1259">_xlfn.XLOOKUP(A1259,Orders!A:A,Orders!G:G,"")</f>
        <v>UPI</v>
      </c>
      <c r="K1259" s="4">
        <f t="shared" si="1"/>
        <v>2023</v>
      </c>
      <c r="L1259" s="4" t="str">
        <f t="shared" si="2"/>
        <v>Aug</v>
      </c>
    </row>
    <row r="1260" ht="22.5" customHeight="1">
      <c r="A1260" s="4">
        <f>(Orders!A1260)</f>
        <v>8354866000</v>
      </c>
      <c r="B1260" s="5">
        <f t="array" ref="B1260">_xlfn.XLOOKUP(A1260, Orders!A:A,Orders!C:C)</f>
        <v>45337.76484</v>
      </c>
      <c r="C1260" s="4">
        <f>Order_items!B1260</f>
        <v>679865</v>
      </c>
      <c r="D1260" s="4" t="str">
        <f t="array" ref="D1260">_xlfn.XLOOKUP(C1260,Products!A:A,Products!B:B,"")</f>
        <v>Wheat Flour</v>
      </c>
      <c r="E1260" s="4" t="str">
        <f t="array" ref="E1260">_xlfn.XLOOKUP(C1260,Products!A:A,Products!C:C,"")</f>
        <v>Grocery &amp; Staples</v>
      </c>
      <c r="F1260" s="4" t="str">
        <f t="array" ref="F1260">_xlfn.XLOOKUP(C1260,Products!A:A,Products!D:D,"")</f>
        <v>Memon-Barad</v>
      </c>
      <c r="G1260" s="4">
        <f>Order_items!C1260</f>
        <v>1</v>
      </c>
      <c r="H1260" s="4">
        <f>Order_items!D1260</f>
        <v>347.91</v>
      </c>
      <c r="I1260" s="4">
        <f>Order_items!E1260</f>
        <v>347.91</v>
      </c>
      <c r="J1260" s="4" t="str">
        <f t="array" ref="J1260">_xlfn.XLOOKUP(A1260,Orders!A:A,Orders!G:G,"")</f>
        <v>Wallet</v>
      </c>
      <c r="K1260" s="4">
        <f t="shared" si="1"/>
        <v>2024</v>
      </c>
      <c r="L1260" s="4" t="str">
        <f t="shared" si="2"/>
        <v>Feb</v>
      </c>
    </row>
    <row r="1261" ht="22.5" customHeight="1">
      <c r="A1261" s="4">
        <f>(Orders!A1261)</f>
        <v>8025728977</v>
      </c>
      <c r="B1261" s="5">
        <f t="array" ref="B1261">_xlfn.XLOOKUP(A1261, Orders!A:A,Orders!C:C)</f>
        <v>45519.66199</v>
      </c>
      <c r="C1261" s="4">
        <f>Order_items!B1261</f>
        <v>952124</v>
      </c>
      <c r="D1261" s="4" t="str">
        <f t="array" ref="D1261">_xlfn.XLOOKUP(C1261,Products!A:A,Products!B:B,"")</f>
        <v>Onions</v>
      </c>
      <c r="E1261" s="4" t="str">
        <f t="array" ref="E1261">_xlfn.XLOOKUP(C1261,Products!A:A,Products!C:C,"")</f>
        <v>Fruits &amp; Vegetables</v>
      </c>
      <c r="F1261" s="4" t="str">
        <f t="array" ref="F1261">_xlfn.XLOOKUP(C1261,Products!A:A,Products!D:D,"")</f>
        <v>Wali, Sood and Bala</v>
      </c>
      <c r="G1261" s="4">
        <f>Order_items!C1261</f>
        <v>1</v>
      </c>
      <c r="H1261" s="4">
        <f>Order_items!D1261</f>
        <v>127.08</v>
      </c>
      <c r="I1261" s="4">
        <f>Order_items!E1261</f>
        <v>127.08</v>
      </c>
      <c r="J1261" s="4" t="str">
        <f t="array" ref="J1261">_xlfn.XLOOKUP(A1261,Orders!A:A,Orders!G:G,"")</f>
        <v>Card</v>
      </c>
      <c r="K1261" s="4">
        <f t="shared" si="1"/>
        <v>2024</v>
      </c>
      <c r="L1261" s="4" t="str">
        <f t="shared" si="2"/>
        <v>Aug</v>
      </c>
    </row>
    <row r="1262" ht="22.5" customHeight="1">
      <c r="A1262" s="4">
        <f>(Orders!A1262)</f>
        <v>6531356394</v>
      </c>
      <c r="B1262" s="5">
        <f t="array" ref="B1262">_xlfn.XLOOKUP(A1262, Orders!A:A,Orders!C:C)</f>
        <v>45055.60689</v>
      </c>
      <c r="C1262" s="4">
        <f>Order_items!B1262</f>
        <v>487931</v>
      </c>
      <c r="D1262" s="4" t="str">
        <f t="array" ref="D1262">_xlfn.XLOOKUP(C1262,Products!A:A,Products!B:B,"")</f>
        <v>Sugar</v>
      </c>
      <c r="E1262" s="4" t="str">
        <f t="array" ref="E1262">_xlfn.XLOOKUP(C1262,Products!A:A,Products!C:C,"")</f>
        <v>Grocery &amp; Staples</v>
      </c>
      <c r="F1262" s="4" t="str">
        <f t="array" ref="F1262">_xlfn.XLOOKUP(C1262,Products!A:A,Products!D:D,"")</f>
        <v>Bahl, Jaggi and Nath</v>
      </c>
      <c r="G1262" s="4">
        <f>Order_items!C1262</f>
        <v>3</v>
      </c>
      <c r="H1262" s="4">
        <f>Order_items!D1262</f>
        <v>709.08</v>
      </c>
      <c r="I1262" s="4">
        <f>Order_items!E1262</f>
        <v>2127.24</v>
      </c>
      <c r="J1262" s="4" t="str">
        <f t="array" ref="J1262">_xlfn.XLOOKUP(A1262,Orders!A:A,Orders!G:G,"")</f>
        <v>Card</v>
      </c>
      <c r="K1262" s="4">
        <f t="shared" si="1"/>
        <v>2023</v>
      </c>
      <c r="L1262" s="4" t="str">
        <f t="shared" si="2"/>
        <v>May</v>
      </c>
    </row>
    <row r="1263" ht="22.5" customHeight="1">
      <c r="A1263" s="4">
        <f>(Orders!A1263)</f>
        <v>5489184758</v>
      </c>
      <c r="B1263" s="5">
        <f t="array" ref="B1263">_xlfn.XLOOKUP(A1263, Orders!A:A,Orders!C:C)</f>
        <v>45366.63641</v>
      </c>
      <c r="C1263" s="4">
        <f>Order_items!B1263</f>
        <v>927651</v>
      </c>
      <c r="D1263" s="4" t="str">
        <f t="array" ref="D1263">_xlfn.XLOOKUP(C1263,Products!A:A,Products!B:B,"")</f>
        <v>Baby Wipes</v>
      </c>
      <c r="E1263" s="4" t="str">
        <f t="array" ref="E1263">_xlfn.XLOOKUP(C1263,Products!A:A,Products!C:C,"")</f>
        <v>Baby Care</v>
      </c>
      <c r="F1263" s="4" t="str">
        <f t="array" ref="F1263">_xlfn.XLOOKUP(C1263,Products!A:A,Products!D:D,"")</f>
        <v>Narula Group</v>
      </c>
      <c r="G1263" s="4">
        <f>Order_items!C1263</f>
        <v>1</v>
      </c>
      <c r="H1263" s="4">
        <f>Order_items!D1263</f>
        <v>426.72</v>
      </c>
      <c r="I1263" s="4">
        <f>Order_items!E1263</f>
        <v>426.72</v>
      </c>
      <c r="J1263" s="4" t="str">
        <f t="array" ref="J1263">_xlfn.XLOOKUP(A1263,Orders!A:A,Orders!G:G,"")</f>
        <v>Card</v>
      </c>
      <c r="K1263" s="4">
        <f t="shared" si="1"/>
        <v>2024</v>
      </c>
      <c r="L1263" s="4" t="str">
        <f t="shared" si="2"/>
        <v>Mar</v>
      </c>
    </row>
    <row r="1264" ht="22.5" customHeight="1">
      <c r="A1264" s="4">
        <f>(Orders!A1264)</f>
        <v>1377599881</v>
      </c>
      <c r="B1264" s="5">
        <f t="array" ref="B1264">_xlfn.XLOOKUP(A1264, Orders!A:A,Orders!C:C)</f>
        <v>45521.41868</v>
      </c>
      <c r="C1264" s="4">
        <f>Order_items!B1264</f>
        <v>492958</v>
      </c>
      <c r="D1264" s="4" t="str">
        <f t="array" ref="D1264">_xlfn.XLOOKUP(C1264,Products!A:A,Products!B:B,"")</f>
        <v>Lotion</v>
      </c>
      <c r="E1264" s="4" t="str">
        <f t="array" ref="E1264">_xlfn.XLOOKUP(C1264,Products!A:A,Products!C:C,"")</f>
        <v>Personal Care</v>
      </c>
      <c r="F1264" s="4" t="str">
        <f t="array" ref="F1264">_xlfn.XLOOKUP(C1264,Products!A:A,Products!D:D,"")</f>
        <v>Acharya PLC</v>
      </c>
      <c r="G1264" s="4">
        <f>Order_items!C1264</f>
        <v>2</v>
      </c>
      <c r="H1264" s="4">
        <f>Order_items!D1264</f>
        <v>84.2</v>
      </c>
      <c r="I1264" s="4">
        <f>Order_items!E1264</f>
        <v>168.4</v>
      </c>
      <c r="J1264" s="4" t="str">
        <f t="array" ref="J1264">_xlfn.XLOOKUP(A1264,Orders!A:A,Orders!G:G,"")</f>
        <v>Card</v>
      </c>
      <c r="K1264" s="4">
        <f t="shared" si="1"/>
        <v>2024</v>
      </c>
      <c r="L1264" s="4" t="str">
        <f t="shared" si="2"/>
        <v>Aug</v>
      </c>
    </row>
    <row r="1265" ht="22.5" customHeight="1">
      <c r="A1265" s="4">
        <f>(Orders!A1265)</f>
        <v>227162938</v>
      </c>
      <c r="B1265" s="5">
        <f t="array" ref="B1265">_xlfn.XLOOKUP(A1265, Orders!A:A,Orders!C:C)</f>
        <v>45400.29662</v>
      </c>
      <c r="C1265" s="4">
        <f>Order_items!B1265</f>
        <v>991434</v>
      </c>
      <c r="D1265" s="4" t="str">
        <f t="array" ref="D1265">_xlfn.XLOOKUP(C1265,Products!A:A,Products!B:B,"")</f>
        <v>Cookies</v>
      </c>
      <c r="E1265" s="4" t="str">
        <f t="array" ref="E1265">_xlfn.XLOOKUP(C1265,Products!A:A,Products!C:C,"")</f>
        <v>Snacks &amp; Munchies</v>
      </c>
      <c r="F1265" s="4" t="str">
        <f t="array" ref="F1265">_xlfn.XLOOKUP(C1265,Products!A:A,Products!D:D,"")</f>
        <v>Mital-Oza</v>
      </c>
      <c r="G1265" s="4">
        <f>Order_items!C1265</f>
        <v>2</v>
      </c>
      <c r="H1265" s="4">
        <f>Order_items!D1265</f>
        <v>237.62</v>
      </c>
      <c r="I1265" s="4">
        <f>Order_items!E1265</f>
        <v>475.24</v>
      </c>
      <c r="J1265" s="4" t="str">
        <f t="array" ref="J1265">_xlfn.XLOOKUP(A1265,Orders!A:A,Orders!G:G,"")</f>
        <v>Cash</v>
      </c>
      <c r="K1265" s="4">
        <f t="shared" si="1"/>
        <v>2024</v>
      </c>
      <c r="L1265" s="4" t="str">
        <f t="shared" si="2"/>
        <v>Apr</v>
      </c>
    </row>
    <row r="1266" ht="22.5" customHeight="1">
      <c r="A1266" s="4">
        <f>(Orders!A1266)</f>
        <v>3449083612</v>
      </c>
      <c r="B1266" s="5">
        <f t="array" ref="B1266">_xlfn.XLOOKUP(A1266, Orders!A:A,Orders!C:C)</f>
        <v>45240.52551</v>
      </c>
      <c r="C1266" s="4">
        <f>Order_items!B1266</f>
        <v>284460</v>
      </c>
      <c r="D1266" s="4" t="str">
        <f t="array" ref="D1266">_xlfn.XLOOKUP(C1266,Products!A:A,Products!B:B,"")</f>
        <v>Potatoes</v>
      </c>
      <c r="E1266" s="4" t="str">
        <f t="array" ref="E1266">_xlfn.XLOOKUP(C1266,Products!A:A,Products!C:C,"")</f>
        <v>Fruits &amp; Vegetables</v>
      </c>
      <c r="F1266" s="4" t="str">
        <f t="array" ref="F1266">_xlfn.XLOOKUP(C1266,Products!A:A,Products!D:D,"")</f>
        <v>Ramakrishnan, Anand and Khare</v>
      </c>
      <c r="G1266" s="4">
        <f>Order_items!C1266</f>
        <v>2</v>
      </c>
      <c r="H1266" s="4">
        <f>Order_items!D1266</f>
        <v>505.95</v>
      </c>
      <c r="I1266" s="4">
        <f>Order_items!E1266</f>
        <v>1011.9</v>
      </c>
      <c r="J1266" s="4" t="str">
        <f t="array" ref="J1266">_xlfn.XLOOKUP(A1266,Orders!A:A,Orders!G:G,"")</f>
        <v>Card</v>
      </c>
      <c r="K1266" s="4">
        <f t="shared" si="1"/>
        <v>2023</v>
      </c>
      <c r="L1266" s="4" t="str">
        <f t="shared" si="2"/>
        <v>Nov</v>
      </c>
    </row>
    <row r="1267" ht="22.5" customHeight="1">
      <c r="A1267" s="4">
        <f>(Orders!A1267)</f>
        <v>5662514948</v>
      </c>
      <c r="B1267" s="5">
        <f t="array" ref="B1267">_xlfn.XLOOKUP(A1267, Orders!A:A,Orders!C:C)</f>
        <v>45066.12278</v>
      </c>
      <c r="C1267" s="4">
        <f>Order_items!B1267</f>
        <v>240179</v>
      </c>
      <c r="D1267" s="4" t="str">
        <f t="array" ref="D1267">_xlfn.XLOOKUP(C1267,Products!A:A,Products!B:B,"")</f>
        <v>Cough Syrup</v>
      </c>
      <c r="E1267" s="4" t="str">
        <f t="array" ref="E1267">_xlfn.XLOOKUP(C1267,Products!A:A,Products!C:C,"")</f>
        <v>Pharmacy</v>
      </c>
      <c r="F1267" s="4" t="str">
        <f t="array" ref="F1267">_xlfn.XLOOKUP(C1267,Products!A:A,Products!D:D,"")</f>
        <v>Ram-Suri</v>
      </c>
      <c r="G1267" s="4">
        <f>Order_items!C1267</f>
        <v>1</v>
      </c>
      <c r="H1267" s="4">
        <f>Order_items!D1267</f>
        <v>90.56</v>
      </c>
      <c r="I1267" s="4">
        <f>Order_items!E1267</f>
        <v>90.56</v>
      </c>
      <c r="J1267" s="4" t="str">
        <f t="array" ref="J1267">_xlfn.XLOOKUP(A1267,Orders!A:A,Orders!G:G,"")</f>
        <v>Card</v>
      </c>
      <c r="K1267" s="4">
        <f t="shared" si="1"/>
        <v>2023</v>
      </c>
      <c r="L1267" s="4" t="str">
        <f t="shared" si="2"/>
        <v>May</v>
      </c>
    </row>
    <row r="1268" ht="22.5" customHeight="1">
      <c r="A1268" s="4">
        <f>(Orders!A1268)</f>
        <v>2034571482</v>
      </c>
      <c r="B1268" s="5">
        <f t="array" ref="B1268">_xlfn.XLOOKUP(A1268, Orders!A:A,Orders!C:C)</f>
        <v>45342.83969</v>
      </c>
      <c r="C1268" s="4">
        <f>Order_items!B1268</f>
        <v>327290</v>
      </c>
      <c r="D1268" s="4" t="str">
        <f t="array" ref="D1268">_xlfn.XLOOKUP(C1268,Products!A:A,Products!B:B,"")</f>
        <v>Sugar</v>
      </c>
      <c r="E1268" s="4" t="str">
        <f t="array" ref="E1268">_xlfn.XLOOKUP(C1268,Products!A:A,Products!C:C,"")</f>
        <v>Grocery &amp; Staples</v>
      </c>
      <c r="F1268" s="4" t="str">
        <f t="array" ref="F1268">_xlfn.XLOOKUP(C1268,Products!A:A,Products!D:D,"")</f>
        <v>Nadkarni Inc</v>
      </c>
      <c r="G1268" s="4">
        <f>Order_items!C1268</f>
        <v>3</v>
      </c>
      <c r="H1268" s="4">
        <f>Order_items!D1268</f>
        <v>862.28</v>
      </c>
      <c r="I1268" s="4">
        <f>Order_items!E1268</f>
        <v>2586.84</v>
      </c>
      <c r="J1268" s="4" t="str">
        <f t="array" ref="J1268">_xlfn.XLOOKUP(A1268,Orders!A:A,Orders!G:G,"")</f>
        <v>Card</v>
      </c>
      <c r="K1268" s="4">
        <f t="shared" si="1"/>
        <v>2024</v>
      </c>
      <c r="L1268" s="4" t="str">
        <f t="shared" si="2"/>
        <v>Feb</v>
      </c>
    </row>
    <row r="1269" ht="22.5" customHeight="1">
      <c r="A1269" s="4">
        <f>(Orders!A1269)</f>
        <v>348782569</v>
      </c>
      <c r="B1269" s="5">
        <f t="array" ref="B1269">_xlfn.XLOOKUP(A1269, Orders!A:A,Orders!C:C)</f>
        <v>45192.35163</v>
      </c>
      <c r="C1269" s="4">
        <f>Order_items!B1269</f>
        <v>644847</v>
      </c>
      <c r="D1269" s="4" t="str">
        <f t="array" ref="D1269">_xlfn.XLOOKUP(C1269,Products!A:A,Products!B:B,"")</f>
        <v>Salt</v>
      </c>
      <c r="E1269" s="4" t="str">
        <f t="array" ref="E1269">_xlfn.XLOOKUP(C1269,Products!A:A,Products!C:C,"")</f>
        <v>Grocery &amp; Staples</v>
      </c>
      <c r="F1269" s="4" t="str">
        <f t="array" ref="F1269">_xlfn.XLOOKUP(C1269,Products!A:A,Products!D:D,"")</f>
        <v>Jhaveri, Kata and Kapur</v>
      </c>
      <c r="G1269" s="4">
        <f>Order_items!C1269</f>
        <v>1</v>
      </c>
      <c r="H1269" s="4">
        <f>Order_items!D1269</f>
        <v>622.81</v>
      </c>
      <c r="I1269" s="4">
        <f>Order_items!E1269</f>
        <v>622.81</v>
      </c>
      <c r="J1269" s="4" t="str">
        <f t="array" ref="J1269">_xlfn.XLOOKUP(A1269,Orders!A:A,Orders!G:G,"")</f>
        <v>Wallet</v>
      </c>
      <c r="K1269" s="4">
        <f t="shared" si="1"/>
        <v>2023</v>
      </c>
      <c r="L1269" s="4" t="str">
        <f t="shared" si="2"/>
        <v>Sep</v>
      </c>
    </row>
    <row r="1270" ht="22.5" customHeight="1">
      <c r="A1270" s="4">
        <f>(Orders!A1270)</f>
        <v>8697396531</v>
      </c>
      <c r="B1270" s="5">
        <f t="array" ref="B1270">_xlfn.XLOOKUP(A1270, Orders!A:A,Orders!C:C)</f>
        <v>45222.77455</v>
      </c>
      <c r="C1270" s="4">
        <f>Order_items!B1270</f>
        <v>658389</v>
      </c>
      <c r="D1270" s="4" t="str">
        <f t="array" ref="D1270">_xlfn.XLOOKUP(C1270,Products!A:A,Products!B:B,"")</f>
        <v>Popcorn</v>
      </c>
      <c r="E1270" s="4" t="str">
        <f t="array" ref="E1270">_xlfn.XLOOKUP(C1270,Products!A:A,Products!C:C,"")</f>
        <v>Snacks &amp; Munchies</v>
      </c>
      <c r="F1270" s="4" t="str">
        <f t="array" ref="F1270">_xlfn.XLOOKUP(C1270,Products!A:A,Products!D:D,"")</f>
        <v>Chanda, Som and Vohra</v>
      </c>
      <c r="G1270" s="4">
        <f>Order_items!C1270</f>
        <v>3</v>
      </c>
      <c r="H1270" s="4">
        <f>Order_items!D1270</f>
        <v>152.55</v>
      </c>
      <c r="I1270" s="4">
        <f>Order_items!E1270</f>
        <v>457.65</v>
      </c>
      <c r="J1270" s="4" t="str">
        <f t="array" ref="J1270">_xlfn.XLOOKUP(A1270,Orders!A:A,Orders!G:G,"")</f>
        <v>Wallet</v>
      </c>
      <c r="K1270" s="4">
        <f t="shared" si="1"/>
        <v>2023</v>
      </c>
      <c r="L1270" s="4" t="str">
        <f t="shared" si="2"/>
        <v>Oct</v>
      </c>
    </row>
    <row r="1271" ht="22.5" customHeight="1">
      <c r="A1271" s="4">
        <f>(Orders!A1271)</f>
        <v>3538455450</v>
      </c>
      <c r="B1271" s="5">
        <f t="array" ref="B1271">_xlfn.XLOOKUP(A1271, Orders!A:A,Orders!C:C)</f>
        <v>45540.88241</v>
      </c>
      <c r="C1271" s="4">
        <f>Order_items!B1271</f>
        <v>799688</v>
      </c>
      <c r="D1271" s="4" t="str">
        <f t="array" ref="D1271">_xlfn.XLOOKUP(C1271,Products!A:A,Products!B:B,"")</f>
        <v>Lotion</v>
      </c>
      <c r="E1271" s="4" t="str">
        <f t="array" ref="E1271">_xlfn.XLOOKUP(C1271,Products!A:A,Products!C:C,"")</f>
        <v>Personal Care</v>
      </c>
      <c r="F1271" s="4" t="str">
        <f t="array" ref="F1271">_xlfn.XLOOKUP(C1271,Products!A:A,Products!D:D,"")</f>
        <v>Arora LLC</v>
      </c>
      <c r="G1271" s="4">
        <f>Order_items!C1271</f>
        <v>3</v>
      </c>
      <c r="H1271" s="4">
        <f>Order_items!D1271</f>
        <v>309.62</v>
      </c>
      <c r="I1271" s="4">
        <f>Order_items!E1271</f>
        <v>928.86</v>
      </c>
      <c r="J1271" s="4" t="str">
        <f t="array" ref="J1271">_xlfn.XLOOKUP(A1271,Orders!A:A,Orders!G:G,"")</f>
        <v>UPI</v>
      </c>
      <c r="K1271" s="4">
        <f t="shared" si="1"/>
        <v>2024</v>
      </c>
      <c r="L1271" s="4" t="str">
        <f t="shared" si="2"/>
        <v>Sep</v>
      </c>
    </row>
    <row r="1272" ht="22.5" customHeight="1">
      <c r="A1272" s="4">
        <f>(Orders!A1272)</f>
        <v>7513290139</v>
      </c>
      <c r="B1272" s="5">
        <f t="array" ref="B1272">_xlfn.XLOOKUP(A1272, Orders!A:A,Orders!C:C)</f>
        <v>45067.77896</v>
      </c>
      <c r="C1272" s="4">
        <f>Order_items!B1272</f>
        <v>954722</v>
      </c>
      <c r="D1272" s="4" t="str">
        <f t="array" ref="D1272">_xlfn.XLOOKUP(C1272,Products!A:A,Products!B:B,"")</f>
        <v>Ice Cream</v>
      </c>
      <c r="E1272" s="4" t="str">
        <f t="array" ref="E1272">_xlfn.XLOOKUP(C1272,Products!A:A,Products!C:C,"")</f>
        <v>Instant &amp; Frozen Food</v>
      </c>
      <c r="F1272" s="4" t="str">
        <f t="array" ref="F1272">_xlfn.XLOOKUP(C1272,Products!A:A,Products!D:D,"")</f>
        <v>Mohan-Virk</v>
      </c>
      <c r="G1272" s="4">
        <f>Order_items!C1272</f>
        <v>1</v>
      </c>
      <c r="H1272" s="4">
        <f>Order_items!D1272</f>
        <v>616.45</v>
      </c>
      <c r="I1272" s="4">
        <f>Order_items!E1272</f>
        <v>616.45</v>
      </c>
      <c r="J1272" s="4" t="str">
        <f t="array" ref="J1272">_xlfn.XLOOKUP(A1272,Orders!A:A,Orders!G:G,"")</f>
        <v>Cash</v>
      </c>
      <c r="K1272" s="4">
        <f t="shared" si="1"/>
        <v>2023</v>
      </c>
      <c r="L1272" s="4" t="str">
        <f t="shared" si="2"/>
        <v>May</v>
      </c>
    </row>
    <row r="1273" ht="22.5" customHeight="1">
      <c r="A1273" s="4">
        <f>(Orders!A1273)</f>
        <v>8320461939</v>
      </c>
      <c r="B1273" s="5">
        <f t="array" ref="B1273">_xlfn.XLOOKUP(A1273, Orders!A:A,Orders!C:C)</f>
        <v>45399.18487</v>
      </c>
      <c r="C1273" s="4">
        <f>Order_items!B1273</f>
        <v>432617</v>
      </c>
      <c r="D1273" s="4" t="str">
        <f t="array" ref="D1273">_xlfn.XLOOKUP(C1273,Products!A:A,Products!B:B,"")</f>
        <v>Baby Wipes</v>
      </c>
      <c r="E1273" s="4" t="str">
        <f t="array" ref="E1273">_xlfn.XLOOKUP(C1273,Products!A:A,Products!C:C,"")</f>
        <v>Baby Care</v>
      </c>
      <c r="F1273" s="4" t="str">
        <f t="array" ref="F1273">_xlfn.XLOOKUP(C1273,Products!A:A,Products!D:D,"")</f>
        <v>Dora-Pillai</v>
      </c>
      <c r="G1273" s="4">
        <f>Order_items!C1273</f>
        <v>2</v>
      </c>
      <c r="H1273" s="4">
        <f>Order_items!D1273</f>
        <v>863.18</v>
      </c>
      <c r="I1273" s="4">
        <f>Order_items!E1273</f>
        <v>1726.36</v>
      </c>
      <c r="J1273" s="4" t="str">
        <f t="array" ref="J1273">_xlfn.XLOOKUP(A1273,Orders!A:A,Orders!G:G,"")</f>
        <v>Card</v>
      </c>
      <c r="K1273" s="4">
        <f t="shared" si="1"/>
        <v>2024</v>
      </c>
      <c r="L1273" s="4" t="str">
        <f t="shared" si="2"/>
        <v>Apr</v>
      </c>
    </row>
    <row r="1274" ht="22.5" customHeight="1">
      <c r="A1274" s="4">
        <f>(Orders!A1274)</f>
        <v>8217899522</v>
      </c>
      <c r="B1274" s="5">
        <f t="array" ref="B1274">_xlfn.XLOOKUP(A1274, Orders!A:A,Orders!C:C)</f>
        <v>45573.48141</v>
      </c>
      <c r="C1274" s="4">
        <f>Order_items!B1274</f>
        <v>107548</v>
      </c>
      <c r="D1274" s="4" t="str">
        <f t="array" ref="D1274">_xlfn.XLOOKUP(C1274,Products!A:A,Products!B:B,"")</f>
        <v>Cola</v>
      </c>
      <c r="E1274" s="4" t="str">
        <f t="array" ref="E1274">_xlfn.XLOOKUP(C1274,Products!A:A,Products!C:C,"")</f>
        <v>Cold Drinks &amp; Juices</v>
      </c>
      <c r="F1274" s="4" t="str">
        <f t="array" ref="F1274">_xlfn.XLOOKUP(C1274,Products!A:A,Products!D:D,"")</f>
        <v>Bhandari, Bhasin and Palan</v>
      </c>
      <c r="G1274" s="4">
        <f>Order_items!C1274</f>
        <v>3</v>
      </c>
      <c r="H1274" s="4">
        <f>Order_items!D1274</f>
        <v>891.6</v>
      </c>
      <c r="I1274" s="4">
        <f>Order_items!E1274</f>
        <v>2674.8</v>
      </c>
      <c r="J1274" s="4" t="str">
        <f t="array" ref="J1274">_xlfn.XLOOKUP(A1274,Orders!A:A,Orders!G:G,"")</f>
        <v>Wallet</v>
      </c>
      <c r="K1274" s="4">
        <f t="shared" si="1"/>
        <v>2024</v>
      </c>
      <c r="L1274" s="4" t="str">
        <f t="shared" si="2"/>
        <v>Oct</v>
      </c>
    </row>
    <row r="1275" ht="22.5" customHeight="1">
      <c r="A1275" s="4">
        <f>(Orders!A1275)</f>
        <v>4217056877</v>
      </c>
      <c r="B1275" s="5">
        <f t="array" ref="B1275">_xlfn.XLOOKUP(A1275, Orders!A:A,Orders!C:C)</f>
        <v>45377.82275</v>
      </c>
      <c r="C1275" s="4">
        <f>Order_items!B1275</f>
        <v>131748</v>
      </c>
      <c r="D1275" s="4" t="str">
        <f t="array" ref="D1275">_xlfn.XLOOKUP(C1275,Products!A:A,Products!B:B,"")</f>
        <v>Dog Food</v>
      </c>
      <c r="E1275" s="4" t="str">
        <f t="array" ref="E1275">_xlfn.XLOOKUP(C1275,Products!A:A,Products!C:C,"")</f>
        <v>Pet Care</v>
      </c>
      <c r="F1275" s="4" t="str">
        <f t="array" ref="F1275">_xlfn.XLOOKUP(C1275,Products!A:A,Products!D:D,"")</f>
        <v>Shroff, Wason and Dugar</v>
      </c>
      <c r="G1275" s="4">
        <f>Order_items!C1275</f>
        <v>3</v>
      </c>
      <c r="H1275" s="4">
        <f>Order_items!D1275</f>
        <v>81.35</v>
      </c>
      <c r="I1275" s="4">
        <f>Order_items!E1275</f>
        <v>244.05</v>
      </c>
      <c r="J1275" s="4" t="str">
        <f t="array" ref="J1275">_xlfn.XLOOKUP(A1275,Orders!A:A,Orders!G:G,"")</f>
        <v>Cash</v>
      </c>
      <c r="K1275" s="4">
        <f t="shared" si="1"/>
        <v>2024</v>
      </c>
      <c r="L1275" s="4" t="str">
        <f t="shared" si="2"/>
        <v>Mar</v>
      </c>
    </row>
    <row r="1276" ht="22.5" customHeight="1">
      <c r="A1276" s="4">
        <f>(Orders!A1276)</f>
        <v>3684167813</v>
      </c>
      <c r="B1276" s="5">
        <f t="array" ref="B1276">_xlfn.XLOOKUP(A1276, Orders!A:A,Orders!C:C)</f>
        <v>45548.34713</v>
      </c>
      <c r="C1276" s="4">
        <f>Order_items!B1276</f>
        <v>354409</v>
      </c>
      <c r="D1276" s="4" t="str">
        <f t="array" ref="D1276">_xlfn.XLOOKUP(C1276,Products!A:A,Products!B:B,"")</f>
        <v>Pulses</v>
      </c>
      <c r="E1276" s="4" t="str">
        <f t="array" ref="E1276">_xlfn.XLOOKUP(C1276,Products!A:A,Products!C:C,"")</f>
        <v>Grocery &amp; Staples</v>
      </c>
      <c r="F1276" s="4" t="str">
        <f t="array" ref="F1276">_xlfn.XLOOKUP(C1276,Products!A:A,Products!D:D,"")</f>
        <v>Bose-Pandit</v>
      </c>
      <c r="G1276" s="4">
        <f>Order_items!C1276</f>
        <v>1</v>
      </c>
      <c r="H1276" s="4">
        <f>Order_items!D1276</f>
        <v>325.08</v>
      </c>
      <c r="I1276" s="4">
        <f>Order_items!E1276</f>
        <v>325.08</v>
      </c>
      <c r="J1276" s="4" t="str">
        <f t="array" ref="J1276">_xlfn.XLOOKUP(A1276,Orders!A:A,Orders!G:G,"")</f>
        <v>Cash</v>
      </c>
      <c r="K1276" s="4">
        <f t="shared" si="1"/>
        <v>2024</v>
      </c>
      <c r="L1276" s="4" t="str">
        <f t="shared" si="2"/>
        <v>Sep</v>
      </c>
    </row>
    <row r="1277" ht="22.5" customHeight="1">
      <c r="A1277" s="4">
        <f>(Orders!A1277)</f>
        <v>5351904164</v>
      </c>
      <c r="B1277" s="5">
        <f t="array" ref="B1277">_xlfn.XLOOKUP(A1277, Orders!A:A,Orders!C:C)</f>
        <v>45510.67347</v>
      </c>
      <c r="C1277" s="4">
        <f>Order_items!B1277</f>
        <v>82484</v>
      </c>
      <c r="D1277" s="4" t="str">
        <f t="array" ref="D1277">_xlfn.XLOOKUP(C1277,Products!A:A,Products!B:B,"")</f>
        <v>Baby Food</v>
      </c>
      <c r="E1277" s="4" t="str">
        <f t="array" ref="E1277">_xlfn.XLOOKUP(C1277,Products!A:A,Products!C:C,"")</f>
        <v>Baby Care</v>
      </c>
      <c r="F1277" s="4" t="str">
        <f t="array" ref="F1277">_xlfn.XLOOKUP(C1277,Products!A:A,Products!D:D,"")</f>
        <v>Mallick PLC</v>
      </c>
      <c r="G1277" s="4">
        <f>Order_items!C1277</f>
        <v>1</v>
      </c>
      <c r="H1277" s="4">
        <f>Order_items!D1277</f>
        <v>914.88</v>
      </c>
      <c r="I1277" s="4">
        <f>Order_items!E1277</f>
        <v>914.88</v>
      </c>
      <c r="J1277" s="4" t="str">
        <f t="array" ref="J1277">_xlfn.XLOOKUP(A1277,Orders!A:A,Orders!G:G,"")</f>
        <v>Cash</v>
      </c>
      <c r="K1277" s="4">
        <f t="shared" si="1"/>
        <v>2024</v>
      </c>
      <c r="L1277" s="4" t="str">
        <f t="shared" si="2"/>
        <v>Aug</v>
      </c>
    </row>
    <row r="1278" ht="22.5" customHeight="1">
      <c r="A1278" s="4">
        <f>(Orders!A1278)</f>
        <v>2731829604</v>
      </c>
      <c r="B1278" s="5">
        <f t="array" ref="B1278">_xlfn.XLOOKUP(A1278, Orders!A:A,Orders!C:C)</f>
        <v>45334.84396</v>
      </c>
      <c r="C1278" s="4">
        <f>Order_items!B1278</f>
        <v>672059</v>
      </c>
      <c r="D1278" s="4" t="str">
        <f t="array" ref="D1278">_xlfn.XLOOKUP(C1278,Products!A:A,Products!B:B,"")</f>
        <v>Toothpaste</v>
      </c>
      <c r="E1278" s="4" t="str">
        <f t="array" ref="E1278">_xlfn.XLOOKUP(C1278,Products!A:A,Products!C:C,"")</f>
        <v>Personal Care</v>
      </c>
      <c r="F1278" s="4" t="str">
        <f t="array" ref="F1278">_xlfn.XLOOKUP(C1278,Products!A:A,Products!D:D,"")</f>
        <v>Kaur-Gola</v>
      </c>
      <c r="G1278" s="4">
        <f>Order_items!C1278</f>
        <v>2</v>
      </c>
      <c r="H1278" s="4">
        <f>Order_items!D1278</f>
        <v>672.73</v>
      </c>
      <c r="I1278" s="4">
        <f>Order_items!E1278</f>
        <v>1345.46</v>
      </c>
      <c r="J1278" s="4" t="str">
        <f t="array" ref="J1278">_xlfn.XLOOKUP(A1278,Orders!A:A,Orders!G:G,"")</f>
        <v>Card</v>
      </c>
      <c r="K1278" s="4">
        <f t="shared" si="1"/>
        <v>2024</v>
      </c>
      <c r="L1278" s="4" t="str">
        <f t="shared" si="2"/>
        <v>Feb</v>
      </c>
    </row>
    <row r="1279" ht="22.5" customHeight="1">
      <c r="A1279" s="4">
        <f>(Orders!A1279)</f>
        <v>7162485958</v>
      </c>
      <c r="B1279" s="5">
        <f t="array" ref="B1279">_xlfn.XLOOKUP(A1279, Orders!A:A,Orders!C:C)</f>
        <v>45266.77168</v>
      </c>
      <c r="C1279" s="4">
        <f>Order_items!B1279</f>
        <v>120532</v>
      </c>
      <c r="D1279" s="4" t="str">
        <f t="array" ref="D1279">_xlfn.XLOOKUP(C1279,Products!A:A,Products!B:B,"")</f>
        <v>Wheat Flour</v>
      </c>
      <c r="E1279" s="4" t="str">
        <f t="array" ref="E1279">_xlfn.XLOOKUP(C1279,Products!A:A,Products!C:C,"")</f>
        <v>Grocery &amp; Staples</v>
      </c>
      <c r="F1279" s="4" t="str">
        <f t="array" ref="F1279">_xlfn.XLOOKUP(C1279,Products!A:A,Products!D:D,"")</f>
        <v>Nazareth Ltd</v>
      </c>
      <c r="G1279" s="4">
        <f>Order_items!C1279</f>
        <v>3</v>
      </c>
      <c r="H1279" s="4">
        <f>Order_items!D1279</f>
        <v>697.53</v>
      </c>
      <c r="I1279" s="4">
        <f>Order_items!E1279</f>
        <v>2092.59</v>
      </c>
      <c r="J1279" s="4" t="str">
        <f t="array" ref="J1279">_xlfn.XLOOKUP(A1279,Orders!A:A,Orders!G:G,"")</f>
        <v>Card</v>
      </c>
      <c r="K1279" s="4">
        <f t="shared" si="1"/>
        <v>2023</v>
      </c>
      <c r="L1279" s="4" t="str">
        <f t="shared" si="2"/>
        <v>Dec</v>
      </c>
    </row>
    <row r="1280" ht="22.5" customHeight="1">
      <c r="A1280" s="4">
        <f>(Orders!A1280)</f>
        <v>4830502113</v>
      </c>
      <c r="B1280" s="5">
        <f t="array" ref="B1280">_xlfn.XLOOKUP(A1280, Orders!A:A,Orders!C:C)</f>
        <v>45317.61538</v>
      </c>
      <c r="C1280" s="4">
        <f>Order_items!B1280</f>
        <v>848226</v>
      </c>
      <c r="D1280" s="4" t="str">
        <f t="array" ref="D1280">_xlfn.XLOOKUP(C1280,Products!A:A,Products!B:B,"")</f>
        <v>Tomatoes</v>
      </c>
      <c r="E1280" s="4" t="str">
        <f t="array" ref="E1280">_xlfn.XLOOKUP(C1280,Products!A:A,Products!C:C,"")</f>
        <v>Fruits &amp; Vegetables</v>
      </c>
      <c r="F1280" s="4" t="str">
        <f t="array" ref="F1280">_xlfn.XLOOKUP(C1280,Products!A:A,Products!D:D,"")</f>
        <v>Barad and Sons</v>
      </c>
      <c r="G1280" s="4">
        <f>Order_items!C1280</f>
        <v>2</v>
      </c>
      <c r="H1280" s="4">
        <f>Order_items!D1280</f>
        <v>209.59</v>
      </c>
      <c r="I1280" s="4">
        <f>Order_items!E1280</f>
        <v>419.18</v>
      </c>
      <c r="J1280" s="4" t="str">
        <f t="array" ref="J1280">_xlfn.XLOOKUP(A1280,Orders!A:A,Orders!G:G,"")</f>
        <v>Cash</v>
      </c>
      <c r="K1280" s="4">
        <f t="shared" si="1"/>
        <v>2024</v>
      </c>
      <c r="L1280" s="4" t="str">
        <f t="shared" si="2"/>
        <v>Jan</v>
      </c>
    </row>
    <row r="1281" ht="22.5" customHeight="1">
      <c r="A1281" s="4">
        <f>(Orders!A1281)</f>
        <v>9797013595</v>
      </c>
      <c r="B1281" s="5">
        <f t="array" ref="B1281">_xlfn.XLOOKUP(A1281, Orders!A:A,Orders!C:C)</f>
        <v>45427.99703</v>
      </c>
      <c r="C1281" s="4">
        <f>Order_items!B1281</f>
        <v>39154</v>
      </c>
      <c r="D1281" s="4" t="str">
        <f t="array" ref="D1281">_xlfn.XLOOKUP(C1281,Products!A:A,Products!B:B,"")</f>
        <v>Mangoes</v>
      </c>
      <c r="E1281" s="4" t="str">
        <f t="array" ref="E1281">_xlfn.XLOOKUP(C1281,Products!A:A,Products!C:C,"")</f>
        <v>Fruits &amp; Vegetables</v>
      </c>
      <c r="F1281" s="4" t="str">
        <f t="array" ref="F1281">_xlfn.XLOOKUP(C1281,Products!A:A,Products!D:D,"")</f>
        <v>Suresh, Bose and Bajwa</v>
      </c>
      <c r="G1281" s="4">
        <f>Order_items!C1281</f>
        <v>2</v>
      </c>
      <c r="H1281" s="4">
        <f>Order_items!D1281</f>
        <v>946.86</v>
      </c>
      <c r="I1281" s="4">
        <f>Order_items!E1281</f>
        <v>1893.72</v>
      </c>
      <c r="J1281" s="4" t="str">
        <f t="array" ref="J1281">_xlfn.XLOOKUP(A1281,Orders!A:A,Orders!G:G,"")</f>
        <v>Wallet</v>
      </c>
      <c r="K1281" s="4">
        <f t="shared" si="1"/>
        <v>2024</v>
      </c>
      <c r="L1281" s="4" t="str">
        <f t="shared" si="2"/>
        <v>May</v>
      </c>
    </row>
    <row r="1282" ht="22.5" customHeight="1">
      <c r="A1282" s="4">
        <f>(Orders!A1282)</f>
        <v>9487843345</v>
      </c>
      <c r="B1282" s="5">
        <f t="array" ref="B1282">_xlfn.XLOOKUP(A1282, Orders!A:A,Orders!C:C)</f>
        <v>45454.26128</v>
      </c>
      <c r="C1282" s="4">
        <f>Order_items!B1282</f>
        <v>587420</v>
      </c>
      <c r="D1282" s="4" t="str">
        <f t="array" ref="D1282">_xlfn.XLOOKUP(C1282,Products!A:A,Products!B:B,"")</f>
        <v>Cookies</v>
      </c>
      <c r="E1282" s="4" t="str">
        <f t="array" ref="E1282">_xlfn.XLOOKUP(C1282,Products!A:A,Products!C:C,"")</f>
        <v>Snacks &amp; Munchies</v>
      </c>
      <c r="F1282" s="4" t="str">
        <f t="array" ref="F1282">_xlfn.XLOOKUP(C1282,Products!A:A,Products!D:D,"")</f>
        <v>Raj and Sons</v>
      </c>
      <c r="G1282" s="4">
        <f>Order_items!C1282</f>
        <v>2</v>
      </c>
      <c r="H1282" s="4">
        <f>Order_items!D1282</f>
        <v>357.42</v>
      </c>
      <c r="I1282" s="4">
        <f>Order_items!E1282</f>
        <v>714.84</v>
      </c>
      <c r="J1282" s="4" t="str">
        <f t="array" ref="J1282">_xlfn.XLOOKUP(A1282,Orders!A:A,Orders!G:G,"")</f>
        <v>Cash</v>
      </c>
      <c r="K1282" s="4">
        <f t="shared" si="1"/>
        <v>2024</v>
      </c>
      <c r="L1282" s="4" t="str">
        <f t="shared" si="2"/>
        <v>Jun</v>
      </c>
    </row>
    <row r="1283" ht="22.5" customHeight="1">
      <c r="A1283" s="4">
        <f>(Orders!A1283)</f>
        <v>2148242015</v>
      </c>
      <c r="B1283" s="5">
        <f t="array" ref="B1283">_xlfn.XLOOKUP(A1283, Orders!A:A,Orders!C:C)</f>
        <v>45046.99194</v>
      </c>
      <c r="C1283" s="4">
        <f>Order_items!B1283</f>
        <v>219598</v>
      </c>
      <c r="D1283" s="4" t="str">
        <f t="array" ref="D1283">_xlfn.XLOOKUP(C1283,Products!A:A,Products!B:B,"")</f>
        <v>Shampoo</v>
      </c>
      <c r="E1283" s="4" t="str">
        <f t="array" ref="E1283">_xlfn.XLOOKUP(C1283,Products!A:A,Products!C:C,"")</f>
        <v>Personal Care</v>
      </c>
      <c r="F1283" s="4" t="str">
        <f t="array" ref="F1283">_xlfn.XLOOKUP(C1283,Products!A:A,Products!D:D,"")</f>
        <v>Arora-Magar</v>
      </c>
      <c r="G1283" s="4">
        <f>Order_items!C1283</f>
        <v>3</v>
      </c>
      <c r="H1283" s="4">
        <f>Order_items!D1283</f>
        <v>367.08</v>
      </c>
      <c r="I1283" s="4">
        <f>Order_items!E1283</f>
        <v>1101.24</v>
      </c>
      <c r="J1283" s="4" t="str">
        <f t="array" ref="J1283">_xlfn.XLOOKUP(A1283,Orders!A:A,Orders!G:G,"")</f>
        <v>UPI</v>
      </c>
      <c r="K1283" s="4">
        <f t="shared" si="1"/>
        <v>2023</v>
      </c>
      <c r="L1283" s="4" t="str">
        <f t="shared" si="2"/>
        <v>Apr</v>
      </c>
    </row>
    <row r="1284" ht="22.5" customHeight="1">
      <c r="A1284" s="4">
        <f>(Orders!A1284)</f>
        <v>7465258008</v>
      </c>
      <c r="B1284" s="5">
        <f t="array" ref="B1284">_xlfn.XLOOKUP(A1284, Orders!A:A,Orders!C:C)</f>
        <v>45224.88736</v>
      </c>
      <c r="C1284" s="4">
        <f>Order_items!B1284</f>
        <v>615545</v>
      </c>
      <c r="D1284" s="4" t="str">
        <f t="array" ref="D1284">_xlfn.XLOOKUP(C1284,Products!A:A,Products!B:B,"")</f>
        <v>Soap</v>
      </c>
      <c r="E1284" s="4" t="str">
        <f t="array" ref="E1284">_xlfn.XLOOKUP(C1284,Products!A:A,Products!C:C,"")</f>
        <v>Personal Care</v>
      </c>
      <c r="F1284" s="4" t="str">
        <f t="array" ref="F1284">_xlfn.XLOOKUP(C1284,Products!A:A,Products!D:D,"")</f>
        <v>Barman Inc</v>
      </c>
      <c r="G1284" s="4">
        <f>Order_items!C1284</f>
        <v>1</v>
      </c>
      <c r="H1284" s="4">
        <f>Order_items!D1284</f>
        <v>448.16</v>
      </c>
      <c r="I1284" s="4">
        <f>Order_items!E1284</f>
        <v>448.16</v>
      </c>
      <c r="J1284" s="4" t="str">
        <f t="array" ref="J1284">_xlfn.XLOOKUP(A1284,Orders!A:A,Orders!G:G,"")</f>
        <v>UPI</v>
      </c>
      <c r="K1284" s="4">
        <f t="shared" si="1"/>
        <v>2023</v>
      </c>
      <c r="L1284" s="4" t="str">
        <f t="shared" si="2"/>
        <v>Oct</v>
      </c>
    </row>
    <row r="1285" ht="22.5" customHeight="1">
      <c r="A1285" s="4">
        <f>(Orders!A1285)</f>
        <v>8875274470</v>
      </c>
      <c r="B1285" s="5">
        <f t="array" ref="B1285">_xlfn.XLOOKUP(A1285, Orders!A:A,Orders!C:C)</f>
        <v>45402.68458</v>
      </c>
      <c r="C1285" s="4">
        <f>Order_items!B1285</f>
        <v>807452</v>
      </c>
      <c r="D1285" s="4" t="str">
        <f t="array" ref="D1285">_xlfn.XLOOKUP(C1285,Products!A:A,Products!B:B,"")</f>
        <v>Pulses</v>
      </c>
      <c r="E1285" s="4" t="str">
        <f t="array" ref="E1285">_xlfn.XLOOKUP(C1285,Products!A:A,Products!C:C,"")</f>
        <v>Grocery &amp; Staples</v>
      </c>
      <c r="F1285" s="4" t="str">
        <f t="array" ref="F1285">_xlfn.XLOOKUP(C1285,Products!A:A,Products!D:D,"")</f>
        <v>Naik Ltd</v>
      </c>
      <c r="G1285" s="4">
        <f>Order_items!C1285</f>
        <v>3</v>
      </c>
      <c r="H1285" s="4">
        <f>Order_items!D1285</f>
        <v>144.19</v>
      </c>
      <c r="I1285" s="4">
        <f>Order_items!E1285</f>
        <v>432.57</v>
      </c>
      <c r="J1285" s="4" t="str">
        <f t="array" ref="J1285">_xlfn.XLOOKUP(A1285,Orders!A:A,Orders!G:G,"")</f>
        <v>Card</v>
      </c>
      <c r="K1285" s="4">
        <f t="shared" si="1"/>
        <v>2024</v>
      </c>
      <c r="L1285" s="4" t="str">
        <f t="shared" si="2"/>
        <v>Apr</v>
      </c>
    </row>
    <row r="1286" ht="22.5" customHeight="1">
      <c r="A1286" s="4">
        <f>(Orders!A1286)</f>
        <v>7049717910</v>
      </c>
      <c r="B1286" s="5">
        <f t="array" ref="B1286">_xlfn.XLOOKUP(A1286, Orders!A:A,Orders!C:C)</f>
        <v>45423.23938</v>
      </c>
      <c r="C1286" s="4">
        <f>Order_items!B1286</f>
        <v>82484</v>
      </c>
      <c r="D1286" s="4" t="str">
        <f t="array" ref="D1286">_xlfn.XLOOKUP(C1286,Products!A:A,Products!B:B,"")</f>
        <v>Baby Food</v>
      </c>
      <c r="E1286" s="4" t="str">
        <f t="array" ref="E1286">_xlfn.XLOOKUP(C1286,Products!A:A,Products!C:C,"")</f>
        <v>Baby Care</v>
      </c>
      <c r="F1286" s="4" t="str">
        <f t="array" ref="F1286">_xlfn.XLOOKUP(C1286,Products!A:A,Products!D:D,"")</f>
        <v>Mallick PLC</v>
      </c>
      <c r="G1286" s="4">
        <f>Order_items!C1286</f>
        <v>2</v>
      </c>
      <c r="H1286" s="4">
        <f>Order_items!D1286</f>
        <v>914.88</v>
      </c>
      <c r="I1286" s="4">
        <f>Order_items!E1286</f>
        <v>1829.76</v>
      </c>
      <c r="J1286" s="4" t="str">
        <f t="array" ref="J1286">_xlfn.XLOOKUP(A1286,Orders!A:A,Orders!G:G,"")</f>
        <v>Card</v>
      </c>
      <c r="K1286" s="4">
        <f t="shared" si="1"/>
        <v>2024</v>
      </c>
      <c r="L1286" s="4" t="str">
        <f t="shared" si="2"/>
        <v>May</v>
      </c>
    </row>
    <row r="1287" ht="22.5" customHeight="1">
      <c r="A1287" s="4">
        <f>(Orders!A1287)</f>
        <v>4829897426</v>
      </c>
      <c r="B1287" s="5">
        <f t="array" ref="B1287">_xlfn.XLOOKUP(A1287, Orders!A:A,Orders!C:C)</f>
        <v>45082.03515</v>
      </c>
      <c r="C1287" s="4">
        <f>Order_items!B1287</f>
        <v>697683</v>
      </c>
      <c r="D1287" s="4" t="str">
        <f t="array" ref="D1287">_xlfn.XLOOKUP(C1287,Products!A:A,Products!B:B,"")</f>
        <v>Toilet Cleaner</v>
      </c>
      <c r="E1287" s="4" t="str">
        <f t="array" ref="E1287">_xlfn.XLOOKUP(C1287,Products!A:A,Products!C:C,"")</f>
        <v>Household Care</v>
      </c>
      <c r="F1287" s="4" t="str">
        <f t="array" ref="F1287">_xlfn.XLOOKUP(C1287,Products!A:A,Products!D:D,"")</f>
        <v>Murty, Varghese and Saxena</v>
      </c>
      <c r="G1287" s="4">
        <f>Order_items!C1287</f>
        <v>2</v>
      </c>
      <c r="H1287" s="4">
        <f>Order_items!D1287</f>
        <v>123.74</v>
      </c>
      <c r="I1287" s="4">
        <f>Order_items!E1287</f>
        <v>247.48</v>
      </c>
      <c r="J1287" s="4" t="str">
        <f t="array" ref="J1287">_xlfn.XLOOKUP(A1287,Orders!A:A,Orders!G:G,"")</f>
        <v>Cash</v>
      </c>
      <c r="K1287" s="4">
        <f t="shared" si="1"/>
        <v>2023</v>
      </c>
      <c r="L1287" s="4" t="str">
        <f t="shared" si="2"/>
        <v>Jun</v>
      </c>
    </row>
    <row r="1288" ht="22.5" customHeight="1">
      <c r="A1288" s="4">
        <f>(Orders!A1288)</f>
        <v>3532186218</v>
      </c>
      <c r="B1288" s="5">
        <f t="array" ref="B1288">_xlfn.XLOOKUP(A1288, Orders!A:A,Orders!C:C)</f>
        <v>45146.5813</v>
      </c>
      <c r="C1288" s="4">
        <f>Order_items!B1288</f>
        <v>481843</v>
      </c>
      <c r="D1288" s="4" t="str">
        <f t="array" ref="D1288">_xlfn.XLOOKUP(C1288,Products!A:A,Products!B:B,"")</f>
        <v>Chocolates</v>
      </c>
      <c r="E1288" s="4" t="str">
        <f t="array" ref="E1288">_xlfn.XLOOKUP(C1288,Products!A:A,Products!C:C,"")</f>
        <v>Snacks &amp; Munchies</v>
      </c>
      <c r="F1288" s="4" t="str">
        <f t="array" ref="F1288">_xlfn.XLOOKUP(C1288,Products!A:A,Products!D:D,"")</f>
        <v>Taneja, Kala and Kota</v>
      </c>
      <c r="G1288" s="4">
        <f>Order_items!C1288</f>
        <v>3</v>
      </c>
      <c r="H1288" s="4">
        <f>Order_items!D1288</f>
        <v>297.68</v>
      </c>
      <c r="I1288" s="4">
        <f>Order_items!E1288</f>
        <v>893.04</v>
      </c>
      <c r="J1288" s="4" t="str">
        <f t="array" ref="J1288">_xlfn.XLOOKUP(A1288,Orders!A:A,Orders!G:G,"")</f>
        <v>Cash</v>
      </c>
      <c r="K1288" s="4">
        <f t="shared" si="1"/>
        <v>2023</v>
      </c>
      <c r="L1288" s="4" t="str">
        <f t="shared" si="2"/>
        <v>Aug</v>
      </c>
    </row>
    <row r="1289" ht="22.5" customHeight="1">
      <c r="A1289" s="4">
        <f>(Orders!A1289)</f>
        <v>6897674900</v>
      </c>
      <c r="B1289" s="5">
        <f t="array" ref="B1289">_xlfn.XLOOKUP(A1289, Orders!A:A,Orders!C:C)</f>
        <v>45425.53682</v>
      </c>
      <c r="C1289" s="4">
        <f>Order_items!B1289</f>
        <v>237083</v>
      </c>
      <c r="D1289" s="4" t="str">
        <f t="array" ref="D1289">_xlfn.XLOOKUP(C1289,Products!A:A,Products!B:B,"")</f>
        <v>Cough Syrup</v>
      </c>
      <c r="E1289" s="4" t="str">
        <f t="array" ref="E1289">_xlfn.XLOOKUP(C1289,Products!A:A,Products!C:C,"")</f>
        <v>Pharmacy</v>
      </c>
      <c r="F1289" s="4" t="str">
        <f t="array" ref="F1289">_xlfn.XLOOKUP(C1289,Products!A:A,Products!D:D,"")</f>
        <v>Hayer-Banerjee</v>
      </c>
      <c r="G1289" s="4">
        <f>Order_items!C1289</f>
        <v>1</v>
      </c>
      <c r="H1289" s="4">
        <f>Order_items!D1289</f>
        <v>577.13</v>
      </c>
      <c r="I1289" s="4">
        <f>Order_items!E1289</f>
        <v>577.13</v>
      </c>
      <c r="J1289" s="4" t="str">
        <f t="array" ref="J1289">_xlfn.XLOOKUP(A1289,Orders!A:A,Orders!G:G,"")</f>
        <v>UPI</v>
      </c>
      <c r="K1289" s="4">
        <f t="shared" si="1"/>
        <v>2024</v>
      </c>
      <c r="L1289" s="4" t="str">
        <f t="shared" si="2"/>
        <v>May</v>
      </c>
    </row>
    <row r="1290" ht="22.5" customHeight="1">
      <c r="A1290" s="4">
        <f>(Orders!A1290)</f>
        <v>163895717</v>
      </c>
      <c r="B1290" s="5">
        <f t="array" ref="B1290">_xlfn.XLOOKUP(A1290, Orders!A:A,Orders!C:C)</f>
        <v>45232.19538</v>
      </c>
      <c r="C1290" s="4">
        <f>Order_items!B1290</f>
        <v>654623</v>
      </c>
      <c r="D1290" s="4" t="str">
        <f t="array" ref="D1290">_xlfn.XLOOKUP(C1290,Products!A:A,Products!B:B,"")</f>
        <v>Chips</v>
      </c>
      <c r="E1290" s="4" t="str">
        <f t="array" ref="E1290">_xlfn.XLOOKUP(C1290,Products!A:A,Products!C:C,"")</f>
        <v>Snacks &amp; Munchies</v>
      </c>
      <c r="F1290" s="4" t="str">
        <f t="array" ref="F1290">_xlfn.XLOOKUP(C1290,Products!A:A,Products!D:D,"")</f>
        <v>Pradhan and Sons</v>
      </c>
      <c r="G1290" s="4">
        <f>Order_items!C1290</f>
        <v>2</v>
      </c>
      <c r="H1290" s="4">
        <f>Order_items!D1290</f>
        <v>422.14</v>
      </c>
      <c r="I1290" s="4">
        <f>Order_items!E1290</f>
        <v>844.28</v>
      </c>
      <c r="J1290" s="4" t="str">
        <f t="array" ref="J1290">_xlfn.XLOOKUP(A1290,Orders!A:A,Orders!G:G,"")</f>
        <v>UPI</v>
      </c>
      <c r="K1290" s="4">
        <f t="shared" si="1"/>
        <v>2023</v>
      </c>
      <c r="L1290" s="4" t="str">
        <f t="shared" si="2"/>
        <v>Nov</v>
      </c>
    </row>
    <row r="1291" ht="22.5" customHeight="1">
      <c r="A1291" s="4">
        <f>(Orders!A1291)</f>
        <v>9857592403</v>
      </c>
      <c r="B1291" s="5">
        <f t="array" ref="B1291">_xlfn.XLOOKUP(A1291, Orders!A:A,Orders!C:C)</f>
        <v>45223.48034</v>
      </c>
      <c r="C1291" s="4">
        <f>Order_items!B1291</f>
        <v>661577</v>
      </c>
      <c r="D1291" s="4" t="str">
        <f t="array" ref="D1291">_xlfn.XLOOKUP(C1291,Products!A:A,Products!B:B,"")</f>
        <v>Cat Food</v>
      </c>
      <c r="E1291" s="4" t="str">
        <f t="array" ref="E1291">_xlfn.XLOOKUP(C1291,Products!A:A,Products!C:C,"")</f>
        <v>Pet Care</v>
      </c>
      <c r="F1291" s="4" t="str">
        <f t="array" ref="F1291">_xlfn.XLOOKUP(C1291,Products!A:A,Products!D:D,"")</f>
        <v>Majumdar PLC</v>
      </c>
      <c r="G1291" s="4">
        <f>Order_items!C1291</f>
        <v>1</v>
      </c>
      <c r="H1291" s="4">
        <f>Order_items!D1291</f>
        <v>720.95</v>
      </c>
      <c r="I1291" s="4">
        <f>Order_items!E1291</f>
        <v>720.95</v>
      </c>
      <c r="J1291" s="4" t="str">
        <f t="array" ref="J1291">_xlfn.XLOOKUP(A1291,Orders!A:A,Orders!G:G,"")</f>
        <v>Wallet</v>
      </c>
      <c r="K1291" s="4">
        <f t="shared" si="1"/>
        <v>2023</v>
      </c>
      <c r="L1291" s="4" t="str">
        <f t="shared" si="2"/>
        <v>Oct</v>
      </c>
    </row>
    <row r="1292" ht="22.5" customHeight="1">
      <c r="A1292" s="4">
        <f>(Orders!A1292)</f>
        <v>2521197661</v>
      </c>
      <c r="B1292" s="5">
        <f t="array" ref="B1292">_xlfn.XLOOKUP(A1292, Orders!A:A,Orders!C:C)</f>
        <v>45342.02275</v>
      </c>
      <c r="C1292" s="4">
        <f>Order_items!B1292</f>
        <v>585299</v>
      </c>
      <c r="D1292" s="4" t="str">
        <f t="array" ref="D1292">_xlfn.XLOOKUP(C1292,Products!A:A,Products!B:B,"")</f>
        <v>Pet Treats</v>
      </c>
      <c r="E1292" s="4" t="str">
        <f t="array" ref="E1292">_xlfn.XLOOKUP(C1292,Products!A:A,Products!C:C,"")</f>
        <v>Pet Care</v>
      </c>
      <c r="F1292" s="4" t="str">
        <f t="array" ref="F1292">_xlfn.XLOOKUP(C1292,Products!A:A,Products!D:D,"")</f>
        <v>Sharma, Chandra and Prashad</v>
      </c>
      <c r="G1292" s="4">
        <f>Order_items!C1292</f>
        <v>1</v>
      </c>
      <c r="H1292" s="4">
        <f>Order_items!D1292</f>
        <v>799.46</v>
      </c>
      <c r="I1292" s="4">
        <f>Order_items!E1292</f>
        <v>799.46</v>
      </c>
      <c r="J1292" s="4" t="str">
        <f t="array" ref="J1292">_xlfn.XLOOKUP(A1292,Orders!A:A,Orders!G:G,"")</f>
        <v>Card</v>
      </c>
      <c r="K1292" s="4">
        <f t="shared" si="1"/>
        <v>2024</v>
      </c>
      <c r="L1292" s="4" t="str">
        <f t="shared" si="2"/>
        <v>Feb</v>
      </c>
    </row>
    <row r="1293" ht="22.5" customHeight="1">
      <c r="A1293" s="4">
        <f>(Orders!A1293)</f>
        <v>488314125</v>
      </c>
      <c r="B1293" s="5">
        <f t="array" ref="B1293">_xlfn.XLOOKUP(A1293, Orders!A:A,Orders!C:C)</f>
        <v>45021.75823</v>
      </c>
      <c r="C1293" s="4">
        <f>Order_items!B1293</f>
        <v>839170</v>
      </c>
      <c r="D1293" s="4" t="str">
        <f t="array" ref="D1293">_xlfn.XLOOKUP(C1293,Products!A:A,Products!B:B,"")</f>
        <v>Curd</v>
      </c>
      <c r="E1293" s="4" t="str">
        <f t="array" ref="E1293">_xlfn.XLOOKUP(C1293,Products!A:A,Products!C:C,"")</f>
        <v>Dairy &amp; Breakfast</v>
      </c>
      <c r="F1293" s="4" t="str">
        <f t="array" ref="F1293">_xlfn.XLOOKUP(C1293,Products!A:A,Products!D:D,"")</f>
        <v>Shetty and Sons</v>
      </c>
      <c r="G1293" s="4">
        <f>Order_items!C1293</f>
        <v>2</v>
      </c>
      <c r="H1293" s="4">
        <f>Order_items!D1293</f>
        <v>481.63</v>
      </c>
      <c r="I1293" s="4">
        <f>Order_items!E1293</f>
        <v>963.26</v>
      </c>
      <c r="J1293" s="4" t="str">
        <f t="array" ref="J1293">_xlfn.XLOOKUP(A1293,Orders!A:A,Orders!G:G,"")</f>
        <v>UPI</v>
      </c>
      <c r="K1293" s="4">
        <f t="shared" si="1"/>
        <v>2023</v>
      </c>
      <c r="L1293" s="4" t="str">
        <f t="shared" si="2"/>
        <v>Apr</v>
      </c>
    </row>
    <row r="1294" ht="22.5" customHeight="1">
      <c r="A1294" s="4">
        <f>(Orders!A1294)</f>
        <v>5073549838</v>
      </c>
      <c r="B1294" s="5">
        <f t="array" ref="B1294">_xlfn.XLOOKUP(A1294, Orders!A:A,Orders!C:C)</f>
        <v>45410.33616</v>
      </c>
      <c r="C1294" s="4">
        <f>Order_items!B1294</f>
        <v>385113</v>
      </c>
      <c r="D1294" s="4" t="str">
        <f t="array" ref="D1294">_xlfn.XLOOKUP(C1294,Products!A:A,Products!B:B,"")</f>
        <v>Lotion</v>
      </c>
      <c r="E1294" s="4" t="str">
        <f t="array" ref="E1294">_xlfn.XLOOKUP(C1294,Products!A:A,Products!C:C,"")</f>
        <v>Personal Care</v>
      </c>
      <c r="F1294" s="4" t="str">
        <f t="array" ref="F1294">_xlfn.XLOOKUP(C1294,Products!A:A,Products!D:D,"")</f>
        <v>Sampath, Mane and Mody</v>
      </c>
      <c r="G1294" s="4">
        <f>Order_items!C1294</f>
        <v>3</v>
      </c>
      <c r="H1294" s="4">
        <f>Order_items!D1294</f>
        <v>816.38</v>
      </c>
      <c r="I1294" s="4">
        <f>Order_items!E1294</f>
        <v>2449.14</v>
      </c>
      <c r="J1294" s="4" t="str">
        <f t="array" ref="J1294">_xlfn.XLOOKUP(A1294,Orders!A:A,Orders!G:G,"")</f>
        <v>Wallet</v>
      </c>
      <c r="K1294" s="4">
        <f t="shared" si="1"/>
        <v>2024</v>
      </c>
      <c r="L1294" s="4" t="str">
        <f t="shared" si="2"/>
        <v>Apr</v>
      </c>
    </row>
    <row r="1295" ht="22.5" customHeight="1">
      <c r="A1295" s="4">
        <f>(Orders!A1295)</f>
        <v>6399568661</v>
      </c>
      <c r="B1295" s="5">
        <f t="array" ref="B1295">_xlfn.XLOOKUP(A1295, Orders!A:A,Orders!C:C)</f>
        <v>45277.87773</v>
      </c>
      <c r="C1295" s="4">
        <f>Order_items!B1295</f>
        <v>965755</v>
      </c>
      <c r="D1295" s="4" t="str">
        <f t="array" ref="D1295">_xlfn.XLOOKUP(C1295,Products!A:A,Products!B:B,"")</f>
        <v>Bananas</v>
      </c>
      <c r="E1295" s="4" t="str">
        <f t="array" ref="E1295">_xlfn.XLOOKUP(C1295,Products!A:A,Products!C:C,"")</f>
        <v>Fruits &amp; Vegetables</v>
      </c>
      <c r="F1295" s="4" t="str">
        <f t="array" ref="F1295">_xlfn.XLOOKUP(C1295,Products!A:A,Products!D:D,"")</f>
        <v>Doshi, Sarraf and Sama</v>
      </c>
      <c r="G1295" s="4">
        <f>Order_items!C1295</f>
        <v>3</v>
      </c>
      <c r="H1295" s="4">
        <f>Order_items!D1295</f>
        <v>532.57</v>
      </c>
      <c r="I1295" s="4">
        <f>Order_items!E1295</f>
        <v>1597.71</v>
      </c>
      <c r="J1295" s="4" t="str">
        <f t="array" ref="J1295">_xlfn.XLOOKUP(A1295,Orders!A:A,Orders!G:G,"")</f>
        <v>UPI</v>
      </c>
      <c r="K1295" s="4">
        <f t="shared" si="1"/>
        <v>2023</v>
      </c>
      <c r="L1295" s="4" t="str">
        <f t="shared" si="2"/>
        <v>Dec</v>
      </c>
    </row>
    <row r="1296" ht="22.5" customHeight="1">
      <c r="A1296" s="4">
        <f>(Orders!A1296)</f>
        <v>3672658084</v>
      </c>
      <c r="B1296" s="5">
        <f t="array" ref="B1296">_xlfn.XLOOKUP(A1296, Orders!A:A,Orders!C:C)</f>
        <v>45422.57903</v>
      </c>
      <c r="C1296" s="4">
        <f>Order_items!B1296</f>
        <v>194682</v>
      </c>
      <c r="D1296" s="4" t="str">
        <f t="array" ref="D1296">_xlfn.XLOOKUP(C1296,Products!A:A,Products!B:B,"")</f>
        <v>Iced Tea</v>
      </c>
      <c r="E1296" s="4" t="str">
        <f t="array" ref="E1296">_xlfn.XLOOKUP(C1296,Products!A:A,Products!C:C,"")</f>
        <v>Cold Drinks &amp; Juices</v>
      </c>
      <c r="F1296" s="4" t="str">
        <f t="array" ref="F1296">_xlfn.XLOOKUP(C1296,Products!A:A,Products!D:D,"")</f>
        <v>Sastry-Issac</v>
      </c>
      <c r="G1296" s="4">
        <f>Order_items!C1296</f>
        <v>3</v>
      </c>
      <c r="H1296" s="4">
        <f>Order_items!D1296</f>
        <v>912.29</v>
      </c>
      <c r="I1296" s="4">
        <f>Order_items!E1296</f>
        <v>2736.87</v>
      </c>
      <c r="J1296" s="4" t="str">
        <f t="array" ref="J1296">_xlfn.XLOOKUP(A1296,Orders!A:A,Orders!G:G,"")</f>
        <v>UPI</v>
      </c>
      <c r="K1296" s="4">
        <f t="shared" si="1"/>
        <v>2024</v>
      </c>
      <c r="L1296" s="4" t="str">
        <f t="shared" si="2"/>
        <v>May</v>
      </c>
    </row>
    <row r="1297" ht="22.5" customHeight="1">
      <c r="A1297" s="4">
        <f>(Orders!A1297)</f>
        <v>8273236145</v>
      </c>
      <c r="B1297" s="5">
        <f t="array" ref="B1297">_xlfn.XLOOKUP(A1297, Orders!A:A,Orders!C:C)</f>
        <v>45537.6602</v>
      </c>
      <c r="C1297" s="4">
        <f>Order_items!B1297</f>
        <v>366066</v>
      </c>
      <c r="D1297" s="4" t="str">
        <f t="array" ref="D1297">_xlfn.XLOOKUP(C1297,Products!A:A,Products!B:B,"")</f>
        <v>Soap</v>
      </c>
      <c r="E1297" s="4" t="str">
        <f t="array" ref="E1297">_xlfn.XLOOKUP(C1297,Products!A:A,Products!C:C,"")</f>
        <v>Personal Care</v>
      </c>
      <c r="F1297" s="4" t="str">
        <f t="array" ref="F1297">_xlfn.XLOOKUP(C1297,Products!A:A,Products!D:D,"")</f>
        <v>Mandal LLC</v>
      </c>
      <c r="G1297" s="4">
        <f>Order_items!C1297</f>
        <v>3</v>
      </c>
      <c r="H1297" s="4">
        <f>Order_items!D1297</f>
        <v>918.58</v>
      </c>
      <c r="I1297" s="4">
        <f>Order_items!E1297</f>
        <v>2755.74</v>
      </c>
      <c r="J1297" s="4" t="str">
        <f t="array" ref="J1297">_xlfn.XLOOKUP(A1297,Orders!A:A,Orders!G:G,"")</f>
        <v>Card</v>
      </c>
      <c r="K1297" s="4">
        <f t="shared" si="1"/>
        <v>2024</v>
      </c>
      <c r="L1297" s="4" t="str">
        <f t="shared" si="2"/>
        <v>Sep</v>
      </c>
    </row>
    <row r="1298" ht="22.5" customHeight="1">
      <c r="A1298" s="4">
        <f>(Orders!A1298)</f>
        <v>3411233779</v>
      </c>
      <c r="B1298" s="5">
        <f t="array" ref="B1298">_xlfn.XLOOKUP(A1298, Orders!A:A,Orders!C:C)</f>
        <v>45395.96719</v>
      </c>
      <c r="C1298" s="4">
        <f>Order_items!B1298</f>
        <v>500633</v>
      </c>
      <c r="D1298" s="4" t="str">
        <f t="array" ref="D1298">_xlfn.XLOOKUP(C1298,Products!A:A,Products!B:B,"")</f>
        <v>Cereal</v>
      </c>
      <c r="E1298" s="4" t="str">
        <f t="array" ref="E1298">_xlfn.XLOOKUP(C1298,Products!A:A,Products!C:C,"")</f>
        <v>Dairy &amp; Breakfast</v>
      </c>
      <c r="F1298" s="4" t="str">
        <f t="array" ref="F1298">_xlfn.XLOOKUP(C1298,Products!A:A,Products!D:D,"")</f>
        <v>Trivedi-Ahluwalia</v>
      </c>
      <c r="G1298" s="4">
        <f>Order_items!C1298</f>
        <v>1</v>
      </c>
      <c r="H1298" s="4">
        <f>Order_items!D1298</f>
        <v>154.5</v>
      </c>
      <c r="I1298" s="4">
        <f>Order_items!E1298</f>
        <v>154.5</v>
      </c>
      <c r="J1298" s="4" t="str">
        <f t="array" ref="J1298">_xlfn.XLOOKUP(A1298,Orders!A:A,Orders!G:G,"")</f>
        <v>Cash</v>
      </c>
      <c r="K1298" s="4">
        <f t="shared" si="1"/>
        <v>2024</v>
      </c>
      <c r="L1298" s="4" t="str">
        <f t="shared" si="2"/>
        <v>Apr</v>
      </c>
    </row>
    <row r="1299" ht="22.5" customHeight="1">
      <c r="A1299" s="4">
        <f>(Orders!A1299)</f>
        <v>8024667539</v>
      </c>
      <c r="B1299" s="5">
        <f t="array" ref="B1299">_xlfn.XLOOKUP(A1299, Orders!A:A,Orders!C:C)</f>
        <v>45495.24527</v>
      </c>
      <c r="C1299" s="4">
        <f>Order_items!B1299</f>
        <v>354409</v>
      </c>
      <c r="D1299" s="4" t="str">
        <f t="array" ref="D1299">_xlfn.XLOOKUP(C1299,Products!A:A,Products!B:B,"")</f>
        <v>Pulses</v>
      </c>
      <c r="E1299" s="4" t="str">
        <f t="array" ref="E1299">_xlfn.XLOOKUP(C1299,Products!A:A,Products!C:C,"")</f>
        <v>Grocery &amp; Staples</v>
      </c>
      <c r="F1299" s="4" t="str">
        <f t="array" ref="F1299">_xlfn.XLOOKUP(C1299,Products!A:A,Products!D:D,"")</f>
        <v>Bose-Pandit</v>
      </c>
      <c r="G1299" s="4">
        <f>Order_items!C1299</f>
        <v>3</v>
      </c>
      <c r="H1299" s="4">
        <f>Order_items!D1299</f>
        <v>325.08</v>
      </c>
      <c r="I1299" s="4">
        <f>Order_items!E1299</f>
        <v>975.24</v>
      </c>
      <c r="J1299" s="4" t="str">
        <f t="array" ref="J1299">_xlfn.XLOOKUP(A1299,Orders!A:A,Orders!G:G,"")</f>
        <v>Cash</v>
      </c>
      <c r="K1299" s="4">
        <f t="shared" si="1"/>
        <v>2024</v>
      </c>
      <c r="L1299" s="4" t="str">
        <f t="shared" si="2"/>
        <v>Jul</v>
      </c>
    </row>
    <row r="1300" ht="22.5" customHeight="1">
      <c r="A1300" s="4">
        <f>(Orders!A1300)</f>
        <v>6112199794</v>
      </c>
      <c r="B1300" s="5">
        <f t="array" ref="B1300">_xlfn.XLOOKUP(A1300, Orders!A:A,Orders!C:C)</f>
        <v>45556.86508</v>
      </c>
      <c r="C1300" s="4">
        <f>Order_items!B1300</f>
        <v>397973</v>
      </c>
      <c r="D1300" s="4" t="str">
        <f t="array" ref="D1300">_xlfn.XLOOKUP(C1300,Products!A:A,Products!B:B,"")</f>
        <v>Bananas</v>
      </c>
      <c r="E1300" s="4" t="str">
        <f t="array" ref="E1300">_xlfn.XLOOKUP(C1300,Products!A:A,Products!C:C,"")</f>
        <v>Fruits &amp; Vegetables</v>
      </c>
      <c r="F1300" s="4" t="str">
        <f t="array" ref="F1300">_xlfn.XLOOKUP(C1300,Products!A:A,Products!D:D,"")</f>
        <v>Wable, Randhawa and Mutti</v>
      </c>
      <c r="G1300" s="4">
        <f>Order_items!C1300</f>
        <v>1</v>
      </c>
      <c r="H1300" s="4">
        <f>Order_items!D1300</f>
        <v>728.73</v>
      </c>
      <c r="I1300" s="4">
        <f>Order_items!E1300</f>
        <v>728.73</v>
      </c>
      <c r="J1300" s="4" t="str">
        <f t="array" ref="J1300">_xlfn.XLOOKUP(A1300,Orders!A:A,Orders!G:G,"")</f>
        <v>Wallet</v>
      </c>
      <c r="K1300" s="4">
        <f t="shared" si="1"/>
        <v>2024</v>
      </c>
      <c r="L1300" s="4" t="str">
        <f t="shared" si="2"/>
        <v>Sep</v>
      </c>
    </row>
    <row r="1301" ht="22.5" customHeight="1">
      <c r="A1301" s="4">
        <f>(Orders!A1301)</f>
        <v>9484473160</v>
      </c>
      <c r="B1301" s="5">
        <f t="array" ref="B1301">_xlfn.XLOOKUP(A1301, Orders!A:A,Orders!C:C)</f>
        <v>45041.89637</v>
      </c>
      <c r="C1301" s="4">
        <f>Order_items!B1301</f>
        <v>137909</v>
      </c>
      <c r="D1301" s="4" t="str">
        <f t="array" ref="D1301">_xlfn.XLOOKUP(C1301,Products!A:A,Products!B:B,"")</f>
        <v>Cough Syrup</v>
      </c>
      <c r="E1301" s="4" t="str">
        <f t="array" ref="E1301">_xlfn.XLOOKUP(C1301,Products!A:A,Products!C:C,"")</f>
        <v>Pharmacy</v>
      </c>
      <c r="F1301" s="4" t="str">
        <f t="array" ref="F1301">_xlfn.XLOOKUP(C1301,Products!A:A,Products!D:D,"")</f>
        <v>Dalal PLC</v>
      </c>
      <c r="G1301" s="4">
        <f>Order_items!C1301</f>
        <v>1</v>
      </c>
      <c r="H1301" s="4">
        <f>Order_items!D1301</f>
        <v>864.3</v>
      </c>
      <c r="I1301" s="4">
        <f>Order_items!E1301</f>
        <v>864.3</v>
      </c>
      <c r="J1301" s="4" t="str">
        <f t="array" ref="J1301">_xlfn.XLOOKUP(A1301,Orders!A:A,Orders!G:G,"")</f>
        <v>Card</v>
      </c>
      <c r="K1301" s="4">
        <f t="shared" si="1"/>
        <v>2023</v>
      </c>
      <c r="L1301" s="4" t="str">
        <f t="shared" si="2"/>
        <v>Apr</v>
      </c>
    </row>
    <row r="1302" ht="22.5" customHeight="1">
      <c r="A1302" s="4">
        <f>(Orders!A1302)</f>
        <v>9729709418</v>
      </c>
      <c r="B1302" s="5">
        <f t="array" ref="B1302">_xlfn.XLOOKUP(A1302, Orders!A:A,Orders!C:C)</f>
        <v>45015.22645</v>
      </c>
      <c r="C1302" s="4">
        <f>Order_items!B1302</f>
        <v>784673</v>
      </c>
      <c r="D1302" s="4" t="str">
        <f t="array" ref="D1302">_xlfn.XLOOKUP(C1302,Products!A:A,Products!B:B,"")</f>
        <v>Dog Food</v>
      </c>
      <c r="E1302" s="4" t="str">
        <f t="array" ref="E1302">_xlfn.XLOOKUP(C1302,Products!A:A,Products!C:C,"")</f>
        <v>Pet Care</v>
      </c>
      <c r="F1302" s="4" t="str">
        <f t="array" ref="F1302">_xlfn.XLOOKUP(C1302,Products!A:A,Products!D:D,"")</f>
        <v>Ramanathan Group</v>
      </c>
      <c r="G1302" s="4">
        <f>Order_items!C1302</f>
        <v>2</v>
      </c>
      <c r="H1302" s="4">
        <f>Order_items!D1302</f>
        <v>491.39</v>
      </c>
      <c r="I1302" s="4">
        <f>Order_items!E1302</f>
        <v>982.78</v>
      </c>
      <c r="J1302" s="4" t="str">
        <f t="array" ref="J1302">_xlfn.XLOOKUP(A1302,Orders!A:A,Orders!G:G,"")</f>
        <v>Cash</v>
      </c>
      <c r="K1302" s="4">
        <f t="shared" si="1"/>
        <v>2023</v>
      </c>
      <c r="L1302" s="4" t="str">
        <f t="shared" si="2"/>
        <v>Mar</v>
      </c>
    </row>
    <row r="1303" ht="22.5" customHeight="1">
      <c r="A1303" s="4">
        <f>(Orders!A1303)</f>
        <v>7900224799</v>
      </c>
      <c r="B1303" s="5">
        <f t="array" ref="B1303">_xlfn.XLOOKUP(A1303, Orders!A:A,Orders!C:C)</f>
        <v>45476.20661</v>
      </c>
      <c r="C1303" s="4">
        <f>Order_items!B1303</f>
        <v>327290</v>
      </c>
      <c r="D1303" s="4" t="str">
        <f t="array" ref="D1303">_xlfn.XLOOKUP(C1303,Products!A:A,Products!B:B,"")</f>
        <v>Sugar</v>
      </c>
      <c r="E1303" s="4" t="str">
        <f t="array" ref="E1303">_xlfn.XLOOKUP(C1303,Products!A:A,Products!C:C,"")</f>
        <v>Grocery &amp; Staples</v>
      </c>
      <c r="F1303" s="4" t="str">
        <f t="array" ref="F1303">_xlfn.XLOOKUP(C1303,Products!A:A,Products!D:D,"")</f>
        <v>Nadkarni Inc</v>
      </c>
      <c r="G1303" s="4">
        <f>Order_items!C1303</f>
        <v>2</v>
      </c>
      <c r="H1303" s="4">
        <f>Order_items!D1303</f>
        <v>862.28</v>
      </c>
      <c r="I1303" s="4">
        <f>Order_items!E1303</f>
        <v>1724.56</v>
      </c>
      <c r="J1303" s="4" t="str">
        <f t="array" ref="J1303">_xlfn.XLOOKUP(A1303,Orders!A:A,Orders!G:G,"")</f>
        <v>Cash</v>
      </c>
      <c r="K1303" s="4">
        <f t="shared" si="1"/>
        <v>2024</v>
      </c>
      <c r="L1303" s="4" t="str">
        <f t="shared" si="2"/>
        <v>Jul</v>
      </c>
    </row>
    <row r="1304" ht="22.5" customHeight="1">
      <c r="A1304" s="4">
        <f>(Orders!A1304)</f>
        <v>1821414490</v>
      </c>
      <c r="B1304" s="5">
        <f t="array" ref="B1304">_xlfn.XLOOKUP(A1304, Orders!A:A,Orders!C:C)</f>
        <v>45586.31468</v>
      </c>
      <c r="C1304" s="4">
        <f>Order_items!B1304</f>
        <v>124290</v>
      </c>
      <c r="D1304" s="4" t="str">
        <f t="array" ref="D1304">_xlfn.XLOOKUP(C1304,Products!A:A,Products!B:B,"")</f>
        <v>Lotion</v>
      </c>
      <c r="E1304" s="4" t="str">
        <f t="array" ref="E1304">_xlfn.XLOOKUP(C1304,Products!A:A,Products!C:C,"")</f>
        <v>Personal Care</v>
      </c>
      <c r="F1304" s="4" t="str">
        <f t="array" ref="F1304">_xlfn.XLOOKUP(C1304,Products!A:A,Products!D:D,"")</f>
        <v>Sachdev Group</v>
      </c>
      <c r="G1304" s="4">
        <f>Order_items!C1304</f>
        <v>2</v>
      </c>
      <c r="H1304" s="4">
        <f>Order_items!D1304</f>
        <v>39.65</v>
      </c>
      <c r="I1304" s="4">
        <f>Order_items!E1304</f>
        <v>79.3</v>
      </c>
      <c r="J1304" s="4" t="str">
        <f t="array" ref="J1304">_xlfn.XLOOKUP(A1304,Orders!A:A,Orders!G:G,"")</f>
        <v>Card</v>
      </c>
      <c r="K1304" s="4">
        <f t="shared" si="1"/>
        <v>2024</v>
      </c>
      <c r="L1304" s="4" t="str">
        <f t="shared" si="2"/>
        <v>Oct</v>
      </c>
    </row>
    <row r="1305" ht="22.5" customHeight="1">
      <c r="A1305" s="4">
        <f>(Orders!A1305)</f>
        <v>5813507399</v>
      </c>
      <c r="B1305" s="5">
        <f t="array" ref="B1305">_xlfn.XLOOKUP(A1305, Orders!A:A,Orders!C:C)</f>
        <v>45397.37574</v>
      </c>
      <c r="C1305" s="4">
        <f>Order_items!B1305</f>
        <v>500739</v>
      </c>
      <c r="D1305" s="4" t="str">
        <f t="array" ref="D1305">_xlfn.XLOOKUP(C1305,Products!A:A,Products!B:B,"")</f>
        <v>Bread</v>
      </c>
      <c r="E1305" s="4" t="str">
        <f t="array" ref="E1305">_xlfn.XLOOKUP(C1305,Products!A:A,Products!C:C,"")</f>
        <v>Dairy &amp; Breakfast</v>
      </c>
      <c r="F1305" s="4" t="str">
        <f t="array" ref="F1305">_xlfn.XLOOKUP(C1305,Products!A:A,Products!D:D,"")</f>
        <v>Aggarwal Group</v>
      </c>
      <c r="G1305" s="4">
        <f>Order_items!C1305</f>
        <v>1</v>
      </c>
      <c r="H1305" s="4">
        <f>Order_items!D1305</f>
        <v>359.98</v>
      </c>
      <c r="I1305" s="4">
        <f>Order_items!E1305</f>
        <v>359.98</v>
      </c>
      <c r="J1305" s="4" t="str">
        <f t="array" ref="J1305">_xlfn.XLOOKUP(A1305,Orders!A:A,Orders!G:G,"")</f>
        <v>UPI</v>
      </c>
      <c r="K1305" s="4">
        <f t="shared" si="1"/>
        <v>2024</v>
      </c>
      <c r="L1305" s="4" t="str">
        <f t="shared" si="2"/>
        <v>Apr</v>
      </c>
    </row>
    <row r="1306" ht="22.5" customHeight="1">
      <c r="A1306" s="4">
        <f>(Orders!A1306)</f>
        <v>3928003125</v>
      </c>
      <c r="B1306" s="5">
        <f t="array" ref="B1306">_xlfn.XLOOKUP(A1306, Orders!A:A,Orders!C:C)</f>
        <v>45267.563</v>
      </c>
      <c r="C1306" s="4">
        <f>Order_items!B1306</f>
        <v>274207</v>
      </c>
      <c r="D1306" s="4" t="str">
        <f t="array" ref="D1306">_xlfn.XLOOKUP(C1306,Products!A:A,Products!B:B,"")</f>
        <v>Cough Syrup</v>
      </c>
      <c r="E1306" s="4" t="str">
        <f t="array" ref="E1306">_xlfn.XLOOKUP(C1306,Products!A:A,Products!C:C,"")</f>
        <v>Pharmacy</v>
      </c>
      <c r="F1306" s="4" t="str">
        <f t="array" ref="F1306">_xlfn.XLOOKUP(C1306,Products!A:A,Products!D:D,"")</f>
        <v>Savant, Batta and Mander</v>
      </c>
      <c r="G1306" s="4">
        <f>Order_items!C1306</f>
        <v>3</v>
      </c>
      <c r="H1306" s="4">
        <f>Order_items!D1306</f>
        <v>328.51</v>
      </c>
      <c r="I1306" s="4">
        <f>Order_items!E1306</f>
        <v>985.53</v>
      </c>
      <c r="J1306" s="4" t="str">
        <f t="array" ref="J1306">_xlfn.XLOOKUP(A1306,Orders!A:A,Orders!G:G,"")</f>
        <v>Wallet</v>
      </c>
      <c r="K1306" s="4">
        <f t="shared" si="1"/>
        <v>2023</v>
      </c>
      <c r="L1306" s="4" t="str">
        <f t="shared" si="2"/>
        <v>Dec</v>
      </c>
    </row>
    <row r="1307" ht="22.5" customHeight="1">
      <c r="A1307" s="4">
        <f>(Orders!A1307)</f>
        <v>5271866987</v>
      </c>
      <c r="B1307" s="5">
        <f t="array" ref="B1307">_xlfn.XLOOKUP(A1307, Orders!A:A,Orders!C:C)</f>
        <v>45531.05976</v>
      </c>
      <c r="C1307" s="4">
        <f>Order_items!B1307</f>
        <v>681063</v>
      </c>
      <c r="D1307" s="4" t="str">
        <f t="array" ref="D1307">_xlfn.XLOOKUP(C1307,Products!A:A,Products!B:B,"")</f>
        <v>Mango Drink</v>
      </c>
      <c r="E1307" s="4" t="str">
        <f t="array" ref="E1307">_xlfn.XLOOKUP(C1307,Products!A:A,Products!C:C,"")</f>
        <v>Cold Drinks &amp; Juices</v>
      </c>
      <c r="F1307" s="4" t="str">
        <f t="array" ref="F1307">_xlfn.XLOOKUP(C1307,Products!A:A,Products!D:D,"")</f>
        <v>Dass and Sons</v>
      </c>
      <c r="G1307" s="4">
        <f>Order_items!C1307</f>
        <v>3</v>
      </c>
      <c r="H1307" s="4">
        <f>Order_items!D1307</f>
        <v>321.28</v>
      </c>
      <c r="I1307" s="4">
        <f>Order_items!E1307</f>
        <v>963.84</v>
      </c>
      <c r="J1307" s="4" t="str">
        <f t="array" ref="J1307">_xlfn.XLOOKUP(A1307,Orders!A:A,Orders!G:G,"")</f>
        <v>Card</v>
      </c>
      <c r="K1307" s="4">
        <f t="shared" si="1"/>
        <v>2024</v>
      </c>
      <c r="L1307" s="4" t="str">
        <f t="shared" si="2"/>
        <v>Aug</v>
      </c>
    </row>
    <row r="1308" ht="22.5" customHeight="1">
      <c r="A1308" s="4">
        <f>(Orders!A1308)</f>
        <v>9794537731</v>
      </c>
      <c r="B1308" s="5">
        <f t="array" ref="B1308">_xlfn.XLOOKUP(A1308, Orders!A:A,Orders!C:C)</f>
        <v>45073.53994</v>
      </c>
      <c r="C1308" s="4">
        <f>Order_items!B1308</f>
        <v>114414</v>
      </c>
      <c r="D1308" s="4" t="str">
        <f t="array" ref="D1308">_xlfn.XLOOKUP(C1308,Products!A:A,Products!B:B,"")</f>
        <v>Vitamins</v>
      </c>
      <c r="E1308" s="4" t="str">
        <f t="array" ref="E1308">_xlfn.XLOOKUP(C1308,Products!A:A,Products!C:C,"")</f>
        <v>Pharmacy</v>
      </c>
      <c r="F1308" s="4" t="str">
        <f t="array" ref="F1308">_xlfn.XLOOKUP(C1308,Products!A:A,Products!D:D,"")</f>
        <v>Kara-Golla</v>
      </c>
      <c r="G1308" s="4">
        <f>Order_items!C1308</f>
        <v>1</v>
      </c>
      <c r="H1308" s="4">
        <f>Order_items!D1308</f>
        <v>832.06</v>
      </c>
      <c r="I1308" s="4">
        <f>Order_items!E1308</f>
        <v>832.06</v>
      </c>
      <c r="J1308" s="4" t="str">
        <f t="array" ref="J1308">_xlfn.XLOOKUP(A1308,Orders!A:A,Orders!G:G,"")</f>
        <v>Cash</v>
      </c>
      <c r="K1308" s="4">
        <f t="shared" si="1"/>
        <v>2023</v>
      </c>
      <c r="L1308" s="4" t="str">
        <f t="shared" si="2"/>
        <v>May</v>
      </c>
    </row>
    <row r="1309" ht="22.5" customHeight="1">
      <c r="A1309" s="4">
        <f>(Orders!A1309)</f>
        <v>4852718488</v>
      </c>
      <c r="B1309" s="5">
        <f t="array" ref="B1309">_xlfn.XLOOKUP(A1309, Orders!A:A,Orders!C:C)</f>
        <v>45411.86301</v>
      </c>
      <c r="C1309" s="4">
        <f>Order_items!B1309</f>
        <v>131937</v>
      </c>
      <c r="D1309" s="4" t="str">
        <f t="array" ref="D1309">_xlfn.XLOOKUP(C1309,Products!A:A,Products!B:B,"")</f>
        <v>Frozen Pizza</v>
      </c>
      <c r="E1309" s="4" t="str">
        <f t="array" ref="E1309">_xlfn.XLOOKUP(C1309,Products!A:A,Products!C:C,"")</f>
        <v>Instant &amp; Frozen Food</v>
      </c>
      <c r="F1309" s="4" t="str">
        <f t="array" ref="F1309">_xlfn.XLOOKUP(C1309,Products!A:A,Products!D:D,"")</f>
        <v>Varkey, Devi and Ganguly</v>
      </c>
      <c r="G1309" s="4">
        <f>Order_items!C1309</f>
        <v>3</v>
      </c>
      <c r="H1309" s="4">
        <f>Order_items!D1309</f>
        <v>287.81</v>
      </c>
      <c r="I1309" s="4">
        <f>Order_items!E1309</f>
        <v>863.43</v>
      </c>
      <c r="J1309" s="4" t="str">
        <f t="array" ref="J1309">_xlfn.XLOOKUP(A1309,Orders!A:A,Orders!G:G,"")</f>
        <v>UPI</v>
      </c>
      <c r="K1309" s="4">
        <f t="shared" si="1"/>
        <v>2024</v>
      </c>
      <c r="L1309" s="4" t="str">
        <f t="shared" si="2"/>
        <v>Apr</v>
      </c>
    </row>
    <row r="1310" ht="22.5" customHeight="1">
      <c r="A1310" s="4">
        <f>(Orders!A1310)</f>
        <v>8300546273</v>
      </c>
      <c r="B1310" s="5">
        <f t="array" ref="B1310">_xlfn.XLOOKUP(A1310, Orders!A:A,Orders!C:C)</f>
        <v>45174.42528</v>
      </c>
      <c r="C1310" s="4">
        <f>Order_items!B1310</f>
        <v>677169</v>
      </c>
      <c r="D1310" s="4" t="str">
        <f t="array" ref="D1310">_xlfn.XLOOKUP(C1310,Products!A:A,Products!B:B,"")</f>
        <v>Cough Syrup</v>
      </c>
      <c r="E1310" s="4" t="str">
        <f t="array" ref="E1310">_xlfn.XLOOKUP(C1310,Products!A:A,Products!C:C,"")</f>
        <v>Pharmacy</v>
      </c>
      <c r="F1310" s="4" t="str">
        <f t="array" ref="F1310">_xlfn.XLOOKUP(C1310,Products!A:A,Products!D:D,"")</f>
        <v>Char-Divan</v>
      </c>
      <c r="G1310" s="4">
        <f>Order_items!C1310</f>
        <v>3</v>
      </c>
      <c r="H1310" s="4">
        <f>Order_items!D1310</f>
        <v>261.03</v>
      </c>
      <c r="I1310" s="4">
        <f>Order_items!E1310</f>
        <v>783.09</v>
      </c>
      <c r="J1310" s="4" t="str">
        <f t="array" ref="J1310">_xlfn.XLOOKUP(A1310,Orders!A:A,Orders!G:G,"")</f>
        <v>Wallet</v>
      </c>
      <c r="K1310" s="4">
        <f t="shared" si="1"/>
        <v>2023</v>
      </c>
      <c r="L1310" s="4" t="str">
        <f t="shared" si="2"/>
        <v>Sep</v>
      </c>
    </row>
    <row r="1311" ht="22.5" customHeight="1">
      <c r="A1311" s="4">
        <f>(Orders!A1311)</f>
        <v>976104194</v>
      </c>
      <c r="B1311" s="5">
        <f t="array" ref="B1311">_xlfn.XLOOKUP(A1311, Orders!A:A,Orders!C:C)</f>
        <v>45419.91428</v>
      </c>
      <c r="C1311" s="4">
        <f>Order_items!B1311</f>
        <v>557908</v>
      </c>
      <c r="D1311" s="4" t="str">
        <f t="array" ref="D1311">_xlfn.XLOOKUP(C1311,Products!A:A,Products!B:B,"")</f>
        <v>Vitamins</v>
      </c>
      <c r="E1311" s="4" t="str">
        <f t="array" ref="E1311">_xlfn.XLOOKUP(C1311,Products!A:A,Products!C:C,"")</f>
        <v>Pharmacy</v>
      </c>
      <c r="F1311" s="4" t="str">
        <f t="array" ref="F1311">_xlfn.XLOOKUP(C1311,Products!A:A,Products!D:D,"")</f>
        <v>Sundaram Inc</v>
      </c>
      <c r="G1311" s="4">
        <f>Order_items!C1311</f>
        <v>3</v>
      </c>
      <c r="H1311" s="4">
        <f>Order_items!D1311</f>
        <v>942.37</v>
      </c>
      <c r="I1311" s="4">
        <f>Order_items!E1311</f>
        <v>2827.11</v>
      </c>
      <c r="J1311" s="4" t="str">
        <f t="array" ref="J1311">_xlfn.XLOOKUP(A1311,Orders!A:A,Orders!G:G,"")</f>
        <v>Card</v>
      </c>
      <c r="K1311" s="4">
        <f t="shared" si="1"/>
        <v>2024</v>
      </c>
      <c r="L1311" s="4" t="str">
        <f t="shared" si="2"/>
        <v>May</v>
      </c>
    </row>
    <row r="1312" ht="22.5" customHeight="1">
      <c r="A1312" s="4">
        <f>(Orders!A1312)</f>
        <v>5373961125</v>
      </c>
      <c r="B1312" s="5">
        <f t="array" ref="B1312">_xlfn.XLOOKUP(A1312, Orders!A:A,Orders!C:C)</f>
        <v>45597.15542</v>
      </c>
      <c r="C1312" s="4">
        <f>Order_items!B1312</f>
        <v>433521</v>
      </c>
      <c r="D1312" s="4" t="str">
        <f t="array" ref="D1312">_xlfn.XLOOKUP(C1312,Products!A:A,Products!B:B,"")</f>
        <v>Diapers</v>
      </c>
      <c r="E1312" s="4" t="str">
        <f t="array" ref="E1312">_xlfn.XLOOKUP(C1312,Products!A:A,Products!C:C,"")</f>
        <v>Baby Care</v>
      </c>
      <c r="F1312" s="4" t="str">
        <f t="array" ref="F1312">_xlfn.XLOOKUP(C1312,Products!A:A,Products!D:D,"")</f>
        <v>Mahal Group</v>
      </c>
      <c r="G1312" s="4">
        <f>Order_items!C1312</f>
        <v>3</v>
      </c>
      <c r="H1312" s="4">
        <f>Order_items!D1312</f>
        <v>321.33</v>
      </c>
      <c r="I1312" s="4">
        <f>Order_items!E1312</f>
        <v>963.99</v>
      </c>
      <c r="J1312" s="4" t="str">
        <f t="array" ref="J1312">_xlfn.XLOOKUP(A1312,Orders!A:A,Orders!G:G,"")</f>
        <v>Card</v>
      </c>
      <c r="K1312" s="4">
        <f t="shared" si="1"/>
        <v>2024</v>
      </c>
      <c r="L1312" s="4" t="str">
        <f t="shared" si="2"/>
        <v>Nov</v>
      </c>
    </row>
    <row r="1313" ht="22.5" customHeight="1">
      <c r="A1313" s="4">
        <f>(Orders!A1313)</f>
        <v>6056126973</v>
      </c>
      <c r="B1313" s="5">
        <f t="array" ref="B1313">_xlfn.XLOOKUP(A1313, Orders!A:A,Orders!C:C)</f>
        <v>45475.93881</v>
      </c>
      <c r="C1313" s="4">
        <f>Order_items!B1313</f>
        <v>256783</v>
      </c>
      <c r="D1313" s="4" t="str">
        <f t="array" ref="D1313">_xlfn.XLOOKUP(C1313,Products!A:A,Products!B:B,"")</f>
        <v>Pet Treats</v>
      </c>
      <c r="E1313" s="4" t="str">
        <f t="array" ref="E1313">_xlfn.XLOOKUP(C1313,Products!A:A,Products!C:C,"")</f>
        <v>Pet Care</v>
      </c>
      <c r="F1313" s="4" t="str">
        <f t="array" ref="F1313">_xlfn.XLOOKUP(C1313,Products!A:A,Products!D:D,"")</f>
        <v>Basu, Thakur and Rege</v>
      </c>
      <c r="G1313" s="4">
        <f>Order_items!C1313</f>
        <v>2</v>
      </c>
      <c r="H1313" s="4">
        <f>Order_items!D1313</f>
        <v>906.54</v>
      </c>
      <c r="I1313" s="4">
        <f>Order_items!E1313</f>
        <v>1813.08</v>
      </c>
      <c r="J1313" s="4" t="str">
        <f t="array" ref="J1313">_xlfn.XLOOKUP(A1313,Orders!A:A,Orders!G:G,"")</f>
        <v>UPI</v>
      </c>
      <c r="K1313" s="4">
        <f t="shared" si="1"/>
        <v>2024</v>
      </c>
      <c r="L1313" s="4" t="str">
        <f t="shared" si="2"/>
        <v>Jul</v>
      </c>
    </row>
    <row r="1314" ht="22.5" customHeight="1">
      <c r="A1314" s="4">
        <f>(Orders!A1314)</f>
        <v>6352881332</v>
      </c>
      <c r="B1314" s="5">
        <f t="array" ref="B1314">_xlfn.XLOOKUP(A1314, Orders!A:A,Orders!C:C)</f>
        <v>45313.96506</v>
      </c>
      <c r="C1314" s="4">
        <f>Order_items!B1314</f>
        <v>726958</v>
      </c>
      <c r="D1314" s="4" t="str">
        <f t="array" ref="D1314">_xlfn.XLOOKUP(C1314,Products!A:A,Products!B:B,"")</f>
        <v>Cat Food</v>
      </c>
      <c r="E1314" s="4" t="str">
        <f t="array" ref="E1314">_xlfn.XLOOKUP(C1314,Products!A:A,Products!C:C,"")</f>
        <v>Pet Care</v>
      </c>
      <c r="F1314" s="4" t="str">
        <f t="array" ref="F1314">_xlfn.XLOOKUP(C1314,Products!A:A,Products!D:D,"")</f>
        <v>Doctor-Patla</v>
      </c>
      <c r="G1314" s="4">
        <f>Order_items!C1314</f>
        <v>3</v>
      </c>
      <c r="H1314" s="4">
        <f>Order_items!D1314</f>
        <v>887.48</v>
      </c>
      <c r="I1314" s="4">
        <f>Order_items!E1314</f>
        <v>2662.44</v>
      </c>
      <c r="J1314" s="4" t="str">
        <f t="array" ref="J1314">_xlfn.XLOOKUP(A1314,Orders!A:A,Orders!G:G,"")</f>
        <v>Cash</v>
      </c>
      <c r="K1314" s="4">
        <f t="shared" si="1"/>
        <v>2024</v>
      </c>
      <c r="L1314" s="4" t="str">
        <f t="shared" si="2"/>
        <v>Jan</v>
      </c>
    </row>
    <row r="1315" ht="22.5" customHeight="1">
      <c r="A1315" s="4">
        <f>(Orders!A1315)</f>
        <v>1643234106</v>
      </c>
      <c r="B1315" s="5">
        <f t="array" ref="B1315">_xlfn.XLOOKUP(A1315, Orders!A:A,Orders!C:C)</f>
        <v>45547.16141</v>
      </c>
      <c r="C1315" s="4">
        <f>Order_items!B1315</f>
        <v>557908</v>
      </c>
      <c r="D1315" s="4" t="str">
        <f t="array" ref="D1315">_xlfn.XLOOKUP(C1315,Products!A:A,Products!B:B,"")</f>
        <v>Vitamins</v>
      </c>
      <c r="E1315" s="4" t="str">
        <f t="array" ref="E1315">_xlfn.XLOOKUP(C1315,Products!A:A,Products!C:C,"")</f>
        <v>Pharmacy</v>
      </c>
      <c r="F1315" s="4" t="str">
        <f t="array" ref="F1315">_xlfn.XLOOKUP(C1315,Products!A:A,Products!D:D,"")</f>
        <v>Sundaram Inc</v>
      </c>
      <c r="G1315" s="4">
        <f>Order_items!C1315</f>
        <v>3</v>
      </c>
      <c r="H1315" s="4">
        <f>Order_items!D1315</f>
        <v>942.37</v>
      </c>
      <c r="I1315" s="4">
        <f>Order_items!E1315</f>
        <v>2827.11</v>
      </c>
      <c r="J1315" s="4" t="str">
        <f t="array" ref="J1315">_xlfn.XLOOKUP(A1315,Orders!A:A,Orders!G:G,"")</f>
        <v>Wallet</v>
      </c>
      <c r="K1315" s="4">
        <f t="shared" si="1"/>
        <v>2024</v>
      </c>
      <c r="L1315" s="4" t="str">
        <f t="shared" si="2"/>
        <v>Sep</v>
      </c>
    </row>
    <row r="1316" ht="22.5" customHeight="1">
      <c r="A1316" s="4">
        <f>(Orders!A1316)</f>
        <v>8697966993</v>
      </c>
      <c r="B1316" s="5">
        <f t="array" ref="B1316">_xlfn.XLOOKUP(A1316, Orders!A:A,Orders!C:C)</f>
        <v>45353.24084</v>
      </c>
      <c r="C1316" s="4">
        <f>Order_items!B1316</f>
        <v>60619</v>
      </c>
      <c r="D1316" s="4" t="str">
        <f t="array" ref="D1316">_xlfn.XLOOKUP(C1316,Products!A:A,Products!B:B,"")</f>
        <v>Iced Tea</v>
      </c>
      <c r="E1316" s="4" t="str">
        <f t="array" ref="E1316">_xlfn.XLOOKUP(C1316,Products!A:A,Products!C:C,"")</f>
        <v>Cold Drinks &amp; Juices</v>
      </c>
      <c r="F1316" s="4" t="str">
        <f t="array" ref="F1316">_xlfn.XLOOKUP(C1316,Products!A:A,Products!D:D,"")</f>
        <v>Bhasin LLC</v>
      </c>
      <c r="G1316" s="4">
        <f>Order_items!C1316</f>
        <v>3</v>
      </c>
      <c r="H1316" s="4">
        <f>Order_items!D1316</f>
        <v>726.41</v>
      </c>
      <c r="I1316" s="4">
        <f>Order_items!E1316</f>
        <v>2179.23</v>
      </c>
      <c r="J1316" s="4" t="str">
        <f t="array" ref="J1316">_xlfn.XLOOKUP(A1316,Orders!A:A,Orders!G:G,"")</f>
        <v>Card</v>
      </c>
      <c r="K1316" s="4">
        <f t="shared" si="1"/>
        <v>2024</v>
      </c>
      <c r="L1316" s="4" t="str">
        <f t="shared" si="2"/>
        <v>Mar</v>
      </c>
    </row>
    <row r="1317" ht="22.5" customHeight="1">
      <c r="A1317" s="4">
        <f>(Orders!A1317)</f>
        <v>2276061263</v>
      </c>
      <c r="B1317" s="5">
        <f t="array" ref="B1317">_xlfn.XLOOKUP(A1317, Orders!A:A,Orders!C:C)</f>
        <v>45571.7077</v>
      </c>
      <c r="C1317" s="4">
        <f>Order_items!B1317</f>
        <v>687218</v>
      </c>
      <c r="D1317" s="4" t="str">
        <f t="array" ref="D1317">_xlfn.XLOOKUP(C1317,Products!A:A,Products!B:B,"")</f>
        <v>Mango Drink</v>
      </c>
      <c r="E1317" s="4" t="str">
        <f t="array" ref="E1317">_xlfn.XLOOKUP(C1317,Products!A:A,Products!C:C,"")</f>
        <v>Cold Drinks &amp; Juices</v>
      </c>
      <c r="F1317" s="4" t="str">
        <f t="array" ref="F1317">_xlfn.XLOOKUP(C1317,Products!A:A,Products!D:D,"")</f>
        <v>Sankaran, Pall and Gola</v>
      </c>
      <c r="G1317" s="4">
        <f>Order_items!C1317</f>
        <v>1</v>
      </c>
      <c r="H1317" s="4">
        <f>Order_items!D1317</f>
        <v>317.82</v>
      </c>
      <c r="I1317" s="4">
        <f>Order_items!E1317</f>
        <v>317.82</v>
      </c>
      <c r="J1317" s="4" t="str">
        <f t="array" ref="J1317">_xlfn.XLOOKUP(A1317,Orders!A:A,Orders!G:G,"")</f>
        <v>UPI</v>
      </c>
      <c r="K1317" s="4">
        <f t="shared" si="1"/>
        <v>2024</v>
      </c>
      <c r="L1317" s="4" t="str">
        <f t="shared" si="2"/>
        <v>Oct</v>
      </c>
    </row>
    <row r="1318" ht="22.5" customHeight="1">
      <c r="A1318" s="4">
        <f>(Orders!A1318)</f>
        <v>4045613782</v>
      </c>
      <c r="B1318" s="5">
        <f t="array" ref="B1318">_xlfn.XLOOKUP(A1318, Orders!A:A,Orders!C:C)</f>
        <v>45147.34841</v>
      </c>
      <c r="C1318" s="4">
        <f>Order_items!B1318</f>
        <v>600767</v>
      </c>
      <c r="D1318" s="4" t="str">
        <f t="array" ref="D1318">_xlfn.XLOOKUP(C1318,Products!A:A,Products!B:B,"")</f>
        <v>Toothpaste</v>
      </c>
      <c r="E1318" s="4" t="str">
        <f t="array" ref="E1318">_xlfn.XLOOKUP(C1318,Products!A:A,Products!C:C,"")</f>
        <v>Personal Care</v>
      </c>
      <c r="F1318" s="4" t="str">
        <f t="array" ref="F1318">_xlfn.XLOOKUP(C1318,Products!A:A,Products!D:D,"")</f>
        <v>Balan Group</v>
      </c>
      <c r="G1318" s="4">
        <f>Order_items!C1318</f>
        <v>3</v>
      </c>
      <c r="H1318" s="4">
        <f>Order_items!D1318</f>
        <v>722.42</v>
      </c>
      <c r="I1318" s="4">
        <f>Order_items!E1318</f>
        <v>2167.26</v>
      </c>
      <c r="J1318" s="4" t="str">
        <f t="array" ref="J1318">_xlfn.XLOOKUP(A1318,Orders!A:A,Orders!G:G,"")</f>
        <v>UPI</v>
      </c>
      <c r="K1318" s="4">
        <f t="shared" si="1"/>
        <v>2023</v>
      </c>
      <c r="L1318" s="4" t="str">
        <f t="shared" si="2"/>
        <v>Aug</v>
      </c>
    </row>
    <row r="1319" ht="22.5" customHeight="1">
      <c r="A1319" s="4">
        <f>(Orders!A1319)</f>
        <v>2959828441</v>
      </c>
      <c r="B1319" s="5">
        <f t="array" ref="B1319">_xlfn.XLOOKUP(A1319, Orders!A:A,Orders!C:C)</f>
        <v>45366.74947</v>
      </c>
      <c r="C1319" s="4">
        <f>Order_items!B1319</f>
        <v>34186</v>
      </c>
      <c r="D1319" s="4" t="str">
        <f t="array" ref="D1319">_xlfn.XLOOKUP(C1319,Products!A:A,Products!B:B,"")</f>
        <v>Mangoes</v>
      </c>
      <c r="E1319" s="4" t="str">
        <f t="array" ref="E1319">_xlfn.XLOOKUP(C1319,Products!A:A,Products!C:C,"")</f>
        <v>Fruits &amp; Vegetables</v>
      </c>
      <c r="F1319" s="4" t="str">
        <f t="array" ref="F1319">_xlfn.XLOOKUP(C1319,Products!A:A,Products!D:D,"")</f>
        <v>Mandal-Kar</v>
      </c>
      <c r="G1319" s="4">
        <f>Order_items!C1319</f>
        <v>1</v>
      </c>
      <c r="H1319" s="4">
        <f>Order_items!D1319</f>
        <v>925.65</v>
      </c>
      <c r="I1319" s="4">
        <f>Order_items!E1319</f>
        <v>925.65</v>
      </c>
      <c r="J1319" s="4" t="str">
        <f t="array" ref="J1319">_xlfn.XLOOKUP(A1319,Orders!A:A,Orders!G:G,"")</f>
        <v>Card</v>
      </c>
      <c r="K1319" s="4">
        <f t="shared" si="1"/>
        <v>2024</v>
      </c>
      <c r="L1319" s="4" t="str">
        <f t="shared" si="2"/>
        <v>Mar</v>
      </c>
    </row>
    <row r="1320" ht="22.5" customHeight="1">
      <c r="A1320" s="4">
        <f>(Orders!A1320)</f>
        <v>3514589876</v>
      </c>
      <c r="B1320" s="5">
        <f t="array" ref="B1320">_xlfn.XLOOKUP(A1320, Orders!A:A,Orders!C:C)</f>
        <v>45216.8772</v>
      </c>
      <c r="C1320" s="4">
        <f>Order_items!B1320</f>
        <v>669378</v>
      </c>
      <c r="D1320" s="4" t="str">
        <f t="array" ref="D1320">_xlfn.XLOOKUP(C1320,Products!A:A,Products!B:B,"")</f>
        <v>Potatoes</v>
      </c>
      <c r="E1320" s="4" t="str">
        <f t="array" ref="E1320">_xlfn.XLOOKUP(C1320,Products!A:A,Products!C:C,"")</f>
        <v>Fruits &amp; Vegetables</v>
      </c>
      <c r="F1320" s="4" t="str">
        <f t="array" ref="F1320">_xlfn.XLOOKUP(C1320,Products!A:A,Products!D:D,"")</f>
        <v>Chadha and Sons</v>
      </c>
      <c r="G1320" s="4">
        <f>Order_items!C1320</f>
        <v>3</v>
      </c>
      <c r="H1320" s="4">
        <f>Order_items!D1320</f>
        <v>212.14</v>
      </c>
      <c r="I1320" s="4">
        <f>Order_items!E1320</f>
        <v>636.42</v>
      </c>
      <c r="J1320" s="4" t="str">
        <f t="array" ref="J1320">_xlfn.XLOOKUP(A1320,Orders!A:A,Orders!G:G,"")</f>
        <v>UPI</v>
      </c>
      <c r="K1320" s="4">
        <f t="shared" si="1"/>
        <v>2023</v>
      </c>
      <c r="L1320" s="4" t="str">
        <f t="shared" si="2"/>
        <v>Oct</v>
      </c>
    </row>
    <row r="1321" ht="22.5" customHeight="1">
      <c r="A1321" s="4">
        <f>(Orders!A1321)</f>
        <v>9444081952</v>
      </c>
      <c r="B1321" s="5">
        <f t="array" ref="B1321">_xlfn.XLOOKUP(A1321, Orders!A:A,Orders!C:C)</f>
        <v>45257.04374</v>
      </c>
      <c r="C1321" s="4">
        <f>Order_items!B1321</f>
        <v>532965</v>
      </c>
      <c r="D1321" s="4" t="str">
        <f t="array" ref="D1321">_xlfn.XLOOKUP(C1321,Products!A:A,Products!B:B,"")</f>
        <v>Frozen Pizza</v>
      </c>
      <c r="E1321" s="4" t="str">
        <f t="array" ref="E1321">_xlfn.XLOOKUP(C1321,Products!A:A,Products!C:C,"")</f>
        <v>Instant &amp; Frozen Food</v>
      </c>
      <c r="F1321" s="4" t="str">
        <f t="array" ref="F1321">_xlfn.XLOOKUP(C1321,Products!A:A,Products!D:D,"")</f>
        <v>Sachdev Inc</v>
      </c>
      <c r="G1321" s="4">
        <f>Order_items!C1321</f>
        <v>1</v>
      </c>
      <c r="H1321" s="4">
        <f>Order_items!D1321</f>
        <v>307.23</v>
      </c>
      <c r="I1321" s="4">
        <f>Order_items!E1321</f>
        <v>307.23</v>
      </c>
      <c r="J1321" s="4" t="str">
        <f t="array" ref="J1321">_xlfn.XLOOKUP(A1321,Orders!A:A,Orders!G:G,"")</f>
        <v>Card</v>
      </c>
      <c r="K1321" s="4">
        <f t="shared" si="1"/>
        <v>2023</v>
      </c>
      <c r="L1321" s="4" t="str">
        <f t="shared" si="2"/>
        <v>Nov</v>
      </c>
    </row>
    <row r="1322" ht="22.5" customHeight="1">
      <c r="A1322" s="4">
        <f>(Orders!A1322)</f>
        <v>8183959589</v>
      </c>
      <c r="B1322" s="5">
        <f t="array" ref="B1322">_xlfn.XLOOKUP(A1322, Orders!A:A,Orders!C:C)</f>
        <v>45276.60277</v>
      </c>
      <c r="C1322" s="4">
        <f>Order_items!B1322</f>
        <v>94225</v>
      </c>
      <c r="D1322" s="4" t="str">
        <f t="array" ref="D1322">_xlfn.XLOOKUP(C1322,Products!A:A,Products!B:B,"")</f>
        <v>Toilet Cleaner</v>
      </c>
      <c r="E1322" s="4" t="str">
        <f t="array" ref="E1322">_xlfn.XLOOKUP(C1322,Products!A:A,Products!C:C,"")</f>
        <v>Household Care</v>
      </c>
      <c r="F1322" s="4" t="str">
        <f t="array" ref="F1322">_xlfn.XLOOKUP(C1322,Products!A:A,Products!D:D,"")</f>
        <v>Gulati, Ram and Sarkar</v>
      </c>
      <c r="G1322" s="4">
        <f>Order_items!C1322</f>
        <v>3</v>
      </c>
      <c r="H1322" s="4">
        <f>Order_items!D1322</f>
        <v>77.11</v>
      </c>
      <c r="I1322" s="4">
        <f>Order_items!E1322</f>
        <v>231.33</v>
      </c>
      <c r="J1322" s="4" t="str">
        <f t="array" ref="J1322">_xlfn.XLOOKUP(A1322,Orders!A:A,Orders!G:G,"")</f>
        <v>Wallet</v>
      </c>
      <c r="K1322" s="4">
        <f t="shared" si="1"/>
        <v>2023</v>
      </c>
      <c r="L1322" s="4" t="str">
        <f t="shared" si="2"/>
        <v>Dec</v>
      </c>
    </row>
    <row r="1323" ht="22.5" customHeight="1">
      <c r="A1323" s="4">
        <f>(Orders!A1323)</f>
        <v>1712832927</v>
      </c>
      <c r="B1323" s="5">
        <f t="array" ref="B1323">_xlfn.XLOOKUP(A1323, Orders!A:A,Orders!C:C)</f>
        <v>45367.10022</v>
      </c>
      <c r="C1323" s="4">
        <f>Order_items!B1323</f>
        <v>425341</v>
      </c>
      <c r="D1323" s="4" t="str">
        <f t="array" ref="D1323">_xlfn.XLOOKUP(C1323,Products!A:A,Products!B:B,"")</f>
        <v>Pet Treats</v>
      </c>
      <c r="E1323" s="4" t="str">
        <f t="array" ref="E1323">_xlfn.XLOOKUP(C1323,Products!A:A,Products!C:C,"")</f>
        <v>Pet Care</v>
      </c>
      <c r="F1323" s="4" t="str">
        <f t="array" ref="F1323">_xlfn.XLOOKUP(C1323,Products!A:A,Products!D:D,"")</f>
        <v>Mani, Dhar and Muni</v>
      </c>
      <c r="G1323" s="4">
        <f>Order_items!C1323</f>
        <v>3</v>
      </c>
      <c r="H1323" s="4">
        <f>Order_items!D1323</f>
        <v>486.28</v>
      </c>
      <c r="I1323" s="4">
        <f>Order_items!E1323</f>
        <v>1458.84</v>
      </c>
      <c r="J1323" s="4" t="str">
        <f t="array" ref="J1323">_xlfn.XLOOKUP(A1323,Orders!A:A,Orders!G:G,"")</f>
        <v>UPI</v>
      </c>
      <c r="K1323" s="4">
        <f t="shared" si="1"/>
        <v>2024</v>
      </c>
      <c r="L1323" s="4" t="str">
        <f t="shared" si="2"/>
        <v>Mar</v>
      </c>
    </row>
    <row r="1324" ht="22.5" customHeight="1">
      <c r="A1324" s="4">
        <f>(Orders!A1324)</f>
        <v>8162867215</v>
      </c>
      <c r="B1324" s="5">
        <f t="array" ref="B1324">_xlfn.XLOOKUP(A1324, Orders!A:A,Orders!C:C)</f>
        <v>45528.6439</v>
      </c>
      <c r="C1324" s="4">
        <f>Order_items!B1324</f>
        <v>112390</v>
      </c>
      <c r="D1324" s="4" t="str">
        <f t="array" ref="D1324">_xlfn.XLOOKUP(C1324,Products!A:A,Products!B:B,"")</f>
        <v>Toothpaste</v>
      </c>
      <c r="E1324" s="4" t="str">
        <f t="array" ref="E1324">_xlfn.XLOOKUP(C1324,Products!A:A,Products!C:C,"")</f>
        <v>Personal Care</v>
      </c>
      <c r="F1324" s="4" t="str">
        <f t="array" ref="F1324">_xlfn.XLOOKUP(C1324,Products!A:A,Products!D:D,"")</f>
        <v>Kibe, Contractor and Randhawa</v>
      </c>
      <c r="G1324" s="4">
        <f>Order_items!C1324</f>
        <v>1</v>
      </c>
      <c r="H1324" s="4">
        <f>Order_items!D1324</f>
        <v>877.98</v>
      </c>
      <c r="I1324" s="4">
        <f>Order_items!E1324</f>
        <v>877.98</v>
      </c>
      <c r="J1324" s="4" t="str">
        <f t="array" ref="J1324">_xlfn.XLOOKUP(A1324,Orders!A:A,Orders!G:G,"")</f>
        <v>UPI</v>
      </c>
      <c r="K1324" s="4">
        <f t="shared" si="1"/>
        <v>2024</v>
      </c>
      <c r="L1324" s="4" t="str">
        <f t="shared" si="2"/>
        <v>Aug</v>
      </c>
    </row>
    <row r="1325" ht="22.5" customHeight="1">
      <c r="A1325" s="4">
        <f>(Orders!A1325)</f>
        <v>4160230443</v>
      </c>
      <c r="B1325" s="5">
        <f t="array" ref="B1325">_xlfn.XLOOKUP(A1325, Orders!A:A,Orders!C:C)</f>
        <v>45397.16434</v>
      </c>
      <c r="C1325" s="4">
        <f>Order_items!B1325</f>
        <v>820973</v>
      </c>
      <c r="D1325" s="4" t="str">
        <f t="array" ref="D1325">_xlfn.XLOOKUP(C1325,Products!A:A,Products!B:B,"")</f>
        <v>Baby Wipes</v>
      </c>
      <c r="E1325" s="4" t="str">
        <f t="array" ref="E1325">_xlfn.XLOOKUP(C1325,Products!A:A,Products!C:C,"")</f>
        <v>Baby Care</v>
      </c>
      <c r="F1325" s="4" t="str">
        <f t="array" ref="F1325">_xlfn.XLOOKUP(C1325,Products!A:A,Products!D:D,"")</f>
        <v>Lall LLC</v>
      </c>
      <c r="G1325" s="4">
        <f>Order_items!C1325</f>
        <v>1</v>
      </c>
      <c r="H1325" s="4">
        <f>Order_items!D1325</f>
        <v>114.52</v>
      </c>
      <c r="I1325" s="4">
        <f>Order_items!E1325</f>
        <v>114.52</v>
      </c>
      <c r="J1325" s="4" t="str">
        <f t="array" ref="J1325">_xlfn.XLOOKUP(A1325,Orders!A:A,Orders!G:G,"")</f>
        <v>Card</v>
      </c>
      <c r="K1325" s="4">
        <f t="shared" si="1"/>
        <v>2024</v>
      </c>
      <c r="L1325" s="4" t="str">
        <f t="shared" si="2"/>
        <v>Apr</v>
      </c>
    </row>
    <row r="1326" ht="22.5" customHeight="1">
      <c r="A1326" s="4">
        <f>(Orders!A1326)</f>
        <v>9787535949</v>
      </c>
      <c r="B1326" s="5">
        <f t="array" ref="B1326">_xlfn.XLOOKUP(A1326, Orders!A:A,Orders!C:C)</f>
        <v>45018.58319</v>
      </c>
      <c r="C1326" s="4">
        <f>Order_items!B1326</f>
        <v>240179</v>
      </c>
      <c r="D1326" s="4" t="str">
        <f t="array" ref="D1326">_xlfn.XLOOKUP(C1326,Products!A:A,Products!B:B,"")</f>
        <v>Cough Syrup</v>
      </c>
      <c r="E1326" s="4" t="str">
        <f t="array" ref="E1326">_xlfn.XLOOKUP(C1326,Products!A:A,Products!C:C,"")</f>
        <v>Pharmacy</v>
      </c>
      <c r="F1326" s="4" t="str">
        <f t="array" ref="F1326">_xlfn.XLOOKUP(C1326,Products!A:A,Products!D:D,"")</f>
        <v>Ram-Suri</v>
      </c>
      <c r="G1326" s="4">
        <f>Order_items!C1326</f>
        <v>1</v>
      </c>
      <c r="H1326" s="4">
        <f>Order_items!D1326</f>
        <v>90.56</v>
      </c>
      <c r="I1326" s="4">
        <f>Order_items!E1326</f>
        <v>90.56</v>
      </c>
      <c r="J1326" s="4" t="str">
        <f t="array" ref="J1326">_xlfn.XLOOKUP(A1326,Orders!A:A,Orders!G:G,"")</f>
        <v>UPI</v>
      </c>
      <c r="K1326" s="4">
        <f t="shared" si="1"/>
        <v>2023</v>
      </c>
      <c r="L1326" s="4" t="str">
        <f t="shared" si="2"/>
        <v>Apr</v>
      </c>
    </row>
    <row r="1327" ht="22.5" customHeight="1">
      <c r="A1327" s="4">
        <f>(Orders!A1327)</f>
        <v>3423995261</v>
      </c>
      <c r="B1327" s="5">
        <f t="array" ref="B1327">_xlfn.XLOOKUP(A1327, Orders!A:A,Orders!C:C)</f>
        <v>45052.89968</v>
      </c>
      <c r="C1327" s="4">
        <f>Order_items!B1327</f>
        <v>747801</v>
      </c>
      <c r="D1327" s="4" t="str">
        <f t="array" ref="D1327">_xlfn.XLOOKUP(C1327,Products!A:A,Products!B:B,"")</f>
        <v>Toilet Cleaner</v>
      </c>
      <c r="E1327" s="4" t="str">
        <f t="array" ref="E1327">_xlfn.XLOOKUP(C1327,Products!A:A,Products!C:C,"")</f>
        <v>Household Care</v>
      </c>
      <c r="F1327" s="4" t="str">
        <f t="array" ref="F1327">_xlfn.XLOOKUP(C1327,Products!A:A,Products!D:D,"")</f>
        <v>Saha-Vora</v>
      </c>
      <c r="G1327" s="4">
        <f>Order_items!C1327</f>
        <v>2</v>
      </c>
      <c r="H1327" s="4">
        <f>Order_items!D1327</f>
        <v>277.76</v>
      </c>
      <c r="I1327" s="4">
        <f>Order_items!E1327</f>
        <v>555.52</v>
      </c>
      <c r="J1327" s="4" t="str">
        <f t="array" ref="J1327">_xlfn.XLOOKUP(A1327,Orders!A:A,Orders!G:G,"")</f>
        <v>Wallet</v>
      </c>
      <c r="K1327" s="4">
        <f t="shared" si="1"/>
        <v>2023</v>
      </c>
      <c r="L1327" s="4" t="str">
        <f t="shared" si="2"/>
        <v>May</v>
      </c>
    </row>
    <row r="1328" ht="22.5" customHeight="1">
      <c r="A1328" s="4">
        <f>(Orders!A1328)</f>
        <v>1523343168</v>
      </c>
      <c r="B1328" s="5">
        <f t="array" ref="B1328">_xlfn.XLOOKUP(A1328, Orders!A:A,Orders!C:C)</f>
        <v>45494.78902</v>
      </c>
      <c r="C1328" s="4">
        <f>Order_items!B1328</f>
        <v>298985</v>
      </c>
      <c r="D1328" s="4" t="str">
        <f t="array" ref="D1328">_xlfn.XLOOKUP(C1328,Products!A:A,Products!B:B,"")</f>
        <v>Vitamins</v>
      </c>
      <c r="E1328" s="4" t="str">
        <f t="array" ref="E1328">_xlfn.XLOOKUP(C1328,Products!A:A,Products!C:C,"")</f>
        <v>Pharmacy</v>
      </c>
      <c r="F1328" s="4" t="str">
        <f t="array" ref="F1328">_xlfn.XLOOKUP(C1328,Products!A:A,Products!D:D,"")</f>
        <v>Ramanathan, Joshi and Srinivasan</v>
      </c>
      <c r="G1328" s="4">
        <f>Order_items!C1328</f>
        <v>3</v>
      </c>
      <c r="H1328" s="4">
        <f>Order_items!D1328</f>
        <v>183.76</v>
      </c>
      <c r="I1328" s="4">
        <f>Order_items!E1328</f>
        <v>551.28</v>
      </c>
      <c r="J1328" s="4" t="str">
        <f t="array" ref="J1328">_xlfn.XLOOKUP(A1328,Orders!A:A,Orders!G:G,"")</f>
        <v>UPI</v>
      </c>
      <c r="K1328" s="4">
        <f t="shared" si="1"/>
        <v>2024</v>
      </c>
      <c r="L1328" s="4" t="str">
        <f t="shared" si="2"/>
        <v>Jul</v>
      </c>
    </row>
    <row r="1329" ht="22.5" customHeight="1">
      <c r="A1329" s="4">
        <f>(Orders!A1329)</f>
        <v>1948066291</v>
      </c>
      <c r="B1329" s="5">
        <f t="array" ref="B1329">_xlfn.XLOOKUP(A1329, Orders!A:A,Orders!C:C)</f>
        <v>45567.91161</v>
      </c>
      <c r="C1329" s="4">
        <f>Order_items!B1329</f>
        <v>644847</v>
      </c>
      <c r="D1329" s="4" t="str">
        <f t="array" ref="D1329">_xlfn.XLOOKUP(C1329,Products!A:A,Products!B:B,"")</f>
        <v>Salt</v>
      </c>
      <c r="E1329" s="4" t="str">
        <f t="array" ref="E1329">_xlfn.XLOOKUP(C1329,Products!A:A,Products!C:C,"")</f>
        <v>Grocery &amp; Staples</v>
      </c>
      <c r="F1329" s="4" t="str">
        <f t="array" ref="F1329">_xlfn.XLOOKUP(C1329,Products!A:A,Products!D:D,"")</f>
        <v>Jhaveri, Kata and Kapur</v>
      </c>
      <c r="G1329" s="4">
        <f>Order_items!C1329</f>
        <v>1</v>
      </c>
      <c r="H1329" s="4">
        <f>Order_items!D1329</f>
        <v>622.81</v>
      </c>
      <c r="I1329" s="4">
        <f>Order_items!E1329</f>
        <v>622.81</v>
      </c>
      <c r="J1329" s="4" t="str">
        <f t="array" ref="J1329">_xlfn.XLOOKUP(A1329,Orders!A:A,Orders!G:G,"")</f>
        <v>Cash</v>
      </c>
      <c r="K1329" s="4">
        <f t="shared" si="1"/>
        <v>2024</v>
      </c>
      <c r="L1329" s="4" t="str">
        <f t="shared" si="2"/>
        <v>Oct</v>
      </c>
    </row>
    <row r="1330" ht="22.5" customHeight="1">
      <c r="A1330" s="4">
        <f>(Orders!A1330)</f>
        <v>2021361582</v>
      </c>
      <c r="B1330" s="5">
        <f t="array" ref="B1330">_xlfn.XLOOKUP(A1330, Orders!A:A,Orders!C:C)</f>
        <v>45432.56199</v>
      </c>
      <c r="C1330" s="4">
        <f>Order_items!B1330</f>
        <v>41853</v>
      </c>
      <c r="D1330" s="4" t="str">
        <f t="array" ref="D1330">_xlfn.XLOOKUP(C1330,Products!A:A,Products!B:B,"")</f>
        <v>Curd</v>
      </c>
      <c r="E1330" s="4" t="str">
        <f t="array" ref="E1330">_xlfn.XLOOKUP(C1330,Products!A:A,Products!C:C,"")</f>
        <v>Dairy &amp; Breakfast</v>
      </c>
      <c r="F1330" s="4" t="str">
        <f t="array" ref="F1330">_xlfn.XLOOKUP(C1330,Products!A:A,Products!D:D,"")</f>
        <v>Handa PLC</v>
      </c>
      <c r="G1330" s="4">
        <f>Order_items!C1330</f>
        <v>3</v>
      </c>
      <c r="H1330" s="4">
        <f>Order_items!D1330</f>
        <v>910.44</v>
      </c>
      <c r="I1330" s="4">
        <f>Order_items!E1330</f>
        <v>2731.32</v>
      </c>
      <c r="J1330" s="4" t="str">
        <f t="array" ref="J1330">_xlfn.XLOOKUP(A1330,Orders!A:A,Orders!G:G,"")</f>
        <v>Cash</v>
      </c>
      <c r="K1330" s="4">
        <f t="shared" si="1"/>
        <v>2024</v>
      </c>
      <c r="L1330" s="4" t="str">
        <f t="shared" si="2"/>
        <v>May</v>
      </c>
    </row>
    <row r="1331" ht="22.5" customHeight="1">
      <c r="A1331" s="4">
        <f>(Orders!A1331)</f>
        <v>7491420331</v>
      </c>
      <c r="B1331" s="5">
        <f t="array" ref="B1331">_xlfn.XLOOKUP(A1331, Orders!A:A,Orders!C:C)</f>
        <v>45434.13663</v>
      </c>
      <c r="C1331" s="4">
        <f>Order_items!B1331</f>
        <v>470449</v>
      </c>
      <c r="D1331" s="4" t="str">
        <f t="array" ref="D1331">_xlfn.XLOOKUP(C1331,Products!A:A,Products!B:B,"")</f>
        <v>Frozen Biryani</v>
      </c>
      <c r="E1331" s="4" t="str">
        <f t="array" ref="E1331">_xlfn.XLOOKUP(C1331,Products!A:A,Products!C:C,"")</f>
        <v>Instant &amp; Frozen Food</v>
      </c>
      <c r="F1331" s="4" t="str">
        <f t="array" ref="F1331">_xlfn.XLOOKUP(C1331,Products!A:A,Products!D:D,"")</f>
        <v>Kohli-Sawhney</v>
      </c>
      <c r="G1331" s="4">
        <f>Order_items!C1331</f>
        <v>2</v>
      </c>
      <c r="H1331" s="4">
        <f>Order_items!D1331</f>
        <v>827.77</v>
      </c>
      <c r="I1331" s="4">
        <f>Order_items!E1331</f>
        <v>1655.54</v>
      </c>
      <c r="J1331" s="4" t="str">
        <f t="array" ref="J1331">_xlfn.XLOOKUP(A1331,Orders!A:A,Orders!G:G,"")</f>
        <v>Wallet</v>
      </c>
      <c r="K1331" s="4">
        <f t="shared" si="1"/>
        <v>2024</v>
      </c>
      <c r="L1331" s="4" t="str">
        <f t="shared" si="2"/>
        <v>May</v>
      </c>
    </row>
    <row r="1332" ht="22.5" customHeight="1">
      <c r="A1332" s="4">
        <f>(Orders!A1332)</f>
        <v>994840771</v>
      </c>
      <c r="B1332" s="5">
        <f t="array" ref="B1332">_xlfn.XLOOKUP(A1332, Orders!A:A,Orders!C:C)</f>
        <v>45214.95596</v>
      </c>
      <c r="C1332" s="4">
        <f>Order_items!B1332</f>
        <v>112390</v>
      </c>
      <c r="D1332" s="4" t="str">
        <f t="array" ref="D1332">_xlfn.XLOOKUP(C1332,Products!A:A,Products!B:B,"")</f>
        <v>Toothpaste</v>
      </c>
      <c r="E1332" s="4" t="str">
        <f t="array" ref="E1332">_xlfn.XLOOKUP(C1332,Products!A:A,Products!C:C,"")</f>
        <v>Personal Care</v>
      </c>
      <c r="F1332" s="4" t="str">
        <f t="array" ref="F1332">_xlfn.XLOOKUP(C1332,Products!A:A,Products!D:D,"")</f>
        <v>Kibe, Contractor and Randhawa</v>
      </c>
      <c r="G1332" s="4">
        <f>Order_items!C1332</f>
        <v>2</v>
      </c>
      <c r="H1332" s="4">
        <f>Order_items!D1332</f>
        <v>877.98</v>
      </c>
      <c r="I1332" s="4">
        <f>Order_items!E1332</f>
        <v>1755.96</v>
      </c>
      <c r="J1332" s="4" t="str">
        <f t="array" ref="J1332">_xlfn.XLOOKUP(A1332,Orders!A:A,Orders!G:G,"")</f>
        <v>Wallet</v>
      </c>
      <c r="K1332" s="4">
        <f t="shared" si="1"/>
        <v>2023</v>
      </c>
      <c r="L1332" s="4" t="str">
        <f t="shared" si="2"/>
        <v>Oct</v>
      </c>
    </row>
    <row r="1333" ht="22.5" customHeight="1">
      <c r="A1333" s="4">
        <f>(Orders!A1333)</f>
        <v>6277344634</v>
      </c>
      <c r="B1333" s="5">
        <f t="array" ref="B1333">_xlfn.XLOOKUP(A1333, Orders!A:A,Orders!C:C)</f>
        <v>45496.80429</v>
      </c>
      <c r="C1333" s="4">
        <f>Order_items!B1333</f>
        <v>131136</v>
      </c>
      <c r="D1333" s="4" t="str">
        <f t="array" ref="D1333">_xlfn.XLOOKUP(C1333,Products!A:A,Products!B:B,"")</f>
        <v>Salt</v>
      </c>
      <c r="E1333" s="4" t="str">
        <f t="array" ref="E1333">_xlfn.XLOOKUP(C1333,Products!A:A,Products!C:C,"")</f>
        <v>Grocery &amp; Staples</v>
      </c>
      <c r="F1333" s="4" t="str">
        <f t="array" ref="F1333">_xlfn.XLOOKUP(C1333,Products!A:A,Products!D:D,"")</f>
        <v>Deshpande-Rama</v>
      </c>
      <c r="G1333" s="4">
        <f>Order_items!C1333</f>
        <v>2</v>
      </c>
      <c r="H1333" s="4">
        <f>Order_items!D1333</f>
        <v>37.8</v>
      </c>
      <c r="I1333" s="4">
        <f>Order_items!E1333</f>
        <v>75.6</v>
      </c>
      <c r="J1333" s="4" t="str">
        <f t="array" ref="J1333">_xlfn.XLOOKUP(A1333,Orders!A:A,Orders!G:G,"")</f>
        <v>UPI</v>
      </c>
      <c r="K1333" s="4">
        <f t="shared" si="1"/>
        <v>2024</v>
      </c>
      <c r="L1333" s="4" t="str">
        <f t="shared" si="2"/>
        <v>Jul</v>
      </c>
    </row>
    <row r="1334" ht="22.5" customHeight="1">
      <c r="A1334" s="4">
        <f>(Orders!A1334)</f>
        <v>4092653338</v>
      </c>
      <c r="B1334" s="5">
        <f t="array" ref="B1334">_xlfn.XLOOKUP(A1334, Orders!A:A,Orders!C:C)</f>
        <v>45406.59123</v>
      </c>
      <c r="C1334" s="4">
        <f>Order_items!B1334</f>
        <v>317242</v>
      </c>
      <c r="D1334" s="4" t="str">
        <f t="array" ref="D1334">_xlfn.XLOOKUP(C1334,Products!A:A,Products!B:B,"")</f>
        <v>Pulses</v>
      </c>
      <c r="E1334" s="4" t="str">
        <f t="array" ref="E1334">_xlfn.XLOOKUP(C1334,Products!A:A,Products!C:C,"")</f>
        <v>Grocery &amp; Staples</v>
      </c>
      <c r="F1334" s="4" t="str">
        <f t="array" ref="F1334">_xlfn.XLOOKUP(C1334,Products!A:A,Products!D:D,"")</f>
        <v>Rastogi Group</v>
      </c>
      <c r="G1334" s="4">
        <f>Order_items!C1334</f>
        <v>3</v>
      </c>
      <c r="H1334" s="4">
        <f>Order_items!D1334</f>
        <v>198.15</v>
      </c>
      <c r="I1334" s="4">
        <f>Order_items!E1334</f>
        <v>594.45</v>
      </c>
      <c r="J1334" s="4" t="str">
        <f t="array" ref="J1334">_xlfn.XLOOKUP(A1334,Orders!A:A,Orders!G:G,"")</f>
        <v>UPI</v>
      </c>
      <c r="K1334" s="4">
        <f t="shared" si="1"/>
        <v>2024</v>
      </c>
      <c r="L1334" s="4" t="str">
        <f t="shared" si="2"/>
        <v>Apr</v>
      </c>
    </row>
    <row r="1335" ht="22.5" customHeight="1">
      <c r="A1335" s="4">
        <f>(Orders!A1335)</f>
        <v>7213712604</v>
      </c>
      <c r="B1335" s="5">
        <f t="array" ref="B1335">_xlfn.XLOOKUP(A1335, Orders!A:A,Orders!C:C)</f>
        <v>45247.29348</v>
      </c>
      <c r="C1335" s="4">
        <f>Order_items!B1335</f>
        <v>500633</v>
      </c>
      <c r="D1335" s="4" t="str">
        <f t="array" ref="D1335">_xlfn.XLOOKUP(C1335,Products!A:A,Products!B:B,"")</f>
        <v>Cereal</v>
      </c>
      <c r="E1335" s="4" t="str">
        <f t="array" ref="E1335">_xlfn.XLOOKUP(C1335,Products!A:A,Products!C:C,"")</f>
        <v>Dairy &amp; Breakfast</v>
      </c>
      <c r="F1335" s="4" t="str">
        <f t="array" ref="F1335">_xlfn.XLOOKUP(C1335,Products!A:A,Products!D:D,"")</f>
        <v>Trivedi-Ahluwalia</v>
      </c>
      <c r="G1335" s="4">
        <f>Order_items!C1335</f>
        <v>1</v>
      </c>
      <c r="H1335" s="4">
        <f>Order_items!D1335</f>
        <v>154.5</v>
      </c>
      <c r="I1335" s="4">
        <f>Order_items!E1335</f>
        <v>154.5</v>
      </c>
      <c r="J1335" s="4" t="str">
        <f t="array" ref="J1335">_xlfn.XLOOKUP(A1335,Orders!A:A,Orders!G:G,"")</f>
        <v>Cash</v>
      </c>
      <c r="K1335" s="4">
        <f t="shared" si="1"/>
        <v>2023</v>
      </c>
      <c r="L1335" s="4" t="str">
        <f t="shared" si="2"/>
        <v>Nov</v>
      </c>
    </row>
    <row r="1336" ht="22.5" customHeight="1">
      <c r="A1336" s="4">
        <f>(Orders!A1336)</f>
        <v>7326709115</v>
      </c>
      <c r="B1336" s="5">
        <f t="array" ref="B1336">_xlfn.XLOOKUP(A1336, Orders!A:A,Orders!C:C)</f>
        <v>45256.02537</v>
      </c>
      <c r="C1336" s="4">
        <f>Order_items!B1336</f>
        <v>883013</v>
      </c>
      <c r="D1336" s="4" t="str">
        <f t="array" ref="D1336">_xlfn.XLOOKUP(C1336,Products!A:A,Products!B:B,"")</f>
        <v>Eggs</v>
      </c>
      <c r="E1336" s="4" t="str">
        <f t="array" ref="E1336">_xlfn.XLOOKUP(C1336,Products!A:A,Products!C:C,"")</f>
        <v>Dairy &amp; Breakfast</v>
      </c>
      <c r="F1336" s="4" t="str">
        <f t="array" ref="F1336">_xlfn.XLOOKUP(C1336,Products!A:A,Products!D:D,"")</f>
        <v>Chahal Group</v>
      </c>
      <c r="G1336" s="4">
        <f>Order_items!C1336</f>
        <v>3</v>
      </c>
      <c r="H1336" s="4">
        <f>Order_items!D1336</f>
        <v>989.88</v>
      </c>
      <c r="I1336" s="4">
        <f>Order_items!E1336</f>
        <v>2969.64</v>
      </c>
      <c r="J1336" s="4" t="str">
        <f t="array" ref="J1336">_xlfn.XLOOKUP(A1336,Orders!A:A,Orders!G:G,"")</f>
        <v>Card</v>
      </c>
      <c r="K1336" s="4">
        <f t="shared" si="1"/>
        <v>2023</v>
      </c>
      <c r="L1336" s="4" t="str">
        <f t="shared" si="2"/>
        <v>Nov</v>
      </c>
    </row>
    <row r="1337" ht="22.5" customHeight="1">
      <c r="A1337" s="4">
        <f>(Orders!A1337)</f>
        <v>9419789569</v>
      </c>
      <c r="B1337" s="5">
        <f t="array" ref="B1337">_xlfn.XLOOKUP(A1337, Orders!A:A,Orders!C:C)</f>
        <v>45490.44124</v>
      </c>
      <c r="C1337" s="4">
        <f>Order_items!B1337</f>
        <v>171602</v>
      </c>
      <c r="D1337" s="4" t="str">
        <f t="array" ref="D1337">_xlfn.XLOOKUP(C1337,Products!A:A,Products!B:B,"")</f>
        <v>Cola</v>
      </c>
      <c r="E1337" s="4" t="str">
        <f t="array" ref="E1337">_xlfn.XLOOKUP(C1337,Products!A:A,Products!C:C,"")</f>
        <v>Cold Drinks &amp; Juices</v>
      </c>
      <c r="F1337" s="4" t="str">
        <f t="array" ref="F1337">_xlfn.XLOOKUP(C1337,Products!A:A,Products!D:D,"")</f>
        <v>Pal-Sehgal</v>
      </c>
      <c r="G1337" s="4">
        <f>Order_items!C1337</f>
        <v>3</v>
      </c>
      <c r="H1337" s="4">
        <f>Order_items!D1337</f>
        <v>883.44</v>
      </c>
      <c r="I1337" s="4">
        <f>Order_items!E1337</f>
        <v>2650.32</v>
      </c>
      <c r="J1337" s="4" t="str">
        <f t="array" ref="J1337">_xlfn.XLOOKUP(A1337,Orders!A:A,Orders!G:G,"")</f>
        <v>Wallet</v>
      </c>
      <c r="K1337" s="4">
        <f t="shared" si="1"/>
        <v>2024</v>
      </c>
      <c r="L1337" s="4" t="str">
        <f t="shared" si="2"/>
        <v>Jul</v>
      </c>
    </row>
    <row r="1338" ht="22.5" customHeight="1">
      <c r="A1338" s="4">
        <f>(Orders!A1338)</f>
        <v>5388191488</v>
      </c>
      <c r="B1338" s="5">
        <f t="array" ref="B1338">_xlfn.XLOOKUP(A1338, Orders!A:A,Orders!C:C)</f>
        <v>45382.15793</v>
      </c>
      <c r="C1338" s="4">
        <f>Order_items!B1338</f>
        <v>153019</v>
      </c>
      <c r="D1338" s="4" t="str">
        <f t="array" ref="D1338">_xlfn.XLOOKUP(C1338,Products!A:A,Products!B:B,"")</f>
        <v>Onions</v>
      </c>
      <c r="E1338" s="4" t="str">
        <f t="array" ref="E1338">_xlfn.XLOOKUP(C1338,Products!A:A,Products!C:C,"")</f>
        <v>Fruits &amp; Vegetables</v>
      </c>
      <c r="F1338" s="4" t="str">
        <f t="array" ref="F1338">_xlfn.XLOOKUP(C1338,Products!A:A,Products!D:D,"")</f>
        <v>Aurora LLC</v>
      </c>
      <c r="G1338" s="4">
        <f>Order_items!C1338</f>
        <v>3</v>
      </c>
      <c r="H1338" s="4">
        <f>Order_items!D1338</f>
        <v>947.95</v>
      </c>
      <c r="I1338" s="4">
        <f>Order_items!E1338</f>
        <v>2843.85</v>
      </c>
      <c r="J1338" s="4" t="str">
        <f t="array" ref="J1338">_xlfn.XLOOKUP(A1338,Orders!A:A,Orders!G:G,"")</f>
        <v>Card</v>
      </c>
      <c r="K1338" s="4">
        <f t="shared" si="1"/>
        <v>2024</v>
      </c>
      <c r="L1338" s="4" t="str">
        <f t="shared" si="2"/>
        <v>Mar</v>
      </c>
    </row>
    <row r="1339" ht="22.5" customHeight="1">
      <c r="A1339" s="4">
        <f>(Orders!A1339)</f>
        <v>9065873433</v>
      </c>
      <c r="B1339" s="5">
        <f t="array" ref="B1339">_xlfn.XLOOKUP(A1339, Orders!A:A,Orders!C:C)</f>
        <v>45222.79892</v>
      </c>
      <c r="C1339" s="4">
        <f>Order_items!B1339</f>
        <v>930284</v>
      </c>
      <c r="D1339" s="4" t="str">
        <f t="array" ref="D1339">_xlfn.XLOOKUP(C1339,Products!A:A,Products!B:B,"")</f>
        <v>Baby Food</v>
      </c>
      <c r="E1339" s="4" t="str">
        <f t="array" ref="E1339">_xlfn.XLOOKUP(C1339,Products!A:A,Products!C:C,"")</f>
        <v>Baby Care</v>
      </c>
      <c r="F1339" s="4" t="str">
        <f t="array" ref="F1339">_xlfn.XLOOKUP(C1339,Products!A:A,Products!D:D,"")</f>
        <v>Garg, Saraf and Dutta</v>
      </c>
      <c r="G1339" s="4">
        <f>Order_items!C1339</f>
        <v>3</v>
      </c>
      <c r="H1339" s="4">
        <f>Order_items!D1339</f>
        <v>189.47</v>
      </c>
      <c r="I1339" s="4">
        <f>Order_items!E1339</f>
        <v>568.41</v>
      </c>
      <c r="J1339" s="4" t="str">
        <f t="array" ref="J1339">_xlfn.XLOOKUP(A1339,Orders!A:A,Orders!G:G,"")</f>
        <v>Cash</v>
      </c>
      <c r="K1339" s="4">
        <f t="shared" si="1"/>
        <v>2023</v>
      </c>
      <c r="L1339" s="4" t="str">
        <f t="shared" si="2"/>
        <v>Oct</v>
      </c>
    </row>
    <row r="1340" ht="22.5" customHeight="1">
      <c r="A1340" s="4">
        <f>(Orders!A1340)</f>
        <v>4627342297</v>
      </c>
      <c r="B1340" s="5">
        <f t="array" ref="B1340">_xlfn.XLOOKUP(A1340, Orders!A:A,Orders!C:C)</f>
        <v>45166.45197</v>
      </c>
      <c r="C1340" s="4">
        <f>Order_items!B1340</f>
        <v>67197</v>
      </c>
      <c r="D1340" s="4" t="str">
        <f t="array" ref="D1340">_xlfn.XLOOKUP(C1340,Products!A:A,Products!B:B,"")</f>
        <v>Butter</v>
      </c>
      <c r="E1340" s="4" t="str">
        <f t="array" ref="E1340">_xlfn.XLOOKUP(C1340,Products!A:A,Products!C:C,"")</f>
        <v>Dairy &amp; Breakfast</v>
      </c>
      <c r="F1340" s="4" t="str">
        <f t="array" ref="F1340">_xlfn.XLOOKUP(C1340,Products!A:A,Products!D:D,"")</f>
        <v>Shetty-Bora</v>
      </c>
      <c r="G1340" s="4">
        <f>Order_items!C1340</f>
        <v>3</v>
      </c>
      <c r="H1340" s="4">
        <f>Order_items!D1340</f>
        <v>552.2</v>
      </c>
      <c r="I1340" s="4">
        <f>Order_items!E1340</f>
        <v>1656.6</v>
      </c>
      <c r="J1340" s="4" t="str">
        <f t="array" ref="J1340">_xlfn.XLOOKUP(A1340,Orders!A:A,Orders!G:G,"")</f>
        <v>UPI</v>
      </c>
      <c r="K1340" s="4">
        <f t="shared" si="1"/>
        <v>2023</v>
      </c>
      <c r="L1340" s="4" t="str">
        <f t="shared" si="2"/>
        <v>Aug</v>
      </c>
    </row>
    <row r="1341" ht="22.5" customHeight="1">
      <c r="A1341" s="4">
        <f>(Orders!A1341)</f>
        <v>4286971111</v>
      </c>
      <c r="B1341" s="5">
        <f t="array" ref="B1341">_xlfn.XLOOKUP(A1341, Orders!A:A,Orders!C:C)</f>
        <v>45439.14144</v>
      </c>
      <c r="C1341" s="4">
        <f>Order_items!B1341</f>
        <v>114414</v>
      </c>
      <c r="D1341" s="4" t="str">
        <f t="array" ref="D1341">_xlfn.XLOOKUP(C1341,Products!A:A,Products!B:B,"")</f>
        <v>Vitamins</v>
      </c>
      <c r="E1341" s="4" t="str">
        <f t="array" ref="E1341">_xlfn.XLOOKUP(C1341,Products!A:A,Products!C:C,"")</f>
        <v>Pharmacy</v>
      </c>
      <c r="F1341" s="4" t="str">
        <f t="array" ref="F1341">_xlfn.XLOOKUP(C1341,Products!A:A,Products!D:D,"")</f>
        <v>Kara-Golla</v>
      </c>
      <c r="G1341" s="4">
        <f>Order_items!C1341</f>
        <v>2</v>
      </c>
      <c r="H1341" s="4">
        <f>Order_items!D1341</f>
        <v>832.06</v>
      </c>
      <c r="I1341" s="4">
        <f>Order_items!E1341</f>
        <v>1664.12</v>
      </c>
      <c r="J1341" s="4" t="str">
        <f t="array" ref="J1341">_xlfn.XLOOKUP(A1341,Orders!A:A,Orders!G:G,"")</f>
        <v>Cash</v>
      </c>
      <c r="K1341" s="4">
        <f t="shared" si="1"/>
        <v>2024</v>
      </c>
      <c r="L1341" s="4" t="str">
        <f t="shared" si="2"/>
        <v>May</v>
      </c>
    </row>
    <row r="1342" ht="22.5" customHeight="1">
      <c r="A1342" s="4">
        <f>(Orders!A1342)</f>
        <v>645282074</v>
      </c>
      <c r="B1342" s="5">
        <f t="array" ref="B1342">_xlfn.XLOOKUP(A1342, Orders!A:A,Orders!C:C)</f>
        <v>45071.98999</v>
      </c>
      <c r="C1342" s="4">
        <f>Order_items!B1342</f>
        <v>697683</v>
      </c>
      <c r="D1342" s="4" t="str">
        <f t="array" ref="D1342">_xlfn.XLOOKUP(C1342,Products!A:A,Products!B:B,"")</f>
        <v>Toilet Cleaner</v>
      </c>
      <c r="E1342" s="4" t="str">
        <f t="array" ref="E1342">_xlfn.XLOOKUP(C1342,Products!A:A,Products!C:C,"")</f>
        <v>Household Care</v>
      </c>
      <c r="F1342" s="4" t="str">
        <f t="array" ref="F1342">_xlfn.XLOOKUP(C1342,Products!A:A,Products!D:D,"")</f>
        <v>Murty, Varghese and Saxena</v>
      </c>
      <c r="G1342" s="4">
        <f>Order_items!C1342</f>
        <v>2</v>
      </c>
      <c r="H1342" s="4">
        <f>Order_items!D1342</f>
        <v>123.74</v>
      </c>
      <c r="I1342" s="4">
        <f>Order_items!E1342</f>
        <v>247.48</v>
      </c>
      <c r="J1342" s="4" t="str">
        <f t="array" ref="J1342">_xlfn.XLOOKUP(A1342,Orders!A:A,Orders!G:G,"")</f>
        <v>Wallet</v>
      </c>
      <c r="K1342" s="4">
        <f t="shared" si="1"/>
        <v>2023</v>
      </c>
      <c r="L1342" s="4" t="str">
        <f t="shared" si="2"/>
        <v>May</v>
      </c>
    </row>
    <row r="1343" ht="22.5" customHeight="1">
      <c r="A1343" s="4">
        <f>(Orders!A1343)</f>
        <v>7260939789</v>
      </c>
      <c r="B1343" s="5">
        <f t="array" ref="B1343">_xlfn.XLOOKUP(A1343, Orders!A:A,Orders!C:C)</f>
        <v>45227.56795</v>
      </c>
      <c r="C1343" s="4">
        <f>Order_items!B1343</f>
        <v>604184</v>
      </c>
      <c r="D1343" s="4" t="str">
        <f t="array" ref="D1343">_xlfn.XLOOKUP(C1343,Products!A:A,Products!B:B,"")</f>
        <v>Toilet Cleaner</v>
      </c>
      <c r="E1343" s="4" t="str">
        <f t="array" ref="E1343">_xlfn.XLOOKUP(C1343,Products!A:A,Products!C:C,"")</f>
        <v>Household Care</v>
      </c>
      <c r="F1343" s="4" t="str">
        <f t="array" ref="F1343">_xlfn.XLOOKUP(C1343,Products!A:A,Products!D:D,"")</f>
        <v>Gaba, Sodhi and Choudhary</v>
      </c>
      <c r="G1343" s="4">
        <f>Order_items!C1343</f>
        <v>2</v>
      </c>
      <c r="H1343" s="4">
        <f>Order_items!D1343</f>
        <v>397.55</v>
      </c>
      <c r="I1343" s="4">
        <f>Order_items!E1343</f>
        <v>795.1</v>
      </c>
      <c r="J1343" s="4" t="str">
        <f t="array" ref="J1343">_xlfn.XLOOKUP(A1343,Orders!A:A,Orders!G:G,"")</f>
        <v>UPI</v>
      </c>
      <c r="K1343" s="4">
        <f t="shared" si="1"/>
        <v>2023</v>
      </c>
      <c r="L1343" s="4" t="str">
        <f t="shared" si="2"/>
        <v>Oct</v>
      </c>
    </row>
    <row r="1344" ht="22.5" customHeight="1">
      <c r="A1344" s="4">
        <f>(Orders!A1344)</f>
        <v>1716322448</v>
      </c>
      <c r="B1344" s="5">
        <f t="array" ref="B1344">_xlfn.XLOOKUP(A1344, Orders!A:A,Orders!C:C)</f>
        <v>45175.67382</v>
      </c>
      <c r="C1344" s="4">
        <f>Order_items!B1344</f>
        <v>700048</v>
      </c>
      <c r="D1344" s="4" t="str">
        <f t="array" ref="D1344">_xlfn.XLOOKUP(C1344,Products!A:A,Products!B:B,"")</f>
        <v>Dish Soap</v>
      </c>
      <c r="E1344" s="4" t="str">
        <f t="array" ref="E1344">_xlfn.XLOOKUP(C1344,Products!A:A,Products!C:C,"")</f>
        <v>Household Care</v>
      </c>
      <c r="F1344" s="4" t="str">
        <f t="array" ref="F1344">_xlfn.XLOOKUP(C1344,Products!A:A,Products!D:D,"")</f>
        <v>Khalsa-Bhavsar</v>
      </c>
      <c r="G1344" s="4">
        <f>Order_items!C1344</f>
        <v>2</v>
      </c>
      <c r="H1344" s="4">
        <f>Order_items!D1344</f>
        <v>141.28</v>
      </c>
      <c r="I1344" s="4">
        <f>Order_items!E1344</f>
        <v>282.56</v>
      </c>
      <c r="J1344" s="4" t="str">
        <f t="array" ref="J1344">_xlfn.XLOOKUP(A1344,Orders!A:A,Orders!G:G,"")</f>
        <v>Cash</v>
      </c>
      <c r="K1344" s="4">
        <f t="shared" si="1"/>
        <v>2023</v>
      </c>
      <c r="L1344" s="4" t="str">
        <f t="shared" si="2"/>
        <v>Sep</v>
      </c>
    </row>
    <row r="1345" ht="22.5" customHeight="1">
      <c r="A1345" s="4">
        <f>(Orders!A1345)</f>
        <v>4293959647</v>
      </c>
      <c r="B1345" s="5">
        <f t="array" ref="B1345">_xlfn.XLOOKUP(A1345, Orders!A:A,Orders!C:C)</f>
        <v>45202.88653</v>
      </c>
      <c r="C1345" s="4">
        <f>Order_items!B1345</f>
        <v>361361</v>
      </c>
      <c r="D1345" s="4" t="str">
        <f t="array" ref="D1345">_xlfn.XLOOKUP(C1345,Products!A:A,Products!B:B,"")</f>
        <v>Biscuits</v>
      </c>
      <c r="E1345" s="4" t="str">
        <f t="array" ref="E1345">_xlfn.XLOOKUP(C1345,Products!A:A,Products!C:C,"")</f>
        <v>Snacks &amp; Munchies</v>
      </c>
      <c r="F1345" s="4" t="str">
        <f t="array" ref="F1345">_xlfn.XLOOKUP(C1345,Products!A:A,Products!D:D,"")</f>
        <v>Kunda, Dave and Sahni</v>
      </c>
      <c r="G1345" s="4">
        <f>Order_items!C1345</f>
        <v>3</v>
      </c>
      <c r="H1345" s="4">
        <f>Order_items!D1345</f>
        <v>826.21</v>
      </c>
      <c r="I1345" s="4">
        <f>Order_items!E1345</f>
        <v>2478.63</v>
      </c>
      <c r="J1345" s="4" t="str">
        <f t="array" ref="J1345">_xlfn.XLOOKUP(A1345,Orders!A:A,Orders!G:G,"")</f>
        <v>UPI</v>
      </c>
      <c r="K1345" s="4">
        <f t="shared" si="1"/>
        <v>2023</v>
      </c>
      <c r="L1345" s="4" t="str">
        <f t="shared" si="2"/>
        <v>Oct</v>
      </c>
    </row>
    <row r="1346" ht="22.5" customHeight="1">
      <c r="A1346" s="4">
        <f>(Orders!A1346)</f>
        <v>3331935300</v>
      </c>
      <c r="B1346" s="5">
        <f t="array" ref="B1346">_xlfn.XLOOKUP(A1346, Orders!A:A,Orders!C:C)</f>
        <v>45092.90164</v>
      </c>
      <c r="C1346" s="4">
        <f>Order_items!B1346</f>
        <v>435929</v>
      </c>
      <c r="D1346" s="4" t="str">
        <f t="array" ref="D1346">_xlfn.XLOOKUP(C1346,Products!A:A,Products!B:B,"")</f>
        <v>Toilet Cleaner</v>
      </c>
      <c r="E1346" s="4" t="str">
        <f t="array" ref="E1346">_xlfn.XLOOKUP(C1346,Products!A:A,Products!C:C,"")</f>
        <v>Household Care</v>
      </c>
      <c r="F1346" s="4" t="str">
        <f t="array" ref="F1346">_xlfn.XLOOKUP(C1346,Products!A:A,Products!D:D,"")</f>
        <v>Memon Ltd</v>
      </c>
      <c r="G1346" s="4">
        <f>Order_items!C1346</f>
        <v>2</v>
      </c>
      <c r="H1346" s="4">
        <f>Order_items!D1346</f>
        <v>856.89</v>
      </c>
      <c r="I1346" s="4">
        <f>Order_items!E1346</f>
        <v>1713.78</v>
      </c>
      <c r="J1346" s="4" t="str">
        <f t="array" ref="J1346">_xlfn.XLOOKUP(A1346,Orders!A:A,Orders!G:G,"")</f>
        <v>Wallet</v>
      </c>
      <c r="K1346" s="4">
        <f t="shared" si="1"/>
        <v>2023</v>
      </c>
      <c r="L1346" s="4" t="str">
        <f t="shared" si="2"/>
        <v>Jun</v>
      </c>
    </row>
    <row r="1347" ht="22.5" customHeight="1">
      <c r="A1347" s="4">
        <f>(Orders!A1347)</f>
        <v>1775389576</v>
      </c>
      <c r="B1347" s="5">
        <f t="array" ref="B1347">_xlfn.XLOOKUP(A1347, Orders!A:A,Orders!C:C)</f>
        <v>45361.27372</v>
      </c>
      <c r="C1347" s="4">
        <f>Order_items!B1347</f>
        <v>961614</v>
      </c>
      <c r="D1347" s="4" t="str">
        <f t="array" ref="D1347">_xlfn.XLOOKUP(C1347,Products!A:A,Products!B:B,"")</f>
        <v>Chocolates</v>
      </c>
      <c r="E1347" s="4" t="str">
        <f t="array" ref="E1347">_xlfn.XLOOKUP(C1347,Products!A:A,Products!C:C,"")</f>
        <v>Snacks &amp; Munchies</v>
      </c>
      <c r="F1347" s="4" t="str">
        <f t="array" ref="F1347">_xlfn.XLOOKUP(C1347,Products!A:A,Products!D:D,"")</f>
        <v>Goda Inc</v>
      </c>
      <c r="G1347" s="4">
        <f>Order_items!C1347</f>
        <v>3</v>
      </c>
      <c r="H1347" s="4">
        <f>Order_items!D1347</f>
        <v>227.22</v>
      </c>
      <c r="I1347" s="4">
        <f>Order_items!E1347</f>
        <v>681.66</v>
      </c>
      <c r="J1347" s="4" t="str">
        <f t="array" ref="J1347">_xlfn.XLOOKUP(A1347,Orders!A:A,Orders!G:G,"")</f>
        <v>Wallet</v>
      </c>
      <c r="K1347" s="4">
        <f t="shared" si="1"/>
        <v>2024</v>
      </c>
      <c r="L1347" s="4" t="str">
        <f t="shared" si="2"/>
        <v>Mar</v>
      </c>
    </row>
    <row r="1348" ht="22.5" customHeight="1">
      <c r="A1348" s="4">
        <f>(Orders!A1348)</f>
        <v>8194774262</v>
      </c>
      <c r="B1348" s="5">
        <f t="array" ref="B1348">_xlfn.XLOOKUP(A1348, Orders!A:A,Orders!C:C)</f>
        <v>45571.27259</v>
      </c>
      <c r="C1348" s="4">
        <f>Order_items!B1348</f>
        <v>490602</v>
      </c>
      <c r="D1348" s="4" t="str">
        <f t="array" ref="D1348">_xlfn.XLOOKUP(C1348,Products!A:A,Products!B:B,"")</f>
        <v>Sugar</v>
      </c>
      <c r="E1348" s="4" t="str">
        <f t="array" ref="E1348">_xlfn.XLOOKUP(C1348,Products!A:A,Products!C:C,"")</f>
        <v>Grocery &amp; Staples</v>
      </c>
      <c r="F1348" s="4" t="str">
        <f t="array" ref="F1348">_xlfn.XLOOKUP(C1348,Products!A:A,Products!D:D,"")</f>
        <v>Raghavan Inc</v>
      </c>
      <c r="G1348" s="4">
        <f>Order_items!C1348</f>
        <v>3</v>
      </c>
      <c r="H1348" s="4">
        <f>Order_items!D1348</f>
        <v>549.47</v>
      </c>
      <c r="I1348" s="4">
        <f>Order_items!E1348</f>
        <v>1648.41</v>
      </c>
      <c r="J1348" s="4" t="str">
        <f t="array" ref="J1348">_xlfn.XLOOKUP(A1348,Orders!A:A,Orders!G:G,"")</f>
        <v>Cash</v>
      </c>
      <c r="K1348" s="4">
        <f t="shared" si="1"/>
        <v>2024</v>
      </c>
      <c r="L1348" s="4" t="str">
        <f t="shared" si="2"/>
        <v>Oct</v>
      </c>
    </row>
    <row r="1349" ht="22.5" customHeight="1">
      <c r="A1349" s="4">
        <f>(Orders!A1349)</f>
        <v>3615279775</v>
      </c>
      <c r="B1349" s="5">
        <f t="array" ref="B1349">_xlfn.XLOOKUP(A1349, Orders!A:A,Orders!C:C)</f>
        <v>45231.77125</v>
      </c>
      <c r="C1349" s="4">
        <f>Order_items!B1349</f>
        <v>51036</v>
      </c>
      <c r="D1349" s="4" t="str">
        <f t="array" ref="D1349">_xlfn.XLOOKUP(C1349,Products!A:A,Products!B:B,"")</f>
        <v>Baby Food</v>
      </c>
      <c r="E1349" s="4" t="str">
        <f t="array" ref="E1349">_xlfn.XLOOKUP(C1349,Products!A:A,Products!C:C,"")</f>
        <v>Baby Care</v>
      </c>
      <c r="F1349" s="4" t="str">
        <f t="array" ref="F1349">_xlfn.XLOOKUP(C1349,Products!A:A,Products!D:D,"")</f>
        <v>Karnik PLC</v>
      </c>
      <c r="G1349" s="4">
        <f>Order_items!C1349</f>
        <v>1</v>
      </c>
      <c r="H1349" s="4">
        <f>Order_items!D1349</f>
        <v>931.61</v>
      </c>
      <c r="I1349" s="4">
        <f>Order_items!E1349</f>
        <v>931.61</v>
      </c>
      <c r="J1349" s="4" t="str">
        <f t="array" ref="J1349">_xlfn.XLOOKUP(A1349,Orders!A:A,Orders!G:G,"")</f>
        <v>Wallet</v>
      </c>
      <c r="K1349" s="4">
        <f t="shared" si="1"/>
        <v>2023</v>
      </c>
      <c r="L1349" s="4" t="str">
        <f t="shared" si="2"/>
        <v>Nov</v>
      </c>
    </row>
    <row r="1350" ht="22.5" customHeight="1">
      <c r="A1350" s="4">
        <f>(Orders!A1350)</f>
        <v>11467999</v>
      </c>
      <c r="B1350" s="5">
        <f t="array" ref="B1350">_xlfn.XLOOKUP(A1350, Orders!A:A,Orders!C:C)</f>
        <v>45039.776</v>
      </c>
      <c r="C1350" s="4">
        <f>Order_items!B1350</f>
        <v>747801</v>
      </c>
      <c r="D1350" s="4" t="str">
        <f t="array" ref="D1350">_xlfn.XLOOKUP(C1350,Products!A:A,Products!B:B,"")</f>
        <v>Toilet Cleaner</v>
      </c>
      <c r="E1350" s="4" t="str">
        <f t="array" ref="E1350">_xlfn.XLOOKUP(C1350,Products!A:A,Products!C:C,"")</f>
        <v>Household Care</v>
      </c>
      <c r="F1350" s="4" t="str">
        <f t="array" ref="F1350">_xlfn.XLOOKUP(C1350,Products!A:A,Products!D:D,"")</f>
        <v>Saha-Vora</v>
      </c>
      <c r="G1350" s="4">
        <f>Order_items!C1350</f>
        <v>3</v>
      </c>
      <c r="H1350" s="4">
        <f>Order_items!D1350</f>
        <v>277.76</v>
      </c>
      <c r="I1350" s="4">
        <f>Order_items!E1350</f>
        <v>833.28</v>
      </c>
      <c r="J1350" s="4" t="str">
        <f t="array" ref="J1350">_xlfn.XLOOKUP(A1350,Orders!A:A,Orders!G:G,"")</f>
        <v>UPI</v>
      </c>
      <c r="K1350" s="4">
        <f t="shared" si="1"/>
        <v>2023</v>
      </c>
      <c r="L1350" s="4" t="str">
        <f t="shared" si="2"/>
        <v>Apr</v>
      </c>
    </row>
    <row r="1351" ht="22.5" customHeight="1">
      <c r="A1351" s="4">
        <f>(Orders!A1351)</f>
        <v>3971267196</v>
      </c>
      <c r="B1351" s="5">
        <f t="array" ref="B1351">_xlfn.XLOOKUP(A1351, Orders!A:A,Orders!C:C)</f>
        <v>45305.10825</v>
      </c>
      <c r="C1351" s="4">
        <f>Order_items!B1351</f>
        <v>171602</v>
      </c>
      <c r="D1351" s="4" t="str">
        <f t="array" ref="D1351">_xlfn.XLOOKUP(C1351,Products!A:A,Products!B:B,"")</f>
        <v>Cola</v>
      </c>
      <c r="E1351" s="4" t="str">
        <f t="array" ref="E1351">_xlfn.XLOOKUP(C1351,Products!A:A,Products!C:C,"")</f>
        <v>Cold Drinks &amp; Juices</v>
      </c>
      <c r="F1351" s="4" t="str">
        <f t="array" ref="F1351">_xlfn.XLOOKUP(C1351,Products!A:A,Products!D:D,"")</f>
        <v>Pal-Sehgal</v>
      </c>
      <c r="G1351" s="4">
        <f>Order_items!C1351</f>
        <v>2</v>
      </c>
      <c r="H1351" s="4">
        <f>Order_items!D1351</f>
        <v>883.44</v>
      </c>
      <c r="I1351" s="4">
        <f>Order_items!E1351</f>
        <v>1766.88</v>
      </c>
      <c r="J1351" s="4" t="str">
        <f t="array" ref="J1351">_xlfn.XLOOKUP(A1351,Orders!A:A,Orders!G:G,"")</f>
        <v>Card</v>
      </c>
      <c r="K1351" s="4">
        <f t="shared" si="1"/>
        <v>2024</v>
      </c>
      <c r="L1351" s="4" t="str">
        <f t="shared" si="2"/>
        <v>Jan</v>
      </c>
    </row>
    <row r="1352" ht="22.5" customHeight="1">
      <c r="A1352" s="4">
        <f>(Orders!A1352)</f>
        <v>1584863963</v>
      </c>
      <c r="B1352" s="5">
        <f t="array" ref="B1352">_xlfn.XLOOKUP(A1352, Orders!A:A,Orders!C:C)</f>
        <v>45494.7591</v>
      </c>
      <c r="C1352" s="4">
        <f>Order_items!B1352</f>
        <v>455755</v>
      </c>
      <c r="D1352" s="4" t="str">
        <f t="array" ref="D1352">_xlfn.XLOOKUP(C1352,Products!A:A,Products!B:B,"")</f>
        <v>Detergent</v>
      </c>
      <c r="E1352" s="4" t="str">
        <f t="array" ref="E1352">_xlfn.XLOOKUP(C1352,Products!A:A,Products!C:C,"")</f>
        <v>Household Care</v>
      </c>
      <c r="F1352" s="4" t="str">
        <f t="array" ref="F1352">_xlfn.XLOOKUP(C1352,Products!A:A,Products!D:D,"")</f>
        <v>Mangal-Sathe</v>
      </c>
      <c r="G1352" s="4">
        <f>Order_items!C1352</f>
        <v>3</v>
      </c>
      <c r="H1352" s="4">
        <f>Order_items!D1352</f>
        <v>44.09</v>
      </c>
      <c r="I1352" s="4">
        <f>Order_items!E1352</f>
        <v>132.27</v>
      </c>
      <c r="J1352" s="4" t="str">
        <f t="array" ref="J1352">_xlfn.XLOOKUP(A1352,Orders!A:A,Orders!G:G,"")</f>
        <v>UPI</v>
      </c>
      <c r="K1352" s="4">
        <f t="shared" si="1"/>
        <v>2024</v>
      </c>
      <c r="L1352" s="4" t="str">
        <f t="shared" si="2"/>
        <v>Jul</v>
      </c>
    </row>
    <row r="1353" ht="22.5" customHeight="1">
      <c r="A1353" s="4">
        <f>(Orders!A1353)</f>
        <v>1557893814</v>
      </c>
      <c r="B1353" s="5">
        <f t="array" ref="B1353">_xlfn.XLOOKUP(A1353, Orders!A:A,Orders!C:C)</f>
        <v>45384.53163</v>
      </c>
      <c r="C1353" s="4">
        <f>Order_items!B1353</f>
        <v>70969</v>
      </c>
      <c r="D1353" s="4" t="str">
        <f t="array" ref="D1353">_xlfn.XLOOKUP(C1353,Products!A:A,Products!B:B,"")</f>
        <v>Carrots</v>
      </c>
      <c r="E1353" s="4" t="str">
        <f t="array" ref="E1353">_xlfn.XLOOKUP(C1353,Products!A:A,Products!C:C,"")</f>
        <v>Fruits &amp; Vegetables</v>
      </c>
      <c r="F1353" s="4" t="str">
        <f t="array" ref="F1353">_xlfn.XLOOKUP(C1353,Products!A:A,Products!D:D,"")</f>
        <v>Mohan Group</v>
      </c>
      <c r="G1353" s="4">
        <f>Order_items!C1353</f>
        <v>1</v>
      </c>
      <c r="H1353" s="4">
        <f>Order_items!D1353</f>
        <v>631.7</v>
      </c>
      <c r="I1353" s="4">
        <f>Order_items!E1353</f>
        <v>631.7</v>
      </c>
      <c r="J1353" s="4" t="str">
        <f t="array" ref="J1353">_xlfn.XLOOKUP(A1353,Orders!A:A,Orders!G:G,"")</f>
        <v>Wallet</v>
      </c>
      <c r="K1353" s="4">
        <f t="shared" si="1"/>
        <v>2024</v>
      </c>
      <c r="L1353" s="4" t="str">
        <f t="shared" si="2"/>
        <v>Apr</v>
      </c>
    </row>
    <row r="1354" ht="22.5" customHeight="1">
      <c r="A1354" s="4">
        <f>(Orders!A1354)</f>
        <v>8172695964</v>
      </c>
      <c r="B1354" s="5">
        <f t="array" ref="B1354">_xlfn.XLOOKUP(A1354, Orders!A:A,Orders!C:C)</f>
        <v>45480.38688</v>
      </c>
      <c r="C1354" s="4">
        <f>Order_items!B1354</f>
        <v>697683</v>
      </c>
      <c r="D1354" s="4" t="str">
        <f t="array" ref="D1354">_xlfn.XLOOKUP(C1354,Products!A:A,Products!B:B,"")</f>
        <v>Toilet Cleaner</v>
      </c>
      <c r="E1354" s="4" t="str">
        <f t="array" ref="E1354">_xlfn.XLOOKUP(C1354,Products!A:A,Products!C:C,"")</f>
        <v>Household Care</v>
      </c>
      <c r="F1354" s="4" t="str">
        <f t="array" ref="F1354">_xlfn.XLOOKUP(C1354,Products!A:A,Products!D:D,"")</f>
        <v>Murty, Varghese and Saxena</v>
      </c>
      <c r="G1354" s="4">
        <f>Order_items!C1354</f>
        <v>1</v>
      </c>
      <c r="H1354" s="4">
        <f>Order_items!D1354</f>
        <v>123.74</v>
      </c>
      <c r="I1354" s="4">
        <f>Order_items!E1354</f>
        <v>123.74</v>
      </c>
      <c r="J1354" s="4" t="str">
        <f t="array" ref="J1354">_xlfn.XLOOKUP(A1354,Orders!A:A,Orders!G:G,"")</f>
        <v>Card</v>
      </c>
      <c r="K1354" s="4">
        <f t="shared" si="1"/>
        <v>2024</v>
      </c>
      <c r="L1354" s="4" t="str">
        <f t="shared" si="2"/>
        <v>Jul</v>
      </c>
    </row>
    <row r="1355" ht="22.5" customHeight="1">
      <c r="A1355" s="4">
        <f>(Orders!A1355)</f>
        <v>7462800868</v>
      </c>
      <c r="B1355" s="5">
        <f t="array" ref="B1355">_xlfn.XLOOKUP(A1355, Orders!A:A,Orders!C:C)</f>
        <v>45218.72725</v>
      </c>
      <c r="C1355" s="4">
        <f>Order_items!B1355</f>
        <v>747801</v>
      </c>
      <c r="D1355" s="4" t="str">
        <f t="array" ref="D1355">_xlfn.XLOOKUP(C1355,Products!A:A,Products!B:B,"")</f>
        <v>Toilet Cleaner</v>
      </c>
      <c r="E1355" s="4" t="str">
        <f t="array" ref="E1355">_xlfn.XLOOKUP(C1355,Products!A:A,Products!C:C,"")</f>
        <v>Household Care</v>
      </c>
      <c r="F1355" s="4" t="str">
        <f t="array" ref="F1355">_xlfn.XLOOKUP(C1355,Products!A:A,Products!D:D,"")</f>
        <v>Saha-Vora</v>
      </c>
      <c r="G1355" s="4">
        <f>Order_items!C1355</f>
        <v>2</v>
      </c>
      <c r="H1355" s="4">
        <f>Order_items!D1355</f>
        <v>277.76</v>
      </c>
      <c r="I1355" s="4">
        <f>Order_items!E1355</f>
        <v>555.52</v>
      </c>
      <c r="J1355" s="4" t="str">
        <f t="array" ref="J1355">_xlfn.XLOOKUP(A1355,Orders!A:A,Orders!G:G,"")</f>
        <v>Wallet</v>
      </c>
      <c r="K1355" s="4">
        <f t="shared" si="1"/>
        <v>2023</v>
      </c>
      <c r="L1355" s="4" t="str">
        <f t="shared" si="2"/>
        <v>Oct</v>
      </c>
    </row>
    <row r="1356" ht="22.5" customHeight="1">
      <c r="A1356" s="4">
        <f>(Orders!A1356)</f>
        <v>5438961669</v>
      </c>
      <c r="B1356" s="5">
        <f t="array" ref="B1356">_xlfn.XLOOKUP(A1356, Orders!A:A,Orders!C:C)</f>
        <v>45545.22243</v>
      </c>
      <c r="C1356" s="4">
        <f>Order_items!B1356</f>
        <v>425341</v>
      </c>
      <c r="D1356" s="4" t="str">
        <f t="array" ref="D1356">_xlfn.XLOOKUP(C1356,Products!A:A,Products!B:B,"")</f>
        <v>Pet Treats</v>
      </c>
      <c r="E1356" s="4" t="str">
        <f t="array" ref="E1356">_xlfn.XLOOKUP(C1356,Products!A:A,Products!C:C,"")</f>
        <v>Pet Care</v>
      </c>
      <c r="F1356" s="4" t="str">
        <f t="array" ref="F1356">_xlfn.XLOOKUP(C1356,Products!A:A,Products!D:D,"")</f>
        <v>Mani, Dhar and Muni</v>
      </c>
      <c r="G1356" s="4">
        <f>Order_items!C1356</f>
        <v>2</v>
      </c>
      <c r="H1356" s="4">
        <f>Order_items!D1356</f>
        <v>486.28</v>
      </c>
      <c r="I1356" s="4">
        <f>Order_items!E1356</f>
        <v>972.56</v>
      </c>
      <c r="J1356" s="4" t="str">
        <f t="array" ref="J1356">_xlfn.XLOOKUP(A1356,Orders!A:A,Orders!G:G,"")</f>
        <v>UPI</v>
      </c>
      <c r="K1356" s="4">
        <f t="shared" si="1"/>
        <v>2024</v>
      </c>
      <c r="L1356" s="4" t="str">
        <f t="shared" si="2"/>
        <v>Sep</v>
      </c>
    </row>
    <row r="1357" ht="22.5" customHeight="1">
      <c r="A1357" s="4">
        <f>(Orders!A1357)</f>
        <v>4904849001</v>
      </c>
      <c r="B1357" s="5">
        <f t="array" ref="B1357">_xlfn.XLOOKUP(A1357, Orders!A:A,Orders!C:C)</f>
        <v>45260.24043</v>
      </c>
      <c r="C1357" s="4">
        <f>Order_items!B1357</f>
        <v>913428</v>
      </c>
      <c r="D1357" s="4" t="str">
        <f t="array" ref="D1357">_xlfn.XLOOKUP(C1357,Products!A:A,Products!B:B,"")</f>
        <v>Pet Treats</v>
      </c>
      <c r="E1357" s="4" t="str">
        <f t="array" ref="E1357">_xlfn.XLOOKUP(C1357,Products!A:A,Products!C:C,"")</f>
        <v>Pet Care</v>
      </c>
      <c r="F1357" s="4" t="str">
        <f t="array" ref="F1357">_xlfn.XLOOKUP(C1357,Products!A:A,Products!D:D,"")</f>
        <v>Narayanan-Kumar</v>
      </c>
      <c r="G1357" s="4">
        <f>Order_items!C1357</f>
        <v>2</v>
      </c>
      <c r="H1357" s="4">
        <f>Order_items!D1357</f>
        <v>392.22</v>
      </c>
      <c r="I1357" s="4">
        <f>Order_items!E1357</f>
        <v>784.44</v>
      </c>
      <c r="J1357" s="4" t="str">
        <f t="array" ref="J1357">_xlfn.XLOOKUP(A1357,Orders!A:A,Orders!G:G,"")</f>
        <v>Wallet</v>
      </c>
      <c r="K1357" s="4">
        <f t="shared" si="1"/>
        <v>2023</v>
      </c>
      <c r="L1357" s="4" t="str">
        <f t="shared" si="2"/>
        <v>Nov</v>
      </c>
    </row>
    <row r="1358" ht="22.5" customHeight="1">
      <c r="A1358" s="4">
        <f>(Orders!A1358)</f>
        <v>4816980820</v>
      </c>
      <c r="B1358" s="5">
        <f t="array" ref="B1358">_xlfn.XLOOKUP(A1358, Orders!A:A,Orders!C:C)</f>
        <v>45012.85453</v>
      </c>
      <c r="C1358" s="4">
        <f>Order_items!B1358</f>
        <v>63769</v>
      </c>
      <c r="D1358" s="4" t="str">
        <f t="array" ref="D1358">_xlfn.XLOOKUP(C1358,Products!A:A,Products!B:B,"")</f>
        <v>Lotion</v>
      </c>
      <c r="E1358" s="4" t="str">
        <f t="array" ref="E1358">_xlfn.XLOOKUP(C1358,Products!A:A,Products!C:C,"")</f>
        <v>Personal Care</v>
      </c>
      <c r="F1358" s="4" t="str">
        <f t="array" ref="F1358">_xlfn.XLOOKUP(C1358,Products!A:A,Products!D:D,"")</f>
        <v>Dalal-Shan</v>
      </c>
      <c r="G1358" s="4">
        <f>Order_items!C1358</f>
        <v>3</v>
      </c>
      <c r="H1358" s="4">
        <f>Order_items!D1358</f>
        <v>878.07</v>
      </c>
      <c r="I1358" s="4">
        <f>Order_items!E1358</f>
        <v>2634.21</v>
      </c>
      <c r="J1358" s="4" t="str">
        <f t="array" ref="J1358">_xlfn.XLOOKUP(A1358,Orders!A:A,Orders!G:G,"")</f>
        <v>Card</v>
      </c>
      <c r="K1358" s="4">
        <f t="shared" si="1"/>
        <v>2023</v>
      </c>
      <c r="L1358" s="4" t="str">
        <f t="shared" si="2"/>
        <v>Mar</v>
      </c>
    </row>
    <row r="1359" ht="22.5" customHeight="1">
      <c r="A1359" s="4">
        <f>(Orders!A1359)</f>
        <v>9004078716</v>
      </c>
      <c r="B1359" s="5">
        <f t="array" ref="B1359">_xlfn.XLOOKUP(A1359, Orders!A:A,Orders!C:C)</f>
        <v>45159.36534</v>
      </c>
      <c r="C1359" s="4">
        <f>Order_items!B1359</f>
        <v>760828</v>
      </c>
      <c r="D1359" s="4" t="str">
        <f t="array" ref="D1359">_xlfn.XLOOKUP(C1359,Products!A:A,Products!B:B,"")</f>
        <v>Pet Treats</v>
      </c>
      <c r="E1359" s="4" t="str">
        <f t="array" ref="E1359">_xlfn.XLOOKUP(C1359,Products!A:A,Products!C:C,"")</f>
        <v>Pet Care</v>
      </c>
      <c r="F1359" s="4" t="str">
        <f t="array" ref="F1359">_xlfn.XLOOKUP(C1359,Products!A:A,Products!D:D,"")</f>
        <v>Khurana, Khosla and Yohannan</v>
      </c>
      <c r="G1359" s="4">
        <f>Order_items!C1359</f>
        <v>3</v>
      </c>
      <c r="H1359" s="4">
        <f>Order_items!D1359</f>
        <v>563.45</v>
      </c>
      <c r="I1359" s="4">
        <f>Order_items!E1359</f>
        <v>1690.35</v>
      </c>
      <c r="J1359" s="4" t="str">
        <f t="array" ref="J1359">_xlfn.XLOOKUP(A1359,Orders!A:A,Orders!G:G,"")</f>
        <v>Card</v>
      </c>
      <c r="K1359" s="4">
        <f t="shared" si="1"/>
        <v>2023</v>
      </c>
      <c r="L1359" s="4" t="str">
        <f t="shared" si="2"/>
        <v>Aug</v>
      </c>
    </row>
    <row r="1360" ht="22.5" customHeight="1">
      <c r="A1360" s="4">
        <f>(Orders!A1360)</f>
        <v>8350353728</v>
      </c>
      <c r="B1360" s="5">
        <f t="array" ref="B1360">_xlfn.XLOOKUP(A1360, Orders!A:A,Orders!C:C)</f>
        <v>45316.33522</v>
      </c>
      <c r="C1360" s="4">
        <f>Order_items!B1360</f>
        <v>481843</v>
      </c>
      <c r="D1360" s="4" t="str">
        <f t="array" ref="D1360">_xlfn.XLOOKUP(C1360,Products!A:A,Products!B:B,"")</f>
        <v>Chocolates</v>
      </c>
      <c r="E1360" s="4" t="str">
        <f t="array" ref="E1360">_xlfn.XLOOKUP(C1360,Products!A:A,Products!C:C,"")</f>
        <v>Snacks &amp; Munchies</v>
      </c>
      <c r="F1360" s="4" t="str">
        <f t="array" ref="F1360">_xlfn.XLOOKUP(C1360,Products!A:A,Products!D:D,"")</f>
        <v>Taneja, Kala and Kota</v>
      </c>
      <c r="G1360" s="4">
        <f>Order_items!C1360</f>
        <v>2</v>
      </c>
      <c r="H1360" s="4">
        <f>Order_items!D1360</f>
        <v>297.68</v>
      </c>
      <c r="I1360" s="4">
        <f>Order_items!E1360</f>
        <v>595.36</v>
      </c>
      <c r="J1360" s="4" t="str">
        <f t="array" ref="J1360">_xlfn.XLOOKUP(A1360,Orders!A:A,Orders!G:G,"")</f>
        <v>Cash</v>
      </c>
      <c r="K1360" s="4">
        <f t="shared" si="1"/>
        <v>2024</v>
      </c>
      <c r="L1360" s="4" t="str">
        <f t="shared" si="2"/>
        <v>Jan</v>
      </c>
    </row>
    <row r="1361" ht="22.5" customHeight="1">
      <c r="A1361" s="4">
        <f>(Orders!A1361)</f>
        <v>1204084245</v>
      </c>
      <c r="B1361" s="5">
        <f t="array" ref="B1361">_xlfn.XLOOKUP(A1361, Orders!A:A,Orders!C:C)</f>
        <v>45195.06124</v>
      </c>
      <c r="C1361" s="4">
        <f>Order_items!B1361</f>
        <v>690565</v>
      </c>
      <c r="D1361" s="4" t="str">
        <f t="array" ref="D1361">_xlfn.XLOOKUP(C1361,Products!A:A,Products!B:B,"")</f>
        <v>Cookies</v>
      </c>
      <c r="E1361" s="4" t="str">
        <f t="array" ref="E1361">_xlfn.XLOOKUP(C1361,Products!A:A,Products!C:C,"")</f>
        <v>Snacks &amp; Munchies</v>
      </c>
      <c r="F1361" s="4" t="str">
        <f t="array" ref="F1361">_xlfn.XLOOKUP(C1361,Products!A:A,Products!D:D,"")</f>
        <v>Roy, Seth and Patla</v>
      </c>
      <c r="G1361" s="4">
        <f>Order_items!C1361</f>
        <v>2</v>
      </c>
      <c r="H1361" s="4">
        <f>Order_items!D1361</f>
        <v>951.27</v>
      </c>
      <c r="I1361" s="4">
        <f>Order_items!E1361</f>
        <v>1902.54</v>
      </c>
      <c r="J1361" s="4" t="str">
        <f t="array" ref="J1361">_xlfn.XLOOKUP(A1361,Orders!A:A,Orders!G:G,"")</f>
        <v>Card</v>
      </c>
      <c r="K1361" s="4">
        <f t="shared" si="1"/>
        <v>2023</v>
      </c>
      <c r="L1361" s="4" t="str">
        <f t="shared" si="2"/>
        <v>Sep</v>
      </c>
    </row>
    <row r="1362" ht="22.5" customHeight="1">
      <c r="A1362" s="4">
        <f>(Orders!A1362)</f>
        <v>4142209897</v>
      </c>
      <c r="B1362" s="5">
        <f t="array" ref="B1362">_xlfn.XLOOKUP(A1362, Orders!A:A,Orders!C:C)</f>
        <v>45176.83365</v>
      </c>
      <c r="C1362" s="4">
        <f>Order_items!B1362</f>
        <v>440875</v>
      </c>
      <c r="D1362" s="4" t="str">
        <f t="array" ref="D1362">_xlfn.XLOOKUP(C1362,Products!A:A,Products!B:B,"")</f>
        <v>Baby Wipes</v>
      </c>
      <c r="E1362" s="4" t="str">
        <f t="array" ref="E1362">_xlfn.XLOOKUP(C1362,Products!A:A,Products!C:C,"")</f>
        <v>Baby Care</v>
      </c>
      <c r="F1362" s="4" t="str">
        <f t="array" ref="F1362">_xlfn.XLOOKUP(C1362,Products!A:A,Products!D:D,"")</f>
        <v>Loyal Inc</v>
      </c>
      <c r="G1362" s="4">
        <f>Order_items!C1362</f>
        <v>3</v>
      </c>
      <c r="H1362" s="4">
        <f>Order_items!D1362</f>
        <v>275.03</v>
      </c>
      <c r="I1362" s="4">
        <f>Order_items!E1362</f>
        <v>825.09</v>
      </c>
      <c r="J1362" s="4" t="str">
        <f t="array" ref="J1362">_xlfn.XLOOKUP(A1362,Orders!A:A,Orders!G:G,"")</f>
        <v>Card</v>
      </c>
      <c r="K1362" s="4">
        <f t="shared" si="1"/>
        <v>2023</v>
      </c>
      <c r="L1362" s="4" t="str">
        <f t="shared" si="2"/>
        <v>Sep</v>
      </c>
    </row>
    <row r="1363" ht="22.5" customHeight="1">
      <c r="A1363" s="4">
        <f>(Orders!A1363)</f>
        <v>125551624</v>
      </c>
      <c r="B1363" s="5">
        <f t="array" ref="B1363">_xlfn.XLOOKUP(A1363, Orders!A:A,Orders!C:C)</f>
        <v>45516.89757</v>
      </c>
      <c r="C1363" s="4">
        <f>Order_items!B1363</f>
        <v>669378</v>
      </c>
      <c r="D1363" s="4" t="str">
        <f t="array" ref="D1363">_xlfn.XLOOKUP(C1363,Products!A:A,Products!B:B,"")</f>
        <v>Potatoes</v>
      </c>
      <c r="E1363" s="4" t="str">
        <f t="array" ref="E1363">_xlfn.XLOOKUP(C1363,Products!A:A,Products!C:C,"")</f>
        <v>Fruits &amp; Vegetables</v>
      </c>
      <c r="F1363" s="4" t="str">
        <f t="array" ref="F1363">_xlfn.XLOOKUP(C1363,Products!A:A,Products!D:D,"")</f>
        <v>Chadha and Sons</v>
      </c>
      <c r="G1363" s="4">
        <f>Order_items!C1363</f>
        <v>2</v>
      </c>
      <c r="H1363" s="4">
        <f>Order_items!D1363</f>
        <v>212.14</v>
      </c>
      <c r="I1363" s="4">
        <f>Order_items!E1363</f>
        <v>424.28</v>
      </c>
      <c r="J1363" s="4" t="str">
        <f t="array" ref="J1363">_xlfn.XLOOKUP(A1363,Orders!A:A,Orders!G:G,"")</f>
        <v>Card</v>
      </c>
      <c r="K1363" s="4">
        <f t="shared" si="1"/>
        <v>2024</v>
      </c>
      <c r="L1363" s="4" t="str">
        <f t="shared" si="2"/>
        <v>Aug</v>
      </c>
    </row>
    <row r="1364" ht="22.5" customHeight="1">
      <c r="A1364" s="4">
        <f>(Orders!A1364)</f>
        <v>9970545044</v>
      </c>
      <c r="B1364" s="5">
        <f t="array" ref="B1364">_xlfn.XLOOKUP(A1364, Orders!A:A,Orders!C:C)</f>
        <v>45146.92964</v>
      </c>
      <c r="C1364" s="4">
        <f>Order_items!B1364</f>
        <v>962591</v>
      </c>
      <c r="D1364" s="4" t="str">
        <f t="array" ref="D1364">_xlfn.XLOOKUP(C1364,Products!A:A,Products!B:B,"")</f>
        <v>Orange Juice</v>
      </c>
      <c r="E1364" s="4" t="str">
        <f t="array" ref="E1364">_xlfn.XLOOKUP(C1364,Products!A:A,Products!C:C,"")</f>
        <v>Cold Drinks &amp; Juices</v>
      </c>
      <c r="F1364" s="4" t="str">
        <f t="array" ref="F1364">_xlfn.XLOOKUP(C1364,Products!A:A,Products!D:D,"")</f>
        <v>Murthy-Kaul</v>
      </c>
      <c r="G1364" s="4">
        <f>Order_items!C1364</f>
        <v>3</v>
      </c>
      <c r="H1364" s="4">
        <f>Order_items!D1364</f>
        <v>130.01</v>
      </c>
      <c r="I1364" s="4">
        <f>Order_items!E1364</f>
        <v>390.03</v>
      </c>
      <c r="J1364" s="4" t="str">
        <f t="array" ref="J1364">_xlfn.XLOOKUP(A1364,Orders!A:A,Orders!G:G,"")</f>
        <v>Cash</v>
      </c>
      <c r="K1364" s="4">
        <f t="shared" si="1"/>
        <v>2023</v>
      </c>
      <c r="L1364" s="4" t="str">
        <f t="shared" si="2"/>
        <v>Aug</v>
      </c>
    </row>
    <row r="1365" ht="22.5" customHeight="1">
      <c r="A1365" s="4">
        <f>(Orders!A1365)</f>
        <v>7976032064</v>
      </c>
      <c r="B1365" s="5">
        <f t="array" ref="B1365">_xlfn.XLOOKUP(A1365, Orders!A:A,Orders!C:C)</f>
        <v>45415.66495</v>
      </c>
      <c r="C1365" s="4">
        <f>Order_items!B1365</f>
        <v>621677</v>
      </c>
      <c r="D1365" s="4" t="str">
        <f t="array" ref="D1365">_xlfn.XLOOKUP(C1365,Products!A:A,Products!B:B,"")</f>
        <v>Frozen Biryani</v>
      </c>
      <c r="E1365" s="4" t="str">
        <f t="array" ref="E1365">_xlfn.XLOOKUP(C1365,Products!A:A,Products!C:C,"")</f>
        <v>Instant &amp; Frozen Food</v>
      </c>
      <c r="F1365" s="4" t="str">
        <f t="array" ref="F1365">_xlfn.XLOOKUP(C1365,Products!A:A,Products!D:D,"")</f>
        <v>Sabharwal-Mital</v>
      </c>
      <c r="G1365" s="4">
        <f>Order_items!C1365</f>
        <v>3</v>
      </c>
      <c r="H1365" s="4">
        <f>Order_items!D1365</f>
        <v>317.8</v>
      </c>
      <c r="I1365" s="4">
        <f>Order_items!E1365</f>
        <v>953.4</v>
      </c>
      <c r="J1365" s="4" t="str">
        <f t="array" ref="J1365">_xlfn.XLOOKUP(A1365,Orders!A:A,Orders!G:G,"")</f>
        <v>Wallet</v>
      </c>
      <c r="K1365" s="4">
        <f t="shared" si="1"/>
        <v>2024</v>
      </c>
      <c r="L1365" s="4" t="str">
        <f t="shared" si="2"/>
        <v>May</v>
      </c>
    </row>
    <row r="1366" ht="22.5" customHeight="1">
      <c r="A1366" s="4">
        <f>(Orders!A1366)</f>
        <v>8691567542</v>
      </c>
      <c r="B1366" s="5">
        <f t="array" ref="B1366">_xlfn.XLOOKUP(A1366, Orders!A:A,Orders!C:C)</f>
        <v>45470.36957</v>
      </c>
      <c r="C1366" s="4">
        <f>Order_items!B1366</f>
        <v>969851</v>
      </c>
      <c r="D1366" s="4" t="str">
        <f t="array" ref="D1366">_xlfn.XLOOKUP(C1366,Products!A:A,Products!B:B,"")</f>
        <v>Frozen Vegetables</v>
      </c>
      <c r="E1366" s="4" t="str">
        <f t="array" ref="E1366">_xlfn.XLOOKUP(C1366,Products!A:A,Products!C:C,"")</f>
        <v>Instant &amp; Frozen Food</v>
      </c>
      <c r="F1366" s="4" t="str">
        <f t="array" ref="F1366">_xlfn.XLOOKUP(C1366,Products!A:A,Products!D:D,"")</f>
        <v>Kara, Sodhi and Bassi</v>
      </c>
      <c r="G1366" s="4">
        <f>Order_items!C1366</f>
        <v>3</v>
      </c>
      <c r="H1366" s="4">
        <f>Order_items!D1366</f>
        <v>340.66</v>
      </c>
      <c r="I1366" s="4">
        <f>Order_items!E1366</f>
        <v>1021.98</v>
      </c>
      <c r="J1366" s="4" t="str">
        <f t="array" ref="J1366">_xlfn.XLOOKUP(A1366,Orders!A:A,Orders!G:G,"")</f>
        <v>Wallet</v>
      </c>
      <c r="K1366" s="4">
        <f t="shared" si="1"/>
        <v>2024</v>
      </c>
      <c r="L1366" s="4" t="str">
        <f t="shared" si="2"/>
        <v>Jun</v>
      </c>
    </row>
    <row r="1367" ht="22.5" customHeight="1">
      <c r="A1367" s="4">
        <f>(Orders!A1367)</f>
        <v>3592747590</v>
      </c>
      <c r="B1367" s="5">
        <f t="array" ref="B1367">_xlfn.XLOOKUP(A1367, Orders!A:A,Orders!C:C)</f>
        <v>45406.5064</v>
      </c>
      <c r="C1367" s="4">
        <f>Order_items!B1367</f>
        <v>34200</v>
      </c>
      <c r="D1367" s="4" t="str">
        <f t="array" ref="D1367">_xlfn.XLOOKUP(C1367,Products!A:A,Products!B:B,"")</f>
        <v>Lotion</v>
      </c>
      <c r="E1367" s="4" t="str">
        <f t="array" ref="E1367">_xlfn.XLOOKUP(C1367,Products!A:A,Products!C:C,"")</f>
        <v>Personal Care</v>
      </c>
      <c r="F1367" s="4" t="str">
        <f t="array" ref="F1367">_xlfn.XLOOKUP(C1367,Products!A:A,Products!D:D,"")</f>
        <v>Munshi-Grewal</v>
      </c>
      <c r="G1367" s="4">
        <f>Order_items!C1367</f>
        <v>1</v>
      </c>
      <c r="H1367" s="4">
        <f>Order_items!D1367</f>
        <v>319.8</v>
      </c>
      <c r="I1367" s="4">
        <f>Order_items!E1367</f>
        <v>319.8</v>
      </c>
      <c r="J1367" s="4" t="str">
        <f t="array" ref="J1367">_xlfn.XLOOKUP(A1367,Orders!A:A,Orders!G:G,"")</f>
        <v>UPI</v>
      </c>
      <c r="K1367" s="4">
        <f t="shared" si="1"/>
        <v>2024</v>
      </c>
      <c r="L1367" s="4" t="str">
        <f t="shared" si="2"/>
        <v>Apr</v>
      </c>
    </row>
    <row r="1368" ht="22.5" customHeight="1">
      <c r="A1368" s="4">
        <f>(Orders!A1368)</f>
        <v>7495753437</v>
      </c>
      <c r="B1368" s="5">
        <f t="array" ref="B1368">_xlfn.XLOOKUP(A1368, Orders!A:A,Orders!C:C)</f>
        <v>45079.01846</v>
      </c>
      <c r="C1368" s="4">
        <f>Order_items!B1368</f>
        <v>644847</v>
      </c>
      <c r="D1368" s="4" t="str">
        <f t="array" ref="D1368">_xlfn.XLOOKUP(C1368,Products!A:A,Products!B:B,"")</f>
        <v>Salt</v>
      </c>
      <c r="E1368" s="4" t="str">
        <f t="array" ref="E1368">_xlfn.XLOOKUP(C1368,Products!A:A,Products!C:C,"")</f>
        <v>Grocery &amp; Staples</v>
      </c>
      <c r="F1368" s="4" t="str">
        <f t="array" ref="F1368">_xlfn.XLOOKUP(C1368,Products!A:A,Products!D:D,"")</f>
        <v>Jhaveri, Kata and Kapur</v>
      </c>
      <c r="G1368" s="4">
        <f>Order_items!C1368</f>
        <v>1</v>
      </c>
      <c r="H1368" s="4">
        <f>Order_items!D1368</f>
        <v>622.81</v>
      </c>
      <c r="I1368" s="4">
        <f>Order_items!E1368</f>
        <v>622.81</v>
      </c>
      <c r="J1368" s="4" t="str">
        <f t="array" ref="J1368">_xlfn.XLOOKUP(A1368,Orders!A:A,Orders!G:G,"")</f>
        <v>Card</v>
      </c>
      <c r="K1368" s="4">
        <f t="shared" si="1"/>
        <v>2023</v>
      </c>
      <c r="L1368" s="4" t="str">
        <f t="shared" si="2"/>
        <v>Jun</v>
      </c>
    </row>
    <row r="1369" ht="22.5" customHeight="1">
      <c r="A1369" s="4">
        <f>(Orders!A1369)</f>
        <v>3965847120</v>
      </c>
      <c r="B1369" s="5">
        <f t="array" ref="B1369">_xlfn.XLOOKUP(A1369, Orders!A:A,Orders!C:C)</f>
        <v>45051.62272</v>
      </c>
      <c r="C1369" s="4">
        <f>Order_items!B1369</f>
        <v>654623</v>
      </c>
      <c r="D1369" s="4" t="str">
        <f t="array" ref="D1369">_xlfn.XLOOKUP(C1369,Products!A:A,Products!B:B,"")</f>
        <v>Chips</v>
      </c>
      <c r="E1369" s="4" t="str">
        <f t="array" ref="E1369">_xlfn.XLOOKUP(C1369,Products!A:A,Products!C:C,"")</f>
        <v>Snacks &amp; Munchies</v>
      </c>
      <c r="F1369" s="4" t="str">
        <f t="array" ref="F1369">_xlfn.XLOOKUP(C1369,Products!A:A,Products!D:D,"")</f>
        <v>Pradhan and Sons</v>
      </c>
      <c r="G1369" s="4">
        <f>Order_items!C1369</f>
        <v>2</v>
      </c>
      <c r="H1369" s="4">
        <f>Order_items!D1369</f>
        <v>422.14</v>
      </c>
      <c r="I1369" s="4">
        <f>Order_items!E1369</f>
        <v>844.28</v>
      </c>
      <c r="J1369" s="4" t="str">
        <f t="array" ref="J1369">_xlfn.XLOOKUP(A1369,Orders!A:A,Orders!G:G,"")</f>
        <v>Wallet</v>
      </c>
      <c r="K1369" s="4">
        <f t="shared" si="1"/>
        <v>2023</v>
      </c>
      <c r="L1369" s="4" t="str">
        <f t="shared" si="2"/>
        <v>May</v>
      </c>
    </row>
    <row r="1370" ht="22.5" customHeight="1">
      <c r="A1370" s="4">
        <f>(Orders!A1370)</f>
        <v>9365984533</v>
      </c>
      <c r="B1370" s="5">
        <f t="array" ref="B1370">_xlfn.XLOOKUP(A1370, Orders!A:A,Orders!C:C)</f>
        <v>45468.82376</v>
      </c>
      <c r="C1370" s="4">
        <f>Order_items!B1370</f>
        <v>470449</v>
      </c>
      <c r="D1370" s="4" t="str">
        <f t="array" ref="D1370">_xlfn.XLOOKUP(C1370,Products!A:A,Products!B:B,"")</f>
        <v>Frozen Biryani</v>
      </c>
      <c r="E1370" s="4" t="str">
        <f t="array" ref="E1370">_xlfn.XLOOKUP(C1370,Products!A:A,Products!C:C,"")</f>
        <v>Instant &amp; Frozen Food</v>
      </c>
      <c r="F1370" s="4" t="str">
        <f t="array" ref="F1370">_xlfn.XLOOKUP(C1370,Products!A:A,Products!D:D,"")</f>
        <v>Kohli-Sawhney</v>
      </c>
      <c r="G1370" s="4">
        <f>Order_items!C1370</f>
        <v>1</v>
      </c>
      <c r="H1370" s="4">
        <f>Order_items!D1370</f>
        <v>827.77</v>
      </c>
      <c r="I1370" s="4">
        <f>Order_items!E1370</f>
        <v>827.77</v>
      </c>
      <c r="J1370" s="4" t="str">
        <f t="array" ref="J1370">_xlfn.XLOOKUP(A1370,Orders!A:A,Orders!G:G,"")</f>
        <v>Card</v>
      </c>
      <c r="K1370" s="4">
        <f t="shared" si="1"/>
        <v>2024</v>
      </c>
      <c r="L1370" s="4" t="str">
        <f t="shared" si="2"/>
        <v>Jun</v>
      </c>
    </row>
    <row r="1371" ht="22.5" customHeight="1">
      <c r="A1371" s="4">
        <f>(Orders!A1371)</f>
        <v>2948242102</v>
      </c>
      <c r="B1371" s="5">
        <f t="array" ref="B1371">_xlfn.XLOOKUP(A1371, Orders!A:A,Orders!C:C)</f>
        <v>45211.62145</v>
      </c>
      <c r="C1371" s="4">
        <f>Order_items!B1371</f>
        <v>587645</v>
      </c>
      <c r="D1371" s="4" t="str">
        <f t="array" ref="D1371">_xlfn.XLOOKUP(C1371,Products!A:A,Products!B:B,"")</f>
        <v>Vitamins</v>
      </c>
      <c r="E1371" s="4" t="str">
        <f t="array" ref="E1371">_xlfn.XLOOKUP(C1371,Products!A:A,Products!C:C,"")</f>
        <v>Pharmacy</v>
      </c>
      <c r="F1371" s="4" t="str">
        <f t="array" ref="F1371">_xlfn.XLOOKUP(C1371,Products!A:A,Products!D:D,"")</f>
        <v>Sura, Pillay and Mammen</v>
      </c>
      <c r="G1371" s="4">
        <f>Order_items!C1371</f>
        <v>3</v>
      </c>
      <c r="H1371" s="4">
        <f>Order_items!D1371</f>
        <v>801.81</v>
      </c>
      <c r="I1371" s="4">
        <f>Order_items!E1371</f>
        <v>2405.43</v>
      </c>
      <c r="J1371" s="4" t="str">
        <f t="array" ref="J1371">_xlfn.XLOOKUP(A1371,Orders!A:A,Orders!G:G,"")</f>
        <v>Wallet</v>
      </c>
      <c r="K1371" s="4">
        <f t="shared" si="1"/>
        <v>2023</v>
      </c>
      <c r="L1371" s="4" t="str">
        <f t="shared" si="2"/>
        <v>Oct</v>
      </c>
    </row>
    <row r="1372" ht="22.5" customHeight="1">
      <c r="A1372" s="4">
        <f>(Orders!A1372)</f>
        <v>6161193691</v>
      </c>
      <c r="B1372" s="5">
        <f t="array" ref="B1372">_xlfn.XLOOKUP(A1372, Orders!A:A,Orders!C:C)</f>
        <v>45076.56676</v>
      </c>
      <c r="C1372" s="4">
        <f>Order_items!B1372</f>
        <v>187399</v>
      </c>
      <c r="D1372" s="4" t="str">
        <f t="array" ref="D1372">_xlfn.XLOOKUP(C1372,Products!A:A,Products!B:B,"")</f>
        <v>Frozen Pizza</v>
      </c>
      <c r="E1372" s="4" t="str">
        <f t="array" ref="E1372">_xlfn.XLOOKUP(C1372,Products!A:A,Products!C:C,"")</f>
        <v>Instant &amp; Frozen Food</v>
      </c>
      <c r="F1372" s="4" t="str">
        <f t="array" ref="F1372">_xlfn.XLOOKUP(C1372,Products!A:A,Products!D:D,"")</f>
        <v>Chauhan Inc</v>
      </c>
      <c r="G1372" s="4">
        <f>Order_items!C1372</f>
        <v>2</v>
      </c>
      <c r="H1372" s="4">
        <f>Order_items!D1372</f>
        <v>53.49</v>
      </c>
      <c r="I1372" s="4">
        <f>Order_items!E1372</f>
        <v>106.98</v>
      </c>
      <c r="J1372" s="4" t="str">
        <f t="array" ref="J1372">_xlfn.XLOOKUP(A1372,Orders!A:A,Orders!G:G,"")</f>
        <v>Cash</v>
      </c>
      <c r="K1372" s="4">
        <f t="shared" si="1"/>
        <v>2023</v>
      </c>
      <c r="L1372" s="4" t="str">
        <f t="shared" si="2"/>
        <v>May</v>
      </c>
    </row>
    <row r="1373" ht="22.5" customHeight="1">
      <c r="A1373" s="4">
        <f>(Orders!A1373)</f>
        <v>5964122835</v>
      </c>
      <c r="B1373" s="5">
        <f t="array" ref="B1373">_xlfn.XLOOKUP(A1373, Orders!A:A,Orders!C:C)</f>
        <v>45380.75839</v>
      </c>
      <c r="C1373" s="4">
        <f>Order_items!B1373</f>
        <v>144124</v>
      </c>
      <c r="D1373" s="4" t="str">
        <f t="array" ref="D1373">_xlfn.XLOOKUP(C1373,Products!A:A,Products!B:B,"")</f>
        <v>Detergent</v>
      </c>
      <c r="E1373" s="4" t="str">
        <f t="array" ref="E1373">_xlfn.XLOOKUP(C1373,Products!A:A,Products!C:C,"")</f>
        <v>Household Care</v>
      </c>
      <c r="F1373" s="4" t="str">
        <f t="array" ref="F1373">_xlfn.XLOOKUP(C1373,Products!A:A,Products!D:D,"")</f>
        <v>Lalla-Srinivasan</v>
      </c>
      <c r="G1373" s="4">
        <f>Order_items!C1373</f>
        <v>3</v>
      </c>
      <c r="H1373" s="4">
        <f>Order_items!D1373</f>
        <v>162.67</v>
      </c>
      <c r="I1373" s="4">
        <f>Order_items!E1373</f>
        <v>488.01</v>
      </c>
      <c r="J1373" s="4" t="str">
        <f t="array" ref="J1373">_xlfn.XLOOKUP(A1373,Orders!A:A,Orders!G:G,"")</f>
        <v>UPI</v>
      </c>
      <c r="K1373" s="4">
        <f t="shared" si="1"/>
        <v>2024</v>
      </c>
      <c r="L1373" s="4" t="str">
        <f t="shared" si="2"/>
        <v>Mar</v>
      </c>
    </row>
    <row r="1374" ht="22.5" customHeight="1">
      <c r="A1374" s="4">
        <f>(Orders!A1374)</f>
        <v>8879377902</v>
      </c>
      <c r="B1374" s="5">
        <f t="array" ref="B1374">_xlfn.XLOOKUP(A1374, Orders!A:A,Orders!C:C)</f>
        <v>45360.25953</v>
      </c>
      <c r="C1374" s="4">
        <f>Order_items!B1374</f>
        <v>883013</v>
      </c>
      <c r="D1374" s="4" t="str">
        <f t="array" ref="D1374">_xlfn.XLOOKUP(C1374,Products!A:A,Products!B:B,"")</f>
        <v>Eggs</v>
      </c>
      <c r="E1374" s="4" t="str">
        <f t="array" ref="E1374">_xlfn.XLOOKUP(C1374,Products!A:A,Products!C:C,"")</f>
        <v>Dairy &amp; Breakfast</v>
      </c>
      <c r="F1374" s="4" t="str">
        <f t="array" ref="F1374">_xlfn.XLOOKUP(C1374,Products!A:A,Products!D:D,"")</f>
        <v>Chahal Group</v>
      </c>
      <c r="G1374" s="4">
        <f>Order_items!C1374</f>
        <v>2</v>
      </c>
      <c r="H1374" s="4">
        <f>Order_items!D1374</f>
        <v>989.88</v>
      </c>
      <c r="I1374" s="4">
        <f>Order_items!E1374</f>
        <v>1979.76</v>
      </c>
      <c r="J1374" s="4" t="str">
        <f t="array" ref="J1374">_xlfn.XLOOKUP(A1374,Orders!A:A,Orders!G:G,"")</f>
        <v>Card</v>
      </c>
      <c r="K1374" s="4">
        <f t="shared" si="1"/>
        <v>2024</v>
      </c>
      <c r="L1374" s="4" t="str">
        <f t="shared" si="2"/>
        <v>Mar</v>
      </c>
    </row>
    <row r="1375" ht="22.5" customHeight="1">
      <c r="A1375" s="4">
        <f>(Orders!A1375)</f>
        <v>8158068874</v>
      </c>
      <c r="B1375" s="5">
        <f t="array" ref="B1375">_xlfn.XLOOKUP(A1375, Orders!A:A,Orders!C:C)</f>
        <v>45498.85015</v>
      </c>
      <c r="C1375" s="4">
        <f>Order_items!B1375</f>
        <v>692985</v>
      </c>
      <c r="D1375" s="4" t="str">
        <f t="array" ref="D1375">_xlfn.XLOOKUP(C1375,Products!A:A,Products!B:B,"")</f>
        <v>Pulses</v>
      </c>
      <c r="E1375" s="4" t="str">
        <f t="array" ref="E1375">_xlfn.XLOOKUP(C1375,Products!A:A,Products!C:C,"")</f>
        <v>Grocery &amp; Staples</v>
      </c>
      <c r="F1375" s="4" t="str">
        <f t="array" ref="F1375">_xlfn.XLOOKUP(C1375,Products!A:A,Products!D:D,"")</f>
        <v>Wable, Sankaran and Hari</v>
      </c>
      <c r="G1375" s="4">
        <f>Order_items!C1375</f>
        <v>1</v>
      </c>
      <c r="H1375" s="4">
        <f>Order_items!D1375</f>
        <v>197.39</v>
      </c>
      <c r="I1375" s="4">
        <f>Order_items!E1375</f>
        <v>197.39</v>
      </c>
      <c r="J1375" s="4" t="str">
        <f t="array" ref="J1375">_xlfn.XLOOKUP(A1375,Orders!A:A,Orders!G:G,"")</f>
        <v>Wallet</v>
      </c>
      <c r="K1375" s="4">
        <f t="shared" si="1"/>
        <v>2024</v>
      </c>
      <c r="L1375" s="4" t="str">
        <f t="shared" si="2"/>
        <v>Jul</v>
      </c>
    </row>
    <row r="1376" ht="22.5" customHeight="1">
      <c r="A1376" s="4">
        <f>(Orders!A1376)</f>
        <v>7039570964</v>
      </c>
      <c r="B1376" s="5">
        <f t="array" ref="B1376">_xlfn.XLOOKUP(A1376, Orders!A:A,Orders!C:C)</f>
        <v>45395.13221</v>
      </c>
      <c r="C1376" s="4">
        <f>Order_items!B1376</f>
        <v>240179</v>
      </c>
      <c r="D1376" s="4" t="str">
        <f t="array" ref="D1376">_xlfn.XLOOKUP(C1376,Products!A:A,Products!B:B,"")</f>
        <v>Cough Syrup</v>
      </c>
      <c r="E1376" s="4" t="str">
        <f t="array" ref="E1376">_xlfn.XLOOKUP(C1376,Products!A:A,Products!C:C,"")</f>
        <v>Pharmacy</v>
      </c>
      <c r="F1376" s="4" t="str">
        <f t="array" ref="F1376">_xlfn.XLOOKUP(C1376,Products!A:A,Products!D:D,"")</f>
        <v>Ram-Suri</v>
      </c>
      <c r="G1376" s="4">
        <f>Order_items!C1376</f>
        <v>3</v>
      </c>
      <c r="H1376" s="4">
        <f>Order_items!D1376</f>
        <v>90.56</v>
      </c>
      <c r="I1376" s="4">
        <f>Order_items!E1376</f>
        <v>271.68</v>
      </c>
      <c r="J1376" s="4" t="str">
        <f t="array" ref="J1376">_xlfn.XLOOKUP(A1376,Orders!A:A,Orders!G:G,"")</f>
        <v>Cash</v>
      </c>
      <c r="K1376" s="4">
        <f t="shared" si="1"/>
        <v>2024</v>
      </c>
      <c r="L1376" s="4" t="str">
        <f t="shared" si="2"/>
        <v>Apr</v>
      </c>
    </row>
    <row r="1377" ht="22.5" customHeight="1">
      <c r="A1377" s="4">
        <f>(Orders!A1377)</f>
        <v>5482913265</v>
      </c>
      <c r="B1377" s="5">
        <f t="array" ref="B1377">_xlfn.XLOOKUP(A1377, Orders!A:A,Orders!C:C)</f>
        <v>45512.63806</v>
      </c>
      <c r="C1377" s="4">
        <f>Order_items!B1377</f>
        <v>880510</v>
      </c>
      <c r="D1377" s="4" t="str">
        <f t="array" ref="D1377">_xlfn.XLOOKUP(C1377,Products!A:A,Products!B:B,"")</f>
        <v>Bread</v>
      </c>
      <c r="E1377" s="4" t="str">
        <f t="array" ref="E1377">_xlfn.XLOOKUP(C1377,Products!A:A,Products!C:C,"")</f>
        <v>Dairy &amp; Breakfast</v>
      </c>
      <c r="F1377" s="4" t="str">
        <f t="array" ref="F1377">_xlfn.XLOOKUP(C1377,Products!A:A,Products!D:D,"")</f>
        <v>Roy-Char</v>
      </c>
      <c r="G1377" s="4">
        <f>Order_items!C1377</f>
        <v>2</v>
      </c>
      <c r="H1377" s="4">
        <f>Order_items!D1377</f>
        <v>951.43</v>
      </c>
      <c r="I1377" s="4">
        <f>Order_items!E1377</f>
        <v>1902.86</v>
      </c>
      <c r="J1377" s="4" t="str">
        <f t="array" ref="J1377">_xlfn.XLOOKUP(A1377,Orders!A:A,Orders!G:G,"")</f>
        <v>Wallet</v>
      </c>
      <c r="K1377" s="4">
        <f t="shared" si="1"/>
        <v>2024</v>
      </c>
      <c r="L1377" s="4" t="str">
        <f t="shared" si="2"/>
        <v>Aug</v>
      </c>
    </row>
    <row r="1378" ht="22.5" customHeight="1">
      <c r="A1378" s="4">
        <f>(Orders!A1378)</f>
        <v>1018255782</v>
      </c>
      <c r="B1378" s="5">
        <f t="array" ref="B1378">_xlfn.XLOOKUP(A1378, Orders!A:A,Orders!C:C)</f>
        <v>45543.25772</v>
      </c>
      <c r="C1378" s="4">
        <f>Order_items!B1378</f>
        <v>264803</v>
      </c>
      <c r="D1378" s="4" t="str">
        <f t="array" ref="D1378">_xlfn.XLOOKUP(C1378,Products!A:A,Products!B:B,"")</f>
        <v>Vitamins</v>
      </c>
      <c r="E1378" s="4" t="str">
        <f t="array" ref="E1378">_xlfn.XLOOKUP(C1378,Products!A:A,Products!C:C,"")</f>
        <v>Pharmacy</v>
      </c>
      <c r="F1378" s="4" t="str">
        <f t="array" ref="F1378">_xlfn.XLOOKUP(C1378,Products!A:A,Products!D:D,"")</f>
        <v>Gole-Doshi</v>
      </c>
      <c r="G1378" s="4">
        <f>Order_items!C1378</f>
        <v>2</v>
      </c>
      <c r="H1378" s="4">
        <f>Order_items!D1378</f>
        <v>995.98</v>
      </c>
      <c r="I1378" s="4">
        <f>Order_items!E1378</f>
        <v>1991.96</v>
      </c>
      <c r="J1378" s="4" t="str">
        <f t="array" ref="J1378">_xlfn.XLOOKUP(A1378,Orders!A:A,Orders!G:G,"")</f>
        <v>Card</v>
      </c>
      <c r="K1378" s="4">
        <f t="shared" si="1"/>
        <v>2024</v>
      </c>
      <c r="L1378" s="4" t="str">
        <f t="shared" si="2"/>
        <v>Sep</v>
      </c>
    </row>
    <row r="1379" ht="22.5" customHeight="1">
      <c r="A1379" s="4">
        <f>(Orders!A1379)</f>
        <v>8441505853</v>
      </c>
      <c r="B1379" s="5">
        <f t="array" ref="B1379">_xlfn.XLOOKUP(A1379, Orders!A:A,Orders!C:C)</f>
        <v>45240.3423</v>
      </c>
      <c r="C1379" s="4">
        <f>Order_items!B1379</f>
        <v>153019</v>
      </c>
      <c r="D1379" s="4" t="str">
        <f t="array" ref="D1379">_xlfn.XLOOKUP(C1379,Products!A:A,Products!B:B,"")</f>
        <v>Onions</v>
      </c>
      <c r="E1379" s="4" t="str">
        <f t="array" ref="E1379">_xlfn.XLOOKUP(C1379,Products!A:A,Products!C:C,"")</f>
        <v>Fruits &amp; Vegetables</v>
      </c>
      <c r="F1379" s="4" t="str">
        <f t="array" ref="F1379">_xlfn.XLOOKUP(C1379,Products!A:A,Products!D:D,"")</f>
        <v>Aurora LLC</v>
      </c>
      <c r="G1379" s="4">
        <f>Order_items!C1379</f>
        <v>3</v>
      </c>
      <c r="H1379" s="4">
        <f>Order_items!D1379</f>
        <v>947.95</v>
      </c>
      <c r="I1379" s="4">
        <f>Order_items!E1379</f>
        <v>2843.85</v>
      </c>
      <c r="J1379" s="4" t="str">
        <f t="array" ref="J1379">_xlfn.XLOOKUP(A1379,Orders!A:A,Orders!G:G,"")</f>
        <v>UPI</v>
      </c>
      <c r="K1379" s="4">
        <f t="shared" si="1"/>
        <v>2023</v>
      </c>
      <c r="L1379" s="4" t="str">
        <f t="shared" si="2"/>
        <v>Nov</v>
      </c>
    </row>
    <row r="1380" ht="22.5" customHeight="1">
      <c r="A1380" s="4">
        <f>(Orders!A1380)</f>
        <v>3850018395</v>
      </c>
      <c r="B1380" s="5">
        <f t="array" ref="B1380">_xlfn.XLOOKUP(A1380, Orders!A:A,Orders!C:C)</f>
        <v>45086.85494</v>
      </c>
      <c r="C1380" s="4">
        <f>Order_items!B1380</f>
        <v>77308</v>
      </c>
      <c r="D1380" s="4" t="str">
        <f t="array" ref="D1380">_xlfn.XLOOKUP(C1380,Products!A:A,Products!B:B,"")</f>
        <v>Onions</v>
      </c>
      <c r="E1380" s="4" t="str">
        <f t="array" ref="E1380">_xlfn.XLOOKUP(C1380,Products!A:A,Products!C:C,"")</f>
        <v>Fruits &amp; Vegetables</v>
      </c>
      <c r="F1380" s="4" t="str">
        <f t="array" ref="F1380">_xlfn.XLOOKUP(C1380,Products!A:A,Products!D:D,"")</f>
        <v>Ratta-Sagar</v>
      </c>
      <c r="G1380" s="4">
        <f>Order_items!C1380</f>
        <v>2</v>
      </c>
      <c r="H1380" s="4">
        <f>Order_items!D1380</f>
        <v>223.27</v>
      </c>
      <c r="I1380" s="4">
        <f>Order_items!E1380</f>
        <v>446.54</v>
      </c>
      <c r="J1380" s="4" t="str">
        <f t="array" ref="J1380">_xlfn.XLOOKUP(A1380,Orders!A:A,Orders!G:G,"")</f>
        <v>Wallet</v>
      </c>
      <c r="K1380" s="4">
        <f t="shared" si="1"/>
        <v>2023</v>
      </c>
      <c r="L1380" s="4" t="str">
        <f t="shared" si="2"/>
        <v>Jun</v>
      </c>
    </row>
    <row r="1381" ht="22.5" customHeight="1">
      <c r="A1381" s="4">
        <f>(Orders!A1381)</f>
        <v>4884197611</v>
      </c>
      <c r="B1381" s="5">
        <f t="array" ref="B1381">_xlfn.XLOOKUP(A1381, Orders!A:A,Orders!C:C)</f>
        <v>45035.79663</v>
      </c>
      <c r="C1381" s="4">
        <f>Order_items!B1381</f>
        <v>692985</v>
      </c>
      <c r="D1381" s="4" t="str">
        <f t="array" ref="D1381">_xlfn.XLOOKUP(C1381,Products!A:A,Products!B:B,"")</f>
        <v>Pulses</v>
      </c>
      <c r="E1381" s="4" t="str">
        <f t="array" ref="E1381">_xlfn.XLOOKUP(C1381,Products!A:A,Products!C:C,"")</f>
        <v>Grocery &amp; Staples</v>
      </c>
      <c r="F1381" s="4" t="str">
        <f t="array" ref="F1381">_xlfn.XLOOKUP(C1381,Products!A:A,Products!D:D,"")</f>
        <v>Wable, Sankaran and Hari</v>
      </c>
      <c r="G1381" s="4">
        <f>Order_items!C1381</f>
        <v>1</v>
      </c>
      <c r="H1381" s="4">
        <f>Order_items!D1381</f>
        <v>197.39</v>
      </c>
      <c r="I1381" s="4">
        <f>Order_items!E1381</f>
        <v>197.39</v>
      </c>
      <c r="J1381" s="4" t="str">
        <f t="array" ref="J1381">_xlfn.XLOOKUP(A1381,Orders!A:A,Orders!G:G,"")</f>
        <v>Wallet</v>
      </c>
      <c r="K1381" s="4">
        <f t="shared" si="1"/>
        <v>2023</v>
      </c>
      <c r="L1381" s="4" t="str">
        <f t="shared" si="2"/>
        <v>Apr</v>
      </c>
    </row>
    <row r="1382" ht="22.5" customHeight="1">
      <c r="A1382" s="4">
        <f>(Orders!A1382)</f>
        <v>5321849748</v>
      </c>
      <c r="B1382" s="5">
        <f t="array" ref="B1382">_xlfn.XLOOKUP(A1382, Orders!A:A,Orders!C:C)</f>
        <v>45352.01347</v>
      </c>
      <c r="C1382" s="4">
        <f>Order_items!B1382</f>
        <v>914071</v>
      </c>
      <c r="D1382" s="4" t="str">
        <f t="array" ref="D1382">_xlfn.XLOOKUP(C1382,Products!A:A,Products!B:B,"")</f>
        <v>Chips</v>
      </c>
      <c r="E1382" s="4" t="str">
        <f t="array" ref="E1382">_xlfn.XLOOKUP(C1382,Products!A:A,Products!C:C,"")</f>
        <v>Snacks &amp; Munchies</v>
      </c>
      <c r="F1382" s="4" t="str">
        <f t="array" ref="F1382">_xlfn.XLOOKUP(C1382,Products!A:A,Products!D:D,"")</f>
        <v>Datta Ltd</v>
      </c>
      <c r="G1382" s="4">
        <f>Order_items!C1382</f>
        <v>3</v>
      </c>
      <c r="H1382" s="4">
        <f>Order_items!D1382</f>
        <v>296.94</v>
      </c>
      <c r="I1382" s="4">
        <f>Order_items!E1382</f>
        <v>890.82</v>
      </c>
      <c r="J1382" s="4" t="str">
        <f t="array" ref="J1382">_xlfn.XLOOKUP(A1382,Orders!A:A,Orders!G:G,"")</f>
        <v>Cash</v>
      </c>
      <c r="K1382" s="4">
        <f t="shared" si="1"/>
        <v>2024</v>
      </c>
      <c r="L1382" s="4" t="str">
        <f t="shared" si="2"/>
        <v>Mar</v>
      </c>
    </row>
    <row r="1383" ht="22.5" customHeight="1">
      <c r="A1383" s="4">
        <f>(Orders!A1383)</f>
        <v>9808738347</v>
      </c>
      <c r="B1383" s="5">
        <f t="array" ref="B1383">_xlfn.XLOOKUP(A1383, Orders!A:A,Orders!C:C)</f>
        <v>45379.98346</v>
      </c>
      <c r="C1383" s="4">
        <f>Order_items!B1383</f>
        <v>589812</v>
      </c>
      <c r="D1383" s="4" t="str">
        <f t="array" ref="D1383">_xlfn.XLOOKUP(C1383,Products!A:A,Products!B:B,"")</f>
        <v>Detergent</v>
      </c>
      <c r="E1383" s="4" t="str">
        <f t="array" ref="E1383">_xlfn.XLOOKUP(C1383,Products!A:A,Products!C:C,"")</f>
        <v>Household Care</v>
      </c>
      <c r="F1383" s="4" t="str">
        <f t="array" ref="F1383">_xlfn.XLOOKUP(C1383,Products!A:A,Products!D:D,"")</f>
        <v>Bir PLC</v>
      </c>
      <c r="G1383" s="4">
        <f>Order_items!C1383</f>
        <v>1</v>
      </c>
      <c r="H1383" s="4">
        <f>Order_items!D1383</f>
        <v>163.03</v>
      </c>
      <c r="I1383" s="4">
        <f>Order_items!E1383</f>
        <v>163.03</v>
      </c>
      <c r="J1383" s="4" t="str">
        <f t="array" ref="J1383">_xlfn.XLOOKUP(A1383,Orders!A:A,Orders!G:G,"")</f>
        <v>Wallet</v>
      </c>
      <c r="K1383" s="4">
        <f t="shared" si="1"/>
        <v>2024</v>
      </c>
      <c r="L1383" s="4" t="str">
        <f t="shared" si="2"/>
        <v>Mar</v>
      </c>
    </row>
    <row r="1384" ht="22.5" customHeight="1">
      <c r="A1384" s="4">
        <f>(Orders!A1384)</f>
        <v>8727249149</v>
      </c>
      <c r="B1384" s="5">
        <f t="array" ref="B1384">_xlfn.XLOOKUP(A1384, Orders!A:A,Orders!C:C)</f>
        <v>45104.01692</v>
      </c>
      <c r="C1384" s="4">
        <f>Order_items!B1384</f>
        <v>555121</v>
      </c>
      <c r="D1384" s="4" t="str">
        <f t="array" ref="D1384">_xlfn.XLOOKUP(C1384,Products!A:A,Products!B:B,"")</f>
        <v>Carrots</v>
      </c>
      <c r="E1384" s="4" t="str">
        <f t="array" ref="E1384">_xlfn.XLOOKUP(C1384,Products!A:A,Products!C:C,"")</f>
        <v>Fruits &amp; Vegetables</v>
      </c>
      <c r="F1384" s="4" t="str">
        <f t="array" ref="F1384">_xlfn.XLOOKUP(C1384,Products!A:A,Products!D:D,"")</f>
        <v>Subramanian, Chaudhuri and Dora</v>
      </c>
      <c r="G1384" s="4">
        <f>Order_items!C1384</f>
        <v>2</v>
      </c>
      <c r="H1384" s="4">
        <f>Order_items!D1384</f>
        <v>354.91</v>
      </c>
      <c r="I1384" s="4">
        <f>Order_items!E1384</f>
        <v>709.82</v>
      </c>
      <c r="J1384" s="4" t="str">
        <f t="array" ref="J1384">_xlfn.XLOOKUP(A1384,Orders!A:A,Orders!G:G,"")</f>
        <v>UPI</v>
      </c>
      <c r="K1384" s="4">
        <f t="shared" si="1"/>
        <v>2023</v>
      </c>
      <c r="L1384" s="4" t="str">
        <f t="shared" si="2"/>
        <v>Jun</v>
      </c>
    </row>
    <row r="1385" ht="22.5" customHeight="1">
      <c r="A1385" s="4">
        <f>(Orders!A1385)</f>
        <v>2772154780</v>
      </c>
      <c r="B1385" s="5">
        <f t="array" ref="B1385">_xlfn.XLOOKUP(A1385, Orders!A:A,Orders!C:C)</f>
        <v>45491.6111</v>
      </c>
      <c r="C1385" s="4">
        <f>Order_items!B1385</f>
        <v>962591</v>
      </c>
      <c r="D1385" s="4" t="str">
        <f t="array" ref="D1385">_xlfn.XLOOKUP(C1385,Products!A:A,Products!B:B,"")</f>
        <v>Orange Juice</v>
      </c>
      <c r="E1385" s="4" t="str">
        <f t="array" ref="E1385">_xlfn.XLOOKUP(C1385,Products!A:A,Products!C:C,"")</f>
        <v>Cold Drinks &amp; Juices</v>
      </c>
      <c r="F1385" s="4" t="str">
        <f t="array" ref="F1385">_xlfn.XLOOKUP(C1385,Products!A:A,Products!D:D,"")</f>
        <v>Murthy-Kaul</v>
      </c>
      <c r="G1385" s="4">
        <f>Order_items!C1385</f>
        <v>1</v>
      </c>
      <c r="H1385" s="4">
        <f>Order_items!D1385</f>
        <v>130.01</v>
      </c>
      <c r="I1385" s="4">
        <f>Order_items!E1385</f>
        <v>130.01</v>
      </c>
      <c r="J1385" s="4" t="str">
        <f t="array" ref="J1385">_xlfn.XLOOKUP(A1385,Orders!A:A,Orders!G:G,"")</f>
        <v>Card</v>
      </c>
      <c r="K1385" s="4">
        <f t="shared" si="1"/>
        <v>2024</v>
      </c>
      <c r="L1385" s="4" t="str">
        <f t="shared" si="2"/>
        <v>Jul</v>
      </c>
    </row>
    <row r="1386" ht="22.5" customHeight="1">
      <c r="A1386" s="4">
        <f>(Orders!A1386)</f>
        <v>9128056381</v>
      </c>
      <c r="B1386" s="5">
        <f t="array" ref="B1386">_xlfn.XLOOKUP(A1386, Orders!A:A,Orders!C:C)</f>
        <v>45453.3028</v>
      </c>
      <c r="C1386" s="4">
        <f>Order_items!B1386</f>
        <v>930284</v>
      </c>
      <c r="D1386" s="4" t="str">
        <f t="array" ref="D1386">_xlfn.XLOOKUP(C1386,Products!A:A,Products!B:B,"")</f>
        <v>Baby Food</v>
      </c>
      <c r="E1386" s="4" t="str">
        <f t="array" ref="E1386">_xlfn.XLOOKUP(C1386,Products!A:A,Products!C:C,"")</f>
        <v>Baby Care</v>
      </c>
      <c r="F1386" s="4" t="str">
        <f t="array" ref="F1386">_xlfn.XLOOKUP(C1386,Products!A:A,Products!D:D,"")</f>
        <v>Garg, Saraf and Dutta</v>
      </c>
      <c r="G1386" s="4">
        <f>Order_items!C1386</f>
        <v>3</v>
      </c>
      <c r="H1386" s="4">
        <f>Order_items!D1386</f>
        <v>189.47</v>
      </c>
      <c r="I1386" s="4">
        <f>Order_items!E1386</f>
        <v>568.41</v>
      </c>
      <c r="J1386" s="4" t="str">
        <f t="array" ref="J1386">_xlfn.XLOOKUP(A1386,Orders!A:A,Orders!G:G,"")</f>
        <v>Wallet</v>
      </c>
      <c r="K1386" s="4">
        <f t="shared" si="1"/>
        <v>2024</v>
      </c>
      <c r="L1386" s="4" t="str">
        <f t="shared" si="2"/>
        <v>Jun</v>
      </c>
    </row>
    <row r="1387" ht="22.5" customHeight="1">
      <c r="A1387" s="4">
        <f>(Orders!A1387)</f>
        <v>4461463308</v>
      </c>
      <c r="B1387" s="5">
        <f t="array" ref="B1387">_xlfn.XLOOKUP(A1387, Orders!A:A,Orders!C:C)</f>
        <v>45093.33432</v>
      </c>
      <c r="C1387" s="4">
        <f>Order_items!B1387</f>
        <v>798639</v>
      </c>
      <c r="D1387" s="4" t="str">
        <f t="array" ref="D1387">_xlfn.XLOOKUP(C1387,Products!A:A,Products!B:B,"")</f>
        <v>Eggs</v>
      </c>
      <c r="E1387" s="4" t="str">
        <f t="array" ref="E1387">_xlfn.XLOOKUP(C1387,Products!A:A,Products!C:C,"")</f>
        <v>Dairy &amp; Breakfast</v>
      </c>
      <c r="F1387" s="4" t="str">
        <f t="array" ref="F1387">_xlfn.XLOOKUP(C1387,Products!A:A,Products!D:D,"")</f>
        <v>Subramaniam LLC</v>
      </c>
      <c r="G1387" s="4">
        <f>Order_items!C1387</f>
        <v>3</v>
      </c>
      <c r="H1387" s="4">
        <f>Order_items!D1387</f>
        <v>211.25</v>
      </c>
      <c r="I1387" s="4">
        <f>Order_items!E1387</f>
        <v>633.75</v>
      </c>
      <c r="J1387" s="4" t="str">
        <f t="array" ref="J1387">_xlfn.XLOOKUP(A1387,Orders!A:A,Orders!G:G,"")</f>
        <v>Card</v>
      </c>
      <c r="K1387" s="4">
        <f t="shared" si="1"/>
        <v>2023</v>
      </c>
      <c r="L1387" s="4" t="str">
        <f t="shared" si="2"/>
        <v>Jun</v>
      </c>
    </row>
    <row r="1388" ht="22.5" customHeight="1">
      <c r="A1388" s="4">
        <f>(Orders!A1388)</f>
        <v>5636483988</v>
      </c>
      <c r="B1388" s="5">
        <f t="array" ref="B1388">_xlfn.XLOOKUP(A1388, Orders!A:A,Orders!C:C)</f>
        <v>45320.73755</v>
      </c>
      <c r="C1388" s="4">
        <f>Order_items!B1388</f>
        <v>256783</v>
      </c>
      <c r="D1388" s="4" t="str">
        <f t="array" ref="D1388">_xlfn.XLOOKUP(C1388,Products!A:A,Products!B:B,"")</f>
        <v>Pet Treats</v>
      </c>
      <c r="E1388" s="4" t="str">
        <f t="array" ref="E1388">_xlfn.XLOOKUP(C1388,Products!A:A,Products!C:C,"")</f>
        <v>Pet Care</v>
      </c>
      <c r="F1388" s="4" t="str">
        <f t="array" ref="F1388">_xlfn.XLOOKUP(C1388,Products!A:A,Products!D:D,"")</f>
        <v>Basu, Thakur and Rege</v>
      </c>
      <c r="G1388" s="4">
        <f>Order_items!C1388</f>
        <v>2</v>
      </c>
      <c r="H1388" s="4">
        <f>Order_items!D1388</f>
        <v>906.54</v>
      </c>
      <c r="I1388" s="4">
        <f>Order_items!E1388</f>
        <v>1813.08</v>
      </c>
      <c r="J1388" s="4" t="str">
        <f t="array" ref="J1388">_xlfn.XLOOKUP(A1388,Orders!A:A,Orders!G:G,"")</f>
        <v>UPI</v>
      </c>
      <c r="K1388" s="4">
        <f t="shared" si="1"/>
        <v>2024</v>
      </c>
      <c r="L1388" s="4" t="str">
        <f t="shared" si="2"/>
        <v>Jan</v>
      </c>
    </row>
    <row r="1389" ht="22.5" customHeight="1">
      <c r="A1389" s="4">
        <f>(Orders!A1389)</f>
        <v>1532065529</v>
      </c>
      <c r="B1389" s="5">
        <f t="array" ref="B1389">_xlfn.XLOOKUP(A1389, Orders!A:A,Orders!C:C)</f>
        <v>45267.26986</v>
      </c>
      <c r="C1389" s="4">
        <f>Order_items!B1389</f>
        <v>762527</v>
      </c>
      <c r="D1389" s="4" t="str">
        <f t="array" ref="D1389">_xlfn.XLOOKUP(C1389,Products!A:A,Products!B:B,"")</f>
        <v>Biscuits</v>
      </c>
      <c r="E1389" s="4" t="str">
        <f t="array" ref="E1389">_xlfn.XLOOKUP(C1389,Products!A:A,Products!C:C,"")</f>
        <v>Snacks &amp; Munchies</v>
      </c>
      <c r="F1389" s="4" t="str">
        <f t="array" ref="F1389">_xlfn.XLOOKUP(C1389,Products!A:A,Products!D:D,"")</f>
        <v>Chad, Yohannan and Chopra</v>
      </c>
      <c r="G1389" s="4">
        <f>Order_items!C1389</f>
        <v>1</v>
      </c>
      <c r="H1389" s="4">
        <f>Order_items!D1389</f>
        <v>690.08</v>
      </c>
      <c r="I1389" s="4">
        <f>Order_items!E1389</f>
        <v>690.08</v>
      </c>
      <c r="J1389" s="4" t="str">
        <f t="array" ref="J1389">_xlfn.XLOOKUP(A1389,Orders!A:A,Orders!G:G,"")</f>
        <v>UPI</v>
      </c>
      <c r="K1389" s="4">
        <f t="shared" si="1"/>
        <v>2023</v>
      </c>
      <c r="L1389" s="4" t="str">
        <f t="shared" si="2"/>
        <v>Dec</v>
      </c>
    </row>
    <row r="1390" ht="22.5" customHeight="1">
      <c r="A1390" s="4">
        <f>(Orders!A1390)</f>
        <v>9933994647</v>
      </c>
      <c r="B1390" s="5">
        <f t="array" ref="B1390">_xlfn.XLOOKUP(A1390, Orders!A:A,Orders!C:C)</f>
        <v>45349.27148</v>
      </c>
      <c r="C1390" s="4">
        <f>Order_items!B1390</f>
        <v>897083</v>
      </c>
      <c r="D1390" s="4" t="str">
        <f t="array" ref="D1390">_xlfn.XLOOKUP(C1390,Products!A:A,Products!B:B,"")</f>
        <v>Detergent</v>
      </c>
      <c r="E1390" s="4" t="str">
        <f t="array" ref="E1390">_xlfn.XLOOKUP(C1390,Products!A:A,Products!C:C,"")</f>
        <v>Household Care</v>
      </c>
      <c r="F1390" s="4" t="str">
        <f t="array" ref="F1390">_xlfn.XLOOKUP(C1390,Products!A:A,Products!D:D,"")</f>
        <v>Dutta-Halder</v>
      </c>
      <c r="G1390" s="4">
        <f>Order_items!C1390</f>
        <v>1</v>
      </c>
      <c r="H1390" s="4">
        <f>Order_items!D1390</f>
        <v>972.69</v>
      </c>
      <c r="I1390" s="4">
        <f>Order_items!E1390</f>
        <v>972.69</v>
      </c>
      <c r="J1390" s="4" t="str">
        <f t="array" ref="J1390">_xlfn.XLOOKUP(A1390,Orders!A:A,Orders!G:G,"")</f>
        <v>Cash</v>
      </c>
      <c r="K1390" s="4">
        <f t="shared" si="1"/>
        <v>2024</v>
      </c>
      <c r="L1390" s="4" t="str">
        <f t="shared" si="2"/>
        <v>Feb</v>
      </c>
    </row>
    <row r="1391" ht="22.5" customHeight="1">
      <c r="A1391" s="4">
        <f>(Orders!A1391)</f>
        <v>4823026749</v>
      </c>
      <c r="B1391" s="5">
        <f t="array" ref="B1391">_xlfn.XLOOKUP(A1391, Orders!A:A,Orders!C:C)</f>
        <v>45512.6547</v>
      </c>
      <c r="C1391" s="4">
        <f>Order_items!B1391</f>
        <v>851978</v>
      </c>
      <c r="D1391" s="4" t="str">
        <f t="array" ref="D1391">_xlfn.XLOOKUP(C1391,Products!A:A,Products!B:B,"")</f>
        <v>Vitamins</v>
      </c>
      <c r="E1391" s="4" t="str">
        <f t="array" ref="E1391">_xlfn.XLOOKUP(C1391,Products!A:A,Products!C:C,"")</f>
        <v>Pharmacy</v>
      </c>
      <c r="F1391" s="4" t="str">
        <f t="array" ref="F1391">_xlfn.XLOOKUP(C1391,Products!A:A,Products!D:D,"")</f>
        <v>Parsa-Bala</v>
      </c>
      <c r="G1391" s="4">
        <f>Order_items!C1391</f>
        <v>1</v>
      </c>
      <c r="H1391" s="4">
        <f>Order_items!D1391</f>
        <v>715.72</v>
      </c>
      <c r="I1391" s="4">
        <f>Order_items!E1391</f>
        <v>715.72</v>
      </c>
      <c r="J1391" s="4" t="str">
        <f t="array" ref="J1391">_xlfn.XLOOKUP(A1391,Orders!A:A,Orders!G:G,"")</f>
        <v>Card</v>
      </c>
      <c r="K1391" s="4">
        <f t="shared" si="1"/>
        <v>2024</v>
      </c>
      <c r="L1391" s="4" t="str">
        <f t="shared" si="2"/>
        <v>Aug</v>
      </c>
    </row>
    <row r="1392" ht="22.5" customHeight="1">
      <c r="A1392" s="4">
        <f>(Orders!A1392)</f>
        <v>7453442245</v>
      </c>
      <c r="B1392" s="5">
        <f t="array" ref="B1392">_xlfn.XLOOKUP(A1392, Orders!A:A,Orders!C:C)</f>
        <v>45543.27043</v>
      </c>
      <c r="C1392" s="4">
        <f>Order_items!B1392</f>
        <v>760828</v>
      </c>
      <c r="D1392" s="4" t="str">
        <f t="array" ref="D1392">_xlfn.XLOOKUP(C1392,Products!A:A,Products!B:B,"")</f>
        <v>Pet Treats</v>
      </c>
      <c r="E1392" s="4" t="str">
        <f t="array" ref="E1392">_xlfn.XLOOKUP(C1392,Products!A:A,Products!C:C,"")</f>
        <v>Pet Care</v>
      </c>
      <c r="F1392" s="4" t="str">
        <f t="array" ref="F1392">_xlfn.XLOOKUP(C1392,Products!A:A,Products!D:D,"")</f>
        <v>Khurana, Khosla and Yohannan</v>
      </c>
      <c r="G1392" s="4">
        <f>Order_items!C1392</f>
        <v>1</v>
      </c>
      <c r="H1392" s="4">
        <f>Order_items!D1392</f>
        <v>563.45</v>
      </c>
      <c r="I1392" s="4">
        <f>Order_items!E1392</f>
        <v>563.45</v>
      </c>
      <c r="J1392" s="4" t="str">
        <f t="array" ref="J1392">_xlfn.XLOOKUP(A1392,Orders!A:A,Orders!G:G,"")</f>
        <v>UPI</v>
      </c>
      <c r="K1392" s="4">
        <f t="shared" si="1"/>
        <v>2024</v>
      </c>
      <c r="L1392" s="4" t="str">
        <f t="shared" si="2"/>
        <v>Sep</v>
      </c>
    </row>
    <row r="1393" ht="22.5" customHeight="1">
      <c r="A1393" s="4">
        <f>(Orders!A1393)</f>
        <v>6519941559</v>
      </c>
      <c r="B1393" s="5">
        <f t="array" ref="B1393">_xlfn.XLOOKUP(A1393, Orders!A:A,Orders!C:C)</f>
        <v>45422.82154</v>
      </c>
      <c r="C1393" s="4">
        <f>Order_items!B1393</f>
        <v>697683</v>
      </c>
      <c r="D1393" s="4" t="str">
        <f t="array" ref="D1393">_xlfn.XLOOKUP(C1393,Products!A:A,Products!B:B,"")</f>
        <v>Toilet Cleaner</v>
      </c>
      <c r="E1393" s="4" t="str">
        <f t="array" ref="E1393">_xlfn.XLOOKUP(C1393,Products!A:A,Products!C:C,"")</f>
        <v>Household Care</v>
      </c>
      <c r="F1393" s="4" t="str">
        <f t="array" ref="F1393">_xlfn.XLOOKUP(C1393,Products!A:A,Products!D:D,"")</f>
        <v>Murty, Varghese and Saxena</v>
      </c>
      <c r="G1393" s="4">
        <f>Order_items!C1393</f>
        <v>3</v>
      </c>
      <c r="H1393" s="4">
        <f>Order_items!D1393</f>
        <v>123.74</v>
      </c>
      <c r="I1393" s="4">
        <f>Order_items!E1393</f>
        <v>371.22</v>
      </c>
      <c r="J1393" s="4" t="str">
        <f t="array" ref="J1393">_xlfn.XLOOKUP(A1393,Orders!A:A,Orders!G:G,"")</f>
        <v>Cash</v>
      </c>
      <c r="K1393" s="4">
        <f t="shared" si="1"/>
        <v>2024</v>
      </c>
      <c r="L1393" s="4" t="str">
        <f t="shared" si="2"/>
        <v>May</v>
      </c>
    </row>
    <row r="1394" ht="22.5" customHeight="1">
      <c r="A1394" s="4">
        <f>(Orders!A1394)</f>
        <v>3798769654</v>
      </c>
      <c r="B1394" s="5">
        <f t="array" ref="B1394">_xlfn.XLOOKUP(A1394, Orders!A:A,Orders!C:C)</f>
        <v>45563.51891</v>
      </c>
      <c r="C1394" s="4">
        <f>Order_items!B1394</f>
        <v>324809</v>
      </c>
      <c r="D1394" s="4" t="str">
        <f t="array" ref="D1394">_xlfn.XLOOKUP(C1394,Products!A:A,Products!B:B,"")</f>
        <v>Bread</v>
      </c>
      <c r="E1394" s="4" t="str">
        <f t="array" ref="E1394">_xlfn.XLOOKUP(C1394,Products!A:A,Products!C:C,"")</f>
        <v>Dairy &amp; Breakfast</v>
      </c>
      <c r="F1394" s="4" t="str">
        <f t="array" ref="F1394">_xlfn.XLOOKUP(C1394,Products!A:A,Products!D:D,"")</f>
        <v>Sidhu PLC</v>
      </c>
      <c r="G1394" s="4">
        <f>Order_items!C1394</f>
        <v>1</v>
      </c>
      <c r="H1394" s="4">
        <f>Order_items!D1394</f>
        <v>608</v>
      </c>
      <c r="I1394" s="4">
        <f>Order_items!E1394</f>
        <v>608</v>
      </c>
      <c r="J1394" s="4" t="str">
        <f t="array" ref="J1394">_xlfn.XLOOKUP(A1394,Orders!A:A,Orders!G:G,"")</f>
        <v>Cash</v>
      </c>
      <c r="K1394" s="4">
        <f t="shared" si="1"/>
        <v>2024</v>
      </c>
      <c r="L1394" s="4" t="str">
        <f t="shared" si="2"/>
        <v>Sep</v>
      </c>
    </row>
    <row r="1395" ht="22.5" customHeight="1">
      <c r="A1395" s="4">
        <f>(Orders!A1395)</f>
        <v>5034289521</v>
      </c>
      <c r="B1395" s="5">
        <f t="array" ref="B1395">_xlfn.XLOOKUP(A1395, Orders!A:A,Orders!C:C)</f>
        <v>45427.54186</v>
      </c>
      <c r="C1395" s="4">
        <f>Order_items!B1395</f>
        <v>187399</v>
      </c>
      <c r="D1395" s="4" t="str">
        <f t="array" ref="D1395">_xlfn.XLOOKUP(C1395,Products!A:A,Products!B:B,"")</f>
        <v>Frozen Pizza</v>
      </c>
      <c r="E1395" s="4" t="str">
        <f t="array" ref="E1395">_xlfn.XLOOKUP(C1395,Products!A:A,Products!C:C,"")</f>
        <v>Instant &amp; Frozen Food</v>
      </c>
      <c r="F1395" s="4" t="str">
        <f t="array" ref="F1395">_xlfn.XLOOKUP(C1395,Products!A:A,Products!D:D,"")</f>
        <v>Chauhan Inc</v>
      </c>
      <c r="G1395" s="4">
        <f>Order_items!C1395</f>
        <v>3</v>
      </c>
      <c r="H1395" s="4">
        <f>Order_items!D1395</f>
        <v>53.49</v>
      </c>
      <c r="I1395" s="4">
        <f>Order_items!E1395</f>
        <v>160.47</v>
      </c>
      <c r="J1395" s="4" t="str">
        <f t="array" ref="J1395">_xlfn.XLOOKUP(A1395,Orders!A:A,Orders!G:G,"")</f>
        <v>UPI</v>
      </c>
      <c r="K1395" s="4">
        <f t="shared" si="1"/>
        <v>2024</v>
      </c>
      <c r="L1395" s="4" t="str">
        <f t="shared" si="2"/>
        <v>May</v>
      </c>
    </row>
    <row r="1396" ht="22.5" customHeight="1">
      <c r="A1396" s="4">
        <f>(Orders!A1396)</f>
        <v>6971088688</v>
      </c>
      <c r="B1396" s="5">
        <f t="array" ref="B1396">_xlfn.XLOOKUP(A1396, Orders!A:A,Orders!C:C)</f>
        <v>45125.45369</v>
      </c>
      <c r="C1396" s="4">
        <f>Order_items!B1396</f>
        <v>700048</v>
      </c>
      <c r="D1396" s="4" t="str">
        <f t="array" ref="D1396">_xlfn.XLOOKUP(C1396,Products!A:A,Products!B:B,"")</f>
        <v>Dish Soap</v>
      </c>
      <c r="E1396" s="4" t="str">
        <f t="array" ref="E1396">_xlfn.XLOOKUP(C1396,Products!A:A,Products!C:C,"")</f>
        <v>Household Care</v>
      </c>
      <c r="F1396" s="4" t="str">
        <f t="array" ref="F1396">_xlfn.XLOOKUP(C1396,Products!A:A,Products!D:D,"")</f>
        <v>Khalsa-Bhavsar</v>
      </c>
      <c r="G1396" s="4">
        <f>Order_items!C1396</f>
        <v>1</v>
      </c>
      <c r="H1396" s="4">
        <f>Order_items!D1396</f>
        <v>141.28</v>
      </c>
      <c r="I1396" s="4">
        <f>Order_items!E1396</f>
        <v>141.28</v>
      </c>
      <c r="J1396" s="4" t="str">
        <f t="array" ref="J1396">_xlfn.XLOOKUP(A1396,Orders!A:A,Orders!G:G,"")</f>
        <v>Card</v>
      </c>
      <c r="K1396" s="4">
        <f t="shared" si="1"/>
        <v>2023</v>
      </c>
      <c r="L1396" s="4" t="str">
        <f t="shared" si="2"/>
        <v>Jul</v>
      </c>
    </row>
    <row r="1397" ht="22.5" customHeight="1">
      <c r="A1397" s="4">
        <f>(Orders!A1397)</f>
        <v>5650184107</v>
      </c>
      <c r="B1397" s="5">
        <f t="array" ref="B1397">_xlfn.XLOOKUP(A1397, Orders!A:A,Orders!C:C)</f>
        <v>45098.34356</v>
      </c>
      <c r="C1397" s="4">
        <f>Order_items!B1397</f>
        <v>894539</v>
      </c>
      <c r="D1397" s="4" t="str">
        <f t="array" ref="D1397">_xlfn.XLOOKUP(C1397,Products!A:A,Products!B:B,"")</f>
        <v>Dish Soap</v>
      </c>
      <c r="E1397" s="4" t="str">
        <f t="array" ref="E1397">_xlfn.XLOOKUP(C1397,Products!A:A,Products!C:C,"")</f>
        <v>Household Care</v>
      </c>
      <c r="F1397" s="4" t="str">
        <f t="array" ref="F1397">_xlfn.XLOOKUP(C1397,Products!A:A,Products!D:D,"")</f>
        <v>Pall, Sule and Sood</v>
      </c>
      <c r="G1397" s="4">
        <f>Order_items!C1397</f>
        <v>2</v>
      </c>
      <c r="H1397" s="4">
        <f>Order_items!D1397</f>
        <v>445.48</v>
      </c>
      <c r="I1397" s="4">
        <f>Order_items!E1397</f>
        <v>890.96</v>
      </c>
      <c r="J1397" s="4" t="str">
        <f t="array" ref="J1397">_xlfn.XLOOKUP(A1397,Orders!A:A,Orders!G:G,"")</f>
        <v>UPI</v>
      </c>
      <c r="K1397" s="4">
        <f t="shared" si="1"/>
        <v>2023</v>
      </c>
      <c r="L1397" s="4" t="str">
        <f t="shared" si="2"/>
        <v>Jun</v>
      </c>
    </row>
    <row r="1398" ht="22.5" customHeight="1">
      <c r="A1398" s="4">
        <f>(Orders!A1398)</f>
        <v>5770410311</v>
      </c>
      <c r="B1398" s="5">
        <f t="array" ref="B1398">_xlfn.XLOOKUP(A1398, Orders!A:A,Orders!C:C)</f>
        <v>45291.43304</v>
      </c>
      <c r="C1398" s="4">
        <f>Order_items!B1398</f>
        <v>764014</v>
      </c>
      <c r="D1398" s="4" t="str">
        <f t="array" ref="D1398">_xlfn.XLOOKUP(C1398,Products!A:A,Products!B:B,"")</f>
        <v>Salt</v>
      </c>
      <c r="E1398" s="4" t="str">
        <f t="array" ref="E1398">_xlfn.XLOOKUP(C1398,Products!A:A,Products!C:C,"")</f>
        <v>Grocery &amp; Staples</v>
      </c>
      <c r="F1398" s="4" t="str">
        <f t="array" ref="F1398">_xlfn.XLOOKUP(C1398,Products!A:A,Products!D:D,"")</f>
        <v>Grewal, Swamy and Dayal</v>
      </c>
      <c r="G1398" s="4">
        <f>Order_items!C1398</f>
        <v>2</v>
      </c>
      <c r="H1398" s="4">
        <f>Order_items!D1398</f>
        <v>612.04</v>
      </c>
      <c r="I1398" s="4">
        <f>Order_items!E1398</f>
        <v>1224.08</v>
      </c>
      <c r="J1398" s="4" t="str">
        <f t="array" ref="J1398">_xlfn.XLOOKUP(A1398,Orders!A:A,Orders!G:G,"")</f>
        <v>Cash</v>
      </c>
      <c r="K1398" s="4">
        <f t="shared" si="1"/>
        <v>2023</v>
      </c>
      <c r="L1398" s="4" t="str">
        <f t="shared" si="2"/>
        <v>Dec</v>
      </c>
    </row>
    <row r="1399" ht="22.5" customHeight="1">
      <c r="A1399" s="4">
        <f>(Orders!A1399)</f>
        <v>274530126</v>
      </c>
      <c r="B1399" s="5">
        <f t="array" ref="B1399">_xlfn.XLOOKUP(A1399, Orders!A:A,Orders!C:C)</f>
        <v>45024.91147</v>
      </c>
      <c r="C1399" s="4">
        <f>Order_items!B1399</f>
        <v>851978</v>
      </c>
      <c r="D1399" s="4" t="str">
        <f t="array" ref="D1399">_xlfn.XLOOKUP(C1399,Products!A:A,Products!B:B,"")</f>
        <v>Vitamins</v>
      </c>
      <c r="E1399" s="4" t="str">
        <f t="array" ref="E1399">_xlfn.XLOOKUP(C1399,Products!A:A,Products!C:C,"")</f>
        <v>Pharmacy</v>
      </c>
      <c r="F1399" s="4" t="str">
        <f t="array" ref="F1399">_xlfn.XLOOKUP(C1399,Products!A:A,Products!D:D,"")</f>
        <v>Parsa-Bala</v>
      </c>
      <c r="G1399" s="4">
        <f>Order_items!C1399</f>
        <v>3</v>
      </c>
      <c r="H1399" s="4">
        <f>Order_items!D1399</f>
        <v>715.72</v>
      </c>
      <c r="I1399" s="4">
        <f>Order_items!E1399</f>
        <v>2147.16</v>
      </c>
      <c r="J1399" s="4" t="str">
        <f t="array" ref="J1399">_xlfn.XLOOKUP(A1399,Orders!A:A,Orders!G:G,"")</f>
        <v>Cash</v>
      </c>
      <c r="K1399" s="4">
        <f t="shared" si="1"/>
        <v>2023</v>
      </c>
      <c r="L1399" s="4" t="str">
        <f t="shared" si="2"/>
        <v>Apr</v>
      </c>
    </row>
    <row r="1400" ht="22.5" customHeight="1">
      <c r="A1400" s="4">
        <f>(Orders!A1400)</f>
        <v>4819831152</v>
      </c>
      <c r="B1400" s="5">
        <f t="array" ref="B1400">_xlfn.XLOOKUP(A1400, Orders!A:A,Orders!C:C)</f>
        <v>45557.81616</v>
      </c>
      <c r="C1400" s="4">
        <f>Order_items!B1400</f>
        <v>432617</v>
      </c>
      <c r="D1400" s="4" t="str">
        <f t="array" ref="D1400">_xlfn.XLOOKUP(C1400,Products!A:A,Products!B:B,"")</f>
        <v>Baby Wipes</v>
      </c>
      <c r="E1400" s="4" t="str">
        <f t="array" ref="E1400">_xlfn.XLOOKUP(C1400,Products!A:A,Products!C:C,"")</f>
        <v>Baby Care</v>
      </c>
      <c r="F1400" s="4" t="str">
        <f t="array" ref="F1400">_xlfn.XLOOKUP(C1400,Products!A:A,Products!D:D,"")</f>
        <v>Dora-Pillai</v>
      </c>
      <c r="G1400" s="4">
        <f>Order_items!C1400</f>
        <v>3</v>
      </c>
      <c r="H1400" s="4">
        <f>Order_items!D1400</f>
        <v>863.18</v>
      </c>
      <c r="I1400" s="4">
        <f>Order_items!E1400</f>
        <v>2589.54</v>
      </c>
      <c r="J1400" s="4" t="str">
        <f t="array" ref="J1400">_xlfn.XLOOKUP(A1400,Orders!A:A,Orders!G:G,"")</f>
        <v>Cash</v>
      </c>
      <c r="K1400" s="4">
        <f t="shared" si="1"/>
        <v>2024</v>
      </c>
      <c r="L1400" s="4" t="str">
        <f t="shared" si="2"/>
        <v>Sep</v>
      </c>
    </row>
    <row r="1401" ht="22.5" customHeight="1">
      <c r="A1401" s="4">
        <f>(Orders!A1401)</f>
        <v>6977688323</v>
      </c>
      <c r="B1401" s="5">
        <f t="array" ref="B1401">_xlfn.XLOOKUP(A1401, Orders!A:A,Orders!C:C)</f>
        <v>45084.92023</v>
      </c>
      <c r="C1401" s="4">
        <f>Order_items!B1401</f>
        <v>171602</v>
      </c>
      <c r="D1401" s="4" t="str">
        <f t="array" ref="D1401">_xlfn.XLOOKUP(C1401,Products!A:A,Products!B:B,"")</f>
        <v>Cola</v>
      </c>
      <c r="E1401" s="4" t="str">
        <f t="array" ref="E1401">_xlfn.XLOOKUP(C1401,Products!A:A,Products!C:C,"")</f>
        <v>Cold Drinks &amp; Juices</v>
      </c>
      <c r="F1401" s="4" t="str">
        <f t="array" ref="F1401">_xlfn.XLOOKUP(C1401,Products!A:A,Products!D:D,"")</f>
        <v>Pal-Sehgal</v>
      </c>
      <c r="G1401" s="4">
        <f>Order_items!C1401</f>
        <v>3</v>
      </c>
      <c r="H1401" s="4">
        <f>Order_items!D1401</f>
        <v>883.44</v>
      </c>
      <c r="I1401" s="4">
        <f>Order_items!E1401</f>
        <v>2650.32</v>
      </c>
      <c r="J1401" s="4" t="str">
        <f t="array" ref="J1401">_xlfn.XLOOKUP(A1401,Orders!A:A,Orders!G:G,"")</f>
        <v>Card</v>
      </c>
      <c r="K1401" s="4">
        <f t="shared" si="1"/>
        <v>2023</v>
      </c>
      <c r="L1401" s="4" t="str">
        <f t="shared" si="2"/>
        <v>Jun</v>
      </c>
    </row>
    <row r="1402" ht="22.5" customHeight="1">
      <c r="A1402" s="4">
        <f>(Orders!A1402)</f>
        <v>2035952734</v>
      </c>
      <c r="B1402" s="5">
        <f t="array" ref="B1402">_xlfn.XLOOKUP(A1402, Orders!A:A,Orders!C:C)</f>
        <v>45033.80524</v>
      </c>
      <c r="C1402" s="4">
        <f>Order_items!B1402</f>
        <v>525531</v>
      </c>
      <c r="D1402" s="4" t="str">
        <f t="array" ref="D1402">_xlfn.XLOOKUP(C1402,Products!A:A,Products!B:B,"")</f>
        <v>Dog Food</v>
      </c>
      <c r="E1402" s="4" t="str">
        <f t="array" ref="E1402">_xlfn.XLOOKUP(C1402,Products!A:A,Products!C:C,"")</f>
        <v>Pet Care</v>
      </c>
      <c r="F1402" s="4" t="str">
        <f t="array" ref="F1402">_xlfn.XLOOKUP(C1402,Products!A:A,Products!D:D,"")</f>
        <v>Sandal PLC</v>
      </c>
      <c r="G1402" s="4">
        <f>Order_items!C1402</f>
        <v>2</v>
      </c>
      <c r="H1402" s="4">
        <f>Order_items!D1402</f>
        <v>831.1</v>
      </c>
      <c r="I1402" s="4">
        <f>Order_items!E1402</f>
        <v>1662.2</v>
      </c>
      <c r="J1402" s="4" t="str">
        <f t="array" ref="J1402">_xlfn.XLOOKUP(A1402,Orders!A:A,Orders!G:G,"")</f>
        <v>UPI</v>
      </c>
      <c r="K1402" s="4">
        <f t="shared" si="1"/>
        <v>2023</v>
      </c>
      <c r="L1402" s="4" t="str">
        <f t="shared" si="2"/>
        <v>Apr</v>
      </c>
    </row>
    <row r="1403" ht="22.5" customHeight="1">
      <c r="A1403" s="4">
        <f>(Orders!A1403)</f>
        <v>3665334102</v>
      </c>
      <c r="B1403" s="5">
        <f t="array" ref="B1403">_xlfn.XLOOKUP(A1403, Orders!A:A,Orders!C:C)</f>
        <v>45600.05314</v>
      </c>
      <c r="C1403" s="4">
        <f>Order_items!B1403</f>
        <v>435929</v>
      </c>
      <c r="D1403" s="4" t="str">
        <f t="array" ref="D1403">_xlfn.XLOOKUP(C1403,Products!A:A,Products!B:B,"")</f>
        <v>Toilet Cleaner</v>
      </c>
      <c r="E1403" s="4" t="str">
        <f t="array" ref="E1403">_xlfn.XLOOKUP(C1403,Products!A:A,Products!C:C,"")</f>
        <v>Household Care</v>
      </c>
      <c r="F1403" s="4" t="str">
        <f t="array" ref="F1403">_xlfn.XLOOKUP(C1403,Products!A:A,Products!D:D,"")</f>
        <v>Memon Ltd</v>
      </c>
      <c r="G1403" s="4">
        <f>Order_items!C1403</f>
        <v>3</v>
      </c>
      <c r="H1403" s="4">
        <f>Order_items!D1403</f>
        <v>856.89</v>
      </c>
      <c r="I1403" s="4">
        <f>Order_items!E1403</f>
        <v>2570.67</v>
      </c>
      <c r="J1403" s="4" t="str">
        <f t="array" ref="J1403">_xlfn.XLOOKUP(A1403,Orders!A:A,Orders!G:G,"")</f>
        <v>Wallet</v>
      </c>
      <c r="K1403" s="4">
        <f t="shared" si="1"/>
        <v>2024</v>
      </c>
      <c r="L1403" s="4" t="str">
        <f t="shared" si="2"/>
        <v>Nov</v>
      </c>
    </row>
    <row r="1404" ht="22.5" customHeight="1">
      <c r="A1404" s="4">
        <f>(Orders!A1404)</f>
        <v>1862413314</v>
      </c>
      <c r="B1404" s="5">
        <f t="array" ref="B1404">_xlfn.XLOOKUP(A1404, Orders!A:A,Orders!C:C)</f>
        <v>45443.67274</v>
      </c>
      <c r="C1404" s="4">
        <f>Order_items!B1404</f>
        <v>490939</v>
      </c>
      <c r="D1404" s="4" t="str">
        <f t="array" ref="D1404">_xlfn.XLOOKUP(C1404,Products!A:A,Products!B:B,"")</f>
        <v>Lotion</v>
      </c>
      <c r="E1404" s="4" t="str">
        <f t="array" ref="E1404">_xlfn.XLOOKUP(C1404,Products!A:A,Products!C:C,"")</f>
        <v>Personal Care</v>
      </c>
      <c r="F1404" s="4" t="str">
        <f t="array" ref="F1404">_xlfn.XLOOKUP(C1404,Products!A:A,Products!D:D,"")</f>
        <v>Roy, Barad and De</v>
      </c>
      <c r="G1404" s="4">
        <f>Order_items!C1404</f>
        <v>1</v>
      </c>
      <c r="H1404" s="4">
        <f>Order_items!D1404</f>
        <v>80.25</v>
      </c>
      <c r="I1404" s="4">
        <f>Order_items!E1404</f>
        <v>80.25</v>
      </c>
      <c r="J1404" s="4" t="str">
        <f t="array" ref="J1404">_xlfn.XLOOKUP(A1404,Orders!A:A,Orders!G:G,"")</f>
        <v>Card</v>
      </c>
      <c r="K1404" s="4">
        <f t="shared" si="1"/>
        <v>2024</v>
      </c>
      <c r="L1404" s="4" t="str">
        <f t="shared" si="2"/>
        <v>May</v>
      </c>
    </row>
    <row r="1405" ht="22.5" customHeight="1">
      <c r="A1405" s="4">
        <f>(Orders!A1405)</f>
        <v>4466643926</v>
      </c>
      <c r="B1405" s="5">
        <f t="array" ref="B1405">_xlfn.XLOOKUP(A1405, Orders!A:A,Orders!C:C)</f>
        <v>45390.85691</v>
      </c>
      <c r="C1405" s="4">
        <f>Order_items!B1405</f>
        <v>9436</v>
      </c>
      <c r="D1405" s="4" t="str">
        <f t="array" ref="D1405">_xlfn.XLOOKUP(C1405,Products!A:A,Products!B:B,"")</f>
        <v>Toothpaste</v>
      </c>
      <c r="E1405" s="4" t="str">
        <f t="array" ref="E1405">_xlfn.XLOOKUP(C1405,Products!A:A,Products!C:C,"")</f>
        <v>Personal Care</v>
      </c>
      <c r="F1405" s="4" t="str">
        <f t="array" ref="F1405">_xlfn.XLOOKUP(C1405,Products!A:A,Products!D:D,"")</f>
        <v>Naidu PLC</v>
      </c>
      <c r="G1405" s="4">
        <f>Order_items!C1405</f>
        <v>3</v>
      </c>
      <c r="H1405" s="4">
        <f>Order_items!D1405</f>
        <v>88.43</v>
      </c>
      <c r="I1405" s="4">
        <f>Order_items!E1405</f>
        <v>265.29</v>
      </c>
      <c r="J1405" s="4" t="str">
        <f t="array" ref="J1405">_xlfn.XLOOKUP(A1405,Orders!A:A,Orders!G:G,"")</f>
        <v>Cash</v>
      </c>
      <c r="K1405" s="4">
        <f t="shared" si="1"/>
        <v>2024</v>
      </c>
      <c r="L1405" s="4" t="str">
        <f t="shared" si="2"/>
        <v>Apr</v>
      </c>
    </row>
    <row r="1406" ht="22.5" customHeight="1">
      <c r="A1406" s="4">
        <f>(Orders!A1406)</f>
        <v>4470717835</v>
      </c>
      <c r="B1406" s="5">
        <f t="array" ref="B1406">_xlfn.XLOOKUP(A1406, Orders!A:A,Orders!C:C)</f>
        <v>45115.01479</v>
      </c>
      <c r="C1406" s="4">
        <f>Order_items!B1406</f>
        <v>644847</v>
      </c>
      <c r="D1406" s="4" t="str">
        <f t="array" ref="D1406">_xlfn.XLOOKUP(C1406,Products!A:A,Products!B:B,"")</f>
        <v>Salt</v>
      </c>
      <c r="E1406" s="4" t="str">
        <f t="array" ref="E1406">_xlfn.XLOOKUP(C1406,Products!A:A,Products!C:C,"")</f>
        <v>Grocery &amp; Staples</v>
      </c>
      <c r="F1406" s="4" t="str">
        <f t="array" ref="F1406">_xlfn.XLOOKUP(C1406,Products!A:A,Products!D:D,"")</f>
        <v>Jhaveri, Kata and Kapur</v>
      </c>
      <c r="G1406" s="4">
        <f>Order_items!C1406</f>
        <v>2</v>
      </c>
      <c r="H1406" s="4">
        <f>Order_items!D1406</f>
        <v>622.81</v>
      </c>
      <c r="I1406" s="4">
        <f>Order_items!E1406</f>
        <v>1245.62</v>
      </c>
      <c r="J1406" s="4" t="str">
        <f t="array" ref="J1406">_xlfn.XLOOKUP(A1406,Orders!A:A,Orders!G:G,"")</f>
        <v>Wallet</v>
      </c>
      <c r="K1406" s="4">
        <f t="shared" si="1"/>
        <v>2023</v>
      </c>
      <c r="L1406" s="4" t="str">
        <f t="shared" si="2"/>
        <v>Jul</v>
      </c>
    </row>
    <row r="1407" ht="22.5" customHeight="1">
      <c r="A1407" s="4">
        <f>(Orders!A1407)</f>
        <v>3018086191</v>
      </c>
      <c r="B1407" s="5">
        <f t="array" ref="B1407">_xlfn.XLOOKUP(A1407, Orders!A:A,Orders!C:C)</f>
        <v>45329.66047</v>
      </c>
      <c r="C1407" s="4">
        <f>Order_items!B1407</f>
        <v>217710</v>
      </c>
      <c r="D1407" s="4" t="str">
        <f t="array" ref="D1407">_xlfn.XLOOKUP(C1407,Products!A:A,Products!B:B,"")</f>
        <v>Eggs</v>
      </c>
      <c r="E1407" s="4" t="str">
        <f t="array" ref="E1407">_xlfn.XLOOKUP(C1407,Products!A:A,Products!C:C,"")</f>
        <v>Dairy &amp; Breakfast</v>
      </c>
      <c r="F1407" s="4" t="str">
        <f t="array" ref="F1407">_xlfn.XLOOKUP(C1407,Products!A:A,Products!D:D,"")</f>
        <v>Rout-Sarna</v>
      </c>
      <c r="G1407" s="4">
        <f>Order_items!C1407</f>
        <v>2</v>
      </c>
      <c r="H1407" s="4">
        <f>Order_items!D1407</f>
        <v>58.59</v>
      </c>
      <c r="I1407" s="4">
        <f>Order_items!E1407</f>
        <v>117.18</v>
      </c>
      <c r="J1407" s="4" t="str">
        <f t="array" ref="J1407">_xlfn.XLOOKUP(A1407,Orders!A:A,Orders!G:G,"")</f>
        <v>Card</v>
      </c>
      <c r="K1407" s="4">
        <f t="shared" si="1"/>
        <v>2024</v>
      </c>
      <c r="L1407" s="4" t="str">
        <f t="shared" si="2"/>
        <v>Feb</v>
      </c>
    </row>
    <row r="1408" ht="22.5" customHeight="1">
      <c r="A1408" s="4">
        <f>(Orders!A1408)</f>
        <v>2447983559</v>
      </c>
      <c r="B1408" s="5">
        <f t="array" ref="B1408">_xlfn.XLOOKUP(A1408, Orders!A:A,Orders!C:C)</f>
        <v>45568.86536</v>
      </c>
      <c r="C1408" s="4">
        <f>Order_items!B1408</f>
        <v>451933</v>
      </c>
      <c r="D1408" s="4" t="str">
        <f t="array" ref="D1408">_xlfn.XLOOKUP(C1408,Products!A:A,Products!B:B,"")</f>
        <v>Wheat Flour</v>
      </c>
      <c r="E1408" s="4" t="str">
        <f t="array" ref="E1408">_xlfn.XLOOKUP(C1408,Products!A:A,Products!C:C,"")</f>
        <v>Grocery &amp; Staples</v>
      </c>
      <c r="F1408" s="4" t="str">
        <f t="array" ref="F1408">_xlfn.XLOOKUP(C1408,Products!A:A,Products!D:D,"")</f>
        <v>Nadig Ltd</v>
      </c>
      <c r="G1408" s="4">
        <f>Order_items!C1408</f>
        <v>1</v>
      </c>
      <c r="H1408" s="4">
        <f>Order_items!D1408</f>
        <v>568.94</v>
      </c>
      <c r="I1408" s="4">
        <f>Order_items!E1408</f>
        <v>568.94</v>
      </c>
      <c r="J1408" s="4" t="str">
        <f t="array" ref="J1408">_xlfn.XLOOKUP(A1408,Orders!A:A,Orders!G:G,"")</f>
        <v>Cash</v>
      </c>
      <c r="K1408" s="4">
        <f t="shared" si="1"/>
        <v>2024</v>
      </c>
      <c r="L1408" s="4" t="str">
        <f t="shared" si="2"/>
        <v>Oct</v>
      </c>
    </row>
    <row r="1409" ht="22.5" customHeight="1">
      <c r="A1409" s="4">
        <f>(Orders!A1409)</f>
        <v>5116322704</v>
      </c>
      <c r="B1409" s="5">
        <f t="array" ref="B1409">_xlfn.XLOOKUP(A1409, Orders!A:A,Orders!C:C)</f>
        <v>45463.18169</v>
      </c>
      <c r="C1409" s="4">
        <f>Order_items!B1409</f>
        <v>991434</v>
      </c>
      <c r="D1409" s="4" t="str">
        <f t="array" ref="D1409">_xlfn.XLOOKUP(C1409,Products!A:A,Products!B:B,"")</f>
        <v>Cookies</v>
      </c>
      <c r="E1409" s="4" t="str">
        <f t="array" ref="E1409">_xlfn.XLOOKUP(C1409,Products!A:A,Products!C:C,"")</f>
        <v>Snacks &amp; Munchies</v>
      </c>
      <c r="F1409" s="4" t="str">
        <f t="array" ref="F1409">_xlfn.XLOOKUP(C1409,Products!A:A,Products!D:D,"")</f>
        <v>Mital-Oza</v>
      </c>
      <c r="G1409" s="4">
        <f>Order_items!C1409</f>
        <v>3</v>
      </c>
      <c r="H1409" s="4">
        <f>Order_items!D1409</f>
        <v>237.62</v>
      </c>
      <c r="I1409" s="4">
        <f>Order_items!E1409</f>
        <v>712.86</v>
      </c>
      <c r="J1409" s="4" t="str">
        <f t="array" ref="J1409">_xlfn.XLOOKUP(A1409,Orders!A:A,Orders!G:G,"")</f>
        <v>UPI</v>
      </c>
      <c r="K1409" s="4">
        <f t="shared" si="1"/>
        <v>2024</v>
      </c>
      <c r="L1409" s="4" t="str">
        <f t="shared" si="2"/>
        <v>Jun</v>
      </c>
    </row>
    <row r="1410" ht="22.5" customHeight="1">
      <c r="A1410" s="4">
        <f>(Orders!A1410)</f>
        <v>8941550852</v>
      </c>
      <c r="B1410" s="5">
        <f t="array" ref="B1410">_xlfn.XLOOKUP(A1410, Orders!A:A,Orders!C:C)</f>
        <v>45402.92157</v>
      </c>
      <c r="C1410" s="4">
        <f>Order_items!B1410</f>
        <v>36412</v>
      </c>
      <c r="D1410" s="4" t="str">
        <f t="array" ref="D1410">_xlfn.XLOOKUP(C1410,Products!A:A,Products!B:B,"")</f>
        <v>Dish Soap</v>
      </c>
      <c r="E1410" s="4" t="str">
        <f t="array" ref="E1410">_xlfn.XLOOKUP(C1410,Products!A:A,Products!C:C,"")</f>
        <v>Household Care</v>
      </c>
      <c r="F1410" s="4" t="str">
        <f t="array" ref="F1410">_xlfn.XLOOKUP(C1410,Products!A:A,Products!D:D,"")</f>
        <v>Muni-Shankar</v>
      </c>
      <c r="G1410" s="4">
        <f>Order_items!C1410</f>
        <v>3</v>
      </c>
      <c r="H1410" s="4">
        <f>Order_items!D1410</f>
        <v>397.68</v>
      </c>
      <c r="I1410" s="4">
        <f>Order_items!E1410</f>
        <v>1193.04</v>
      </c>
      <c r="J1410" s="4" t="str">
        <f t="array" ref="J1410">_xlfn.XLOOKUP(A1410,Orders!A:A,Orders!G:G,"")</f>
        <v>Card</v>
      </c>
      <c r="K1410" s="4">
        <f t="shared" si="1"/>
        <v>2024</v>
      </c>
      <c r="L1410" s="4" t="str">
        <f t="shared" si="2"/>
        <v>Apr</v>
      </c>
    </row>
    <row r="1411" ht="22.5" customHeight="1">
      <c r="A1411" s="4">
        <f>(Orders!A1411)</f>
        <v>8026773850</v>
      </c>
      <c r="B1411" s="5">
        <f t="array" ref="B1411">_xlfn.XLOOKUP(A1411, Orders!A:A,Orders!C:C)</f>
        <v>45222.80304</v>
      </c>
      <c r="C1411" s="4">
        <f>Order_items!B1411</f>
        <v>812607</v>
      </c>
      <c r="D1411" s="4" t="str">
        <f t="array" ref="D1411">_xlfn.XLOOKUP(C1411,Products!A:A,Products!B:B,"")</f>
        <v>Potatoes</v>
      </c>
      <c r="E1411" s="4" t="str">
        <f t="array" ref="E1411">_xlfn.XLOOKUP(C1411,Products!A:A,Products!C:C,"")</f>
        <v>Fruits &amp; Vegetables</v>
      </c>
      <c r="F1411" s="4" t="str">
        <f t="array" ref="F1411">_xlfn.XLOOKUP(C1411,Products!A:A,Products!D:D,"")</f>
        <v>Rege Group</v>
      </c>
      <c r="G1411" s="4">
        <f>Order_items!C1411</f>
        <v>3</v>
      </c>
      <c r="H1411" s="4">
        <f>Order_items!D1411</f>
        <v>416.65</v>
      </c>
      <c r="I1411" s="4">
        <f>Order_items!E1411</f>
        <v>1249.95</v>
      </c>
      <c r="J1411" s="4" t="str">
        <f t="array" ref="J1411">_xlfn.XLOOKUP(A1411,Orders!A:A,Orders!G:G,"")</f>
        <v>Wallet</v>
      </c>
      <c r="K1411" s="4">
        <f t="shared" si="1"/>
        <v>2023</v>
      </c>
      <c r="L1411" s="4" t="str">
        <f t="shared" si="2"/>
        <v>Oct</v>
      </c>
    </row>
    <row r="1412" ht="22.5" customHeight="1">
      <c r="A1412" s="4">
        <f>(Orders!A1412)</f>
        <v>2102402075</v>
      </c>
      <c r="B1412" s="5">
        <f t="array" ref="B1412">_xlfn.XLOOKUP(A1412, Orders!A:A,Orders!C:C)</f>
        <v>45487.22918</v>
      </c>
      <c r="C1412" s="4">
        <f>Order_items!B1412</f>
        <v>965755</v>
      </c>
      <c r="D1412" s="4" t="str">
        <f t="array" ref="D1412">_xlfn.XLOOKUP(C1412,Products!A:A,Products!B:B,"")</f>
        <v>Bananas</v>
      </c>
      <c r="E1412" s="4" t="str">
        <f t="array" ref="E1412">_xlfn.XLOOKUP(C1412,Products!A:A,Products!C:C,"")</f>
        <v>Fruits &amp; Vegetables</v>
      </c>
      <c r="F1412" s="4" t="str">
        <f t="array" ref="F1412">_xlfn.XLOOKUP(C1412,Products!A:A,Products!D:D,"")</f>
        <v>Doshi, Sarraf and Sama</v>
      </c>
      <c r="G1412" s="4">
        <f>Order_items!C1412</f>
        <v>1</v>
      </c>
      <c r="H1412" s="4">
        <f>Order_items!D1412</f>
        <v>532.57</v>
      </c>
      <c r="I1412" s="4">
        <f>Order_items!E1412</f>
        <v>532.57</v>
      </c>
      <c r="J1412" s="4" t="str">
        <f t="array" ref="J1412">_xlfn.XLOOKUP(A1412,Orders!A:A,Orders!G:G,"")</f>
        <v>UPI</v>
      </c>
      <c r="K1412" s="4">
        <f t="shared" si="1"/>
        <v>2024</v>
      </c>
      <c r="L1412" s="4" t="str">
        <f t="shared" si="2"/>
        <v>Jul</v>
      </c>
    </row>
    <row r="1413" ht="22.5" customHeight="1">
      <c r="A1413" s="4">
        <f>(Orders!A1413)</f>
        <v>989844439</v>
      </c>
      <c r="B1413" s="5">
        <f t="array" ref="B1413">_xlfn.XLOOKUP(A1413, Orders!A:A,Orders!C:C)</f>
        <v>45130.49589</v>
      </c>
      <c r="C1413" s="4">
        <f>Order_items!B1413</f>
        <v>298985</v>
      </c>
      <c r="D1413" s="4" t="str">
        <f t="array" ref="D1413">_xlfn.XLOOKUP(C1413,Products!A:A,Products!B:B,"")</f>
        <v>Vitamins</v>
      </c>
      <c r="E1413" s="4" t="str">
        <f t="array" ref="E1413">_xlfn.XLOOKUP(C1413,Products!A:A,Products!C:C,"")</f>
        <v>Pharmacy</v>
      </c>
      <c r="F1413" s="4" t="str">
        <f t="array" ref="F1413">_xlfn.XLOOKUP(C1413,Products!A:A,Products!D:D,"")</f>
        <v>Ramanathan, Joshi and Srinivasan</v>
      </c>
      <c r="G1413" s="4">
        <f>Order_items!C1413</f>
        <v>3</v>
      </c>
      <c r="H1413" s="4">
        <f>Order_items!D1413</f>
        <v>183.76</v>
      </c>
      <c r="I1413" s="4">
        <f>Order_items!E1413</f>
        <v>551.28</v>
      </c>
      <c r="J1413" s="4" t="str">
        <f t="array" ref="J1413">_xlfn.XLOOKUP(A1413,Orders!A:A,Orders!G:G,"")</f>
        <v>Cash</v>
      </c>
      <c r="K1413" s="4">
        <f t="shared" si="1"/>
        <v>2023</v>
      </c>
      <c r="L1413" s="4" t="str">
        <f t="shared" si="2"/>
        <v>Jul</v>
      </c>
    </row>
    <row r="1414" ht="22.5" customHeight="1">
      <c r="A1414" s="4">
        <f>(Orders!A1414)</f>
        <v>8426805628</v>
      </c>
      <c r="B1414" s="5">
        <f t="array" ref="B1414">_xlfn.XLOOKUP(A1414, Orders!A:A,Orders!C:C)</f>
        <v>45033.94553</v>
      </c>
      <c r="C1414" s="4">
        <f>Order_items!B1414</f>
        <v>897083</v>
      </c>
      <c r="D1414" s="4" t="str">
        <f t="array" ref="D1414">_xlfn.XLOOKUP(C1414,Products!A:A,Products!B:B,"")</f>
        <v>Detergent</v>
      </c>
      <c r="E1414" s="4" t="str">
        <f t="array" ref="E1414">_xlfn.XLOOKUP(C1414,Products!A:A,Products!C:C,"")</f>
        <v>Household Care</v>
      </c>
      <c r="F1414" s="4" t="str">
        <f t="array" ref="F1414">_xlfn.XLOOKUP(C1414,Products!A:A,Products!D:D,"")</f>
        <v>Dutta-Halder</v>
      </c>
      <c r="G1414" s="4">
        <f>Order_items!C1414</f>
        <v>3</v>
      </c>
      <c r="H1414" s="4">
        <f>Order_items!D1414</f>
        <v>972.69</v>
      </c>
      <c r="I1414" s="4">
        <f>Order_items!E1414</f>
        <v>2918.07</v>
      </c>
      <c r="J1414" s="4" t="str">
        <f t="array" ref="J1414">_xlfn.XLOOKUP(A1414,Orders!A:A,Orders!G:G,"")</f>
        <v>Card</v>
      </c>
      <c r="K1414" s="4">
        <f t="shared" si="1"/>
        <v>2023</v>
      </c>
      <c r="L1414" s="4" t="str">
        <f t="shared" si="2"/>
        <v>Apr</v>
      </c>
    </row>
    <row r="1415" ht="22.5" customHeight="1">
      <c r="A1415" s="4">
        <f>(Orders!A1415)</f>
        <v>7662188403</v>
      </c>
      <c r="B1415" s="5">
        <f t="array" ref="B1415">_xlfn.XLOOKUP(A1415, Orders!A:A,Orders!C:C)</f>
        <v>45055.31604</v>
      </c>
      <c r="C1415" s="4">
        <f>Order_items!B1415</f>
        <v>240179</v>
      </c>
      <c r="D1415" s="4" t="str">
        <f t="array" ref="D1415">_xlfn.XLOOKUP(C1415,Products!A:A,Products!B:B,"")</f>
        <v>Cough Syrup</v>
      </c>
      <c r="E1415" s="4" t="str">
        <f t="array" ref="E1415">_xlfn.XLOOKUP(C1415,Products!A:A,Products!C:C,"")</f>
        <v>Pharmacy</v>
      </c>
      <c r="F1415" s="4" t="str">
        <f t="array" ref="F1415">_xlfn.XLOOKUP(C1415,Products!A:A,Products!D:D,"")</f>
        <v>Ram-Suri</v>
      </c>
      <c r="G1415" s="4">
        <f>Order_items!C1415</f>
        <v>3</v>
      </c>
      <c r="H1415" s="4">
        <f>Order_items!D1415</f>
        <v>90.56</v>
      </c>
      <c r="I1415" s="4">
        <f>Order_items!E1415</f>
        <v>271.68</v>
      </c>
      <c r="J1415" s="4" t="str">
        <f t="array" ref="J1415">_xlfn.XLOOKUP(A1415,Orders!A:A,Orders!G:G,"")</f>
        <v>Wallet</v>
      </c>
      <c r="K1415" s="4">
        <f t="shared" si="1"/>
        <v>2023</v>
      </c>
      <c r="L1415" s="4" t="str">
        <f t="shared" si="2"/>
        <v>May</v>
      </c>
    </row>
    <row r="1416" ht="22.5" customHeight="1">
      <c r="A1416" s="4">
        <f>(Orders!A1416)</f>
        <v>9141654140</v>
      </c>
      <c r="B1416" s="5">
        <f t="array" ref="B1416">_xlfn.XLOOKUP(A1416, Orders!A:A,Orders!C:C)</f>
        <v>45121.57991</v>
      </c>
      <c r="C1416" s="4">
        <f>Order_items!B1416</f>
        <v>532965</v>
      </c>
      <c r="D1416" s="4" t="str">
        <f t="array" ref="D1416">_xlfn.XLOOKUP(C1416,Products!A:A,Products!B:B,"")</f>
        <v>Frozen Pizza</v>
      </c>
      <c r="E1416" s="4" t="str">
        <f t="array" ref="E1416">_xlfn.XLOOKUP(C1416,Products!A:A,Products!C:C,"")</f>
        <v>Instant &amp; Frozen Food</v>
      </c>
      <c r="F1416" s="4" t="str">
        <f t="array" ref="F1416">_xlfn.XLOOKUP(C1416,Products!A:A,Products!D:D,"")</f>
        <v>Sachdev Inc</v>
      </c>
      <c r="G1416" s="4">
        <f>Order_items!C1416</f>
        <v>2</v>
      </c>
      <c r="H1416" s="4">
        <f>Order_items!D1416</f>
        <v>307.23</v>
      </c>
      <c r="I1416" s="4">
        <f>Order_items!E1416</f>
        <v>614.46</v>
      </c>
      <c r="J1416" s="4" t="str">
        <f t="array" ref="J1416">_xlfn.XLOOKUP(A1416,Orders!A:A,Orders!G:G,"")</f>
        <v>Wallet</v>
      </c>
      <c r="K1416" s="4">
        <f t="shared" si="1"/>
        <v>2023</v>
      </c>
      <c r="L1416" s="4" t="str">
        <f t="shared" si="2"/>
        <v>Jul</v>
      </c>
    </row>
    <row r="1417" ht="22.5" customHeight="1">
      <c r="A1417" s="4">
        <f>(Orders!A1417)</f>
        <v>5696947751</v>
      </c>
      <c r="B1417" s="5">
        <f t="array" ref="B1417">_xlfn.XLOOKUP(A1417, Orders!A:A,Orders!C:C)</f>
        <v>45236.14959</v>
      </c>
      <c r="C1417" s="4">
        <f>Order_items!B1417</f>
        <v>555121</v>
      </c>
      <c r="D1417" s="4" t="str">
        <f t="array" ref="D1417">_xlfn.XLOOKUP(C1417,Products!A:A,Products!B:B,"")</f>
        <v>Carrots</v>
      </c>
      <c r="E1417" s="4" t="str">
        <f t="array" ref="E1417">_xlfn.XLOOKUP(C1417,Products!A:A,Products!C:C,"")</f>
        <v>Fruits &amp; Vegetables</v>
      </c>
      <c r="F1417" s="4" t="str">
        <f t="array" ref="F1417">_xlfn.XLOOKUP(C1417,Products!A:A,Products!D:D,"")</f>
        <v>Subramanian, Chaudhuri and Dora</v>
      </c>
      <c r="G1417" s="4">
        <f>Order_items!C1417</f>
        <v>2</v>
      </c>
      <c r="H1417" s="4">
        <f>Order_items!D1417</f>
        <v>354.91</v>
      </c>
      <c r="I1417" s="4">
        <f>Order_items!E1417</f>
        <v>709.82</v>
      </c>
      <c r="J1417" s="4" t="str">
        <f t="array" ref="J1417">_xlfn.XLOOKUP(A1417,Orders!A:A,Orders!G:G,"")</f>
        <v>UPI</v>
      </c>
      <c r="K1417" s="4">
        <f t="shared" si="1"/>
        <v>2023</v>
      </c>
      <c r="L1417" s="4" t="str">
        <f t="shared" si="2"/>
        <v>Nov</v>
      </c>
    </row>
    <row r="1418" ht="22.5" customHeight="1">
      <c r="A1418" s="4">
        <f>(Orders!A1418)</f>
        <v>8953871540</v>
      </c>
      <c r="B1418" s="5">
        <f t="array" ref="B1418">_xlfn.XLOOKUP(A1418, Orders!A:A,Orders!C:C)</f>
        <v>45244.6785</v>
      </c>
      <c r="C1418" s="4">
        <f>Order_items!B1418</f>
        <v>144124</v>
      </c>
      <c r="D1418" s="4" t="str">
        <f t="array" ref="D1418">_xlfn.XLOOKUP(C1418,Products!A:A,Products!B:B,"")</f>
        <v>Detergent</v>
      </c>
      <c r="E1418" s="4" t="str">
        <f t="array" ref="E1418">_xlfn.XLOOKUP(C1418,Products!A:A,Products!C:C,"")</f>
        <v>Household Care</v>
      </c>
      <c r="F1418" s="4" t="str">
        <f t="array" ref="F1418">_xlfn.XLOOKUP(C1418,Products!A:A,Products!D:D,"")</f>
        <v>Lalla-Srinivasan</v>
      </c>
      <c r="G1418" s="4">
        <f>Order_items!C1418</f>
        <v>2</v>
      </c>
      <c r="H1418" s="4">
        <f>Order_items!D1418</f>
        <v>162.67</v>
      </c>
      <c r="I1418" s="4">
        <f>Order_items!E1418</f>
        <v>325.34</v>
      </c>
      <c r="J1418" s="4" t="str">
        <f t="array" ref="J1418">_xlfn.XLOOKUP(A1418,Orders!A:A,Orders!G:G,"")</f>
        <v>UPI</v>
      </c>
      <c r="K1418" s="4">
        <f t="shared" si="1"/>
        <v>2023</v>
      </c>
      <c r="L1418" s="4" t="str">
        <f t="shared" si="2"/>
        <v>Nov</v>
      </c>
    </row>
    <row r="1419" ht="22.5" customHeight="1">
      <c r="A1419" s="4">
        <f>(Orders!A1419)</f>
        <v>1767778760</v>
      </c>
      <c r="B1419" s="5">
        <f t="array" ref="B1419">_xlfn.XLOOKUP(A1419, Orders!A:A,Orders!C:C)</f>
        <v>45030.14218</v>
      </c>
      <c r="C1419" s="4">
        <f>Order_items!B1419</f>
        <v>516376</v>
      </c>
      <c r="D1419" s="4" t="str">
        <f t="array" ref="D1419">_xlfn.XLOOKUP(C1419,Products!A:A,Products!B:B,"")</f>
        <v>Onions</v>
      </c>
      <c r="E1419" s="4" t="str">
        <f t="array" ref="E1419">_xlfn.XLOOKUP(C1419,Products!A:A,Products!C:C,"")</f>
        <v>Fruits &amp; Vegetables</v>
      </c>
      <c r="F1419" s="4" t="str">
        <f t="array" ref="F1419">_xlfn.XLOOKUP(C1419,Products!A:A,Products!D:D,"")</f>
        <v>Agarwal-Dhar</v>
      </c>
      <c r="G1419" s="4">
        <f>Order_items!C1419</f>
        <v>2</v>
      </c>
      <c r="H1419" s="4">
        <f>Order_items!D1419</f>
        <v>877.43</v>
      </c>
      <c r="I1419" s="4">
        <f>Order_items!E1419</f>
        <v>1754.86</v>
      </c>
      <c r="J1419" s="4" t="str">
        <f t="array" ref="J1419">_xlfn.XLOOKUP(A1419,Orders!A:A,Orders!G:G,"")</f>
        <v>Cash</v>
      </c>
      <c r="K1419" s="4">
        <f t="shared" si="1"/>
        <v>2023</v>
      </c>
      <c r="L1419" s="4" t="str">
        <f t="shared" si="2"/>
        <v>Apr</v>
      </c>
    </row>
    <row r="1420" ht="22.5" customHeight="1">
      <c r="A1420" s="4">
        <f>(Orders!A1420)</f>
        <v>5516201271</v>
      </c>
      <c r="B1420" s="5">
        <f t="array" ref="B1420">_xlfn.XLOOKUP(A1420, Orders!A:A,Orders!C:C)</f>
        <v>45483.59806</v>
      </c>
      <c r="C1420" s="4">
        <f>Order_items!B1420</f>
        <v>600767</v>
      </c>
      <c r="D1420" s="4" t="str">
        <f t="array" ref="D1420">_xlfn.XLOOKUP(C1420,Products!A:A,Products!B:B,"")</f>
        <v>Toothpaste</v>
      </c>
      <c r="E1420" s="4" t="str">
        <f t="array" ref="E1420">_xlfn.XLOOKUP(C1420,Products!A:A,Products!C:C,"")</f>
        <v>Personal Care</v>
      </c>
      <c r="F1420" s="4" t="str">
        <f t="array" ref="F1420">_xlfn.XLOOKUP(C1420,Products!A:A,Products!D:D,"")</f>
        <v>Balan Group</v>
      </c>
      <c r="G1420" s="4">
        <f>Order_items!C1420</f>
        <v>1</v>
      </c>
      <c r="H1420" s="4">
        <f>Order_items!D1420</f>
        <v>722.42</v>
      </c>
      <c r="I1420" s="4">
        <f>Order_items!E1420</f>
        <v>722.42</v>
      </c>
      <c r="J1420" s="4" t="str">
        <f t="array" ref="J1420">_xlfn.XLOOKUP(A1420,Orders!A:A,Orders!G:G,"")</f>
        <v>Cash</v>
      </c>
      <c r="K1420" s="4">
        <f t="shared" si="1"/>
        <v>2024</v>
      </c>
      <c r="L1420" s="4" t="str">
        <f t="shared" si="2"/>
        <v>Jul</v>
      </c>
    </row>
    <row r="1421" ht="22.5" customHeight="1">
      <c r="A1421" s="4">
        <f>(Orders!A1421)</f>
        <v>9358248664</v>
      </c>
      <c r="B1421" s="5">
        <f t="array" ref="B1421">_xlfn.XLOOKUP(A1421, Orders!A:A,Orders!C:C)</f>
        <v>45279.99993</v>
      </c>
      <c r="C1421" s="4">
        <f>Order_items!B1421</f>
        <v>513199</v>
      </c>
      <c r="D1421" s="4" t="str">
        <f t="array" ref="D1421">_xlfn.XLOOKUP(C1421,Products!A:A,Products!B:B,"")</f>
        <v>Cola</v>
      </c>
      <c r="E1421" s="4" t="str">
        <f t="array" ref="E1421">_xlfn.XLOOKUP(C1421,Products!A:A,Products!C:C,"")</f>
        <v>Cold Drinks &amp; Juices</v>
      </c>
      <c r="F1421" s="4" t="str">
        <f t="array" ref="F1421">_xlfn.XLOOKUP(C1421,Products!A:A,Products!D:D,"")</f>
        <v>Rastogi Inc</v>
      </c>
      <c r="G1421" s="4">
        <f>Order_items!C1421</f>
        <v>3</v>
      </c>
      <c r="H1421" s="4">
        <f>Order_items!D1421</f>
        <v>422.23</v>
      </c>
      <c r="I1421" s="4">
        <f>Order_items!E1421</f>
        <v>1266.69</v>
      </c>
      <c r="J1421" s="4" t="str">
        <f t="array" ref="J1421">_xlfn.XLOOKUP(A1421,Orders!A:A,Orders!G:G,"")</f>
        <v>Cash</v>
      </c>
      <c r="K1421" s="4">
        <f t="shared" si="1"/>
        <v>2023</v>
      </c>
      <c r="L1421" s="4" t="str">
        <f t="shared" si="2"/>
        <v>Dec</v>
      </c>
    </row>
    <row r="1422" ht="22.5" customHeight="1">
      <c r="A1422" s="4">
        <f>(Orders!A1422)</f>
        <v>1530424665</v>
      </c>
      <c r="B1422" s="5">
        <f t="array" ref="B1422">_xlfn.XLOOKUP(A1422, Orders!A:A,Orders!C:C)</f>
        <v>45037.979</v>
      </c>
      <c r="C1422" s="4">
        <f>Order_items!B1422</f>
        <v>760684</v>
      </c>
      <c r="D1422" s="4" t="str">
        <f t="array" ref="D1422">_xlfn.XLOOKUP(C1422,Products!A:A,Products!B:B,"")</f>
        <v>Rice</v>
      </c>
      <c r="E1422" s="4" t="str">
        <f t="array" ref="E1422">_xlfn.XLOOKUP(C1422,Products!A:A,Products!C:C,"")</f>
        <v>Grocery &amp; Staples</v>
      </c>
      <c r="F1422" s="4" t="str">
        <f t="array" ref="F1422">_xlfn.XLOOKUP(C1422,Products!A:A,Products!D:D,"")</f>
        <v>Kanda-Gupta</v>
      </c>
      <c r="G1422" s="4">
        <f>Order_items!C1422</f>
        <v>1</v>
      </c>
      <c r="H1422" s="4">
        <f>Order_items!D1422</f>
        <v>71.6</v>
      </c>
      <c r="I1422" s="4">
        <f>Order_items!E1422</f>
        <v>71.6</v>
      </c>
      <c r="J1422" s="4" t="str">
        <f t="array" ref="J1422">_xlfn.XLOOKUP(A1422,Orders!A:A,Orders!G:G,"")</f>
        <v>Cash</v>
      </c>
      <c r="K1422" s="4">
        <f t="shared" si="1"/>
        <v>2023</v>
      </c>
      <c r="L1422" s="4" t="str">
        <f t="shared" si="2"/>
        <v>Apr</v>
      </c>
    </row>
    <row r="1423" ht="22.5" customHeight="1">
      <c r="A1423" s="4">
        <f>(Orders!A1423)</f>
        <v>7816293360</v>
      </c>
      <c r="B1423" s="5">
        <f t="array" ref="B1423">_xlfn.XLOOKUP(A1423, Orders!A:A,Orders!C:C)</f>
        <v>45134.74624</v>
      </c>
      <c r="C1423" s="4">
        <f>Order_items!B1423</f>
        <v>673058</v>
      </c>
      <c r="D1423" s="4" t="str">
        <f t="array" ref="D1423">_xlfn.XLOOKUP(C1423,Products!A:A,Products!B:B,"")</f>
        <v>Cough Syrup</v>
      </c>
      <c r="E1423" s="4" t="str">
        <f t="array" ref="E1423">_xlfn.XLOOKUP(C1423,Products!A:A,Products!C:C,"")</f>
        <v>Pharmacy</v>
      </c>
      <c r="F1423" s="4" t="str">
        <f t="array" ref="F1423">_xlfn.XLOOKUP(C1423,Products!A:A,Products!D:D,"")</f>
        <v>Balan-Madan</v>
      </c>
      <c r="G1423" s="4">
        <f>Order_items!C1423</f>
        <v>2</v>
      </c>
      <c r="H1423" s="4">
        <f>Order_items!D1423</f>
        <v>765.76</v>
      </c>
      <c r="I1423" s="4">
        <f>Order_items!E1423</f>
        <v>1531.52</v>
      </c>
      <c r="J1423" s="4" t="str">
        <f t="array" ref="J1423">_xlfn.XLOOKUP(A1423,Orders!A:A,Orders!G:G,"")</f>
        <v>UPI</v>
      </c>
      <c r="K1423" s="4">
        <f t="shared" si="1"/>
        <v>2023</v>
      </c>
      <c r="L1423" s="4" t="str">
        <f t="shared" si="2"/>
        <v>Jul</v>
      </c>
    </row>
    <row r="1424" ht="22.5" customHeight="1">
      <c r="A1424" s="4">
        <f>(Orders!A1424)</f>
        <v>1602396548</v>
      </c>
      <c r="B1424" s="5">
        <f t="array" ref="B1424">_xlfn.XLOOKUP(A1424, Orders!A:A,Orders!C:C)</f>
        <v>45544.98911</v>
      </c>
      <c r="C1424" s="4">
        <f>Order_items!B1424</f>
        <v>365132</v>
      </c>
      <c r="D1424" s="4" t="str">
        <f t="array" ref="D1424">_xlfn.XLOOKUP(C1424,Products!A:A,Products!B:B,"")</f>
        <v>Instant Noodles</v>
      </c>
      <c r="E1424" s="4" t="str">
        <f t="array" ref="E1424">_xlfn.XLOOKUP(C1424,Products!A:A,Products!C:C,"")</f>
        <v>Instant &amp; Frozen Food</v>
      </c>
      <c r="F1424" s="4" t="str">
        <f t="array" ref="F1424">_xlfn.XLOOKUP(C1424,Products!A:A,Products!D:D,"")</f>
        <v>Dar-Kumar</v>
      </c>
      <c r="G1424" s="4">
        <f>Order_items!C1424</f>
        <v>2</v>
      </c>
      <c r="H1424" s="4">
        <f>Order_items!D1424</f>
        <v>229.38</v>
      </c>
      <c r="I1424" s="4">
        <f>Order_items!E1424</f>
        <v>458.76</v>
      </c>
      <c r="J1424" s="4" t="str">
        <f t="array" ref="J1424">_xlfn.XLOOKUP(A1424,Orders!A:A,Orders!G:G,"")</f>
        <v>Card</v>
      </c>
      <c r="K1424" s="4">
        <f t="shared" si="1"/>
        <v>2024</v>
      </c>
      <c r="L1424" s="4" t="str">
        <f t="shared" si="2"/>
        <v>Sep</v>
      </c>
    </row>
    <row r="1425" ht="22.5" customHeight="1">
      <c r="A1425" s="4">
        <f>(Orders!A1425)</f>
        <v>7938126128</v>
      </c>
      <c r="B1425" s="5">
        <f t="array" ref="B1425">_xlfn.XLOOKUP(A1425, Orders!A:A,Orders!C:C)</f>
        <v>45093.35</v>
      </c>
      <c r="C1425" s="4">
        <f>Order_items!B1425</f>
        <v>256783</v>
      </c>
      <c r="D1425" s="4" t="str">
        <f t="array" ref="D1425">_xlfn.XLOOKUP(C1425,Products!A:A,Products!B:B,"")</f>
        <v>Pet Treats</v>
      </c>
      <c r="E1425" s="4" t="str">
        <f t="array" ref="E1425">_xlfn.XLOOKUP(C1425,Products!A:A,Products!C:C,"")</f>
        <v>Pet Care</v>
      </c>
      <c r="F1425" s="4" t="str">
        <f t="array" ref="F1425">_xlfn.XLOOKUP(C1425,Products!A:A,Products!D:D,"")</f>
        <v>Basu, Thakur and Rege</v>
      </c>
      <c r="G1425" s="4">
        <f>Order_items!C1425</f>
        <v>1</v>
      </c>
      <c r="H1425" s="4">
        <f>Order_items!D1425</f>
        <v>906.54</v>
      </c>
      <c r="I1425" s="4">
        <f>Order_items!E1425</f>
        <v>906.54</v>
      </c>
      <c r="J1425" s="4" t="str">
        <f t="array" ref="J1425">_xlfn.XLOOKUP(A1425,Orders!A:A,Orders!G:G,"")</f>
        <v>Card</v>
      </c>
      <c r="K1425" s="4">
        <f t="shared" si="1"/>
        <v>2023</v>
      </c>
      <c r="L1425" s="4" t="str">
        <f t="shared" si="2"/>
        <v>Jun</v>
      </c>
    </row>
    <row r="1426" ht="22.5" customHeight="1">
      <c r="A1426" s="4">
        <f>(Orders!A1426)</f>
        <v>271744331</v>
      </c>
      <c r="B1426" s="5">
        <f t="array" ref="B1426">_xlfn.XLOOKUP(A1426, Orders!A:A,Orders!C:C)</f>
        <v>45159.16757</v>
      </c>
      <c r="C1426" s="4">
        <f>Order_items!B1426</f>
        <v>153019</v>
      </c>
      <c r="D1426" s="4" t="str">
        <f t="array" ref="D1426">_xlfn.XLOOKUP(C1426,Products!A:A,Products!B:B,"")</f>
        <v>Onions</v>
      </c>
      <c r="E1426" s="4" t="str">
        <f t="array" ref="E1426">_xlfn.XLOOKUP(C1426,Products!A:A,Products!C:C,"")</f>
        <v>Fruits &amp; Vegetables</v>
      </c>
      <c r="F1426" s="4" t="str">
        <f t="array" ref="F1426">_xlfn.XLOOKUP(C1426,Products!A:A,Products!D:D,"")</f>
        <v>Aurora LLC</v>
      </c>
      <c r="G1426" s="4">
        <f>Order_items!C1426</f>
        <v>3</v>
      </c>
      <c r="H1426" s="4">
        <f>Order_items!D1426</f>
        <v>947.95</v>
      </c>
      <c r="I1426" s="4">
        <f>Order_items!E1426</f>
        <v>2843.85</v>
      </c>
      <c r="J1426" s="4" t="str">
        <f t="array" ref="J1426">_xlfn.XLOOKUP(A1426,Orders!A:A,Orders!G:G,"")</f>
        <v>UPI</v>
      </c>
      <c r="K1426" s="4">
        <f t="shared" si="1"/>
        <v>2023</v>
      </c>
      <c r="L1426" s="4" t="str">
        <f t="shared" si="2"/>
        <v>Aug</v>
      </c>
    </row>
    <row r="1427" ht="22.5" customHeight="1">
      <c r="A1427" s="4">
        <f>(Orders!A1427)</f>
        <v>387311360</v>
      </c>
      <c r="B1427" s="5">
        <f t="array" ref="B1427">_xlfn.XLOOKUP(A1427, Orders!A:A,Orders!C:C)</f>
        <v>45145.12102</v>
      </c>
      <c r="C1427" s="4">
        <f>Order_items!B1427</f>
        <v>903336</v>
      </c>
      <c r="D1427" s="4" t="str">
        <f t="array" ref="D1427">_xlfn.XLOOKUP(C1427,Products!A:A,Products!B:B,"")</f>
        <v>Pulses</v>
      </c>
      <c r="E1427" s="4" t="str">
        <f t="array" ref="E1427">_xlfn.XLOOKUP(C1427,Products!A:A,Products!C:C,"")</f>
        <v>Grocery &amp; Staples</v>
      </c>
      <c r="F1427" s="4" t="str">
        <f t="array" ref="F1427">_xlfn.XLOOKUP(C1427,Products!A:A,Products!D:D,"")</f>
        <v>Vaidya, Amble and Palla</v>
      </c>
      <c r="G1427" s="4">
        <f>Order_items!C1427</f>
        <v>1</v>
      </c>
      <c r="H1427" s="4">
        <f>Order_items!D1427</f>
        <v>551.88</v>
      </c>
      <c r="I1427" s="4">
        <f>Order_items!E1427</f>
        <v>551.88</v>
      </c>
      <c r="J1427" s="4" t="str">
        <f t="array" ref="J1427">_xlfn.XLOOKUP(A1427,Orders!A:A,Orders!G:G,"")</f>
        <v>Wallet</v>
      </c>
      <c r="K1427" s="4">
        <f t="shared" si="1"/>
        <v>2023</v>
      </c>
      <c r="L1427" s="4" t="str">
        <f t="shared" si="2"/>
        <v>Aug</v>
      </c>
    </row>
    <row r="1428" ht="22.5" customHeight="1">
      <c r="A1428" s="4">
        <f>(Orders!A1428)</f>
        <v>1286123100</v>
      </c>
      <c r="B1428" s="5">
        <f t="array" ref="B1428">_xlfn.XLOOKUP(A1428, Orders!A:A,Orders!C:C)</f>
        <v>45290.9956</v>
      </c>
      <c r="C1428" s="4">
        <f>Order_items!B1428</f>
        <v>647462</v>
      </c>
      <c r="D1428" s="4" t="str">
        <f t="array" ref="D1428">_xlfn.XLOOKUP(C1428,Products!A:A,Products!B:B,"")</f>
        <v>Lotion</v>
      </c>
      <c r="E1428" s="4" t="str">
        <f t="array" ref="E1428">_xlfn.XLOOKUP(C1428,Products!A:A,Products!C:C,"")</f>
        <v>Personal Care</v>
      </c>
      <c r="F1428" s="4" t="str">
        <f t="array" ref="F1428">_xlfn.XLOOKUP(C1428,Products!A:A,Products!D:D,"")</f>
        <v>Balan, Samra and Sekhon</v>
      </c>
      <c r="G1428" s="4">
        <f>Order_items!C1428</f>
        <v>1</v>
      </c>
      <c r="H1428" s="4">
        <f>Order_items!D1428</f>
        <v>326.42</v>
      </c>
      <c r="I1428" s="4">
        <f>Order_items!E1428</f>
        <v>326.42</v>
      </c>
      <c r="J1428" s="4" t="str">
        <f t="array" ref="J1428">_xlfn.XLOOKUP(A1428,Orders!A:A,Orders!G:G,"")</f>
        <v>UPI</v>
      </c>
      <c r="K1428" s="4">
        <f t="shared" si="1"/>
        <v>2023</v>
      </c>
      <c r="L1428" s="4" t="str">
        <f t="shared" si="2"/>
        <v>Dec</v>
      </c>
    </row>
    <row r="1429" ht="22.5" customHeight="1">
      <c r="A1429" s="4">
        <f>(Orders!A1429)</f>
        <v>4832392771</v>
      </c>
      <c r="B1429" s="5">
        <f t="array" ref="B1429">_xlfn.XLOOKUP(A1429, Orders!A:A,Orders!C:C)</f>
        <v>45232.61449</v>
      </c>
      <c r="C1429" s="4">
        <f>Order_items!B1429</f>
        <v>432617</v>
      </c>
      <c r="D1429" s="4" t="str">
        <f t="array" ref="D1429">_xlfn.XLOOKUP(C1429,Products!A:A,Products!B:B,"")</f>
        <v>Baby Wipes</v>
      </c>
      <c r="E1429" s="4" t="str">
        <f t="array" ref="E1429">_xlfn.XLOOKUP(C1429,Products!A:A,Products!C:C,"")</f>
        <v>Baby Care</v>
      </c>
      <c r="F1429" s="4" t="str">
        <f t="array" ref="F1429">_xlfn.XLOOKUP(C1429,Products!A:A,Products!D:D,"")</f>
        <v>Dora-Pillai</v>
      </c>
      <c r="G1429" s="4">
        <f>Order_items!C1429</f>
        <v>1</v>
      </c>
      <c r="H1429" s="4">
        <f>Order_items!D1429</f>
        <v>863.18</v>
      </c>
      <c r="I1429" s="4">
        <f>Order_items!E1429</f>
        <v>863.18</v>
      </c>
      <c r="J1429" s="4" t="str">
        <f t="array" ref="J1429">_xlfn.XLOOKUP(A1429,Orders!A:A,Orders!G:G,"")</f>
        <v>Card</v>
      </c>
      <c r="K1429" s="4">
        <f t="shared" si="1"/>
        <v>2023</v>
      </c>
      <c r="L1429" s="4" t="str">
        <f t="shared" si="2"/>
        <v>Nov</v>
      </c>
    </row>
    <row r="1430" ht="22.5" customHeight="1">
      <c r="A1430" s="4">
        <f>(Orders!A1430)</f>
        <v>4800106448</v>
      </c>
      <c r="B1430" s="5">
        <f t="array" ref="B1430">_xlfn.XLOOKUP(A1430, Orders!A:A,Orders!C:C)</f>
        <v>45270.22039</v>
      </c>
      <c r="C1430" s="4">
        <f>Order_items!B1430</f>
        <v>707935</v>
      </c>
      <c r="D1430" s="4" t="str">
        <f t="array" ref="D1430">_xlfn.XLOOKUP(C1430,Products!A:A,Products!B:B,"")</f>
        <v>Cat Food</v>
      </c>
      <c r="E1430" s="4" t="str">
        <f t="array" ref="E1430">_xlfn.XLOOKUP(C1430,Products!A:A,Products!C:C,"")</f>
        <v>Pet Care</v>
      </c>
      <c r="F1430" s="4" t="str">
        <f t="array" ref="F1430">_xlfn.XLOOKUP(C1430,Products!A:A,Products!D:D,"")</f>
        <v>Anne, Mammen and Khatri</v>
      </c>
      <c r="G1430" s="4">
        <f>Order_items!C1430</f>
        <v>1</v>
      </c>
      <c r="H1430" s="4">
        <f>Order_items!D1430</f>
        <v>820.9</v>
      </c>
      <c r="I1430" s="4">
        <f>Order_items!E1430</f>
        <v>820.9</v>
      </c>
      <c r="J1430" s="4" t="str">
        <f t="array" ref="J1430">_xlfn.XLOOKUP(A1430,Orders!A:A,Orders!G:G,"")</f>
        <v>Card</v>
      </c>
      <c r="K1430" s="4">
        <f t="shared" si="1"/>
        <v>2023</v>
      </c>
      <c r="L1430" s="4" t="str">
        <f t="shared" si="2"/>
        <v>Dec</v>
      </c>
    </row>
    <row r="1431" ht="22.5" customHeight="1">
      <c r="A1431" s="4">
        <f>(Orders!A1431)</f>
        <v>5500008514</v>
      </c>
      <c r="B1431" s="5">
        <f t="array" ref="B1431">_xlfn.XLOOKUP(A1431, Orders!A:A,Orders!C:C)</f>
        <v>45415.75575</v>
      </c>
      <c r="C1431" s="4">
        <f>Order_items!B1431</f>
        <v>378287</v>
      </c>
      <c r="D1431" s="4" t="str">
        <f t="array" ref="D1431">_xlfn.XLOOKUP(C1431,Products!A:A,Products!B:B,"")</f>
        <v>Lemonade</v>
      </c>
      <c r="E1431" s="4" t="str">
        <f t="array" ref="E1431">_xlfn.XLOOKUP(C1431,Products!A:A,Products!C:C,"")</f>
        <v>Cold Drinks &amp; Juices</v>
      </c>
      <c r="F1431" s="4" t="str">
        <f t="array" ref="F1431">_xlfn.XLOOKUP(C1431,Products!A:A,Products!D:D,"")</f>
        <v>Ramesh-Jain</v>
      </c>
      <c r="G1431" s="4">
        <f>Order_items!C1431</f>
        <v>2</v>
      </c>
      <c r="H1431" s="4">
        <f>Order_items!D1431</f>
        <v>332.84</v>
      </c>
      <c r="I1431" s="4">
        <f>Order_items!E1431</f>
        <v>665.68</v>
      </c>
      <c r="J1431" s="4" t="str">
        <f t="array" ref="J1431">_xlfn.XLOOKUP(A1431,Orders!A:A,Orders!G:G,"")</f>
        <v>Cash</v>
      </c>
      <c r="K1431" s="4">
        <f t="shared" si="1"/>
        <v>2024</v>
      </c>
      <c r="L1431" s="4" t="str">
        <f t="shared" si="2"/>
        <v>May</v>
      </c>
    </row>
    <row r="1432" ht="22.5" customHeight="1">
      <c r="A1432" s="4">
        <f>(Orders!A1432)</f>
        <v>7879575037</v>
      </c>
      <c r="B1432" s="5">
        <f t="array" ref="B1432">_xlfn.XLOOKUP(A1432, Orders!A:A,Orders!C:C)</f>
        <v>45298.51358</v>
      </c>
      <c r="C1432" s="4">
        <f>Order_items!B1432</f>
        <v>487931</v>
      </c>
      <c r="D1432" s="4" t="str">
        <f t="array" ref="D1432">_xlfn.XLOOKUP(C1432,Products!A:A,Products!B:B,"")</f>
        <v>Sugar</v>
      </c>
      <c r="E1432" s="4" t="str">
        <f t="array" ref="E1432">_xlfn.XLOOKUP(C1432,Products!A:A,Products!C:C,"")</f>
        <v>Grocery &amp; Staples</v>
      </c>
      <c r="F1432" s="4" t="str">
        <f t="array" ref="F1432">_xlfn.XLOOKUP(C1432,Products!A:A,Products!D:D,"")</f>
        <v>Bahl, Jaggi and Nath</v>
      </c>
      <c r="G1432" s="4">
        <f>Order_items!C1432</f>
        <v>3</v>
      </c>
      <c r="H1432" s="4">
        <f>Order_items!D1432</f>
        <v>709.08</v>
      </c>
      <c r="I1432" s="4">
        <f>Order_items!E1432</f>
        <v>2127.24</v>
      </c>
      <c r="J1432" s="4" t="str">
        <f t="array" ref="J1432">_xlfn.XLOOKUP(A1432,Orders!A:A,Orders!G:G,"")</f>
        <v>Cash</v>
      </c>
      <c r="K1432" s="4">
        <f t="shared" si="1"/>
        <v>2024</v>
      </c>
      <c r="L1432" s="4" t="str">
        <f t="shared" si="2"/>
        <v>Jan</v>
      </c>
    </row>
    <row r="1433" ht="22.5" customHeight="1">
      <c r="A1433" s="4">
        <f>(Orders!A1433)</f>
        <v>50845914</v>
      </c>
      <c r="B1433" s="5">
        <f t="array" ref="B1433">_xlfn.XLOOKUP(A1433, Orders!A:A,Orders!C:C)</f>
        <v>45025.17981</v>
      </c>
      <c r="C1433" s="4">
        <f>Order_items!B1433</f>
        <v>478531</v>
      </c>
      <c r="D1433" s="4" t="str">
        <f t="array" ref="D1433">_xlfn.XLOOKUP(C1433,Products!A:A,Products!B:B,"")</f>
        <v>Carrots</v>
      </c>
      <c r="E1433" s="4" t="str">
        <f t="array" ref="E1433">_xlfn.XLOOKUP(C1433,Products!A:A,Products!C:C,"")</f>
        <v>Fruits &amp; Vegetables</v>
      </c>
      <c r="F1433" s="4" t="str">
        <f t="array" ref="F1433">_xlfn.XLOOKUP(C1433,Products!A:A,Products!D:D,"")</f>
        <v>Uppal Group</v>
      </c>
      <c r="G1433" s="4">
        <f>Order_items!C1433</f>
        <v>3</v>
      </c>
      <c r="H1433" s="4">
        <f>Order_items!D1433</f>
        <v>825.46</v>
      </c>
      <c r="I1433" s="4">
        <f>Order_items!E1433</f>
        <v>2476.38</v>
      </c>
      <c r="J1433" s="4" t="str">
        <f t="array" ref="J1433">_xlfn.XLOOKUP(A1433,Orders!A:A,Orders!G:G,"")</f>
        <v>Card</v>
      </c>
      <c r="K1433" s="4">
        <f t="shared" si="1"/>
        <v>2023</v>
      </c>
      <c r="L1433" s="4" t="str">
        <f t="shared" si="2"/>
        <v>Apr</v>
      </c>
    </row>
    <row r="1434" ht="22.5" customHeight="1">
      <c r="A1434" s="4">
        <f>(Orders!A1434)</f>
        <v>9766990467</v>
      </c>
      <c r="B1434" s="5">
        <f t="array" ref="B1434">_xlfn.XLOOKUP(A1434, Orders!A:A,Orders!C:C)</f>
        <v>45107.34619</v>
      </c>
      <c r="C1434" s="4">
        <f>Order_items!B1434</f>
        <v>361361</v>
      </c>
      <c r="D1434" s="4" t="str">
        <f t="array" ref="D1434">_xlfn.XLOOKUP(C1434,Products!A:A,Products!B:B,"")</f>
        <v>Biscuits</v>
      </c>
      <c r="E1434" s="4" t="str">
        <f t="array" ref="E1434">_xlfn.XLOOKUP(C1434,Products!A:A,Products!C:C,"")</f>
        <v>Snacks &amp; Munchies</v>
      </c>
      <c r="F1434" s="4" t="str">
        <f t="array" ref="F1434">_xlfn.XLOOKUP(C1434,Products!A:A,Products!D:D,"")</f>
        <v>Kunda, Dave and Sahni</v>
      </c>
      <c r="G1434" s="4">
        <f>Order_items!C1434</f>
        <v>2</v>
      </c>
      <c r="H1434" s="4">
        <f>Order_items!D1434</f>
        <v>826.21</v>
      </c>
      <c r="I1434" s="4">
        <f>Order_items!E1434</f>
        <v>1652.42</v>
      </c>
      <c r="J1434" s="4" t="str">
        <f t="array" ref="J1434">_xlfn.XLOOKUP(A1434,Orders!A:A,Orders!G:G,"")</f>
        <v>Card</v>
      </c>
      <c r="K1434" s="4">
        <f t="shared" si="1"/>
        <v>2023</v>
      </c>
      <c r="L1434" s="4" t="str">
        <f t="shared" si="2"/>
        <v>Jun</v>
      </c>
    </row>
    <row r="1435" ht="22.5" customHeight="1">
      <c r="A1435" s="4">
        <f>(Orders!A1435)</f>
        <v>4215602937</v>
      </c>
      <c r="B1435" s="5">
        <f t="array" ref="B1435">_xlfn.XLOOKUP(A1435, Orders!A:A,Orders!C:C)</f>
        <v>45203.22856</v>
      </c>
      <c r="C1435" s="4">
        <f>Order_items!B1435</f>
        <v>820973</v>
      </c>
      <c r="D1435" s="4" t="str">
        <f t="array" ref="D1435">_xlfn.XLOOKUP(C1435,Products!A:A,Products!B:B,"")</f>
        <v>Baby Wipes</v>
      </c>
      <c r="E1435" s="4" t="str">
        <f t="array" ref="E1435">_xlfn.XLOOKUP(C1435,Products!A:A,Products!C:C,"")</f>
        <v>Baby Care</v>
      </c>
      <c r="F1435" s="4" t="str">
        <f t="array" ref="F1435">_xlfn.XLOOKUP(C1435,Products!A:A,Products!D:D,"")</f>
        <v>Lall LLC</v>
      </c>
      <c r="G1435" s="4">
        <f>Order_items!C1435</f>
        <v>3</v>
      </c>
      <c r="H1435" s="4">
        <f>Order_items!D1435</f>
        <v>114.52</v>
      </c>
      <c r="I1435" s="4">
        <f>Order_items!E1435</f>
        <v>343.56</v>
      </c>
      <c r="J1435" s="4" t="str">
        <f t="array" ref="J1435">_xlfn.XLOOKUP(A1435,Orders!A:A,Orders!G:G,"")</f>
        <v>Wallet</v>
      </c>
      <c r="K1435" s="4">
        <f t="shared" si="1"/>
        <v>2023</v>
      </c>
      <c r="L1435" s="4" t="str">
        <f t="shared" si="2"/>
        <v>Oct</v>
      </c>
    </row>
    <row r="1436" ht="22.5" customHeight="1">
      <c r="A1436" s="4">
        <f>(Orders!A1436)</f>
        <v>238484255</v>
      </c>
      <c r="B1436" s="5">
        <f t="array" ref="B1436">_xlfn.XLOOKUP(A1436, Orders!A:A,Orders!C:C)</f>
        <v>45393.16925</v>
      </c>
      <c r="C1436" s="4">
        <f>Order_items!B1436</f>
        <v>354409</v>
      </c>
      <c r="D1436" s="4" t="str">
        <f t="array" ref="D1436">_xlfn.XLOOKUP(C1436,Products!A:A,Products!B:B,"")</f>
        <v>Pulses</v>
      </c>
      <c r="E1436" s="4" t="str">
        <f t="array" ref="E1436">_xlfn.XLOOKUP(C1436,Products!A:A,Products!C:C,"")</f>
        <v>Grocery &amp; Staples</v>
      </c>
      <c r="F1436" s="4" t="str">
        <f t="array" ref="F1436">_xlfn.XLOOKUP(C1436,Products!A:A,Products!D:D,"")</f>
        <v>Bose-Pandit</v>
      </c>
      <c r="G1436" s="4">
        <f>Order_items!C1436</f>
        <v>3</v>
      </c>
      <c r="H1436" s="4">
        <f>Order_items!D1436</f>
        <v>325.08</v>
      </c>
      <c r="I1436" s="4">
        <f>Order_items!E1436</f>
        <v>975.24</v>
      </c>
      <c r="J1436" s="4" t="str">
        <f t="array" ref="J1436">_xlfn.XLOOKUP(A1436,Orders!A:A,Orders!G:G,"")</f>
        <v>Cash</v>
      </c>
      <c r="K1436" s="4">
        <f t="shared" si="1"/>
        <v>2024</v>
      </c>
      <c r="L1436" s="4" t="str">
        <f t="shared" si="2"/>
        <v>Apr</v>
      </c>
    </row>
    <row r="1437" ht="22.5" customHeight="1">
      <c r="A1437" s="4">
        <f>(Orders!A1437)</f>
        <v>3293988248</v>
      </c>
      <c r="B1437" s="5">
        <f t="array" ref="B1437">_xlfn.XLOOKUP(A1437, Orders!A:A,Orders!C:C)</f>
        <v>45564.32274</v>
      </c>
      <c r="C1437" s="4">
        <f>Order_items!B1437</f>
        <v>272170</v>
      </c>
      <c r="D1437" s="4" t="str">
        <f t="array" ref="D1437">_xlfn.XLOOKUP(C1437,Products!A:A,Products!B:B,"")</f>
        <v>Ice Cream</v>
      </c>
      <c r="E1437" s="4" t="str">
        <f t="array" ref="E1437">_xlfn.XLOOKUP(C1437,Products!A:A,Products!C:C,"")</f>
        <v>Instant &amp; Frozen Food</v>
      </c>
      <c r="F1437" s="4" t="str">
        <f t="array" ref="F1437">_xlfn.XLOOKUP(C1437,Products!A:A,Products!D:D,"")</f>
        <v>Purohit Group</v>
      </c>
      <c r="G1437" s="4">
        <f>Order_items!C1437</f>
        <v>2</v>
      </c>
      <c r="H1437" s="4">
        <f>Order_items!D1437</f>
        <v>140.8</v>
      </c>
      <c r="I1437" s="4">
        <f>Order_items!E1437</f>
        <v>281.6</v>
      </c>
      <c r="J1437" s="4" t="str">
        <f t="array" ref="J1437">_xlfn.XLOOKUP(A1437,Orders!A:A,Orders!G:G,"")</f>
        <v>Wallet</v>
      </c>
      <c r="K1437" s="4">
        <f t="shared" si="1"/>
        <v>2024</v>
      </c>
      <c r="L1437" s="4" t="str">
        <f t="shared" si="2"/>
        <v>Sep</v>
      </c>
    </row>
    <row r="1438" ht="22.5" customHeight="1">
      <c r="A1438" s="4">
        <f>(Orders!A1438)</f>
        <v>5296157775</v>
      </c>
      <c r="B1438" s="5">
        <f t="array" ref="B1438">_xlfn.XLOOKUP(A1438, Orders!A:A,Orders!C:C)</f>
        <v>45500.43336</v>
      </c>
      <c r="C1438" s="4">
        <f>Order_items!B1438</f>
        <v>760684</v>
      </c>
      <c r="D1438" s="4" t="str">
        <f t="array" ref="D1438">_xlfn.XLOOKUP(C1438,Products!A:A,Products!B:B,"")</f>
        <v>Rice</v>
      </c>
      <c r="E1438" s="4" t="str">
        <f t="array" ref="E1438">_xlfn.XLOOKUP(C1438,Products!A:A,Products!C:C,"")</f>
        <v>Grocery &amp; Staples</v>
      </c>
      <c r="F1438" s="4" t="str">
        <f t="array" ref="F1438">_xlfn.XLOOKUP(C1438,Products!A:A,Products!D:D,"")</f>
        <v>Kanda-Gupta</v>
      </c>
      <c r="G1438" s="4">
        <f>Order_items!C1438</f>
        <v>3</v>
      </c>
      <c r="H1438" s="4">
        <f>Order_items!D1438</f>
        <v>71.6</v>
      </c>
      <c r="I1438" s="4">
        <f>Order_items!E1438</f>
        <v>214.8</v>
      </c>
      <c r="J1438" s="4" t="str">
        <f t="array" ref="J1438">_xlfn.XLOOKUP(A1438,Orders!A:A,Orders!G:G,"")</f>
        <v>Wallet</v>
      </c>
      <c r="K1438" s="4">
        <f t="shared" si="1"/>
        <v>2024</v>
      </c>
      <c r="L1438" s="4" t="str">
        <f t="shared" si="2"/>
        <v>Jul</v>
      </c>
    </row>
    <row r="1439" ht="22.5" customHeight="1">
      <c r="A1439" s="4">
        <f>(Orders!A1439)</f>
        <v>1143489067</v>
      </c>
      <c r="B1439" s="5">
        <f t="array" ref="B1439">_xlfn.XLOOKUP(A1439, Orders!A:A,Orders!C:C)</f>
        <v>45183.7095</v>
      </c>
      <c r="C1439" s="4">
        <f>Order_items!B1439</f>
        <v>4452</v>
      </c>
      <c r="D1439" s="4" t="str">
        <f t="array" ref="D1439">_xlfn.XLOOKUP(C1439,Products!A:A,Products!B:B,"")</f>
        <v>Baby Wipes</v>
      </c>
      <c r="E1439" s="4" t="str">
        <f t="array" ref="E1439">_xlfn.XLOOKUP(C1439,Products!A:A,Products!C:C,"")</f>
        <v>Baby Care</v>
      </c>
      <c r="F1439" s="4" t="str">
        <f t="array" ref="F1439">_xlfn.XLOOKUP(C1439,Products!A:A,Products!D:D,"")</f>
        <v>Morar-Mistry</v>
      </c>
      <c r="G1439" s="4">
        <f>Order_items!C1439</f>
        <v>2</v>
      </c>
      <c r="H1439" s="4">
        <f>Order_items!D1439</f>
        <v>169.88</v>
      </c>
      <c r="I1439" s="4">
        <f>Order_items!E1439</f>
        <v>339.76</v>
      </c>
      <c r="J1439" s="4" t="str">
        <f t="array" ref="J1439">_xlfn.XLOOKUP(A1439,Orders!A:A,Orders!G:G,"")</f>
        <v>UPI</v>
      </c>
      <c r="K1439" s="4">
        <f t="shared" si="1"/>
        <v>2023</v>
      </c>
      <c r="L1439" s="4" t="str">
        <f t="shared" si="2"/>
        <v>Sep</v>
      </c>
    </row>
    <row r="1440" ht="22.5" customHeight="1">
      <c r="A1440" s="4">
        <f>(Orders!A1440)</f>
        <v>8524452029</v>
      </c>
      <c r="B1440" s="5">
        <f t="array" ref="B1440">_xlfn.XLOOKUP(A1440, Orders!A:A,Orders!C:C)</f>
        <v>45237.04204</v>
      </c>
      <c r="C1440" s="4">
        <f>Order_items!B1440</f>
        <v>487931</v>
      </c>
      <c r="D1440" s="4" t="str">
        <f t="array" ref="D1440">_xlfn.XLOOKUP(C1440,Products!A:A,Products!B:B,"")</f>
        <v>Sugar</v>
      </c>
      <c r="E1440" s="4" t="str">
        <f t="array" ref="E1440">_xlfn.XLOOKUP(C1440,Products!A:A,Products!C:C,"")</f>
        <v>Grocery &amp; Staples</v>
      </c>
      <c r="F1440" s="4" t="str">
        <f t="array" ref="F1440">_xlfn.XLOOKUP(C1440,Products!A:A,Products!D:D,"")</f>
        <v>Bahl, Jaggi and Nath</v>
      </c>
      <c r="G1440" s="4">
        <f>Order_items!C1440</f>
        <v>1</v>
      </c>
      <c r="H1440" s="4">
        <f>Order_items!D1440</f>
        <v>709.08</v>
      </c>
      <c r="I1440" s="4">
        <f>Order_items!E1440</f>
        <v>709.08</v>
      </c>
      <c r="J1440" s="4" t="str">
        <f t="array" ref="J1440">_xlfn.XLOOKUP(A1440,Orders!A:A,Orders!G:G,"")</f>
        <v>Cash</v>
      </c>
      <c r="K1440" s="4">
        <f t="shared" si="1"/>
        <v>2023</v>
      </c>
      <c r="L1440" s="4" t="str">
        <f t="shared" si="2"/>
        <v>Nov</v>
      </c>
    </row>
    <row r="1441" ht="22.5" customHeight="1">
      <c r="A1441" s="4">
        <f>(Orders!A1441)</f>
        <v>4256779885</v>
      </c>
      <c r="B1441" s="5">
        <f t="array" ref="B1441">_xlfn.XLOOKUP(A1441, Orders!A:A,Orders!C:C)</f>
        <v>45078.72881</v>
      </c>
      <c r="C1441" s="4">
        <f>Order_items!B1441</f>
        <v>440875</v>
      </c>
      <c r="D1441" s="4" t="str">
        <f t="array" ref="D1441">_xlfn.XLOOKUP(C1441,Products!A:A,Products!B:B,"")</f>
        <v>Baby Wipes</v>
      </c>
      <c r="E1441" s="4" t="str">
        <f t="array" ref="E1441">_xlfn.XLOOKUP(C1441,Products!A:A,Products!C:C,"")</f>
        <v>Baby Care</v>
      </c>
      <c r="F1441" s="4" t="str">
        <f t="array" ref="F1441">_xlfn.XLOOKUP(C1441,Products!A:A,Products!D:D,"")</f>
        <v>Loyal Inc</v>
      </c>
      <c r="G1441" s="4">
        <f>Order_items!C1441</f>
        <v>1</v>
      </c>
      <c r="H1441" s="4">
        <f>Order_items!D1441</f>
        <v>275.03</v>
      </c>
      <c r="I1441" s="4">
        <f>Order_items!E1441</f>
        <v>275.03</v>
      </c>
      <c r="J1441" s="4" t="str">
        <f t="array" ref="J1441">_xlfn.XLOOKUP(A1441,Orders!A:A,Orders!G:G,"")</f>
        <v>Cash</v>
      </c>
      <c r="K1441" s="4">
        <f t="shared" si="1"/>
        <v>2023</v>
      </c>
      <c r="L1441" s="4" t="str">
        <f t="shared" si="2"/>
        <v>Jun</v>
      </c>
    </row>
    <row r="1442" ht="22.5" customHeight="1">
      <c r="A1442" s="4">
        <f>(Orders!A1442)</f>
        <v>7744686996</v>
      </c>
      <c r="B1442" s="5">
        <f t="array" ref="B1442">_xlfn.XLOOKUP(A1442, Orders!A:A,Orders!C:C)</f>
        <v>45196.90277</v>
      </c>
      <c r="C1442" s="4">
        <f>Order_items!B1442</f>
        <v>585299</v>
      </c>
      <c r="D1442" s="4" t="str">
        <f t="array" ref="D1442">_xlfn.XLOOKUP(C1442,Products!A:A,Products!B:B,"")</f>
        <v>Pet Treats</v>
      </c>
      <c r="E1442" s="4" t="str">
        <f t="array" ref="E1442">_xlfn.XLOOKUP(C1442,Products!A:A,Products!C:C,"")</f>
        <v>Pet Care</v>
      </c>
      <c r="F1442" s="4" t="str">
        <f t="array" ref="F1442">_xlfn.XLOOKUP(C1442,Products!A:A,Products!D:D,"")</f>
        <v>Sharma, Chandra and Prashad</v>
      </c>
      <c r="G1442" s="4">
        <f>Order_items!C1442</f>
        <v>1</v>
      </c>
      <c r="H1442" s="4">
        <f>Order_items!D1442</f>
        <v>799.46</v>
      </c>
      <c r="I1442" s="4">
        <f>Order_items!E1442</f>
        <v>799.46</v>
      </c>
      <c r="J1442" s="4" t="str">
        <f t="array" ref="J1442">_xlfn.XLOOKUP(A1442,Orders!A:A,Orders!G:G,"")</f>
        <v>Cash</v>
      </c>
      <c r="K1442" s="4">
        <f t="shared" si="1"/>
        <v>2023</v>
      </c>
      <c r="L1442" s="4" t="str">
        <f t="shared" si="2"/>
        <v>Sep</v>
      </c>
    </row>
    <row r="1443" ht="22.5" customHeight="1">
      <c r="A1443" s="4">
        <f>(Orders!A1443)</f>
        <v>5427462399</v>
      </c>
      <c r="B1443" s="5">
        <f t="array" ref="B1443">_xlfn.XLOOKUP(A1443, Orders!A:A,Orders!C:C)</f>
        <v>45464.58125</v>
      </c>
      <c r="C1443" s="4">
        <f>Order_items!B1443</f>
        <v>257719</v>
      </c>
      <c r="D1443" s="4" t="str">
        <f t="array" ref="D1443">_xlfn.XLOOKUP(C1443,Products!A:A,Products!B:B,"")</f>
        <v>Eggs</v>
      </c>
      <c r="E1443" s="4" t="str">
        <f t="array" ref="E1443">_xlfn.XLOOKUP(C1443,Products!A:A,Products!C:C,"")</f>
        <v>Dairy &amp; Breakfast</v>
      </c>
      <c r="F1443" s="4" t="str">
        <f t="array" ref="F1443">_xlfn.XLOOKUP(C1443,Products!A:A,Products!D:D,"")</f>
        <v>Chaudhuri PLC</v>
      </c>
      <c r="G1443" s="4">
        <f>Order_items!C1443</f>
        <v>2</v>
      </c>
      <c r="H1443" s="4">
        <f>Order_items!D1443</f>
        <v>281.73</v>
      </c>
      <c r="I1443" s="4">
        <f>Order_items!E1443</f>
        <v>563.46</v>
      </c>
      <c r="J1443" s="4" t="str">
        <f t="array" ref="J1443">_xlfn.XLOOKUP(A1443,Orders!A:A,Orders!G:G,"")</f>
        <v>Wallet</v>
      </c>
      <c r="K1443" s="4">
        <f t="shared" si="1"/>
        <v>2024</v>
      </c>
      <c r="L1443" s="4" t="str">
        <f t="shared" si="2"/>
        <v>Jun</v>
      </c>
    </row>
    <row r="1444" ht="22.5" customHeight="1">
      <c r="A1444" s="4">
        <f>(Orders!A1444)</f>
        <v>8596751747</v>
      </c>
      <c r="B1444" s="5">
        <f t="array" ref="B1444">_xlfn.XLOOKUP(A1444, Orders!A:A,Orders!C:C)</f>
        <v>45360.27301</v>
      </c>
      <c r="C1444" s="4">
        <f>Order_items!B1444</f>
        <v>863930</v>
      </c>
      <c r="D1444" s="4" t="str">
        <f t="array" ref="D1444">_xlfn.XLOOKUP(C1444,Products!A:A,Products!B:B,"")</f>
        <v>Shampoo</v>
      </c>
      <c r="E1444" s="4" t="str">
        <f t="array" ref="E1444">_xlfn.XLOOKUP(C1444,Products!A:A,Products!C:C,"")</f>
        <v>Personal Care</v>
      </c>
      <c r="F1444" s="4" t="str">
        <f t="array" ref="F1444">_xlfn.XLOOKUP(C1444,Products!A:A,Products!D:D,"")</f>
        <v>Sathe, Agarwal and Dhar</v>
      </c>
      <c r="G1444" s="4">
        <f>Order_items!C1444</f>
        <v>1</v>
      </c>
      <c r="H1444" s="4">
        <f>Order_items!D1444</f>
        <v>242.57</v>
      </c>
      <c r="I1444" s="4">
        <f>Order_items!E1444</f>
        <v>242.57</v>
      </c>
      <c r="J1444" s="4" t="str">
        <f t="array" ref="J1444">_xlfn.XLOOKUP(A1444,Orders!A:A,Orders!G:G,"")</f>
        <v>Card</v>
      </c>
      <c r="K1444" s="4">
        <f t="shared" si="1"/>
        <v>2024</v>
      </c>
      <c r="L1444" s="4" t="str">
        <f t="shared" si="2"/>
        <v>Mar</v>
      </c>
    </row>
    <row r="1445" ht="22.5" customHeight="1">
      <c r="A1445" s="4">
        <f>(Orders!A1445)</f>
        <v>4746468643</v>
      </c>
      <c r="B1445" s="5">
        <f t="array" ref="B1445">_xlfn.XLOOKUP(A1445, Orders!A:A,Orders!C:C)</f>
        <v>45155.81324</v>
      </c>
      <c r="C1445" s="4">
        <f>Order_items!B1445</f>
        <v>679865</v>
      </c>
      <c r="D1445" s="4" t="str">
        <f t="array" ref="D1445">_xlfn.XLOOKUP(C1445,Products!A:A,Products!B:B,"")</f>
        <v>Wheat Flour</v>
      </c>
      <c r="E1445" s="4" t="str">
        <f t="array" ref="E1445">_xlfn.XLOOKUP(C1445,Products!A:A,Products!C:C,"")</f>
        <v>Grocery &amp; Staples</v>
      </c>
      <c r="F1445" s="4" t="str">
        <f t="array" ref="F1445">_xlfn.XLOOKUP(C1445,Products!A:A,Products!D:D,"")</f>
        <v>Memon-Barad</v>
      </c>
      <c r="G1445" s="4">
        <f>Order_items!C1445</f>
        <v>3</v>
      </c>
      <c r="H1445" s="4">
        <f>Order_items!D1445</f>
        <v>347.91</v>
      </c>
      <c r="I1445" s="4">
        <f>Order_items!E1445</f>
        <v>1043.73</v>
      </c>
      <c r="J1445" s="4" t="str">
        <f t="array" ref="J1445">_xlfn.XLOOKUP(A1445,Orders!A:A,Orders!G:G,"")</f>
        <v>UPI</v>
      </c>
      <c r="K1445" s="4">
        <f t="shared" si="1"/>
        <v>2023</v>
      </c>
      <c r="L1445" s="4" t="str">
        <f t="shared" si="2"/>
        <v>Aug</v>
      </c>
    </row>
    <row r="1446" ht="22.5" customHeight="1">
      <c r="A1446" s="4">
        <f>(Orders!A1446)</f>
        <v>3010047327</v>
      </c>
      <c r="B1446" s="5">
        <f t="array" ref="B1446">_xlfn.XLOOKUP(A1446, Orders!A:A,Orders!C:C)</f>
        <v>45275.84157</v>
      </c>
      <c r="C1446" s="4">
        <f>Order_items!B1446</f>
        <v>555121</v>
      </c>
      <c r="D1446" s="4" t="str">
        <f t="array" ref="D1446">_xlfn.XLOOKUP(C1446,Products!A:A,Products!B:B,"")</f>
        <v>Carrots</v>
      </c>
      <c r="E1446" s="4" t="str">
        <f t="array" ref="E1446">_xlfn.XLOOKUP(C1446,Products!A:A,Products!C:C,"")</f>
        <v>Fruits &amp; Vegetables</v>
      </c>
      <c r="F1446" s="4" t="str">
        <f t="array" ref="F1446">_xlfn.XLOOKUP(C1446,Products!A:A,Products!D:D,"")</f>
        <v>Subramanian, Chaudhuri and Dora</v>
      </c>
      <c r="G1446" s="4">
        <f>Order_items!C1446</f>
        <v>3</v>
      </c>
      <c r="H1446" s="4">
        <f>Order_items!D1446</f>
        <v>354.91</v>
      </c>
      <c r="I1446" s="4">
        <f>Order_items!E1446</f>
        <v>1064.73</v>
      </c>
      <c r="J1446" s="4" t="str">
        <f t="array" ref="J1446">_xlfn.XLOOKUP(A1446,Orders!A:A,Orders!G:G,"")</f>
        <v>Wallet</v>
      </c>
      <c r="K1446" s="4">
        <f t="shared" si="1"/>
        <v>2023</v>
      </c>
      <c r="L1446" s="4" t="str">
        <f t="shared" si="2"/>
        <v>Dec</v>
      </c>
    </row>
    <row r="1447" ht="22.5" customHeight="1">
      <c r="A1447" s="4">
        <f>(Orders!A1447)</f>
        <v>1236959246</v>
      </c>
      <c r="B1447" s="5">
        <f t="array" ref="B1447">_xlfn.XLOOKUP(A1447, Orders!A:A,Orders!C:C)</f>
        <v>45571.84516</v>
      </c>
      <c r="C1447" s="4">
        <f>Order_items!B1447</f>
        <v>440875</v>
      </c>
      <c r="D1447" s="4" t="str">
        <f t="array" ref="D1447">_xlfn.XLOOKUP(C1447,Products!A:A,Products!B:B,"")</f>
        <v>Baby Wipes</v>
      </c>
      <c r="E1447" s="4" t="str">
        <f t="array" ref="E1447">_xlfn.XLOOKUP(C1447,Products!A:A,Products!C:C,"")</f>
        <v>Baby Care</v>
      </c>
      <c r="F1447" s="4" t="str">
        <f t="array" ref="F1447">_xlfn.XLOOKUP(C1447,Products!A:A,Products!D:D,"")</f>
        <v>Loyal Inc</v>
      </c>
      <c r="G1447" s="4">
        <f>Order_items!C1447</f>
        <v>1</v>
      </c>
      <c r="H1447" s="4">
        <f>Order_items!D1447</f>
        <v>275.03</v>
      </c>
      <c r="I1447" s="4">
        <f>Order_items!E1447</f>
        <v>275.03</v>
      </c>
      <c r="J1447" s="4" t="str">
        <f t="array" ref="J1447">_xlfn.XLOOKUP(A1447,Orders!A:A,Orders!G:G,"")</f>
        <v>Cash</v>
      </c>
      <c r="K1447" s="4">
        <f t="shared" si="1"/>
        <v>2024</v>
      </c>
      <c r="L1447" s="4" t="str">
        <f t="shared" si="2"/>
        <v>Oct</v>
      </c>
    </row>
    <row r="1448" ht="22.5" customHeight="1">
      <c r="A1448" s="4">
        <f>(Orders!A1448)</f>
        <v>6600422315</v>
      </c>
      <c r="B1448" s="5">
        <f t="array" ref="B1448">_xlfn.XLOOKUP(A1448, Orders!A:A,Orders!C:C)</f>
        <v>45188.01823</v>
      </c>
      <c r="C1448" s="4">
        <f>Order_items!B1448</f>
        <v>287070</v>
      </c>
      <c r="D1448" s="4" t="str">
        <f t="array" ref="D1448">_xlfn.XLOOKUP(C1448,Products!A:A,Products!B:B,"")</f>
        <v>Wheat Flour</v>
      </c>
      <c r="E1448" s="4" t="str">
        <f t="array" ref="E1448">_xlfn.XLOOKUP(C1448,Products!A:A,Products!C:C,"")</f>
        <v>Grocery &amp; Staples</v>
      </c>
      <c r="F1448" s="4" t="str">
        <f t="array" ref="F1448">_xlfn.XLOOKUP(C1448,Products!A:A,Products!D:D,"")</f>
        <v>Gala, Magar and Rajagopal</v>
      </c>
      <c r="G1448" s="4">
        <f>Order_items!C1448</f>
        <v>3</v>
      </c>
      <c r="H1448" s="4">
        <f>Order_items!D1448</f>
        <v>443.17</v>
      </c>
      <c r="I1448" s="4">
        <f>Order_items!E1448</f>
        <v>1329.51</v>
      </c>
      <c r="J1448" s="4" t="str">
        <f t="array" ref="J1448">_xlfn.XLOOKUP(A1448,Orders!A:A,Orders!G:G,"")</f>
        <v>UPI</v>
      </c>
      <c r="K1448" s="4">
        <f t="shared" si="1"/>
        <v>2023</v>
      </c>
      <c r="L1448" s="4" t="str">
        <f t="shared" si="2"/>
        <v>Sep</v>
      </c>
    </row>
    <row r="1449" ht="22.5" customHeight="1">
      <c r="A1449" s="4">
        <f>(Orders!A1449)</f>
        <v>3227252410</v>
      </c>
      <c r="B1449" s="5">
        <f t="array" ref="B1449">_xlfn.XLOOKUP(A1449, Orders!A:A,Orders!C:C)</f>
        <v>45338.32861</v>
      </c>
      <c r="C1449" s="4">
        <f>Order_items!B1449</f>
        <v>291238</v>
      </c>
      <c r="D1449" s="4" t="str">
        <f t="array" ref="D1449">_xlfn.XLOOKUP(C1449,Products!A:A,Products!B:B,"")</f>
        <v>Chocolates</v>
      </c>
      <c r="E1449" s="4" t="str">
        <f t="array" ref="E1449">_xlfn.XLOOKUP(C1449,Products!A:A,Products!C:C,"")</f>
        <v>Snacks &amp; Munchies</v>
      </c>
      <c r="F1449" s="4" t="str">
        <f t="array" ref="F1449">_xlfn.XLOOKUP(C1449,Products!A:A,Products!D:D,"")</f>
        <v>Sinha, Pau and Chhabra</v>
      </c>
      <c r="G1449" s="4">
        <f>Order_items!C1449</f>
        <v>3</v>
      </c>
      <c r="H1449" s="4">
        <f>Order_items!D1449</f>
        <v>746.03</v>
      </c>
      <c r="I1449" s="4">
        <f>Order_items!E1449</f>
        <v>2238.09</v>
      </c>
      <c r="J1449" s="4" t="str">
        <f t="array" ref="J1449">_xlfn.XLOOKUP(A1449,Orders!A:A,Orders!G:G,"")</f>
        <v>Cash</v>
      </c>
      <c r="K1449" s="4">
        <f t="shared" si="1"/>
        <v>2024</v>
      </c>
      <c r="L1449" s="4" t="str">
        <f t="shared" si="2"/>
        <v>Feb</v>
      </c>
    </row>
    <row r="1450" ht="22.5" customHeight="1">
      <c r="A1450" s="4">
        <f>(Orders!A1450)</f>
        <v>6972292408</v>
      </c>
      <c r="B1450" s="5">
        <f t="array" ref="B1450">_xlfn.XLOOKUP(A1450, Orders!A:A,Orders!C:C)</f>
        <v>45246.23419</v>
      </c>
      <c r="C1450" s="4">
        <f>Order_items!B1450</f>
        <v>747801</v>
      </c>
      <c r="D1450" s="4" t="str">
        <f t="array" ref="D1450">_xlfn.XLOOKUP(C1450,Products!A:A,Products!B:B,"")</f>
        <v>Toilet Cleaner</v>
      </c>
      <c r="E1450" s="4" t="str">
        <f t="array" ref="E1450">_xlfn.XLOOKUP(C1450,Products!A:A,Products!C:C,"")</f>
        <v>Household Care</v>
      </c>
      <c r="F1450" s="4" t="str">
        <f t="array" ref="F1450">_xlfn.XLOOKUP(C1450,Products!A:A,Products!D:D,"")</f>
        <v>Saha-Vora</v>
      </c>
      <c r="G1450" s="4">
        <f>Order_items!C1450</f>
        <v>1</v>
      </c>
      <c r="H1450" s="4">
        <f>Order_items!D1450</f>
        <v>277.76</v>
      </c>
      <c r="I1450" s="4">
        <f>Order_items!E1450</f>
        <v>277.76</v>
      </c>
      <c r="J1450" s="4" t="str">
        <f t="array" ref="J1450">_xlfn.XLOOKUP(A1450,Orders!A:A,Orders!G:G,"")</f>
        <v>Cash</v>
      </c>
      <c r="K1450" s="4">
        <f t="shared" si="1"/>
        <v>2023</v>
      </c>
      <c r="L1450" s="4" t="str">
        <f t="shared" si="2"/>
        <v>Nov</v>
      </c>
    </row>
    <row r="1451" ht="22.5" customHeight="1">
      <c r="A1451" s="4">
        <f>(Orders!A1451)</f>
        <v>7562754470</v>
      </c>
      <c r="B1451" s="5">
        <f t="array" ref="B1451">_xlfn.XLOOKUP(A1451, Orders!A:A,Orders!C:C)</f>
        <v>45337.97713</v>
      </c>
      <c r="C1451" s="4">
        <f>Order_items!B1451</f>
        <v>82484</v>
      </c>
      <c r="D1451" s="4" t="str">
        <f t="array" ref="D1451">_xlfn.XLOOKUP(C1451,Products!A:A,Products!B:B,"")</f>
        <v>Baby Food</v>
      </c>
      <c r="E1451" s="4" t="str">
        <f t="array" ref="E1451">_xlfn.XLOOKUP(C1451,Products!A:A,Products!C:C,"")</f>
        <v>Baby Care</v>
      </c>
      <c r="F1451" s="4" t="str">
        <f t="array" ref="F1451">_xlfn.XLOOKUP(C1451,Products!A:A,Products!D:D,"")</f>
        <v>Mallick PLC</v>
      </c>
      <c r="G1451" s="4">
        <f>Order_items!C1451</f>
        <v>2</v>
      </c>
      <c r="H1451" s="4">
        <f>Order_items!D1451</f>
        <v>914.88</v>
      </c>
      <c r="I1451" s="4">
        <f>Order_items!E1451</f>
        <v>1829.76</v>
      </c>
      <c r="J1451" s="4" t="str">
        <f t="array" ref="J1451">_xlfn.XLOOKUP(A1451,Orders!A:A,Orders!G:G,"")</f>
        <v>Wallet</v>
      </c>
      <c r="K1451" s="4">
        <f t="shared" si="1"/>
        <v>2024</v>
      </c>
      <c r="L1451" s="4" t="str">
        <f t="shared" si="2"/>
        <v>Feb</v>
      </c>
    </row>
    <row r="1452" ht="22.5" customHeight="1">
      <c r="A1452" s="4">
        <f>(Orders!A1452)</f>
        <v>7361971676</v>
      </c>
      <c r="B1452" s="5">
        <f t="array" ref="B1452">_xlfn.XLOOKUP(A1452, Orders!A:A,Orders!C:C)</f>
        <v>45161.03076</v>
      </c>
      <c r="C1452" s="4">
        <f>Order_items!B1452</f>
        <v>397973</v>
      </c>
      <c r="D1452" s="4" t="str">
        <f t="array" ref="D1452">_xlfn.XLOOKUP(C1452,Products!A:A,Products!B:B,"")</f>
        <v>Bananas</v>
      </c>
      <c r="E1452" s="4" t="str">
        <f t="array" ref="E1452">_xlfn.XLOOKUP(C1452,Products!A:A,Products!C:C,"")</f>
        <v>Fruits &amp; Vegetables</v>
      </c>
      <c r="F1452" s="4" t="str">
        <f t="array" ref="F1452">_xlfn.XLOOKUP(C1452,Products!A:A,Products!D:D,"")</f>
        <v>Wable, Randhawa and Mutti</v>
      </c>
      <c r="G1452" s="4">
        <f>Order_items!C1452</f>
        <v>1</v>
      </c>
      <c r="H1452" s="4">
        <f>Order_items!D1452</f>
        <v>728.73</v>
      </c>
      <c r="I1452" s="4">
        <f>Order_items!E1452</f>
        <v>728.73</v>
      </c>
      <c r="J1452" s="4" t="str">
        <f t="array" ref="J1452">_xlfn.XLOOKUP(A1452,Orders!A:A,Orders!G:G,"")</f>
        <v>Card</v>
      </c>
      <c r="K1452" s="4">
        <f t="shared" si="1"/>
        <v>2023</v>
      </c>
      <c r="L1452" s="4" t="str">
        <f t="shared" si="2"/>
        <v>Aug</v>
      </c>
    </row>
    <row r="1453" ht="22.5" customHeight="1">
      <c r="A1453" s="4">
        <f>(Orders!A1453)</f>
        <v>8875605037</v>
      </c>
      <c r="B1453" s="5">
        <f t="array" ref="B1453">_xlfn.XLOOKUP(A1453, Orders!A:A,Orders!C:C)</f>
        <v>45196.41837</v>
      </c>
      <c r="C1453" s="4">
        <f>Order_items!B1453</f>
        <v>876139</v>
      </c>
      <c r="D1453" s="4" t="str">
        <f t="array" ref="D1453">_xlfn.XLOOKUP(C1453,Products!A:A,Products!B:B,"")</f>
        <v>Pulses</v>
      </c>
      <c r="E1453" s="4" t="str">
        <f t="array" ref="E1453">_xlfn.XLOOKUP(C1453,Products!A:A,Products!C:C,"")</f>
        <v>Grocery &amp; Staples</v>
      </c>
      <c r="F1453" s="4" t="str">
        <f t="array" ref="F1453">_xlfn.XLOOKUP(C1453,Products!A:A,Products!D:D,"")</f>
        <v>Cherian-Dara</v>
      </c>
      <c r="G1453" s="4">
        <f>Order_items!C1453</f>
        <v>1</v>
      </c>
      <c r="H1453" s="4">
        <f>Order_items!D1453</f>
        <v>415.75</v>
      </c>
      <c r="I1453" s="4">
        <f>Order_items!E1453</f>
        <v>415.75</v>
      </c>
      <c r="J1453" s="4" t="str">
        <f t="array" ref="J1453">_xlfn.XLOOKUP(A1453,Orders!A:A,Orders!G:G,"")</f>
        <v>Card</v>
      </c>
      <c r="K1453" s="4">
        <f t="shared" si="1"/>
        <v>2023</v>
      </c>
      <c r="L1453" s="4" t="str">
        <f t="shared" si="2"/>
        <v>Sep</v>
      </c>
    </row>
    <row r="1454" ht="22.5" customHeight="1">
      <c r="A1454" s="4">
        <f>(Orders!A1454)</f>
        <v>8508253527</v>
      </c>
      <c r="B1454" s="5">
        <f t="array" ref="B1454">_xlfn.XLOOKUP(A1454, Orders!A:A,Orders!C:C)</f>
        <v>45540.87094</v>
      </c>
      <c r="C1454" s="4">
        <f>Order_items!B1454</f>
        <v>440875</v>
      </c>
      <c r="D1454" s="4" t="str">
        <f t="array" ref="D1454">_xlfn.XLOOKUP(C1454,Products!A:A,Products!B:B,"")</f>
        <v>Baby Wipes</v>
      </c>
      <c r="E1454" s="4" t="str">
        <f t="array" ref="E1454">_xlfn.XLOOKUP(C1454,Products!A:A,Products!C:C,"")</f>
        <v>Baby Care</v>
      </c>
      <c r="F1454" s="4" t="str">
        <f t="array" ref="F1454">_xlfn.XLOOKUP(C1454,Products!A:A,Products!D:D,"")</f>
        <v>Loyal Inc</v>
      </c>
      <c r="G1454" s="4">
        <f>Order_items!C1454</f>
        <v>1</v>
      </c>
      <c r="H1454" s="4">
        <f>Order_items!D1454</f>
        <v>275.03</v>
      </c>
      <c r="I1454" s="4">
        <f>Order_items!E1454</f>
        <v>275.03</v>
      </c>
      <c r="J1454" s="4" t="str">
        <f t="array" ref="J1454">_xlfn.XLOOKUP(A1454,Orders!A:A,Orders!G:G,"")</f>
        <v>UPI</v>
      </c>
      <c r="K1454" s="4">
        <f t="shared" si="1"/>
        <v>2024</v>
      </c>
      <c r="L1454" s="4" t="str">
        <f t="shared" si="2"/>
        <v>Sep</v>
      </c>
    </row>
    <row r="1455" ht="22.5" customHeight="1">
      <c r="A1455" s="4">
        <f>(Orders!A1455)</f>
        <v>6798775600</v>
      </c>
      <c r="B1455" s="5">
        <f t="array" ref="B1455">_xlfn.XLOOKUP(A1455, Orders!A:A,Orders!C:C)</f>
        <v>45208.94416</v>
      </c>
      <c r="C1455" s="4">
        <f>Order_items!B1455</f>
        <v>324809</v>
      </c>
      <c r="D1455" s="4" t="str">
        <f t="array" ref="D1455">_xlfn.XLOOKUP(C1455,Products!A:A,Products!B:B,"")</f>
        <v>Bread</v>
      </c>
      <c r="E1455" s="4" t="str">
        <f t="array" ref="E1455">_xlfn.XLOOKUP(C1455,Products!A:A,Products!C:C,"")</f>
        <v>Dairy &amp; Breakfast</v>
      </c>
      <c r="F1455" s="4" t="str">
        <f t="array" ref="F1455">_xlfn.XLOOKUP(C1455,Products!A:A,Products!D:D,"")</f>
        <v>Sidhu PLC</v>
      </c>
      <c r="G1455" s="4">
        <f>Order_items!C1455</f>
        <v>2</v>
      </c>
      <c r="H1455" s="4">
        <f>Order_items!D1455</f>
        <v>608</v>
      </c>
      <c r="I1455" s="4">
        <f>Order_items!E1455</f>
        <v>1216</v>
      </c>
      <c r="J1455" s="4" t="str">
        <f t="array" ref="J1455">_xlfn.XLOOKUP(A1455,Orders!A:A,Orders!G:G,"")</f>
        <v>Cash</v>
      </c>
      <c r="K1455" s="4">
        <f t="shared" si="1"/>
        <v>2023</v>
      </c>
      <c r="L1455" s="4" t="str">
        <f t="shared" si="2"/>
        <v>Oct</v>
      </c>
    </row>
    <row r="1456" ht="22.5" customHeight="1">
      <c r="A1456" s="4">
        <f>(Orders!A1456)</f>
        <v>3624810422</v>
      </c>
      <c r="B1456" s="5">
        <f t="array" ref="B1456">_xlfn.XLOOKUP(A1456, Orders!A:A,Orders!C:C)</f>
        <v>45514.04773</v>
      </c>
      <c r="C1456" s="4">
        <f>Order_items!B1456</f>
        <v>818522</v>
      </c>
      <c r="D1456" s="4" t="str">
        <f t="array" ref="D1456">_xlfn.XLOOKUP(C1456,Products!A:A,Products!B:B,"")</f>
        <v>Cheese</v>
      </c>
      <c r="E1456" s="4" t="str">
        <f t="array" ref="E1456">_xlfn.XLOOKUP(C1456,Products!A:A,Products!C:C,"")</f>
        <v>Dairy &amp; Breakfast</v>
      </c>
      <c r="F1456" s="4" t="str">
        <f t="array" ref="F1456">_xlfn.XLOOKUP(C1456,Products!A:A,Products!D:D,"")</f>
        <v>Hora-Roy</v>
      </c>
      <c r="G1456" s="4">
        <f>Order_items!C1456</f>
        <v>1</v>
      </c>
      <c r="H1456" s="4">
        <f>Order_items!D1456</f>
        <v>96.09</v>
      </c>
      <c r="I1456" s="4">
        <f>Order_items!E1456</f>
        <v>96.09</v>
      </c>
      <c r="J1456" s="4" t="str">
        <f t="array" ref="J1456">_xlfn.XLOOKUP(A1456,Orders!A:A,Orders!G:G,"")</f>
        <v>Cash</v>
      </c>
      <c r="K1456" s="4">
        <f t="shared" si="1"/>
        <v>2024</v>
      </c>
      <c r="L1456" s="4" t="str">
        <f t="shared" si="2"/>
        <v>Aug</v>
      </c>
    </row>
    <row r="1457" ht="22.5" customHeight="1">
      <c r="A1457" s="4">
        <f>(Orders!A1457)</f>
        <v>4740213452</v>
      </c>
      <c r="B1457" s="5">
        <f t="array" ref="B1457">_xlfn.XLOOKUP(A1457, Orders!A:A,Orders!C:C)</f>
        <v>45344.52028</v>
      </c>
      <c r="C1457" s="4">
        <f>Order_items!B1457</f>
        <v>726958</v>
      </c>
      <c r="D1457" s="4" t="str">
        <f t="array" ref="D1457">_xlfn.XLOOKUP(C1457,Products!A:A,Products!B:B,"")</f>
        <v>Cat Food</v>
      </c>
      <c r="E1457" s="4" t="str">
        <f t="array" ref="E1457">_xlfn.XLOOKUP(C1457,Products!A:A,Products!C:C,"")</f>
        <v>Pet Care</v>
      </c>
      <c r="F1457" s="4" t="str">
        <f t="array" ref="F1457">_xlfn.XLOOKUP(C1457,Products!A:A,Products!D:D,"")</f>
        <v>Doctor-Patla</v>
      </c>
      <c r="G1457" s="4">
        <f>Order_items!C1457</f>
        <v>2</v>
      </c>
      <c r="H1457" s="4">
        <f>Order_items!D1457</f>
        <v>887.48</v>
      </c>
      <c r="I1457" s="4">
        <f>Order_items!E1457</f>
        <v>1774.96</v>
      </c>
      <c r="J1457" s="4" t="str">
        <f t="array" ref="J1457">_xlfn.XLOOKUP(A1457,Orders!A:A,Orders!G:G,"")</f>
        <v>Cash</v>
      </c>
      <c r="K1457" s="4">
        <f t="shared" si="1"/>
        <v>2024</v>
      </c>
      <c r="L1457" s="4" t="str">
        <f t="shared" si="2"/>
        <v>Feb</v>
      </c>
    </row>
    <row r="1458" ht="22.5" customHeight="1">
      <c r="A1458" s="4">
        <f>(Orders!A1458)</f>
        <v>3825468344</v>
      </c>
      <c r="B1458" s="5">
        <f t="array" ref="B1458">_xlfn.XLOOKUP(A1458, Orders!A:A,Orders!C:C)</f>
        <v>45025.33662</v>
      </c>
      <c r="C1458" s="4">
        <f>Order_items!B1458</f>
        <v>425341</v>
      </c>
      <c r="D1458" s="4" t="str">
        <f t="array" ref="D1458">_xlfn.XLOOKUP(C1458,Products!A:A,Products!B:B,"")</f>
        <v>Pet Treats</v>
      </c>
      <c r="E1458" s="4" t="str">
        <f t="array" ref="E1458">_xlfn.XLOOKUP(C1458,Products!A:A,Products!C:C,"")</f>
        <v>Pet Care</v>
      </c>
      <c r="F1458" s="4" t="str">
        <f t="array" ref="F1458">_xlfn.XLOOKUP(C1458,Products!A:A,Products!D:D,"")</f>
        <v>Mani, Dhar and Muni</v>
      </c>
      <c r="G1458" s="4">
        <f>Order_items!C1458</f>
        <v>3</v>
      </c>
      <c r="H1458" s="4">
        <f>Order_items!D1458</f>
        <v>486.28</v>
      </c>
      <c r="I1458" s="4">
        <f>Order_items!E1458</f>
        <v>1458.84</v>
      </c>
      <c r="J1458" s="4" t="str">
        <f t="array" ref="J1458">_xlfn.XLOOKUP(A1458,Orders!A:A,Orders!G:G,"")</f>
        <v>UPI</v>
      </c>
      <c r="K1458" s="4">
        <f t="shared" si="1"/>
        <v>2023</v>
      </c>
      <c r="L1458" s="4" t="str">
        <f t="shared" si="2"/>
        <v>Apr</v>
      </c>
    </row>
    <row r="1459" ht="22.5" customHeight="1">
      <c r="A1459" s="4">
        <f>(Orders!A1459)</f>
        <v>902245665</v>
      </c>
      <c r="B1459" s="5">
        <f t="array" ref="B1459">_xlfn.XLOOKUP(A1459, Orders!A:A,Orders!C:C)</f>
        <v>45512.34307</v>
      </c>
      <c r="C1459" s="4">
        <f>Order_items!B1459</f>
        <v>298985</v>
      </c>
      <c r="D1459" s="4" t="str">
        <f t="array" ref="D1459">_xlfn.XLOOKUP(C1459,Products!A:A,Products!B:B,"")</f>
        <v>Vitamins</v>
      </c>
      <c r="E1459" s="4" t="str">
        <f t="array" ref="E1459">_xlfn.XLOOKUP(C1459,Products!A:A,Products!C:C,"")</f>
        <v>Pharmacy</v>
      </c>
      <c r="F1459" s="4" t="str">
        <f t="array" ref="F1459">_xlfn.XLOOKUP(C1459,Products!A:A,Products!D:D,"")</f>
        <v>Ramanathan, Joshi and Srinivasan</v>
      </c>
      <c r="G1459" s="4">
        <f>Order_items!C1459</f>
        <v>3</v>
      </c>
      <c r="H1459" s="4">
        <f>Order_items!D1459</f>
        <v>183.76</v>
      </c>
      <c r="I1459" s="4">
        <f>Order_items!E1459</f>
        <v>551.28</v>
      </c>
      <c r="J1459" s="4" t="str">
        <f t="array" ref="J1459">_xlfn.XLOOKUP(A1459,Orders!A:A,Orders!G:G,"")</f>
        <v>Cash</v>
      </c>
      <c r="K1459" s="4">
        <f t="shared" si="1"/>
        <v>2024</v>
      </c>
      <c r="L1459" s="4" t="str">
        <f t="shared" si="2"/>
        <v>Aug</v>
      </c>
    </row>
    <row r="1460" ht="22.5" customHeight="1">
      <c r="A1460" s="4">
        <f>(Orders!A1460)</f>
        <v>6874299189</v>
      </c>
      <c r="B1460" s="5">
        <f t="array" ref="B1460">_xlfn.XLOOKUP(A1460, Orders!A:A,Orders!C:C)</f>
        <v>45152.48162</v>
      </c>
      <c r="C1460" s="4">
        <f>Order_items!B1460</f>
        <v>561860</v>
      </c>
      <c r="D1460" s="4" t="str">
        <f t="array" ref="D1460">_xlfn.XLOOKUP(C1460,Products!A:A,Products!B:B,"")</f>
        <v>Orange Juice</v>
      </c>
      <c r="E1460" s="4" t="str">
        <f t="array" ref="E1460">_xlfn.XLOOKUP(C1460,Products!A:A,Products!C:C,"")</f>
        <v>Cold Drinks &amp; Juices</v>
      </c>
      <c r="F1460" s="4" t="str">
        <f t="array" ref="F1460">_xlfn.XLOOKUP(C1460,Products!A:A,Products!D:D,"")</f>
        <v>Gupta Ltd</v>
      </c>
      <c r="G1460" s="4">
        <f>Order_items!C1460</f>
        <v>2</v>
      </c>
      <c r="H1460" s="4">
        <f>Order_items!D1460</f>
        <v>874.78</v>
      </c>
      <c r="I1460" s="4">
        <f>Order_items!E1460</f>
        <v>1749.56</v>
      </c>
      <c r="J1460" s="4" t="str">
        <f t="array" ref="J1460">_xlfn.XLOOKUP(A1460,Orders!A:A,Orders!G:G,"")</f>
        <v>Card</v>
      </c>
      <c r="K1460" s="4">
        <f t="shared" si="1"/>
        <v>2023</v>
      </c>
      <c r="L1460" s="4" t="str">
        <f t="shared" si="2"/>
        <v>Aug</v>
      </c>
    </row>
    <row r="1461" ht="22.5" customHeight="1">
      <c r="A1461" s="4">
        <f>(Orders!A1461)</f>
        <v>1127125313</v>
      </c>
      <c r="B1461" s="5">
        <f t="array" ref="B1461">_xlfn.XLOOKUP(A1461, Orders!A:A,Orders!C:C)</f>
        <v>45275.80512</v>
      </c>
      <c r="C1461" s="4">
        <f>Order_items!B1461</f>
        <v>140154</v>
      </c>
      <c r="D1461" s="4" t="str">
        <f t="array" ref="D1461">_xlfn.XLOOKUP(C1461,Products!A:A,Products!B:B,"")</f>
        <v>Shampoo</v>
      </c>
      <c r="E1461" s="4" t="str">
        <f t="array" ref="E1461">_xlfn.XLOOKUP(C1461,Products!A:A,Products!C:C,"")</f>
        <v>Personal Care</v>
      </c>
      <c r="F1461" s="4" t="str">
        <f t="array" ref="F1461">_xlfn.XLOOKUP(C1461,Products!A:A,Products!D:D,"")</f>
        <v>Malhotra LLC</v>
      </c>
      <c r="G1461" s="4">
        <f>Order_items!C1461</f>
        <v>2</v>
      </c>
      <c r="H1461" s="4">
        <f>Order_items!D1461</f>
        <v>171.2</v>
      </c>
      <c r="I1461" s="4">
        <f>Order_items!E1461</f>
        <v>342.4</v>
      </c>
      <c r="J1461" s="4" t="str">
        <f t="array" ref="J1461">_xlfn.XLOOKUP(A1461,Orders!A:A,Orders!G:G,"")</f>
        <v>Card</v>
      </c>
      <c r="K1461" s="4">
        <f t="shared" si="1"/>
        <v>2023</v>
      </c>
      <c r="L1461" s="4" t="str">
        <f t="shared" si="2"/>
        <v>Dec</v>
      </c>
    </row>
    <row r="1462" ht="22.5" customHeight="1">
      <c r="A1462" s="4">
        <f>(Orders!A1462)</f>
        <v>3606548818</v>
      </c>
      <c r="B1462" s="5">
        <f t="array" ref="B1462">_xlfn.XLOOKUP(A1462, Orders!A:A,Orders!C:C)</f>
        <v>45058.2001</v>
      </c>
      <c r="C1462" s="4">
        <f>Order_items!B1462</f>
        <v>448752</v>
      </c>
      <c r="D1462" s="4" t="str">
        <f t="array" ref="D1462">_xlfn.XLOOKUP(C1462,Products!A:A,Products!B:B,"")</f>
        <v>Toilet Cleaner</v>
      </c>
      <c r="E1462" s="4" t="str">
        <f t="array" ref="E1462">_xlfn.XLOOKUP(C1462,Products!A:A,Products!C:C,"")</f>
        <v>Household Care</v>
      </c>
      <c r="F1462" s="4" t="str">
        <f t="array" ref="F1462">_xlfn.XLOOKUP(C1462,Products!A:A,Products!D:D,"")</f>
        <v>Batta-Doctor</v>
      </c>
      <c r="G1462" s="4">
        <f>Order_items!C1462</f>
        <v>3</v>
      </c>
      <c r="H1462" s="4">
        <f>Order_items!D1462</f>
        <v>160.07</v>
      </c>
      <c r="I1462" s="4">
        <f>Order_items!E1462</f>
        <v>480.21</v>
      </c>
      <c r="J1462" s="4" t="str">
        <f t="array" ref="J1462">_xlfn.XLOOKUP(A1462,Orders!A:A,Orders!G:G,"")</f>
        <v>Wallet</v>
      </c>
      <c r="K1462" s="4">
        <f t="shared" si="1"/>
        <v>2023</v>
      </c>
      <c r="L1462" s="4" t="str">
        <f t="shared" si="2"/>
        <v>May</v>
      </c>
    </row>
    <row r="1463" ht="22.5" customHeight="1">
      <c r="A1463" s="4">
        <f>(Orders!A1463)</f>
        <v>5750044154</v>
      </c>
      <c r="B1463" s="5">
        <f t="array" ref="B1463">_xlfn.XLOOKUP(A1463, Orders!A:A,Orders!C:C)</f>
        <v>45551.94446</v>
      </c>
      <c r="C1463" s="4">
        <f>Order_items!B1463</f>
        <v>930284</v>
      </c>
      <c r="D1463" s="4" t="str">
        <f t="array" ref="D1463">_xlfn.XLOOKUP(C1463,Products!A:A,Products!B:B,"")</f>
        <v>Baby Food</v>
      </c>
      <c r="E1463" s="4" t="str">
        <f t="array" ref="E1463">_xlfn.XLOOKUP(C1463,Products!A:A,Products!C:C,"")</f>
        <v>Baby Care</v>
      </c>
      <c r="F1463" s="4" t="str">
        <f t="array" ref="F1463">_xlfn.XLOOKUP(C1463,Products!A:A,Products!D:D,"")</f>
        <v>Garg, Saraf and Dutta</v>
      </c>
      <c r="G1463" s="4">
        <f>Order_items!C1463</f>
        <v>2</v>
      </c>
      <c r="H1463" s="4">
        <f>Order_items!D1463</f>
        <v>189.47</v>
      </c>
      <c r="I1463" s="4">
        <f>Order_items!E1463</f>
        <v>378.94</v>
      </c>
      <c r="J1463" s="4" t="str">
        <f t="array" ref="J1463">_xlfn.XLOOKUP(A1463,Orders!A:A,Orders!G:G,"")</f>
        <v>UPI</v>
      </c>
      <c r="K1463" s="4">
        <f t="shared" si="1"/>
        <v>2024</v>
      </c>
      <c r="L1463" s="4" t="str">
        <f t="shared" si="2"/>
        <v>Sep</v>
      </c>
    </row>
    <row r="1464" ht="22.5" customHeight="1">
      <c r="A1464" s="4">
        <f>(Orders!A1464)</f>
        <v>3872847781</v>
      </c>
      <c r="B1464" s="5">
        <f t="array" ref="B1464">_xlfn.XLOOKUP(A1464, Orders!A:A,Orders!C:C)</f>
        <v>45185.86012</v>
      </c>
      <c r="C1464" s="4">
        <f>Order_items!B1464</f>
        <v>652118</v>
      </c>
      <c r="D1464" s="4" t="str">
        <f t="array" ref="D1464">_xlfn.XLOOKUP(C1464,Products!A:A,Products!B:B,"")</f>
        <v>Frozen Biryani</v>
      </c>
      <c r="E1464" s="4" t="str">
        <f t="array" ref="E1464">_xlfn.XLOOKUP(C1464,Products!A:A,Products!C:C,"")</f>
        <v>Instant &amp; Frozen Food</v>
      </c>
      <c r="F1464" s="4" t="str">
        <f t="array" ref="F1464">_xlfn.XLOOKUP(C1464,Products!A:A,Products!D:D,"")</f>
        <v>Agate and Sons</v>
      </c>
      <c r="G1464" s="4">
        <f>Order_items!C1464</f>
        <v>3</v>
      </c>
      <c r="H1464" s="4">
        <f>Order_items!D1464</f>
        <v>22.04</v>
      </c>
      <c r="I1464" s="4">
        <f>Order_items!E1464</f>
        <v>66.12</v>
      </c>
      <c r="J1464" s="4" t="str">
        <f t="array" ref="J1464">_xlfn.XLOOKUP(A1464,Orders!A:A,Orders!G:G,"")</f>
        <v>Wallet</v>
      </c>
      <c r="K1464" s="4">
        <f t="shared" si="1"/>
        <v>2023</v>
      </c>
      <c r="L1464" s="4" t="str">
        <f t="shared" si="2"/>
        <v>Sep</v>
      </c>
    </row>
    <row r="1465" ht="22.5" customHeight="1">
      <c r="A1465" s="4">
        <f>(Orders!A1465)</f>
        <v>5939554684</v>
      </c>
      <c r="B1465" s="5">
        <f t="array" ref="B1465">_xlfn.XLOOKUP(A1465, Orders!A:A,Orders!C:C)</f>
        <v>45088.68968</v>
      </c>
      <c r="C1465" s="4">
        <f>Order_items!B1465</f>
        <v>606256</v>
      </c>
      <c r="D1465" s="4" t="str">
        <f t="array" ref="D1465">_xlfn.XLOOKUP(C1465,Products!A:A,Products!B:B,"")</f>
        <v>Frozen Biryani</v>
      </c>
      <c r="E1465" s="4" t="str">
        <f t="array" ref="E1465">_xlfn.XLOOKUP(C1465,Products!A:A,Products!C:C,"")</f>
        <v>Instant &amp; Frozen Food</v>
      </c>
      <c r="F1465" s="4" t="str">
        <f t="array" ref="F1465">_xlfn.XLOOKUP(C1465,Products!A:A,Products!D:D,"")</f>
        <v>Agate Ltd</v>
      </c>
      <c r="G1465" s="4">
        <f>Order_items!C1465</f>
        <v>1</v>
      </c>
      <c r="H1465" s="4">
        <f>Order_items!D1465</f>
        <v>369.28</v>
      </c>
      <c r="I1465" s="4">
        <f>Order_items!E1465</f>
        <v>369.28</v>
      </c>
      <c r="J1465" s="4" t="str">
        <f t="array" ref="J1465">_xlfn.XLOOKUP(A1465,Orders!A:A,Orders!G:G,"")</f>
        <v>Wallet</v>
      </c>
      <c r="K1465" s="4">
        <f t="shared" si="1"/>
        <v>2023</v>
      </c>
      <c r="L1465" s="4" t="str">
        <f t="shared" si="2"/>
        <v>Jun</v>
      </c>
    </row>
    <row r="1466" ht="22.5" customHeight="1">
      <c r="A1466" s="4">
        <f>(Orders!A1466)</f>
        <v>676412814</v>
      </c>
      <c r="B1466" s="5">
        <f t="array" ref="B1466">_xlfn.XLOOKUP(A1466, Orders!A:A,Orders!C:C)</f>
        <v>45499.14545</v>
      </c>
      <c r="C1466" s="4">
        <f>Order_items!B1466</f>
        <v>818990</v>
      </c>
      <c r="D1466" s="4" t="str">
        <f t="array" ref="D1466">_xlfn.XLOOKUP(C1466,Products!A:A,Products!B:B,"")</f>
        <v>Tomatoes</v>
      </c>
      <c r="E1466" s="4" t="str">
        <f t="array" ref="E1466">_xlfn.XLOOKUP(C1466,Products!A:A,Products!C:C,"")</f>
        <v>Fruits &amp; Vegetables</v>
      </c>
      <c r="F1466" s="4" t="str">
        <f t="array" ref="F1466">_xlfn.XLOOKUP(C1466,Products!A:A,Products!D:D,"")</f>
        <v>Dugar Group</v>
      </c>
      <c r="G1466" s="4">
        <f>Order_items!C1466</f>
        <v>1</v>
      </c>
      <c r="H1466" s="4">
        <f>Order_items!D1466</f>
        <v>163.55</v>
      </c>
      <c r="I1466" s="4">
        <f>Order_items!E1466</f>
        <v>163.55</v>
      </c>
      <c r="J1466" s="4" t="str">
        <f t="array" ref="J1466">_xlfn.XLOOKUP(A1466,Orders!A:A,Orders!G:G,"")</f>
        <v>UPI</v>
      </c>
      <c r="K1466" s="4">
        <f t="shared" si="1"/>
        <v>2024</v>
      </c>
      <c r="L1466" s="4" t="str">
        <f t="shared" si="2"/>
        <v>Jul</v>
      </c>
    </row>
    <row r="1467" ht="22.5" customHeight="1">
      <c r="A1467" s="4">
        <f>(Orders!A1467)</f>
        <v>4248390724</v>
      </c>
      <c r="B1467" s="5">
        <f t="array" ref="B1467">_xlfn.XLOOKUP(A1467, Orders!A:A,Orders!C:C)</f>
        <v>45160.84573</v>
      </c>
      <c r="C1467" s="4">
        <f>Order_items!B1467</f>
        <v>721521</v>
      </c>
      <c r="D1467" s="4" t="str">
        <f t="array" ref="D1467">_xlfn.XLOOKUP(C1467,Products!A:A,Products!B:B,"")</f>
        <v>Rice</v>
      </c>
      <c r="E1467" s="4" t="str">
        <f t="array" ref="E1467">_xlfn.XLOOKUP(C1467,Products!A:A,Products!C:C,"")</f>
        <v>Grocery &amp; Staples</v>
      </c>
      <c r="F1467" s="4" t="str">
        <f t="array" ref="F1467">_xlfn.XLOOKUP(C1467,Products!A:A,Products!D:D,"")</f>
        <v>Ramanathan, Agarwal and Baria</v>
      </c>
      <c r="G1467" s="4">
        <f>Order_items!C1467</f>
        <v>2</v>
      </c>
      <c r="H1467" s="4">
        <f>Order_items!D1467</f>
        <v>417.39</v>
      </c>
      <c r="I1467" s="4">
        <f>Order_items!E1467</f>
        <v>834.78</v>
      </c>
      <c r="J1467" s="4" t="str">
        <f t="array" ref="J1467">_xlfn.XLOOKUP(A1467,Orders!A:A,Orders!G:G,"")</f>
        <v>Cash</v>
      </c>
      <c r="K1467" s="4">
        <f t="shared" si="1"/>
        <v>2023</v>
      </c>
      <c r="L1467" s="4" t="str">
        <f t="shared" si="2"/>
        <v>Aug</v>
      </c>
    </row>
    <row r="1468" ht="22.5" customHeight="1">
      <c r="A1468" s="4">
        <f>(Orders!A1468)</f>
        <v>8938687150</v>
      </c>
      <c r="B1468" s="5">
        <f t="array" ref="B1468">_xlfn.XLOOKUP(A1468, Orders!A:A,Orders!C:C)</f>
        <v>45041.26769</v>
      </c>
      <c r="C1468" s="4">
        <f>Order_items!B1468</f>
        <v>319388</v>
      </c>
      <c r="D1468" s="4" t="str">
        <f t="array" ref="D1468">_xlfn.XLOOKUP(C1468,Products!A:A,Products!B:B,"")</f>
        <v>Orange Juice</v>
      </c>
      <c r="E1468" s="4" t="str">
        <f t="array" ref="E1468">_xlfn.XLOOKUP(C1468,Products!A:A,Products!C:C,"")</f>
        <v>Cold Drinks &amp; Juices</v>
      </c>
      <c r="F1468" s="4" t="str">
        <f t="array" ref="F1468">_xlfn.XLOOKUP(C1468,Products!A:A,Products!D:D,"")</f>
        <v>D’Alia-Dey</v>
      </c>
      <c r="G1468" s="4">
        <f>Order_items!C1468</f>
        <v>3</v>
      </c>
      <c r="H1468" s="4">
        <f>Order_items!D1468</f>
        <v>657.8</v>
      </c>
      <c r="I1468" s="4">
        <f>Order_items!E1468</f>
        <v>1973.4</v>
      </c>
      <c r="J1468" s="4" t="str">
        <f t="array" ref="J1468">_xlfn.XLOOKUP(A1468,Orders!A:A,Orders!G:G,"")</f>
        <v>Cash</v>
      </c>
      <c r="K1468" s="4">
        <f t="shared" si="1"/>
        <v>2023</v>
      </c>
      <c r="L1468" s="4" t="str">
        <f t="shared" si="2"/>
        <v>Apr</v>
      </c>
    </row>
    <row r="1469" ht="22.5" customHeight="1">
      <c r="A1469" s="4">
        <f>(Orders!A1469)</f>
        <v>7898867047</v>
      </c>
      <c r="B1469" s="5">
        <f t="array" ref="B1469">_xlfn.XLOOKUP(A1469, Orders!A:A,Orders!C:C)</f>
        <v>45049.63463</v>
      </c>
      <c r="C1469" s="4">
        <f>Order_items!B1469</f>
        <v>767398</v>
      </c>
      <c r="D1469" s="4" t="str">
        <f t="array" ref="D1469">_xlfn.XLOOKUP(C1469,Products!A:A,Products!B:B,"")</f>
        <v>Dish Soap</v>
      </c>
      <c r="E1469" s="4" t="str">
        <f t="array" ref="E1469">_xlfn.XLOOKUP(C1469,Products!A:A,Products!C:C,"")</f>
        <v>Household Care</v>
      </c>
      <c r="F1469" s="4" t="str">
        <f t="array" ref="F1469">_xlfn.XLOOKUP(C1469,Products!A:A,Products!D:D,"")</f>
        <v>Arya, Sundaram and Pingle</v>
      </c>
      <c r="G1469" s="4">
        <f>Order_items!C1469</f>
        <v>3</v>
      </c>
      <c r="H1469" s="4">
        <f>Order_items!D1469</f>
        <v>22.14</v>
      </c>
      <c r="I1469" s="4">
        <f>Order_items!E1469</f>
        <v>66.42</v>
      </c>
      <c r="J1469" s="4" t="str">
        <f t="array" ref="J1469">_xlfn.XLOOKUP(A1469,Orders!A:A,Orders!G:G,"")</f>
        <v>Wallet</v>
      </c>
      <c r="K1469" s="4">
        <f t="shared" si="1"/>
        <v>2023</v>
      </c>
      <c r="L1469" s="4" t="str">
        <f t="shared" si="2"/>
        <v>May</v>
      </c>
    </row>
    <row r="1470" ht="22.5" customHeight="1">
      <c r="A1470" s="4">
        <f>(Orders!A1470)</f>
        <v>2142065357</v>
      </c>
      <c r="B1470" s="5">
        <f t="array" ref="B1470">_xlfn.XLOOKUP(A1470, Orders!A:A,Orders!C:C)</f>
        <v>45318.32331</v>
      </c>
      <c r="C1470" s="4">
        <f>Order_items!B1470</f>
        <v>968887</v>
      </c>
      <c r="D1470" s="4" t="str">
        <f t="array" ref="D1470">_xlfn.XLOOKUP(C1470,Products!A:A,Products!B:B,"")</f>
        <v>Dish Soap</v>
      </c>
      <c r="E1470" s="4" t="str">
        <f t="array" ref="E1470">_xlfn.XLOOKUP(C1470,Products!A:A,Products!C:C,"")</f>
        <v>Household Care</v>
      </c>
      <c r="F1470" s="4" t="str">
        <f t="array" ref="F1470">_xlfn.XLOOKUP(C1470,Products!A:A,Products!D:D,"")</f>
        <v>Keer-Gill</v>
      </c>
      <c r="G1470" s="4">
        <f>Order_items!C1470</f>
        <v>1</v>
      </c>
      <c r="H1470" s="4">
        <f>Order_items!D1470</f>
        <v>40.7</v>
      </c>
      <c r="I1470" s="4">
        <f>Order_items!E1470</f>
        <v>40.7</v>
      </c>
      <c r="J1470" s="4" t="str">
        <f t="array" ref="J1470">_xlfn.XLOOKUP(A1470,Orders!A:A,Orders!G:G,"")</f>
        <v>Cash</v>
      </c>
      <c r="K1470" s="4">
        <f t="shared" si="1"/>
        <v>2024</v>
      </c>
      <c r="L1470" s="4" t="str">
        <f t="shared" si="2"/>
        <v>Jan</v>
      </c>
    </row>
    <row r="1471" ht="22.5" customHeight="1">
      <c r="A1471" s="4">
        <f>(Orders!A1471)</f>
        <v>9024719693</v>
      </c>
      <c r="B1471" s="5">
        <f t="array" ref="B1471">_xlfn.XLOOKUP(A1471, Orders!A:A,Orders!C:C)</f>
        <v>45449.80729</v>
      </c>
      <c r="C1471" s="4">
        <f>Order_items!B1471</f>
        <v>659290</v>
      </c>
      <c r="D1471" s="4" t="str">
        <f t="array" ref="D1471">_xlfn.XLOOKUP(C1471,Products!A:A,Products!B:B,"")</f>
        <v>Cheese</v>
      </c>
      <c r="E1471" s="4" t="str">
        <f t="array" ref="E1471">_xlfn.XLOOKUP(C1471,Products!A:A,Products!C:C,"")</f>
        <v>Dairy &amp; Breakfast</v>
      </c>
      <c r="F1471" s="4" t="str">
        <f t="array" ref="F1471">_xlfn.XLOOKUP(C1471,Products!A:A,Products!D:D,"")</f>
        <v>Kapadia-D’Alia</v>
      </c>
      <c r="G1471" s="4">
        <f>Order_items!C1471</f>
        <v>3</v>
      </c>
      <c r="H1471" s="4">
        <f>Order_items!D1471</f>
        <v>319.34</v>
      </c>
      <c r="I1471" s="4">
        <f>Order_items!E1471</f>
        <v>958.02</v>
      </c>
      <c r="J1471" s="4" t="str">
        <f t="array" ref="J1471">_xlfn.XLOOKUP(A1471,Orders!A:A,Orders!G:G,"")</f>
        <v>Card</v>
      </c>
      <c r="K1471" s="4">
        <f t="shared" si="1"/>
        <v>2024</v>
      </c>
      <c r="L1471" s="4" t="str">
        <f t="shared" si="2"/>
        <v>Jun</v>
      </c>
    </row>
    <row r="1472" ht="22.5" customHeight="1">
      <c r="A1472" s="4">
        <f>(Orders!A1472)</f>
        <v>8976616698</v>
      </c>
      <c r="B1472" s="5">
        <f t="array" ref="B1472">_xlfn.XLOOKUP(A1472, Orders!A:A,Orders!C:C)</f>
        <v>45161.13898</v>
      </c>
      <c r="C1472" s="4">
        <f>Order_items!B1472</f>
        <v>120385</v>
      </c>
      <c r="D1472" s="4" t="str">
        <f t="array" ref="D1472">_xlfn.XLOOKUP(C1472,Products!A:A,Products!B:B,"")</f>
        <v>Pet Treats</v>
      </c>
      <c r="E1472" s="4" t="str">
        <f t="array" ref="E1472">_xlfn.XLOOKUP(C1472,Products!A:A,Products!C:C,"")</f>
        <v>Pet Care</v>
      </c>
      <c r="F1472" s="4" t="str">
        <f t="array" ref="F1472">_xlfn.XLOOKUP(C1472,Products!A:A,Products!D:D,"")</f>
        <v>Dubey-Sarin</v>
      </c>
      <c r="G1472" s="4">
        <f>Order_items!C1472</f>
        <v>2</v>
      </c>
      <c r="H1472" s="4">
        <f>Order_items!D1472</f>
        <v>597.91</v>
      </c>
      <c r="I1472" s="4">
        <f>Order_items!E1472</f>
        <v>1195.82</v>
      </c>
      <c r="J1472" s="4" t="str">
        <f t="array" ref="J1472">_xlfn.XLOOKUP(A1472,Orders!A:A,Orders!G:G,"")</f>
        <v>UPI</v>
      </c>
      <c r="K1472" s="4">
        <f t="shared" si="1"/>
        <v>2023</v>
      </c>
      <c r="L1472" s="4" t="str">
        <f t="shared" si="2"/>
        <v>Aug</v>
      </c>
    </row>
    <row r="1473" ht="22.5" customHeight="1">
      <c r="A1473" s="4">
        <f>(Orders!A1473)</f>
        <v>8792586840</v>
      </c>
      <c r="B1473" s="5">
        <f t="array" ref="B1473">_xlfn.XLOOKUP(A1473, Orders!A:A,Orders!C:C)</f>
        <v>45091.63157</v>
      </c>
      <c r="C1473" s="4">
        <f>Order_items!B1473</f>
        <v>937542</v>
      </c>
      <c r="D1473" s="4" t="str">
        <f t="array" ref="D1473">_xlfn.XLOOKUP(C1473,Products!A:A,Products!B:B,"")</f>
        <v>Wheat Flour</v>
      </c>
      <c r="E1473" s="4" t="str">
        <f t="array" ref="E1473">_xlfn.XLOOKUP(C1473,Products!A:A,Products!C:C,"")</f>
        <v>Grocery &amp; Staples</v>
      </c>
      <c r="F1473" s="4" t="str">
        <f t="array" ref="F1473">_xlfn.XLOOKUP(C1473,Products!A:A,Products!D:D,"")</f>
        <v>Khurana and Sons</v>
      </c>
      <c r="G1473" s="4">
        <f>Order_items!C1473</f>
        <v>3</v>
      </c>
      <c r="H1473" s="4">
        <f>Order_items!D1473</f>
        <v>97.04</v>
      </c>
      <c r="I1473" s="4">
        <f>Order_items!E1473</f>
        <v>291.12</v>
      </c>
      <c r="J1473" s="4" t="str">
        <f t="array" ref="J1473">_xlfn.XLOOKUP(A1473,Orders!A:A,Orders!G:G,"")</f>
        <v>UPI</v>
      </c>
      <c r="K1473" s="4">
        <f t="shared" si="1"/>
        <v>2023</v>
      </c>
      <c r="L1473" s="4" t="str">
        <f t="shared" si="2"/>
        <v>Jun</v>
      </c>
    </row>
    <row r="1474" ht="22.5" customHeight="1">
      <c r="A1474" s="4">
        <f>(Orders!A1474)</f>
        <v>5375387413</v>
      </c>
      <c r="B1474" s="5">
        <f t="array" ref="B1474">_xlfn.XLOOKUP(A1474, Orders!A:A,Orders!C:C)</f>
        <v>45020.98034</v>
      </c>
      <c r="C1474" s="4">
        <f>Order_items!B1474</f>
        <v>378230</v>
      </c>
      <c r="D1474" s="4" t="str">
        <f t="array" ref="D1474">_xlfn.XLOOKUP(C1474,Products!A:A,Products!B:B,"")</f>
        <v>Nuts</v>
      </c>
      <c r="E1474" s="4" t="str">
        <f t="array" ref="E1474">_xlfn.XLOOKUP(C1474,Products!A:A,Products!C:C,"")</f>
        <v>Snacks &amp; Munchies</v>
      </c>
      <c r="F1474" s="4" t="str">
        <f t="array" ref="F1474">_xlfn.XLOOKUP(C1474,Products!A:A,Products!D:D,"")</f>
        <v>Kala-Vig</v>
      </c>
      <c r="G1474" s="4">
        <f>Order_items!C1474</f>
        <v>3</v>
      </c>
      <c r="H1474" s="4">
        <f>Order_items!D1474</f>
        <v>166.42</v>
      </c>
      <c r="I1474" s="4">
        <f>Order_items!E1474</f>
        <v>499.26</v>
      </c>
      <c r="J1474" s="4" t="str">
        <f t="array" ref="J1474">_xlfn.XLOOKUP(A1474,Orders!A:A,Orders!G:G,"")</f>
        <v>Wallet</v>
      </c>
      <c r="K1474" s="4">
        <f t="shared" si="1"/>
        <v>2023</v>
      </c>
      <c r="L1474" s="4" t="str">
        <f t="shared" si="2"/>
        <v>Apr</v>
      </c>
    </row>
    <row r="1475" ht="22.5" customHeight="1">
      <c r="A1475" s="4">
        <f>(Orders!A1475)</f>
        <v>4252164097</v>
      </c>
      <c r="B1475" s="5">
        <f t="array" ref="B1475">_xlfn.XLOOKUP(A1475, Orders!A:A,Orders!C:C)</f>
        <v>45197.29047</v>
      </c>
      <c r="C1475" s="4">
        <f>Order_items!B1475</f>
        <v>952124</v>
      </c>
      <c r="D1475" s="4" t="str">
        <f t="array" ref="D1475">_xlfn.XLOOKUP(C1475,Products!A:A,Products!B:B,"")</f>
        <v>Onions</v>
      </c>
      <c r="E1475" s="4" t="str">
        <f t="array" ref="E1475">_xlfn.XLOOKUP(C1475,Products!A:A,Products!C:C,"")</f>
        <v>Fruits &amp; Vegetables</v>
      </c>
      <c r="F1475" s="4" t="str">
        <f t="array" ref="F1475">_xlfn.XLOOKUP(C1475,Products!A:A,Products!D:D,"")</f>
        <v>Wali, Sood and Bala</v>
      </c>
      <c r="G1475" s="4">
        <f>Order_items!C1475</f>
        <v>1</v>
      </c>
      <c r="H1475" s="4">
        <f>Order_items!D1475</f>
        <v>127.08</v>
      </c>
      <c r="I1475" s="4">
        <f>Order_items!E1475</f>
        <v>127.08</v>
      </c>
      <c r="J1475" s="4" t="str">
        <f t="array" ref="J1475">_xlfn.XLOOKUP(A1475,Orders!A:A,Orders!G:G,"")</f>
        <v>Card</v>
      </c>
      <c r="K1475" s="4">
        <f t="shared" si="1"/>
        <v>2023</v>
      </c>
      <c r="L1475" s="4" t="str">
        <f t="shared" si="2"/>
        <v>Sep</v>
      </c>
    </row>
    <row r="1476" ht="22.5" customHeight="1">
      <c r="A1476" s="4">
        <f>(Orders!A1476)</f>
        <v>8423273411</v>
      </c>
      <c r="B1476" s="5">
        <f t="array" ref="B1476">_xlfn.XLOOKUP(A1476, Orders!A:A,Orders!C:C)</f>
        <v>45069.96774</v>
      </c>
      <c r="C1476" s="4">
        <f>Order_items!B1476</f>
        <v>876139</v>
      </c>
      <c r="D1476" s="4" t="str">
        <f t="array" ref="D1476">_xlfn.XLOOKUP(C1476,Products!A:A,Products!B:B,"")</f>
        <v>Pulses</v>
      </c>
      <c r="E1476" s="4" t="str">
        <f t="array" ref="E1476">_xlfn.XLOOKUP(C1476,Products!A:A,Products!C:C,"")</f>
        <v>Grocery &amp; Staples</v>
      </c>
      <c r="F1476" s="4" t="str">
        <f t="array" ref="F1476">_xlfn.XLOOKUP(C1476,Products!A:A,Products!D:D,"")</f>
        <v>Cherian-Dara</v>
      </c>
      <c r="G1476" s="4">
        <f>Order_items!C1476</f>
        <v>3</v>
      </c>
      <c r="H1476" s="4">
        <f>Order_items!D1476</f>
        <v>415.75</v>
      </c>
      <c r="I1476" s="4">
        <f>Order_items!E1476</f>
        <v>1247.25</v>
      </c>
      <c r="J1476" s="4" t="str">
        <f t="array" ref="J1476">_xlfn.XLOOKUP(A1476,Orders!A:A,Orders!G:G,"")</f>
        <v>UPI</v>
      </c>
      <c r="K1476" s="4">
        <f t="shared" si="1"/>
        <v>2023</v>
      </c>
      <c r="L1476" s="4" t="str">
        <f t="shared" si="2"/>
        <v>May</v>
      </c>
    </row>
    <row r="1477" ht="22.5" customHeight="1">
      <c r="A1477" s="4">
        <f>(Orders!A1477)</f>
        <v>2551179741</v>
      </c>
      <c r="B1477" s="5">
        <f t="array" ref="B1477">_xlfn.XLOOKUP(A1477, Orders!A:A,Orders!C:C)</f>
        <v>45392.08994</v>
      </c>
      <c r="C1477" s="4">
        <f>Order_items!B1477</f>
        <v>707935</v>
      </c>
      <c r="D1477" s="4" t="str">
        <f t="array" ref="D1477">_xlfn.XLOOKUP(C1477,Products!A:A,Products!B:B,"")</f>
        <v>Cat Food</v>
      </c>
      <c r="E1477" s="4" t="str">
        <f t="array" ref="E1477">_xlfn.XLOOKUP(C1477,Products!A:A,Products!C:C,"")</f>
        <v>Pet Care</v>
      </c>
      <c r="F1477" s="4" t="str">
        <f t="array" ref="F1477">_xlfn.XLOOKUP(C1477,Products!A:A,Products!D:D,"")</f>
        <v>Anne, Mammen and Khatri</v>
      </c>
      <c r="G1477" s="4">
        <f>Order_items!C1477</f>
        <v>3</v>
      </c>
      <c r="H1477" s="4">
        <f>Order_items!D1477</f>
        <v>820.9</v>
      </c>
      <c r="I1477" s="4">
        <f>Order_items!E1477</f>
        <v>2462.7</v>
      </c>
      <c r="J1477" s="4" t="str">
        <f t="array" ref="J1477">_xlfn.XLOOKUP(A1477,Orders!A:A,Orders!G:G,"")</f>
        <v>UPI</v>
      </c>
      <c r="K1477" s="4">
        <f t="shared" si="1"/>
        <v>2024</v>
      </c>
      <c r="L1477" s="4" t="str">
        <f t="shared" si="2"/>
        <v>Apr</v>
      </c>
    </row>
    <row r="1478" ht="22.5" customHeight="1">
      <c r="A1478" s="4">
        <f>(Orders!A1478)</f>
        <v>227511348</v>
      </c>
      <c r="B1478" s="5">
        <f t="array" ref="B1478">_xlfn.XLOOKUP(A1478, Orders!A:A,Orders!C:C)</f>
        <v>45505.65551</v>
      </c>
      <c r="C1478" s="4">
        <f>Order_items!B1478</f>
        <v>513199</v>
      </c>
      <c r="D1478" s="4" t="str">
        <f t="array" ref="D1478">_xlfn.XLOOKUP(C1478,Products!A:A,Products!B:B,"")</f>
        <v>Cola</v>
      </c>
      <c r="E1478" s="4" t="str">
        <f t="array" ref="E1478">_xlfn.XLOOKUP(C1478,Products!A:A,Products!C:C,"")</f>
        <v>Cold Drinks &amp; Juices</v>
      </c>
      <c r="F1478" s="4" t="str">
        <f t="array" ref="F1478">_xlfn.XLOOKUP(C1478,Products!A:A,Products!D:D,"")</f>
        <v>Rastogi Inc</v>
      </c>
      <c r="G1478" s="4">
        <f>Order_items!C1478</f>
        <v>1</v>
      </c>
      <c r="H1478" s="4">
        <f>Order_items!D1478</f>
        <v>422.23</v>
      </c>
      <c r="I1478" s="4">
        <f>Order_items!E1478</f>
        <v>422.23</v>
      </c>
      <c r="J1478" s="4" t="str">
        <f t="array" ref="J1478">_xlfn.XLOOKUP(A1478,Orders!A:A,Orders!G:G,"")</f>
        <v>Card</v>
      </c>
      <c r="K1478" s="4">
        <f t="shared" si="1"/>
        <v>2024</v>
      </c>
      <c r="L1478" s="4" t="str">
        <f t="shared" si="2"/>
        <v>Aug</v>
      </c>
    </row>
    <row r="1479" ht="22.5" customHeight="1">
      <c r="A1479" s="4">
        <f>(Orders!A1479)</f>
        <v>4434464045</v>
      </c>
      <c r="B1479" s="5">
        <f t="array" ref="B1479">_xlfn.XLOOKUP(A1479, Orders!A:A,Orders!C:C)</f>
        <v>45191.00306</v>
      </c>
      <c r="C1479" s="4">
        <f>Order_items!B1479</f>
        <v>153019</v>
      </c>
      <c r="D1479" s="4" t="str">
        <f t="array" ref="D1479">_xlfn.XLOOKUP(C1479,Products!A:A,Products!B:B,"")</f>
        <v>Onions</v>
      </c>
      <c r="E1479" s="4" t="str">
        <f t="array" ref="E1479">_xlfn.XLOOKUP(C1479,Products!A:A,Products!C:C,"")</f>
        <v>Fruits &amp; Vegetables</v>
      </c>
      <c r="F1479" s="4" t="str">
        <f t="array" ref="F1479">_xlfn.XLOOKUP(C1479,Products!A:A,Products!D:D,"")</f>
        <v>Aurora LLC</v>
      </c>
      <c r="G1479" s="4">
        <f>Order_items!C1479</f>
        <v>1</v>
      </c>
      <c r="H1479" s="4">
        <f>Order_items!D1479</f>
        <v>947.95</v>
      </c>
      <c r="I1479" s="4">
        <f>Order_items!E1479</f>
        <v>947.95</v>
      </c>
      <c r="J1479" s="4" t="str">
        <f t="array" ref="J1479">_xlfn.XLOOKUP(A1479,Orders!A:A,Orders!G:G,"")</f>
        <v>Card</v>
      </c>
      <c r="K1479" s="4">
        <f t="shared" si="1"/>
        <v>2023</v>
      </c>
      <c r="L1479" s="4" t="str">
        <f t="shared" si="2"/>
        <v>Sep</v>
      </c>
    </row>
    <row r="1480" ht="22.5" customHeight="1">
      <c r="A1480" s="4">
        <f>(Orders!A1480)</f>
        <v>7041011843</v>
      </c>
      <c r="B1480" s="5">
        <f t="array" ref="B1480">_xlfn.XLOOKUP(A1480, Orders!A:A,Orders!C:C)</f>
        <v>45328.03234</v>
      </c>
      <c r="C1480" s="4">
        <f>Order_items!B1480</f>
        <v>883013</v>
      </c>
      <c r="D1480" s="4" t="str">
        <f t="array" ref="D1480">_xlfn.XLOOKUP(C1480,Products!A:A,Products!B:B,"")</f>
        <v>Eggs</v>
      </c>
      <c r="E1480" s="4" t="str">
        <f t="array" ref="E1480">_xlfn.XLOOKUP(C1480,Products!A:A,Products!C:C,"")</f>
        <v>Dairy &amp; Breakfast</v>
      </c>
      <c r="F1480" s="4" t="str">
        <f t="array" ref="F1480">_xlfn.XLOOKUP(C1480,Products!A:A,Products!D:D,"")</f>
        <v>Chahal Group</v>
      </c>
      <c r="G1480" s="4">
        <f>Order_items!C1480</f>
        <v>2</v>
      </c>
      <c r="H1480" s="4">
        <f>Order_items!D1480</f>
        <v>989.88</v>
      </c>
      <c r="I1480" s="4">
        <f>Order_items!E1480</f>
        <v>1979.76</v>
      </c>
      <c r="J1480" s="4" t="str">
        <f t="array" ref="J1480">_xlfn.XLOOKUP(A1480,Orders!A:A,Orders!G:G,"")</f>
        <v>Card</v>
      </c>
      <c r="K1480" s="4">
        <f t="shared" si="1"/>
        <v>2024</v>
      </c>
      <c r="L1480" s="4" t="str">
        <f t="shared" si="2"/>
        <v>Feb</v>
      </c>
    </row>
    <row r="1481" ht="22.5" customHeight="1">
      <c r="A1481" s="4">
        <f>(Orders!A1481)</f>
        <v>6510283268</v>
      </c>
      <c r="B1481" s="5">
        <f t="array" ref="B1481">_xlfn.XLOOKUP(A1481, Orders!A:A,Orders!C:C)</f>
        <v>45455.0697</v>
      </c>
      <c r="C1481" s="4">
        <f>Order_items!B1481</f>
        <v>136533</v>
      </c>
      <c r="D1481" s="4" t="str">
        <f t="array" ref="D1481">_xlfn.XLOOKUP(C1481,Products!A:A,Products!B:B,"")</f>
        <v>Eggs</v>
      </c>
      <c r="E1481" s="4" t="str">
        <f t="array" ref="E1481">_xlfn.XLOOKUP(C1481,Products!A:A,Products!C:C,"")</f>
        <v>Dairy &amp; Breakfast</v>
      </c>
      <c r="F1481" s="4" t="str">
        <f t="array" ref="F1481">_xlfn.XLOOKUP(C1481,Products!A:A,Products!D:D,"")</f>
        <v>Raghavan, Magar and Shanker</v>
      </c>
      <c r="G1481" s="4">
        <f>Order_items!C1481</f>
        <v>3</v>
      </c>
      <c r="H1481" s="4">
        <f>Order_items!D1481</f>
        <v>826.21</v>
      </c>
      <c r="I1481" s="4">
        <f>Order_items!E1481</f>
        <v>2478.63</v>
      </c>
      <c r="J1481" s="4" t="str">
        <f t="array" ref="J1481">_xlfn.XLOOKUP(A1481,Orders!A:A,Orders!G:G,"")</f>
        <v>Wallet</v>
      </c>
      <c r="K1481" s="4">
        <f t="shared" si="1"/>
        <v>2024</v>
      </c>
      <c r="L1481" s="4" t="str">
        <f t="shared" si="2"/>
        <v>Jun</v>
      </c>
    </row>
    <row r="1482" ht="22.5" customHeight="1">
      <c r="A1482" s="4">
        <f>(Orders!A1482)</f>
        <v>6853654698</v>
      </c>
      <c r="B1482" s="5">
        <f t="array" ref="B1482">_xlfn.XLOOKUP(A1482, Orders!A:A,Orders!C:C)</f>
        <v>45144.47289</v>
      </c>
      <c r="C1482" s="4">
        <f>Order_items!B1482</f>
        <v>131748</v>
      </c>
      <c r="D1482" s="4" t="str">
        <f t="array" ref="D1482">_xlfn.XLOOKUP(C1482,Products!A:A,Products!B:B,"")</f>
        <v>Dog Food</v>
      </c>
      <c r="E1482" s="4" t="str">
        <f t="array" ref="E1482">_xlfn.XLOOKUP(C1482,Products!A:A,Products!C:C,"")</f>
        <v>Pet Care</v>
      </c>
      <c r="F1482" s="4" t="str">
        <f t="array" ref="F1482">_xlfn.XLOOKUP(C1482,Products!A:A,Products!D:D,"")</f>
        <v>Shroff, Wason and Dugar</v>
      </c>
      <c r="G1482" s="4">
        <f>Order_items!C1482</f>
        <v>1</v>
      </c>
      <c r="H1482" s="4">
        <f>Order_items!D1482</f>
        <v>81.35</v>
      </c>
      <c r="I1482" s="4">
        <f>Order_items!E1482</f>
        <v>81.35</v>
      </c>
      <c r="J1482" s="4" t="str">
        <f t="array" ref="J1482">_xlfn.XLOOKUP(A1482,Orders!A:A,Orders!G:G,"")</f>
        <v>Card</v>
      </c>
      <c r="K1482" s="4">
        <f t="shared" si="1"/>
        <v>2023</v>
      </c>
      <c r="L1482" s="4" t="str">
        <f t="shared" si="2"/>
        <v>Aug</v>
      </c>
    </row>
    <row r="1483" ht="22.5" customHeight="1">
      <c r="A1483" s="4">
        <f>(Orders!A1483)</f>
        <v>9338996795</v>
      </c>
      <c r="B1483" s="5">
        <f t="array" ref="B1483">_xlfn.XLOOKUP(A1483, Orders!A:A,Orders!C:C)</f>
        <v>45300.765</v>
      </c>
      <c r="C1483" s="4">
        <f>Order_items!B1483</f>
        <v>34186</v>
      </c>
      <c r="D1483" s="4" t="str">
        <f t="array" ref="D1483">_xlfn.XLOOKUP(C1483,Products!A:A,Products!B:B,"")</f>
        <v>Mangoes</v>
      </c>
      <c r="E1483" s="4" t="str">
        <f t="array" ref="E1483">_xlfn.XLOOKUP(C1483,Products!A:A,Products!C:C,"")</f>
        <v>Fruits &amp; Vegetables</v>
      </c>
      <c r="F1483" s="4" t="str">
        <f t="array" ref="F1483">_xlfn.XLOOKUP(C1483,Products!A:A,Products!D:D,"")</f>
        <v>Mandal-Kar</v>
      </c>
      <c r="G1483" s="4">
        <f>Order_items!C1483</f>
        <v>2</v>
      </c>
      <c r="H1483" s="4">
        <f>Order_items!D1483</f>
        <v>925.65</v>
      </c>
      <c r="I1483" s="4">
        <f>Order_items!E1483</f>
        <v>1851.3</v>
      </c>
      <c r="J1483" s="4" t="str">
        <f t="array" ref="J1483">_xlfn.XLOOKUP(A1483,Orders!A:A,Orders!G:G,"")</f>
        <v>Card</v>
      </c>
      <c r="K1483" s="4">
        <f t="shared" si="1"/>
        <v>2024</v>
      </c>
      <c r="L1483" s="4" t="str">
        <f t="shared" si="2"/>
        <v>Jan</v>
      </c>
    </row>
    <row r="1484" ht="22.5" customHeight="1">
      <c r="A1484" s="4">
        <f>(Orders!A1484)</f>
        <v>7346145952</v>
      </c>
      <c r="B1484" s="5">
        <f t="array" ref="B1484">_xlfn.XLOOKUP(A1484, Orders!A:A,Orders!C:C)</f>
        <v>45363.80884</v>
      </c>
      <c r="C1484" s="4">
        <f>Order_items!B1484</f>
        <v>449106</v>
      </c>
      <c r="D1484" s="4" t="str">
        <f t="array" ref="D1484">_xlfn.XLOOKUP(C1484,Products!A:A,Products!B:B,"")</f>
        <v>Soap</v>
      </c>
      <c r="E1484" s="4" t="str">
        <f t="array" ref="E1484">_xlfn.XLOOKUP(C1484,Products!A:A,Products!C:C,"")</f>
        <v>Personal Care</v>
      </c>
      <c r="F1484" s="4" t="str">
        <f t="array" ref="F1484">_xlfn.XLOOKUP(C1484,Products!A:A,Products!D:D,"")</f>
        <v>Shere, Thakur and Naik</v>
      </c>
      <c r="G1484" s="4">
        <f>Order_items!C1484</f>
        <v>1</v>
      </c>
      <c r="H1484" s="4">
        <f>Order_items!D1484</f>
        <v>48.55</v>
      </c>
      <c r="I1484" s="4">
        <f>Order_items!E1484</f>
        <v>48.55</v>
      </c>
      <c r="J1484" s="4" t="str">
        <f t="array" ref="J1484">_xlfn.XLOOKUP(A1484,Orders!A:A,Orders!G:G,"")</f>
        <v>Cash</v>
      </c>
      <c r="K1484" s="4">
        <f t="shared" si="1"/>
        <v>2024</v>
      </c>
      <c r="L1484" s="4" t="str">
        <f t="shared" si="2"/>
        <v>Mar</v>
      </c>
    </row>
    <row r="1485" ht="22.5" customHeight="1">
      <c r="A1485" s="4">
        <f>(Orders!A1485)</f>
        <v>6497069610</v>
      </c>
      <c r="B1485" s="5">
        <f t="array" ref="B1485">_xlfn.XLOOKUP(A1485, Orders!A:A,Orders!C:C)</f>
        <v>45392.72149</v>
      </c>
      <c r="C1485" s="4">
        <f>Order_items!B1485</f>
        <v>329351</v>
      </c>
      <c r="D1485" s="4" t="str">
        <f t="array" ref="D1485">_xlfn.XLOOKUP(C1485,Products!A:A,Products!B:B,"")</f>
        <v>Cheese</v>
      </c>
      <c r="E1485" s="4" t="str">
        <f t="array" ref="E1485">_xlfn.XLOOKUP(C1485,Products!A:A,Products!C:C,"")</f>
        <v>Dairy &amp; Breakfast</v>
      </c>
      <c r="F1485" s="4" t="str">
        <f t="array" ref="F1485">_xlfn.XLOOKUP(C1485,Products!A:A,Products!D:D,"")</f>
        <v>Lala, Kalita and Sathe</v>
      </c>
      <c r="G1485" s="4">
        <f>Order_items!C1485</f>
        <v>3</v>
      </c>
      <c r="H1485" s="4">
        <f>Order_items!D1485</f>
        <v>310.87</v>
      </c>
      <c r="I1485" s="4">
        <f>Order_items!E1485</f>
        <v>932.61</v>
      </c>
      <c r="J1485" s="4" t="str">
        <f t="array" ref="J1485">_xlfn.XLOOKUP(A1485,Orders!A:A,Orders!G:G,"")</f>
        <v>Card</v>
      </c>
      <c r="K1485" s="4">
        <f t="shared" si="1"/>
        <v>2024</v>
      </c>
      <c r="L1485" s="4" t="str">
        <f t="shared" si="2"/>
        <v>Apr</v>
      </c>
    </row>
    <row r="1486" ht="22.5" customHeight="1">
      <c r="A1486" s="4">
        <f>(Orders!A1486)</f>
        <v>1741402363</v>
      </c>
      <c r="B1486" s="5">
        <f t="array" ref="B1486">_xlfn.XLOOKUP(A1486, Orders!A:A,Orders!C:C)</f>
        <v>45455.46788</v>
      </c>
      <c r="C1486" s="4">
        <f>Order_items!B1486</f>
        <v>611575</v>
      </c>
      <c r="D1486" s="4" t="str">
        <f t="array" ref="D1486">_xlfn.XLOOKUP(C1486,Products!A:A,Products!B:B,"")</f>
        <v>Frozen Pizza</v>
      </c>
      <c r="E1486" s="4" t="str">
        <f t="array" ref="E1486">_xlfn.XLOOKUP(C1486,Products!A:A,Products!C:C,"")</f>
        <v>Instant &amp; Frozen Food</v>
      </c>
      <c r="F1486" s="4" t="str">
        <f t="array" ref="F1486">_xlfn.XLOOKUP(C1486,Products!A:A,Products!D:D,"")</f>
        <v>Bhat, Nigam and Hayer</v>
      </c>
      <c r="G1486" s="4">
        <f>Order_items!C1486</f>
        <v>1</v>
      </c>
      <c r="H1486" s="4">
        <f>Order_items!D1486</f>
        <v>482.06</v>
      </c>
      <c r="I1486" s="4">
        <f>Order_items!E1486</f>
        <v>482.06</v>
      </c>
      <c r="J1486" s="4" t="str">
        <f t="array" ref="J1486">_xlfn.XLOOKUP(A1486,Orders!A:A,Orders!G:G,"")</f>
        <v>UPI</v>
      </c>
      <c r="K1486" s="4">
        <f t="shared" si="1"/>
        <v>2024</v>
      </c>
      <c r="L1486" s="4" t="str">
        <f t="shared" si="2"/>
        <v>Jun</v>
      </c>
    </row>
    <row r="1487" ht="22.5" customHeight="1">
      <c r="A1487" s="4">
        <f>(Orders!A1487)</f>
        <v>4825878367</v>
      </c>
      <c r="B1487" s="5">
        <f t="array" ref="B1487">_xlfn.XLOOKUP(A1487, Orders!A:A,Orders!C:C)</f>
        <v>45572.58624</v>
      </c>
      <c r="C1487" s="4">
        <f>Order_items!B1487</f>
        <v>26060</v>
      </c>
      <c r="D1487" s="4" t="str">
        <f t="array" ref="D1487">_xlfn.XLOOKUP(C1487,Products!A:A,Products!B:B,"")</f>
        <v>Vitamins</v>
      </c>
      <c r="E1487" s="4" t="str">
        <f t="array" ref="E1487">_xlfn.XLOOKUP(C1487,Products!A:A,Products!C:C,"")</f>
        <v>Pharmacy</v>
      </c>
      <c r="F1487" s="4" t="str">
        <f t="array" ref="F1487">_xlfn.XLOOKUP(C1487,Products!A:A,Products!D:D,"")</f>
        <v>Shah and Sons</v>
      </c>
      <c r="G1487" s="4">
        <f>Order_items!C1487</f>
        <v>2</v>
      </c>
      <c r="H1487" s="4">
        <f>Order_items!D1487</f>
        <v>342.94</v>
      </c>
      <c r="I1487" s="4">
        <f>Order_items!E1487</f>
        <v>685.88</v>
      </c>
      <c r="J1487" s="4" t="str">
        <f t="array" ref="J1487">_xlfn.XLOOKUP(A1487,Orders!A:A,Orders!G:G,"")</f>
        <v>Card</v>
      </c>
      <c r="K1487" s="4">
        <f t="shared" si="1"/>
        <v>2024</v>
      </c>
      <c r="L1487" s="4" t="str">
        <f t="shared" si="2"/>
        <v>Oct</v>
      </c>
    </row>
    <row r="1488" ht="22.5" customHeight="1">
      <c r="A1488" s="4">
        <f>(Orders!A1488)</f>
        <v>7019011442</v>
      </c>
      <c r="B1488" s="5">
        <f t="array" ref="B1488">_xlfn.XLOOKUP(A1488, Orders!A:A,Orders!C:C)</f>
        <v>45107.81854</v>
      </c>
      <c r="C1488" s="4">
        <f>Order_items!B1488</f>
        <v>552496</v>
      </c>
      <c r="D1488" s="4" t="str">
        <f t="array" ref="D1488">_xlfn.XLOOKUP(C1488,Products!A:A,Products!B:B,"")</f>
        <v>Dish Soap</v>
      </c>
      <c r="E1488" s="4" t="str">
        <f t="array" ref="E1488">_xlfn.XLOOKUP(C1488,Products!A:A,Products!C:C,"")</f>
        <v>Household Care</v>
      </c>
      <c r="F1488" s="4" t="str">
        <f t="array" ref="F1488">_xlfn.XLOOKUP(C1488,Products!A:A,Products!D:D,"")</f>
        <v>Dhar PLC</v>
      </c>
      <c r="G1488" s="4">
        <f>Order_items!C1488</f>
        <v>2</v>
      </c>
      <c r="H1488" s="4">
        <f>Order_items!D1488</f>
        <v>508</v>
      </c>
      <c r="I1488" s="4">
        <f>Order_items!E1488</f>
        <v>1016</v>
      </c>
      <c r="J1488" s="4" t="str">
        <f t="array" ref="J1488">_xlfn.XLOOKUP(A1488,Orders!A:A,Orders!G:G,"")</f>
        <v>Cash</v>
      </c>
      <c r="K1488" s="4">
        <f t="shared" si="1"/>
        <v>2023</v>
      </c>
      <c r="L1488" s="4" t="str">
        <f t="shared" si="2"/>
        <v>Jun</v>
      </c>
    </row>
    <row r="1489" ht="22.5" customHeight="1">
      <c r="A1489" s="4">
        <f>(Orders!A1489)</f>
        <v>1674463798</v>
      </c>
      <c r="B1489" s="5">
        <f t="array" ref="B1489">_xlfn.XLOOKUP(A1489, Orders!A:A,Orders!C:C)</f>
        <v>45556.56359</v>
      </c>
      <c r="C1489" s="4">
        <f>Order_items!B1489</f>
        <v>67197</v>
      </c>
      <c r="D1489" s="4" t="str">
        <f t="array" ref="D1489">_xlfn.XLOOKUP(C1489,Products!A:A,Products!B:B,"")</f>
        <v>Butter</v>
      </c>
      <c r="E1489" s="4" t="str">
        <f t="array" ref="E1489">_xlfn.XLOOKUP(C1489,Products!A:A,Products!C:C,"")</f>
        <v>Dairy &amp; Breakfast</v>
      </c>
      <c r="F1489" s="4" t="str">
        <f t="array" ref="F1489">_xlfn.XLOOKUP(C1489,Products!A:A,Products!D:D,"")</f>
        <v>Shetty-Bora</v>
      </c>
      <c r="G1489" s="4">
        <f>Order_items!C1489</f>
        <v>1</v>
      </c>
      <c r="H1489" s="4">
        <f>Order_items!D1489</f>
        <v>552.2</v>
      </c>
      <c r="I1489" s="4">
        <f>Order_items!E1489</f>
        <v>552.2</v>
      </c>
      <c r="J1489" s="4" t="str">
        <f t="array" ref="J1489">_xlfn.XLOOKUP(A1489,Orders!A:A,Orders!G:G,"")</f>
        <v>UPI</v>
      </c>
      <c r="K1489" s="4">
        <f t="shared" si="1"/>
        <v>2024</v>
      </c>
      <c r="L1489" s="4" t="str">
        <f t="shared" si="2"/>
        <v>Sep</v>
      </c>
    </row>
    <row r="1490" ht="22.5" customHeight="1">
      <c r="A1490" s="4">
        <f>(Orders!A1490)</f>
        <v>305684588</v>
      </c>
      <c r="B1490" s="5">
        <f t="array" ref="B1490">_xlfn.XLOOKUP(A1490, Orders!A:A,Orders!C:C)</f>
        <v>45529.82046</v>
      </c>
      <c r="C1490" s="4">
        <f>Order_items!B1490</f>
        <v>709916</v>
      </c>
      <c r="D1490" s="4" t="str">
        <f t="array" ref="D1490">_xlfn.XLOOKUP(C1490,Products!A:A,Products!B:B,"")</f>
        <v>Detergent</v>
      </c>
      <c r="E1490" s="4" t="str">
        <f t="array" ref="E1490">_xlfn.XLOOKUP(C1490,Products!A:A,Products!C:C,"")</f>
        <v>Household Care</v>
      </c>
      <c r="F1490" s="4" t="str">
        <f t="array" ref="F1490">_xlfn.XLOOKUP(C1490,Products!A:A,Products!D:D,"")</f>
        <v>Varkey LLC</v>
      </c>
      <c r="G1490" s="4">
        <f>Order_items!C1490</f>
        <v>3</v>
      </c>
      <c r="H1490" s="4">
        <f>Order_items!D1490</f>
        <v>33.76</v>
      </c>
      <c r="I1490" s="4">
        <f>Order_items!E1490</f>
        <v>101.28</v>
      </c>
      <c r="J1490" s="4" t="str">
        <f t="array" ref="J1490">_xlfn.XLOOKUP(A1490,Orders!A:A,Orders!G:G,"")</f>
        <v>UPI</v>
      </c>
      <c r="K1490" s="4">
        <f t="shared" si="1"/>
        <v>2024</v>
      </c>
      <c r="L1490" s="4" t="str">
        <f t="shared" si="2"/>
        <v>Aug</v>
      </c>
    </row>
    <row r="1491" ht="22.5" customHeight="1">
      <c r="A1491" s="4">
        <f>(Orders!A1491)</f>
        <v>5967495442</v>
      </c>
      <c r="B1491" s="5">
        <f t="array" ref="B1491">_xlfn.XLOOKUP(A1491, Orders!A:A,Orders!C:C)</f>
        <v>45491.6427</v>
      </c>
      <c r="C1491" s="4">
        <f>Order_items!B1491</f>
        <v>516376</v>
      </c>
      <c r="D1491" s="4" t="str">
        <f t="array" ref="D1491">_xlfn.XLOOKUP(C1491,Products!A:A,Products!B:B,"")</f>
        <v>Onions</v>
      </c>
      <c r="E1491" s="4" t="str">
        <f t="array" ref="E1491">_xlfn.XLOOKUP(C1491,Products!A:A,Products!C:C,"")</f>
        <v>Fruits &amp; Vegetables</v>
      </c>
      <c r="F1491" s="4" t="str">
        <f t="array" ref="F1491">_xlfn.XLOOKUP(C1491,Products!A:A,Products!D:D,"")</f>
        <v>Agarwal-Dhar</v>
      </c>
      <c r="G1491" s="4">
        <f>Order_items!C1491</f>
        <v>2</v>
      </c>
      <c r="H1491" s="4">
        <f>Order_items!D1491</f>
        <v>877.43</v>
      </c>
      <c r="I1491" s="4">
        <f>Order_items!E1491</f>
        <v>1754.86</v>
      </c>
      <c r="J1491" s="4" t="str">
        <f t="array" ref="J1491">_xlfn.XLOOKUP(A1491,Orders!A:A,Orders!G:G,"")</f>
        <v>Card</v>
      </c>
      <c r="K1491" s="4">
        <f t="shared" si="1"/>
        <v>2024</v>
      </c>
      <c r="L1491" s="4" t="str">
        <f t="shared" si="2"/>
        <v>Jul</v>
      </c>
    </row>
    <row r="1492" ht="22.5" customHeight="1">
      <c r="A1492" s="4">
        <f>(Orders!A1492)</f>
        <v>2571047526</v>
      </c>
      <c r="B1492" s="5">
        <f t="array" ref="B1492">_xlfn.XLOOKUP(A1492, Orders!A:A,Orders!C:C)</f>
        <v>45096.01309</v>
      </c>
      <c r="C1492" s="4">
        <f>Order_items!B1492</f>
        <v>760828</v>
      </c>
      <c r="D1492" s="4" t="str">
        <f t="array" ref="D1492">_xlfn.XLOOKUP(C1492,Products!A:A,Products!B:B,"")</f>
        <v>Pet Treats</v>
      </c>
      <c r="E1492" s="4" t="str">
        <f t="array" ref="E1492">_xlfn.XLOOKUP(C1492,Products!A:A,Products!C:C,"")</f>
        <v>Pet Care</v>
      </c>
      <c r="F1492" s="4" t="str">
        <f t="array" ref="F1492">_xlfn.XLOOKUP(C1492,Products!A:A,Products!D:D,"")</f>
        <v>Khurana, Khosla and Yohannan</v>
      </c>
      <c r="G1492" s="4">
        <f>Order_items!C1492</f>
        <v>2</v>
      </c>
      <c r="H1492" s="4">
        <f>Order_items!D1492</f>
        <v>563.45</v>
      </c>
      <c r="I1492" s="4">
        <f>Order_items!E1492</f>
        <v>1126.9</v>
      </c>
      <c r="J1492" s="4" t="str">
        <f t="array" ref="J1492">_xlfn.XLOOKUP(A1492,Orders!A:A,Orders!G:G,"")</f>
        <v>UPI</v>
      </c>
      <c r="K1492" s="4">
        <f t="shared" si="1"/>
        <v>2023</v>
      </c>
      <c r="L1492" s="4" t="str">
        <f t="shared" si="2"/>
        <v>Jun</v>
      </c>
    </row>
    <row r="1493" ht="22.5" customHeight="1">
      <c r="A1493" s="4">
        <f>(Orders!A1493)</f>
        <v>7784811086</v>
      </c>
      <c r="B1493" s="5">
        <f t="array" ref="B1493">_xlfn.XLOOKUP(A1493, Orders!A:A,Orders!C:C)</f>
        <v>45542.25772</v>
      </c>
      <c r="C1493" s="4">
        <f>Order_items!B1493</f>
        <v>689769</v>
      </c>
      <c r="D1493" s="4" t="str">
        <f t="array" ref="D1493">_xlfn.XLOOKUP(C1493,Products!A:A,Products!B:B,"")</f>
        <v>Frozen Vegetables</v>
      </c>
      <c r="E1493" s="4" t="str">
        <f t="array" ref="E1493">_xlfn.XLOOKUP(C1493,Products!A:A,Products!C:C,"")</f>
        <v>Instant &amp; Frozen Food</v>
      </c>
      <c r="F1493" s="4" t="str">
        <f t="array" ref="F1493">_xlfn.XLOOKUP(C1493,Products!A:A,Products!D:D,"")</f>
        <v>Kothari-Datta</v>
      </c>
      <c r="G1493" s="4">
        <f>Order_items!C1493</f>
        <v>2</v>
      </c>
      <c r="H1493" s="4">
        <f>Order_items!D1493</f>
        <v>46.62</v>
      </c>
      <c r="I1493" s="4">
        <f>Order_items!E1493</f>
        <v>93.24</v>
      </c>
      <c r="J1493" s="4" t="str">
        <f t="array" ref="J1493">_xlfn.XLOOKUP(A1493,Orders!A:A,Orders!G:G,"")</f>
        <v>UPI</v>
      </c>
      <c r="K1493" s="4">
        <f t="shared" si="1"/>
        <v>2024</v>
      </c>
      <c r="L1493" s="4" t="str">
        <f t="shared" si="2"/>
        <v>Sep</v>
      </c>
    </row>
    <row r="1494" ht="22.5" customHeight="1">
      <c r="A1494" s="4">
        <f>(Orders!A1494)</f>
        <v>7942005230</v>
      </c>
      <c r="B1494" s="5">
        <f t="array" ref="B1494">_xlfn.XLOOKUP(A1494, Orders!A:A,Orders!C:C)</f>
        <v>45010.34759</v>
      </c>
      <c r="C1494" s="4">
        <f>Order_items!B1494</f>
        <v>714999</v>
      </c>
      <c r="D1494" s="4" t="str">
        <f t="array" ref="D1494">_xlfn.XLOOKUP(C1494,Products!A:A,Products!B:B,"")</f>
        <v>Bread</v>
      </c>
      <c r="E1494" s="4" t="str">
        <f t="array" ref="E1494">_xlfn.XLOOKUP(C1494,Products!A:A,Products!C:C,"")</f>
        <v>Dairy &amp; Breakfast</v>
      </c>
      <c r="F1494" s="4" t="str">
        <f t="array" ref="F1494">_xlfn.XLOOKUP(C1494,Products!A:A,Products!D:D,"")</f>
        <v>Kala Group</v>
      </c>
      <c r="G1494" s="4">
        <f>Order_items!C1494</f>
        <v>2</v>
      </c>
      <c r="H1494" s="4">
        <f>Order_items!D1494</f>
        <v>882.51</v>
      </c>
      <c r="I1494" s="4">
        <f>Order_items!E1494</f>
        <v>1765.02</v>
      </c>
      <c r="J1494" s="4" t="str">
        <f t="array" ref="J1494">_xlfn.XLOOKUP(A1494,Orders!A:A,Orders!G:G,"")</f>
        <v>Wallet</v>
      </c>
      <c r="K1494" s="4">
        <f t="shared" si="1"/>
        <v>2023</v>
      </c>
      <c r="L1494" s="4" t="str">
        <f t="shared" si="2"/>
        <v>Mar</v>
      </c>
    </row>
    <row r="1495" ht="22.5" customHeight="1">
      <c r="A1495" s="4">
        <f>(Orders!A1495)</f>
        <v>6653543195</v>
      </c>
      <c r="B1495" s="5">
        <f t="array" ref="B1495">_xlfn.XLOOKUP(A1495, Orders!A:A,Orders!C:C)</f>
        <v>45184.62065</v>
      </c>
      <c r="C1495" s="4">
        <f>Order_items!B1495</f>
        <v>287070</v>
      </c>
      <c r="D1495" s="4" t="str">
        <f t="array" ref="D1495">_xlfn.XLOOKUP(C1495,Products!A:A,Products!B:B,"")</f>
        <v>Wheat Flour</v>
      </c>
      <c r="E1495" s="4" t="str">
        <f t="array" ref="E1495">_xlfn.XLOOKUP(C1495,Products!A:A,Products!C:C,"")</f>
        <v>Grocery &amp; Staples</v>
      </c>
      <c r="F1495" s="4" t="str">
        <f t="array" ref="F1495">_xlfn.XLOOKUP(C1495,Products!A:A,Products!D:D,"")</f>
        <v>Gala, Magar and Rajagopal</v>
      </c>
      <c r="G1495" s="4">
        <f>Order_items!C1495</f>
        <v>3</v>
      </c>
      <c r="H1495" s="4">
        <f>Order_items!D1495</f>
        <v>443.17</v>
      </c>
      <c r="I1495" s="4">
        <f>Order_items!E1495</f>
        <v>1329.51</v>
      </c>
      <c r="J1495" s="4" t="str">
        <f t="array" ref="J1495">_xlfn.XLOOKUP(A1495,Orders!A:A,Orders!G:G,"")</f>
        <v>Wallet</v>
      </c>
      <c r="K1495" s="4">
        <f t="shared" si="1"/>
        <v>2023</v>
      </c>
      <c r="L1495" s="4" t="str">
        <f t="shared" si="2"/>
        <v>Sep</v>
      </c>
    </row>
    <row r="1496" ht="22.5" customHeight="1">
      <c r="A1496" s="4">
        <f>(Orders!A1496)</f>
        <v>397928918</v>
      </c>
      <c r="B1496" s="5">
        <f t="array" ref="B1496">_xlfn.XLOOKUP(A1496, Orders!A:A,Orders!C:C)</f>
        <v>45549.16274</v>
      </c>
      <c r="C1496" s="4">
        <f>Order_items!B1496</f>
        <v>991434</v>
      </c>
      <c r="D1496" s="4" t="str">
        <f t="array" ref="D1496">_xlfn.XLOOKUP(C1496,Products!A:A,Products!B:B,"")</f>
        <v>Cookies</v>
      </c>
      <c r="E1496" s="4" t="str">
        <f t="array" ref="E1496">_xlfn.XLOOKUP(C1496,Products!A:A,Products!C:C,"")</f>
        <v>Snacks &amp; Munchies</v>
      </c>
      <c r="F1496" s="4" t="str">
        <f t="array" ref="F1496">_xlfn.XLOOKUP(C1496,Products!A:A,Products!D:D,"")</f>
        <v>Mital-Oza</v>
      </c>
      <c r="G1496" s="4">
        <f>Order_items!C1496</f>
        <v>2</v>
      </c>
      <c r="H1496" s="4">
        <f>Order_items!D1496</f>
        <v>237.62</v>
      </c>
      <c r="I1496" s="4">
        <f>Order_items!E1496</f>
        <v>475.24</v>
      </c>
      <c r="J1496" s="4" t="str">
        <f t="array" ref="J1496">_xlfn.XLOOKUP(A1496,Orders!A:A,Orders!G:G,"")</f>
        <v>Card</v>
      </c>
      <c r="K1496" s="4">
        <f t="shared" si="1"/>
        <v>2024</v>
      </c>
      <c r="L1496" s="4" t="str">
        <f t="shared" si="2"/>
        <v>Sep</v>
      </c>
    </row>
    <row r="1497" ht="22.5" customHeight="1">
      <c r="A1497" s="4">
        <f>(Orders!A1497)</f>
        <v>776120140</v>
      </c>
      <c r="B1497" s="5">
        <f t="array" ref="B1497">_xlfn.XLOOKUP(A1497, Orders!A:A,Orders!C:C)</f>
        <v>45242.16103</v>
      </c>
      <c r="C1497" s="4">
        <f>Order_items!B1497</f>
        <v>131937</v>
      </c>
      <c r="D1497" s="4" t="str">
        <f t="array" ref="D1497">_xlfn.XLOOKUP(C1497,Products!A:A,Products!B:B,"")</f>
        <v>Frozen Pizza</v>
      </c>
      <c r="E1497" s="4" t="str">
        <f t="array" ref="E1497">_xlfn.XLOOKUP(C1497,Products!A:A,Products!C:C,"")</f>
        <v>Instant &amp; Frozen Food</v>
      </c>
      <c r="F1497" s="4" t="str">
        <f t="array" ref="F1497">_xlfn.XLOOKUP(C1497,Products!A:A,Products!D:D,"")</f>
        <v>Varkey, Devi and Ganguly</v>
      </c>
      <c r="G1497" s="4">
        <f>Order_items!C1497</f>
        <v>2</v>
      </c>
      <c r="H1497" s="4">
        <f>Order_items!D1497</f>
        <v>287.81</v>
      </c>
      <c r="I1497" s="4">
        <f>Order_items!E1497</f>
        <v>575.62</v>
      </c>
      <c r="J1497" s="4" t="str">
        <f t="array" ref="J1497">_xlfn.XLOOKUP(A1497,Orders!A:A,Orders!G:G,"")</f>
        <v>Card</v>
      </c>
      <c r="K1497" s="4">
        <f t="shared" si="1"/>
        <v>2023</v>
      </c>
      <c r="L1497" s="4" t="str">
        <f t="shared" si="2"/>
        <v>Nov</v>
      </c>
    </row>
    <row r="1498" ht="22.5" customHeight="1">
      <c r="A1498" s="4">
        <f>(Orders!A1498)</f>
        <v>8293188779</v>
      </c>
      <c r="B1498" s="5">
        <f t="array" ref="B1498">_xlfn.XLOOKUP(A1498, Orders!A:A,Orders!C:C)</f>
        <v>45581.40836</v>
      </c>
      <c r="C1498" s="4">
        <f>Order_items!B1498</f>
        <v>953175</v>
      </c>
      <c r="D1498" s="4" t="str">
        <f t="array" ref="D1498">_xlfn.XLOOKUP(C1498,Products!A:A,Products!B:B,"")</f>
        <v>Baby Food</v>
      </c>
      <c r="E1498" s="4" t="str">
        <f t="array" ref="E1498">_xlfn.XLOOKUP(C1498,Products!A:A,Products!C:C,"")</f>
        <v>Baby Care</v>
      </c>
      <c r="F1498" s="4" t="str">
        <f t="array" ref="F1498">_xlfn.XLOOKUP(C1498,Products!A:A,Products!D:D,"")</f>
        <v>Sehgal-Nagarajan</v>
      </c>
      <c r="G1498" s="4">
        <f>Order_items!C1498</f>
        <v>1</v>
      </c>
      <c r="H1498" s="4">
        <f>Order_items!D1498</f>
        <v>225.21</v>
      </c>
      <c r="I1498" s="4">
        <f>Order_items!E1498</f>
        <v>225.21</v>
      </c>
      <c r="J1498" s="4" t="str">
        <f t="array" ref="J1498">_xlfn.XLOOKUP(A1498,Orders!A:A,Orders!G:G,"")</f>
        <v>UPI</v>
      </c>
      <c r="K1498" s="4">
        <f t="shared" si="1"/>
        <v>2024</v>
      </c>
      <c r="L1498" s="4" t="str">
        <f t="shared" si="2"/>
        <v>Oct</v>
      </c>
    </row>
    <row r="1499" ht="22.5" customHeight="1">
      <c r="A1499" s="4">
        <f>(Orders!A1499)</f>
        <v>178737268</v>
      </c>
      <c r="B1499" s="5">
        <f t="array" ref="B1499">_xlfn.XLOOKUP(A1499, Orders!A:A,Orders!C:C)</f>
        <v>45095.82829</v>
      </c>
      <c r="C1499" s="4">
        <f>Order_items!B1499</f>
        <v>942001</v>
      </c>
      <c r="D1499" s="4" t="str">
        <f t="array" ref="D1499">_xlfn.XLOOKUP(C1499,Products!A:A,Products!B:B,"")</f>
        <v>Cat Food</v>
      </c>
      <c r="E1499" s="4" t="str">
        <f t="array" ref="E1499">_xlfn.XLOOKUP(C1499,Products!A:A,Products!C:C,"")</f>
        <v>Pet Care</v>
      </c>
      <c r="F1499" s="4" t="str">
        <f t="array" ref="F1499">_xlfn.XLOOKUP(C1499,Products!A:A,Products!D:D,"")</f>
        <v>Acharya Ltd</v>
      </c>
      <c r="G1499" s="4">
        <f>Order_items!C1499</f>
        <v>3</v>
      </c>
      <c r="H1499" s="4">
        <f>Order_items!D1499</f>
        <v>671.55</v>
      </c>
      <c r="I1499" s="4">
        <f>Order_items!E1499</f>
        <v>2014.65</v>
      </c>
      <c r="J1499" s="4" t="str">
        <f t="array" ref="J1499">_xlfn.XLOOKUP(A1499,Orders!A:A,Orders!G:G,"")</f>
        <v>UPI</v>
      </c>
      <c r="K1499" s="4">
        <f t="shared" si="1"/>
        <v>2023</v>
      </c>
      <c r="L1499" s="4" t="str">
        <f t="shared" si="2"/>
        <v>Jun</v>
      </c>
    </row>
    <row r="1500" ht="22.5" customHeight="1">
      <c r="A1500" s="4">
        <f>(Orders!A1500)</f>
        <v>5246598523</v>
      </c>
      <c r="B1500" s="5">
        <f t="array" ref="B1500">_xlfn.XLOOKUP(A1500, Orders!A:A,Orders!C:C)</f>
        <v>45252.69899</v>
      </c>
      <c r="C1500" s="4">
        <f>Order_items!B1500</f>
        <v>272170</v>
      </c>
      <c r="D1500" s="4" t="str">
        <f t="array" ref="D1500">_xlfn.XLOOKUP(C1500,Products!A:A,Products!B:B,"")</f>
        <v>Ice Cream</v>
      </c>
      <c r="E1500" s="4" t="str">
        <f t="array" ref="E1500">_xlfn.XLOOKUP(C1500,Products!A:A,Products!C:C,"")</f>
        <v>Instant &amp; Frozen Food</v>
      </c>
      <c r="F1500" s="4" t="str">
        <f t="array" ref="F1500">_xlfn.XLOOKUP(C1500,Products!A:A,Products!D:D,"")</f>
        <v>Purohit Group</v>
      </c>
      <c r="G1500" s="4">
        <f>Order_items!C1500</f>
        <v>2</v>
      </c>
      <c r="H1500" s="4">
        <f>Order_items!D1500</f>
        <v>140.8</v>
      </c>
      <c r="I1500" s="4">
        <f>Order_items!E1500</f>
        <v>281.6</v>
      </c>
      <c r="J1500" s="4" t="str">
        <f t="array" ref="J1500">_xlfn.XLOOKUP(A1500,Orders!A:A,Orders!G:G,"")</f>
        <v>Cash</v>
      </c>
      <c r="K1500" s="4">
        <f t="shared" si="1"/>
        <v>2023</v>
      </c>
      <c r="L1500" s="4" t="str">
        <f t="shared" si="2"/>
        <v>Nov</v>
      </c>
    </row>
    <row r="1501" ht="22.5" customHeight="1">
      <c r="A1501" s="4">
        <f>(Orders!A1501)</f>
        <v>1172544737</v>
      </c>
      <c r="B1501" s="5">
        <f t="array" ref="B1501">_xlfn.XLOOKUP(A1501, Orders!A:A,Orders!C:C)</f>
        <v>45254.31708</v>
      </c>
      <c r="C1501" s="4">
        <f>Order_items!B1501</f>
        <v>602241</v>
      </c>
      <c r="D1501" s="4" t="str">
        <f t="array" ref="D1501">_xlfn.XLOOKUP(C1501,Products!A:A,Products!B:B,"")</f>
        <v>Nuts</v>
      </c>
      <c r="E1501" s="4" t="str">
        <f t="array" ref="E1501">_xlfn.XLOOKUP(C1501,Products!A:A,Products!C:C,"")</f>
        <v>Snacks &amp; Munchies</v>
      </c>
      <c r="F1501" s="4" t="str">
        <f t="array" ref="F1501">_xlfn.XLOOKUP(C1501,Products!A:A,Products!D:D,"")</f>
        <v>Bahl-Pau</v>
      </c>
      <c r="G1501" s="4">
        <f>Order_items!C1501</f>
        <v>2</v>
      </c>
      <c r="H1501" s="4">
        <f>Order_items!D1501</f>
        <v>976.55</v>
      </c>
      <c r="I1501" s="4">
        <f>Order_items!E1501</f>
        <v>1953.1</v>
      </c>
      <c r="J1501" s="4" t="str">
        <f t="array" ref="J1501">_xlfn.XLOOKUP(A1501,Orders!A:A,Orders!G:G,"")</f>
        <v>Cash</v>
      </c>
      <c r="K1501" s="4">
        <f t="shared" si="1"/>
        <v>2023</v>
      </c>
      <c r="L1501" s="4" t="str">
        <f t="shared" si="2"/>
        <v>Nov</v>
      </c>
    </row>
    <row r="1502" ht="22.5" customHeight="1">
      <c r="A1502" s="4">
        <f>(Orders!A1502)</f>
        <v>6419533291</v>
      </c>
      <c r="B1502" s="5">
        <f t="array" ref="B1502">_xlfn.XLOOKUP(A1502, Orders!A:A,Orders!C:C)</f>
        <v>45135.20991</v>
      </c>
      <c r="C1502" s="4">
        <f>Order_items!B1502</f>
        <v>124290</v>
      </c>
      <c r="D1502" s="4" t="str">
        <f t="array" ref="D1502">_xlfn.XLOOKUP(C1502,Products!A:A,Products!B:B,"")</f>
        <v>Lotion</v>
      </c>
      <c r="E1502" s="4" t="str">
        <f t="array" ref="E1502">_xlfn.XLOOKUP(C1502,Products!A:A,Products!C:C,"")</f>
        <v>Personal Care</v>
      </c>
      <c r="F1502" s="4" t="str">
        <f t="array" ref="F1502">_xlfn.XLOOKUP(C1502,Products!A:A,Products!D:D,"")</f>
        <v>Sachdev Group</v>
      </c>
      <c r="G1502" s="4">
        <f>Order_items!C1502</f>
        <v>1</v>
      </c>
      <c r="H1502" s="4">
        <f>Order_items!D1502</f>
        <v>39.65</v>
      </c>
      <c r="I1502" s="4">
        <f>Order_items!E1502</f>
        <v>39.65</v>
      </c>
      <c r="J1502" s="4" t="str">
        <f t="array" ref="J1502">_xlfn.XLOOKUP(A1502,Orders!A:A,Orders!G:G,"")</f>
        <v>Wallet</v>
      </c>
      <c r="K1502" s="4">
        <f t="shared" si="1"/>
        <v>2023</v>
      </c>
      <c r="L1502" s="4" t="str">
        <f t="shared" si="2"/>
        <v>Jul</v>
      </c>
    </row>
    <row r="1503" ht="22.5" customHeight="1">
      <c r="A1503" s="4">
        <f>(Orders!A1503)</f>
        <v>882083749</v>
      </c>
      <c r="B1503" s="5">
        <f t="array" ref="B1503">_xlfn.XLOOKUP(A1503, Orders!A:A,Orders!C:C)</f>
        <v>45095.53644</v>
      </c>
      <c r="C1503" s="4">
        <f>Order_items!B1503</f>
        <v>398340</v>
      </c>
      <c r="D1503" s="4" t="str">
        <f t="array" ref="D1503">_xlfn.XLOOKUP(C1503,Products!A:A,Products!B:B,"")</f>
        <v>Instant Noodles</v>
      </c>
      <c r="E1503" s="4" t="str">
        <f t="array" ref="E1503">_xlfn.XLOOKUP(C1503,Products!A:A,Products!C:C,"")</f>
        <v>Instant &amp; Frozen Food</v>
      </c>
      <c r="F1503" s="4" t="str">
        <f t="array" ref="F1503">_xlfn.XLOOKUP(C1503,Products!A:A,Products!D:D,"")</f>
        <v>Nadig, Zachariah and Soni</v>
      </c>
      <c r="G1503" s="4">
        <f>Order_items!C1503</f>
        <v>1</v>
      </c>
      <c r="H1503" s="4">
        <f>Order_items!D1503</f>
        <v>651.93</v>
      </c>
      <c r="I1503" s="4">
        <f>Order_items!E1503</f>
        <v>651.93</v>
      </c>
      <c r="J1503" s="4" t="str">
        <f t="array" ref="J1503">_xlfn.XLOOKUP(A1503,Orders!A:A,Orders!G:G,"")</f>
        <v>Cash</v>
      </c>
      <c r="K1503" s="4">
        <f t="shared" si="1"/>
        <v>2023</v>
      </c>
      <c r="L1503" s="4" t="str">
        <f t="shared" si="2"/>
        <v>Jun</v>
      </c>
    </row>
    <row r="1504" ht="22.5" customHeight="1">
      <c r="A1504" s="4">
        <f>(Orders!A1504)</f>
        <v>3185510401</v>
      </c>
      <c r="B1504" s="5">
        <f t="array" ref="B1504">_xlfn.XLOOKUP(A1504, Orders!A:A,Orders!C:C)</f>
        <v>45579.01678</v>
      </c>
      <c r="C1504" s="4">
        <f>Order_items!B1504</f>
        <v>136533</v>
      </c>
      <c r="D1504" s="4" t="str">
        <f t="array" ref="D1504">_xlfn.XLOOKUP(C1504,Products!A:A,Products!B:B,"")</f>
        <v>Eggs</v>
      </c>
      <c r="E1504" s="4" t="str">
        <f t="array" ref="E1504">_xlfn.XLOOKUP(C1504,Products!A:A,Products!C:C,"")</f>
        <v>Dairy &amp; Breakfast</v>
      </c>
      <c r="F1504" s="4" t="str">
        <f t="array" ref="F1504">_xlfn.XLOOKUP(C1504,Products!A:A,Products!D:D,"")</f>
        <v>Raghavan, Magar and Shanker</v>
      </c>
      <c r="G1504" s="4">
        <f>Order_items!C1504</f>
        <v>1</v>
      </c>
      <c r="H1504" s="4">
        <f>Order_items!D1504</f>
        <v>826.21</v>
      </c>
      <c r="I1504" s="4">
        <f>Order_items!E1504</f>
        <v>826.21</v>
      </c>
      <c r="J1504" s="4" t="str">
        <f t="array" ref="J1504">_xlfn.XLOOKUP(A1504,Orders!A:A,Orders!G:G,"")</f>
        <v>UPI</v>
      </c>
      <c r="K1504" s="4">
        <f t="shared" si="1"/>
        <v>2024</v>
      </c>
      <c r="L1504" s="4" t="str">
        <f t="shared" si="2"/>
        <v>Oct</v>
      </c>
    </row>
    <row r="1505" ht="22.5" customHeight="1">
      <c r="A1505" s="4">
        <f>(Orders!A1505)</f>
        <v>7760767006</v>
      </c>
      <c r="B1505" s="5">
        <f t="array" ref="B1505">_xlfn.XLOOKUP(A1505, Orders!A:A,Orders!C:C)</f>
        <v>45157.50329</v>
      </c>
      <c r="C1505" s="4">
        <f>Order_items!B1505</f>
        <v>667163</v>
      </c>
      <c r="D1505" s="4" t="str">
        <f t="array" ref="D1505">_xlfn.XLOOKUP(C1505,Products!A:A,Products!B:B,"")</f>
        <v>Orange Juice</v>
      </c>
      <c r="E1505" s="4" t="str">
        <f t="array" ref="E1505">_xlfn.XLOOKUP(C1505,Products!A:A,Products!C:C,"")</f>
        <v>Cold Drinks &amp; Juices</v>
      </c>
      <c r="F1505" s="4" t="str">
        <f t="array" ref="F1505">_xlfn.XLOOKUP(C1505,Products!A:A,Products!D:D,"")</f>
        <v>Palla LLC</v>
      </c>
      <c r="G1505" s="4">
        <f>Order_items!C1505</f>
        <v>2</v>
      </c>
      <c r="H1505" s="4">
        <f>Order_items!D1505</f>
        <v>441.2</v>
      </c>
      <c r="I1505" s="4">
        <f>Order_items!E1505</f>
        <v>882.4</v>
      </c>
      <c r="J1505" s="4" t="str">
        <f t="array" ref="J1505">_xlfn.XLOOKUP(A1505,Orders!A:A,Orders!G:G,"")</f>
        <v>UPI</v>
      </c>
      <c r="K1505" s="4">
        <f t="shared" si="1"/>
        <v>2023</v>
      </c>
      <c r="L1505" s="4" t="str">
        <f t="shared" si="2"/>
        <v>Aug</v>
      </c>
    </row>
    <row r="1506" ht="22.5" customHeight="1">
      <c r="A1506" s="4">
        <f>(Orders!A1506)</f>
        <v>3833878150</v>
      </c>
      <c r="B1506" s="5">
        <f t="array" ref="B1506">_xlfn.XLOOKUP(A1506, Orders!A:A,Orders!C:C)</f>
        <v>45466.78791</v>
      </c>
      <c r="C1506" s="4">
        <f>Order_items!B1506</f>
        <v>140154</v>
      </c>
      <c r="D1506" s="4" t="str">
        <f t="array" ref="D1506">_xlfn.XLOOKUP(C1506,Products!A:A,Products!B:B,"")</f>
        <v>Shampoo</v>
      </c>
      <c r="E1506" s="4" t="str">
        <f t="array" ref="E1506">_xlfn.XLOOKUP(C1506,Products!A:A,Products!C:C,"")</f>
        <v>Personal Care</v>
      </c>
      <c r="F1506" s="4" t="str">
        <f t="array" ref="F1506">_xlfn.XLOOKUP(C1506,Products!A:A,Products!D:D,"")</f>
        <v>Malhotra LLC</v>
      </c>
      <c r="G1506" s="4">
        <f>Order_items!C1506</f>
        <v>1</v>
      </c>
      <c r="H1506" s="4">
        <f>Order_items!D1506</f>
        <v>171.2</v>
      </c>
      <c r="I1506" s="4">
        <f>Order_items!E1506</f>
        <v>171.2</v>
      </c>
      <c r="J1506" s="4" t="str">
        <f t="array" ref="J1506">_xlfn.XLOOKUP(A1506,Orders!A:A,Orders!G:G,"")</f>
        <v>Cash</v>
      </c>
      <c r="K1506" s="4">
        <f t="shared" si="1"/>
        <v>2024</v>
      </c>
      <c r="L1506" s="4" t="str">
        <f t="shared" si="2"/>
        <v>Jun</v>
      </c>
    </row>
    <row r="1507" ht="22.5" customHeight="1">
      <c r="A1507" s="4">
        <f>(Orders!A1507)</f>
        <v>369899578</v>
      </c>
      <c r="B1507" s="5">
        <f t="array" ref="B1507">_xlfn.XLOOKUP(A1507, Orders!A:A,Orders!C:C)</f>
        <v>45157.59571</v>
      </c>
      <c r="C1507" s="4">
        <f>Order_items!B1507</f>
        <v>525531</v>
      </c>
      <c r="D1507" s="4" t="str">
        <f t="array" ref="D1507">_xlfn.XLOOKUP(C1507,Products!A:A,Products!B:B,"")</f>
        <v>Dog Food</v>
      </c>
      <c r="E1507" s="4" t="str">
        <f t="array" ref="E1507">_xlfn.XLOOKUP(C1507,Products!A:A,Products!C:C,"")</f>
        <v>Pet Care</v>
      </c>
      <c r="F1507" s="4" t="str">
        <f t="array" ref="F1507">_xlfn.XLOOKUP(C1507,Products!A:A,Products!D:D,"")</f>
        <v>Sandal PLC</v>
      </c>
      <c r="G1507" s="4">
        <f>Order_items!C1507</f>
        <v>1</v>
      </c>
      <c r="H1507" s="4">
        <f>Order_items!D1507</f>
        <v>831.1</v>
      </c>
      <c r="I1507" s="4">
        <f>Order_items!E1507</f>
        <v>831.1</v>
      </c>
      <c r="J1507" s="4" t="str">
        <f t="array" ref="J1507">_xlfn.XLOOKUP(A1507,Orders!A:A,Orders!G:G,"")</f>
        <v>Cash</v>
      </c>
      <c r="K1507" s="4">
        <f t="shared" si="1"/>
        <v>2023</v>
      </c>
      <c r="L1507" s="4" t="str">
        <f t="shared" si="2"/>
        <v>Aug</v>
      </c>
    </row>
    <row r="1508" ht="22.5" customHeight="1">
      <c r="A1508" s="4">
        <f>(Orders!A1508)</f>
        <v>1944466212</v>
      </c>
      <c r="B1508" s="5">
        <f t="array" ref="B1508">_xlfn.XLOOKUP(A1508, Orders!A:A,Orders!C:C)</f>
        <v>45544.58529</v>
      </c>
      <c r="C1508" s="4">
        <f>Order_items!B1508</f>
        <v>990993</v>
      </c>
      <c r="D1508" s="4" t="str">
        <f t="array" ref="D1508">_xlfn.XLOOKUP(C1508,Products!A:A,Products!B:B,"")</f>
        <v>Chocolates</v>
      </c>
      <c r="E1508" s="4" t="str">
        <f t="array" ref="E1508">_xlfn.XLOOKUP(C1508,Products!A:A,Products!C:C,"")</f>
        <v>Snacks &amp; Munchies</v>
      </c>
      <c r="F1508" s="4" t="str">
        <f t="array" ref="F1508">_xlfn.XLOOKUP(C1508,Products!A:A,Products!D:D,"")</f>
        <v>Guha-Subramaniam</v>
      </c>
      <c r="G1508" s="4">
        <f>Order_items!C1508</f>
        <v>1</v>
      </c>
      <c r="H1508" s="4">
        <f>Order_items!D1508</f>
        <v>263.7</v>
      </c>
      <c r="I1508" s="4">
        <f>Order_items!E1508</f>
        <v>263.7</v>
      </c>
      <c r="J1508" s="4" t="str">
        <f t="array" ref="J1508">_xlfn.XLOOKUP(A1508,Orders!A:A,Orders!G:G,"")</f>
        <v>UPI</v>
      </c>
      <c r="K1508" s="4">
        <f t="shared" si="1"/>
        <v>2024</v>
      </c>
      <c r="L1508" s="4" t="str">
        <f t="shared" si="2"/>
        <v>Sep</v>
      </c>
    </row>
    <row r="1509" ht="22.5" customHeight="1">
      <c r="A1509" s="4">
        <f>(Orders!A1509)</f>
        <v>4064447117</v>
      </c>
      <c r="B1509" s="5">
        <f t="array" ref="B1509">_xlfn.XLOOKUP(A1509, Orders!A:A,Orders!C:C)</f>
        <v>45347.93054</v>
      </c>
      <c r="C1509" s="4">
        <f>Order_items!B1509</f>
        <v>284460</v>
      </c>
      <c r="D1509" s="4" t="str">
        <f t="array" ref="D1509">_xlfn.XLOOKUP(C1509,Products!A:A,Products!B:B,"")</f>
        <v>Potatoes</v>
      </c>
      <c r="E1509" s="4" t="str">
        <f t="array" ref="E1509">_xlfn.XLOOKUP(C1509,Products!A:A,Products!C:C,"")</f>
        <v>Fruits &amp; Vegetables</v>
      </c>
      <c r="F1509" s="4" t="str">
        <f t="array" ref="F1509">_xlfn.XLOOKUP(C1509,Products!A:A,Products!D:D,"")</f>
        <v>Ramakrishnan, Anand and Khare</v>
      </c>
      <c r="G1509" s="4">
        <f>Order_items!C1509</f>
        <v>1</v>
      </c>
      <c r="H1509" s="4">
        <f>Order_items!D1509</f>
        <v>505.95</v>
      </c>
      <c r="I1509" s="4">
        <f>Order_items!E1509</f>
        <v>505.95</v>
      </c>
      <c r="J1509" s="4" t="str">
        <f t="array" ref="J1509">_xlfn.XLOOKUP(A1509,Orders!A:A,Orders!G:G,"")</f>
        <v>Cash</v>
      </c>
      <c r="K1509" s="4">
        <f t="shared" si="1"/>
        <v>2024</v>
      </c>
      <c r="L1509" s="4" t="str">
        <f t="shared" si="2"/>
        <v>Feb</v>
      </c>
    </row>
    <row r="1510" ht="22.5" customHeight="1">
      <c r="A1510" s="4">
        <f>(Orders!A1510)</f>
        <v>1553685597</v>
      </c>
      <c r="B1510" s="5">
        <f t="array" ref="B1510">_xlfn.XLOOKUP(A1510, Orders!A:A,Orders!C:C)</f>
        <v>45593.0188</v>
      </c>
      <c r="C1510" s="4">
        <f>Order_items!B1510</f>
        <v>647462</v>
      </c>
      <c r="D1510" s="4" t="str">
        <f t="array" ref="D1510">_xlfn.XLOOKUP(C1510,Products!A:A,Products!B:B,"")</f>
        <v>Lotion</v>
      </c>
      <c r="E1510" s="4" t="str">
        <f t="array" ref="E1510">_xlfn.XLOOKUP(C1510,Products!A:A,Products!C:C,"")</f>
        <v>Personal Care</v>
      </c>
      <c r="F1510" s="4" t="str">
        <f t="array" ref="F1510">_xlfn.XLOOKUP(C1510,Products!A:A,Products!D:D,"")</f>
        <v>Balan, Samra and Sekhon</v>
      </c>
      <c r="G1510" s="4">
        <f>Order_items!C1510</f>
        <v>3</v>
      </c>
      <c r="H1510" s="4">
        <f>Order_items!D1510</f>
        <v>326.42</v>
      </c>
      <c r="I1510" s="4">
        <f>Order_items!E1510</f>
        <v>979.26</v>
      </c>
      <c r="J1510" s="4" t="str">
        <f t="array" ref="J1510">_xlfn.XLOOKUP(A1510,Orders!A:A,Orders!G:G,"")</f>
        <v>Card</v>
      </c>
      <c r="K1510" s="4">
        <f t="shared" si="1"/>
        <v>2024</v>
      </c>
      <c r="L1510" s="4" t="str">
        <f t="shared" si="2"/>
        <v>Oct</v>
      </c>
    </row>
    <row r="1511" ht="22.5" customHeight="1">
      <c r="A1511" s="4">
        <f>(Orders!A1511)</f>
        <v>3682284811</v>
      </c>
      <c r="B1511" s="5">
        <f t="array" ref="B1511">_xlfn.XLOOKUP(A1511, Orders!A:A,Orders!C:C)</f>
        <v>45491.87303</v>
      </c>
      <c r="C1511" s="4">
        <f>Order_items!B1511</f>
        <v>848226</v>
      </c>
      <c r="D1511" s="4" t="str">
        <f t="array" ref="D1511">_xlfn.XLOOKUP(C1511,Products!A:A,Products!B:B,"")</f>
        <v>Tomatoes</v>
      </c>
      <c r="E1511" s="4" t="str">
        <f t="array" ref="E1511">_xlfn.XLOOKUP(C1511,Products!A:A,Products!C:C,"")</f>
        <v>Fruits &amp; Vegetables</v>
      </c>
      <c r="F1511" s="4" t="str">
        <f t="array" ref="F1511">_xlfn.XLOOKUP(C1511,Products!A:A,Products!D:D,"")</f>
        <v>Barad and Sons</v>
      </c>
      <c r="G1511" s="4">
        <f>Order_items!C1511</f>
        <v>1</v>
      </c>
      <c r="H1511" s="4">
        <f>Order_items!D1511</f>
        <v>209.59</v>
      </c>
      <c r="I1511" s="4">
        <f>Order_items!E1511</f>
        <v>209.59</v>
      </c>
      <c r="J1511" s="4" t="str">
        <f t="array" ref="J1511">_xlfn.XLOOKUP(A1511,Orders!A:A,Orders!G:G,"")</f>
        <v>UPI</v>
      </c>
      <c r="K1511" s="4">
        <f t="shared" si="1"/>
        <v>2024</v>
      </c>
      <c r="L1511" s="4" t="str">
        <f t="shared" si="2"/>
        <v>Jul</v>
      </c>
    </row>
    <row r="1512" ht="22.5" customHeight="1">
      <c r="A1512" s="4">
        <f>(Orders!A1512)</f>
        <v>291439357</v>
      </c>
      <c r="B1512" s="5">
        <f t="array" ref="B1512">_xlfn.XLOOKUP(A1512, Orders!A:A,Orders!C:C)</f>
        <v>45027.09281</v>
      </c>
      <c r="C1512" s="4">
        <f>Order_items!B1512</f>
        <v>615545</v>
      </c>
      <c r="D1512" s="4" t="str">
        <f t="array" ref="D1512">_xlfn.XLOOKUP(C1512,Products!A:A,Products!B:B,"")</f>
        <v>Soap</v>
      </c>
      <c r="E1512" s="4" t="str">
        <f t="array" ref="E1512">_xlfn.XLOOKUP(C1512,Products!A:A,Products!C:C,"")</f>
        <v>Personal Care</v>
      </c>
      <c r="F1512" s="4" t="str">
        <f t="array" ref="F1512">_xlfn.XLOOKUP(C1512,Products!A:A,Products!D:D,"")</f>
        <v>Barman Inc</v>
      </c>
      <c r="G1512" s="4">
        <f>Order_items!C1512</f>
        <v>2</v>
      </c>
      <c r="H1512" s="4">
        <f>Order_items!D1512</f>
        <v>448.16</v>
      </c>
      <c r="I1512" s="4">
        <f>Order_items!E1512</f>
        <v>896.32</v>
      </c>
      <c r="J1512" s="4" t="str">
        <f t="array" ref="J1512">_xlfn.XLOOKUP(A1512,Orders!A:A,Orders!G:G,"")</f>
        <v>UPI</v>
      </c>
      <c r="K1512" s="4">
        <f t="shared" si="1"/>
        <v>2023</v>
      </c>
      <c r="L1512" s="4" t="str">
        <f t="shared" si="2"/>
        <v>Apr</v>
      </c>
    </row>
    <row r="1513" ht="22.5" customHeight="1">
      <c r="A1513" s="4">
        <f>(Orders!A1513)</f>
        <v>8285784194</v>
      </c>
      <c r="B1513" s="5">
        <f t="array" ref="B1513">_xlfn.XLOOKUP(A1513, Orders!A:A,Orders!C:C)</f>
        <v>45565.65765</v>
      </c>
      <c r="C1513" s="4">
        <f>Order_items!B1513</f>
        <v>799952</v>
      </c>
      <c r="D1513" s="4" t="str">
        <f t="array" ref="D1513">_xlfn.XLOOKUP(C1513,Products!A:A,Products!B:B,"")</f>
        <v>Cheese</v>
      </c>
      <c r="E1513" s="4" t="str">
        <f t="array" ref="E1513">_xlfn.XLOOKUP(C1513,Products!A:A,Products!C:C,"")</f>
        <v>Dairy &amp; Breakfast</v>
      </c>
      <c r="F1513" s="4" t="str">
        <f t="array" ref="F1513">_xlfn.XLOOKUP(C1513,Products!A:A,Products!D:D,"")</f>
        <v>Padmanabhan-Virk</v>
      </c>
      <c r="G1513" s="4">
        <f>Order_items!C1513</f>
        <v>1</v>
      </c>
      <c r="H1513" s="4">
        <f>Order_items!D1513</f>
        <v>922.64</v>
      </c>
      <c r="I1513" s="4">
        <f>Order_items!E1513</f>
        <v>922.64</v>
      </c>
      <c r="J1513" s="4" t="str">
        <f t="array" ref="J1513">_xlfn.XLOOKUP(A1513,Orders!A:A,Orders!G:G,"")</f>
        <v>UPI</v>
      </c>
      <c r="K1513" s="4">
        <f t="shared" si="1"/>
        <v>2024</v>
      </c>
      <c r="L1513" s="4" t="str">
        <f t="shared" si="2"/>
        <v>Sep</v>
      </c>
    </row>
    <row r="1514" ht="22.5" customHeight="1">
      <c r="A1514" s="4">
        <f>(Orders!A1514)</f>
        <v>5058742647</v>
      </c>
      <c r="B1514" s="5">
        <f t="array" ref="B1514">_xlfn.XLOOKUP(A1514, Orders!A:A,Orders!C:C)</f>
        <v>45552.98299</v>
      </c>
      <c r="C1514" s="4">
        <f>Order_items!B1514</f>
        <v>679865</v>
      </c>
      <c r="D1514" s="4" t="str">
        <f t="array" ref="D1514">_xlfn.XLOOKUP(C1514,Products!A:A,Products!B:B,"")</f>
        <v>Wheat Flour</v>
      </c>
      <c r="E1514" s="4" t="str">
        <f t="array" ref="E1514">_xlfn.XLOOKUP(C1514,Products!A:A,Products!C:C,"")</f>
        <v>Grocery &amp; Staples</v>
      </c>
      <c r="F1514" s="4" t="str">
        <f t="array" ref="F1514">_xlfn.XLOOKUP(C1514,Products!A:A,Products!D:D,"")</f>
        <v>Memon-Barad</v>
      </c>
      <c r="G1514" s="4">
        <f>Order_items!C1514</f>
        <v>2</v>
      </c>
      <c r="H1514" s="4">
        <f>Order_items!D1514</f>
        <v>347.91</v>
      </c>
      <c r="I1514" s="4">
        <f>Order_items!E1514</f>
        <v>695.82</v>
      </c>
      <c r="J1514" s="4" t="str">
        <f t="array" ref="J1514">_xlfn.XLOOKUP(A1514,Orders!A:A,Orders!G:G,"")</f>
        <v>UPI</v>
      </c>
      <c r="K1514" s="4">
        <f t="shared" si="1"/>
        <v>2024</v>
      </c>
      <c r="L1514" s="4" t="str">
        <f t="shared" si="2"/>
        <v>Sep</v>
      </c>
    </row>
    <row r="1515" ht="22.5" customHeight="1">
      <c r="A1515" s="4">
        <f>(Orders!A1515)</f>
        <v>6917020296</v>
      </c>
      <c r="B1515" s="5">
        <f t="array" ref="B1515">_xlfn.XLOOKUP(A1515, Orders!A:A,Orders!C:C)</f>
        <v>45483.90899</v>
      </c>
      <c r="C1515" s="4">
        <f>Order_items!B1515</f>
        <v>747801</v>
      </c>
      <c r="D1515" s="4" t="str">
        <f t="array" ref="D1515">_xlfn.XLOOKUP(C1515,Products!A:A,Products!B:B,"")</f>
        <v>Toilet Cleaner</v>
      </c>
      <c r="E1515" s="4" t="str">
        <f t="array" ref="E1515">_xlfn.XLOOKUP(C1515,Products!A:A,Products!C:C,"")</f>
        <v>Household Care</v>
      </c>
      <c r="F1515" s="4" t="str">
        <f t="array" ref="F1515">_xlfn.XLOOKUP(C1515,Products!A:A,Products!D:D,"")</f>
        <v>Saha-Vora</v>
      </c>
      <c r="G1515" s="4">
        <f>Order_items!C1515</f>
        <v>1</v>
      </c>
      <c r="H1515" s="4">
        <f>Order_items!D1515</f>
        <v>277.76</v>
      </c>
      <c r="I1515" s="4">
        <f>Order_items!E1515</f>
        <v>277.76</v>
      </c>
      <c r="J1515" s="4" t="str">
        <f t="array" ref="J1515">_xlfn.XLOOKUP(A1515,Orders!A:A,Orders!G:G,"")</f>
        <v>Card</v>
      </c>
      <c r="K1515" s="4">
        <f t="shared" si="1"/>
        <v>2024</v>
      </c>
      <c r="L1515" s="4" t="str">
        <f t="shared" si="2"/>
        <v>Jul</v>
      </c>
    </row>
    <row r="1516" ht="22.5" customHeight="1">
      <c r="A1516" s="4">
        <f>(Orders!A1516)</f>
        <v>6671181961</v>
      </c>
      <c r="B1516" s="5">
        <f t="array" ref="B1516">_xlfn.XLOOKUP(A1516, Orders!A:A,Orders!C:C)</f>
        <v>45212.23429</v>
      </c>
      <c r="C1516" s="4">
        <f>Order_items!B1516</f>
        <v>461804</v>
      </c>
      <c r="D1516" s="4" t="str">
        <f t="array" ref="D1516">_xlfn.XLOOKUP(C1516,Products!A:A,Products!B:B,"")</f>
        <v>Sugar</v>
      </c>
      <c r="E1516" s="4" t="str">
        <f t="array" ref="E1516">_xlfn.XLOOKUP(C1516,Products!A:A,Products!C:C,"")</f>
        <v>Grocery &amp; Staples</v>
      </c>
      <c r="F1516" s="4" t="str">
        <f t="array" ref="F1516">_xlfn.XLOOKUP(C1516,Products!A:A,Products!D:D,"")</f>
        <v>Ghose, Ben and Divan</v>
      </c>
      <c r="G1516" s="4">
        <f>Order_items!C1516</f>
        <v>3</v>
      </c>
      <c r="H1516" s="4">
        <f>Order_items!D1516</f>
        <v>310.69</v>
      </c>
      <c r="I1516" s="4">
        <f>Order_items!E1516</f>
        <v>932.07</v>
      </c>
      <c r="J1516" s="4" t="str">
        <f t="array" ref="J1516">_xlfn.XLOOKUP(A1516,Orders!A:A,Orders!G:G,"")</f>
        <v>Wallet</v>
      </c>
      <c r="K1516" s="4">
        <f t="shared" si="1"/>
        <v>2023</v>
      </c>
      <c r="L1516" s="4" t="str">
        <f t="shared" si="2"/>
        <v>Oct</v>
      </c>
    </row>
    <row r="1517" ht="22.5" customHeight="1">
      <c r="A1517" s="4">
        <f>(Orders!A1517)</f>
        <v>5123439997</v>
      </c>
      <c r="B1517" s="5">
        <f t="array" ref="B1517">_xlfn.XLOOKUP(A1517, Orders!A:A,Orders!C:C)</f>
        <v>45337.78997</v>
      </c>
      <c r="C1517" s="4">
        <f>Order_items!B1517</f>
        <v>89084</v>
      </c>
      <c r="D1517" s="4" t="str">
        <f t="array" ref="D1517">_xlfn.XLOOKUP(C1517,Products!A:A,Products!B:B,"")</f>
        <v>Milk</v>
      </c>
      <c r="E1517" s="4" t="str">
        <f t="array" ref="E1517">_xlfn.XLOOKUP(C1517,Products!A:A,Products!C:C,"")</f>
        <v>Dairy &amp; Breakfast</v>
      </c>
      <c r="F1517" s="4" t="str">
        <f t="array" ref="F1517">_xlfn.XLOOKUP(C1517,Products!A:A,Products!D:D,"")</f>
        <v>Wali, Virk and Iyer</v>
      </c>
      <c r="G1517" s="4">
        <f>Order_items!C1517</f>
        <v>2</v>
      </c>
      <c r="H1517" s="4">
        <f>Order_items!D1517</f>
        <v>598.83</v>
      </c>
      <c r="I1517" s="4">
        <f>Order_items!E1517</f>
        <v>1197.66</v>
      </c>
      <c r="J1517" s="4" t="str">
        <f t="array" ref="J1517">_xlfn.XLOOKUP(A1517,Orders!A:A,Orders!G:G,"")</f>
        <v>Cash</v>
      </c>
      <c r="K1517" s="4">
        <f t="shared" si="1"/>
        <v>2024</v>
      </c>
      <c r="L1517" s="4" t="str">
        <f t="shared" si="2"/>
        <v>Feb</v>
      </c>
    </row>
    <row r="1518" ht="22.5" customHeight="1">
      <c r="A1518" s="4">
        <f>(Orders!A1518)</f>
        <v>8510183245</v>
      </c>
      <c r="B1518" s="5">
        <f t="array" ref="B1518">_xlfn.XLOOKUP(A1518, Orders!A:A,Orders!C:C)</f>
        <v>45566.87288</v>
      </c>
      <c r="C1518" s="4">
        <f>Order_items!B1518</f>
        <v>587420</v>
      </c>
      <c r="D1518" s="4" t="str">
        <f t="array" ref="D1518">_xlfn.XLOOKUP(C1518,Products!A:A,Products!B:B,"")</f>
        <v>Cookies</v>
      </c>
      <c r="E1518" s="4" t="str">
        <f t="array" ref="E1518">_xlfn.XLOOKUP(C1518,Products!A:A,Products!C:C,"")</f>
        <v>Snacks &amp; Munchies</v>
      </c>
      <c r="F1518" s="4" t="str">
        <f t="array" ref="F1518">_xlfn.XLOOKUP(C1518,Products!A:A,Products!D:D,"")</f>
        <v>Raj and Sons</v>
      </c>
      <c r="G1518" s="4">
        <f>Order_items!C1518</f>
        <v>3</v>
      </c>
      <c r="H1518" s="4">
        <f>Order_items!D1518</f>
        <v>357.42</v>
      </c>
      <c r="I1518" s="4">
        <f>Order_items!E1518</f>
        <v>1072.26</v>
      </c>
      <c r="J1518" s="4" t="str">
        <f t="array" ref="J1518">_xlfn.XLOOKUP(A1518,Orders!A:A,Orders!G:G,"")</f>
        <v>Wallet</v>
      </c>
      <c r="K1518" s="4">
        <f t="shared" si="1"/>
        <v>2024</v>
      </c>
      <c r="L1518" s="4" t="str">
        <f t="shared" si="2"/>
        <v>Oct</v>
      </c>
    </row>
    <row r="1519" ht="22.5" customHeight="1">
      <c r="A1519" s="4">
        <f>(Orders!A1519)</f>
        <v>6081384585</v>
      </c>
      <c r="B1519" s="5">
        <f t="array" ref="B1519">_xlfn.XLOOKUP(A1519, Orders!A:A,Orders!C:C)</f>
        <v>45355.16875</v>
      </c>
      <c r="C1519" s="4">
        <f>Order_items!B1519</f>
        <v>942001</v>
      </c>
      <c r="D1519" s="4" t="str">
        <f t="array" ref="D1519">_xlfn.XLOOKUP(C1519,Products!A:A,Products!B:B,"")</f>
        <v>Cat Food</v>
      </c>
      <c r="E1519" s="4" t="str">
        <f t="array" ref="E1519">_xlfn.XLOOKUP(C1519,Products!A:A,Products!C:C,"")</f>
        <v>Pet Care</v>
      </c>
      <c r="F1519" s="4" t="str">
        <f t="array" ref="F1519">_xlfn.XLOOKUP(C1519,Products!A:A,Products!D:D,"")</f>
        <v>Acharya Ltd</v>
      </c>
      <c r="G1519" s="4">
        <f>Order_items!C1519</f>
        <v>1</v>
      </c>
      <c r="H1519" s="4">
        <f>Order_items!D1519</f>
        <v>671.55</v>
      </c>
      <c r="I1519" s="4">
        <f>Order_items!E1519</f>
        <v>671.55</v>
      </c>
      <c r="J1519" s="4" t="str">
        <f t="array" ref="J1519">_xlfn.XLOOKUP(A1519,Orders!A:A,Orders!G:G,"")</f>
        <v>Cash</v>
      </c>
      <c r="K1519" s="4">
        <f t="shared" si="1"/>
        <v>2024</v>
      </c>
      <c r="L1519" s="4" t="str">
        <f t="shared" si="2"/>
        <v>Mar</v>
      </c>
    </row>
    <row r="1520" ht="22.5" customHeight="1">
      <c r="A1520" s="4">
        <f>(Orders!A1520)</f>
        <v>4423613746</v>
      </c>
      <c r="B1520" s="5">
        <f t="array" ref="B1520">_xlfn.XLOOKUP(A1520, Orders!A:A,Orders!C:C)</f>
        <v>45165.7511</v>
      </c>
      <c r="C1520" s="4">
        <f>Order_items!B1520</f>
        <v>969851</v>
      </c>
      <c r="D1520" s="4" t="str">
        <f t="array" ref="D1520">_xlfn.XLOOKUP(C1520,Products!A:A,Products!B:B,"")</f>
        <v>Frozen Vegetables</v>
      </c>
      <c r="E1520" s="4" t="str">
        <f t="array" ref="E1520">_xlfn.XLOOKUP(C1520,Products!A:A,Products!C:C,"")</f>
        <v>Instant &amp; Frozen Food</v>
      </c>
      <c r="F1520" s="4" t="str">
        <f t="array" ref="F1520">_xlfn.XLOOKUP(C1520,Products!A:A,Products!D:D,"")</f>
        <v>Kara, Sodhi and Bassi</v>
      </c>
      <c r="G1520" s="4">
        <f>Order_items!C1520</f>
        <v>3</v>
      </c>
      <c r="H1520" s="4">
        <f>Order_items!D1520</f>
        <v>340.66</v>
      </c>
      <c r="I1520" s="4">
        <f>Order_items!E1520</f>
        <v>1021.98</v>
      </c>
      <c r="J1520" s="4" t="str">
        <f t="array" ref="J1520">_xlfn.XLOOKUP(A1520,Orders!A:A,Orders!G:G,"")</f>
        <v>UPI</v>
      </c>
      <c r="K1520" s="4">
        <f t="shared" si="1"/>
        <v>2023</v>
      </c>
      <c r="L1520" s="4" t="str">
        <f t="shared" si="2"/>
        <v>Aug</v>
      </c>
    </row>
    <row r="1521" ht="22.5" customHeight="1">
      <c r="A1521" s="4">
        <f>(Orders!A1521)</f>
        <v>1530472691</v>
      </c>
      <c r="B1521" s="5">
        <f t="array" ref="B1521">_xlfn.XLOOKUP(A1521, Orders!A:A,Orders!C:C)</f>
        <v>45513.59558</v>
      </c>
      <c r="C1521" s="4">
        <f>Order_items!B1521</f>
        <v>611575</v>
      </c>
      <c r="D1521" s="4" t="str">
        <f t="array" ref="D1521">_xlfn.XLOOKUP(C1521,Products!A:A,Products!B:B,"")</f>
        <v>Frozen Pizza</v>
      </c>
      <c r="E1521" s="4" t="str">
        <f t="array" ref="E1521">_xlfn.XLOOKUP(C1521,Products!A:A,Products!C:C,"")</f>
        <v>Instant &amp; Frozen Food</v>
      </c>
      <c r="F1521" s="4" t="str">
        <f t="array" ref="F1521">_xlfn.XLOOKUP(C1521,Products!A:A,Products!D:D,"")</f>
        <v>Bhat, Nigam and Hayer</v>
      </c>
      <c r="G1521" s="4">
        <f>Order_items!C1521</f>
        <v>1</v>
      </c>
      <c r="H1521" s="4">
        <f>Order_items!D1521</f>
        <v>482.06</v>
      </c>
      <c r="I1521" s="4">
        <f>Order_items!E1521</f>
        <v>482.06</v>
      </c>
      <c r="J1521" s="4" t="str">
        <f t="array" ref="J1521">_xlfn.XLOOKUP(A1521,Orders!A:A,Orders!G:G,"")</f>
        <v>UPI</v>
      </c>
      <c r="K1521" s="4">
        <f t="shared" si="1"/>
        <v>2024</v>
      </c>
      <c r="L1521" s="4" t="str">
        <f t="shared" si="2"/>
        <v>Aug</v>
      </c>
    </row>
    <row r="1522" ht="22.5" customHeight="1">
      <c r="A1522" s="4">
        <f>(Orders!A1522)</f>
        <v>7009303199</v>
      </c>
      <c r="B1522" s="5">
        <f t="array" ref="B1522">_xlfn.XLOOKUP(A1522, Orders!A:A,Orders!C:C)</f>
        <v>45347.4424</v>
      </c>
      <c r="C1522" s="4">
        <f>Order_items!B1522</f>
        <v>600767</v>
      </c>
      <c r="D1522" s="4" t="str">
        <f t="array" ref="D1522">_xlfn.XLOOKUP(C1522,Products!A:A,Products!B:B,"")</f>
        <v>Toothpaste</v>
      </c>
      <c r="E1522" s="4" t="str">
        <f t="array" ref="E1522">_xlfn.XLOOKUP(C1522,Products!A:A,Products!C:C,"")</f>
        <v>Personal Care</v>
      </c>
      <c r="F1522" s="4" t="str">
        <f t="array" ref="F1522">_xlfn.XLOOKUP(C1522,Products!A:A,Products!D:D,"")</f>
        <v>Balan Group</v>
      </c>
      <c r="G1522" s="4">
        <f>Order_items!C1522</f>
        <v>3</v>
      </c>
      <c r="H1522" s="4">
        <f>Order_items!D1522</f>
        <v>722.42</v>
      </c>
      <c r="I1522" s="4">
        <f>Order_items!E1522</f>
        <v>2167.26</v>
      </c>
      <c r="J1522" s="4" t="str">
        <f t="array" ref="J1522">_xlfn.XLOOKUP(A1522,Orders!A:A,Orders!G:G,"")</f>
        <v>UPI</v>
      </c>
      <c r="K1522" s="4">
        <f t="shared" si="1"/>
        <v>2024</v>
      </c>
      <c r="L1522" s="4" t="str">
        <f t="shared" si="2"/>
        <v>Feb</v>
      </c>
    </row>
    <row r="1523" ht="22.5" customHeight="1">
      <c r="A1523" s="4">
        <f>(Orders!A1523)</f>
        <v>5386652055</v>
      </c>
      <c r="B1523" s="5">
        <f t="array" ref="B1523">_xlfn.XLOOKUP(A1523, Orders!A:A,Orders!C:C)</f>
        <v>45398.64174</v>
      </c>
      <c r="C1523" s="4">
        <f>Order_items!B1523</f>
        <v>329351</v>
      </c>
      <c r="D1523" s="4" t="str">
        <f t="array" ref="D1523">_xlfn.XLOOKUP(C1523,Products!A:A,Products!B:B,"")</f>
        <v>Cheese</v>
      </c>
      <c r="E1523" s="4" t="str">
        <f t="array" ref="E1523">_xlfn.XLOOKUP(C1523,Products!A:A,Products!C:C,"")</f>
        <v>Dairy &amp; Breakfast</v>
      </c>
      <c r="F1523" s="4" t="str">
        <f t="array" ref="F1523">_xlfn.XLOOKUP(C1523,Products!A:A,Products!D:D,"")</f>
        <v>Lala, Kalita and Sathe</v>
      </c>
      <c r="G1523" s="4">
        <f>Order_items!C1523</f>
        <v>3</v>
      </c>
      <c r="H1523" s="4">
        <f>Order_items!D1523</f>
        <v>310.87</v>
      </c>
      <c r="I1523" s="4">
        <f>Order_items!E1523</f>
        <v>932.61</v>
      </c>
      <c r="J1523" s="4" t="str">
        <f t="array" ref="J1523">_xlfn.XLOOKUP(A1523,Orders!A:A,Orders!G:G,"")</f>
        <v>Card</v>
      </c>
      <c r="K1523" s="4">
        <f t="shared" si="1"/>
        <v>2024</v>
      </c>
      <c r="L1523" s="4" t="str">
        <f t="shared" si="2"/>
        <v>Apr</v>
      </c>
    </row>
    <row r="1524" ht="22.5" customHeight="1">
      <c r="A1524" s="4">
        <f>(Orders!A1524)</f>
        <v>4413239746</v>
      </c>
      <c r="B1524" s="5">
        <f t="array" ref="B1524">_xlfn.XLOOKUP(A1524, Orders!A:A,Orders!C:C)</f>
        <v>45026.30884</v>
      </c>
      <c r="C1524" s="4">
        <f>Order_items!B1524</f>
        <v>131937</v>
      </c>
      <c r="D1524" s="4" t="str">
        <f t="array" ref="D1524">_xlfn.XLOOKUP(C1524,Products!A:A,Products!B:B,"")</f>
        <v>Frozen Pizza</v>
      </c>
      <c r="E1524" s="4" t="str">
        <f t="array" ref="E1524">_xlfn.XLOOKUP(C1524,Products!A:A,Products!C:C,"")</f>
        <v>Instant &amp; Frozen Food</v>
      </c>
      <c r="F1524" s="4" t="str">
        <f t="array" ref="F1524">_xlfn.XLOOKUP(C1524,Products!A:A,Products!D:D,"")</f>
        <v>Varkey, Devi and Ganguly</v>
      </c>
      <c r="G1524" s="4">
        <f>Order_items!C1524</f>
        <v>1</v>
      </c>
      <c r="H1524" s="4">
        <f>Order_items!D1524</f>
        <v>287.81</v>
      </c>
      <c r="I1524" s="4">
        <f>Order_items!E1524</f>
        <v>287.81</v>
      </c>
      <c r="J1524" s="4" t="str">
        <f t="array" ref="J1524">_xlfn.XLOOKUP(A1524,Orders!A:A,Orders!G:G,"")</f>
        <v>UPI</v>
      </c>
      <c r="K1524" s="4">
        <f t="shared" si="1"/>
        <v>2023</v>
      </c>
      <c r="L1524" s="4" t="str">
        <f t="shared" si="2"/>
        <v>Apr</v>
      </c>
    </row>
    <row r="1525" ht="22.5" customHeight="1">
      <c r="A1525" s="4">
        <f>(Orders!A1525)</f>
        <v>4988875078</v>
      </c>
      <c r="B1525" s="5">
        <f t="array" ref="B1525">_xlfn.XLOOKUP(A1525, Orders!A:A,Orders!C:C)</f>
        <v>45130.65899</v>
      </c>
      <c r="C1525" s="4">
        <f>Order_items!B1525</f>
        <v>53833</v>
      </c>
      <c r="D1525" s="4" t="str">
        <f t="array" ref="D1525">_xlfn.XLOOKUP(C1525,Products!A:A,Products!B:B,"")</f>
        <v>Rice</v>
      </c>
      <c r="E1525" s="4" t="str">
        <f t="array" ref="E1525">_xlfn.XLOOKUP(C1525,Products!A:A,Products!C:C,"")</f>
        <v>Grocery &amp; Staples</v>
      </c>
      <c r="F1525" s="4" t="str">
        <f t="array" ref="F1525">_xlfn.XLOOKUP(C1525,Products!A:A,Products!D:D,"")</f>
        <v>Tella-Master</v>
      </c>
      <c r="G1525" s="4">
        <f>Order_items!C1525</f>
        <v>1</v>
      </c>
      <c r="H1525" s="4">
        <f>Order_items!D1525</f>
        <v>134.69</v>
      </c>
      <c r="I1525" s="4">
        <f>Order_items!E1525</f>
        <v>134.69</v>
      </c>
      <c r="J1525" s="4" t="str">
        <f t="array" ref="J1525">_xlfn.XLOOKUP(A1525,Orders!A:A,Orders!G:G,"")</f>
        <v>UPI</v>
      </c>
      <c r="K1525" s="4">
        <f t="shared" si="1"/>
        <v>2023</v>
      </c>
      <c r="L1525" s="4" t="str">
        <f t="shared" si="2"/>
        <v>Jul</v>
      </c>
    </row>
    <row r="1526" ht="22.5" customHeight="1">
      <c r="A1526" s="4">
        <f>(Orders!A1526)</f>
        <v>1617565217</v>
      </c>
      <c r="B1526" s="5">
        <f t="array" ref="B1526">_xlfn.XLOOKUP(A1526, Orders!A:A,Orders!C:C)</f>
        <v>45444.53591</v>
      </c>
      <c r="C1526" s="4">
        <f>Order_items!B1526</f>
        <v>726958</v>
      </c>
      <c r="D1526" s="4" t="str">
        <f t="array" ref="D1526">_xlfn.XLOOKUP(C1526,Products!A:A,Products!B:B,"")</f>
        <v>Cat Food</v>
      </c>
      <c r="E1526" s="4" t="str">
        <f t="array" ref="E1526">_xlfn.XLOOKUP(C1526,Products!A:A,Products!C:C,"")</f>
        <v>Pet Care</v>
      </c>
      <c r="F1526" s="4" t="str">
        <f t="array" ref="F1526">_xlfn.XLOOKUP(C1526,Products!A:A,Products!D:D,"")</f>
        <v>Doctor-Patla</v>
      </c>
      <c r="G1526" s="4">
        <f>Order_items!C1526</f>
        <v>1</v>
      </c>
      <c r="H1526" s="4">
        <f>Order_items!D1526</f>
        <v>887.48</v>
      </c>
      <c r="I1526" s="4">
        <f>Order_items!E1526</f>
        <v>887.48</v>
      </c>
      <c r="J1526" s="4" t="str">
        <f t="array" ref="J1526">_xlfn.XLOOKUP(A1526,Orders!A:A,Orders!G:G,"")</f>
        <v>UPI</v>
      </c>
      <c r="K1526" s="4">
        <f t="shared" si="1"/>
        <v>2024</v>
      </c>
      <c r="L1526" s="4" t="str">
        <f t="shared" si="2"/>
        <v>Jun</v>
      </c>
    </row>
    <row r="1527" ht="22.5" customHeight="1">
      <c r="A1527" s="4">
        <f>(Orders!A1527)</f>
        <v>392038758</v>
      </c>
      <c r="B1527" s="5">
        <f t="array" ref="B1527">_xlfn.XLOOKUP(A1527, Orders!A:A,Orders!C:C)</f>
        <v>45496.77523</v>
      </c>
      <c r="C1527" s="4">
        <f>Order_items!B1527</f>
        <v>863930</v>
      </c>
      <c r="D1527" s="4" t="str">
        <f t="array" ref="D1527">_xlfn.XLOOKUP(C1527,Products!A:A,Products!B:B,"")</f>
        <v>Shampoo</v>
      </c>
      <c r="E1527" s="4" t="str">
        <f t="array" ref="E1527">_xlfn.XLOOKUP(C1527,Products!A:A,Products!C:C,"")</f>
        <v>Personal Care</v>
      </c>
      <c r="F1527" s="4" t="str">
        <f t="array" ref="F1527">_xlfn.XLOOKUP(C1527,Products!A:A,Products!D:D,"")</f>
        <v>Sathe, Agarwal and Dhar</v>
      </c>
      <c r="G1527" s="4">
        <f>Order_items!C1527</f>
        <v>3</v>
      </c>
      <c r="H1527" s="4">
        <f>Order_items!D1527</f>
        <v>242.57</v>
      </c>
      <c r="I1527" s="4">
        <f>Order_items!E1527</f>
        <v>727.71</v>
      </c>
      <c r="J1527" s="4" t="str">
        <f t="array" ref="J1527">_xlfn.XLOOKUP(A1527,Orders!A:A,Orders!G:G,"")</f>
        <v>Card</v>
      </c>
      <c r="K1527" s="4">
        <f t="shared" si="1"/>
        <v>2024</v>
      </c>
      <c r="L1527" s="4" t="str">
        <f t="shared" si="2"/>
        <v>Jul</v>
      </c>
    </row>
    <row r="1528" ht="22.5" customHeight="1">
      <c r="A1528" s="4">
        <f>(Orders!A1528)</f>
        <v>1828727552</v>
      </c>
      <c r="B1528" s="5">
        <f t="array" ref="B1528">_xlfn.XLOOKUP(A1528, Orders!A:A,Orders!C:C)</f>
        <v>45377.60617</v>
      </c>
      <c r="C1528" s="4">
        <f>Order_items!B1528</f>
        <v>820973</v>
      </c>
      <c r="D1528" s="4" t="str">
        <f t="array" ref="D1528">_xlfn.XLOOKUP(C1528,Products!A:A,Products!B:B,"")</f>
        <v>Baby Wipes</v>
      </c>
      <c r="E1528" s="4" t="str">
        <f t="array" ref="E1528">_xlfn.XLOOKUP(C1528,Products!A:A,Products!C:C,"")</f>
        <v>Baby Care</v>
      </c>
      <c r="F1528" s="4" t="str">
        <f t="array" ref="F1528">_xlfn.XLOOKUP(C1528,Products!A:A,Products!D:D,"")</f>
        <v>Lall LLC</v>
      </c>
      <c r="G1528" s="4">
        <f>Order_items!C1528</f>
        <v>3</v>
      </c>
      <c r="H1528" s="4">
        <f>Order_items!D1528</f>
        <v>114.52</v>
      </c>
      <c r="I1528" s="4">
        <f>Order_items!E1528</f>
        <v>343.56</v>
      </c>
      <c r="J1528" s="4" t="str">
        <f t="array" ref="J1528">_xlfn.XLOOKUP(A1528,Orders!A:A,Orders!G:G,"")</f>
        <v>Cash</v>
      </c>
      <c r="K1528" s="4">
        <f t="shared" si="1"/>
        <v>2024</v>
      </c>
      <c r="L1528" s="4" t="str">
        <f t="shared" si="2"/>
        <v>Mar</v>
      </c>
    </row>
    <row r="1529" ht="22.5" customHeight="1">
      <c r="A1529" s="4">
        <f>(Orders!A1529)</f>
        <v>7119397338</v>
      </c>
      <c r="B1529" s="5">
        <f t="array" ref="B1529">_xlfn.XLOOKUP(A1529, Orders!A:A,Orders!C:C)</f>
        <v>45593.95389</v>
      </c>
      <c r="C1529" s="4">
        <f>Order_items!B1529</f>
        <v>124290</v>
      </c>
      <c r="D1529" s="4" t="str">
        <f t="array" ref="D1529">_xlfn.XLOOKUP(C1529,Products!A:A,Products!B:B,"")</f>
        <v>Lotion</v>
      </c>
      <c r="E1529" s="4" t="str">
        <f t="array" ref="E1529">_xlfn.XLOOKUP(C1529,Products!A:A,Products!C:C,"")</f>
        <v>Personal Care</v>
      </c>
      <c r="F1529" s="4" t="str">
        <f t="array" ref="F1529">_xlfn.XLOOKUP(C1529,Products!A:A,Products!D:D,"")</f>
        <v>Sachdev Group</v>
      </c>
      <c r="G1529" s="4">
        <f>Order_items!C1529</f>
        <v>2</v>
      </c>
      <c r="H1529" s="4">
        <f>Order_items!D1529</f>
        <v>39.65</v>
      </c>
      <c r="I1529" s="4">
        <f>Order_items!E1529</f>
        <v>79.3</v>
      </c>
      <c r="J1529" s="4" t="str">
        <f t="array" ref="J1529">_xlfn.XLOOKUP(A1529,Orders!A:A,Orders!G:G,"")</f>
        <v>Cash</v>
      </c>
      <c r="K1529" s="4">
        <f t="shared" si="1"/>
        <v>2024</v>
      </c>
      <c r="L1529" s="4" t="str">
        <f t="shared" si="2"/>
        <v>Oct</v>
      </c>
    </row>
    <row r="1530" ht="22.5" customHeight="1">
      <c r="A1530" s="4">
        <f>(Orders!A1530)</f>
        <v>2611271708</v>
      </c>
      <c r="B1530" s="5">
        <f t="array" ref="B1530">_xlfn.XLOOKUP(A1530, Orders!A:A,Orders!C:C)</f>
        <v>45408.23262</v>
      </c>
      <c r="C1530" s="4">
        <f>Order_items!B1530</f>
        <v>798639</v>
      </c>
      <c r="D1530" s="4" t="str">
        <f t="array" ref="D1530">_xlfn.XLOOKUP(C1530,Products!A:A,Products!B:B,"")</f>
        <v>Eggs</v>
      </c>
      <c r="E1530" s="4" t="str">
        <f t="array" ref="E1530">_xlfn.XLOOKUP(C1530,Products!A:A,Products!C:C,"")</f>
        <v>Dairy &amp; Breakfast</v>
      </c>
      <c r="F1530" s="4" t="str">
        <f t="array" ref="F1530">_xlfn.XLOOKUP(C1530,Products!A:A,Products!D:D,"")</f>
        <v>Subramaniam LLC</v>
      </c>
      <c r="G1530" s="4">
        <f>Order_items!C1530</f>
        <v>3</v>
      </c>
      <c r="H1530" s="4">
        <f>Order_items!D1530</f>
        <v>211.25</v>
      </c>
      <c r="I1530" s="4">
        <f>Order_items!E1530</f>
        <v>633.75</v>
      </c>
      <c r="J1530" s="4" t="str">
        <f t="array" ref="J1530">_xlfn.XLOOKUP(A1530,Orders!A:A,Orders!G:G,"")</f>
        <v>Card</v>
      </c>
      <c r="K1530" s="4">
        <f t="shared" si="1"/>
        <v>2024</v>
      </c>
      <c r="L1530" s="4" t="str">
        <f t="shared" si="2"/>
        <v>Apr</v>
      </c>
    </row>
    <row r="1531" ht="22.5" customHeight="1">
      <c r="A1531" s="4">
        <f>(Orders!A1531)</f>
        <v>7162509481</v>
      </c>
      <c r="B1531" s="5">
        <f t="array" ref="B1531">_xlfn.XLOOKUP(A1531, Orders!A:A,Orders!C:C)</f>
        <v>45582.0414</v>
      </c>
      <c r="C1531" s="4">
        <f>Order_items!B1531</f>
        <v>606256</v>
      </c>
      <c r="D1531" s="4" t="str">
        <f t="array" ref="D1531">_xlfn.XLOOKUP(C1531,Products!A:A,Products!B:B,"")</f>
        <v>Frozen Biryani</v>
      </c>
      <c r="E1531" s="4" t="str">
        <f t="array" ref="E1531">_xlfn.XLOOKUP(C1531,Products!A:A,Products!C:C,"")</f>
        <v>Instant &amp; Frozen Food</v>
      </c>
      <c r="F1531" s="4" t="str">
        <f t="array" ref="F1531">_xlfn.XLOOKUP(C1531,Products!A:A,Products!D:D,"")</f>
        <v>Agate Ltd</v>
      </c>
      <c r="G1531" s="4">
        <f>Order_items!C1531</f>
        <v>3</v>
      </c>
      <c r="H1531" s="4">
        <f>Order_items!D1531</f>
        <v>369.28</v>
      </c>
      <c r="I1531" s="4">
        <f>Order_items!E1531</f>
        <v>1107.84</v>
      </c>
      <c r="J1531" s="4" t="str">
        <f t="array" ref="J1531">_xlfn.XLOOKUP(A1531,Orders!A:A,Orders!G:G,"")</f>
        <v>Wallet</v>
      </c>
      <c r="K1531" s="4">
        <f t="shared" si="1"/>
        <v>2024</v>
      </c>
      <c r="L1531" s="4" t="str">
        <f t="shared" si="2"/>
        <v>Oct</v>
      </c>
    </row>
    <row r="1532" ht="22.5" customHeight="1">
      <c r="A1532" s="4">
        <f>(Orders!A1532)</f>
        <v>131913576</v>
      </c>
      <c r="B1532" s="5">
        <f t="array" ref="B1532">_xlfn.XLOOKUP(A1532, Orders!A:A,Orders!C:C)</f>
        <v>45216.12545</v>
      </c>
      <c r="C1532" s="4">
        <f>Order_items!B1532</f>
        <v>871592</v>
      </c>
      <c r="D1532" s="4" t="str">
        <f t="array" ref="D1532">_xlfn.XLOOKUP(C1532,Products!A:A,Products!B:B,"")</f>
        <v>Carrots</v>
      </c>
      <c r="E1532" s="4" t="str">
        <f t="array" ref="E1532">_xlfn.XLOOKUP(C1532,Products!A:A,Products!C:C,"")</f>
        <v>Fruits &amp; Vegetables</v>
      </c>
      <c r="F1532" s="4" t="str">
        <f t="array" ref="F1532">_xlfn.XLOOKUP(C1532,Products!A:A,Products!D:D,"")</f>
        <v>Shankar, Nadkarni and Kumer</v>
      </c>
      <c r="G1532" s="4">
        <f>Order_items!C1532</f>
        <v>3</v>
      </c>
      <c r="H1532" s="4">
        <f>Order_items!D1532</f>
        <v>870.29</v>
      </c>
      <c r="I1532" s="4">
        <f>Order_items!E1532</f>
        <v>2610.87</v>
      </c>
      <c r="J1532" s="4" t="str">
        <f t="array" ref="J1532">_xlfn.XLOOKUP(A1532,Orders!A:A,Orders!G:G,"")</f>
        <v>Wallet</v>
      </c>
      <c r="K1532" s="4">
        <f t="shared" si="1"/>
        <v>2023</v>
      </c>
      <c r="L1532" s="4" t="str">
        <f t="shared" si="2"/>
        <v>Oct</v>
      </c>
    </row>
    <row r="1533" ht="22.5" customHeight="1">
      <c r="A1533" s="4">
        <f>(Orders!A1533)</f>
        <v>6627201490</v>
      </c>
      <c r="B1533" s="5">
        <f t="array" ref="B1533">_xlfn.XLOOKUP(A1533, Orders!A:A,Orders!C:C)</f>
        <v>45270.6219</v>
      </c>
      <c r="C1533" s="4">
        <f>Order_items!B1533</f>
        <v>812607</v>
      </c>
      <c r="D1533" s="4" t="str">
        <f t="array" ref="D1533">_xlfn.XLOOKUP(C1533,Products!A:A,Products!B:B,"")</f>
        <v>Potatoes</v>
      </c>
      <c r="E1533" s="4" t="str">
        <f t="array" ref="E1533">_xlfn.XLOOKUP(C1533,Products!A:A,Products!C:C,"")</f>
        <v>Fruits &amp; Vegetables</v>
      </c>
      <c r="F1533" s="4" t="str">
        <f t="array" ref="F1533">_xlfn.XLOOKUP(C1533,Products!A:A,Products!D:D,"")</f>
        <v>Rege Group</v>
      </c>
      <c r="G1533" s="4">
        <f>Order_items!C1533</f>
        <v>1</v>
      </c>
      <c r="H1533" s="4">
        <f>Order_items!D1533</f>
        <v>416.65</v>
      </c>
      <c r="I1533" s="4">
        <f>Order_items!E1533</f>
        <v>416.65</v>
      </c>
      <c r="J1533" s="4" t="str">
        <f t="array" ref="J1533">_xlfn.XLOOKUP(A1533,Orders!A:A,Orders!G:G,"")</f>
        <v>Cash</v>
      </c>
      <c r="K1533" s="4">
        <f t="shared" si="1"/>
        <v>2023</v>
      </c>
      <c r="L1533" s="4" t="str">
        <f t="shared" si="2"/>
        <v>Dec</v>
      </c>
    </row>
    <row r="1534" ht="22.5" customHeight="1">
      <c r="A1534" s="4">
        <f>(Orders!A1534)</f>
        <v>4644950813</v>
      </c>
      <c r="B1534" s="5">
        <f t="array" ref="B1534">_xlfn.XLOOKUP(A1534, Orders!A:A,Orders!C:C)</f>
        <v>45159.37661</v>
      </c>
      <c r="C1534" s="4">
        <f>Order_items!B1534</f>
        <v>153019</v>
      </c>
      <c r="D1534" s="4" t="str">
        <f t="array" ref="D1534">_xlfn.XLOOKUP(C1534,Products!A:A,Products!B:B,"")</f>
        <v>Onions</v>
      </c>
      <c r="E1534" s="4" t="str">
        <f t="array" ref="E1534">_xlfn.XLOOKUP(C1534,Products!A:A,Products!C:C,"")</f>
        <v>Fruits &amp; Vegetables</v>
      </c>
      <c r="F1534" s="4" t="str">
        <f t="array" ref="F1534">_xlfn.XLOOKUP(C1534,Products!A:A,Products!D:D,"")</f>
        <v>Aurora LLC</v>
      </c>
      <c r="G1534" s="4">
        <f>Order_items!C1534</f>
        <v>3</v>
      </c>
      <c r="H1534" s="4">
        <f>Order_items!D1534</f>
        <v>947.95</v>
      </c>
      <c r="I1534" s="4">
        <f>Order_items!E1534</f>
        <v>2843.85</v>
      </c>
      <c r="J1534" s="4" t="str">
        <f t="array" ref="J1534">_xlfn.XLOOKUP(A1534,Orders!A:A,Orders!G:G,"")</f>
        <v>Card</v>
      </c>
      <c r="K1534" s="4">
        <f t="shared" si="1"/>
        <v>2023</v>
      </c>
      <c r="L1534" s="4" t="str">
        <f t="shared" si="2"/>
        <v>Aug</v>
      </c>
    </row>
    <row r="1535" ht="22.5" customHeight="1">
      <c r="A1535" s="4">
        <f>(Orders!A1535)</f>
        <v>9434934993</v>
      </c>
      <c r="B1535" s="5">
        <f t="array" ref="B1535">_xlfn.XLOOKUP(A1535, Orders!A:A,Orders!C:C)</f>
        <v>45513.29727</v>
      </c>
      <c r="C1535" s="4">
        <f>Order_items!B1535</f>
        <v>397973</v>
      </c>
      <c r="D1535" s="4" t="str">
        <f t="array" ref="D1535">_xlfn.XLOOKUP(C1535,Products!A:A,Products!B:B,"")</f>
        <v>Bananas</v>
      </c>
      <c r="E1535" s="4" t="str">
        <f t="array" ref="E1535">_xlfn.XLOOKUP(C1535,Products!A:A,Products!C:C,"")</f>
        <v>Fruits &amp; Vegetables</v>
      </c>
      <c r="F1535" s="4" t="str">
        <f t="array" ref="F1535">_xlfn.XLOOKUP(C1535,Products!A:A,Products!D:D,"")</f>
        <v>Wable, Randhawa and Mutti</v>
      </c>
      <c r="G1535" s="4">
        <f>Order_items!C1535</f>
        <v>1</v>
      </c>
      <c r="H1535" s="4">
        <f>Order_items!D1535</f>
        <v>728.73</v>
      </c>
      <c r="I1535" s="4">
        <f>Order_items!E1535</f>
        <v>728.73</v>
      </c>
      <c r="J1535" s="4" t="str">
        <f t="array" ref="J1535">_xlfn.XLOOKUP(A1535,Orders!A:A,Orders!G:G,"")</f>
        <v>Cash</v>
      </c>
      <c r="K1535" s="4">
        <f t="shared" si="1"/>
        <v>2024</v>
      </c>
      <c r="L1535" s="4" t="str">
        <f t="shared" si="2"/>
        <v>Aug</v>
      </c>
    </row>
    <row r="1536" ht="22.5" customHeight="1">
      <c r="A1536" s="4">
        <f>(Orders!A1536)</f>
        <v>2556317798</v>
      </c>
      <c r="B1536" s="5">
        <f t="array" ref="B1536">_xlfn.XLOOKUP(A1536, Orders!A:A,Orders!C:C)</f>
        <v>45183.16314</v>
      </c>
      <c r="C1536" s="4">
        <f>Order_items!B1536</f>
        <v>679284</v>
      </c>
      <c r="D1536" s="4" t="str">
        <f t="array" ref="D1536">_xlfn.XLOOKUP(C1536,Products!A:A,Products!B:B,"")</f>
        <v>Cough Syrup</v>
      </c>
      <c r="E1536" s="4" t="str">
        <f t="array" ref="E1536">_xlfn.XLOOKUP(C1536,Products!A:A,Products!C:C,"")</f>
        <v>Pharmacy</v>
      </c>
      <c r="F1536" s="4" t="str">
        <f t="array" ref="F1536">_xlfn.XLOOKUP(C1536,Products!A:A,Products!D:D,"")</f>
        <v>Pant LLC</v>
      </c>
      <c r="G1536" s="4">
        <f>Order_items!C1536</f>
        <v>3</v>
      </c>
      <c r="H1536" s="4">
        <f>Order_items!D1536</f>
        <v>877.89</v>
      </c>
      <c r="I1536" s="4">
        <f>Order_items!E1536</f>
        <v>2633.67</v>
      </c>
      <c r="J1536" s="4" t="str">
        <f t="array" ref="J1536">_xlfn.XLOOKUP(A1536,Orders!A:A,Orders!G:G,"")</f>
        <v>Cash</v>
      </c>
      <c r="K1536" s="4">
        <f t="shared" si="1"/>
        <v>2023</v>
      </c>
      <c r="L1536" s="4" t="str">
        <f t="shared" si="2"/>
        <v>Sep</v>
      </c>
    </row>
    <row r="1537" ht="22.5" customHeight="1">
      <c r="A1537" s="4">
        <f>(Orders!A1537)</f>
        <v>2826150539</v>
      </c>
      <c r="B1537" s="5">
        <f t="array" ref="B1537">_xlfn.XLOOKUP(A1537, Orders!A:A,Orders!C:C)</f>
        <v>45235.43346</v>
      </c>
      <c r="C1537" s="4">
        <f>Order_items!B1537</f>
        <v>859361</v>
      </c>
      <c r="D1537" s="4" t="str">
        <f t="array" ref="D1537">_xlfn.XLOOKUP(C1537,Products!A:A,Products!B:B,"")</f>
        <v>Shampoo</v>
      </c>
      <c r="E1537" s="4" t="str">
        <f t="array" ref="E1537">_xlfn.XLOOKUP(C1537,Products!A:A,Products!C:C,"")</f>
        <v>Personal Care</v>
      </c>
      <c r="F1537" s="4" t="str">
        <f t="array" ref="F1537">_xlfn.XLOOKUP(C1537,Products!A:A,Products!D:D,"")</f>
        <v>Mitter Group</v>
      </c>
      <c r="G1537" s="4">
        <f>Order_items!C1537</f>
        <v>3</v>
      </c>
      <c r="H1537" s="4">
        <f>Order_items!D1537</f>
        <v>432.39</v>
      </c>
      <c r="I1537" s="4">
        <f>Order_items!E1537</f>
        <v>1297.17</v>
      </c>
      <c r="J1537" s="4" t="str">
        <f t="array" ref="J1537">_xlfn.XLOOKUP(A1537,Orders!A:A,Orders!G:G,"")</f>
        <v>Card</v>
      </c>
      <c r="K1537" s="4">
        <f t="shared" si="1"/>
        <v>2023</v>
      </c>
      <c r="L1537" s="4" t="str">
        <f t="shared" si="2"/>
        <v>Nov</v>
      </c>
    </row>
    <row r="1538" ht="22.5" customHeight="1">
      <c r="A1538" s="4">
        <f>(Orders!A1538)</f>
        <v>4283803308</v>
      </c>
      <c r="B1538" s="5">
        <f t="array" ref="B1538">_xlfn.XLOOKUP(A1538, Orders!A:A,Orders!C:C)</f>
        <v>45268.17728</v>
      </c>
      <c r="C1538" s="4">
        <f>Order_items!B1538</f>
        <v>942001</v>
      </c>
      <c r="D1538" s="4" t="str">
        <f t="array" ref="D1538">_xlfn.XLOOKUP(C1538,Products!A:A,Products!B:B,"")</f>
        <v>Cat Food</v>
      </c>
      <c r="E1538" s="4" t="str">
        <f t="array" ref="E1538">_xlfn.XLOOKUP(C1538,Products!A:A,Products!C:C,"")</f>
        <v>Pet Care</v>
      </c>
      <c r="F1538" s="4" t="str">
        <f t="array" ref="F1538">_xlfn.XLOOKUP(C1538,Products!A:A,Products!D:D,"")</f>
        <v>Acharya Ltd</v>
      </c>
      <c r="G1538" s="4">
        <f>Order_items!C1538</f>
        <v>1</v>
      </c>
      <c r="H1538" s="4">
        <f>Order_items!D1538</f>
        <v>671.55</v>
      </c>
      <c r="I1538" s="4">
        <f>Order_items!E1538</f>
        <v>671.55</v>
      </c>
      <c r="J1538" s="4" t="str">
        <f t="array" ref="J1538">_xlfn.XLOOKUP(A1538,Orders!A:A,Orders!G:G,"")</f>
        <v>UPI</v>
      </c>
      <c r="K1538" s="4">
        <f t="shared" si="1"/>
        <v>2023</v>
      </c>
      <c r="L1538" s="4" t="str">
        <f t="shared" si="2"/>
        <v>Dec</v>
      </c>
    </row>
    <row r="1539" ht="22.5" customHeight="1">
      <c r="A1539" s="4">
        <f>(Orders!A1539)</f>
        <v>6873424093</v>
      </c>
      <c r="B1539" s="5">
        <f t="array" ref="B1539">_xlfn.XLOOKUP(A1539, Orders!A:A,Orders!C:C)</f>
        <v>45332.97137</v>
      </c>
      <c r="C1539" s="4">
        <f>Order_items!B1539</f>
        <v>34186</v>
      </c>
      <c r="D1539" s="4" t="str">
        <f t="array" ref="D1539">_xlfn.XLOOKUP(C1539,Products!A:A,Products!B:B,"")</f>
        <v>Mangoes</v>
      </c>
      <c r="E1539" s="4" t="str">
        <f t="array" ref="E1539">_xlfn.XLOOKUP(C1539,Products!A:A,Products!C:C,"")</f>
        <v>Fruits &amp; Vegetables</v>
      </c>
      <c r="F1539" s="4" t="str">
        <f t="array" ref="F1539">_xlfn.XLOOKUP(C1539,Products!A:A,Products!D:D,"")</f>
        <v>Mandal-Kar</v>
      </c>
      <c r="G1539" s="4">
        <f>Order_items!C1539</f>
        <v>3</v>
      </c>
      <c r="H1539" s="4">
        <f>Order_items!D1539</f>
        <v>925.65</v>
      </c>
      <c r="I1539" s="4">
        <f>Order_items!E1539</f>
        <v>2776.95</v>
      </c>
      <c r="J1539" s="4" t="str">
        <f t="array" ref="J1539">_xlfn.XLOOKUP(A1539,Orders!A:A,Orders!G:G,"")</f>
        <v>UPI</v>
      </c>
      <c r="K1539" s="4">
        <f t="shared" si="1"/>
        <v>2024</v>
      </c>
      <c r="L1539" s="4" t="str">
        <f t="shared" si="2"/>
        <v>Feb</v>
      </c>
    </row>
    <row r="1540" ht="22.5" customHeight="1">
      <c r="A1540" s="4">
        <f>(Orders!A1540)</f>
        <v>4741294126</v>
      </c>
      <c r="B1540" s="5">
        <f t="array" ref="B1540">_xlfn.XLOOKUP(A1540, Orders!A:A,Orders!C:C)</f>
        <v>45540.35215</v>
      </c>
      <c r="C1540" s="4">
        <f>Order_items!B1540</f>
        <v>604184</v>
      </c>
      <c r="D1540" s="4" t="str">
        <f t="array" ref="D1540">_xlfn.XLOOKUP(C1540,Products!A:A,Products!B:B,"")</f>
        <v>Toilet Cleaner</v>
      </c>
      <c r="E1540" s="4" t="str">
        <f t="array" ref="E1540">_xlfn.XLOOKUP(C1540,Products!A:A,Products!C:C,"")</f>
        <v>Household Care</v>
      </c>
      <c r="F1540" s="4" t="str">
        <f t="array" ref="F1540">_xlfn.XLOOKUP(C1540,Products!A:A,Products!D:D,"")</f>
        <v>Gaba, Sodhi and Choudhary</v>
      </c>
      <c r="G1540" s="4">
        <f>Order_items!C1540</f>
        <v>3</v>
      </c>
      <c r="H1540" s="4">
        <f>Order_items!D1540</f>
        <v>397.55</v>
      </c>
      <c r="I1540" s="4">
        <f>Order_items!E1540</f>
        <v>1192.65</v>
      </c>
      <c r="J1540" s="4" t="str">
        <f t="array" ref="J1540">_xlfn.XLOOKUP(A1540,Orders!A:A,Orders!G:G,"")</f>
        <v>Cash</v>
      </c>
      <c r="K1540" s="4">
        <f t="shared" si="1"/>
        <v>2024</v>
      </c>
      <c r="L1540" s="4" t="str">
        <f t="shared" si="2"/>
        <v>Sep</v>
      </c>
    </row>
    <row r="1541" ht="22.5" customHeight="1">
      <c r="A1541" s="4">
        <f>(Orders!A1541)</f>
        <v>4967241271</v>
      </c>
      <c r="B1541" s="5">
        <f t="array" ref="B1541">_xlfn.XLOOKUP(A1541, Orders!A:A,Orders!C:C)</f>
        <v>45049.9412</v>
      </c>
      <c r="C1541" s="4">
        <f>Order_items!B1541</f>
        <v>587645</v>
      </c>
      <c r="D1541" s="4" t="str">
        <f t="array" ref="D1541">_xlfn.XLOOKUP(C1541,Products!A:A,Products!B:B,"")</f>
        <v>Vitamins</v>
      </c>
      <c r="E1541" s="4" t="str">
        <f t="array" ref="E1541">_xlfn.XLOOKUP(C1541,Products!A:A,Products!C:C,"")</f>
        <v>Pharmacy</v>
      </c>
      <c r="F1541" s="4" t="str">
        <f t="array" ref="F1541">_xlfn.XLOOKUP(C1541,Products!A:A,Products!D:D,"")</f>
        <v>Sura, Pillay and Mammen</v>
      </c>
      <c r="G1541" s="4">
        <f>Order_items!C1541</f>
        <v>2</v>
      </c>
      <c r="H1541" s="4">
        <f>Order_items!D1541</f>
        <v>801.81</v>
      </c>
      <c r="I1541" s="4">
        <f>Order_items!E1541</f>
        <v>1603.62</v>
      </c>
      <c r="J1541" s="4" t="str">
        <f t="array" ref="J1541">_xlfn.XLOOKUP(A1541,Orders!A:A,Orders!G:G,"")</f>
        <v>Wallet</v>
      </c>
      <c r="K1541" s="4">
        <f t="shared" si="1"/>
        <v>2023</v>
      </c>
      <c r="L1541" s="4" t="str">
        <f t="shared" si="2"/>
        <v>May</v>
      </c>
    </row>
    <row r="1542" ht="22.5" customHeight="1">
      <c r="A1542" s="4">
        <f>(Orders!A1542)</f>
        <v>9554079946</v>
      </c>
      <c r="B1542" s="5">
        <f t="array" ref="B1542">_xlfn.XLOOKUP(A1542, Orders!A:A,Orders!C:C)</f>
        <v>45283.41472</v>
      </c>
      <c r="C1542" s="4">
        <f>Order_items!B1542</f>
        <v>561860</v>
      </c>
      <c r="D1542" s="4" t="str">
        <f t="array" ref="D1542">_xlfn.XLOOKUP(C1542,Products!A:A,Products!B:B,"")</f>
        <v>Orange Juice</v>
      </c>
      <c r="E1542" s="4" t="str">
        <f t="array" ref="E1542">_xlfn.XLOOKUP(C1542,Products!A:A,Products!C:C,"")</f>
        <v>Cold Drinks &amp; Juices</v>
      </c>
      <c r="F1542" s="4" t="str">
        <f t="array" ref="F1542">_xlfn.XLOOKUP(C1542,Products!A:A,Products!D:D,"")</f>
        <v>Gupta Ltd</v>
      </c>
      <c r="G1542" s="4">
        <f>Order_items!C1542</f>
        <v>1</v>
      </c>
      <c r="H1542" s="4">
        <f>Order_items!D1542</f>
        <v>874.78</v>
      </c>
      <c r="I1542" s="4">
        <f>Order_items!E1542</f>
        <v>874.78</v>
      </c>
      <c r="J1542" s="4" t="str">
        <f t="array" ref="J1542">_xlfn.XLOOKUP(A1542,Orders!A:A,Orders!G:G,"")</f>
        <v>Wallet</v>
      </c>
      <c r="K1542" s="4">
        <f t="shared" si="1"/>
        <v>2023</v>
      </c>
      <c r="L1542" s="4" t="str">
        <f t="shared" si="2"/>
        <v>Dec</v>
      </c>
    </row>
    <row r="1543" ht="22.5" customHeight="1">
      <c r="A1543" s="4">
        <f>(Orders!A1543)</f>
        <v>4601205399</v>
      </c>
      <c r="B1543" s="5">
        <f t="array" ref="B1543">_xlfn.XLOOKUP(A1543, Orders!A:A,Orders!C:C)</f>
        <v>45121.84434</v>
      </c>
      <c r="C1543" s="4">
        <f>Order_items!B1543</f>
        <v>673058</v>
      </c>
      <c r="D1543" s="4" t="str">
        <f t="array" ref="D1543">_xlfn.XLOOKUP(C1543,Products!A:A,Products!B:B,"")</f>
        <v>Cough Syrup</v>
      </c>
      <c r="E1543" s="4" t="str">
        <f t="array" ref="E1543">_xlfn.XLOOKUP(C1543,Products!A:A,Products!C:C,"")</f>
        <v>Pharmacy</v>
      </c>
      <c r="F1543" s="4" t="str">
        <f t="array" ref="F1543">_xlfn.XLOOKUP(C1543,Products!A:A,Products!D:D,"")</f>
        <v>Balan-Madan</v>
      </c>
      <c r="G1543" s="4">
        <f>Order_items!C1543</f>
        <v>2</v>
      </c>
      <c r="H1543" s="4">
        <f>Order_items!D1543</f>
        <v>765.76</v>
      </c>
      <c r="I1543" s="4">
        <f>Order_items!E1543</f>
        <v>1531.52</v>
      </c>
      <c r="J1543" s="4" t="str">
        <f t="array" ref="J1543">_xlfn.XLOOKUP(A1543,Orders!A:A,Orders!G:G,"")</f>
        <v>Wallet</v>
      </c>
      <c r="K1543" s="4">
        <f t="shared" si="1"/>
        <v>2023</v>
      </c>
      <c r="L1543" s="4" t="str">
        <f t="shared" si="2"/>
        <v>Jul</v>
      </c>
    </row>
    <row r="1544" ht="22.5" customHeight="1">
      <c r="A1544" s="4">
        <f>(Orders!A1544)</f>
        <v>5633967304</v>
      </c>
      <c r="B1544" s="5">
        <f t="array" ref="B1544">_xlfn.XLOOKUP(A1544, Orders!A:A,Orders!C:C)</f>
        <v>45321.8014</v>
      </c>
      <c r="C1544" s="4">
        <f>Order_items!B1544</f>
        <v>704868</v>
      </c>
      <c r="D1544" s="4" t="str">
        <f t="array" ref="D1544">_xlfn.XLOOKUP(C1544,Products!A:A,Products!B:B,"")</f>
        <v>Detergent</v>
      </c>
      <c r="E1544" s="4" t="str">
        <f t="array" ref="E1544">_xlfn.XLOOKUP(C1544,Products!A:A,Products!C:C,"")</f>
        <v>Household Care</v>
      </c>
      <c r="F1544" s="4" t="str">
        <f t="array" ref="F1544">_xlfn.XLOOKUP(C1544,Products!A:A,Products!D:D,"")</f>
        <v>Parikh, Oak and Kara</v>
      </c>
      <c r="G1544" s="4">
        <f>Order_items!C1544</f>
        <v>2</v>
      </c>
      <c r="H1544" s="4">
        <f>Order_items!D1544</f>
        <v>193.46</v>
      </c>
      <c r="I1544" s="4">
        <f>Order_items!E1544</f>
        <v>386.92</v>
      </c>
      <c r="J1544" s="4" t="str">
        <f t="array" ref="J1544">_xlfn.XLOOKUP(A1544,Orders!A:A,Orders!G:G,"")</f>
        <v>Cash</v>
      </c>
      <c r="K1544" s="4">
        <f t="shared" si="1"/>
        <v>2024</v>
      </c>
      <c r="L1544" s="4" t="str">
        <f t="shared" si="2"/>
        <v>Jan</v>
      </c>
    </row>
    <row r="1545" ht="22.5" customHeight="1">
      <c r="A1545" s="4">
        <f>(Orders!A1545)</f>
        <v>4168163237</v>
      </c>
      <c r="B1545" s="5">
        <f t="array" ref="B1545">_xlfn.XLOOKUP(A1545, Orders!A:A,Orders!C:C)</f>
        <v>45113.01999</v>
      </c>
      <c r="C1545" s="4">
        <f>Order_items!B1545</f>
        <v>592784</v>
      </c>
      <c r="D1545" s="4" t="str">
        <f t="array" ref="D1545">_xlfn.XLOOKUP(C1545,Products!A:A,Products!B:B,"")</f>
        <v>Biscuits</v>
      </c>
      <c r="E1545" s="4" t="str">
        <f t="array" ref="E1545">_xlfn.XLOOKUP(C1545,Products!A:A,Products!C:C,"")</f>
        <v>Snacks &amp; Munchies</v>
      </c>
      <c r="F1545" s="4" t="str">
        <f t="array" ref="F1545">_xlfn.XLOOKUP(C1545,Products!A:A,Products!D:D,"")</f>
        <v>Andra, Mander and Kari</v>
      </c>
      <c r="G1545" s="4">
        <f>Order_items!C1545</f>
        <v>1</v>
      </c>
      <c r="H1545" s="4">
        <f>Order_items!D1545</f>
        <v>280.35</v>
      </c>
      <c r="I1545" s="4">
        <f>Order_items!E1545</f>
        <v>280.35</v>
      </c>
      <c r="J1545" s="4" t="str">
        <f t="array" ref="J1545">_xlfn.XLOOKUP(A1545,Orders!A:A,Orders!G:G,"")</f>
        <v>Wallet</v>
      </c>
      <c r="K1545" s="4">
        <f t="shared" si="1"/>
        <v>2023</v>
      </c>
      <c r="L1545" s="4" t="str">
        <f t="shared" si="2"/>
        <v>Jul</v>
      </c>
    </row>
    <row r="1546" ht="22.5" customHeight="1">
      <c r="A1546" s="4">
        <f>(Orders!A1546)</f>
        <v>5924297360</v>
      </c>
      <c r="B1546" s="5">
        <f t="array" ref="B1546">_xlfn.XLOOKUP(A1546, Orders!A:A,Orders!C:C)</f>
        <v>45544.91633</v>
      </c>
      <c r="C1546" s="4">
        <f>Order_items!B1546</f>
        <v>654623</v>
      </c>
      <c r="D1546" s="4" t="str">
        <f t="array" ref="D1546">_xlfn.XLOOKUP(C1546,Products!A:A,Products!B:B,"")</f>
        <v>Chips</v>
      </c>
      <c r="E1546" s="4" t="str">
        <f t="array" ref="E1546">_xlfn.XLOOKUP(C1546,Products!A:A,Products!C:C,"")</f>
        <v>Snacks &amp; Munchies</v>
      </c>
      <c r="F1546" s="4" t="str">
        <f t="array" ref="F1546">_xlfn.XLOOKUP(C1546,Products!A:A,Products!D:D,"")</f>
        <v>Pradhan and Sons</v>
      </c>
      <c r="G1546" s="4">
        <f>Order_items!C1546</f>
        <v>3</v>
      </c>
      <c r="H1546" s="4">
        <f>Order_items!D1546</f>
        <v>422.14</v>
      </c>
      <c r="I1546" s="4">
        <f>Order_items!E1546</f>
        <v>1266.42</v>
      </c>
      <c r="J1546" s="4" t="str">
        <f t="array" ref="J1546">_xlfn.XLOOKUP(A1546,Orders!A:A,Orders!G:G,"")</f>
        <v>Wallet</v>
      </c>
      <c r="K1546" s="4">
        <f t="shared" si="1"/>
        <v>2024</v>
      </c>
      <c r="L1546" s="4" t="str">
        <f t="shared" si="2"/>
        <v>Sep</v>
      </c>
    </row>
    <row r="1547" ht="22.5" customHeight="1">
      <c r="A1547" s="4">
        <f>(Orders!A1547)</f>
        <v>2120299901</v>
      </c>
      <c r="B1547" s="5">
        <f t="array" ref="B1547">_xlfn.XLOOKUP(A1547, Orders!A:A,Orders!C:C)</f>
        <v>45455.39727</v>
      </c>
      <c r="C1547" s="4">
        <f>Order_items!B1547</f>
        <v>767398</v>
      </c>
      <c r="D1547" s="4" t="str">
        <f t="array" ref="D1547">_xlfn.XLOOKUP(C1547,Products!A:A,Products!B:B,"")</f>
        <v>Dish Soap</v>
      </c>
      <c r="E1547" s="4" t="str">
        <f t="array" ref="E1547">_xlfn.XLOOKUP(C1547,Products!A:A,Products!C:C,"")</f>
        <v>Household Care</v>
      </c>
      <c r="F1547" s="4" t="str">
        <f t="array" ref="F1547">_xlfn.XLOOKUP(C1547,Products!A:A,Products!D:D,"")</f>
        <v>Arya, Sundaram and Pingle</v>
      </c>
      <c r="G1547" s="4">
        <f>Order_items!C1547</f>
        <v>2</v>
      </c>
      <c r="H1547" s="4">
        <f>Order_items!D1547</f>
        <v>22.14</v>
      </c>
      <c r="I1547" s="4">
        <f>Order_items!E1547</f>
        <v>44.28</v>
      </c>
      <c r="J1547" s="4" t="str">
        <f t="array" ref="J1547">_xlfn.XLOOKUP(A1547,Orders!A:A,Orders!G:G,"")</f>
        <v>Card</v>
      </c>
      <c r="K1547" s="4">
        <f t="shared" si="1"/>
        <v>2024</v>
      </c>
      <c r="L1547" s="4" t="str">
        <f t="shared" si="2"/>
        <v>Jun</v>
      </c>
    </row>
    <row r="1548" ht="22.5" customHeight="1">
      <c r="A1548" s="4">
        <f>(Orders!A1548)</f>
        <v>1070876534</v>
      </c>
      <c r="B1548" s="5">
        <f t="array" ref="B1548">_xlfn.XLOOKUP(A1548, Orders!A:A,Orders!C:C)</f>
        <v>45343.7926</v>
      </c>
      <c r="C1548" s="4">
        <f>Order_items!B1548</f>
        <v>712307</v>
      </c>
      <c r="D1548" s="4" t="str">
        <f t="array" ref="D1548">_xlfn.XLOOKUP(C1548,Products!A:A,Products!B:B,"")</f>
        <v>Orange Juice</v>
      </c>
      <c r="E1548" s="4" t="str">
        <f t="array" ref="E1548">_xlfn.XLOOKUP(C1548,Products!A:A,Products!C:C,"")</f>
        <v>Cold Drinks &amp; Juices</v>
      </c>
      <c r="F1548" s="4" t="str">
        <f t="array" ref="F1548">_xlfn.XLOOKUP(C1548,Products!A:A,Products!D:D,"")</f>
        <v>Chana LLC</v>
      </c>
      <c r="G1548" s="4">
        <f>Order_items!C1548</f>
        <v>2</v>
      </c>
      <c r="H1548" s="4">
        <f>Order_items!D1548</f>
        <v>264.89</v>
      </c>
      <c r="I1548" s="4">
        <f>Order_items!E1548</f>
        <v>529.78</v>
      </c>
      <c r="J1548" s="4" t="str">
        <f t="array" ref="J1548">_xlfn.XLOOKUP(A1548,Orders!A:A,Orders!G:G,"")</f>
        <v>Cash</v>
      </c>
      <c r="K1548" s="4">
        <f t="shared" si="1"/>
        <v>2024</v>
      </c>
      <c r="L1548" s="4" t="str">
        <f t="shared" si="2"/>
        <v>Feb</v>
      </c>
    </row>
    <row r="1549" ht="22.5" customHeight="1">
      <c r="A1549" s="4">
        <f>(Orders!A1549)</f>
        <v>7032280048</v>
      </c>
      <c r="B1549" s="5">
        <f t="array" ref="B1549">_xlfn.XLOOKUP(A1549, Orders!A:A,Orders!C:C)</f>
        <v>45184.93161</v>
      </c>
      <c r="C1549" s="4">
        <f>Order_items!B1549</f>
        <v>274207</v>
      </c>
      <c r="D1549" s="4" t="str">
        <f t="array" ref="D1549">_xlfn.XLOOKUP(C1549,Products!A:A,Products!B:B,"")</f>
        <v>Cough Syrup</v>
      </c>
      <c r="E1549" s="4" t="str">
        <f t="array" ref="E1549">_xlfn.XLOOKUP(C1549,Products!A:A,Products!C:C,"")</f>
        <v>Pharmacy</v>
      </c>
      <c r="F1549" s="4" t="str">
        <f t="array" ref="F1549">_xlfn.XLOOKUP(C1549,Products!A:A,Products!D:D,"")</f>
        <v>Savant, Batta and Mander</v>
      </c>
      <c r="G1549" s="4">
        <f>Order_items!C1549</f>
        <v>2</v>
      </c>
      <c r="H1549" s="4">
        <f>Order_items!D1549</f>
        <v>328.51</v>
      </c>
      <c r="I1549" s="4">
        <f>Order_items!E1549</f>
        <v>657.02</v>
      </c>
      <c r="J1549" s="4" t="str">
        <f t="array" ref="J1549">_xlfn.XLOOKUP(A1549,Orders!A:A,Orders!G:G,"")</f>
        <v>UPI</v>
      </c>
      <c r="K1549" s="4">
        <f t="shared" si="1"/>
        <v>2023</v>
      </c>
      <c r="L1549" s="4" t="str">
        <f t="shared" si="2"/>
        <v>Sep</v>
      </c>
    </row>
    <row r="1550" ht="22.5" customHeight="1">
      <c r="A1550" s="4">
        <f>(Orders!A1550)</f>
        <v>156346853</v>
      </c>
      <c r="B1550" s="5">
        <f t="array" ref="B1550">_xlfn.XLOOKUP(A1550, Orders!A:A,Orders!C:C)</f>
        <v>45015.37525</v>
      </c>
      <c r="C1550" s="4">
        <f>Order_items!B1550</f>
        <v>490602</v>
      </c>
      <c r="D1550" s="4" t="str">
        <f t="array" ref="D1550">_xlfn.XLOOKUP(C1550,Products!A:A,Products!B:B,"")</f>
        <v>Sugar</v>
      </c>
      <c r="E1550" s="4" t="str">
        <f t="array" ref="E1550">_xlfn.XLOOKUP(C1550,Products!A:A,Products!C:C,"")</f>
        <v>Grocery &amp; Staples</v>
      </c>
      <c r="F1550" s="4" t="str">
        <f t="array" ref="F1550">_xlfn.XLOOKUP(C1550,Products!A:A,Products!D:D,"")</f>
        <v>Raghavan Inc</v>
      </c>
      <c r="G1550" s="4">
        <f>Order_items!C1550</f>
        <v>1</v>
      </c>
      <c r="H1550" s="4">
        <f>Order_items!D1550</f>
        <v>549.47</v>
      </c>
      <c r="I1550" s="4">
        <f>Order_items!E1550</f>
        <v>549.47</v>
      </c>
      <c r="J1550" s="4" t="str">
        <f t="array" ref="J1550">_xlfn.XLOOKUP(A1550,Orders!A:A,Orders!G:G,"")</f>
        <v>Card</v>
      </c>
      <c r="K1550" s="4">
        <f t="shared" si="1"/>
        <v>2023</v>
      </c>
      <c r="L1550" s="4" t="str">
        <f t="shared" si="2"/>
        <v>Mar</v>
      </c>
    </row>
    <row r="1551" ht="22.5" customHeight="1">
      <c r="A1551" s="4">
        <f>(Orders!A1551)</f>
        <v>6873267326</v>
      </c>
      <c r="B1551" s="5">
        <f t="array" ref="B1551">_xlfn.XLOOKUP(A1551, Orders!A:A,Orders!C:C)</f>
        <v>45332.32804</v>
      </c>
      <c r="C1551" s="4">
        <f>Order_items!B1551</f>
        <v>319388</v>
      </c>
      <c r="D1551" s="4" t="str">
        <f t="array" ref="D1551">_xlfn.XLOOKUP(C1551,Products!A:A,Products!B:B,"")</f>
        <v>Orange Juice</v>
      </c>
      <c r="E1551" s="4" t="str">
        <f t="array" ref="E1551">_xlfn.XLOOKUP(C1551,Products!A:A,Products!C:C,"")</f>
        <v>Cold Drinks &amp; Juices</v>
      </c>
      <c r="F1551" s="4" t="str">
        <f t="array" ref="F1551">_xlfn.XLOOKUP(C1551,Products!A:A,Products!D:D,"")</f>
        <v>D’Alia-Dey</v>
      </c>
      <c r="G1551" s="4">
        <f>Order_items!C1551</f>
        <v>1</v>
      </c>
      <c r="H1551" s="4">
        <f>Order_items!D1551</f>
        <v>657.8</v>
      </c>
      <c r="I1551" s="4">
        <f>Order_items!E1551</f>
        <v>657.8</v>
      </c>
      <c r="J1551" s="4" t="str">
        <f t="array" ref="J1551">_xlfn.XLOOKUP(A1551,Orders!A:A,Orders!G:G,"")</f>
        <v>Cash</v>
      </c>
      <c r="K1551" s="4">
        <f t="shared" si="1"/>
        <v>2024</v>
      </c>
      <c r="L1551" s="4" t="str">
        <f t="shared" si="2"/>
        <v>Feb</v>
      </c>
    </row>
    <row r="1552" ht="22.5" customHeight="1">
      <c r="A1552" s="4">
        <f>(Orders!A1552)</f>
        <v>1370661468</v>
      </c>
      <c r="B1552" s="5">
        <f t="array" ref="B1552">_xlfn.XLOOKUP(A1552, Orders!A:A,Orders!C:C)</f>
        <v>45196.08525</v>
      </c>
      <c r="C1552" s="4">
        <f>Order_items!B1552</f>
        <v>187399</v>
      </c>
      <c r="D1552" s="4" t="str">
        <f t="array" ref="D1552">_xlfn.XLOOKUP(C1552,Products!A:A,Products!B:B,"")</f>
        <v>Frozen Pizza</v>
      </c>
      <c r="E1552" s="4" t="str">
        <f t="array" ref="E1552">_xlfn.XLOOKUP(C1552,Products!A:A,Products!C:C,"")</f>
        <v>Instant &amp; Frozen Food</v>
      </c>
      <c r="F1552" s="4" t="str">
        <f t="array" ref="F1552">_xlfn.XLOOKUP(C1552,Products!A:A,Products!D:D,"")</f>
        <v>Chauhan Inc</v>
      </c>
      <c r="G1552" s="4">
        <f>Order_items!C1552</f>
        <v>3</v>
      </c>
      <c r="H1552" s="4">
        <f>Order_items!D1552</f>
        <v>53.49</v>
      </c>
      <c r="I1552" s="4">
        <f>Order_items!E1552</f>
        <v>160.47</v>
      </c>
      <c r="J1552" s="4" t="str">
        <f t="array" ref="J1552">_xlfn.XLOOKUP(A1552,Orders!A:A,Orders!G:G,"")</f>
        <v>Wallet</v>
      </c>
      <c r="K1552" s="4">
        <f t="shared" si="1"/>
        <v>2023</v>
      </c>
      <c r="L1552" s="4" t="str">
        <f t="shared" si="2"/>
        <v>Sep</v>
      </c>
    </row>
    <row r="1553" ht="22.5" customHeight="1">
      <c r="A1553" s="4">
        <f>(Orders!A1553)</f>
        <v>3612128358</v>
      </c>
      <c r="B1553" s="5">
        <f t="array" ref="B1553">_xlfn.XLOOKUP(A1553, Orders!A:A,Orders!C:C)</f>
        <v>45406.96781</v>
      </c>
      <c r="C1553" s="4">
        <f>Order_items!B1553</f>
        <v>4452</v>
      </c>
      <c r="D1553" s="4" t="str">
        <f t="array" ref="D1553">_xlfn.XLOOKUP(C1553,Products!A:A,Products!B:B,"")</f>
        <v>Baby Wipes</v>
      </c>
      <c r="E1553" s="4" t="str">
        <f t="array" ref="E1553">_xlfn.XLOOKUP(C1553,Products!A:A,Products!C:C,"")</f>
        <v>Baby Care</v>
      </c>
      <c r="F1553" s="4" t="str">
        <f t="array" ref="F1553">_xlfn.XLOOKUP(C1553,Products!A:A,Products!D:D,"")</f>
        <v>Morar-Mistry</v>
      </c>
      <c r="G1553" s="4">
        <f>Order_items!C1553</f>
        <v>1</v>
      </c>
      <c r="H1553" s="4">
        <f>Order_items!D1553</f>
        <v>169.88</v>
      </c>
      <c r="I1553" s="4">
        <f>Order_items!E1553</f>
        <v>169.88</v>
      </c>
      <c r="J1553" s="4" t="str">
        <f t="array" ref="J1553">_xlfn.XLOOKUP(A1553,Orders!A:A,Orders!G:G,"")</f>
        <v>UPI</v>
      </c>
      <c r="K1553" s="4">
        <f t="shared" si="1"/>
        <v>2024</v>
      </c>
      <c r="L1553" s="4" t="str">
        <f t="shared" si="2"/>
        <v>Apr</v>
      </c>
    </row>
    <row r="1554" ht="22.5" customHeight="1">
      <c r="A1554" s="4">
        <f>(Orders!A1554)</f>
        <v>1736953222</v>
      </c>
      <c r="B1554" s="5">
        <f t="array" ref="B1554">_xlfn.XLOOKUP(A1554, Orders!A:A,Orders!C:C)</f>
        <v>45340.58368</v>
      </c>
      <c r="C1554" s="4">
        <f>Order_items!B1554</f>
        <v>146840</v>
      </c>
      <c r="D1554" s="4" t="str">
        <f t="array" ref="D1554">_xlfn.XLOOKUP(C1554,Products!A:A,Products!B:B,"")</f>
        <v>Bread</v>
      </c>
      <c r="E1554" s="4" t="str">
        <f t="array" ref="E1554">_xlfn.XLOOKUP(C1554,Products!A:A,Products!C:C,"")</f>
        <v>Dairy &amp; Breakfast</v>
      </c>
      <c r="F1554" s="4" t="str">
        <f t="array" ref="F1554">_xlfn.XLOOKUP(C1554,Products!A:A,Products!D:D,"")</f>
        <v>Bains, Deol and Vaidya</v>
      </c>
      <c r="G1554" s="4">
        <f>Order_items!C1554</f>
        <v>2</v>
      </c>
      <c r="H1554" s="4">
        <f>Order_items!D1554</f>
        <v>786.85</v>
      </c>
      <c r="I1554" s="4">
        <f>Order_items!E1554</f>
        <v>1573.7</v>
      </c>
      <c r="J1554" s="4" t="str">
        <f t="array" ref="J1554">_xlfn.XLOOKUP(A1554,Orders!A:A,Orders!G:G,"")</f>
        <v>Wallet</v>
      </c>
      <c r="K1554" s="4">
        <f t="shared" si="1"/>
        <v>2024</v>
      </c>
      <c r="L1554" s="4" t="str">
        <f t="shared" si="2"/>
        <v>Feb</v>
      </c>
    </row>
    <row r="1555" ht="22.5" customHeight="1">
      <c r="A1555" s="4">
        <f>(Orders!A1555)</f>
        <v>9107923488</v>
      </c>
      <c r="B1555" s="5">
        <f t="array" ref="B1555">_xlfn.XLOOKUP(A1555, Orders!A:A,Orders!C:C)</f>
        <v>45250.20348</v>
      </c>
      <c r="C1555" s="4">
        <f>Order_items!B1555</f>
        <v>4452</v>
      </c>
      <c r="D1555" s="4" t="str">
        <f t="array" ref="D1555">_xlfn.XLOOKUP(C1555,Products!A:A,Products!B:B,"")</f>
        <v>Baby Wipes</v>
      </c>
      <c r="E1555" s="4" t="str">
        <f t="array" ref="E1555">_xlfn.XLOOKUP(C1555,Products!A:A,Products!C:C,"")</f>
        <v>Baby Care</v>
      </c>
      <c r="F1555" s="4" t="str">
        <f t="array" ref="F1555">_xlfn.XLOOKUP(C1555,Products!A:A,Products!D:D,"")</f>
        <v>Morar-Mistry</v>
      </c>
      <c r="G1555" s="4">
        <f>Order_items!C1555</f>
        <v>1</v>
      </c>
      <c r="H1555" s="4">
        <f>Order_items!D1555</f>
        <v>169.88</v>
      </c>
      <c r="I1555" s="4">
        <f>Order_items!E1555</f>
        <v>169.88</v>
      </c>
      <c r="J1555" s="4" t="str">
        <f t="array" ref="J1555">_xlfn.XLOOKUP(A1555,Orders!A:A,Orders!G:G,"")</f>
        <v>Wallet</v>
      </c>
      <c r="K1555" s="4">
        <f t="shared" si="1"/>
        <v>2023</v>
      </c>
      <c r="L1555" s="4" t="str">
        <f t="shared" si="2"/>
        <v>Nov</v>
      </c>
    </row>
    <row r="1556" ht="22.5" customHeight="1">
      <c r="A1556" s="4">
        <f>(Orders!A1556)</f>
        <v>4378877600</v>
      </c>
      <c r="B1556" s="5">
        <f t="array" ref="B1556">_xlfn.XLOOKUP(A1556, Orders!A:A,Orders!C:C)</f>
        <v>45257.46487</v>
      </c>
      <c r="C1556" s="4">
        <f>Order_items!B1556</f>
        <v>952168</v>
      </c>
      <c r="D1556" s="4" t="str">
        <f t="array" ref="D1556">_xlfn.XLOOKUP(C1556,Products!A:A,Products!B:B,"")</f>
        <v>Popcorn</v>
      </c>
      <c r="E1556" s="4" t="str">
        <f t="array" ref="E1556">_xlfn.XLOOKUP(C1556,Products!A:A,Products!C:C,"")</f>
        <v>Snacks &amp; Munchies</v>
      </c>
      <c r="F1556" s="4" t="str">
        <f t="array" ref="F1556">_xlfn.XLOOKUP(C1556,Products!A:A,Products!D:D,"")</f>
        <v>Krishnamurthy, Sibal and Das</v>
      </c>
      <c r="G1556" s="4">
        <f>Order_items!C1556</f>
        <v>2</v>
      </c>
      <c r="H1556" s="4">
        <f>Order_items!D1556</f>
        <v>236.95</v>
      </c>
      <c r="I1556" s="4">
        <f>Order_items!E1556</f>
        <v>473.9</v>
      </c>
      <c r="J1556" s="4" t="str">
        <f t="array" ref="J1556">_xlfn.XLOOKUP(A1556,Orders!A:A,Orders!G:G,"")</f>
        <v>Wallet</v>
      </c>
      <c r="K1556" s="4">
        <f t="shared" si="1"/>
        <v>2023</v>
      </c>
      <c r="L1556" s="4" t="str">
        <f t="shared" si="2"/>
        <v>Nov</v>
      </c>
    </row>
    <row r="1557" ht="22.5" customHeight="1">
      <c r="A1557" s="4">
        <f>(Orders!A1557)</f>
        <v>3232762361</v>
      </c>
      <c r="B1557" s="5">
        <f t="array" ref="B1557">_xlfn.XLOOKUP(A1557, Orders!A:A,Orders!C:C)</f>
        <v>45131.65006</v>
      </c>
      <c r="C1557" s="4">
        <f>Order_items!B1557</f>
        <v>124290</v>
      </c>
      <c r="D1557" s="4" t="str">
        <f t="array" ref="D1557">_xlfn.XLOOKUP(C1557,Products!A:A,Products!B:B,"")</f>
        <v>Lotion</v>
      </c>
      <c r="E1557" s="4" t="str">
        <f t="array" ref="E1557">_xlfn.XLOOKUP(C1557,Products!A:A,Products!C:C,"")</f>
        <v>Personal Care</v>
      </c>
      <c r="F1557" s="4" t="str">
        <f t="array" ref="F1557">_xlfn.XLOOKUP(C1557,Products!A:A,Products!D:D,"")</f>
        <v>Sachdev Group</v>
      </c>
      <c r="G1557" s="4">
        <f>Order_items!C1557</f>
        <v>3</v>
      </c>
      <c r="H1557" s="4">
        <f>Order_items!D1557</f>
        <v>39.65</v>
      </c>
      <c r="I1557" s="4">
        <f>Order_items!E1557</f>
        <v>118.95</v>
      </c>
      <c r="J1557" s="4" t="str">
        <f t="array" ref="J1557">_xlfn.XLOOKUP(A1557,Orders!A:A,Orders!G:G,"")</f>
        <v>Wallet</v>
      </c>
      <c r="K1557" s="4">
        <f t="shared" si="1"/>
        <v>2023</v>
      </c>
      <c r="L1557" s="4" t="str">
        <f t="shared" si="2"/>
        <v>Jul</v>
      </c>
    </row>
    <row r="1558" ht="22.5" customHeight="1">
      <c r="A1558" s="4">
        <f>(Orders!A1558)</f>
        <v>1831641377</v>
      </c>
      <c r="B1558" s="5">
        <f t="array" ref="B1558">_xlfn.XLOOKUP(A1558, Orders!A:A,Orders!C:C)</f>
        <v>45370.17686</v>
      </c>
      <c r="C1558" s="4">
        <f>Order_items!B1558</f>
        <v>219598</v>
      </c>
      <c r="D1558" s="4" t="str">
        <f t="array" ref="D1558">_xlfn.XLOOKUP(C1558,Products!A:A,Products!B:B,"")</f>
        <v>Shampoo</v>
      </c>
      <c r="E1558" s="4" t="str">
        <f t="array" ref="E1558">_xlfn.XLOOKUP(C1558,Products!A:A,Products!C:C,"")</f>
        <v>Personal Care</v>
      </c>
      <c r="F1558" s="4" t="str">
        <f t="array" ref="F1558">_xlfn.XLOOKUP(C1558,Products!A:A,Products!D:D,"")</f>
        <v>Arora-Magar</v>
      </c>
      <c r="G1558" s="4">
        <f>Order_items!C1558</f>
        <v>3</v>
      </c>
      <c r="H1558" s="4">
        <f>Order_items!D1558</f>
        <v>367.08</v>
      </c>
      <c r="I1558" s="4">
        <f>Order_items!E1558</f>
        <v>1101.24</v>
      </c>
      <c r="J1558" s="4" t="str">
        <f t="array" ref="J1558">_xlfn.XLOOKUP(A1558,Orders!A:A,Orders!G:G,"")</f>
        <v>Cash</v>
      </c>
      <c r="K1558" s="4">
        <f t="shared" si="1"/>
        <v>2024</v>
      </c>
      <c r="L1558" s="4" t="str">
        <f t="shared" si="2"/>
        <v>Mar</v>
      </c>
    </row>
    <row r="1559" ht="22.5" customHeight="1">
      <c r="A1559" s="4">
        <f>(Orders!A1559)</f>
        <v>562428866</v>
      </c>
      <c r="B1559" s="5">
        <f t="array" ref="B1559">_xlfn.XLOOKUP(A1559, Orders!A:A,Orders!C:C)</f>
        <v>45033.812</v>
      </c>
      <c r="C1559" s="4">
        <f>Order_items!B1559</f>
        <v>432617</v>
      </c>
      <c r="D1559" s="4" t="str">
        <f t="array" ref="D1559">_xlfn.XLOOKUP(C1559,Products!A:A,Products!B:B,"")</f>
        <v>Baby Wipes</v>
      </c>
      <c r="E1559" s="4" t="str">
        <f t="array" ref="E1559">_xlfn.XLOOKUP(C1559,Products!A:A,Products!C:C,"")</f>
        <v>Baby Care</v>
      </c>
      <c r="F1559" s="4" t="str">
        <f t="array" ref="F1559">_xlfn.XLOOKUP(C1559,Products!A:A,Products!D:D,"")</f>
        <v>Dora-Pillai</v>
      </c>
      <c r="G1559" s="4">
        <f>Order_items!C1559</f>
        <v>3</v>
      </c>
      <c r="H1559" s="4">
        <f>Order_items!D1559</f>
        <v>863.18</v>
      </c>
      <c r="I1559" s="4">
        <f>Order_items!E1559</f>
        <v>2589.54</v>
      </c>
      <c r="J1559" s="4" t="str">
        <f t="array" ref="J1559">_xlfn.XLOOKUP(A1559,Orders!A:A,Orders!G:G,"")</f>
        <v>Card</v>
      </c>
      <c r="K1559" s="4">
        <f t="shared" si="1"/>
        <v>2023</v>
      </c>
      <c r="L1559" s="4" t="str">
        <f t="shared" si="2"/>
        <v>Apr</v>
      </c>
    </row>
    <row r="1560" ht="22.5" customHeight="1">
      <c r="A1560" s="4">
        <f>(Orders!A1560)</f>
        <v>4607715908</v>
      </c>
      <c r="B1560" s="5">
        <f t="array" ref="B1560">_xlfn.XLOOKUP(A1560, Orders!A:A,Orders!C:C)</f>
        <v>45528.9524</v>
      </c>
      <c r="C1560" s="4">
        <f>Order_items!B1560</f>
        <v>555121</v>
      </c>
      <c r="D1560" s="4" t="str">
        <f t="array" ref="D1560">_xlfn.XLOOKUP(C1560,Products!A:A,Products!B:B,"")</f>
        <v>Carrots</v>
      </c>
      <c r="E1560" s="4" t="str">
        <f t="array" ref="E1560">_xlfn.XLOOKUP(C1560,Products!A:A,Products!C:C,"")</f>
        <v>Fruits &amp; Vegetables</v>
      </c>
      <c r="F1560" s="4" t="str">
        <f t="array" ref="F1560">_xlfn.XLOOKUP(C1560,Products!A:A,Products!D:D,"")</f>
        <v>Subramanian, Chaudhuri and Dora</v>
      </c>
      <c r="G1560" s="4">
        <f>Order_items!C1560</f>
        <v>2</v>
      </c>
      <c r="H1560" s="4">
        <f>Order_items!D1560</f>
        <v>354.91</v>
      </c>
      <c r="I1560" s="4">
        <f>Order_items!E1560</f>
        <v>709.82</v>
      </c>
      <c r="J1560" s="4" t="str">
        <f t="array" ref="J1560">_xlfn.XLOOKUP(A1560,Orders!A:A,Orders!G:G,"")</f>
        <v>UPI</v>
      </c>
      <c r="K1560" s="4">
        <f t="shared" si="1"/>
        <v>2024</v>
      </c>
      <c r="L1560" s="4" t="str">
        <f t="shared" si="2"/>
        <v>Aug</v>
      </c>
    </row>
    <row r="1561" ht="22.5" customHeight="1">
      <c r="A1561" s="4">
        <f>(Orders!A1561)</f>
        <v>4804575203</v>
      </c>
      <c r="B1561" s="5">
        <f t="array" ref="B1561">_xlfn.XLOOKUP(A1561, Orders!A:A,Orders!C:C)</f>
        <v>45069.90534</v>
      </c>
      <c r="C1561" s="4">
        <f>Order_items!B1561</f>
        <v>587420</v>
      </c>
      <c r="D1561" s="4" t="str">
        <f t="array" ref="D1561">_xlfn.XLOOKUP(C1561,Products!A:A,Products!B:B,"")</f>
        <v>Cookies</v>
      </c>
      <c r="E1561" s="4" t="str">
        <f t="array" ref="E1561">_xlfn.XLOOKUP(C1561,Products!A:A,Products!C:C,"")</f>
        <v>Snacks &amp; Munchies</v>
      </c>
      <c r="F1561" s="4" t="str">
        <f t="array" ref="F1561">_xlfn.XLOOKUP(C1561,Products!A:A,Products!D:D,"")</f>
        <v>Raj and Sons</v>
      </c>
      <c r="G1561" s="4">
        <f>Order_items!C1561</f>
        <v>3</v>
      </c>
      <c r="H1561" s="4">
        <f>Order_items!D1561</f>
        <v>357.42</v>
      </c>
      <c r="I1561" s="4">
        <f>Order_items!E1561</f>
        <v>1072.26</v>
      </c>
      <c r="J1561" s="4" t="str">
        <f t="array" ref="J1561">_xlfn.XLOOKUP(A1561,Orders!A:A,Orders!G:G,"")</f>
        <v>Wallet</v>
      </c>
      <c r="K1561" s="4">
        <f t="shared" si="1"/>
        <v>2023</v>
      </c>
      <c r="L1561" s="4" t="str">
        <f t="shared" si="2"/>
        <v>May</v>
      </c>
    </row>
    <row r="1562" ht="22.5" customHeight="1">
      <c r="A1562" s="4">
        <f>(Orders!A1562)</f>
        <v>8287234948</v>
      </c>
      <c r="B1562" s="5">
        <f t="array" ref="B1562">_xlfn.XLOOKUP(A1562, Orders!A:A,Orders!C:C)</f>
        <v>45572.32541</v>
      </c>
      <c r="C1562" s="4">
        <f>Order_items!B1562</f>
        <v>953175</v>
      </c>
      <c r="D1562" s="4" t="str">
        <f t="array" ref="D1562">_xlfn.XLOOKUP(C1562,Products!A:A,Products!B:B,"")</f>
        <v>Baby Food</v>
      </c>
      <c r="E1562" s="4" t="str">
        <f t="array" ref="E1562">_xlfn.XLOOKUP(C1562,Products!A:A,Products!C:C,"")</f>
        <v>Baby Care</v>
      </c>
      <c r="F1562" s="4" t="str">
        <f t="array" ref="F1562">_xlfn.XLOOKUP(C1562,Products!A:A,Products!D:D,"")</f>
        <v>Sehgal-Nagarajan</v>
      </c>
      <c r="G1562" s="4">
        <f>Order_items!C1562</f>
        <v>1</v>
      </c>
      <c r="H1562" s="4">
        <f>Order_items!D1562</f>
        <v>225.21</v>
      </c>
      <c r="I1562" s="4">
        <f>Order_items!E1562</f>
        <v>225.21</v>
      </c>
      <c r="J1562" s="4" t="str">
        <f t="array" ref="J1562">_xlfn.XLOOKUP(A1562,Orders!A:A,Orders!G:G,"")</f>
        <v>UPI</v>
      </c>
      <c r="K1562" s="4">
        <f t="shared" si="1"/>
        <v>2024</v>
      </c>
      <c r="L1562" s="4" t="str">
        <f t="shared" si="2"/>
        <v>Oct</v>
      </c>
    </row>
    <row r="1563" ht="22.5" customHeight="1">
      <c r="A1563" s="4">
        <f>(Orders!A1563)</f>
        <v>6074452586</v>
      </c>
      <c r="B1563" s="5">
        <f t="array" ref="B1563">_xlfn.XLOOKUP(A1563, Orders!A:A,Orders!C:C)</f>
        <v>45170.35447</v>
      </c>
      <c r="C1563" s="4">
        <f>Order_items!B1563</f>
        <v>965755</v>
      </c>
      <c r="D1563" s="4" t="str">
        <f t="array" ref="D1563">_xlfn.XLOOKUP(C1563,Products!A:A,Products!B:B,"")</f>
        <v>Bananas</v>
      </c>
      <c r="E1563" s="4" t="str">
        <f t="array" ref="E1563">_xlfn.XLOOKUP(C1563,Products!A:A,Products!C:C,"")</f>
        <v>Fruits &amp; Vegetables</v>
      </c>
      <c r="F1563" s="4" t="str">
        <f t="array" ref="F1563">_xlfn.XLOOKUP(C1563,Products!A:A,Products!D:D,"")</f>
        <v>Doshi, Sarraf and Sama</v>
      </c>
      <c r="G1563" s="4">
        <f>Order_items!C1563</f>
        <v>1</v>
      </c>
      <c r="H1563" s="4">
        <f>Order_items!D1563</f>
        <v>532.57</v>
      </c>
      <c r="I1563" s="4">
        <f>Order_items!E1563</f>
        <v>532.57</v>
      </c>
      <c r="J1563" s="4" t="str">
        <f t="array" ref="J1563">_xlfn.XLOOKUP(A1563,Orders!A:A,Orders!G:G,"")</f>
        <v>Cash</v>
      </c>
      <c r="K1563" s="4">
        <f t="shared" si="1"/>
        <v>2023</v>
      </c>
      <c r="L1563" s="4" t="str">
        <f t="shared" si="2"/>
        <v>Sep</v>
      </c>
    </row>
    <row r="1564" ht="22.5" customHeight="1">
      <c r="A1564" s="4">
        <f>(Orders!A1564)</f>
        <v>6821790656</v>
      </c>
      <c r="B1564" s="5">
        <f t="array" ref="B1564">_xlfn.XLOOKUP(A1564, Orders!A:A,Orders!C:C)</f>
        <v>45507.54902</v>
      </c>
      <c r="C1564" s="4">
        <f>Order_items!B1564</f>
        <v>487931</v>
      </c>
      <c r="D1564" s="4" t="str">
        <f t="array" ref="D1564">_xlfn.XLOOKUP(C1564,Products!A:A,Products!B:B,"")</f>
        <v>Sugar</v>
      </c>
      <c r="E1564" s="4" t="str">
        <f t="array" ref="E1564">_xlfn.XLOOKUP(C1564,Products!A:A,Products!C:C,"")</f>
        <v>Grocery &amp; Staples</v>
      </c>
      <c r="F1564" s="4" t="str">
        <f t="array" ref="F1564">_xlfn.XLOOKUP(C1564,Products!A:A,Products!D:D,"")</f>
        <v>Bahl, Jaggi and Nath</v>
      </c>
      <c r="G1564" s="4">
        <f>Order_items!C1564</f>
        <v>2</v>
      </c>
      <c r="H1564" s="4">
        <f>Order_items!D1564</f>
        <v>709.08</v>
      </c>
      <c r="I1564" s="4">
        <f>Order_items!E1564</f>
        <v>1418.16</v>
      </c>
      <c r="J1564" s="4" t="str">
        <f t="array" ref="J1564">_xlfn.XLOOKUP(A1564,Orders!A:A,Orders!G:G,"")</f>
        <v>Wallet</v>
      </c>
      <c r="K1564" s="4">
        <f t="shared" si="1"/>
        <v>2024</v>
      </c>
      <c r="L1564" s="4" t="str">
        <f t="shared" si="2"/>
        <v>Aug</v>
      </c>
    </row>
    <row r="1565" ht="22.5" customHeight="1">
      <c r="A1565" s="4">
        <f>(Orders!A1565)</f>
        <v>7821942520</v>
      </c>
      <c r="B1565" s="5">
        <f t="array" ref="B1565">_xlfn.XLOOKUP(A1565, Orders!A:A,Orders!C:C)</f>
        <v>45334.9981</v>
      </c>
      <c r="C1565" s="4">
        <f>Order_items!B1565</f>
        <v>490939</v>
      </c>
      <c r="D1565" s="4" t="str">
        <f t="array" ref="D1565">_xlfn.XLOOKUP(C1565,Products!A:A,Products!B:B,"")</f>
        <v>Lotion</v>
      </c>
      <c r="E1565" s="4" t="str">
        <f t="array" ref="E1565">_xlfn.XLOOKUP(C1565,Products!A:A,Products!C:C,"")</f>
        <v>Personal Care</v>
      </c>
      <c r="F1565" s="4" t="str">
        <f t="array" ref="F1565">_xlfn.XLOOKUP(C1565,Products!A:A,Products!D:D,"")</f>
        <v>Roy, Barad and De</v>
      </c>
      <c r="G1565" s="4">
        <f>Order_items!C1565</f>
        <v>1</v>
      </c>
      <c r="H1565" s="4">
        <f>Order_items!D1565</f>
        <v>80.25</v>
      </c>
      <c r="I1565" s="4">
        <f>Order_items!E1565</f>
        <v>80.25</v>
      </c>
      <c r="J1565" s="4" t="str">
        <f t="array" ref="J1565">_xlfn.XLOOKUP(A1565,Orders!A:A,Orders!G:G,"")</f>
        <v>Wallet</v>
      </c>
      <c r="K1565" s="4">
        <f t="shared" si="1"/>
        <v>2024</v>
      </c>
      <c r="L1565" s="4" t="str">
        <f t="shared" si="2"/>
        <v>Feb</v>
      </c>
    </row>
    <row r="1566" ht="22.5" customHeight="1">
      <c r="A1566" s="4">
        <f>(Orders!A1566)</f>
        <v>3012496270</v>
      </c>
      <c r="B1566" s="5">
        <f t="array" ref="B1566">_xlfn.XLOOKUP(A1566, Orders!A:A,Orders!C:C)</f>
        <v>45022.15691</v>
      </c>
      <c r="C1566" s="4">
        <f>Order_items!B1566</f>
        <v>848226</v>
      </c>
      <c r="D1566" s="4" t="str">
        <f t="array" ref="D1566">_xlfn.XLOOKUP(C1566,Products!A:A,Products!B:B,"")</f>
        <v>Tomatoes</v>
      </c>
      <c r="E1566" s="4" t="str">
        <f t="array" ref="E1566">_xlfn.XLOOKUP(C1566,Products!A:A,Products!C:C,"")</f>
        <v>Fruits &amp; Vegetables</v>
      </c>
      <c r="F1566" s="4" t="str">
        <f t="array" ref="F1566">_xlfn.XLOOKUP(C1566,Products!A:A,Products!D:D,"")</f>
        <v>Barad and Sons</v>
      </c>
      <c r="G1566" s="4">
        <f>Order_items!C1566</f>
        <v>2</v>
      </c>
      <c r="H1566" s="4">
        <f>Order_items!D1566</f>
        <v>209.59</v>
      </c>
      <c r="I1566" s="4">
        <f>Order_items!E1566</f>
        <v>419.18</v>
      </c>
      <c r="J1566" s="4" t="str">
        <f t="array" ref="J1566">_xlfn.XLOOKUP(A1566,Orders!A:A,Orders!G:G,"")</f>
        <v>UPI</v>
      </c>
      <c r="K1566" s="4">
        <f t="shared" si="1"/>
        <v>2023</v>
      </c>
      <c r="L1566" s="4" t="str">
        <f t="shared" si="2"/>
        <v>Apr</v>
      </c>
    </row>
    <row r="1567" ht="22.5" customHeight="1">
      <c r="A1567" s="4">
        <f>(Orders!A1567)</f>
        <v>8980370750</v>
      </c>
      <c r="B1567" s="5">
        <f t="array" ref="B1567">_xlfn.XLOOKUP(A1567, Orders!A:A,Orders!C:C)</f>
        <v>45184.61601</v>
      </c>
      <c r="C1567" s="4">
        <f>Order_items!B1567</f>
        <v>56589</v>
      </c>
      <c r="D1567" s="4" t="str">
        <f t="array" ref="D1567">_xlfn.XLOOKUP(C1567,Products!A:A,Products!B:B,"")</f>
        <v>Vitamins</v>
      </c>
      <c r="E1567" s="4" t="str">
        <f t="array" ref="E1567">_xlfn.XLOOKUP(C1567,Products!A:A,Products!C:C,"")</f>
        <v>Pharmacy</v>
      </c>
      <c r="F1567" s="4" t="str">
        <f t="array" ref="F1567">_xlfn.XLOOKUP(C1567,Products!A:A,Products!D:D,"")</f>
        <v>Pai, Kashyap and Ramachandran</v>
      </c>
      <c r="G1567" s="4">
        <f>Order_items!C1567</f>
        <v>1</v>
      </c>
      <c r="H1567" s="4">
        <f>Order_items!D1567</f>
        <v>517.77</v>
      </c>
      <c r="I1567" s="4">
        <f>Order_items!E1567</f>
        <v>517.77</v>
      </c>
      <c r="J1567" s="4" t="str">
        <f t="array" ref="J1567">_xlfn.XLOOKUP(A1567,Orders!A:A,Orders!G:G,"")</f>
        <v>Card</v>
      </c>
      <c r="K1567" s="4">
        <f t="shared" si="1"/>
        <v>2023</v>
      </c>
      <c r="L1567" s="4" t="str">
        <f t="shared" si="2"/>
        <v>Sep</v>
      </c>
    </row>
    <row r="1568" ht="22.5" customHeight="1">
      <c r="A1568" s="4">
        <f>(Orders!A1568)</f>
        <v>6535672015</v>
      </c>
      <c r="B1568" s="5">
        <f t="array" ref="B1568">_xlfn.XLOOKUP(A1568, Orders!A:A,Orders!C:C)</f>
        <v>45051.36237</v>
      </c>
      <c r="C1568" s="4">
        <f>Order_items!B1568</f>
        <v>798639</v>
      </c>
      <c r="D1568" s="4" t="str">
        <f t="array" ref="D1568">_xlfn.XLOOKUP(C1568,Products!A:A,Products!B:B,"")</f>
        <v>Eggs</v>
      </c>
      <c r="E1568" s="4" t="str">
        <f t="array" ref="E1568">_xlfn.XLOOKUP(C1568,Products!A:A,Products!C:C,"")</f>
        <v>Dairy &amp; Breakfast</v>
      </c>
      <c r="F1568" s="4" t="str">
        <f t="array" ref="F1568">_xlfn.XLOOKUP(C1568,Products!A:A,Products!D:D,"")</f>
        <v>Subramaniam LLC</v>
      </c>
      <c r="G1568" s="4">
        <f>Order_items!C1568</f>
        <v>3</v>
      </c>
      <c r="H1568" s="4">
        <f>Order_items!D1568</f>
        <v>211.25</v>
      </c>
      <c r="I1568" s="4">
        <f>Order_items!E1568</f>
        <v>633.75</v>
      </c>
      <c r="J1568" s="4" t="str">
        <f t="array" ref="J1568">_xlfn.XLOOKUP(A1568,Orders!A:A,Orders!G:G,"")</f>
        <v>UPI</v>
      </c>
      <c r="K1568" s="4">
        <f t="shared" si="1"/>
        <v>2023</v>
      </c>
      <c r="L1568" s="4" t="str">
        <f t="shared" si="2"/>
        <v>May</v>
      </c>
    </row>
    <row r="1569" ht="22.5" customHeight="1">
      <c r="A1569" s="4">
        <f>(Orders!A1569)</f>
        <v>6999060704</v>
      </c>
      <c r="B1569" s="5">
        <f t="array" ref="B1569">_xlfn.XLOOKUP(A1569, Orders!A:A,Orders!C:C)</f>
        <v>45044.66346</v>
      </c>
      <c r="C1569" s="4">
        <f>Order_items!B1569</f>
        <v>137909</v>
      </c>
      <c r="D1569" s="4" t="str">
        <f t="array" ref="D1569">_xlfn.XLOOKUP(C1569,Products!A:A,Products!B:B,"")</f>
        <v>Cough Syrup</v>
      </c>
      <c r="E1569" s="4" t="str">
        <f t="array" ref="E1569">_xlfn.XLOOKUP(C1569,Products!A:A,Products!C:C,"")</f>
        <v>Pharmacy</v>
      </c>
      <c r="F1569" s="4" t="str">
        <f t="array" ref="F1569">_xlfn.XLOOKUP(C1569,Products!A:A,Products!D:D,"")</f>
        <v>Dalal PLC</v>
      </c>
      <c r="G1569" s="4">
        <f>Order_items!C1569</f>
        <v>2</v>
      </c>
      <c r="H1569" s="4">
        <f>Order_items!D1569</f>
        <v>864.3</v>
      </c>
      <c r="I1569" s="4">
        <f>Order_items!E1569</f>
        <v>1728.6</v>
      </c>
      <c r="J1569" s="4" t="str">
        <f t="array" ref="J1569">_xlfn.XLOOKUP(A1569,Orders!A:A,Orders!G:G,"")</f>
        <v>Wallet</v>
      </c>
      <c r="K1569" s="4">
        <f t="shared" si="1"/>
        <v>2023</v>
      </c>
      <c r="L1569" s="4" t="str">
        <f t="shared" si="2"/>
        <v>Apr</v>
      </c>
    </row>
    <row r="1570" ht="22.5" customHeight="1">
      <c r="A1570" s="4">
        <f>(Orders!A1570)</f>
        <v>9403732731</v>
      </c>
      <c r="B1570" s="5">
        <f t="array" ref="B1570">_xlfn.XLOOKUP(A1570, Orders!A:A,Orders!C:C)</f>
        <v>45438.65981</v>
      </c>
      <c r="C1570" s="4">
        <f>Order_items!B1570</f>
        <v>131748</v>
      </c>
      <c r="D1570" s="4" t="str">
        <f t="array" ref="D1570">_xlfn.XLOOKUP(C1570,Products!A:A,Products!B:B,"")</f>
        <v>Dog Food</v>
      </c>
      <c r="E1570" s="4" t="str">
        <f t="array" ref="E1570">_xlfn.XLOOKUP(C1570,Products!A:A,Products!C:C,"")</f>
        <v>Pet Care</v>
      </c>
      <c r="F1570" s="4" t="str">
        <f t="array" ref="F1570">_xlfn.XLOOKUP(C1570,Products!A:A,Products!D:D,"")</f>
        <v>Shroff, Wason and Dugar</v>
      </c>
      <c r="G1570" s="4">
        <f>Order_items!C1570</f>
        <v>2</v>
      </c>
      <c r="H1570" s="4">
        <f>Order_items!D1570</f>
        <v>81.35</v>
      </c>
      <c r="I1570" s="4">
        <f>Order_items!E1570</f>
        <v>162.7</v>
      </c>
      <c r="J1570" s="4" t="str">
        <f t="array" ref="J1570">_xlfn.XLOOKUP(A1570,Orders!A:A,Orders!G:G,"")</f>
        <v>Cash</v>
      </c>
      <c r="K1570" s="4">
        <f t="shared" si="1"/>
        <v>2024</v>
      </c>
      <c r="L1570" s="4" t="str">
        <f t="shared" si="2"/>
        <v>May</v>
      </c>
    </row>
    <row r="1571" ht="22.5" customHeight="1">
      <c r="A1571" s="4">
        <f>(Orders!A1571)</f>
        <v>5649255352</v>
      </c>
      <c r="B1571" s="5">
        <f t="array" ref="B1571">_xlfn.XLOOKUP(A1571, Orders!A:A,Orders!C:C)</f>
        <v>45595.98604</v>
      </c>
      <c r="C1571" s="4">
        <f>Order_items!B1571</f>
        <v>449106</v>
      </c>
      <c r="D1571" s="4" t="str">
        <f t="array" ref="D1571">_xlfn.XLOOKUP(C1571,Products!A:A,Products!B:B,"")</f>
        <v>Soap</v>
      </c>
      <c r="E1571" s="4" t="str">
        <f t="array" ref="E1571">_xlfn.XLOOKUP(C1571,Products!A:A,Products!C:C,"")</f>
        <v>Personal Care</v>
      </c>
      <c r="F1571" s="4" t="str">
        <f t="array" ref="F1571">_xlfn.XLOOKUP(C1571,Products!A:A,Products!D:D,"")</f>
        <v>Shere, Thakur and Naik</v>
      </c>
      <c r="G1571" s="4">
        <f>Order_items!C1571</f>
        <v>3</v>
      </c>
      <c r="H1571" s="4">
        <f>Order_items!D1571</f>
        <v>48.55</v>
      </c>
      <c r="I1571" s="4">
        <f>Order_items!E1571</f>
        <v>145.65</v>
      </c>
      <c r="J1571" s="4" t="str">
        <f t="array" ref="J1571">_xlfn.XLOOKUP(A1571,Orders!A:A,Orders!G:G,"")</f>
        <v>Cash</v>
      </c>
      <c r="K1571" s="4">
        <f t="shared" si="1"/>
        <v>2024</v>
      </c>
      <c r="L1571" s="4" t="str">
        <f t="shared" si="2"/>
        <v>Oct</v>
      </c>
    </row>
    <row r="1572" ht="22.5" customHeight="1">
      <c r="A1572" s="4">
        <f>(Orders!A1572)</f>
        <v>5034409841</v>
      </c>
      <c r="B1572" s="5">
        <f t="array" ref="B1572">_xlfn.XLOOKUP(A1572, Orders!A:A,Orders!C:C)</f>
        <v>45153.1374</v>
      </c>
      <c r="C1572" s="4">
        <f>Order_items!B1572</f>
        <v>700048</v>
      </c>
      <c r="D1572" s="4" t="str">
        <f t="array" ref="D1572">_xlfn.XLOOKUP(C1572,Products!A:A,Products!B:B,"")</f>
        <v>Dish Soap</v>
      </c>
      <c r="E1572" s="4" t="str">
        <f t="array" ref="E1572">_xlfn.XLOOKUP(C1572,Products!A:A,Products!C:C,"")</f>
        <v>Household Care</v>
      </c>
      <c r="F1572" s="4" t="str">
        <f t="array" ref="F1572">_xlfn.XLOOKUP(C1572,Products!A:A,Products!D:D,"")</f>
        <v>Khalsa-Bhavsar</v>
      </c>
      <c r="G1572" s="4">
        <f>Order_items!C1572</f>
        <v>1</v>
      </c>
      <c r="H1572" s="4">
        <f>Order_items!D1572</f>
        <v>141.28</v>
      </c>
      <c r="I1572" s="4">
        <f>Order_items!E1572</f>
        <v>141.28</v>
      </c>
      <c r="J1572" s="4" t="str">
        <f t="array" ref="J1572">_xlfn.XLOOKUP(A1572,Orders!A:A,Orders!G:G,"")</f>
        <v>Wallet</v>
      </c>
      <c r="K1572" s="4">
        <f t="shared" si="1"/>
        <v>2023</v>
      </c>
      <c r="L1572" s="4" t="str">
        <f t="shared" si="2"/>
        <v>Aug</v>
      </c>
    </row>
    <row r="1573" ht="22.5" customHeight="1">
      <c r="A1573" s="4">
        <f>(Orders!A1573)</f>
        <v>9072111617</v>
      </c>
      <c r="B1573" s="5">
        <f t="array" ref="B1573">_xlfn.XLOOKUP(A1573, Orders!A:A,Orders!C:C)</f>
        <v>45550.9312</v>
      </c>
      <c r="C1573" s="4">
        <f>Order_items!B1573</f>
        <v>112390</v>
      </c>
      <c r="D1573" s="4" t="str">
        <f t="array" ref="D1573">_xlfn.XLOOKUP(C1573,Products!A:A,Products!B:B,"")</f>
        <v>Toothpaste</v>
      </c>
      <c r="E1573" s="4" t="str">
        <f t="array" ref="E1573">_xlfn.XLOOKUP(C1573,Products!A:A,Products!C:C,"")</f>
        <v>Personal Care</v>
      </c>
      <c r="F1573" s="4" t="str">
        <f t="array" ref="F1573">_xlfn.XLOOKUP(C1573,Products!A:A,Products!D:D,"")</f>
        <v>Kibe, Contractor and Randhawa</v>
      </c>
      <c r="G1573" s="4">
        <f>Order_items!C1573</f>
        <v>1</v>
      </c>
      <c r="H1573" s="4">
        <f>Order_items!D1573</f>
        <v>877.98</v>
      </c>
      <c r="I1573" s="4">
        <f>Order_items!E1573</f>
        <v>877.98</v>
      </c>
      <c r="J1573" s="4" t="str">
        <f t="array" ref="J1573">_xlfn.XLOOKUP(A1573,Orders!A:A,Orders!G:G,"")</f>
        <v>UPI</v>
      </c>
      <c r="K1573" s="4">
        <f t="shared" si="1"/>
        <v>2024</v>
      </c>
      <c r="L1573" s="4" t="str">
        <f t="shared" si="2"/>
        <v>Sep</v>
      </c>
    </row>
    <row r="1574" ht="22.5" customHeight="1">
      <c r="A1574" s="4">
        <f>(Orders!A1574)</f>
        <v>9556880451</v>
      </c>
      <c r="B1574" s="5">
        <f t="array" ref="B1574">_xlfn.XLOOKUP(A1574, Orders!A:A,Orders!C:C)</f>
        <v>45207.47701</v>
      </c>
      <c r="C1574" s="4">
        <f>Order_items!B1574</f>
        <v>621677</v>
      </c>
      <c r="D1574" s="4" t="str">
        <f t="array" ref="D1574">_xlfn.XLOOKUP(C1574,Products!A:A,Products!B:B,"")</f>
        <v>Frozen Biryani</v>
      </c>
      <c r="E1574" s="4" t="str">
        <f t="array" ref="E1574">_xlfn.XLOOKUP(C1574,Products!A:A,Products!C:C,"")</f>
        <v>Instant &amp; Frozen Food</v>
      </c>
      <c r="F1574" s="4" t="str">
        <f t="array" ref="F1574">_xlfn.XLOOKUP(C1574,Products!A:A,Products!D:D,"")</f>
        <v>Sabharwal-Mital</v>
      </c>
      <c r="G1574" s="4">
        <f>Order_items!C1574</f>
        <v>3</v>
      </c>
      <c r="H1574" s="4">
        <f>Order_items!D1574</f>
        <v>317.8</v>
      </c>
      <c r="I1574" s="4">
        <f>Order_items!E1574</f>
        <v>953.4</v>
      </c>
      <c r="J1574" s="4" t="str">
        <f t="array" ref="J1574">_xlfn.XLOOKUP(A1574,Orders!A:A,Orders!G:G,"")</f>
        <v>Card</v>
      </c>
      <c r="K1574" s="4">
        <f t="shared" si="1"/>
        <v>2023</v>
      </c>
      <c r="L1574" s="4" t="str">
        <f t="shared" si="2"/>
        <v>Oct</v>
      </c>
    </row>
    <row r="1575" ht="22.5" customHeight="1">
      <c r="A1575" s="4">
        <f>(Orders!A1575)</f>
        <v>4602796463</v>
      </c>
      <c r="B1575" s="5">
        <f t="array" ref="B1575">_xlfn.XLOOKUP(A1575, Orders!A:A,Orders!C:C)</f>
        <v>45547.22242</v>
      </c>
      <c r="C1575" s="4">
        <f>Order_items!B1575</f>
        <v>859361</v>
      </c>
      <c r="D1575" s="4" t="str">
        <f t="array" ref="D1575">_xlfn.XLOOKUP(C1575,Products!A:A,Products!B:B,"")</f>
        <v>Shampoo</v>
      </c>
      <c r="E1575" s="4" t="str">
        <f t="array" ref="E1575">_xlfn.XLOOKUP(C1575,Products!A:A,Products!C:C,"")</f>
        <v>Personal Care</v>
      </c>
      <c r="F1575" s="4" t="str">
        <f t="array" ref="F1575">_xlfn.XLOOKUP(C1575,Products!A:A,Products!D:D,"")</f>
        <v>Mitter Group</v>
      </c>
      <c r="G1575" s="4">
        <f>Order_items!C1575</f>
        <v>3</v>
      </c>
      <c r="H1575" s="4">
        <f>Order_items!D1575</f>
        <v>432.39</v>
      </c>
      <c r="I1575" s="4">
        <f>Order_items!E1575</f>
        <v>1297.17</v>
      </c>
      <c r="J1575" s="4" t="str">
        <f t="array" ref="J1575">_xlfn.XLOOKUP(A1575,Orders!A:A,Orders!G:G,"")</f>
        <v>UPI</v>
      </c>
      <c r="K1575" s="4">
        <f t="shared" si="1"/>
        <v>2024</v>
      </c>
      <c r="L1575" s="4" t="str">
        <f t="shared" si="2"/>
        <v>Sep</v>
      </c>
    </row>
    <row r="1576" ht="22.5" customHeight="1">
      <c r="A1576" s="4">
        <f>(Orders!A1576)</f>
        <v>6061353924</v>
      </c>
      <c r="B1576" s="5">
        <f t="array" ref="B1576">_xlfn.XLOOKUP(A1576, Orders!A:A,Orders!C:C)</f>
        <v>45354.92751</v>
      </c>
      <c r="C1576" s="4">
        <f>Order_items!B1576</f>
        <v>291238</v>
      </c>
      <c r="D1576" s="4" t="str">
        <f t="array" ref="D1576">_xlfn.XLOOKUP(C1576,Products!A:A,Products!B:B,"")</f>
        <v>Chocolates</v>
      </c>
      <c r="E1576" s="4" t="str">
        <f t="array" ref="E1576">_xlfn.XLOOKUP(C1576,Products!A:A,Products!C:C,"")</f>
        <v>Snacks &amp; Munchies</v>
      </c>
      <c r="F1576" s="4" t="str">
        <f t="array" ref="F1576">_xlfn.XLOOKUP(C1576,Products!A:A,Products!D:D,"")</f>
        <v>Sinha, Pau and Chhabra</v>
      </c>
      <c r="G1576" s="4">
        <f>Order_items!C1576</f>
        <v>1</v>
      </c>
      <c r="H1576" s="4">
        <f>Order_items!D1576</f>
        <v>746.03</v>
      </c>
      <c r="I1576" s="4">
        <f>Order_items!E1576</f>
        <v>746.03</v>
      </c>
      <c r="J1576" s="4" t="str">
        <f t="array" ref="J1576">_xlfn.XLOOKUP(A1576,Orders!A:A,Orders!G:G,"")</f>
        <v>Wallet</v>
      </c>
      <c r="K1576" s="4">
        <f t="shared" si="1"/>
        <v>2024</v>
      </c>
      <c r="L1576" s="4" t="str">
        <f t="shared" si="2"/>
        <v>Mar</v>
      </c>
    </row>
    <row r="1577" ht="22.5" customHeight="1">
      <c r="A1577" s="4">
        <f>(Orders!A1577)</f>
        <v>4366519080</v>
      </c>
      <c r="B1577" s="5">
        <f t="array" ref="B1577">_xlfn.XLOOKUP(A1577, Orders!A:A,Orders!C:C)</f>
        <v>45075.74631</v>
      </c>
      <c r="C1577" s="4">
        <f>Order_items!B1577</f>
        <v>764014</v>
      </c>
      <c r="D1577" s="4" t="str">
        <f t="array" ref="D1577">_xlfn.XLOOKUP(C1577,Products!A:A,Products!B:B,"")</f>
        <v>Salt</v>
      </c>
      <c r="E1577" s="4" t="str">
        <f t="array" ref="E1577">_xlfn.XLOOKUP(C1577,Products!A:A,Products!C:C,"")</f>
        <v>Grocery &amp; Staples</v>
      </c>
      <c r="F1577" s="4" t="str">
        <f t="array" ref="F1577">_xlfn.XLOOKUP(C1577,Products!A:A,Products!D:D,"")</f>
        <v>Grewal, Swamy and Dayal</v>
      </c>
      <c r="G1577" s="4">
        <f>Order_items!C1577</f>
        <v>2</v>
      </c>
      <c r="H1577" s="4">
        <f>Order_items!D1577</f>
        <v>612.04</v>
      </c>
      <c r="I1577" s="4">
        <f>Order_items!E1577</f>
        <v>1224.08</v>
      </c>
      <c r="J1577" s="4" t="str">
        <f t="array" ref="J1577">_xlfn.XLOOKUP(A1577,Orders!A:A,Orders!G:G,"")</f>
        <v>Cash</v>
      </c>
      <c r="K1577" s="4">
        <f t="shared" si="1"/>
        <v>2023</v>
      </c>
      <c r="L1577" s="4" t="str">
        <f t="shared" si="2"/>
        <v>May</v>
      </c>
    </row>
    <row r="1578" ht="22.5" customHeight="1">
      <c r="A1578" s="4">
        <f>(Orders!A1578)</f>
        <v>1324817141</v>
      </c>
      <c r="B1578" s="5">
        <f t="array" ref="B1578">_xlfn.XLOOKUP(A1578, Orders!A:A,Orders!C:C)</f>
        <v>45155.91848</v>
      </c>
      <c r="C1578" s="4">
        <f>Order_items!B1578</f>
        <v>739448</v>
      </c>
      <c r="D1578" s="4" t="str">
        <f t="array" ref="D1578">_xlfn.XLOOKUP(C1578,Products!A:A,Products!B:B,"")</f>
        <v>Dish Soap</v>
      </c>
      <c r="E1578" s="4" t="str">
        <f t="array" ref="E1578">_xlfn.XLOOKUP(C1578,Products!A:A,Products!C:C,"")</f>
        <v>Household Care</v>
      </c>
      <c r="F1578" s="4" t="str">
        <f t="array" ref="F1578">_xlfn.XLOOKUP(C1578,Products!A:A,Products!D:D,"")</f>
        <v>Mand-Choudhry</v>
      </c>
      <c r="G1578" s="4">
        <f>Order_items!C1578</f>
        <v>1</v>
      </c>
      <c r="H1578" s="4">
        <f>Order_items!D1578</f>
        <v>755.66</v>
      </c>
      <c r="I1578" s="4">
        <f>Order_items!E1578</f>
        <v>755.66</v>
      </c>
      <c r="J1578" s="4" t="str">
        <f t="array" ref="J1578">_xlfn.XLOOKUP(A1578,Orders!A:A,Orders!G:G,"")</f>
        <v>Card</v>
      </c>
      <c r="K1578" s="4">
        <f t="shared" si="1"/>
        <v>2023</v>
      </c>
      <c r="L1578" s="4" t="str">
        <f t="shared" si="2"/>
        <v>Aug</v>
      </c>
    </row>
    <row r="1579" ht="22.5" customHeight="1">
      <c r="A1579" s="4">
        <f>(Orders!A1579)</f>
        <v>5419080144</v>
      </c>
      <c r="B1579" s="5">
        <f t="array" ref="B1579">_xlfn.XLOOKUP(A1579, Orders!A:A,Orders!C:C)</f>
        <v>45597.69736</v>
      </c>
      <c r="C1579" s="4">
        <f>Order_items!B1579</f>
        <v>89084</v>
      </c>
      <c r="D1579" s="4" t="str">
        <f t="array" ref="D1579">_xlfn.XLOOKUP(C1579,Products!A:A,Products!B:B,"")</f>
        <v>Milk</v>
      </c>
      <c r="E1579" s="4" t="str">
        <f t="array" ref="E1579">_xlfn.XLOOKUP(C1579,Products!A:A,Products!C:C,"")</f>
        <v>Dairy &amp; Breakfast</v>
      </c>
      <c r="F1579" s="4" t="str">
        <f t="array" ref="F1579">_xlfn.XLOOKUP(C1579,Products!A:A,Products!D:D,"")</f>
        <v>Wali, Virk and Iyer</v>
      </c>
      <c r="G1579" s="4">
        <f>Order_items!C1579</f>
        <v>2</v>
      </c>
      <c r="H1579" s="4">
        <f>Order_items!D1579</f>
        <v>598.83</v>
      </c>
      <c r="I1579" s="4">
        <f>Order_items!E1579</f>
        <v>1197.66</v>
      </c>
      <c r="J1579" s="4" t="str">
        <f t="array" ref="J1579">_xlfn.XLOOKUP(A1579,Orders!A:A,Orders!G:G,"")</f>
        <v>Cash</v>
      </c>
      <c r="K1579" s="4">
        <f t="shared" si="1"/>
        <v>2024</v>
      </c>
      <c r="L1579" s="4" t="str">
        <f t="shared" si="2"/>
        <v>Nov</v>
      </c>
    </row>
    <row r="1580" ht="22.5" customHeight="1">
      <c r="A1580" s="4">
        <f>(Orders!A1580)</f>
        <v>8813470284</v>
      </c>
      <c r="B1580" s="5">
        <f t="array" ref="B1580">_xlfn.XLOOKUP(A1580, Orders!A:A,Orders!C:C)</f>
        <v>45295.21984</v>
      </c>
      <c r="C1580" s="4">
        <f>Order_items!B1580</f>
        <v>77308</v>
      </c>
      <c r="D1580" s="4" t="str">
        <f t="array" ref="D1580">_xlfn.XLOOKUP(C1580,Products!A:A,Products!B:B,"")</f>
        <v>Onions</v>
      </c>
      <c r="E1580" s="4" t="str">
        <f t="array" ref="E1580">_xlfn.XLOOKUP(C1580,Products!A:A,Products!C:C,"")</f>
        <v>Fruits &amp; Vegetables</v>
      </c>
      <c r="F1580" s="4" t="str">
        <f t="array" ref="F1580">_xlfn.XLOOKUP(C1580,Products!A:A,Products!D:D,"")</f>
        <v>Ratta-Sagar</v>
      </c>
      <c r="G1580" s="4">
        <f>Order_items!C1580</f>
        <v>1</v>
      </c>
      <c r="H1580" s="4">
        <f>Order_items!D1580</f>
        <v>223.27</v>
      </c>
      <c r="I1580" s="4">
        <f>Order_items!E1580</f>
        <v>223.27</v>
      </c>
      <c r="J1580" s="4" t="str">
        <f t="array" ref="J1580">_xlfn.XLOOKUP(A1580,Orders!A:A,Orders!G:G,"")</f>
        <v>Card</v>
      </c>
      <c r="K1580" s="4">
        <f t="shared" si="1"/>
        <v>2024</v>
      </c>
      <c r="L1580" s="4" t="str">
        <f t="shared" si="2"/>
        <v>Jan</v>
      </c>
    </row>
    <row r="1581" ht="22.5" customHeight="1">
      <c r="A1581" s="4">
        <f>(Orders!A1581)</f>
        <v>3182992799</v>
      </c>
      <c r="B1581" s="5">
        <f t="array" ref="B1581">_xlfn.XLOOKUP(A1581, Orders!A:A,Orders!C:C)</f>
        <v>45217.57986</v>
      </c>
      <c r="C1581" s="4">
        <f>Order_items!B1581</f>
        <v>449106</v>
      </c>
      <c r="D1581" s="4" t="str">
        <f t="array" ref="D1581">_xlfn.XLOOKUP(C1581,Products!A:A,Products!B:B,"")</f>
        <v>Soap</v>
      </c>
      <c r="E1581" s="4" t="str">
        <f t="array" ref="E1581">_xlfn.XLOOKUP(C1581,Products!A:A,Products!C:C,"")</f>
        <v>Personal Care</v>
      </c>
      <c r="F1581" s="4" t="str">
        <f t="array" ref="F1581">_xlfn.XLOOKUP(C1581,Products!A:A,Products!D:D,"")</f>
        <v>Shere, Thakur and Naik</v>
      </c>
      <c r="G1581" s="4">
        <f>Order_items!C1581</f>
        <v>2</v>
      </c>
      <c r="H1581" s="4">
        <f>Order_items!D1581</f>
        <v>48.55</v>
      </c>
      <c r="I1581" s="4">
        <f>Order_items!E1581</f>
        <v>97.1</v>
      </c>
      <c r="J1581" s="4" t="str">
        <f t="array" ref="J1581">_xlfn.XLOOKUP(A1581,Orders!A:A,Orders!G:G,"")</f>
        <v>Cash</v>
      </c>
      <c r="K1581" s="4">
        <f t="shared" si="1"/>
        <v>2023</v>
      </c>
      <c r="L1581" s="4" t="str">
        <f t="shared" si="2"/>
        <v>Oct</v>
      </c>
    </row>
    <row r="1582" ht="22.5" customHeight="1">
      <c r="A1582" s="4">
        <f>(Orders!A1582)</f>
        <v>7792996715</v>
      </c>
      <c r="B1582" s="5">
        <f t="array" ref="B1582">_xlfn.XLOOKUP(A1582, Orders!A:A,Orders!C:C)</f>
        <v>45294.62832</v>
      </c>
      <c r="C1582" s="4">
        <f>Order_items!B1582</f>
        <v>961614</v>
      </c>
      <c r="D1582" s="4" t="str">
        <f t="array" ref="D1582">_xlfn.XLOOKUP(C1582,Products!A:A,Products!B:B,"")</f>
        <v>Chocolates</v>
      </c>
      <c r="E1582" s="4" t="str">
        <f t="array" ref="E1582">_xlfn.XLOOKUP(C1582,Products!A:A,Products!C:C,"")</f>
        <v>Snacks &amp; Munchies</v>
      </c>
      <c r="F1582" s="4" t="str">
        <f t="array" ref="F1582">_xlfn.XLOOKUP(C1582,Products!A:A,Products!D:D,"")</f>
        <v>Goda Inc</v>
      </c>
      <c r="G1582" s="4">
        <f>Order_items!C1582</f>
        <v>3</v>
      </c>
      <c r="H1582" s="4">
        <f>Order_items!D1582</f>
        <v>227.22</v>
      </c>
      <c r="I1582" s="4">
        <f>Order_items!E1582</f>
        <v>681.66</v>
      </c>
      <c r="J1582" s="4" t="str">
        <f t="array" ref="J1582">_xlfn.XLOOKUP(A1582,Orders!A:A,Orders!G:G,"")</f>
        <v>Card</v>
      </c>
      <c r="K1582" s="4">
        <f t="shared" si="1"/>
        <v>2024</v>
      </c>
      <c r="L1582" s="4" t="str">
        <f t="shared" si="2"/>
        <v>Jan</v>
      </c>
    </row>
    <row r="1583" ht="22.5" customHeight="1">
      <c r="A1583" s="4">
        <f>(Orders!A1583)</f>
        <v>6962624734</v>
      </c>
      <c r="B1583" s="5">
        <f t="array" ref="B1583">_xlfn.XLOOKUP(A1583, Orders!A:A,Orders!C:C)</f>
        <v>45043.37341</v>
      </c>
      <c r="C1583" s="4">
        <f>Order_items!B1583</f>
        <v>491314</v>
      </c>
      <c r="D1583" s="4" t="str">
        <f t="array" ref="D1583">_xlfn.XLOOKUP(C1583,Products!A:A,Products!B:B,"")</f>
        <v>Ice Cream</v>
      </c>
      <c r="E1583" s="4" t="str">
        <f t="array" ref="E1583">_xlfn.XLOOKUP(C1583,Products!A:A,Products!C:C,"")</f>
        <v>Instant &amp; Frozen Food</v>
      </c>
      <c r="F1583" s="4" t="str">
        <f t="array" ref="F1583">_xlfn.XLOOKUP(C1583,Products!A:A,Products!D:D,"")</f>
        <v>Banerjee Inc</v>
      </c>
      <c r="G1583" s="4">
        <f>Order_items!C1583</f>
        <v>3</v>
      </c>
      <c r="H1583" s="4">
        <f>Order_items!D1583</f>
        <v>973.44</v>
      </c>
      <c r="I1583" s="4">
        <f>Order_items!E1583</f>
        <v>2920.32</v>
      </c>
      <c r="J1583" s="4" t="str">
        <f t="array" ref="J1583">_xlfn.XLOOKUP(A1583,Orders!A:A,Orders!G:G,"")</f>
        <v>Wallet</v>
      </c>
      <c r="K1583" s="4">
        <f t="shared" si="1"/>
        <v>2023</v>
      </c>
      <c r="L1583" s="4" t="str">
        <f t="shared" si="2"/>
        <v>Apr</v>
      </c>
    </row>
    <row r="1584" ht="22.5" customHeight="1">
      <c r="A1584" s="4">
        <f>(Orders!A1584)</f>
        <v>5948662456</v>
      </c>
      <c r="B1584" s="5">
        <f t="array" ref="B1584">_xlfn.XLOOKUP(A1584, Orders!A:A,Orders!C:C)</f>
        <v>45106.76752</v>
      </c>
      <c r="C1584" s="4">
        <f>Order_items!B1584</f>
        <v>848226</v>
      </c>
      <c r="D1584" s="4" t="str">
        <f t="array" ref="D1584">_xlfn.XLOOKUP(C1584,Products!A:A,Products!B:B,"")</f>
        <v>Tomatoes</v>
      </c>
      <c r="E1584" s="4" t="str">
        <f t="array" ref="E1584">_xlfn.XLOOKUP(C1584,Products!A:A,Products!C:C,"")</f>
        <v>Fruits &amp; Vegetables</v>
      </c>
      <c r="F1584" s="4" t="str">
        <f t="array" ref="F1584">_xlfn.XLOOKUP(C1584,Products!A:A,Products!D:D,"")</f>
        <v>Barad and Sons</v>
      </c>
      <c r="G1584" s="4">
        <f>Order_items!C1584</f>
        <v>1</v>
      </c>
      <c r="H1584" s="4">
        <f>Order_items!D1584</f>
        <v>209.59</v>
      </c>
      <c r="I1584" s="4">
        <f>Order_items!E1584</f>
        <v>209.59</v>
      </c>
      <c r="J1584" s="4" t="str">
        <f t="array" ref="J1584">_xlfn.XLOOKUP(A1584,Orders!A:A,Orders!G:G,"")</f>
        <v>Card</v>
      </c>
      <c r="K1584" s="4">
        <f t="shared" si="1"/>
        <v>2023</v>
      </c>
      <c r="L1584" s="4" t="str">
        <f t="shared" si="2"/>
        <v>Jun</v>
      </c>
    </row>
    <row r="1585" ht="22.5" customHeight="1">
      <c r="A1585" s="4">
        <f>(Orders!A1585)</f>
        <v>3395675979</v>
      </c>
      <c r="B1585" s="5">
        <f t="array" ref="B1585">_xlfn.XLOOKUP(A1585, Orders!A:A,Orders!C:C)</f>
        <v>45087.66655</v>
      </c>
      <c r="C1585" s="4">
        <f>Order_items!B1585</f>
        <v>300159</v>
      </c>
      <c r="D1585" s="4" t="str">
        <f t="array" ref="D1585">_xlfn.XLOOKUP(C1585,Products!A:A,Products!B:B,"")</f>
        <v>Cola</v>
      </c>
      <c r="E1585" s="4" t="str">
        <f t="array" ref="E1585">_xlfn.XLOOKUP(C1585,Products!A:A,Products!C:C,"")</f>
        <v>Cold Drinks &amp; Juices</v>
      </c>
      <c r="F1585" s="4" t="str">
        <f t="array" ref="F1585">_xlfn.XLOOKUP(C1585,Products!A:A,Products!D:D,"")</f>
        <v>Basu, Rout and Mistry</v>
      </c>
      <c r="G1585" s="4">
        <f>Order_items!C1585</f>
        <v>1</v>
      </c>
      <c r="H1585" s="4">
        <f>Order_items!D1585</f>
        <v>44.35</v>
      </c>
      <c r="I1585" s="4">
        <f>Order_items!E1585</f>
        <v>44.35</v>
      </c>
      <c r="J1585" s="4" t="str">
        <f t="array" ref="J1585">_xlfn.XLOOKUP(A1585,Orders!A:A,Orders!G:G,"")</f>
        <v>Cash</v>
      </c>
      <c r="K1585" s="4">
        <f t="shared" si="1"/>
        <v>2023</v>
      </c>
      <c r="L1585" s="4" t="str">
        <f t="shared" si="2"/>
        <v>Jun</v>
      </c>
    </row>
    <row r="1586" ht="22.5" customHeight="1">
      <c r="A1586" s="4">
        <f>(Orders!A1586)</f>
        <v>7550368787</v>
      </c>
      <c r="B1586" s="5">
        <f t="array" ref="B1586">_xlfn.XLOOKUP(A1586, Orders!A:A,Orders!C:C)</f>
        <v>45290.7436</v>
      </c>
      <c r="C1586" s="4">
        <f>Order_items!B1586</f>
        <v>237083</v>
      </c>
      <c r="D1586" s="4" t="str">
        <f t="array" ref="D1586">_xlfn.XLOOKUP(C1586,Products!A:A,Products!B:B,"")</f>
        <v>Cough Syrup</v>
      </c>
      <c r="E1586" s="4" t="str">
        <f t="array" ref="E1586">_xlfn.XLOOKUP(C1586,Products!A:A,Products!C:C,"")</f>
        <v>Pharmacy</v>
      </c>
      <c r="F1586" s="4" t="str">
        <f t="array" ref="F1586">_xlfn.XLOOKUP(C1586,Products!A:A,Products!D:D,"")</f>
        <v>Hayer-Banerjee</v>
      </c>
      <c r="G1586" s="4">
        <f>Order_items!C1586</f>
        <v>2</v>
      </c>
      <c r="H1586" s="4">
        <f>Order_items!D1586</f>
        <v>577.13</v>
      </c>
      <c r="I1586" s="4">
        <f>Order_items!E1586</f>
        <v>1154.26</v>
      </c>
      <c r="J1586" s="4" t="str">
        <f t="array" ref="J1586">_xlfn.XLOOKUP(A1586,Orders!A:A,Orders!G:G,"")</f>
        <v>Cash</v>
      </c>
      <c r="K1586" s="4">
        <f t="shared" si="1"/>
        <v>2023</v>
      </c>
      <c r="L1586" s="4" t="str">
        <f t="shared" si="2"/>
        <v>Dec</v>
      </c>
    </row>
    <row r="1587" ht="22.5" customHeight="1">
      <c r="A1587" s="4">
        <f>(Orders!A1587)</f>
        <v>8357671697</v>
      </c>
      <c r="B1587" s="5">
        <f t="array" ref="B1587">_xlfn.XLOOKUP(A1587, Orders!A:A,Orders!C:C)</f>
        <v>45396.02926</v>
      </c>
      <c r="C1587" s="4">
        <f>Order_items!B1587</f>
        <v>677169</v>
      </c>
      <c r="D1587" s="4" t="str">
        <f t="array" ref="D1587">_xlfn.XLOOKUP(C1587,Products!A:A,Products!B:B,"")</f>
        <v>Cough Syrup</v>
      </c>
      <c r="E1587" s="4" t="str">
        <f t="array" ref="E1587">_xlfn.XLOOKUP(C1587,Products!A:A,Products!C:C,"")</f>
        <v>Pharmacy</v>
      </c>
      <c r="F1587" s="4" t="str">
        <f t="array" ref="F1587">_xlfn.XLOOKUP(C1587,Products!A:A,Products!D:D,"")</f>
        <v>Char-Divan</v>
      </c>
      <c r="G1587" s="4">
        <f>Order_items!C1587</f>
        <v>3</v>
      </c>
      <c r="H1587" s="4">
        <f>Order_items!D1587</f>
        <v>261.03</v>
      </c>
      <c r="I1587" s="4">
        <f>Order_items!E1587</f>
        <v>783.09</v>
      </c>
      <c r="J1587" s="4" t="str">
        <f t="array" ref="J1587">_xlfn.XLOOKUP(A1587,Orders!A:A,Orders!G:G,"")</f>
        <v>Wallet</v>
      </c>
      <c r="K1587" s="4">
        <f t="shared" si="1"/>
        <v>2024</v>
      </c>
      <c r="L1587" s="4" t="str">
        <f t="shared" si="2"/>
        <v>Apr</v>
      </c>
    </row>
    <row r="1588" ht="22.5" customHeight="1">
      <c r="A1588" s="4">
        <f>(Orders!A1588)</f>
        <v>9600704922</v>
      </c>
      <c r="B1588" s="5">
        <f t="array" ref="B1588">_xlfn.XLOOKUP(A1588, Orders!A:A,Orders!C:C)</f>
        <v>45243.52218</v>
      </c>
      <c r="C1588" s="4">
        <f>Order_items!B1588</f>
        <v>833557</v>
      </c>
      <c r="D1588" s="4" t="str">
        <f t="array" ref="D1588">_xlfn.XLOOKUP(C1588,Products!A:A,Products!B:B,"")</f>
        <v>Cereal</v>
      </c>
      <c r="E1588" s="4" t="str">
        <f t="array" ref="E1588">_xlfn.XLOOKUP(C1588,Products!A:A,Products!C:C,"")</f>
        <v>Dairy &amp; Breakfast</v>
      </c>
      <c r="F1588" s="4" t="str">
        <f t="array" ref="F1588">_xlfn.XLOOKUP(C1588,Products!A:A,Products!D:D,"")</f>
        <v>Gole, Chand and Dada</v>
      </c>
      <c r="G1588" s="4">
        <f>Order_items!C1588</f>
        <v>3</v>
      </c>
      <c r="H1588" s="4">
        <f>Order_items!D1588</f>
        <v>422.87</v>
      </c>
      <c r="I1588" s="4">
        <f>Order_items!E1588</f>
        <v>1268.61</v>
      </c>
      <c r="J1588" s="4" t="str">
        <f t="array" ref="J1588">_xlfn.XLOOKUP(A1588,Orders!A:A,Orders!G:G,"")</f>
        <v>Cash</v>
      </c>
      <c r="K1588" s="4">
        <f t="shared" si="1"/>
        <v>2023</v>
      </c>
      <c r="L1588" s="4" t="str">
        <f t="shared" si="2"/>
        <v>Nov</v>
      </c>
    </row>
    <row r="1589" ht="22.5" customHeight="1">
      <c r="A1589" s="4">
        <f>(Orders!A1589)</f>
        <v>9915229426</v>
      </c>
      <c r="B1589" s="5">
        <f t="array" ref="B1589">_xlfn.XLOOKUP(A1589, Orders!A:A,Orders!C:C)</f>
        <v>45325.11663</v>
      </c>
      <c r="C1589" s="4">
        <f>Order_items!B1589</f>
        <v>112390</v>
      </c>
      <c r="D1589" s="4" t="str">
        <f t="array" ref="D1589">_xlfn.XLOOKUP(C1589,Products!A:A,Products!B:B,"")</f>
        <v>Toothpaste</v>
      </c>
      <c r="E1589" s="4" t="str">
        <f t="array" ref="E1589">_xlfn.XLOOKUP(C1589,Products!A:A,Products!C:C,"")</f>
        <v>Personal Care</v>
      </c>
      <c r="F1589" s="4" t="str">
        <f t="array" ref="F1589">_xlfn.XLOOKUP(C1589,Products!A:A,Products!D:D,"")</f>
        <v>Kibe, Contractor and Randhawa</v>
      </c>
      <c r="G1589" s="4">
        <f>Order_items!C1589</f>
        <v>2</v>
      </c>
      <c r="H1589" s="4">
        <f>Order_items!D1589</f>
        <v>877.98</v>
      </c>
      <c r="I1589" s="4">
        <f>Order_items!E1589</f>
        <v>1755.96</v>
      </c>
      <c r="J1589" s="4" t="str">
        <f t="array" ref="J1589">_xlfn.XLOOKUP(A1589,Orders!A:A,Orders!G:G,"")</f>
        <v>Cash</v>
      </c>
      <c r="K1589" s="4">
        <f t="shared" si="1"/>
        <v>2024</v>
      </c>
      <c r="L1589" s="4" t="str">
        <f t="shared" si="2"/>
        <v>Feb</v>
      </c>
    </row>
    <row r="1590" ht="22.5" customHeight="1">
      <c r="A1590" s="4">
        <f>(Orders!A1590)</f>
        <v>9927474026</v>
      </c>
      <c r="B1590" s="5">
        <f t="array" ref="B1590">_xlfn.XLOOKUP(A1590, Orders!A:A,Orders!C:C)</f>
        <v>45013.17181</v>
      </c>
      <c r="C1590" s="4">
        <f>Order_items!B1590</f>
        <v>567671</v>
      </c>
      <c r="D1590" s="4" t="str">
        <f t="array" ref="D1590">_xlfn.XLOOKUP(C1590,Products!A:A,Products!B:B,"")</f>
        <v>Biscuits</v>
      </c>
      <c r="E1590" s="4" t="str">
        <f t="array" ref="E1590">_xlfn.XLOOKUP(C1590,Products!A:A,Products!C:C,"")</f>
        <v>Snacks &amp; Munchies</v>
      </c>
      <c r="F1590" s="4" t="str">
        <f t="array" ref="F1590">_xlfn.XLOOKUP(C1590,Products!A:A,Products!D:D,"")</f>
        <v>Nagar LLC</v>
      </c>
      <c r="G1590" s="4">
        <f>Order_items!C1590</f>
        <v>1</v>
      </c>
      <c r="H1590" s="4">
        <f>Order_items!D1590</f>
        <v>418.48</v>
      </c>
      <c r="I1590" s="4">
        <f>Order_items!E1590</f>
        <v>418.48</v>
      </c>
      <c r="J1590" s="4" t="str">
        <f t="array" ref="J1590">_xlfn.XLOOKUP(A1590,Orders!A:A,Orders!G:G,"")</f>
        <v>Cash</v>
      </c>
      <c r="K1590" s="4">
        <f t="shared" si="1"/>
        <v>2023</v>
      </c>
      <c r="L1590" s="4" t="str">
        <f t="shared" si="2"/>
        <v>Mar</v>
      </c>
    </row>
    <row r="1591" ht="22.5" customHeight="1">
      <c r="A1591" s="4">
        <f>(Orders!A1591)</f>
        <v>6310535397</v>
      </c>
      <c r="B1591" s="5">
        <f t="array" ref="B1591">_xlfn.XLOOKUP(A1591, Orders!A:A,Orders!C:C)</f>
        <v>45072.7405</v>
      </c>
      <c r="C1591" s="4">
        <f>Order_items!B1591</f>
        <v>968887</v>
      </c>
      <c r="D1591" s="4" t="str">
        <f t="array" ref="D1591">_xlfn.XLOOKUP(C1591,Products!A:A,Products!B:B,"")</f>
        <v>Dish Soap</v>
      </c>
      <c r="E1591" s="4" t="str">
        <f t="array" ref="E1591">_xlfn.XLOOKUP(C1591,Products!A:A,Products!C:C,"")</f>
        <v>Household Care</v>
      </c>
      <c r="F1591" s="4" t="str">
        <f t="array" ref="F1591">_xlfn.XLOOKUP(C1591,Products!A:A,Products!D:D,"")</f>
        <v>Keer-Gill</v>
      </c>
      <c r="G1591" s="4">
        <f>Order_items!C1591</f>
        <v>1</v>
      </c>
      <c r="H1591" s="4">
        <f>Order_items!D1591</f>
        <v>40.7</v>
      </c>
      <c r="I1591" s="4">
        <f>Order_items!E1591</f>
        <v>40.7</v>
      </c>
      <c r="J1591" s="4" t="str">
        <f t="array" ref="J1591">_xlfn.XLOOKUP(A1591,Orders!A:A,Orders!G:G,"")</f>
        <v>Card</v>
      </c>
      <c r="K1591" s="4">
        <f t="shared" si="1"/>
        <v>2023</v>
      </c>
      <c r="L1591" s="4" t="str">
        <f t="shared" si="2"/>
        <v>May</v>
      </c>
    </row>
    <row r="1592" ht="22.5" customHeight="1">
      <c r="A1592" s="4">
        <f>(Orders!A1592)</f>
        <v>8045941430</v>
      </c>
      <c r="B1592" s="5">
        <f t="array" ref="B1592">_xlfn.XLOOKUP(A1592, Orders!A:A,Orders!C:C)</f>
        <v>45070.6299</v>
      </c>
      <c r="C1592" s="4">
        <f>Order_items!B1592</f>
        <v>723678</v>
      </c>
      <c r="D1592" s="4" t="str">
        <f t="array" ref="D1592">_xlfn.XLOOKUP(C1592,Products!A:A,Products!B:B,"")</f>
        <v>Dog Food</v>
      </c>
      <c r="E1592" s="4" t="str">
        <f t="array" ref="E1592">_xlfn.XLOOKUP(C1592,Products!A:A,Products!C:C,"")</f>
        <v>Pet Care</v>
      </c>
      <c r="F1592" s="4" t="str">
        <f t="array" ref="F1592">_xlfn.XLOOKUP(C1592,Products!A:A,Products!D:D,"")</f>
        <v>Lall, Datta and Swamy</v>
      </c>
      <c r="G1592" s="4">
        <f>Order_items!C1592</f>
        <v>2</v>
      </c>
      <c r="H1592" s="4">
        <f>Order_items!D1592</f>
        <v>675.46</v>
      </c>
      <c r="I1592" s="4">
        <f>Order_items!E1592</f>
        <v>1350.92</v>
      </c>
      <c r="J1592" s="4" t="str">
        <f t="array" ref="J1592">_xlfn.XLOOKUP(A1592,Orders!A:A,Orders!G:G,"")</f>
        <v>Wallet</v>
      </c>
      <c r="K1592" s="4">
        <f t="shared" si="1"/>
        <v>2023</v>
      </c>
      <c r="L1592" s="4" t="str">
        <f t="shared" si="2"/>
        <v>May</v>
      </c>
    </row>
    <row r="1593" ht="22.5" customHeight="1">
      <c r="A1593" s="4">
        <f>(Orders!A1593)</f>
        <v>4390394582</v>
      </c>
      <c r="B1593" s="5">
        <f t="array" ref="B1593">_xlfn.XLOOKUP(A1593, Orders!A:A,Orders!C:C)</f>
        <v>45598.47811</v>
      </c>
      <c r="C1593" s="4">
        <f>Order_items!B1593</f>
        <v>171602</v>
      </c>
      <c r="D1593" s="4" t="str">
        <f t="array" ref="D1593">_xlfn.XLOOKUP(C1593,Products!A:A,Products!B:B,"")</f>
        <v>Cola</v>
      </c>
      <c r="E1593" s="4" t="str">
        <f t="array" ref="E1593">_xlfn.XLOOKUP(C1593,Products!A:A,Products!C:C,"")</f>
        <v>Cold Drinks &amp; Juices</v>
      </c>
      <c r="F1593" s="4" t="str">
        <f t="array" ref="F1593">_xlfn.XLOOKUP(C1593,Products!A:A,Products!D:D,"")</f>
        <v>Pal-Sehgal</v>
      </c>
      <c r="G1593" s="4">
        <f>Order_items!C1593</f>
        <v>2</v>
      </c>
      <c r="H1593" s="4">
        <f>Order_items!D1593</f>
        <v>883.44</v>
      </c>
      <c r="I1593" s="4">
        <f>Order_items!E1593</f>
        <v>1766.88</v>
      </c>
      <c r="J1593" s="4" t="str">
        <f t="array" ref="J1593">_xlfn.XLOOKUP(A1593,Orders!A:A,Orders!G:G,"")</f>
        <v>Cash</v>
      </c>
      <c r="K1593" s="4">
        <f t="shared" si="1"/>
        <v>2024</v>
      </c>
      <c r="L1593" s="4" t="str">
        <f t="shared" si="2"/>
        <v>Nov</v>
      </c>
    </row>
    <row r="1594" ht="22.5" customHeight="1">
      <c r="A1594" s="4">
        <f>(Orders!A1594)</f>
        <v>5062545226</v>
      </c>
      <c r="B1594" s="5">
        <f t="array" ref="B1594">_xlfn.XLOOKUP(A1594, Orders!A:A,Orders!C:C)</f>
        <v>45258.17829</v>
      </c>
      <c r="C1594" s="4">
        <f>Order_items!B1594</f>
        <v>673058</v>
      </c>
      <c r="D1594" s="4" t="str">
        <f t="array" ref="D1594">_xlfn.XLOOKUP(C1594,Products!A:A,Products!B:B,"")</f>
        <v>Cough Syrup</v>
      </c>
      <c r="E1594" s="4" t="str">
        <f t="array" ref="E1594">_xlfn.XLOOKUP(C1594,Products!A:A,Products!C:C,"")</f>
        <v>Pharmacy</v>
      </c>
      <c r="F1594" s="4" t="str">
        <f t="array" ref="F1594">_xlfn.XLOOKUP(C1594,Products!A:A,Products!D:D,"")</f>
        <v>Balan-Madan</v>
      </c>
      <c r="G1594" s="4">
        <f>Order_items!C1594</f>
        <v>2</v>
      </c>
      <c r="H1594" s="4">
        <f>Order_items!D1594</f>
        <v>765.76</v>
      </c>
      <c r="I1594" s="4">
        <f>Order_items!E1594</f>
        <v>1531.52</v>
      </c>
      <c r="J1594" s="4" t="str">
        <f t="array" ref="J1594">_xlfn.XLOOKUP(A1594,Orders!A:A,Orders!G:G,"")</f>
        <v>Wallet</v>
      </c>
      <c r="K1594" s="4">
        <f t="shared" si="1"/>
        <v>2023</v>
      </c>
      <c r="L1594" s="4" t="str">
        <f t="shared" si="2"/>
        <v>Nov</v>
      </c>
    </row>
    <row r="1595" ht="22.5" customHeight="1">
      <c r="A1595" s="4">
        <f>(Orders!A1595)</f>
        <v>2836701831</v>
      </c>
      <c r="B1595" s="5">
        <f t="array" ref="B1595">_xlfn.XLOOKUP(A1595, Orders!A:A,Orders!C:C)</f>
        <v>45456.59427</v>
      </c>
      <c r="C1595" s="4">
        <f>Order_items!B1595</f>
        <v>837480</v>
      </c>
      <c r="D1595" s="4" t="str">
        <f t="array" ref="D1595">_xlfn.XLOOKUP(C1595,Products!A:A,Products!B:B,"")</f>
        <v>Cough Syrup</v>
      </c>
      <c r="E1595" s="4" t="str">
        <f t="array" ref="E1595">_xlfn.XLOOKUP(C1595,Products!A:A,Products!C:C,"")</f>
        <v>Pharmacy</v>
      </c>
      <c r="F1595" s="4" t="str">
        <f t="array" ref="F1595">_xlfn.XLOOKUP(C1595,Products!A:A,Products!D:D,"")</f>
        <v>Edwin and Sons</v>
      </c>
      <c r="G1595" s="4">
        <f>Order_items!C1595</f>
        <v>3</v>
      </c>
      <c r="H1595" s="4">
        <f>Order_items!D1595</f>
        <v>217.4</v>
      </c>
      <c r="I1595" s="4">
        <f>Order_items!E1595</f>
        <v>652.2</v>
      </c>
      <c r="J1595" s="4" t="str">
        <f t="array" ref="J1595">_xlfn.XLOOKUP(A1595,Orders!A:A,Orders!G:G,"")</f>
        <v>Card</v>
      </c>
      <c r="K1595" s="4">
        <f t="shared" si="1"/>
        <v>2024</v>
      </c>
      <c r="L1595" s="4" t="str">
        <f t="shared" si="2"/>
        <v>Jun</v>
      </c>
    </row>
    <row r="1596" ht="22.5" customHeight="1">
      <c r="A1596" s="4">
        <f>(Orders!A1596)</f>
        <v>4115492281</v>
      </c>
      <c r="B1596" s="5">
        <f t="array" ref="B1596">_xlfn.XLOOKUP(A1596, Orders!A:A,Orders!C:C)</f>
        <v>45298.06374</v>
      </c>
      <c r="C1596" s="4">
        <f>Order_items!B1596</f>
        <v>435929</v>
      </c>
      <c r="D1596" s="4" t="str">
        <f t="array" ref="D1596">_xlfn.XLOOKUP(C1596,Products!A:A,Products!B:B,"")</f>
        <v>Toilet Cleaner</v>
      </c>
      <c r="E1596" s="4" t="str">
        <f t="array" ref="E1596">_xlfn.XLOOKUP(C1596,Products!A:A,Products!C:C,"")</f>
        <v>Household Care</v>
      </c>
      <c r="F1596" s="4" t="str">
        <f t="array" ref="F1596">_xlfn.XLOOKUP(C1596,Products!A:A,Products!D:D,"")</f>
        <v>Memon Ltd</v>
      </c>
      <c r="G1596" s="4">
        <f>Order_items!C1596</f>
        <v>1</v>
      </c>
      <c r="H1596" s="4">
        <f>Order_items!D1596</f>
        <v>856.89</v>
      </c>
      <c r="I1596" s="4">
        <f>Order_items!E1596</f>
        <v>856.89</v>
      </c>
      <c r="J1596" s="4" t="str">
        <f t="array" ref="J1596">_xlfn.XLOOKUP(A1596,Orders!A:A,Orders!G:G,"")</f>
        <v>Wallet</v>
      </c>
      <c r="K1596" s="4">
        <f t="shared" si="1"/>
        <v>2024</v>
      </c>
      <c r="L1596" s="4" t="str">
        <f t="shared" si="2"/>
        <v>Jan</v>
      </c>
    </row>
    <row r="1597" ht="22.5" customHeight="1">
      <c r="A1597" s="4">
        <f>(Orders!A1597)</f>
        <v>3554645781</v>
      </c>
      <c r="B1597" s="5">
        <f t="array" ref="B1597">_xlfn.XLOOKUP(A1597, Orders!A:A,Orders!C:C)</f>
        <v>45407.6241</v>
      </c>
      <c r="C1597" s="4">
        <f>Order_items!B1597</f>
        <v>53833</v>
      </c>
      <c r="D1597" s="4" t="str">
        <f t="array" ref="D1597">_xlfn.XLOOKUP(C1597,Products!A:A,Products!B:B,"")</f>
        <v>Rice</v>
      </c>
      <c r="E1597" s="4" t="str">
        <f t="array" ref="E1597">_xlfn.XLOOKUP(C1597,Products!A:A,Products!C:C,"")</f>
        <v>Grocery &amp; Staples</v>
      </c>
      <c r="F1597" s="4" t="str">
        <f t="array" ref="F1597">_xlfn.XLOOKUP(C1597,Products!A:A,Products!D:D,"")</f>
        <v>Tella-Master</v>
      </c>
      <c r="G1597" s="4">
        <f>Order_items!C1597</f>
        <v>3</v>
      </c>
      <c r="H1597" s="4">
        <f>Order_items!D1597</f>
        <v>134.69</v>
      </c>
      <c r="I1597" s="4">
        <f>Order_items!E1597</f>
        <v>404.07</v>
      </c>
      <c r="J1597" s="4" t="str">
        <f t="array" ref="J1597">_xlfn.XLOOKUP(A1597,Orders!A:A,Orders!G:G,"")</f>
        <v>Card</v>
      </c>
      <c r="K1597" s="4">
        <f t="shared" si="1"/>
        <v>2024</v>
      </c>
      <c r="L1597" s="4" t="str">
        <f t="shared" si="2"/>
        <v>Apr</v>
      </c>
    </row>
    <row r="1598" ht="22.5" customHeight="1">
      <c r="A1598" s="4">
        <f>(Orders!A1598)</f>
        <v>3983605701</v>
      </c>
      <c r="B1598" s="5">
        <f t="array" ref="B1598">_xlfn.XLOOKUP(A1598, Orders!A:A,Orders!C:C)</f>
        <v>45318.51968</v>
      </c>
      <c r="C1598" s="4">
        <f>Order_items!B1598</f>
        <v>264803</v>
      </c>
      <c r="D1598" s="4" t="str">
        <f t="array" ref="D1598">_xlfn.XLOOKUP(C1598,Products!A:A,Products!B:B,"")</f>
        <v>Vitamins</v>
      </c>
      <c r="E1598" s="4" t="str">
        <f t="array" ref="E1598">_xlfn.XLOOKUP(C1598,Products!A:A,Products!C:C,"")</f>
        <v>Pharmacy</v>
      </c>
      <c r="F1598" s="4" t="str">
        <f t="array" ref="F1598">_xlfn.XLOOKUP(C1598,Products!A:A,Products!D:D,"")</f>
        <v>Gole-Doshi</v>
      </c>
      <c r="G1598" s="4">
        <f>Order_items!C1598</f>
        <v>3</v>
      </c>
      <c r="H1598" s="4">
        <f>Order_items!D1598</f>
        <v>995.98</v>
      </c>
      <c r="I1598" s="4">
        <f>Order_items!E1598</f>
        <v>2987.94</v>
      </c>
      <c r="J1598" s="4" t="str">
        <f t="array" ref="J1598">_xlfn.XLOOKUP(A1598,Orders!A:A,Orders!G:G,"")</f>
        <v>Card</v>
      </c>
      <c r="K1598" s="4">
        <f t="shared" si="1"/>
        <v>2024</v>
      </c>
      <c r="L1598" s="4" t="str">
        <f t="shared" si="2"/>
        <v>Jan</v>
      </c>
    </row>
    <row r="1599" ht="22.5" customHeight="1">
      <c r="A1599" s="4">
        <f>(Orders!A1599)</f>
        <v>8581516385</v>
      </c>
      <c r="B1599" s="5">
        <f t="array" ref="B1599">_xlfn.XLOOKUP(A1599, Orders!A:A,Orders!C:C)</f>
        <v>45274.81297</v>
      </c>
      <c r="C1599" s="4">
        <f>Order_items!B1599</f>
        <v>500633</v>
      </c>
      <c r="D1599" s="4" t="str">
        <f t="array" ref="D1599">_xlfn.XLOOKUP(C1599,Products!A:A,Products!B:B,"")</f>
        <v>Cereal</v>
      </c>
      <c r="E1599" s="4" t="str">
        <f t="array" ref="E1599">_xlfn.XLOOKUP(C1599,Products!A:A,Products!C:C,"")</f>
        <v>Dairy &amp; Breakfast</v>
      </c>
      <c r="F1599" s="4" t="str">
        <f t="array" ref="F1599">_xlfn.XLOOKUP(C1599,Products!A:A,Products!D:D,"")</f>
        <v>Trivedi-Ahluwalia</v>
      </c>
      <c r="G1599" s="4">
        <f>Order_items!C1599</f>
        <v>1</v>
      </c>
      <c r="H1599" s="4">
        <f>Order_items!D1599</f>
        <v>154.5</v>
      </c>
      <c r="I1599" s="4">
        <f>Order_items!E1599</f>
        <v>154.5</v>
      </c>
      <c r="J1599" s="4" t="str">
        <f t="array" ref="J1599">_xlfn.XLOOKUP(A1599,Orders!A:A,Orders!G:G,"")</f>
        <v>Card</v>
      </c>
      <c r="K1599" s="4">
        <f t="shared" si="1"/>
        <v>2023</v>
      </c>
      <c r="L1599" s="4" t="str">
        <f t="shared" si="2"/>
        <v>Dec</v>
      </c>
    </row>
    <row r="1600" ht="22.5" customHeight="1">
      <c r="A1600" s="4">
        <f>(Orders!A1600)</f>
        <v>8290229112</v>
      </c>
      <c r="B1600" s="5">
        <f t="array" ref="B1600">_xlfn.XLOOKUP(A1600, Orders!A:A,Orders!C:C)</f>
        <v>45360.21281</v>
      </c>
      <c r="C1600" s="4">
        <f>Order_items!B1600</f>
        <v>473647</v>
      </c>
      <c r="D1600" s="4" t="str">
        <f t="array" ref="D1600">_xlfn.XLOOKUP(C1600,Products!A:A,Products!B:B,"")</f>
        <v>Toothpaste</v>
      </c>
      <c r="E1600" s="4" t="str">
        <f t="array" ref="E1600">_xlfn.XLOOKUP(C1600,Products!A:A,Products!C:C,"")</f>
        <v>Personal Care</v>
      </c>
      <c r="F1600" s="4" t="str">
        <f t="array" ref="F1600">_xlfn.XLOOKUP(C1600,Products!A:A,Products!D:D,"")</f>
        <v>Ben-Ravi</v>
      </c>
      <c r="G1600" s="4">
        <f>Order_items!C1600</f>
        <v>1</v>
      </c>
      <c r="H1600" s="4">
        <f>Order_items!D1600</f>
        <v>43.05</v>
      </c>
      <c r="I1600" s="4">
        <f>Order_items!E1600</f>
        <v>43.05</v>
      </c>
      <c r="J1600" s="4" t="str">
        <f t="array" ref="J1600">_xlfn.XLOOKUP(A1600,Orders!A:A,Orders!G:G,"")</f>
        <v>Wallet</v>
      </c>
      <c r="K1600" s="4">
        <f t="shared" si="1"/>
        <v>2024</v>
      </c>
      <c r="L1600" s="4" t="str">
        <f t="shared" si="2"/>
        <v>Mar</v>
      </c>
    </row>
    <row r="1601" ht="22.5" customHeight="1">
      <c r="A1601" s="4">
        <f>(Orders!A1601)</f>
        <v>1195560119</v>
      </c>
      <c r="B1601" s="5">
        <f t="array" ref="B1601">_xlfn.XLOOKUP(A1601, Orders!A:A,Orders!C:C)</f>
        <v>45019.72238</v>
      </c>
      <c r="C1601" s="4">
        <f>Order_items!B1601</f>
        <v>606256</v>
      </c>
      <c r="D1601" s="4" t="str">
        <f t="array" ref="D1601">_xlfn.XLOOKUP(C1601,Products!A:A,Products!B:B,"")</f>
        <v>Frozen Biryani</v>
      </c>
      <c r="E1601" s="4" t="str">
        <f t="array" ref="E1601">_xlfn.XLOOKUP(C1601,Products!A:A,Products!C:C,"")</f>
        <v>Instant &amp; Frozen Food</v>
      </c>
      <c r="F1601" s="4" t="str">
        <f t="array" ref="F1601">_xlfn.XLOOKUP(C1601,Products!A:A,Products!D:D,"")</f>
        <v>Agate Ltd</v>
      </c>
      <c r="G1601" s="4">
        <f>Order_items!C1601</f>
        <v>1</v>
      </c>
      <c r="H1601" s="4">
        <f>Order_items!D1601</f>
        <v>369.28</v>
      </c>
      <c r="I1601" s="4">
        <f>Order_items!E1601</f>
        <v>369.28</v>
      </c>
      <c r="J1601" s="4" t="str">
        <f t="array" ref="J1601">_xlfn.XLOOKUP(A1601,Orders!A:A,Orders!G:G,"")</f>
        <v>Cash</v>
      </c>
      <c r="K1601" s="4">
        <f t="shared" si="1"/>
        <v>2023</v>
      </c>
      <c r="L1601" s="4" t="str">
        <f t="shared" si="2"/>
        <v>Apr</v>
      </c>
    </row>
    <row r="1602" ht="22.5" customHeight="1">
      <c r="A1602" s="4">
        <f>(Orders!A1602)</f>
        <v>5077327994</v>
      </c>
      <c r="B1602" s="5">
        <f t="array" ref="B1602">_xlfn.XLOOKUP(A1602, Orders!A:A,Orders!C:C)</f>
        <v>45139.83883</v>
      </c>
      <c r="C1602" s="4">
        <f>Order_items!B1602</f>
        <v>700048</v>
      </c>
      <c r="D1602" s="4" t="str">
        <f t="array" ref="D1602">_xlfn.XLOOKUP(C1602,Products!A:A,Products!B:B,"")</f>
        <v>Dish Soap</v>
      </c>
      <c r="E1602" s="4" t="str">
        <f t="array" ref="E1602">_xlfn.XLOOKUP(C1602,Products!A:A,Products!C:C,"")</f>
        <v>Household Care</v>
      </c>
      <c r="F1602" s="4" t="str">
        <f t="array" ref="F1602">_xlfn.XLOOKUP(C1602,Products!A:A,Products!D:D,"")</f>
        <v>Khalsa-Bhavsar</v>
      </c>
      <c r="G1602" s="4">
        <f>Order_items!C1602</f>
        <v>1</v>
      </c>
      <c r="H1602" s="4">
        <f>Order_items!D1602</f>
        <v>141.28</v>
      </c>
      <c r="I1602" s="4">
        <f>Order_items!E1602</f>
        <v>141.28</v>
      </c>
      <c r="J1602" s="4" t="str">
        <f t="array" ref="J1602">_xlfn.XLOOKUP(A1602,Orders!A:A,Orders!G:G,"")</f>
        <v>Card</v>
      </c>
      <c r="K1602" s="4">
        <f t="shared" si="1"/>
        <v>2023</v>
      </c>
      <c r="L1602" s="4" t="str">
        <f t="shared" si="2"/>
        <v>Aug</v>
      </c>
    </row>
    <row r="1603" ht="22.5" customHeight="1">
      <c r="A1603" s="4">
        <f>(Orders!A1603)</f>
        <v>2945185661</v>
      </c>
      <c r="B1603" s="5">
        <f t="array" ref="B1603">_xlfn.XLOOKUP(A1603, Orders!A:A,Orders!C:C)</f>
        <v>45116.50162</v>
      </c>
      <c r="C1603" s="4">
        <f>Order_items!B1603</f>
        <v>903336</v>
      </c>
      <c r="D1603" s="4" t="str">
        <f t="array" ref="D1603">_xlfn.XLOOKUP(C1603,Products!A:A,Products!B:B,"")</f>
        <v>Pulses</v>
      </c>
      <c r="E1603" s="4" t="str">
        <f t="array" ref="E1603">_xlfn.XLOOKUP(C1603,Products!A:A,Products!C:C,"")</f>
        <v>Grocery &amp; Staples</v>
      </c>
      <c r="F1603" s="4" t="str">
        <f t="array" ref="F1603">_xlfn.XLOOKUP(C1603,Products!A:A,Products!D:D,"")</f>
        <v>Vaidya, Amble and Palla</v>
      </c>
      <c r="G1603" s="4">
        <f>Order_items!C1603</f>
        <v>3</v>
      </c>
      <c r="H1603" s="4">
        <f>Order_items!D1603</f>
        <v>551.88</v>
      </c>
      <c r="I1603" s="4">
        <f>Order_items!E1603</f>
        <v>1655.64</v>
      </c>
      <c r="J1603" s="4" t="str">
        <f t="array" ref="J1603">_xlfn.XLOOKUP(A1603,Orders!A:A,Orders!G:G,"")</f>
        <v>Card</v>
      </c>
      <c r="K1603" s="4">
        <f t="shared" si="1"/>
        <v>2023</v>
      </c>
      <c r="L1603" s="4" t="str">
        <f t="shared" si="2"/>
        <v>Jul</v>
      </c>
    </row>
    <row r="1604" ht="22.5" customHeight="1">
      <c r="A1604" s="4">
        <f>(Orders!A1604)</f>
        <v>3951005873</v>
      </c>
      <c r="B1604" s="5">
        <f t="array" ref="B1604">_xlfn.XLOOKUP(A1604, Orders!A:A,Orders!C:C)</f>
        <v>45568.62772</v>
      </c>
      <c r="C1604" s="4">
        <f>Order_items!B1604</f>
        <v>587420</v>
      </c>
      <c r="D1604" s="4" t="str">
        <f t="array" ref="D1604">_xlfn.XLOOKUP(C1604,Products!A:A,Products!B:B,"")</f>
        <v>Cookies</v>
      </c>
      <c r="E1604" s="4" t="str">
        <f t="array" ref="E1604">_xlfn.XLOOKUP(C1604,Products!A:A,Products!C:C,"")</f>
        <v>Snacks &amp; Munchies</v>
      </c>
      <c r="F1604" s="4" t="str">
        <f t="array" ref="F1604">_xlfn.XLOOKUP(C1604,Products!A:A,Products!D:D,"")</f>
        <v>Raj and Sons</v>
      </c>
      <c r="G1604" s="4">
        <f>Order_items!C1604</f>
        <v>3</v>
      </c>
      <c r="H1604" s="4">
        <f>Order_items!D1604</f>
        <v>357.42</v>
      </c>
      <c r="I1604" s="4">
        <f>Order_items!E1604</f>
        <v>1072.26</v>
      </c>
      <c r="J1604" s="4" t="str">
        <f t="array" ref="J1604">_xlfn.XLOOKUP(A1604,Orders!A:A,Orders!G:G,"")</f>
        <v>Wallet</v>
      </c>
      <c r="K1604" s="4">
        <f t="shared" si="1"/>
        <v>2024</v>
      </c>
      <c r="L1604" s="4" t="str">
        <f t="shared" si="2"/>
        <v>Oct</v>
      </c>
    </row>
    <row r="1605" ht="22.5" customHeight="1">
      <c r="A1605" s="4">
        <f>(Orders!A1605)</f>
        <v>3490816523</v>
      </c>
      <c r="B1605" s="5">
        <f t="array" ref="B1605">_xlfn.XLOOKUP(A1605, Orders!A:A,Orders!C:C)</f>
        <v>45318.84534</v>
      </c>
      <c r="C1605" s="4">
        <f>Order_items!B1605</f>
        <v>880510</v>
      </c>
      <c r="D1605" s="4" t="str">
        <f t="array" ref="D1605">_xlfn.XLOOKUP(C1605,Products!A:A,Products!B:B,"")</f>
        <v>Bread</v>
      </c>
      <c r="E1605" s="4" t="str">
        <f t="array" ref="E1605">_xlfn.XLOOKUP(C1605,Products!A:A,Products!C:C,"")</f>
        <v>Dairy &amp; Breakfast</v>
      </c>
      <c r="F1605" s="4" t="str">
        <f t="array" ref="F1605">_xlfn.XLOOKUP(C1605,Products!A:A,Products!D:D,"")</f>
        <v>Roy-Char</v>
      </c>
      <c r="G1605" s="4">
        <f>Order_items!C1605</f>
        <v>3</v>
      </c>
      <c r="H1605" s="4">
        <f>Order_items!D1605</f>
        <v>951.43</v>
      </c>
      <c r="I1605" s="4">
        <f>Order_items!E1605</f>
        <v>2854.29</v>
      </c>
      <c r="J1605" s="4" t="str">
        <f t="array" ref="J1605">_xlfn.XLOOKUP(A1605,Orders!A:A,Orders!G:G,"")</f>
        <v>Card</v>
      </c>
      <c r="K1605" s="4">
        <f t="shared" si="1"/>
        <v>2024</v>
      </c>
      <c r="L1605" s="4" t="str">
        <f t="shared" si="2"/>
        <v>Jan</v>
      </c>
    </row>
    <row r="1606" ht="22.5" customHeight="1">
      <c r="A1606" s="4">
        <f>(Orders!A1606)</f>
        <v>6739114301</v>
      </c>
      <c r="B1606" s="5">
        <f t="array" ref="B1606">_xlfn.XLOOKUP(A1606, Orders!A:A,Orders!C:C)</f>
        <v>45011.75442</v>
      </c>
      <c r="C1606" s="4">
        <f>Order_items!B1606</f>
        <v>33955</v>
      </c>
      <c r="D1606" s="4" t="str">
        <f t="array" ref="D1606">_xlfn.XLOOKUP(C1606,Products!A:A,Products!B:B,"")</f>
        <v>Frozen Pizza</v>
      </c>
      <c r="E1606" s="4" t="str">
        <f t="array" ref="E1606">_xlfn.XLOOKUP(C1606,Products!A:A,Products!C:C,"")</f>
        <v>Instant &amp; Frozen Food</v>
      </c>
      <c r="F1606" s="4" t="str">
        <f t="array" ref="F1606">_xlfn.XLOOKUP(C1606,Products!A:A,Products!D:D,"")</f>
        <v>Baral Group</v>
      </c>
      <c r="G1606" s="4">
        <f>Order_items!C1606</f>
        <v>1</v>
      </c>
      <c r="H1606" s="4">
        <f>Order_items!D1606</f>
        <v>186.08</v>
      </c>
      <c r="I1606" s="4">
        <f>Order_items!E1606</f>
        <v>186.08</v>
      </c>
      <c r="J1606" s="4" t="str">
        <f t="array" ref="J1606">_xlfn.XLOOKUP(A1606,Orders!A:A,Orders!G:G,"")</f>
        <v>UPI</v>
      </c>
      <c r="K1606" s="4">
        <f t="shared" si="1"/>
        <v>2023</v>
      </c>
      <c r="L1606" s="4" t="str">
        <f t="shared" si="2"/>
        <v>Mar</v>
      </c>
    </row>
    <row r="1607" ht="22.5" customHeight="1">
      <c r="A1607" s="4">
        <f>(Orders!A1607)</f>
        <v>5728818155</v>
      </c>
      <c r="B1607" s="5">
        <f t="array" ref="B1607">_xlfn.XLOOKUP(A1607, Orders!A:A,Orders!C:C)</f>
        <v>45233.03964</v>
      </c>
      <c r="C1607" s="4">
        <f>Order_items!B1607</f>
        <v>243235</v>
      </c>
      <c r="D1607" s="4" t="str">
        <f t="array" ref="D1607">_xlfn.XLOOKUP(C1607,Products!A:A,Products!B:B,"")</f>
        <v>Cat Food</v>
      </c>
      <c r="E1607" s="4" t="str">
        <f t="array" ref="E1607">_xlfn.XLOOKUP(C1607,Products!A:A,Products!C:C,"")</f>
        <v>Pet Care</v>
      </c>
      <c r="F1607" s="4" t="str">
        <f t="array" ref="F1607">_xlfn.XLOOKUP(C1607,Products!A:A,Products!D:D,"")</f>
        <v>Batta Inc</v>
      </c>
      <c r="G1607" s="4">
        <f>Order_items!C1607</f>
        <v>3</v>
      </c>
      <c r="H1607" s="4">
        <f>Order_items!D1607</f>
        <v>109.03</v>
      </c>
      <c r="I1607" s="4">
        <f>Order_items!E1607</f>
        <v>327.09</v>
      </c>
      <c r="J1607" s="4" t="str">
        <f t="array" ref="J1607">_xlfn.XLOOKUP(A1607,Orders!A:A,Orders!G:G,"")</f>
        <v>Cash</v>
      </c>
      <c r="K1607" s="4">
        <f t="shared" si="1"/>
        <v>2023</v>
      </c>
      <c r="L1607" s="4" t="str">
        <f t="shared" si="2"/>
        <v>Nov</v>
      </c>
    </row>
    <row r="1608" ht="22.5" customHeight="1">
      <c r="A1608" s="4">
        <f>(Orders!A1608)</f>
        <v>7713651693</v>
      </c>
      <c r="B1608" s="5">
        <f t="array" ref="B1608">_xlfn.XLOOKUP(A1608, Orders!A:A,Orders!C:C)</f>
        <v>45145.08126</v>
      </c>
      <c r="C1608" s="4">
        <f>Order_items!B1608</f>
        <v>891833</v>
      </c>
      <c r="D1608" s="4" t="str">
        <f t="array" ref="D1608">_xlfn.XLOOKUP(C1608,Products!A:A,Products!B:B,"")</f>
        <v>Curd</v>
      </c>
      <c r="E1608" s="4" t="str">
        <f t="array" ref="E1608">_xlfn.XLOOKUP(C1608,Products!A:A,Products!C:C,"")</f>
        <v>Dairy &amp; Breakfast</v>
      </c>
      <c r="F1608" s="4" t="str">
        <f t="array" ref="F1608">_xlfn.XLOOKUP(C1608,Products!A:A,Products!D:D,"")</f>
        <v>Mani PLC</v>
      </c>
      <c r="G1608" s="4">
        <f>Order_items!C1608</f>
        <v>1</v>
      </c>
      <c r="H1608" s="4">
        <f>Order_items!D1608</f>
        <v>493.19</v>
      </c>
      <c r="I1608" s="4">
        <f>Order_items!E1608</f>
        <v>493.19</v>
      </c>
      <c r="J1608" s="4" t="str">
        <f t="array" ref="J1608">_xlfn.XLOOKUP(A1608,Orders!A:A,Orders!G:G,"")</f>
        <v>Wallet</v>
      </c>
      <c r="K1608" s="4">
        <f t="shared" si="1"/>
        <v>2023</v>
      </c>
      <c r="L1608" s="4" t="str">
        <f t="shared" si="2"/>
        <v>Aug</v>
      </c>
    </row>
    <row r="1609" ht="22.5" customHeight="1">
      <c r="A1609" s="4">
        <f>(Orders!A1609)</f>
        <v>5452048621</v>
      </c>
      <c r="B1609" s="5">
        <f t="array" ref="B1609">_xlfn.XLOOKUP(A1609, Orders!A:A,Orders!C:C)</f>
        <v>45587.63567</v>
      </c>
      <c r="C1609" s="4">
        <f>Order_items!B1609</f>
        <v>706112</v>
      </c>
      <c r="D1609" s="4" t="str">
        <f t="array" ref="D1609">_xlfn.XLOOKUP(C1609,Products!A:A,Products!B:B,"")</f>
        <v>Vitamins</v>
      </c>
      <c r="E1609" s="4" t="str">
        <f t="array" ref="E1609">_xlfn.XLOOKUP(C1609,Products!A:A,Products!C:C,"")</f>
        <v>Pharmacy</v>
      </c>
      <c r="F1609" s="4" t="str">
        <f t="array" ref="F1609">_xlfn.XLOOKUP(C1609,Products!A:A,Products!D:D,"")</f>
        <v>Magar, Gara and Garg</v>
      </c>
      <c r="G1609" s="4">
        <f>Order_items!C1609</f>
        <v>2</v>
      </c>
      <c r="H1609" s="4">
        <f>Order_items!D1609</f>
        <v>478.79</v>
      </c>
      <c r="I1609" s="4">
        <f>Order_items!E1609</f>
        <v>957.58</v>
      </c>
      <c r="J1609" s="4" t="str">
        <f t="array" ref="J1609">_xlfn.XLOOKUP(A1609,Orders!A:A,Orders!G:G,"")</f>
        <v>Wallet</v>
      </c>
      <c r="K1609" s="4">
        <f t="shared" si="1"/>
        <v>2024</v>
      </c>
      <c r="L1609" s="4" t="str">
        <f t="shared" si="2"/>
        <v>Oct</v>
      </c>
    </row>
    <row r="1610" ht="22.5" customHeight="1">
      <c r="A1610" s="4">
        <f>(Orders!A1610)</f>
        <v>2297027645</v>
      </c>
      <c r="B1610" s="5">
        <f t="array" ref="B1610">_xlfn.XLOOKUP(A1610, Orders!A:A,Orders!C:C)</f>
        <v>45399.87279</v>
      </c>
      <c r="C1610" s="4">
        <f>Order_items!B1610</f>
        <v>897083</v>
      </c>
      <c r="D1610" s="4" t="str">
        <f t="array" ref="D1610">_xlfn.XLOOKUP(C1610,Products!A:A,Products!B:B,"")</f>
        <v>Detergent</v>
      </c>
      <c r="E1610" s="4" t="str">
        <f t="array" ref="E1610">_xlfn.XLOOKUP(C1610,Products!A:A,Products!C:C,"")</f>
        <v>Household Care</v>
      </c>
      <c r="F1610" s="4" t="str">
        <f t="array" ref="F1610">_xlfn.XLOOKUP(C1610,Products!A:A,Products!D:D,"")</f>
        <v>Dutta-Halder</v>
      </c>
      <c r="G1610" s="4">
        <f>Order_items!C1610</f>
        <v>1</v>
      </c>
      <c r="H1610" s="4">
        <f>Order_items!D1610</f>
        <v>972.69</v>
      </c>
      <c r="I1610" s="4">
        <f>Order_items!E1610</f>
        <v>972.69</v>
      </c>
      <c r="J1610" s="4" t="str">
        <f t="array" ref="J1610">_xlfn.XLOOKUP(A1610,Orders!A:A,Orders!G:G,"")</f>
        <v>Card</v>
      </c>
      <c r="K1610" s="4">
        <f t="shared" si="1"/>
        <v>2024</v>
      </c>
      <c r="L1610" s="4" t="str">
        <f t="shared" si="2"/>
        <v>Apr</v>
      </c>
    </row>
    <row r="1611" ht="22.5" customHeight="1">
      <c r="A1611" s="4">
        <f>(Orders!A1611)</f>
        <v>2438302298</v>
      </c>
      <c r="B1611" s="5">
        <f t="array" ref="B1611">_xlfn.XLOOKUP(A1611, Orders!A:A,Orders!C:C)</f>
        <v>45040.00056</v>
      </c>
      <c r="C1611" s="4">
        <f>Order_items!B1611</f>
        <v>954722</v>
      </c>
      <c r="D1611" s="4" t="str">
        <f t="array" ref="D1611">_xlfn.XLOOKUP(C1611,Products!A:A,Products!B:B,"")</f>
        <v>Ice Cream</v>
      </c>
      <c r="E1611" s="4" t="str">
        <f t="array" ref="E1611">_xlfn.XLOOKUP(C1611,Products!A:A,Products!C:C,"")</f>
        <v>Instant &amp; Frozen Food</v>
      </c>
      <c r="F1611" s="4" t="str">
        <f t="array" ref="F1611">_xlfn.XLOOKUP(C1611,Products!A:A,Products!D:D,"")</f>
        <v>Mohan-Virk</v>
      </c>
      <c r="G1611" s="4">
        <f>Order_items!C1611</f>
        <v>2</v>
      </c>
      <c r="H1611" s="4">
        <f>Order_items!D1611</f>
        <v>616.45</v>
      </c>
      <c r="I1611" s="4">
        <f>Order_items!E1611</f>
        <v>1232.9</v>
      </c>
      <c r="J1611" s="4" t="str">
        <f t="array" ref="J1611">_xlfn.XLOOKUP(A1611,Orders!A:A,Orders!G:G,"")</f>
        <v>Cash</v>
      </c>
      <c r="K1611" s="4">
        <f t="shared" si="1"/>
        <v>2023</v>
      </c>
      <c r="L1611" s="4" t="str">
        <f t="shared" si="2"/>
        <v>Apr</v>
      </c>
    </row>
    <row r="1612" ht="22.5" customHeight="1">
      <c r="A1612" s="4">
        <f>(Orders!A1612)</f>
        <v>578811216</v>
      </c>
      <c r="B1612" s="5">
        <f t="array" ref="B1612">_xlfn.XLOOKUP(A1612, Orders!A:A,Orders!C:C)</f>
        <v>45461.43313</v>
      </c>
      <c r="C1612" s="4">
        <f>Order_items!B1612</f>
        <v>563740</v>
      </c>
      <c r="D1612" s="4" t="str">
        <f t="array" ref="D1612">_xlfn.XLOOKUP(C1612,Products!A:A,Products!B:B,"")</f>
        <v>Chips</v>
      </c>
      <c r="E1612" s="4" t="str">
        <f t="array" ref="E1612">_xlfn.XLOOKUP(C1612,Products!A:A,Products!C:C,"")</f>
        <v>Snacks &amp; Munchies</v>
      </c>
      <c r="F1612" s="4" t="str">
        <f t="array" ref="F1612">_xlfn.XLOOKUP(C1612,Products!A:A,Products!D:D,"")</f>
        <v>Mann-Kapadia</v>
      </c>
      <c r="G1612" s="4">
        <f>Order_items!C1612</f>
        <v>1</v>
      </c>
      <c r="H1612" s="4">
        <f>Order_items!D1612</f>
        <v>96.33</v>
      </c>
      <c r="I1612" s="4">
        <f>Order_items!E1612</f>
        <v>96.33</v>
      </c>
      <c r="J1612" s="4" t="str">
        <f t="array" ref="J1612">_xlfn.XLOOKUP(A1612,Orders!A:A,Orders!G:G,"")</f>
        <v>Wallet</v>
      </c>
      <c r="K1612" s="4">
        <f t="shared" si="1"/>
        <v>2024</v>
      </c>
      <c r="L1612" s="4" t="str">
        <f t="shared" si="2"/>
        <v>Jun</v>
      </c>
    </row>
    <row r="1613" ht="22.5" customHeight="1">
      <c r="A1613" s="4">
        <f>(Orders!A1613)</f>
        <v>8684710720</v>
      </c>
      <c r="B1613" s="5">
        <f t="array" ref="B1613">_xlfn.XLOOKUP(A1613, Orders!A:A,Orders!C:C)</f>
        <v>45181.10105</v>
      </c>
      <c r="C1613" s="4">
        <f>Order_items!B1613</f>
        <v>621677</v>
      </c>
      <c r="D1613" s="4" t="str">
        <f t="array" ref="D1613">_xlfn.XLOOKUP(C1613,Products!A:A,Products!B:B,"")</f>
        <v>Frozen Biryani</v>
      </c>
      <c r="E1613" s="4" t="str">
        <f t="array" ref="E1613">_xlfn.XLOOKUP(C1613,Products!A:A,Products!C:C,"")</f>
        <v>Instant &amp; Frozen Food</v>
      </c>
      <c r="F1613" s="4" t="str">
        <f t="array" ref="F1613">_xlfn.XLOOKUP(C1613,Products!A:A,Products!D:D,"")</f>
        <v>Sabharwal-Mital</v>
      </c>
      <c r="G1613" s="4">
        <f>Order_items!C1613</f>
        <v>3</v>
      </c>
      <c r="H1613" s="4">
        <f>Order_items!D1613</f>
        <v>317.8</v>
      </c>
      <c r="I1613" s="4">
        <f>Order_items!E1613</f>
        <v>953.4</v>
      </c>
      <c r="J1613" s="4" t="str">
        <f t="array" ref="J1613">_xlfn.XLOOKUP(A1613,Orders!A:A,Orders!G:G,"")</f>
        <v>Cash</v>
      </c>
      <c r="K1613" s="4">
        <f t="shared" si="1"/>
        <v>2023</v>
      </c>
      <c r="L1613" s="4" t="str">
        <f t="shared" si="2"/>
        <v>Sep</v>
      </c>
    </row>
    <row r="1614" ht="22.5" customHeight="1">
      <c r="A1614" s="4">
        <f>(Orders!A1614)</f>
        <v>1249797614</v>
      </c>
      <c r="B1614" s="5">
        <f t="array" ref="B1614">_xlfn.XLOOKUP(A1614, Orders!A:A,Orders!C:C)</f>
        <v>45470.77304</v>
      </c>
      <c r="C1614" s="4">
        <f>Order_items!B1614</f>
        <v>327290</v>
      </c>
      <c r="D1614" s="4" t="str">
        <f t="array" ref="D1614">_xlfn.XLOOKUP(C1614,Products!A:A,Products!B:B,"")</f>
        <v>Sugar</v>
      </c>
      <c r="E1614" s="4" t="str">
        <f t="array" ref="E1614">_xlfn.XLOOKUP(C1614,Products!A:A,Products!C:C,"")</f>
        <v>Grocery &amp; Staples</v>
      </c>
      <c r="F1614" s="4" t="str">
        <f t="array" ref="F1614">_xlfn.XLOOKUP(C1614,Products!A:A,Products!D:D,"")</f>
        <v>Nadkarni Inc</v>
      </c>
      <c r="G1614" s="4">
        <f>Order_items!C1614</f>
        <v>1</v>
      </c>
      <c r="H1614" s="4">
        <f>Order_items!D1614</f>
        <v>862.28</v>
      </c>
      <c r="I1614" s="4">
        <f>Order_items!E1614</f>
        <v>862.28</v>
      </c>
      <c r="J1614" s="4" t="str">
        <f t="array" ref="J1614">_xlfn.XLOOKUP(A1614,Orders!A:A,Orders!G:G,"")</f>
        <v>Card</v>
      </c>
      <c r="K1614" s="4">
        <f t="shared" si="1"/>
        <v>2024</v>
      </c>
      <c r="L1614" s="4" t="str">
        <f t="shared" si="2"/>
        <v>Jun</v>
      </c>
    </row>
    <row r="1615" ht="22.5" customHeight="1">
      <c r="A1615" s="4">
        <f>(Orders!A1615)</f>
        <v>8013026217</v>
      </c>
      <c r="B1615" s="5">
        <f t="array" ref="B1615">_xlfn.XLOOKUP(A1615, Orders!A:A,Orders!C:C)</f>
        <v>45006.52179</v>
      </c>
      <c r="C1615" s="4">
        <f>Order_items!B1615</f>
        <v>672059</v>
      </c>
      <c r="D1615" s="4" t="str">
        <f t="array" ref="D1615">_xlfn.XLOOKUP(C1615,Products!A:A,Products!B:B,"")</f>
        <v>Toothpaste</v>
      </c>
      <c r="E1615" s="4" t="str">
        <f t="array" ref="E1615">_xlfn.XLOOKUP(C1615,Products!A:A,Products!C:C,"")</f>
        <v>Personal Care</v>
      </c>
      <c r="F1615" s="4" t="str">
        <f t="array" ref="F1615">_xlfn.XLOOKUP(C1615,Products!A:A,Products!D:D,"")</f>
        <v>Kaur-Gola</v>
      </c>
      <c r="G1615" s="4">
        <f>Order_items!C1615</f>
        <v>1</v>
      </c>
      <c r="H1615" s="4">
        <f>Order_items!D1615</f>
        <v>672.73</v>
      </c>
      <c r="I1615" s="4">
        <f>Order_items!E1615</f>
        <v>672.73</v>
      </c>
      <c r="J1615" s="4" t="str">
        <f t="array" ref="J1615">_xlfn.XLOOKUP(A1615,Orders!A:A,Orders!G:G,"")</f>
        <v>Cash</v>
      </c>
      <c r="K1615" s="4">
        <f t="shared" si="1"/>
        <v>2023</v>
      </c>
      <c r="L1615" s="4" t="str">
        <f t="shared" si="2"/>
        <v>Mar</v>
      </c>
    </row>
    <row r="1616" ht="22.5" customHeight="1">
      <c r="A1616" s="4">
        <f>(Orders!A1616)</f>
        <v>5421697986</v>
      </c>
      <c r="B1616" s="5">
        <f t="array" ref="B1616">_xlfn.XLOOKUP(A1616, Orders!A:A,Orders!C:C)</f>
        <v>45072.10255</v>
      </c>
      <c r="C1616" s="4">
        <f>Order_items!B1616</f>
        <v>606256</v>
      </c>
      <c r="D1616" s="4" t="str">
        <f t="array" ref="D1616">_xlfn.XLOOKUP(C1616,Products!A:A,Products!B:B,"")</f>
        <v>Frozen Biryani</v>
      </c>
      <c r="E1616" s="4" t="str">
        <f t="array" ref="E1616">_xlfn.XLOOKUP(C1616,Products!A:A,Products!C:C,"")</f>
        <v>Instant &amp; Frozen Food</v>
      </c>
      <c r="F1616" s="4" t="str">
        <f t="array" ref="F1616">_xlfn.XLOOKUP(C1616,Products!A:A,Products!D:D,"")</f>
        <v>Agate Ltd</v>
      </c>
      <c r="G1616" s="4">
        <f>Order_items!C1616</f>
        <v>2</v>
      </c>
      <c r="H1616" s="4">
        <f>Order_items!D1616</f>
        <v>369.28</v>
      </c>
      <c r="I1616" s="4">
        <f>Order_items!E1616</f>
        <v>738.56</v>
      </c>
      <c r="J1616" s="4" t="str">
        <f t="array" ref="J1616">_xlfn.XLOOKUP(A1616,Orders!A:A,Orders!G:G,"")</f>
        <v>Wallet</v>
      </c>
      <c r="K1616" s="4">
        <f t="shared" si="1"/>
        <v>2023</v>
      </c>
      <c r="L1616" s="4" t="str">
        <f t="shared" si="2"/>
        <v>May</v>
      </c>
    </row>
    <row r="1617" ht="22.5" customHeight="1">
      <c r="A1617" s="4">
        <f>(Orders!A1617)</f>
        <v>8922741261</v>
      </c>
      <c r="B1617" s="5">
        <f t="array" ref="B1617">_xlfn.XLOOKUP(A1617, Orders!A:A,Orders!C:C)</f>
        <v>45515.0244</v>
      </c>
      <c r="C1617" s="4">
        <f>Order_items!B1617</f>
        <v>863930</v>
      </c>
      <c r="D1617" s="4" t="str">
        <f t="array" ref="D1617">_xlfn.XLOOKUP(C1617,Products!A:A,Products!B:B,"")</f>
        <v>Shampoo</v>
      </c>
      <c r="E1617" s="4" t="str">
        <f t="array" ref="E1617">_xlfn.XLOOKUP(C1617,Products!A:A,Products!C:C,"")</f>
        <v>Personal Care</v>
      </c>
      <c r="F1617" s="4" t="str">
        <f t="array" ref="F1617">_xlfn.XLOOKUP(C1617,Products!A:A,Products!D:D,"")</f>
        <v>Sathe, Agarwal and Dhar</v>
      </c>
      <c r="G1617" s="4">
        <f>Order_items!C1617</f>
        <v>3</v>
      </c>
      <c r="H1617" s="4">
        <f>Order_items!D1617</f>
        <v>242.57</v>
      </c>
      <c r="I1617" s="4">
        <f>Order_items!E1617</f>
        <v>727.71</v>
      </c>
      <c r="J1617" s="4" t="str">
        <f t="array" ref="J1617">_xlfn.XLOOKUP(A1617,Orders!A:A,Orders!G:G,"")</f>
        <v>Cash</v>
      </c>
      <c r="K1617" s="4">
        <f t="shared" si="1"/>
        <v>2024</v>
      </c>
      <c r="L1617" s="4" t="str">
        <f t="shared" si="2"/>
        <v>Aug</v>
      </c>
    </row>
    <row r="1618" ht="22.5" customHeight="1">
      <c r="A1618" s="4">
        <f>(Orders!A1618)</f>
        <v>3441102335</v>
      </c>
      <c r="B1618" s="5">
        <f t="array" ref="B1618">_xlfn.XLOOKUP(A1618, Orders!A:A,Orders!C:C)</f>
        <v>45234.01844</v>
      </c>
      <c r="C1618" s="4">
        <f>Order_items!B1618</f>
        <v>516376</v>
      </c>
      <c r="D1618" s="4" t="str">
        <f t="array" ref="D1618">_xlfn.XLOOKUP(C1618,Products!A:A,Products!B:B,"")</f>
        <v>Onions</v>
      </c>
      <c r="E1618" s="4" t="str">
        <f t="array" ref="E1618">_xlfn.XLOOKUP(C1618,Products!A:A,Products!C:C,"")</f>
        <v>Fruits &amp; Vegetables</v>
      </c>
      <c r="F1618" s="4" t="str">
        <f t="array" ref="F1618">_xlfn.XLOOKUP(C1618,Products!A:A,Products!D:D,"")</f>
        <v>Agarwal-Dhar</v>
      </c>
      <c r="G1618" s="4">
        <f>Order_items!C1618</f>
        <v>3</v>
      </c>
      <c r="H1618" s="4">
        <f>Order_items!D1618</f>
        <v>877.43</v>
      </c>
      <c r="I1618" s="4">
        <f>Order_items!E1618</f>
        <v>2632.29</v>
      </c>
      <c r="J1618" s="4" t="str">
        <f t="array" ref="J1618">_xlfn.XLOOKUP(A1618,Orders!A:A,Orders!G:G,"")</f>
        <v>Wallet</v>
      </c>
      <c r="K1618" s="4">
        <f t="shared" si="1"/>
        <v>2023</v>
      </c>
      <c r="L1618" s="4" t="str">
        <f t="shared" si="2"/>
        <v>Nov</v>
      </c>
    </row>
    <row r="1619" ht="22.5" customHeight="1">
      <c r="A1619" s="4">
        <f>(Orders!A1619)</f>
        <v>6065607924</v>
      </c>
      <c r="B1619" s="5">
        <f t="array" ref="B1619">_xlfn.XLOOKUP(A1619, Orders!A:A,Orders!C:C)</f>
        <v>45420.34426</v>
      </c>
      <c r="C1619" s="4">
        <f>Order_items!B1619</f>
        <v>63769</v>
      </c>
      <c r="D1619" s="4" t="str">
        <f t="array" ref="D1619">_xlfn.XLOOKUP(C1619,Products!A:A,Products!B:B,"")</f>
        <v>Lotion</v>
      </c>
      <c r="E1619" s="4" t="str">
        <f t="array" ref="E1619">_xlfn.XLOOKUP(C1619,Products!A:A,Products!C:C,"")</f>
        <v>Personal Care</v>
      </c>
      <c r="F1619" s="4" t="str">
        <f t="array" ref="F1619">_xlfn.XLOOKUP(C1619,Products!A:A,Products!D:D,"")</f>
        <v>Dalal-Shan</v>
      </c>
      <c r="G1619" s="4">
        <f>Order_items!C1619</f>
        <v>2</v>
      </c>
      <c r="H1619" s="4">
        <f>Order_items!D1619</f>
        <v>878.07</v>
      </c>
      <c r="I1619" s="4">
        <f>Order_items!E1619</f>
        <v>1756.14</v>
      </c>
      <c r="J1619" s="4" t="str">
        <f t="array" ref="J1619">_xlfn.XLOOKUP(A1619,Orders!A:A,Orders!G:G,"")</f>
        <v>UPI</v>
      </c>
      <c r="K1619" s="4">
        <f t="shared" si="1"/>
        <v>2024</v>
      </c>
      <c r="L1619" s="4" t="str">
        <f t="shared" si="2"/>
        <v>May</v>
      </c>
    </row>
    <row r="1620" ht="22.5" customHeight="1">
      <c r="A1620" s="4">
        <f>(Orders!A1620)</f>
        <v>5153395650</v>
      </c>
      <c r="B1620" s="5">
        <f t="array" ref="B1620">_xlfn.XLOOKUP(A1620, Orders!A:A,Orders!C:C)</f>
        <v>45008.64207</v>
      </c>
      <c r="C1620" s="4">
        <f>Order_items!B1620</f>
        <v>478531</v>
      </c>
      <c r="D1620" s="4" t="str">
        <f t="array" ref="D1620">_xlfn.XLOOKUP(C1620,Products!A:A,Products!B:B,"")</f>
        <v>Carrots</v>
      </c>
      <c r="E1620" s="4" t="str">
        <f t="array" ref="E1620">_xlfn.XLOOKUP(C1620,Products!A:A,Products!C:C,"")</f>
        <v>Fruits &amp; Vegetables</v>
      </c>
      <c r="F1620" s="4" t="str">
        <f t="array" ref="F1620">_xlfn.XLOOKUP(C1620,Products!A:A,Products!D:D,"")</f>
        <v>Uppal Group</v>
      </c>
      <c r="G1620" s="4">
        <f>Order_items!C1620</f>
        <v>1</v>
      </c>
      <c r="H1620" s="4">
        <f>Order_items!D1620</f>
        <v>825.46</v>
      </c>
      <c r="I1620" s="4">
        <f>Order_items!E1620</f>
        <v>825.46</v>
      </c>
      <c r="J1620" s="4" t="str">
        <f t="array" ref="J1620">_xlfn.XLOOKUP(A1620,Orders!A:A,Orders!G:G,"")</f>
        <v>Card</v>
      </c>
      <c r="K1620" s="4">
        <f t="shared" si="1"/>
        <v>2023</v>
      </c>
      <c r="L1620" s="4" t="str">
        <f t="shared" si="2"/>
        <v>Mar</v>
      </c>
    </row>
    <row r="1621" ht="22.5" customHeight="1">
      <c r="A1621" s="4">
        <f>(Orders!A1621)</f>
        <v>2215235447</v>
      </c>
      <c r="B1621" s="5">
        <f t="array" ref="B1621">_xlfn.XLOOKUP(A1621, Orders!A:A,Orders!C:C)</f>
        <v>45551.71608</v>
      </c>
      <c r="C1621" s="4">
        <f>Order_items!B1621</f>
        <v>298985</v>
      </c>
      <c r="D1621" s="4" t="str">
        <f t="array" ref="D1621">_xlfn.XLOOKUP(C1621,Products!A:A,Products!B:B,"")</f>
        <v>Vitamins</v>
      </c>
      <c r="E1621" s="4" t="str">
        <f t="array" ref="E1621">_xlfn.XLOOKUP(C1621,Products!A:A,Products!C:C,"")</f>
        <v>Pharmacy</v>
      </c>
      <c r="F1621" s="4" t="str">
        <f t="array" ref="F1621">_xlfn.XLOOKUP(C1621,Products!A:A,Products!D:D,"")</f>
        <v>Ramanathan, Joshi and Srinivasan</v>
      </c>
      <c r="G1621" s="4">
        <f>Order_items!C1621</f>
        <v>1</v>
      </c>
      <c r="H1621" s="4">
        <f>Order_items!D1621</f>
        <v>183.76</v>
      </c>
      <c r="I1621" s="4">
        <f>Order_items!E1621</f>
        <v>183.76</v>
      </c>
      <c r="J1621" s="4" t="str">
        <f t="array" ref="J1621">_xlfn.XLOOKUP(A1621,Orders!A:A,Orders!G:G,"")</f>
        <v>Card</v>
      </c>
      <c r="K1621" s="4">
        <f t="shared" si="1"/>
        <v>2024</v>
      </c>
      <c r="L1621" s="4" t="str">
        <f t="shared" si="2"/>
        <v>Sep</v>
      </c>
    </row>
    <row r="1622" ht="22.5" customHeight="1">
      <c r="A1622" s="4">
        <f>(Orders!A1622)</f>
        <v>5678676134</v>
      </c>
      <c r="B1622" s="5">
        <f t="array" ref="B1622">_xlfn.XLOOKUP(A1622, Orders!A:A,Orders!C:C)</f>
        <v>45556.64583</v>
      </c>
      <c r="C1622" s="4">
        <f>Order_items!B1622</f>
        <v>319388</v>
      </c>
      <c r="D1622" s="4" t="str">
        <f t="array" ref="D1622">_xlfn.XLOOKUP(C1622,Products!A:A,Products!B:B,"")</f>
        <v>Orange Juice</v>
      </c>
      <c r="E1622" s="4" t="str">
        <f t="array" ref="E1622">_xlfn.XLOOKUP(C1622,Products!A:A,Products!C:C,"")</f>
        <v>Cold Drinks &amp; Juices</v>
      </c>
      <c r="F1622" s="4" t="str">
        <f t="array" ref="F1622">_xlfn.XLOOKUP(C1622,Products!A:A,Products!D:D,"")</f>
        <v>D’Alia-Dey</v>
      </c>
      <c r="G1622" s="4">
        <f>Order_items!C1622</f>
        <v>1</v>
      </c>
      <c r="H1622" s="4">
        <f>Order_items!D1622</f>
        <v>657.8</v>
      </c>
      <c r="I1622" s="4">
        <f>Order_items!E1622</f>
        <v>657.8</v>
      </c>
      <c r="J1622" s="4" t="str">
        <f t="array" ref="J1622">_xlfn.XLOOKUP(A1622,Orders!A:A,Orders!G:G,"")</f>
        <v>Card</v>
      </c>
      <c r="K1622" s="4">
        <f t="shared" si="1"/>
        <v>2024</v>
      </c>
      <c r="L1622" s="4" t="str">
        <f t="shared" si="2"/>
        <v>Sep</v>
      </c>
    </row>
    <row r="1623" ht="22.5" customHeight="1">
      <c r="A1623" s="4">
        <f>(Orders!A1623)</f>
        <v>5045588926</v>
      </c>
      <c r="B1623" s="5">
        <f t="array" ref="B1623">_xlfn.XLOOKUP(A1623, Orders!A:A,Orders!C:C)</f>
        <v>45111.6694</v>
      </c>
      <c r="C1623" s="4">
        <f>Order_items!B1623</f>
        <v>60619</v>
      </c>
      <c r="D1623" s="4" t="str">
        <f t="array" ref="D1623">_xlfn.XLOOKUP(C1623,Products!A:A,Products!B:B,"")</f>
        <v>Iced Tea</v>
      </c>
      <c r="E1623" s="4" t="str">
        <f t="array" ref="E1623">_xlfn.XLOOKUP(C1623,Products!A:A,Products!C:C,"")</f>
        <v>Cold Drinks &amp; Juices</v>
      </c>
      <c r="F1623" s="4" t="str">
        <f t="array" ref="F1623">_xlfn.XLOOKUP(C1623,Products!A:A,Products!D:D,"")</f>
        <v>Bhasin LLC</v>
      </c>
      <c r="G1623" s="4">
        <f>Order_items!C1623</f>
        <v>1</v>
      </c>
      <c r="H1623" s="4">
        <f>Order_items!D1623</f>
        <v>726.41</v>
      </c>
      <c r="I1623" s="4">
        <f>Order_items!E1623</f>
        <v>726.41</v>
      </c>
      <c r="J1623" s="4" t="str">
        <f t="array" ref="J1623">_xlfn.XLOOKUP(A1623,Orders!A:A,Orders!G:G,"")</f>
        <v>UPI</v>
      </c>
      <c r="K1623" s="4">
        <f t="shared" si="1"/>
        <v>2023</v>
      </c>
      <c r="L1623" s="4" t="str">
        <f t="shared" si="2"/>
        <v>Jul</v>
      </c>
    </row>
    <row r="1624" ht="22.5" customHeight="1">
      <c r="A1624" s="4">
        <f>(Orders!A1624)</f>
        <v>1677502866</v>
      </c>
      <c r="B1624" s="5">
        <f t="array" ref="B1624">_xlfn.XLOOKUP(A1624, Orders!A:A,Orders!C:C)</f>
        <v>45309.35593</v>
      </c>
      <c r="C1624" s="4">
        <f>Order_items!B1624</f>
        <v>969851</v>
      </c>
      <c r="D1624" s="4" t="str">
        <f t="array" ref="D1624">_xlfn.XLOOKUP(C1624,Products!A:A,Products!B:B,"")</f>
        <v>Frozen Vegetables</v>
      </c>
      <c r="E1624" s="4" t="str">
        <f t="array" ref="E1624">_xlfn.XLOOKUP(C1624,Products!A:A,Products!C:C,"")</f>
        <v>Instant &amp; Frozen Food</v>
      </c>
      <c r="F1624" s="4" t="str">
        <f t="array" ref="F1624">_xlfn.XLOOKUP(C1624,Products!A:A,Products!D:D,"")</f>
        <v>Kara, Sodhi and Bassi</v>
      </c>
      <c r="G1624" s="4">
        <f>Order_items!C1624</f>
        <v>1</v>
      </c>
      <c r="H1624" s="4">
        <f>Order_items!D1624</f>
        <v>340.66</v>
      </c>
      <c r="I1624" s="4">
        <f>Order_items!E1624</f>
        <v>340.66</v>
      </c>
      <c r="J1624" s="4" t="str">
        <f t="array" ref="J1624">_xlfn.XLOOKUP(A1624,Orders!A:A,Orders!G:G,"")</f>
        <v>UPI</v>
      </c>
      <c r="K1624" s="4">
        <f t="shared" si="1"/>
        <v>2024</v>
      </c>
      <c r="L1624" s="4" t="str">
        <f t="shared" si="2"/>
        <v>Jan</v>
      </c>
    </row>
    <row r="1625" ht="22.5" customHeight="1">
      <c r="A1625" s="4">
        <f>(Orders!A1625)</f>
        <v>4777610024</v>
      </c>
      <c r="B1625" s="5">
        <f t="array" ref="B1625">_xlfn.XLOOKUP(A1625, Orders!A:A,Orders!C:C)</f>
        <v>45437.14777</v>
      </c>
      <c r="C1625" s="4">
        <f>Order_items!B1625</f>
        <v>433521</v>
      </c>
      <c r="D1625" s="4" t="str">
        <f t="array" ref="D1625">_xlfn.XLOOKUP(C1625,Products!A:A,Products!B:B,"")</f>
        <v>Diapers</v>
      </c>
      <c r="E1625" s="4" t="str">
        <f t="array" ref="E1625">_xlfn.XLOOKUP(C1625,Products!A:A,Products!C:C,"")</f>
        <v>Baby Care</v>
      </c>
      <c r="F1625" s="4" t="str">
        <f t="array" ref="F1625">_xlfn.XLOOKUP(C1625,Products!A:A,Products!D:D,"")</f>
        <v>Mahal Group</v>
      </c>
      <c r="G1625" s="4">
        <f>Order_items!C1625</f>
        <v>3</v>
      </c>
      <c r="H1625" s="4">
        <f>Order_items!D1625</f>
        <v>321.33</v>
      </c>
      <c r="I1625" s="4">
        <f>Order_items!E1625</f>
        <v>963.99</v>
      </c>
      <c r="J1625" s="4" t="str">
        <f t="array" ref="J1625">_xlfn.XLOOKUP(A1625,Orders!A:A,Orders!G:G,"")</f>
        <v>Cash</v>
      </c>
      <c r="K1625" s="4">
        <f t="shared" si="1"/>
        <v>2024</v>
      </c>
      <c r="L1625" s="4" t="str">
        <f t="shared" si="2"/>
        <v>May</v>
      </c>
    </row>
    <row r="1626" ht="22.5" customHeight="1">
      <c r="A1626" s="4">
        <f>(Orders!A1626)</f>
        <v>477350788</v>
      </c>
      <c r="B1626" s="5">
        <f t="array" ref="B1626">_xlfn.XLOOKUP(A1626, Orders!A:A,Orders!C:C)</f>
        <v>45211.21027</v>
      </c>
      <c r="C1626" s="4">
        <f>Order_items!B1626</f>
        <v>762527</v>
      </c>
      <c r="D1626" s="4" t="str">
        <f t="array" ref="D1626">_xlfn.XLOOKUP(C1626,Products!A:A,Products!B:B,"")</f>
        <v>Biscuits</v>
      </c>
      <c r="E1626" s="4" t="str">
        <f t="array" ref="E1626">_xlfn.XLOOKUP(C1626,Products!A:A,Products!C:C,"")</f>
        <v>Snacks &amp; Munchies</v>
      </c>
      <c r="F1626" s="4" t="str">
        <f t="array" ref="F1626">_xlfn.XLOOKUP(C1626,Products!A:A,Products!D:D,"")</f>
        <v>Chad, Yohannan and Chopra</v>
      </c>
      <c r="G1626" s="4">
        <f>Order_items!C1626</f>
        <v>2</v>
      </c>
      <c r="H1626" s="4">
        <f>Order_items!D1626</f>
        <v>690.08</v>
      </c>
      <c r="I1626" s="4">
        <f>Order_items!E1626</f>
        <v>1380.16</v>
      </c>
      <c r="J1626" s="4" t="str">
        <f t="array" ref="J1626">_xlfn.XLOOKUP(A1626,Orders!A:A,Orders!G:G,"")</f>
        <v>UPI</v>
      </c>
      <c r="K1626" s="4">
        <f t="shared" si="1"/>
        <v>2023</v>
      </c>
      <c r="L1626" s="4" t="str">
        <f t="shared" si="2"/>
        <v>Oct</v>
      </c>
    </row>
    <row r="1627" ht="22.5" customHeight="1">
      <c r="A1627" s="4">
        <f>(Orders!A1627)</f>
        <v>4616699342</v>
      </c>
      <c r="B1627" s="5">
        <f t="array" ref="B1627">_xlfn.XLOOKUP(A1627, Orders!A:A,Orders!C:C)</f>
        <v>45032.30552</v>
      </c>
      <c r="C1627" s="4">
        <f>Order_items!B1627</f>
        <v>818990</v>
      </c>
      <c r="D1627" s="4" t="str">
        <f t="array" ref="D1627">_xlfn.XLOOKUP(C1627,Products!A:A,Products!B:B,"")</f>
        <v>Tomatoes</v>
      </c>
      <c r="E1627" s="4" t="str">
        <f t="array" ref="E1627">_xlfn.XLOOKUP(C1627,Products!A:A,Products!C:C,"")</f>
        <v>Fruits &amp; Vegetables</v>
      </c>
      <c r="F1627" s="4" t="str">
        <f t="array" ref="F1627">_xlfn.XLOOKUP(C1627,Products!A:A,Products!D:D,"")</f>
        <v>Dugar Group</v>
      </c>
      <c r="G1627" s="4">
        <f>Order_items!C1627</f>
        <v>2</v>
      </c>
      <c r="H1627" s="4">
        <f>Order_items!D1627</f>
        <v>163.55</v>
      </c>
      <c r="I1627" s="4">
        <f>Order_items!E1627</f>
        <v>327.1</v>
      </c>
      <c r="J1627" s="4" t="str">
        <f t="array" ref="J1627">_xlfn.XLOOKUP(A1627,Orders!A:A,Orders!G:G,"")</f>
        <v>Card</v>
      </c>
      <c r="K1627" s="4">
        <f t="shared" si="1"/>
        <v>2023</v>
      </c>
      <c r="L1627" s="4" t="str">
        <f t="shared" si="2"/>
        <v>Apr</v>
      </c>
    </row>
    <row r="1628" ht="22.5" customHeight="1">
      <c r="A1628" s="4">
        <f>(Orders!A1628)</f>
        <v>8849914077</v>
      </c>
      <c r="B1628" s="5">
        <f t="array" ref="B1628">_xlfn.XLOOKUP(A1628, Orders!A:A,Orders!C:C)</f>
        <v>45321.00101</v>
      </c>
      <c r="C1628" s="4">
        <f>Order_items!B1628</f>
        <v>154179</v>
      </c>
      <c r="D1628" s="4" t="str">
        <f t="array" ref="D1628">_xlfn.XLOOKUP(C1628,Products!A:A,Products!B:B,"")</f>
        <v>Pain Reliever</v>
      </c>
      <c r="E1628" s="4" t="str">
        <f t="array" ref="E1628">_xlfn.XLOOKUP(C1628,Products!A:A,Products!C:C,"")</f>
        <v>Pharmacy</v>
      </c>
      <c r="F1628" s="4" t="str">
        <f t="array" ref="F1628">_xlfn.XLOOKUP(C1628,Products!A:A,Products!D:D,"")</f>
        <v>Barad, Devi and Andra</v>
      </c>
      <c r="G1628" s="4">
        <f>Order_items!C1628</f>
        <v>3</v>
      </c>
      <c r="H1628" s="4">
        <f>Order_items!D1628</f>
        <v>582.87</v>
      </c>
      <c r="I1628" s="4">
        <f>Order_items!E1628</f>
        <v>1748.61</v>
      </c>
      <c r="J1628" s="4" t="str">
        <f t="array" ref="J1628">_xlfn.XLOOKUP(A1628,Orders!A:A,Orders!G:G,"")</f>
        <v>Wallet</v>
      </c>
      <c r="K1628" s="4">
        <f t="shared" si="1"/>
        <v>2024</v>
      </c>
      <c r="L1628" s="4" t="str">
        <f t="shared" si="2"/>
        <v>Jan</v>
      </c>
    </row>
    <row r="1629" ht="22.5" customHeight="1">
      <c r="A1629" s="4">
        <f>(Orders!A1629)</f>
        <v>9183435457</v>
      </c>
      <c r="B1629" s="5">
        <f t="array" ref="B1629">_xlfn.XLOOKUP(A1629, Orders!A:A,Orders!C:C)</f>
        <v>45586.99631</v>
      </c>
      <c r="C1629" s="4">
        <f>Order_items!B1629</f>
        <v>107548</v>
      </c>
      <c r="D1629" s="4" t="str">
        <f t="array" ref="D1629">_xlfn.XLOOKUP(C1629,Products!A:A,Products!B:B,"")</f>
        <v>Cola</v>
      </c>
      <c r="E1629" s="4" t="str">
        <f t="array" ref="E1629">_xlfn.XLOOKUP(C1629,Products!A:A,Products!C:C,"")</f>
        <v>Cold Drinks &amp; Juices</v>
      </c>
      <c r="F1629" s="4" t="str">
        <f t="array" ref="F1629">_xlfn.XLOOKUP(C1629,Products!A:A,Products!D:D,"")</f>
        <v>Bhandari, Bhasin and Palan</v>
      </c>
      <c r="G1629" s="4">
        <f>Order_items!C1629</f>
        <v>1</v>
      </c>
      <c r="H1629" s="4">
        <f>Order_items!D1629</f>
        <v>891.6</v>
      </c>
      <c r="I1629" s="4">
        <f>Order_items!E1629</f>
        <v>891.6</v>
      </c>
      <c r="J1629" s="4" t="str">
        <f t="array" ref="J1629">_xlfn.XLOOKUP(A1629,Orders!A:A,Orders!G:G,"")</f>
        <v>Card</v>
      </c>
      <c r="K1629" s="4">
        <f t="shared" si="1"/>
        <v>2024</v>
      </c>
      <c r="L1629" s="4" t="str">
        <f t="shared" si="2"/>
        <v>Oct</v>
      </c>
    </row>
    <row r="1630" ht="22.5" customHeight="1">
      <c r="A1630" s="4">
        <f>(Orders!A1630)</f>
        <v>6922646336</v>
      </c>
      <c r="B1630" s="5">
        <f t="array" ref="B1630">_xlfn.XLOOKUP(A1630, Orders!A:A,Orders!C:C)</f>
        <v>45100.99287</v>
      </c>
      <c r="C1630" s="4">
        <f>Order_items!B1630</f>
        <v>799952</v>
      </c>
      <c r="D1630" s="4" t="str">
        <f t="array" ref="D1630">_xlfn.XLOOKUP(C1630,Products!A:A,Products!B:B,"")</f>
        <v>Cheese</v>
      </c>
      <c r="E1630" s="4" t="str">
        <f t="array" ref="E1630">_xlfn.XLOOKUP(C1630,Products!A:A,Products!C:C,"")</f>
        <v>Dairy &amp; Breakfast</v>
      </c>
      <c r="F1630" s="4" t="str">
        <f t="array" ref="F1630">_xlfn.XLOOKUP(C1630,Products!A:A,Products!D:D,"")</f>
        <v>Padmanabhan-Virk</v>
      </c>
      <c r="G1630" s="4">
        <f>Order_items!C1630</f>
        <v>3</v>
      </c>
      <c r="H1630" s="4">
        <f>Order_items!D1630</f>
        <v>922.64</v>
      </c>
      <c r="I1630" s="4">
        <f>Order_items!E1630</f>
        <v>2767.92</v>
      </c>
      <c r="J1630" s="4" t="str">
        <f t="array" ref="J1630">_xlfn.XLOOKUP(A1630,Orders!A:A,Orders!G:G,"")</f>
        <v>Cash</v>
      </c>
      <c r="K1630" s="4">
        <f t="shared" si="1"/>
        <v>2023</v>
      </c>
      <c r="L1630" s="4" t="str">
        <f t="shared" si="2"/>
        <v>Jun</v>
      </c>
    </row>
    <row r="1631" ht="22.5" customHeight="1">
      <c r="A1631" s="4">
        <f>(Orders!A1631)</f>
        <v>3228806806</v>
      </c>
      <c r="B1631" s="5">
        <f t="array" ref="B1631">_xlfn.XLOOKUP(A1631, Orders!A:A,Orders!C:C)</f>
        <v>45106.34815</v>
      </c>
      <c r="C1631" s="4">
        <f>Order_items!B1631</f>
        <v>679865</v>
      </c>
      <c r="D1631" s="4" t="str">
        <f t="array" ref="D1631">_xlfn.XLOOKUP(C1631,Products!A:A,Products!B:B,"")</f>
        <v>Wheat Flour</v>
      </c>
      <c r="E1631" s="4" t="str">
        <f t="array" ref="E1631">_xlfn.XLOOKUP(C1631,Products!A:A,Products!C:C,"")</f>
        <v>Grocery &amp; Staples</v>
      </c>
      <c r="F1631" s="4" t="str">
        <f t="array" ref="F1631">_xlfn.XLOOKUP(C1631,Products!A:A,Products!D:D,"")</f>
        <v>Memon-Barad</v>
      </c>
      <c r="G1631" s="4">
        <f>Order_items!C1631</f>
        <v>2</v>
      </c>
      <c r="H1631" s="4">
        <f>Order_items!D1631</f>
        <v>347.91</v>
      </c>
      <c r="I1631" s="4">
        <f>Order_items!E1631</f>
        <v>695.82</v>
      </c>
      <c r="J1631" s="4" t="str">
        <f t="array" ref="J1631">_xlfn.XLOOKUP(A1631,Orders!A:A,Orders!G:G,"")</f>
        <v>Wallet</v>
      </c>
      <c r="K1631" s="4">
        <f t="shared" si="1"/>
        <v>2023</v>
      </c>
      <c r="L1631" s="4" t="str">
        <f t="shared" si="2"/>
        <v>Jun</v>
      </c>
    </row>
    <row r="1632" ht="22.5" customHeight="1">
      <c r="A1632" s="4">
        <f>(Orders!A1632)</f>
        <v>4893095476</v>
      </c>
      <c r="B1632" s="5">
        <f t="array" ref="B1632">_xlfn.XLOOKUP(A1632, Orders!A:A,Orders!C:C)</f>
        <v>45569.88112</v>
      </c>
      <c r="C1632" s="4">
        <f>Order_items!B1632</f>
        <v>444361</v>
      </c>
      <c r="D1632" s="4" t="str">
        <f t="array" ref="D1632">_xlfn.XLOOKUP(C1632,Products!A:A,Products!B:B,"")</f>
        <v>Pain Reliever</v>
      </c>
      <c r="E1632" s="4" t="str">
        <f t="array" ref="E1632">_xlfn.XLOOKUP(C1632,Products!A:A,Products!C:C,"")</f>
        <v>Pharmacy</v>
      </c>
      <c r="F1632" s="4" t="str">
        <f t="array" ref="F1632">_xlfn.XLOOKUP(C1632,Products!A:A,Products!D:D,"")</f>
        <v>Prakash, Bawa and Kale</v>
      </c>
      <c r="G1632" s="4">
        <f>Order_items!C1632</f>
        <v>2</v>
      </c>
      <c r="H1632" s="4">
        <f>Order_items!D1632</f>
        <v>822.63</v>
      </c>
      <c r="I1632" s="4">
        <f>Order_items!E1632</f>
        <v>1645.26</v>
      </c>
      <c r="J1632" s="4" t="str">
        <f t="array" ref="J1632">_xlfn.XLOOKUP(A1632,Orders!A:A,Orders!G:G,"")</f>
        <v>Card</v>
      </c>
      <c r="K1632" s="4">
        <f t="shared" si="1"/>
        <v>2024</v>
      </c>
      <c r="L1632" s="4" t="str">
        <f t="shared" si="2"/>
        <v>Oct</v>
      </c>
    </row>
    <row r="1633" ht="22.5" customHeight="1">
      <c r="A1633" s="4">
        <f>(Orders!A1633)</f>
        <v>7773468233</v>
      </c>
      <c r="B1633" s="5">
        <f t="array" ref="B1633">_xlfn.XLOOKUP(A1633, Orders!A:A,Orders!C:C)</f>
        <v>45204.34432</v>
      </c>
      <c r="C1633" s="4">
        <f>Order_items!B1633</f>
        <v>462526</v>
      </c>
      <c r="D1633" s="4" t="str">
        <f t="array" ref="D1633">_xlfn.XLOOKUP(C1633,Products!A:A,Products!B:B,"")</f>
        <v>Curd</v>
      </c>
      <c r="E1633" s="4" t="str">
        <f t="array" ref="E1633">_xlfn.XLOOKUP(C1633,Products!A:A,Products!C:C,"")</f>
        <v>Dairy &amp; Breakfast</v>
      </c>
      <c r="F1633" s="4" t="str">
        <f t="array" ref="F1633">_xlfn.XLOOKUP(C1633,Products!A:A,Products!D:D,"")</f>
        <v>Pau and Sons</v>
      </c>
      <c r="G1633" s="4">
        <f>Order_items!C1633</f>
        <v>2</v>
      </c>
      <c r="H1633" s="4">
        <f>Order_items!D1633</f>
        <v>449.97</v>
      </c>
      <c r="I1633" s="4">
        <f>Order_items!E1633</f>
        <v>899.94</v>
      </c>
      <c r="J1633" s="4" t="str">
        <f t="array" ref="J1633">_xlfn.XLOOKUP(A1633,Orders!A:A,Orders!G:G,"")</f>
        <v>Wallet</v>
      </c>
      <c r="K1633" s="4">
        <f t="shared" si="1"/>
        <v>2023</v>
      </c>
      <c r="L1633" s="4" t="str">
        <f t="shared" si="2"/>
        <v>Oct</v>
      </c>
    </row>
    <row r="1634" ht="22.5" customHeight="1">
      <c r="A1634" s="4">
        <f>(Orders!A1634)</f>
        <v>5928657526</v>
      </c>
      <c r="B1634" s="5">
        <f t="array" ref="B1634">_xlfn.XLOOKUP(A1634, Orders!A:A,Orders!C:C)</f>
        <v>45213.52418</v>
      </c>
      <c r="C1634" s="4">
        <f>Order_items!B1634</f>
        <v>473929</v>
      </c>
      <c r="D1634" s="4" t="str">
        <f t="array" ref="D1634">_xlfn.XLOOKUP(C1634,Products!A:A,Products!B:B,"")</f>
        <v>Carrots</v>
      </c>
      <c r="E1634" s="4" t="str">
        <f t="array" ref="E1634">_xlfn.XLOOKUP(C1634,Products!A:A,Products!C:C,"")</f>
        <v>Fruits &amp; Vegetables</v>
      </c>
      <c r="F1634" s="4" t="str">
        <f t="array" ref="F1634">_xlfn.XLOOKUP(C1634,Products!A:A,Products!D:D,"")</f>
        <v>Bhardwaj, Bhatia and Deshmukh</v>
      </c>
      <c r="G1634" s="4">
        <f>Order_items!C1634</f>
        <v>2</v>
      </c>
      <c r="H1634" s="4">
        <f>Order_items!D1634</f>
        <v>440.19</v>
      </c>
      <c r="I1634" s="4">
        <f>Order_items!E1634</f>
        <v>880.38</v>
      </c>
      <c r="J1634" s="4" t="str">
        <f t="array" ref="J1634">_xlfn.XLOOKUP(A1634,Orders!A:A,Orders!G:G,"")</f>
        <v>Card</v>
      </c>
      <c r="K1634" s="4">
        <f t="shared" si="1"/>
        <v>2023</v>
      </c>
      <c r="L1634" s="4" t="str">
        <f t="shared" si="2"/>
        <v>Oct</v>
      </c>
    </row>
    <row r="1635" ht="22.5" customHeight="1">
      <c r="A1635" s="4">
        <f>(Orders!A1635)</f>
        <v>4435936422</v>
      </c>
      <c r="B1635" s="5">
        <f t="array" ref="B1635">_xlfn.XLOOKUP(A1635, Orders!A:A,Orders!C:C)</f>
        <v>45261.82267</v>
      </c>
      <c r="C1635" s="4">
        <f>Order_items!B1635</f>
        <v>837480</v>
      </c>
      <c r="D1635" s="4" t="str">
        <f t="array" ref="D1635">_xlfn.XLOOKUP(C1635,Products!A:A,Products!B:B,"")</f>
        <v>Cough Syrup</v>
      </c>
      <c r="E1635" s="4" t="str">
        <f t="array" ref="E1635">_xlfn.XLOOKUP(C1635,Products!A:A,Products!C:C,"")</f>
        <v>Pharmacy</v>
      </c>
      <c r="F1635" s="4" t="str">
        <f t="array" ref="F1635">_xlfn.XLOOKUP(C1635,Products!A:A,Products!D:D,"")</f>
        <v>Edwin and Sons</v>
      </c>
      <c r="G1635" s="4">
        <f>Order_items!C1635</f>
        <v>2</v>
      </c>
      <c r="H1635" s="4">
        <f>Order_items!D1635</f>
        <v>217.4</v>
      </c>
      <c r="I1635" s="4">
        <f>Order_items!E1635</f>
        <v>434.8</v>
      </c>
      <c r="J1635" s="4" t="str">
        <f t="array" ref="J1635">_xlfn.XLOOKUP(A1635,Orders!A:A,Orders!G:G,"")</f>
        <v>Wallet</v>
      </c>
      <c r="K1635" s="4">
        <f t="shared" si="1"/>
        <v>2023</v>
      </c>
      <c r="L1635" s="4" t="str">
        <f t="shared" si="2"/>
        <v>Dec</v>
      </c>
    </row>
    <row r="1636" ht="22.5" customHeight="1">
      <c r="A1636" s="4">
        <f>(Orders!A1636)</f>
        <v>6031122324</v>
      </c>
      <c r="B1636" s="5">
        <f t="array" ref="B1636">_xlfn.XLOOKUP(A1636, Orders!A:A,Orders!C:C)</f>
        <v>45468.64259</v>
      </c>
      <c r="C1636" s="4">
        <f>Order_items!B1636</f>
        <v>298985</v>
      </c>
      <c r="D1636" s="4" t="str">
        <f t="array" ref="D1636">_xlfn.XLOOKUP(C1636,Products!A:A,Products!B:B,"")</f>
        <v>Vitamins</v>
      </c>
      <c r="E1636" s="4" t="str">
        <f t="array" ref="E1636">_xlfn.XLOOKUP(C1636,Products!A:A,Products!C:C,"")</f>
        <v>Pharmacy</v>
      </c>
      <c r="F1636" s="4" t="str">
        <f t="array" ref="F1636">_xlfn.XLOOKUP(C1636,Products!A:A,Products!D:D,"")</f>
        <v>Ramanathan, Joshi and Srinivasan</v>
      </c>
      <c r="G1636" s="4">
        <f>Order_items!C1636</f>
        <v>1</v>
      </c>
      <c r="H1636" s="4">
        <f>Order_items!D1636</f>
        <v>183.76</v>
      </c>
      <c r="I1636" s="4">
        <f>Order_items!E1636</f>
        <v>183.76</v>
      </c>
      <c r="J1636" s="4" t="str">
        <f t="array" ref="J1636">_xlfn.XLOOKUP(A1636,Orders!A:A,Orders!G:G,"")</f>
        <v>UPI</v>
      </c>
      <c r="K1636" s="4">
        <f t="shared" si="1"/>
        <v>2024</v>
      </c>
      <c r="L1636" s="4" t="str">
        <f t="shared" si="2"/>
        <v>Jun</v>
      </c>
    </row>
    <row r="1637" ht="22.5" customHeight="1">
      <c r="A1637" s="4">
        <f>(Orders!A1637)</f>
        <v>7286969496</v>
      </c>
      <c r="B1637" s="5">
        <f t="array" ref="B1637">_xlfn.XLOOKUP(A1637, Orders!A:A,Orders!C:C)</f>
        <v>45098.65906</v>
      </c>
      <c r="C1637" s="4">
        <f>Order_items!B1637</f>
        <v>366066</v>
      </c>
      <c r="D1637" s="4" t="str">
        <f t="array" ref="D1637">_xlfn.XLOOKUP(C1637,Products!A:A,Products!B:B,"")</f>
        <v>Soap</v>
      </c>
      <c r="E1637" s="4" t="str">
        <f t="array" ref="E1637">_xlfn.XLOOKUP(C1637,Products!A:A,Products!C:C,"")</f>
        <v>Personal Care</v>
      </c>
      <c r="F1637" s="4" t="str">
        <f t="array" ref="F1637">_xlfn.XLOOKUP(C1637,Products!A:A,Products!D:D,"")</f>
        <v>Mandal LLC</v>
      </c>
      <c r="G1637" s="4">
        <f>Order_items!C1637</f>
        <v>3</v>
      </c>
      <c r="H1637" s="4">
        <f>Order_items!D1637</f>
        <v>918.58</v>
      </c>
      <c r="I1637" s="4">
        <f>Order_items!E1637</f>
        <v>2755.74</v>
      </c>
      <c r="J1637" s="4" t="str">
        <f t="array" ref="J1637">_xlfn.XLOOKUP(A1637,Orders!A:A,Orders!G:G,"")</f>
        <v>Card</v>
      </c>
      <c r="K1637" s="4">
        <f t="shared" si="1"/>
        <v>2023</v>
      </c>
      <c r="L1637" s="4" t="str">
        <f t="shared" si="2"/>
        <v>Jun</v>
      </c>
    </row>
    <row r="1638" ht="22.5" customHeight="1">
      <c r="A1638" s="4">
        <f>(Orders!A1638)</f>
        <v>4665508413</v>
      </c>
      <c r="B1638" s="5">
        <f t="array" ref="B1638">_xlfn.XLOOKUP(A1638, Orders!A:A,Orders!C:C)</f>
        <v>45232.06336</v>
      </c>
      <c r="C1638" s="4">
        <f>Order_items!B1638</f>
        <v>433521</v>
      </c>
      <c r="D1638" s="4" t="str">
        <f t="array" ref="D1638">_xlfn.XLOOKUP(C1638,Products!A:A,Products!B:B,"")</f>
        <v>Diapers</v>
      </c>
      <c r="E1638" s="4" t="str">
        <f t="array" ref="E1638">_xlfn.XLOOKUP(C1638,Products!A:A,Products!C:C,"")</f>
        <v>Baby Care</v>
      </c>
      <c r="F1638" s="4" t="str">
        <f t="array" ref="F1638">_xlfn.XLOOKUP(C1638,Products!A:A,Products!D:D,"")</f>
        <v>Mahal Group</v>
      </c>
      <c r="G1638" s="4">
        <f>Order_items!C1638</f>
        <v>2</v>
      </c>
      <c r="H1638" s="4">
        <f>Order_items!D1638</f>
        <v>321.33</v>
      </c>
      <c r="I1638" s="4">
        <f>Order_items!E1638</f>
        <v>642.66</v>
      </c>
      <c r="J1638" s="4" t="str">
        <f t="array" ref="J1638">_xlfn.XLOOKUP(A1638,Orders!A:A,Orders!G:G,"")</f>
        <v>Cash</v>
      </c>
      <c r="K1638" s="4">
        <f t="shared" si="1"/>
        <v>2023</v>
      </c>
      <c r="L1638" s="4" t="str">
        <f t="shared" si="2"/>
        <v>Nov</v>
      </c>
    </row>
    <row r="1639" ht="22.5" customHeight="1">
      <c r="A1639" s="4">
        <f>(Orders!A1639)</f>
        <v>9224598372</v>
      </c>
      <c r="B1639" s="5">
        <f t="array" ref="B1639">_xlfn.XLOOKUP(A1639, Orders!A:A,Orders!C:C)</f>
        <v>45382.55502</v>
      </c>
      <c r="C1639" s="4">
        <f>Order_items!B1639</f>
        <v>962054</v>
      </c>
      <c r="D1639" s="4" t="str">
        <f t="array" ref="D1639">_xlfn.XLOOKUP(C1639,Products!A:A,Products!B:B,"")</f>
        <v>Orange Juice</v>
      </c>
      <c r="E1639" s="4" t="str">
        <f t="array" ref="E1639">_xlfn.XLOOKUP(C1639,Products!A:A,Products!C:C,"")</f>
        <v>Cold Drinks &amp; Juices</v>
      </c>
      <c r="F1639" s="4" t="str">
        <f t="array" ref="F1639">_xlfn.XLOOKUP(C1639,Products!A:A,Products!D:D,"")</f>
        <v>Toor-Nagar</v>
      </c>
      <c r="G1639" s="4">
        <f>Order_items!C1639</f>
        <v>1</v>
      </c>
      <c r="H1639" s="4">
        <f>Order_items!D1639</f>
        <v>16.86</v>
      </c>
      <c r="I1639" s="4">
        <f>Order_items!E1639</f>
        <v>16.86</v>
      </c>
      <c r="J1639" s="4" t="str">
        <f t="array" ref="J1639">_xlfn.XLOOKUP(A1639,Orders!A:A,Orders!G:G,"")</f>
        <v>UPI</v>
      </c>
      <c r="K1639" s="4">
        <f t="shared" si="1"/>
        <v>2024</v>
      </c>
      <c r="L1639" s="4" t="str">
        <f t="shared" si="2"/>
        <v>Mar</v>
      </c>
    </row>
    <row r="1640" ht="22.5" customHeight="1">
      <c r="A1640" s="4">
        <f>(Orders!A1640)</f>
        <v>842020543</v>
      </c>
      <c r="B1640" s="5">
        <f t="array" ref="B1640">_xlfn.XLOOKUP(A1640, Orders!A:A,Orders!C:C)</f>
        <v>45518.46306</v>
      </c>
      <c r="C1640" s="4">
        <f>Order_items!B1640</f>
        <v>927651</v>
      </c>
      <c r="D1640" s="4" t="str">
        <f t="array" ref="D1640">_xlfn.XLOOKUP(C1640,Products!A:A,Products!B:B,"")</f>
        <v>Baby Wipes</v>
      </c>
      <c r="E1640" s="4" t="str">
        <f t="array" ref="E1640">_xlfn.XLOOKUP(C1640,Products!A:A,Products!C:C,"")</f>
        <v>Baby Care</v>
      </c>
      <c r="F1640" s="4" t="str">
        <f t="array" ref="F1640">_xlfn.XLOOKUP(C1640,Products!A:A,Products!D:D,"")</f>
        <v>Narula Group</v>
      </c>
      <c r="G1640" s="4">
        <f>Order_items!C1640</f>
        <v>1</v>
      </c>
      <c r="H1640" s="4">
        <f>Order_items!D1640</f>
        <v>426.72</v>
      </c>
      <c r="I1640" s="4">
        <f>Order_items!E1640</f>
        <v>426.72</v>
      </c>
      <c r="J1640" s="4" t="str">
        <f t="array" ref="J1640">_xlfn.XLOOKUP(A1640,Orders!A:A,Orders!G:G,"")</f>
        <v>UPI</v>
      </c>
      <c r="K1640" s="4">
        <f t="shared" si="1"/>
        <v>2024</v>
      </c>
      <c r="L1640" s="4" t="str">
        <f t="shared" si="2"/>
        <v>Aug</v>
      </c>
    </row>
    <row r="1641" ht="22.5" customHeight="1">
      <c r="A1641" s="4">
        <f>(Orders!A1641)</f>
        <v>7237143327</v>
      </c>
      <c r="B1641" s="5">
        <f t="array" ref="B1641">_xlfn.XLOOKUP(A1641, Orders!A:A,Orders!C:C)</f>
        <v>45086.87091</v>
      </c>
      <c r="C1641" s="4">
        <f>Order_items!B1641</f>
        <v>820973</v>
      </c>
      <c r="D1641" s="4" t="str">
        <f t="array" ref="D1641">_xlfn.XLOOKUP(C1641,Products!A:A,Products!B:B,"")</f>
        <v>Baby Wipes</v>
      </c>
      <c r="E1641" s="4" t="str">
        <f t="array" ref="E1641">_xlfn.XLOOKUP(C1641,Products!A:A,Products!C:C,"")</f>
        <v>Baby Care</v>
      </c>
      <c r="F1641" s="4" t="str">
        <f t="array" ref="F1641">_xlfn.XLOOKUP(C1641,Products!A:A,Products!D:D,"")</f>
        <v>Lall LLC</v>
      </c>
      <c r="G1641" s="4">
        <f>Order_items!C1641</f>
        <v>1</v>
      </c>
      <c r="H1641" s="4">
        <f>Order_items!D1641</f>
        <v>114.52</v>
      </c>
      <c r="I1641" s="4">
        <f>Order_items!E1641</f>
        <v>114.52</v>
      </c>
      <c r="J1641" s="4" t="str">
        <f t="array" ref="J1641">_xlfn.XLOOKUP(A1641,Orders!A:A,Orders!G:G,"")</f>
        <v>UPI</v>
      </c>
      <c r="K1641" s="4">
        <f t="shared" si="1"/>
        <v>2023</v>
      </c>
      <c r="L1641" s="4" t="str">
        <f t="shared" si="2"/>
        <v>Jun</v>
      </c>
    </row>
    <row r="1642" ht="22.5" customHeight="1">
      <c r="A1642" s="4">
        <f>(Orders!A1642)</f>
        <v>5095141954</v>
      </c>
      <c r="B1642" s="5">
        <f t="array" ref="B1642">_xlfn.XLOOKUP(A1642, Orders!A:A,Orders!C:C)</f>
        <v>45143.34715</v>
      </c>
      <c r="C1642" s="4">
        <f>Order_items!B1642</f>
        <v>133542</v>
      </c>
      <c r="D1642" s="4" t="str">
        <f t="array" ref="D1642">_xlfn.XLOOKUP(C1642,Products!A:A,Products!B:B,"")</f>
        <v>Detergent</v>
      </c>
      <c r="E1642" s="4" t="str">
        <f t="array" ref="E1642">_xlfn.XLOOKUP(C1642,Products!A:A,Products!C:C,"")</f>
        <v>Household Care</v>
      </c>
      <c r="F1642" s="4" t="str">
        <f t="array" ref="F1642">_xlfn.XLOOKUP(C1642,Products!A:A,Products!D:D,"")</f>
        <v>Edwin-Lall</v>
      </c>
      <c r="G1642" s="4">
        <f>Order_items!C1642</f>
        <v>1</v>
      </c>
      <c r="H1642" s="4">
        <f>Order_items!D1642</f>
        <v>68.49</v>
      </c>
      <c r="I1642" s="4">
        <f>Order_items!E1642</f>
        <v>68.49</v>
      </c>
      <c r="J1642" s="4" t="str">
        <f t="array" ref="J1642">_xlfn.XLOOKUP(A1642,Orders!A:A,Orders!G:G,"")</f>
        <v>Card</v>
      </c>
      <c r="K1642" s="4">
        <f t="shared" si="1"/>
        <v>2023</v>
      </c>
      <c r="L1642" s="4" t="str">
        <f t="shared" si="2"/>
        <v>Aug</v>
      </c>
    </row>
    <row r="1643" ht="22.5" customHeight="1">
      <c r="A1643" s="4">
        <f>(Orders!A1643)</f>
        <v>6229535077</v>
      </c>
      <c r="B1643" s="5">
        <f t="array" ref="B1643">_xlfn.XLOOKUP(A1643, Orders!A:A,Orders!C:C)</f>
        <v>45383.24843</v>
      </c>
      <c r="C1643" s="4">
        <f>Order_items!B1643</f>
        <v>739534</v>
      </c>
      <c r="D1643" s="4" t="str">
        <f t="array" ref="D1643">_xlfn.XLOOKUP(C1643,Products!A:A,Products!B:B,"")</f>
        <v>Toilet Cleaner</v>
      </c>
      <c r="E1643" s="4" t="str">
        <f t="array" ref="E1643">_xlfn.XLOOKUP(C1643,Products!A:A,Products!C:C,"")</f>
        <v>Household Care</v>
      </c>
      <c r="F1643" s="4" t="str">
        <f t="array" ref="F1643">_xlfn.XLOOKUP(C1643,Products!A:A,Products!D:D,"")</f>
        <v>Gera, Narang and Karpe</v>
      </c>
      <c r="G1643" s="4">
        <f>Order_items!C1643</f>
        <v>2</v>
      </c>
      <c r="H1643" s="4">
        <f>Order_items!D1643</f>
        <v>994.56</v>
      </c>
      <c r="I1643" s="4">
        <f>Order_items!E1643</f>
        <v>1989.12</v>
      </c>
      <c r="J1643" s="4" t="str">
        <f t="array" ref="J1643">_xlfn.XLOOKUP(A1643,Orders!A:A,Orders!G:G,"")</f>
        <v>Cash</v>
      </c>
      <c r="K1643" s="4">
        <f t="shared" si="1"/>
        <v>2024</v>
      </c>
      <c r="L1643" s="4" t="str">
        <f t="shared" si="2"/>
        <v>Apr</v>
      </c>
    </row>
    <row r="1644" ht="22.5" customHeight="1">
      <c r="A1644" s="4">
        <f>(Orders!A1644)</f>
        <v>2984879441</v>
      </c>
      <c r="B1644" s="5">
        <f t="array" ref="B1644">_xlfn.XLOOKUP(A1644, Orders!A:A,Orders!C:C)</f>
        <v>45404.32299</v>
      </c>
      <c r="C1644" s="4">
        <f>Order_items!B1644</f>
        <v>557908</v>
      </c>
      <c r="D1644" s="4" t="str">
        <f t="array" ref="D1644">_xlfn.XLOOKUP(C1644,Products!A:A,Products!B:B,"")</f>
        <v>Vitamins</v>
      </c>
      <c r="E1644" s="4" t="str">
        <f t="array" ref="E1644">_xlfn.XLOOKUP(C1644,Products!A:A,Products!C:C,"")</f>
        <v>Pharmacy</v>
      </c>
      <c r="F1644" s="4" t="str">
        <f t="array" ref="F1644">_xlfn.XLOOKUP(C1644,Products!A:A,Products!D:D,"")</f>
        <v>Sundaram Inc</v>
      </c>
      <c r="G1644" s="4">
        <f>Order_items!C1644</f>
        <v>1</v>
      </c>
      <c r="H1644" s="4">
        <f>Order_items!D1644</f>
        <v>942.37</v>
      </c>
      <c r="I1644" s="4">
        <f>Order_items!E1644</f>
        <v>942.37</v>
      </c>
      <c r="J1644" s="4" t="str">
        <f t="array" ref="J1644">_xlfn.XLOOKUP(A1644,Orders!A:A,Orders!G:G,"")</f>
        <v>Cash</v>
      </c>
      <c r="K1644" s="4">
        <f t="shared" si="1"/>
        <v>2024</v>
      </c>
      <c r="L1644" s="4" t="str">
        <f t="shared" si="2"/>
        <v>Apr</v>
      </c>
    </row>
    <row r="1645" ht="22.5" customHeight="1">
      <c r="A1645" s="4">
        <f>(Orders!A1645)</f>
        <v>785895477</v>
      </c>
      <c r="B1645" s="5">
        <f t="array" ref="B1645">_xlfn.XLOOKUP(A1645, Orders!A:A,Orders!C:C)</f>
        <v>45004.78859</v>
      </c>
      <c r="C1645" s="4">
        <f>Order_items!B1645</f>
        <v>771228</v>
      </c>
      <c r="D1645" s="4" t="str">
        <f t="array" ref="D1645">_xlfn.XLOOKUP(C1645,Products!A:A,Products!B:B,"")</f>
        <v>Pet Treats</v>
      </c>
      <c r="E1645" s="4" t="str">
        <f t="array" ref="E1645">_xlfn.XLOOKUP(C1645,Products!A:A,Products!C:C,"")</f>
        <v>Pet Care</v>
      </c>
      <c r="F1645" s="4" t="str">
        <f t="array" ref="F1645">_xlfn.XLOOKUP(C1645,Products!A:A,Products!D:D,"")</f>
        <v>Raja and Sons</v>
      </c>
      <c r="G1645" s="4">
        <f>Order_items!C1645</f>
        <v>2</v>
      </c>
      <c r="H1645" s="4">
        <f>Order_items!D1645</f>
        <v>83.18</v>
      </c>
      <c r="I1645" s="4">
        <f>Order_items!E1645</f>
        <v>166.36</v>
      </c>
      <c r="J1645" s="4" t="str">
        <f t="array" ref="J1645">_xlfn.XLOOKUP(A1645,Orders!A:A,Orders!G:G,"")</f>
        <v>Wallet</v>
      </c>
      <c r="K1645" s="4">
        <f t="shared" si="1"/>
        <v>2023</v>
      </c>
      <c r="L1645" s="4" t="str">
        <f t="shared" si="2"/>
        <v>Mar</v>
      </c>
    </row>
    <row r="1646" ht="22.5" customHeight="1">
      <c r="A1646" s="4">
        <f>(Orders!A1646)</f>
        <v>6220343481</v>
      </c>
      <c r="B1646" s="5">
        <f t="array" ref="B1646">_xlfn.XLOOKUP(A1646, Orders!A:A,Orders!C:C)</f>
        <v>45079.95936</v>
      </c>
      <c r="C1646" s="4">
        <f>Order_items!B1646</f>
        <v>525531</v>
      </c>
      <c r="D1646" s="4" t="str">
        <f t="array" ref="D1646">_xlfn.XLOOKUP(C1646,Products!A:A,Products!B:B,"")</f>
        <v>Dog Food</v>
      </c>
      <c r="E1646" s="4" t="str">
        <f t="array" ref="E1646">_xlfn.XLOOKUP(C1646,Products!A:A,Products!C:C,"")</f>
        <v>Pet Care</v>
      </c>
      <c r="F1646" s="4" t="str">
        <f t="array" ref="F1646">_xlfn.XLOOKUP(C1646,Products!A:A,Products!D:D,"")</f>
        <v>Sandal PLC</v>
      </c>
      <c r="G1646" s="4">
        <f>Order_items!C1646</f>
        <v>3</v>
      </c>
      <c r="H1646" s="4">
        <f>Order_items!D1646</f>
        <v>831.1</v>
      </c>
      <c r="I1646" s="4">
        <f>Order_items!E1646</f>
        <v>2493.3</v>
      </c>
      <c r="J1646" s="4" t="str">
        <f t="array" ref="J1646">_xlfn.XLOOKUP(A1646,Orders!A:A,Orders!G:G,"")</f>
        <v>UPI</v>
      </c>
      <c r="K1646" s="4">
        <f t="shared" si="1"/>
        <v>2023</v>
      </c>
      <c r="L1646" s="4" t="str">
        <f t="shared" si="2"/>
        <v>Jun</v>
      </c>
    </row>
    <row r="1647" ht="22.5" customHeight="1">
      <c r="A1647" s="4">
        <f>(Orders!A1647)</f>
        <v>5897343054</v>
      </c>
      <c r="B1647" s="5">
        <f t="array" ref="B1647">_xlfn.XLOOKUP(A1647, Orders!A:A,Orders!C:C)</f>
        <v>45006.17809</v>
      </c>
      <c r="C1647" s="4">
        <f>Order_items!B1647</f>
        <v>991434</v>
      </c>
      <c r="D1647" s="4" t="str">
        <f t="array" ref="D1647">_xlfn.XLOOKUP(C1647,Products!A:A,Products!B:B,"")</f>
        <v>Cookies</v>
      </c>
      <c r="E1647" s="4" t="str">
        <f t="array" ref="E1647">_xlfn.XLOOKUP(C1647,Products!A:A,Products!C:C,"")</f>
        <v>Snacks &amp; Munchies</v>
      </c>
      <c r="F1647" s="4" t="str">
        <f t="array" ref="F1647">_xlfn.XLOOKUP(C1647,Products!A:A,Products!D:D,"")</f>
        <v>Mital-Oza</v>
      </c>
      <c r="G1647" s="4">
        <f>Order_items!C1647</f>
        <v>1</v>
      </c>
      <c r="H1647" s="4">
        <f>Order_items!D1647</f>
        <v>237.62</v>
      </c>
      <c r="I1647" s="4">
        <f>Order_items!E1647</f>
        <v>237.62</v>
      </c>
      <c r="J1647" s="4" t="str">
        <f t="array" ref="J1647">_xlfn.XLOOKUP(A1647,Orders!A:A,Orders!G:G,"")</f>
        <v>Card</v>
      </c>
      <c r="K1647" s="4">
        <f t="shared" si="1"/>
        <v>2023</v>
      </c>
      <c r="L1647" s="4" t="str">
        <f t="shared" si="2"/>
        <v>Mar</v>
      </c>
    </row>
    <row r="1648" ht="22.5" customHeight="1">
      <c r="A1648" s="4">
        <f>(Orders!A1648)</f>
        <v>60465</v>
      </c>
      <c r="B1648" s="5">
        <f t="array" ref="B1648">_xlfn.XLOOKUP(A1648, Orders!A:A,Orders!C:C)</f>
        <v>45588.22464</v>
      </c>
      <c r="C1648" s="4">
        <f>Order_items!B1648</f>
        <v>361361</v>
      </c>
      <c r="D1648" s="4" t="str">
        <f t="array" ref="D1648">_xlfn.XLOOKUP(C1648,Products!A:A,Products!B:B,"")</f>
        <v>Biscuits</v>
      </c>
      <c r="E1648" s="4" t="str">
        <f t="array" ref="E1648">_xlfn.XLOOKUP(C1648,Products!A:A,Products!C:C,"")</f>
        <v>Snacks &amp; Munchies</v>
      </c>
      <c r="F1648" s="4" t="str">
        <f t="array" ref="F1648">_xlfn.XLOOKUP(C1648,Products!A:A,Products!D:D,"")</f>
        <v>Kunda, Dave and Sahni</v>
      </c>
      <c r="G1648" s="4">
        <f>Order_items!C1648</f>
        <v>2</v>
      </c>
      <c r="H1648" s="4">
        <f>Order_items!D1648</f>
        <v>826.21</v>
      </c>
      <c r="I1648" s="4">
        <f>Order_items!E1648</f>
        <v>1652.42</v>
      </c>
      <c r="J1648" s="4" t="str">
        <f t="array" ref="J1648">_xlfn.XLOOKUP(A1648,Orders!A:A,Orders!G:G,"")</f>
        <v>UPI</v>
      </c>
      <c r="K1648" s="4">
        <f t="shared" si="1"/>
        <v>2024</v>
      </c>
      <c r="L1648" s="4" t="str">
        <f t="shared" si="2"/>
        <v>Oct</v>
      </c>
    </row>
    <row r="1649" ht="22.5" customHeight="1">
      <c r="A1649" s="4">
        <f>(Orders!A1649)</f>
        <v>2245476104</v>
      </c>
      <c r="B1649" s="5">
        <f t="array" ref="B1649">_xlfn.XLOOKUP(A1649, Orders!A:A,Orders!C:C)</f>
        <v>45078.38888</v>
      </c>
      <c r="C1649" s="4">
        <f>Order_items!B1649</f>
        <v>327290</v>
      </c>
      <c r="D1649" s="4" t="str">
        <f t="array" ref="D1649">_xlfn.XLOOKUP(C1649,Products!A:A,Products!B:B,"")</f>
        <v>Sugar</v>
      </c>
      <c r="E1649" s="4" t="str">
        <f t="array" ref="E1649">_xlfn.XLOOKUP(C1649,Products!A:A,Products!C:C,"")</f>
        <v>Grocery &amp; Staples</v>
      </c>
      <c r="F1649" s="4" t="str">
        <f t="array" ref="F1649">_xlfn.XLOOKUP(C1649,Products!A:A,Products!D:D,"")</f>
        <v>Nadkarni Inc</v>
      </c>
      <c r="G1649" s="4">
        <f>Order_items!C1649</f>
        <v>3</v>
      </c>
      <c r="H1649" s="4">
        <f>Order_items!D1649</f>
        <v>862.28</v>
      </c>
      <c r="I1649" s="4">
        <f>Order_items!E1649</f>
        <v>2586.84</v>
      </c>
      <c r="J1649" s="4" t="str">
        <f t="array" ref="J1649">_xlfn.XLOOKUP(A1649,Orders!A:A,Orders!G:G,"")</f>
        <v>Wallet</v>
      </c>
      <c r="K1649" s="4">
        <f t="shared" si="1"/>
        <v>2023</v>
      </c>
      <c r="L1649" s="4" t="str">
        <f t="shared" si="2"/>
        <v>Jun</v>
      </c>
    </row>
    <row r="1650" ht="22.5" customHeight="1">
      <c r="A1650" s="4">
        <f>(Orders!A1650)</f>
        <v>6347292505</v>
      </c>
      <c r="B1650" s="5">
        <f t="array" ref="B1650">_xlfn.XLOOKUP(A1650, Orders!A:A,Orders!C:C)</f>
        <v>45467.82169</v>
      </c>
      <c r="C1650" s="4">
        <f>Order_items!B1650</f>
        <v>658389</v>
      </c>
      <c r="D1650" s="4" t="str">
        <f t="array" ref="D1650">_xlfn.XLOOKUP(C1650,Products!A:A,Products!B:B,"")</f>
        <v>Popcorn</v>
      </c>
      <c r="E1650" s="4" t="str">
        <f t="array" ref="E1650">_xlfn.XLOOKUP(C1650,Products!A:A,Products!C:C,"")</f>
        <v>Snacks &amp; Munchies</v>
      </c>
      <c r="F1650" s="4" t="str">
        <f t="array" ref="F1650">_xlfn.XLOOKUP(C1650,Products!A:A,Products!D:D,"")</f>
        <v>Chanda, Som and Vohra</v>
      </c>
      <c r="G1650" s="4">
        <f>Order_items!C1650</f>
        <v>1</v>
      </c>
      <c r="H1650" s="4">
        <f>Order_items!D1650</f>
        <v>152.55</v>
      </c>
      <c r="I1650" s="4">
        <f>Order_items!E1650</f>
        <v>152.55</v>
      </c>
      <c r="J1650" s="4" t="str">
        <f t="array" ref="J1650">_xlfn.XLOOKUP(A1650,Orders!A:A,Orders!G:G,"")</f>
        <v>Cash</v>
      </c>
      <c r="K1650" s="4">
        <f t="shared" si="1"/>
        <v>2024</v>
      </c>
      <c r="L1650" s="4" t="str">
        <f t="shared" si="2"/>
        <v>Jun</v>
      </c>
    </row>
    <row r="1651" ht="22.5" customHeight="1">
      <c r="A1651" s="4">
        <f>(Orders!A1651)</f>
        <v>8321900643</v>
      </c>
      <c r="B1651" s="5">
        <f t="array" ref="B1651">_xlfn.XLOOKUP(A1651, Orders!A:A,Orders!C:C)</f>
        <v>45230.89855</v>
      </c>
      <c r="C1651" s="4">
        <f>Order_items!B1651</f>
        <v>611575</v>
      </c>
      <c r="D1651" s="4" t="str">
        <f t="array" ref="D1651">_xlfn.XLOOKUP(C1651,Products!A:A,Products!B:B,"")</f>
        <v>Frozen Pizza</v>
      </c>
      <c r="E1651" s="4" t="str">
        <f t="array" ref="E1651">_xlfn.XLOOKUP(C1651,Products!A:A,Products!C:C,"")</f>
        <v>Instant &amp; Frozen Food</v>
      </c>
      <c r="F1651" s="4" t="str">
        <f t="array" ref="F1651">_xlfn.XLOOKUP(C1651,Products!A:A,Products!D:D,"")</f>
        <v>Bhat, Nigam and Hayer</v>
      </c>
      <c r="G1651" s="4">
        <f>Order_items!C1651</f>
        <v>2</v>
      </c>
      <c r="H1651" s="4">
        <f>Order_items!D1651</f>
        <v>482.06</v>
      </c>
      <c r="I1651" s="4">
        <f>Order_items!E1651</f>
        <v>964.12</v>
      </c>
      <c r="J1651" s="4" t="str">
        <f t="array" ref="J1651">_xlfn.XLOOKUP(A1651,Orders!A:A,Orders!G:G,"")</f>
        <v>Card</v>
      </c>
      <c r="K1651" s="4">
        <f t="shared" si="1"/>
        <v>2023</v>
      </c>
      <c r="L1651" s="4" t="str">
        <f t="shared" si="2"/>
        <v>Oct</v>
      </c>
    </row>
    <row r="1652" ht="22.5" customHeight="1">
      <c r="A1652" s="4">
        <f>(Orders!A1652)</f>
        <v>9639033064</v>
      </c>
      <c r="B1652" s="5">
        <f t="array" ref="B1652">_xlfn.XLOOKUP(A1652, Orders!A:A,Orders!C:C)</f>
        <v>45519.88377</v>
      </c>
      <c r="C1652" s="4">
        <f>Order_items!B1652</f>
        <v>949818</v>
      </c>
      <c r="D1652" s="4" t="str">
        <f t="array" ref="D1652">_xlfn.XLOOKUP(C1652,Products!A:A,Products!B:B,"")</f>
        <v>Biscuits</v>
      </c>
      <c r="E1652" s="4" t="str">
        <f t="array" ref="E1652">_xlfn.XLOOKUP(C1652,Products!A:A,Products!C:C,"")</f>
        <v>Snacks &amp; Munchies</v>
      </c>
      <c r="F1652" s="4" t="str">
        <f t="array" ref="F1652">_xlfn.XLOOKUP(C1652,Products!A:A,Products!D:D,"")</f>
        <v>Yohannan Inc</v>
      </c>
      <c r="G1652" s="4">
        <f>Order_items!C1652</f>
        <v>1</v>
      </c>
      <c r="H1652" s="4">
        <f>Order_items!D1652</f>
        <v>483.05</v>
      </c>
      <c r="I1652" s="4">
        <f>Order_items!E1652</f>
        <v>483.05</v>
      </c>
      <c r="J1652" s="4" t="str">
        <f t="array" ref="J1652">_xlfn.XLOOKUP(A1652,Orders!A:A,Orders!G:G,"")</f>
        <v>Card</v>
      </c>
      <c r="K1652" s="4">
        <f t="shared" si="1"/>
        <v>2024</v>
      </c>
      <c r="L1652" s="4" t="str">
        <f t="shared" si="2"/>
        <v>Aug</v>
      </c>
    </row>
    <row r="1653" ht="22.5" customHeight="1">
      <c r="A1653" s="4">
        <f>(Orders!A1653)</f>
        <v>2748368258</v>
      </c>
      <c r="B1653" s="5">
        <f t="array" ref="B1653">_xlfn.XLOOKUP(A1653, Orders!A:A,Orders!C:C)</f>
        <v>45141.99644</v>
      </c>
      <c r="C1653" s="4">
        <f>Order_items!B1653</f>
        <v>478531</v>
      </c>
      <c r="D1653" s="4" t="str">
        <f t="array" ref="D1653">_xlfn.XLOOKUP(C1653,Products!A:A,Products!B:B,"")</f>
        <v>Carrots</v>
      </c>
      <c r="E1653" s="4" t="str">
        <f t="array" ref="E1653">_xlfn.XLOOKUP(C1653,Products!A:A,Products!C:C,"")</f>
        <v>Fruits &amp; Vegetables</v>
      </c>
      <c r="F1653" s="4" t="str">
        <f t="array" ref="F1653">_xlfn.XLOOKUP(C1653,Products!A:A,Products!D:D,"")</f>
        <v>Uppal Group</v>
      </c>
      <c r="G1653" s="4">
        <f>Order_items!C1653</f>
        <v>3</v>
      </c>
      <c r="H1653" s="4">
        <f>Order_items!D1653</f>
        <v>825.46</v>
      </c>
      <c r="I1653" s="4">
        <f>Order_items!E1653</f>
        <v>2476.38</v>
      </c>
      <c r="J1653" s="4" t="str">
        <f t="array" ref="J1653">_xlfn.XLOOKUP(A1653,Orders!A:A,Orders!G:G,"")</f>
        <v>Card</v>
      </c>
      <c r="K1653" s="4">
        <f t="shared" si="1"/>
        <v>2023</v>
      </c>
      <c r="L1653" s="4" t="str">
        <f t="shared" si="2"/>
        <v>Aug</v>
      </c>
    </row>
    <row r="1654" ht="22.5" customHeight="1">
      <c r="A1654" s="4">
        <f>(Orders!A1654)</f>
        <v>1444371693</v>
      </c>
      <c r="B1654" s="5">
        <f t="array" ref="B1654">_xlfn.XLOOKUP(A1654, Orders!A:A,Orders!C:C)</f>
        <v>45052.34848</v>
      </c>
      <c r="C1654" s="4">
        <f>Order_items!B1654</f>
        <v>455083</v>
      </c>
      <c r="D1654" s="4" t="str">
        <f t="array" ref="D1654">_xlfn.XLOOKUP(C1654,Products!A:A,Products!B:B,"")</f>
        <v>Butter</v>
      </c>
      <c r="E1654" s="4" t="str">
        <f t="array" ref="E1654">_xlfn.XLOOKUP(C1654,Products!A:A,Products!C:C,"")</f>
        <v>Dairy &amp; Breakfast</v>
      </c>
      <c r="F1654" s="4" t="str">
        <f t="array" ref="F1654">_xlfn.XLOOKUP(C1654,Products!A:A,Products!D:D,"")</f>
        <v>Dutta Inc</v>
      </c>
      <c r="G1654" s="4">
        <f>Order_items!C1654</f>
        <v>3</v>
      </c>
      <c r="H1654" s="4">
        <f>Order_items!D1654</f>
        <v>959.01</v>
      </c>
      <c r="I1654" s="4">
        <f>Order_items!E1654</f>
        <v>2877.03</v>
      </c>
      <c r="J1654" s="4" t="str">
        <f t="array" ref="J1654">_xlfn.XLOOKUP(A1654,Orders!A:A,Orders!G:G,"")</f>
        <v>Card</v>
      </c>
      <c r="K1654" s="4">
        <f t="shared" si="1"/>
        <v>2023</v>
      </c>
      <c r="L1654" s="4" t="str">
        <f t="shared" si="2"/>
        <v>May</v>
      </c>
    </row>
    <row r="1655" ht="22.5" customHeight="1">
      <c r="A1655" s="4">
        <f>(Orders!A1655)</f>
        <v>7111342746</v>
      </c>
      <c r="B1655" s="5">
        <f t="array" ref="B1655">_xlfn.XLOOKUP(A1655, Orders!A:A,Orders!C:C)</f>
        <v>45584.65157</v>
      </c>
      <c r="C1655" s="4">
        <f>Order_items!B1655</f>
        <v>914071</v>
      </c>
      <c r="D1655" s="4" t="str">
        <f t="array" ref="D1655">_xlfn.XLOOKUP(C1655,Products!A:A,Products!B:B,"")</f>
        <v>Chips</v>
      </c>
      <c r="E1655" s="4" t="str">
        <f t="array" ref="E1655">_xlfn.XLOOKUP(C1655,Products!A:A,Products!C:C,"")</f>
        <v>Snacks &amp; Munchies</v>
      </c>
      <c r="F1655" s="4" t="str">
        <f t="array" ref="F1655">_xlfn.XLOOKUP(C1655,Products!A:A,Products!D:D,"")</f>
        <v>Datta Ltd</v>
      </c>
      <c r="G1655" s="4">
        <f>Order_items!C1655</f>
        <v>1</v>
      </c>
      <c r="H1655" s="4">
        <f>Order_items!D1655</f>
        <v>296.94</v>
      </c>
      <c r="I1655" s="4">
        <f>Order_items!E1655</f>
        <v>296.94</v>
      </c>
      <c r="J1655" s="4" t="str">
        <f t="array" ref="J1655">_xlfn.XLOOKUP(A1655,Orders!A:A,Orders!G:G,"")</f>
        <v>Card</v>
      </c>
      <c r="K1655" s="4">
        <f t="shared" si="1"/>
        <v>2024</v>
      </c>
      <c r="L1655" s="4" t="str">
        <f t="shared" si="2"/>
        <v>Oct</v>
      </c>
    </row>
    <row r="1656" ht="22.5" customHeight="1">
      <c r="A1656" s="4">
        <f>(Orders!A1656)</f>
        <v>9457576236</v>
      </c>
      <c r="B1656" s="5">
        <f t="array" ref="B1656">_xlfn.XLOOKUP(A1656, Orders!A:A,Orders!C:C)</f>
        <v>45259.75637</v>
      </c>
      <c r="C1656" s="4">
        <f>Order_items!B1656</f>
        <v>52729</v>
      </c>
      <c r="D1656" s="4" t="str">
        <f t="array" ref="D1656">_xlfn.XLOOKUP(C1656,Products!A:A,Products!B:B,"")</f>
        <v>Cat Food</v>
      </c>
      <c r="E1656" s="4" t="str">
        <f t="array" ref="E1656">_xlfn.XLOOKUP(C1656,Products!A:A,Products!C:C,"")</f>
        <v>Pet Care</v>
      </c>
      <c r="F1656" s="4" t="str">
        <f t="array" ref="F1656">_xlfn.XLOOKUP(C1656,Products!A:A,Products!D:D,"")</f>
        <v>Saini LLC</v>
      </c>
      <c r="G1656" s="4">
        <f>Order_items!C1656</f>
        <v>3</v>
      </c>
      <c r="H1656" s="4">
        <f>Order_items!D1656</f>
        <v>316.02</v>
      </c>
      <c r="I1656" s="4">
        <f>Order_items!E1656</f>
        <v>948.06</v>
      </c>
      <c r="J1656" s="4" t="str">
        <f t="array" ref="J1656">_xlfn.XLOOKUP(A1656,Orders!A:A,Orders!G:G,"")</f>
        <v>UPI</v>
      </c>
      <c r="K1656" s="4">
        <f t="shared" si="1"/>
        <v>2023</v>
      </c>
      <c r="L1656" s="4" t="str">
        <f t="shared" si="2"/>
        <v>Nov</v>
      </c>
    </row>
    <row r="1657" ht="22.5" customHeight="1">
      <c r="A1657" s="4">
        <f>(Orders!A1657)</f>
        <v>4167252733</v>
      </c>
      <c r="B1657" s="5">
        <f t="array" ref="B1657">_xlfn.XLOOKUP(A1657, Orders!A:A,Orders!C:C)</f>
        <v>45257.70339</v>
      </c>
      <c r="C1657" s="4">
        <f>Order_items!B1657</f>
        <v>991434</v>
      </c>
      <c r="D1657" s="4" t="str">
        <f t="array" ref="D1657">_xlfn.XLOOKUP(C1657,Products!A:A,Products!B:B,"")</f>
        <v>Cookies</v>
      </c>
      <c r="E1657" s="4" t="str">
        <f t="array" ref="E1657">_xlfn.XLOOKUP(C1657,Products!A:A,Products!C:C,"")</f>
        <v>Snacks &amp; Munchies</v>
      </c>
      <c r="F1657" s="4" t="str">
        <f t="array" ref="F1657">_xlfn.XLOOKUP(C1657,Products!A:A,Products!D:D,"")</f>
        <v>Mital-Oza</v>
      </c>
      <c r="G1657" s="4">
        <f>Order_items!C1657</f>
        <v>2</v>
      </c>
      <c r="H1657" s="4">
        <f>Order_items!D1657</f>
        <v>237.62</v>
      </c>
      <c r="I1657" s="4">
        <f>Order_items!E1657</f>
        <v>475.24</v>
      </c>
      <c r="J1657" s="4" t="str">
        <f t="array" ref="J1657">_xlfn.XLOOKUP(A1657,Orders!A:A,Orders!G:G,"")</f>
        <v>Cash</v>
      </c>
      <c r="K1657" s="4">
        <f t="shared" si="1"/>
        <v>2023</v>
      </c>
      <c r="L1657" s="4" t="str">
        <f t="shared" si="2"/>
        <v>Nov</v>
      </c>
    </row>
    <row r="1658" ht="22.5" customHeight="1">
      <c r="A1658" s="4">
        <f>(Orders!A1658)</f>
        <v>4304875010</v>
      </c>
      <c r="B1658" s="5">
        <f t="array" ref="B1658">_xlfn.XLOOKUP(A1658, Orders!A:A,Orders!C:C)</f>
        <v>45318.21881</v>
      </c>
      <c r="C1658" s="4">
        <f>Order_items!B1658</f>
        <v>425341</v>
      </c>
      <c r="D1658" s="4" t="str">
        <f t="array" ref="D1658">_xlfn.XLOOKUP(C1658,Products!A:A,Products!B:B,"")</f>
        <v>Pet Treats</v>
      </c>
      <c r="E1658" s="4" t="str">
        <f t="array" ref="E1658">_xlfn.XLOOKUP(C1658,Products!A:A,Products!C:C,"")</f>
        <v>Pet Care</v>
      </c>
      <c r="F1658" s="4" t="str">
        <f t="array" ref="F1658">_xlfn.XLOOKUP(C1658,Products!A:A,Products!D:D,"")</f>
        <v>Mani, Dhar and Muni</v>
      </c>
      <c r="G1658" s="4">
        <f>Order_items!C1658</f>
        <v>1</v>
      </c>
      <c r="H1658" s="4">
        <f>Order_items!D1658</f>
        <v>486.28</v>
      </c>
      <c r="I1658" s="4">
        <f>Order_items!E1658</f>
        <v>486.28</v>
      </c>
      <c r="J1658" s="4" t="str">
        <f t="array" ref="J1658">_xlfn.XLOOKUP(A1658,Orders!A:A,Orders!G:G,"")</f>
        <v>UPI</v>
      </c>
      <c r="K1658" s="4">
        <f t="shared" si="1"/>
        <v>2024</v>
      </c>
      <c r="L1658" s="4" t="str">
        <f t="shared" si="2"/>
        <v>Jan</v>
      </c>
    </row>
    <row r="1659" ht="22.5" customHeight="1">
      <c r="A1659" s="4">
        <f>(Orders!A1659)</f>
        <v>4870910859</v>
      </c>
      <c r="B1659" s="5">
        <f t="array" ref="B1659">_xlfn.XLOOKUP(A1659, Orders!A:A,Orders!C:C)</f>
        <v>45111.19931</v>
      </c>
      <c r="C1659" s="4">
        <f>Order_items!B1659</f>
        <v>516376</v>
      </c>
      <c r="D1659" s="4" t="str">
        <f t="array" ref="D1659">_xlfn.XLOOKUP(C1659,Products!A:A,Products!B:B,"")</f>
        <v>Onions</v>
      </c>
      <c r="E1659" s="4" t="str">
        <f t="array" ref="E1659">_xlfn.XLOOKUP(C1659,Products!A:A,Products!C:C,"")</f>
        <v>Fruits &amp; Vegetables</v>
      </c>
      <c r="F1659" s="4" t="str">
        <f t="array" ref="F1659">_xlfn.XLOOKUP(C1659,Products!A:A,Products!D:D,"")</f>
        <v>Agarwal-Dhar</v>
      </c>
      <c r="G1659" s="4">
        <f>Order_items!C1659</f>
        <v>3</v>
      </c>
      <c r="H1659" s="4">
        <f>Order_items!D1659</f>
        <v>877.43</v>
      </c>
      <c r="I1659" s="4">
        <f>Order_items!E1659</f>
        <v>2632.29</v>
      </c>
      <c r="J1659" s="4" t="str">
        <f t="array" ref="J1659">_xlfn.XLOOKUP(A1659,Orders!A:A,Orders!G:G,"")</f>
        <v>Card</v>
      </c>
      <c r="K1659" s="4">
        <f t="shared" si="1"/>
        <v>2023</v>
      </c>
      <c r="L1659" s="4" t="str">
        <f t="shared" si="2"/>
        <v>Jul</v>
      </c>
    </row>
    <row r="1660" ht="22.5" customHeight="1">
      <c r="A1660" s="4">
        <f>(Orders!A1660)</f>
        <v>3674118222</v>
      </c>
      <c r="B1660" s="5">
        <f t="array" ref="B1660">_xlfn.XLOOKUP(A1660, Orders!A:A,Orders!C:C)</f>
        <v>45498.31557</v>
      </c>
      <c r="C1660" s="4">
        <f>Order_items!B1660</f>
        <v>839170</v>
      </c>
      <c r="D1660" s="4" t="str">
        <f t="array" ref="D1660">_xlfn.XLOOKUP(C1660,Products!A:A,Products!B:B,"")</f>
        <v>Curd</v>
      </c>
      <c r="E1660" s="4" t="str">
        <f t="array" ref="E1660">_xlfn.XLOOKUP(C1660,Products!A:A,Products!C:C,"")</f>
        <v>Dairy &amp; Breakfast</v>
      </c>
      <c r="F1660" s="4" t="str">
        <f t="array" ref="F1660">_xlfn.XLOOKUP(C1660,Products!A:A,Products!D:D,"")</f>
        <v>Shetty and Sons</v>
      </c>
      <c r="G1660" s="4">
        <f>Order_items!C1660</f>
        <v>2</v>
      </c>
      <c r="H1660" s="4">
        <f>Order_items!D1660</f>
        <v>481.63</v>
      </c>
      <c r="I1660" s="4">
        <f>Order_items!E1660</f>
        <v>963.26</v>
      </c>
      <c r="J1660" s="4" t="str">
        <f t="array" ref="J1660">_xlfn.XLOOKUP(A1660,Orders!A:A,Orders!G:G,"")</f>
        <v>UPI</v>
      </c>
      <c r="K1660" s="4">
        <f t="shared" si="1"/>
        <v>2024</v>
      </c>
      <c r="L1660" s="4" t="str">
        <f t="shared" si="2"/>
        <v>Jul</v>
      </c>
    </row>
    <row r="1661" ht="22.5" customHeight="1">
      <c r="A1661" s="4">
        <f>(Orders!A1661)</f>
        <v>38408517</v>
      </c>
      <c r="B1661" s="5">
        <f t="array" ref="B1661">_xlfn.XLOOKUP(A1661, Orders!A:A,Orders!C:C)</f>
        <v>45256.35976</v>
      </c>
      <c r="C1661" s="4">
        <f>Order_items!B1661</f>
        <v>378287</v>
      </c>
      <c r="D1661" s="4" t="str">
        <f t="array" ref="D1661">_xlfn.XLOOKUP(C1661,Products!A:A,Products!B:B,"")</f>
        <v>Lemonade</v>
      </c>
      <c r="E1661" s="4" t="str">
        <f t="array" ref="E1661">_xlfn.XLOOKUP(C1661,Products!A:A,Products!C:C,"")</f>
        <v>Cold Drinks &amp; Juices</v>
      </c>
      <c r="F1661" s="4" t="str">
        <f t="array" ref="F1661">_xlfn.XLOOKUP(C1661,Products!A:A,Products!D:D,"")</f>
        <v>Ramesh-Jain</v>
      </c>
      <c r="G1661" s="4">
        <f>Order_items!C1661</f>
        <v>2</v>
      </c>
      <c r="H1661" s="4">
        <f>Order_items!D1661</f>
        <v>332.84</v>
      </c>
      <c r="I1661" s="4">
        <f>Order_items!E1661</f>
        <v>665.68</v>
      </c>
      <c r="J1661" s="4" t="str">
        <f t="array" ref="J1661">_xlfn.XLOOKUP(A1661,Orders!A:A,Orders!G:G,"")</f>
        <v>Cash</v>
      </c>
      <c r="K1661" s="4">
        <f t="shared" si="1"/>
        <v>2023</v>
      </c>
      <c r="L1661" s="4" t="str">
        <f t="shared" si="2"/>
        <v>Nov</v>
      </c>
    </row>
    <row r="1662" ht="22.5" customHeight="1">
      <c r="A1662" s="4">
        <f>(Orders!A1662)</f>
        <v>3081609596</v>
      </c>
      <c r="B1662" s="5">
        <f t="array" ref="B1662">_xlfn.XLOOKUP(A1662, Orders!A:A,Orders!C:C)</f>
        <v>45025.17839</v>
      </c>
      <c r="C1662" s="4">
        <f>Order_items!B1662</f>
        <v>712003</v>
      </c>
      <c r="D1662" s="4" t="str">
        <f t="array" ref="D1662">_xlfn.XLOOKUP(C1662,Products!A:A,Products!B:B,"")</f>
        <v>Cola</v>
      </c>
      <c r="E1662" s="4" t="str">
        <f t="array" ref="E1662">_xlfn.XLOOKUP(C1662,Products!A:A,Products!C:C,"")</f>
        <v>Cold Drinks &amp; Juices</v>
      </c>
      <c r="F1662" s="4" t="str">
        <f t="array" ref="F1662">_xlfn.XLOOKUP(C1662,Products!A:A,Products!D:D,"")</f>
        <v>Karan, Bandi and Acharya</v>
      </c>
      <c r="G1662" s="4">
        <f>Order_items!C1662</f>
        <v>3</v>
      </c>
      <c r="H1662" s="4">
        <f>Order_items!D1662</f>
        <v>671.68</v>
      </c>
      <c r="I1662" s="4">
        <f>Order_items!E1662</f>
        <v>2015.04</v>
      </c>
      <c r="J1662" s="4" t="str">
        <f t="array" ref="J1662">_xlfn.XLOOKUP(A1662,Orders!A:A,Orders!G:G,"")</f>
        <v>Card</v>
      </c>
      <c r="K1662" s="4">
        <f t="shared" si="1"/>
        <v>2023</v>
      </c>
      <c r="L1662" s="4" t="str">
        <f t="shared" si="2"/>
        <v>Apr</v>
      </c>
    </row>
    <row r="1663" ht="22.5" customHeight="1">
      <c r="A1663" s="4">
        <f>(Orders!A1663)</f>
        <v>1390229631</v>
      </c>
      <c r="B1663" s="5">
        <f t="array" ref="B1663">_xlfn.XLOOKUP(A1663, Orders!A:A,Orders!C:C)</f>
        <v>45145.31882</v>
      </c>
      <c r="C1663" s="4">
        <f>Order_items!B1663</f>
        <v>654623</v>
      </c>
      <c r="D1663" s="4" t="str">
        <f t="array" ref="D1663">_xlfn.XLOOKUP(C1663,Products!A:A,Products!B:B,"")</f>
        <v>Chips</v>
      </c>
      <c r="E1663" s="4" t="str">
        <f t="array" ref="E1663">_xlfn.XLOOKUP(C1663,Products!A:A,Products!C:C,"")</f>
        <v>Snacks &amp; Munchies</v>
      </c>
      <c r="F1663" s="4" t="str">
        <f t="array" ref="F1663">_xlfn.XLOOKUP(C1663,Products!A:A,Products!D:D,"")</f>
        <v>Pradhan and Sons</v>
      </c>
      <c r="G1663" s="4">
        <f>Order_items!C1663</f>
        <v>1</v>
      </c>
      <c r="H1663" s="4">
        <f>Order_items!D1663</f>
        <v>422.14</v>
      </c>
      <c r="I1663" s="4">
        <f>Order_items!E1663</f>
        <v>422.14</v>
      </c>
      <c r="J1663" s="4" t="str">
        <f t="array" ref="J1663">_xlfn.XLOOKUP(A1663,Orders!A:A,Orders!G:G,"")</f>
        <v>UPI</v>
      </c>
      <c r="K1663" s="4">
        <f t="shared" si="1"/>
        <v>2023</v>
      </c>
      <c r="L1663" s="4" t="str">
        <f t="shared" si="2"/>
        <v>Aug</v>
      </c>
    </row>
    <row r="1664" ht="22.5" customHeight="1">
      <c r="A1664" s="4">
        <f>(Orders!A1664)</f>
        <v>7498092418</v>
      </c>
      <c r="B1664" s="5">
        <f t="array" ref="B1664">_xlfn.XLOOKUP(A1664, Orders!A:A,Orders!C:C)</f>
        <v>45211.49735</v>
      </c>
      <c r="C1664" s="4">
        <f>Order_items!B1664</f>
        <v>799688</v>
      </c>
      <c r="D1664" s="4" t="str">
        <f t="array" ref="D1664">_xlfn.XLOOKUP(C1664,Products!A:A,Products!B:B,"")</f>
        <v>Lotion</v>
      </c>
      <c r="E1664" s="4" t="str">
        <f t="array" ref="E1664">_xlfn.XLOOKUP(C1664,Products!A:A,Products!C:C,"")</f>
        <v>Personal Care</v>
      </c>
      <c r="F1664" s="4" t="str">
        <f t="array" ref="F1664">_xlfn.XLOOKUP(C1664,Products!A:A,Products!D:D,"")</f>
        <v>Arora LLC</v>
      </c>
      <c r="G1664" s="4">
        <f>Order_items!C1664</f>
        <v>1</v>
      </c>
      <c r="H1664" s="4">
        <f>Order_items!D1664</f>
        <v>309.62</v>
      </c>
      <c r="I1664" s="4">
        <f>Order_items!E1664</f>
        <v>309.62</v>
      </c>
      <c r="J1664" s="4" t="str">
        <f t="array" ref="J1664">_xlfn.XLOOKUP(A1664,Orders!A:A,Orders!G:G,"")</f>
        <v>Cash</v>
      </c>
      <c r="K1664" s="4">
        <f t="shared" si="1"/>
        <v>2023</v>
      </c>
      <c r="L1664" s="4" t="str">
        <f t="shared" si="2"/>
        <v>Oct</v>
      </c>
    </row>
    <row r="1665" ht="22.5" customHeight="1">
      <c r="A1665" s="4">
        <f>(Orders!A1665)</f>
        <v>3334055527</v>
      </c>
      <c r="B1665" s="5">
        <f t="array" ref="B1665">_xlfn.XLOOKUP(A1665, Orders!A:A,Orders!C:C)</f>
        <v>45034.51324</v>
      </c>
      <c r="C1665" s="4">
        <f>Order_items!B1665</f>
        <v>784673</v>
      </c>
      <c r="D1665" s="4" t="str">
        <f t="array" ref="D1665">_xlfn.XLOOKUP(C1665,Products!A:A,Products!B:B,"")</f>
        <v>Dog Food</v>
      </c>
      <c r="E1665" s="4" t="str">
        <f t="array" ref="E1665">_xlfn.XLOOKUP(C1665,Products!A:A,Products!C:C,"")</f>
        <v>Pet Care</v>
      </c>
      <c r="F1665" s="4" t="str">
        <f t="array" ref="F1665">_xlfn.XLOOKUP(C1665,Products!A:A,Products!D:D,"")</f>
        <v>Ramanathan Group</v>
      </c>
      <c r="G1665" s="4">
        <f>Order_items!C1665</f>
        <v>2</v>
      </c>
      <c r="H1665" s="4">
        <f>Order_items!D1665</f>
        <v>491.39</v>
      </c>
      <c r="I1665" s="4">
        <f>Order_items!E1665</f>
        <v>982.78</v>
      </c>
      <c r="J1665" s="4" t="str">
        <f t="array" ref="J1665">_xlfn.XLOOKUP(A1665,Orders!A:A,Orders!G:G,"")</f>
        <v>Cash</v>
      </c>
      <c r="K1665" s="4">
        <f t="shared" si="1"/>
        <v>2023</v>
      </c>
      <c r="L1665" s="4" t="str">
        <f t="shared" si="2"/>
        <v>Apr</v>
      </c>
    </row>
    <row r="1666" ht="22.5" customHeight="1">
      <c r="A1666" s="4">
        <f>(Orders!A1666)</f>
        <v>8729426842</v>
      </c>
      <c r="B1666" s="5">
        <f t="array" ref="B1666">_xlfn.XLOOKUP(A1666, Orders!A:A,Orders!C:C)</f>
        <v>45084.13052</v>
      </c>
      <c r="C1666" s="4">
        <f>Order_items!B1666</f>
        <v>942001</v>
      </c>
      <c r="D1666" s="4" t="str">
        <f t="array" ref="D1666">_xlfn.XLOOKUP(C1666,Products!A:A,Products!B:B,"")</f>
        <v>Cat Food</v>
      </c>
      <c r="E1666" s="4" t="str">
        <f t="array" ref="E1666">_xlfn.XLOOKUP(C1666,Products!A:A,Products!C:C,"")</f>
        <v>Pet Care</v>
      </c>
      <c r="F1666" s="4" t="str">
        <f t="array" ref="F1666">_xlfn.XLOOKUP(C1666,Products!A:A,Products!D:D,"")</f>
        <v>Acharya Ltd</v>
      </c>
      <c r="G1666" s="4">
        <f>Order_items!C1666</f>
        <v>2</v>
      </c>
      <c r="H1666" s="4">
        <f>Order_items!D1666</f>
        <v>671.55</v>
      </c>
      <c r="I1666" s="4">
        <f>Order_items!E1666</f>
        <v>1343.1</v>
      </c>
      <c r="J1666" s="4" t="str">
        <f t="array" ref="J1666">_xlfn.XLOOKUP(A1666,Orders!A:A,Orders!G:G,"")</f>
        <v>Wallet</v>
      </c>
      <c r="K1666" s="4">
        <f t="shared" si="1"/>
        <v>2023</v>
      </c>
      <c r="L1666" s="4" t="str">
        <f t="shared" si="2"/>
        <v>Jun</v>
      </c>
    </row>
    <row r="1667" ht="22.5" customHeight="1">
      <c r="A1667" s="4">
        <f>(Orders!A1667)</f>
        <v>1722808791</v>
      </c>
      <c r="B1667" s="5">
        <f t="array" ref="B1667">_xlfn.XLOOKUP(A1667, Orders!A:A,Orders!C:C)</f>
        <v>45062.51255</v>
      </c>
      <c r="C1667" s="4">
        <f>Order_items!B1667</f>
        <v>432617</v>
      </c>
      <c r="D1667" s="4" t="str">
        <f t="array" ref="D1667">_xlfn.XLOOKUP(C1667,Products!A:A,Products!B:B,"")</f>
        <v>Baby Wipes</v>
      </c>
      <c r="E1667" s="4" t="str">
        <f t="array" ref="E1667">_xlfn.XLOOKUP(C1667,Products!A:A,Products!C:C,"")</f>
        <v>Baby Care</v>
      </c>
      <c r="F1667" s="4" t="str">
        <f t="array" ref="F1667">_xlfn.XLOOKUP(C1667,Products!A:A,Products!D:D,"")</f>
        <v>Dora-Pillai</v>
      </c>
      <c r="G1667" s="4">
        <f>Order_items!C1667</f>
        <v>1</v>
      </c>
      <c r="H1667" s="4">
        <f>Order_items!D1667</f>
        <v>863.18</v>
      </c>
      <c r="I1667" s="4">
        <f>Order_items!E1667</f>
        <v>863.18</v>
      </c>
      <c r="J1667" s="4" t="str">
        <f t="array" ref="J1667">_xlfn.XLOOKUP(A1667,Orders!A:A,Orders!G:G,"")</f>
        <v>Cash</v>
      </c>
      <c r="K1667" s="4">
        <f t="shared" si="1"/>
        <v>2023</v>
      </c>
      <c r="L1667" s="4" t="str">
        <f t="shared" si="2"/>
        <v>May</v>
      </c>
    </row>
    <row r="1668" ht="22.5" customHeight="1">
      <c r="A1668" s="4">
        <f>(Orders!A1668)</f>
        <v>9775070757</v>
      </c>
      <c r="B1668" s="5">
        <f t="array" ref="B1668">_xlfn.XLOOKUP(A1668, Orders!A:A,Orders!C:C)</f>
        <v>45366.28514</v>
      </c>
      <c r="C1668" s="4">
        <f>Order_items!B1668</f>
        <v>264803</v>
      </c>
      <c r="D1668" s="4" t="str">
        <f t="array" ref="D1668">_xlfn.XLOOKUP(C1668,Products!A:A,Products!B:B,"")</f>
        <v>Vitamins</v>
      </c>
      <c r="E1668" s="4" t="str">
        <f t="array" ref="E1668">_xlfn.XLOOKUP(C1668,Products!A:A,Products!C:C,"")</f>
        <v>Pharmacy</v>
      </c>
      <c r="F1668" s="4" t="str">
        <f t="array" ref="F1668">_xlfn.XLOOKUP(C1668,Products!A:A,Products!D:D,"")</f>
        <v>Gole-Doshi</v>
      </c>
      <c r="G1668" s="4">
        <f>Order_items!C1668</f>
        <v>1</v>
      </c>
      <c r="H1668" s="4">
        <f>Order_items!D1668</f>
        <v>995.98</v>
      </c>
      <c r="I1668" s="4">
        <f>Order_items!E1668</f>
        <v>995.98</v>
      </c>
      <c r="J1668" s="4" t="str">
        <f t="array" ref="J1668">_xlfn.XLOOKUP(A1668,Orders!A:A,Orders!G:G,"")</f>
        <v>UPI</v>
      </c>
      <c r="K1668" s="4">
        <f t="shared" si="1"/>
        <v>2024</v>
      </c>
      <c r="L1668" s="4" t="str">
        <f t="shared" si="2"/>
        <v>Mar</v>
      </c>
    </row>
    <row r="1669" ht="22.5" customHeight="1">
      <c r="A1669" s="4">
        <f>(Orders!A1669)</f>
        <v>4737779056</v>
      </c>
      <c r="B1669" s="5">
        <f t="array" ref="B1669">_xlfn.XLOOKUP(A1669, Orders!A:A,Orders!C:C)</f>
        <v>45512.99494</v>
      </c>
      <c r="C1669" s="4">
        <f>Order_items!B1669</f>
        <v>491521</v>
      </c>
      <c r="D1669" s="4" t="str">
        <f t="array" ref="D1669">_xlfn.XLOOKUP(C1669,Products!A:A,Products!B:B,"")</f>
        <v>Nuts</v>
      </c>
      <c r="E1669" s="4" t="str">
        <f t="array" ref="E1669">_xlfn.XLOOKUP(C1669,Products!A:A,Products!C:C,"")</f>
        <v>Snacks &amp; Munchies</v>
      </c>
      <c r="F1669" s="4" t="str">
        <f t="array" ref="F1669">_xlfn.XLOOKUP(C1669,Products!A:A,Products!D:D,"")</f>
        <v>Karpe Inc</v>
      </c>
      <c r="G1669" s="4">
        <f>Order_items!C1669</f>
        <v>3</v>
      </c>
      <c r="H1669" s="4">
        <f>Order_items!D1669</f>
        <v>556.35</v>
      </c>
      <c r="I1669" s="4">
        <f>Order_items!E1669</f>
        <v>1669.05</v>
      </c>
      <c r="J1669" s="4" t="str">
        <f t="array" ref="J1669">_xlfn.XLOOKUP(A1669,Orders!A:A,Orders!G:G,"")</f>
        <v>Wallet</v>
      </c>
      <c r="K1669" s="4">
        <f t="shared" si="1"/>
        <v>2024</v>
      </c>
      <c r="L1669" s="4" t="str">
        <f t="shared" si="2"/>
        <v>Aug</v>
      </c>
    </row>
    <row r="1670" ht="22.5" customHeight="1">
      <c r="A1670" s="4">
        <f>(Orders!A1670)</f>
        <v>2047483376</v>
      </c>
      <c r="B1670" s="5">
        <f t="array" ref="B1670">_xlfn.XLOOKUP(A1670, Orders!A:A,Orders!C:C)</f>
        <v>45214.65484</v>
      </c>
      <c r="C1670" s="4">
        <f>Order_items!B1670</f>
        <v>51036</v>
      </c>
      <c r="D1670" s="4" t="str">
        <f t="array" ref="D1670">_xlfn.XLOOKUP(C1670,Products!A:A,Products!B:B,"")</f>
        <v>Baby Food</v>
      </c>
      <c r="E1670" s="4" t="str">
        <f t="array" ref="E1670">_xlfn.XLOOKUP(C1670,Products!A:A,Products!C:C,"")</f>
        <v>Baby Care</v>
      </c>
      <c r="F1670" s="4" t="str">
        <f t="array" ref="F1670">_xlfn.XLOOKUP(C1670,Products!A:A,Products!D:D,"")</f>
        <v>Karnik PLC</v>
      </c>
      <c r="G1670" s="4">
        <f>Order_items!C1670</f>
        <v>2</v>
      </c>
      <c r="H1670" s="4">
        <f>Order_items!D1670</f>
        <v>931.61</v>
      </c>
      <c r="I1670" s="4">
        <f>Order_items!E1670</f>
        <v>1863.22</v>
      </c>
      <c r="J1670" s="4" t="str">
        <f t="array" ref="J1670">_xlfn.XLOOKUP(A1670,Orders!A:A,Orders!G:G,"")</f>
        <v>Card</v>
      </c>
      <c r="K1670" s="4">
        <f t="shared" si="1"/>
        <v>2023</v>
      </c>
      <c r="L1670" s="4" t="str">
        <f t="shared" si="2"/>
        <v>Oct</v>
      </c>
    </row>
    <row r="1671" ht="22.5" customHeight="1">
      <c r="A1671" s="4">
        <f>(Orders!A1671)</f>
        <v>4758632331</v>
      </c>
      <c r="B1671" s="5">
        <f t="array" ref="B1671">_xlfn.XLOOKUP(A1671, Orders!A:A,Orders!C:C)</f>
        <v>45175.13054</v>
      </c>
      <c r="C1671" s="4">
        <f>Order_items!B1671</f>
        <v>753354</v>
      </c>
      <c r="D1671" s="4" t="str">
        <f t="array" ref="D1671">_xlfn.XLOOKUP(C1671,Products!A:A,Products!B:B,"")</f>
        <v>Shampoo</v>
      </c>
      <c r="E1671" s="4" t="str">
        <f t="array" ref="E1671">_xlfn.XLOOKUP(C1671,Products!A:A,Products!C:C,"")</f>
        <v>Personal Care</v>
      </c>
      <c r="F1671" s="4" t="str">
        <f t="array" ref="F1671">_xlfn.XLOOKUP(C1671,Products!A:A,Products!D:D,"")</f>
        <v>Sant-Mahajan</v>
      </c>
      <c r="G1671" s="4">
        <f>Order_items!C1671</f>
        <v>2</v>
      </c>
      <c r="H1671" s="4">
        <f>Order_items!D1671</f>
        <v>423.56</v>
      </c>
      <c r="I1671" s="4">
        <f>Order_items!E1671</f>
        <v>847.12</v>
      </c>
      <c r="J1671" s="4" t="str">
        <f t="array" ref="J1671">_xlfn.XLOOKUP(A1671,Orders!A:A,Orders!G:G,"")</f>
        <v>UPI</v>
      </c>
      <c r="K1671" s="4">
        <f t="shared" si="1"/>
        <v>2023</v>
      </c>
      <c r="L1671" s="4" t="str">
        <f t="shared" si="2"/>
        <v>Sep</v>
      </c>
    </row>
    <row r="1672" ht="22.5" customHeight="1">
      <c r="A1672" s="4">
        <f>(Orders!A1672)</f>
        <v>4741574337</v>
      </c>
      <c r="B1672" s="5">
        <f t="array" ref="B1672">_xlfn.XLOOKUP(A1672, Orders!A:A,Orders!C:C)</f>
        <v>45331.0758</v>
      </c>
      <c r="C1672" s="4">
        <f>Order_items!B1672</f>
        <v>851978</v>
      </c>
      <c r="D1672" s="4" t="str">
        <f t="array" ref="D1672">_xlfn.XLOOKUP(C1672,Products!A:A,Products!B:B,"")</f>
        <v>Vitamins</v>
      </c>
      <c r="E1672" s="4" t="str">
        <f t="array" ref="E1672">_xlfn.XLOOKUP(C1672,Products!A:A,Products!C:C,"")</f>
        <v>Pharmacy</v>
      </c>
      <c r="F1672" s="4" t="str">
        <f t="array" ref="F1672">_xlfn.XLOOKUP(C1672,Products!A:A,Products!D:D,"")</f>
        <v>Parsa-Bala</v>
      </c>
      <c r="G1672" s="4">
        <f>Order_items!C1672</f>
        <v>2</v>
      </c>
      <c r="H1672" s="4">
        <f>Order_items!D1672</f>
        <v>715.72</v>
      </c>
      <c r="I1672" s="4">
        <f>Order_items!E1672</f>
        <v>1431.44</v>
      </c>
      <c r="J1672" s="4" t="str">
        <f t="array" ref="J1672">_xlfn.XLOOKUP(A1672,Orders!A:A,Orders!G:G,"")</f>
        <v>Cash</v>
      </c>
      <c r="K1672" s="4">
        <f t="shared" si="1"/>
        <v>2024</v>
      </c>
      <c r="L1672" s="4" t="str">
        <f t="shared" si="2"/>
        <v>Feb</v>
      </c>
    </row>
    <row r="1673" ht="22.5" customHeight="1">
      <c r="A1673" s="4">
        <f>(Orders!A1673)</f>
        <v>5805120939</v>
      </c>
      <c r="B1673" s="5">
        <f t="array" ref="B1673">_xlfn.XLOOKUP(A1673, Orders!A:A,Orders!C:C)</f>
        <v>45483.5349</v>
      </c>
      <c r="C1673" s="4">
        <f>Order_items!B1673</f>
        <v>747801</v>
      </c>
      <c r="D1673" s="4" t="str">
        <f t="array" ref="D1673">_xlfn.XLOOKUP(C1673,Products!A:A,Products!B:B,"")</f>
        <v>Toilet Cleaner</v>
      </c>
      <c r="E1673" s="4" t="str">
        <f t="array" ref="E1673">_xlfn.XLOOKUP(C1673,Products!A:A,Products!C:C,"")</f>
        <v>Household Care</v>
      </c>
      <c r="F1673" s="4" t="str">
        <f t="array" ref="F1673">_xlfn.XLOOKUP(C1673,Products!A:A,Products!D:D,"")</f>
        <v>Saha-Vora</v>
      </c>
      <c r="G1673" s="4">
        <f>Order_items!C1673</f>
        <v>1</v>
      </c>
      <c r="H1673" s="4">
        <f>Order_items!D1673</f>
        <v>277.76</v>
      </c>
      <c r="I1673" s="4">
        <f>Order_items!E1673</f>
        <v>277.76</v>
      </c>
      <c r="J1673" s="4" t="str">
        <f t="array" ref="J1673">_xlfn.XLOOKUP(A1673,Orders!A:A,Orders!G:G,"")</f>
        <v>Wallet</v>
      </c>
      <c r="K1673" s="4">
        <f t="shared" si="1"/>
        <v>2024</v>
      </c>
      <c r="L1673" s="4" t="str">
        <f t="shared" si="2"/>
        <v>Jul</v>
      </c>
    </row>
    <row r="1674" ht="22.5" customHeight="1">
      <c r="A1674" s="4">
        <f>(Orders!A1674)</f>
        <v>7550508</v>
      </c>
      <c r="B1674" s="5">
        <f t="array" ref="B1674">_xlfn.XLOOKUP(A1674, Orders!A:A,Orders!C:C)</f>
        <v>45219.45448</v>
      </c>
      <c r="C1674" s="4">
        <f>Order_items!B1674</f>
        <v>140154</v>
      </c>
      <c r="D1674" s="4" t="str">
        <f t="array" ref="D1674">_xlfn.XLOOKUP(C1674,Products!A:A,Products!B:B,"")</f>
        <v>Shampoo</v>
      </c>
      <c r="E1674" s="4" t="str">
        <f t="array" ref="E1674">_xlfn.XLOOKUP(C1674,Products!A:A,Products!C:C,"")</f>
        <v>Personal Care</v>
      </c>
      <c r="F1674" s="4" t="str">
        <f t="array" ref="F1674">_xlfn.XLOOKUP(C1674,Products!A:A,Products!D:D,"")</f>
        <v>Malhotra LLC</v>
      </c>
      <c r="G1674" s="4">
        <f>Order_items!C1674</f>
        <v>2</v>
      </c>
      <c r="H1674" s="4">
        <f>Order_items!D1674</f>
        <v>171.2</v>
      </c>
      <c r="I1674" s="4">
        <f>Order_items!E1674</f>
        <v>342.4</v>
      </c>
      <c r="J1674" s="4" t="str">
        <f t="array" ref="J1674">_xlfn.XLOOKUP(A1674,Orders!A:A,Orders!G:G,"")</f>
        <v>Card</v>
      </c>
      <c r="K1674" s="4">
        <f t="shared" si="1"/>
        <v>2023</v>
      </c>
      <c r="L1674" s="4" t="str">
        <f t="shared" si="2"/>
        <v>Oct</v>
      </c>
    </row>
    <row r="1675" ht="22.5" customHeight="1">
      <c r="A1675" s="4">
        <f>(Orders!A1675)</f>
        <v>1966056265</v>
      </c>
      <c r="B1675" s="5">
        <f t="array" ref="B1675">_xlfn.XLOOKUP(A1675, Orders!A:A,Orders!C:C)</f>
        <v>45515.20291</v>
      </c>
      <c r="C1675" s="4">
        <f>Order_items!B1675</f>
        <v>305754</v>
      </c>
      <c r="D1675" s="4" t="str">
        <f t="array" ref="D1675">_xlfn.XLOOKUP(C1675,Products!A:A,Products!B:B,"")</f>
        <v>Frozen Vegetables</v>
      </c>
      <c r="E1675" s="4" t="str">
        <f t="array" ref="E1675">_xlfn.XLOOKUP(C1675,Products!A:A,Products!C:C,"")</f>
        <v>Instant &amp; Frozen Food</v>
      </c>
      <c r="F1675" s="4" t="str">
        <f t="array" ref="F1675">_xlfn.XLOOKUP(C1675,Products!A:A,Products!D:D,"")</f>
        <v>Mammen-Hegde</v>
      </c>
      <c r="G1675" s="4">
        <f>Order_items!C1675</f>
        <v>1</v>
      </c>
      <c r="H1675" s="4">
        <f>Order_items!D1675</f>
        <v>979.99</v>
      </c>
      <c r="I1675" s="4">
        <f>Order_items!E1675</f>
        <v>979.99</v>
      </c>
      <c r="J1675" s="4" t="str">
        <f t="array" ref="J1675">_xlfn.XLOOKUP(A1675,Orders!A:A,Orders!G:G,"")</f>
        <v>Card</v>
      </c>
      <c r="K1675" s="4">
        <f t="shared" si="1"/>
        <v>2024</v>
      </c>
      <c r="L1675" s="4" t="str">
        <f t="shared" si="2"/>
        <v>Aug</v>
      </c>
    </row>
    <row r="1676" ht="22.5" customHeight="1">
      <c r="A1676" s="4">
        <f>(Orders!A1676)</f>
        <v>6363072906</v>
      </c>
      <c r="B1676" s="5">
        <f t="array" ref="B1676">_xlfn.XLOOKUP(A1676, Orders!A:A,Orders!C:C)</f>
        <v>45481.64838</v>
      </c>
      <c r="C1676" s="4">
        <f>Order_items!B1676</f>
        <v>26060</v>
      </c>
      <c r="D1676" s="4" t="str">
        <f t="array" ref="D1676">_xlfn.XLOOKUP(C1676,Products!A:A,Products!B:B,"")</f>
        <v>Vitamins</v>
      </c>
      <c r="E1676" s="4" t="str">
        <f t="array" ref="E1676">_xlfn.XLOOKUP(C1676,Products!A:A,Products!C:C,"")</f>
        <v>Pharmacy</v>
      </c>
      <c r="F1676" s="4" t="str">
        <f t="array" ref="F1676">_xlfn.XLOOKUP(C1676,Products!A:A,Products!D:D,"")</f>
        <v>Shah and Sons</v>
      </c>
      <c r="G1676" s="4">
        <f>Order_items!C1676</f>
        <v>2</v>
      </c>
      <c r="H1676" s="4">
        <f>Order_items!D1676</f>
        <v>342.94</v>
      </c>
      <c r="I1676" s="4">
        <f>Order_items!E1676</f>
        <v>685.88</v>
      </c>
      <c r="J1676" s="4" t="str">
        <f t="array" ref="J1676">_xlfn.XLOOKUP(A1676,Orders!A:A,Orders!G:G,"")</f>
        <v>Card</v>
      </c>
      <c r="K1676" s="4">
        <f t="shared" si="1"/>
        <v>2024</v>
      </c>
      <c r="L1676" s="4" t="str">
        <f t="shared" si="2"/>
        <v>Jul</v>
      </c>
    </row>
    <row r="1677" ht="22.5" customHeight="1">
      <c r="A1677" s="4">
        <f>(Orders!A1677)</f>
        <v>7389054351</v>
      </c>
      <c r="B1677" s="5">
        <f t="array" ref="B1677">_xlfn.XLOOKUP(A1677, Orders!A:A,Orders!C:C)</f>
        <v>45282.28476</v>
      </c>
      <c r="C1677" s="4">
        <f>Order_items!B1677</f>
        <v>563740</v>
      </c>
      <c r="D1677" s="4" t="str">
        <f t="array" ref="D1677">_xlfn.XLOOKUP(C1677,Products!A:A,Products!B:B,"")</f>
        <v>Chips</v>
      </c>
      <c r="E1677" s="4" t="str">
        <f t="array" ref="E1677">_xlfn.XLOOKUP(C1677,Products!A:A,Products!C:C,"")</f>
        <v>Snacks &amp; Munchies</v>
      </c>
      <c r="F1677" s="4" t="str">
        <f t="array" ref="F1677">_xlfn.XLOOKUP(C1677,Products!A:A,Products!D:D,"")</f>
        <v>Mann-Kapadia</v>
      </c>
      <c r="G1677" s="4">
        <f>Order_items!C1677</f>
        <v>3</v>
      </c>
      <c r="H1677" s="4">
        <f>Order_items!D1677</f>
        <v>96.33</v>
      </c>
      <c r="I1677" s="4">
        <f>Order_items!E1677</f>
        <v>288.99</v>
      </c>
      <c r="J1677" s="4" t="str">
        <f t="array" ref="J1677">_xlfn.XLOOKUP(A1677,Orders!A:A,Orders!G:G,"")</f>
        <v>Cash</v>
      </c>
      <c r="K1677" s="4">
        <f t="shared" si="1"/>
        <v>2023</v>
      </c>
      <c r="L1677" s="4" t="str">
        <f t="shared" si="2"/>
        <v>Dec</v>
      </c>
    </row>
    <row r="1678" ht="22.5" customHeight="1">
      <c r="A1678" s="4">
        <f>(Orders!A1678)</f>
        <v>7146572423</v>
      </c>
      <c r="B1678" s="5">
        <f t="array" ref="B1678">_xlfn.XLOOKUP(A1678, Orders!A:A,Orders!C:C)</f>
        <v>45078.77226</v>
      </c>
      <c r="C1678" s="4">
        <f>Order_items!B1678</f>
        <v>557908</v>
      </c>
      <c r="D1678" s="4" t="str">
        <f t="array" ref="D1678">_xlfn.XLOOKUP(C1678,Products!A:A,Products!B:B,"")</f>
        <v>Vitamins</v>
      </c>
      <c r="E1678" s="4" t="str">
        <f t="array" ref="E1678">_xlfn.XLOOKUP(C1678,Products!A:A,Products!C:C,"")</f>
        <v>Pharmacy</v>
      </c>
      <c r="F1678" s="4" t="str">
        <f t="array" ref="F1678">_xlfn.XLOOKUP(C1678,Products!A:A,Products!D:D,"")</f>
        <v>Sundaram Inc</v>
      </c>
      <c r="G1678" s="4">
        <f>Order_items!C1678</f>
        <v>2</v>
      </c>
      <c r="H1678" s="4">
        <f>Order_items!D1678</f>
        <v>942.37</v>
      </c>
      <c r="I1678" s="4">
        <f>Order_items!E1678</f>
        <v>1884.74</v>
      </c>
      <c r="J1678" s="4" t="str">
        <f t="array" ref="J1678">_xlfn.XLOOKUP(A1678,Orders!A:A,Orders!G:G,"")</f>
        <v>UPI</v>
      </c>
      <c r="K1678" s="4">
        <f t="shared" si="1"/>
        <v>2023</v>
      </c>
      <c r="L1678" s="4" t="str">
        <f t="shared" si="2"/>
        <v>Jun</v>
      </c>
    </row>
    <row r="1679" ht="22.5" customHeight="1">
      <c r="A1679" s="4">
        <f>(Orders!A1679)</f>
        <v>4590810848</v>
      </c>
      <c r="B1679" s="5">
        <f t="array" ref="B1679">_xlfn.XLOOKUP(A1679, Orders!A:A,Orders!C:C)</f>
        <v>45070.50772</v>
      </c>
      <c r="C1679" s="4">
        <f>Order_items!B1679</f>
        <v>516376</v>
      </c>
      <c r="D1679" s="4" t="str">
        <f t="array" ref="D1679">_xlfn.XLOOKUP(C1679,Products!A:A,Products!B:B,"")</f>
        <v>Onions</v>
      </c>
      <c r="E1679" s="4" t="str">
        <f t="array" ref="E1679">_xlfn.XLOOKUP(C1679,Products!A:A,Products!C:C,"")</f>
        <v>Fruits &amp; Vegetables</v>
      </c>
      <c r="F1679" s="4" t="str">
        <f t="array" ref="F1679">_xlfn.XLOOKUP(C1679,Products!A:A,Products!D:D,"")</f>
        <v>Agarwal-Dhar</v>
      </c>
      <c r="G1679" s="4">
        <f>Order_items!C1679</f>
        <v>3</v>
      </c>
      <c r="H1679" s="4">
        <f>Order_items!D1679</f>
        <v>877.43</v>
      </c>
      <c r="I1679" s="4">
        <f>Order_items!E1679</f>
        <v>2632.29</v>
      </c>
      <c r="J1679" s="4" t="str">
        <f t="array" ref="J1679">_xlfn.XLOOKUP(A1679,Orders!A:A,Orders!G:G,"")</f>
        <v>Cash</v>
      </c>
      <c r="K1679" s="4">
        <f t="shared" si="1"/>
        <v>2023</v>
      </c>
      <c r="L1679" s="4" t="str">
        <f t="shared" si="2"/>
        <v>May</v>
      </c>
    </row>
    <row r="1680" ht="22.5" customHeight="1">
      <c r="A1680" s="4">
        <f>(Orders!A1680)</f>
        <v>9226364404</v>
      </c>
      <c r="B1680" s="5">
        <f t="array" ref="B1680">_xlfn.XLOOKUP(A1680, Orders!A:A,Orders!C:C)</f>
        <v>45252.98487</v>
      </c>
      <c r="C1680" s="4">
        <f>Order_items!B1680</f>
        <v>876139</v>
      </c>
      <c r="D1680" s="4" t="str">
        <f t="array" ref="D1680">_xlfn.XLOOKUP(C1680,Products!A:A,Products!B:B,"")</f>
        <v>Pulses</v>
      </c>
      <c r="E1680" s="4" t="str">
        <f t="array" ref="E1680">_xlfn.XLOOKUP(C1680,Products!A:A,Products!C:C,"")</f>
        <v>Grocery &amp; Staples</v>
      </c>
      <c r="F1680" s="4" t="str">
        <f t="array" ref="F1680">_xlfn.XLOOKUP(C1680,Products!A:A,Products!D:D,"")</f>
        <v>Cherian-Dara</v>
      </c>
      <c r="G1680" s="4">
        <f>Order_items!C1680</f>
        <v>3</v>
      </c>
      <c r="H1680" s="4">
        <f>Order_items!D1680</f>
        <v>415.75</v>
      </c>
      <c r="I1680" s="4">
        <f>Order_items!E1680</f>
        <v>1247.25</v>
      </c>
      <c r="J1680" s="4" t="str">
        <f t="array" ref="J1680">_xlfn.XLOOKUP(A1680,Orders!A:A,Orders!G:G,"")</f>
        <v>Wallet</v>
      </c>
      <c r="K1680" s="4">
        <f t="shared" si="1"/>
        <v>2023</v>
      </c>
      <c r="L1680" s="4" t="str">
        <f t="shared" si="2"/>
        <v>Nov</v>
      </c>
    </row>
    <row r="1681" ht="22.5" customHeight="1">
      <c r="A1681" s="4">
        <f>(Orders!A1681)</f>
        <v>6687792641</v>
      </c>
      <c r="B1681" s="5">
        <f t="array" ref="B1681">_xlfn.XLOOKUP(A1681, Orders!A:A,Orders!C:C)</f>
        <v>45432.28725</v>
      </c>
      <c r="C1681" s="4">
        <f>Order_items!B1681</f>
        <v>914071</v>
      </c>
      <c r="D1681" s="4" t="str">
        <f t="array" ref="D1681">_xlfn.XLOOKUP(C1681,Products!A:A,Products!B:B,"")</f>
        <v>Chips</v>
      </c>
      <c r="E1681" s="4" t="str">
        <f t="array" ref="E1681">_xlfn.XLOOKUP(C1681,Products!A:A,Products!C:C,"")</f>
        <v>Snacks &amp; Munchies</v>
      </c>
      <c r="F1681" s="4" t="str">
        <f t="array" ref="F1681">_xlfn.XLOOKUP(C1681,Products!A:A,Products!D:D,"")</f>
        <v>Datta Ltd</v>
      </c>
      <c r="G1681" s="4">
        <f>Order_items!C1681</f>
        <v>2</v>
      </c>
      <c r="H1681" s="4">
        <f>Order_items!D1681</f>
        <v>296.94</v>
      </c>
      <c r="I1681" s="4">
        <f>Order_items!E1681</f>
        <v>593.88</v>
      </c>
      <c r="J1681" s="4" t="str">
        <f t="array" ref="J1681">_xlfn.XLOOKUP(A1681,Orders!A:A,Orders!G:G,"")</f>
        <v>Wallet</v>
      </c>
      <c r="K1681" s="4">
        <f t="shared" si="1"/>
        <v>2024</v>
      </c>
      <c r="L1681" s="4" t="str">
        <f t="shared" si="2"/>
        <v>May</v>
      </c>
    </row>
    <row r="1682" ht="22.5" customHeight="1">
      <c r="A1682" s="4">
        <f>(Orders!A1682)</f>
        <v>5183577434</v>
      </c>
      <c r="B1682" s="5">
        <f t="array" ref="B1682">_xlfn.XLOOKUP(A1682, Orders!A:A,Orders!C:C)</f>
        <v>45294.82843</v>
      </c>
      <c r="C1682" s="4">
        <f>Order_items!B1682</f>
        <v>376447</v>
      </c>
      <c r="D1682" s="4" t="str">
        <f t="array" ref="D1682">_xlfn.XLOOKUP(C1682,Products!A:A,Products!B:B,"")</f>
        <v>Butter</v>
      </c>
      <c r="E1682" s="4" t="str">
        <f t="array" ref="E1682">_xlfn.XLOOKUP(C1682,Products!A:A,Products!C:C,"")</f>
        <v>Dairy &amp; Breakfast</v>
      </c>
      <c r="F1682" s="4" t="str">
        <f t="array" ref="F1682">_xlfn.XLOOKUP(C1682,Products!A:A,Products!D:D,"")</f>
        <v>Gara and Sons</v>
      </c>
      <c r="G1682" s="4">
        <f>Order_items!C1682</f>
        <v>1</v>
      </c>
      <c r="H1682" s="4">
        <f>Order_items!D1682</f>
        <v>724.84</v>
      </c>
      <c r="I1682" s="4">
        <f>Order_items!E1682</f>
        <v>724.84</v>
      </c>
      <c r="J1682" s="4" t="str">
        <f t="array" ref="J1682">_xlfn.XLOOKUP(A1682,Orders!A:A,Orders!G:G,"")</f>
        <v>Card</v>
      </c>
      <c r="K1682" s="4">
        <f t="shared" si="1"/>
        <v>2024</v>
      </c>
      <c r="L1682" s="4" t="str">
        <f t="shared" si="2"/>
        <v>Jan</v>
      </c>
    </row>
    <row r="1683" ht="22.5" customHeight="1">
      <c r="A1683" s="4">
        <f>(Orders!A1683)</f>
        <v>7440785414</v>
      </c>
      <c r="B1683" s="5">
        <f t="array" ref="B1683">_xlfn.XLOOKUP(A1683, Orders!A:A,Orders!C:C)</f>
        <v>45231.3535</v>
      </c>
      <c r="C1683" s="4">
        <f>Order_items!B1683</f>
        <v>397973</v>
      </c>
      <c r="D1683" s="4" t="str">
        <f t="array" ref="D1683">_xlfn.XLOOKUP(C1683,Products!A:A,Products!B:B,"")</f>
        <v>Bananas</v>
      </c>
      <c r="E1683" s="4" t="str">
        <f t="array" ref="E1683">_xlfn.XLOOKUP(C1683,Products!A:A,Products!C:C,"")</f>
        <v>Fruits &amp; Vegetables</v>
      </c>
      <c r="F1683" s="4" t="str">
        <f t="array" ref="F1683">_xlfn.XLOOKUP(C1683,Products!A:A,Products!D:D,"")</f>
        <v>Wable, Randhawa and Mutti</v>
      </c>
      <c r="G1683" s="4">
        <f>Order_items!C1683</f>
        <v>1</v>
      </c>
      <c r="H1683" s="4">
        <f>Order_items!D1683</f>
        <v>728.73</v>
      </c>
      <c r="I1683" s="4">
        <f>Order_items!E1683</f>
        <v>728.73</v>
      </c>
      <c r="J1683" s="4" t="str">
        <f t="array" ref="J1683">_xlfn.XLOOKUP(A1683,Orders!A:A,Orders!G:G,"")</f>
        <v>UPI</v>
      </c>
      <c r="K1683" s="4">
        <f t="shared" si="1"/>
        <v>2023</v>
      </c>
      <c r="L1683" s="4" t="str">
        <f t="shared" si="2"/>
        <v>Nov</v>
      </c>
    </row>
    <row r="1684" ht="22.5" customHeight="1">
      <c r="A1684" s="4">
        <f>(Orders!A1684)</f>
        <v>7932057095</v>
      </c>
      <c r="B1684" s="5">
        <f t="array" ref="B1684">_xlfn.XLOOKUP(A1684, Orders!A:A,Orders!C:C)</f>
        <v>45189.128</v>
      </c>
      <c r="C1684" s="4">
        <f>Order_items!B1684</f>
        <v>26060</v>
      </c>
      <c r="D1684" s="4" t="str">
        <f t="array" ref="D1684">_xlfn.XLOOKUP(C1684,Products!A:A,Products!B:B,"")</f>
        <v>Vitamins</v>
      </c>
      <c r="E1684" s="4" t="str">
        <f t="array" ref="E1684">_xlfn.XLOOKUP(C1684,Products!A:A,Products!C:C,"")</f>
        <v>Pharmacy</v>
      </c>
      <c r="F1684" s="4" t="str">
        <f t="array" ref="F1684">_xlfn.XLOOKUP(C1684,Products!A:A,Products!D:D,"")</f>
        <v>Shah and Sons</v>
      </c>
      <c r="G1684" s="4">
        <f>Order_items!C1684</f>
        <v>2</v>
      </c>
      <c r="H1684" s="4">
        <f>Order_items!D1684</f>
        <v>342.94</v>
      </c>
      <c r="I1684" s="4">
        <f>Order_items!E1684</f>
        <v>685.88</v>
      </c>
      <c r="J1684" s="4" t="str">
        <f t="array" ref="J1684">_xlfn.XLOOKUP(A1684,Orders!A:A,Orders!G:G,"")</f>
        <v>UPI</v>
      </c>
      <c r="K1684" s="4">
        <f t="shared" si="1"/>
        <v>2023</v>
      </c>
      <c r="L1684" s="4" t="str">
        <f t="shared" si="2"/>
        <v>Sep</v>
      </c>
    </row>
    <row r="1685" ht="22.5" customHeight="1">
      <c r="A1685" s="4">
        <f>(Orders!A1685)</f>
        <v>6126906924</v>
      </c>
      <c r="B1685" s="5">
        <f t="array" ref="B1685">_xlfn.XLOOKUP(A1685, Orders!A:A,Orders!C:C)</f>
        <v>45261.93012</v>
      </c>
      <c r="C1685" s="4">
        <f>Order_items!B1685</f>
        <v>602241</v>
      </c>
      <c r="D1685" s="4" t="str">
        <f t="array" ref="D1685">_xlfn.XLOOKUP(C1685,Products!A:A,Products!B:B,"")</f>
        <v>Nuts</v>
      </c>
      <c r="E1685" s="4" t="str">
        <f t="array" ref="E1685">_xlfn.XLOOKUP(C1685,Products!A:A,Products!C:C,"")</f>
        <v>Snacks &amp; Munchies</v>
      </c>
      <c r="F1685" s="4" t="str">
        <f t="array" ref="F1685">_xlfn.XLOOKUP(C1685,Products!A:A,Products!D:D,"")</f>
        <v>Bahl-Pau</v>
      </c>
      <c r="G1685" s="4">
        <f>Order_items!C1685</f>
        <v>1</v>
      </c>
      <c r="H1685" s="4">
        <f>Order_items!D1685</f>
        <v>976.55</v>
      </c>
      <c r="I1685" s="4">
        <f>Order_items!E1685</f>
        <v>976.55</v>
      </c>
      <c r="J1685" s="4" t="str">
        <f t="array" ref="J1685">_xlfn.XLOOKUP(A1685,Orders!A:A,Orders!G:G,"")</f>
        <v>Card</v>
      </c>
      <c r="K1685" s="4">
        <f t="shared" si="1"/>
        <v>2023</v>
      </c>
      <c r="L1685" s="4" t="str">
        <f t="shared" si="2"/>
        <v>Dec</v>
      </c>
    </row>
    <row r="1686" ht="22.5" customHeight="1">
      <c r="A1686" s="4">
        <f>(Orders!A1686)</f>
        <v>8997788831</v>
      </c>
      <c r="B1686" s="5">
        <f t="array" ref="B1686">_xlfn.XLOOKUP(A1686, Orders!A:A,Orders!C:C)</f>
        <v>45008.97492</v>
      </c>
      <c r="C1686" s="4">
        <f>Order_items!B1686</f>
        <v>146840</v>
      </c>
      <c r="D1686" s="4" t="str">
        <f t="array" ref="D1686">_xlfn.XLOOKUP(C1686,Products!A:A,Products!B:B,"")</f>
        <v>Bread</v>
      </c>
      <c r="E1686" s="4" t="str">
        <f t="array" ref="E1686">_xlfn.XLOOKUP(C1686,Products!A:A,Products!C:C,"")</f>
        <v>Dairy &amp; Breakfast</v>
      </c>
      <c r="F1686" s="4" t="str">
        <f t="array" ref="F1686">_xlfn.XLOOKUP(C1686,Products!A:A,Products!D:D,"")</f>
        <v>Bains, Deol and Vaidya</v>
      </c>
      <c r="G1686" s="4">
        <f>Order_items!C1686</f>
        <v>2</v>
      </c>
      <c r="H1686" s="4">
        <f>Order_items!D1686</f>
        <v>786.85</v>
      </c>
      <c r="I1686" s="4">
        <f>Order_items!E1686</f>
        <v>1573.7</v>
      </c>
      <c r="J1686" s="4" t="str">
        <f t="array" ref="J1686">_xlfn.XLOOKUP(A1686,Orders!A:A,Orders!G:G,"")</f>
        <v>Card</v>
      </c>
      <c r="K1686" s="4">
        <f t="shared" si="1"/>
        <v>2023</v>
      </c>
      <c r="L1686" s="4" t="str">
        <f t="shared" si="2"/>
        <v>Mar</v>
      </c>
    </row>
    <row r="1687" ht="22.5" customHeight="1">
      <c r="A1687" s="4">
        <f>(Orders!A1687)</f>
        <v>3480516243</v>
      </c>
      <c r="B1687" s="5">
        <f t="array" ref="B1687">_xlfn.XLOOKUP(A1687, Orders!A:A,Orders!C:C)</f>
        <v>45509.99566</v>
      </c>
      <c r="C1687" s="4">
        <f>Order_items!B1687</f>
        <v>34186</v>
      </c>
      <c r="D1687" s="4" t="str">
        <f t="array" ref="D1687">_xlfn.XLOOKUP(C1687,Products!A:A,Products!B:B,"")</f>
        <v>Mangoes</v>
      </c>
      <c r="E1687" s="4" t="str">
        <f t="array" ref="E1687">_xlfn.XLOOKUP(C1687,Products!A:A,Products!C:C,"")</f>
        <v>Fruits &amp; Vegetables</v>
      </c>
      <c r="F1687" s="4" t="str">
        <f t="array" ref="F1687">_xlfn.XLOOKUP(C1687,Products!A:A,Products!D:D,"")</f>
        <v>Mandal-Kar</v>
      </c>
      <c r="G1687" s="4">
        <f>Order_items!C1687</f>
        <v>3</v>
      </c>
      <c r="H1687" s="4">
        <f>Order_items!D1687</f>
        <v>925.65</v>
      </c>
      <c r="I1687" s="4">
        <f>Order_items!E1687</f>
        <v>2776.95</v>
      </c>
      <c r="J1687" s="4" t="str">
        <f t="array" ref="J1687">_xlfn.XLOOKUP(A1687,Orders!A:A,Orders!G:G,"")</f>
        <v>UPI</v>
      </c>
      <c r="K1687" s="4">
        <f t="shared" si="1"/>
        <v>2024</v>
      </c>
      <c r="L1687" s="4" t="str">
        <f t="shared" si="2"/>
        <v>Aug</v>
      </c>
    </row>
    <row r="1688" ht="22.5" customHeight="1">
      <c r="A1688" s="4">
        <f>(Orders!A1688)</f>
        <v>1234692850</v>
      </c>
      <c r="B1688" s="5">
        <f t="array" ref="B1688">_xlfn.XLOOKUP(A1688, Orders!A:A,Orders!C:C)</f>
        <v>45370.24343</v>
      </c>
      <c r="C1688" s="4">
        <f>Order_items!B1688</f>
        <v>354409</v>
      </c>
      <c r="D1688" s="4" t="str">
        <f t="array" ref="D1688">_xlfn.XLOOKUP(C1688,Products!A:A,Products!B:B,"")</f>
        <v>Pulses</v>
      </c>
      <c r="E1688" s="4" t="str">
        <f t="array" ref="E1688">_xlfn.XLOOKUP(C1688,Products!A:A,Products!C:C,"")</f>
        <v>Grocery &amp; Staples</v>
      </c>
      <c r="F1688" s="4" t="str">
        <f t="array" ref="F1688">_xlfn.XLOOKUP(C1688,Products!A:A,Products!D:D,"")</f>
        <v>Bose-Pandit</v>
      </c>
      <c r="G1688" s="4">
        <f>Order_items!C1688</f>
        <v>3</v>
      </c>
      <c r="H1688" s="4">
        <f>Order_items!D1688</f>
        <v>325.08</v>
      </c>
      <c r="I1688" s="4">
        <f>Order_items!E1688</f>
        <v>975.24</v>
      </c>
      <c r="J1688" s="4" t="str">
        <f t="array" ref="J1688">_xlfn.XLOOKUP(A1688,Orders!A:A,Orders!G:G,"")</f>
        <v>UPI</v>
      </c>
      <c r="K1688" s="4">
        <f t="shared" si="1"/>
        <v>2024</v>
      </c>
      <c r="L1688" s="4" t="str">
        <f t="shared" si="2"/>
        <v>Mar</v>
      </c>
    </row>
    <row r="1689" ht="22.5" customHeight="1">
      <c r="A1689" s="4">
        <f>(Orders!A1689)</f>
        <v>4954911880</v>
      </c>
      <c r="B1689" s="5">
        <f t="array" ref="B1689">_xlfn.XLOOKUP(A1689, Orders!A:A,Orders!C:C)</f>
        <v>45025.16619</v>
      </c>
      <c r="C1689" s="4">
        <f>Order_items!B1689</f>
        <v>136533</v>
      </c>
      <c r="D1689" s="4" t="str">
        <f t="array" ref="D1689">_xlfn.XLOOKUP(C1689,Products!A:A,Products!B:B,"")</f>
        <v>Eggs</v>
      </c>
      <c r="E1689" s="4" t="str">
        <f t="array" ref="E1689">_xlfn.XLOOKUP(C1689,Products!A:A,Products!C:C,"")</f>
        <v>Dairy &amp; Breakfast</v>
      </c>
      <c r="F1689" s="4" t="str">
        <f t="array" ref="F1689">_xlfn.XLOOKUP(C1689,Products!A:A,Products!D:D,"")</f>
        <v>Raghavan, Magar and Shanker</v>
      </c>
      <c r="G1689" s="4">
        <f>Order_items!C1689</f>
        <v>2</v>
      </c>
      <c r="H1689" s="4">
        <f>Order_items!D1689</f>
        <v>826.21</v>
      </c>
      <c r="I1689" s="4">
        <f>Order_items!E1689</f>
        <v>1652.42</v>
      </c>
      <c r="J1689" s="4" t="str">
        <f t="array" ref="J1689">_xlfn.XLOOKUP(A1689,Orders!A:A,Orders!G:G,"")</f>
        <v>Wallet</v>
      </c>
      <c r="K1689" s="4">
        <f t="shared" si="1"/>
        <v>2023</v>
      </c>
      <c r="L1689" s="4" t="str">
        <f t="shared" si="2"/>
        <v>Apr</v>
      </c>
    </row>
    <row r="1690" ht="22.5" customHeight="1">
      <c r="A1690" s="4">
        <f>(Orders!A1690)</f>
        <v>504060154</v>
      </c>
      <c r="B1690" s="5">
        <f t="array" ref="B1690">_xlfn.XLOOKUP(A1690, Orders!A:A,Orders!C:C)</f>
        <v>45125.86148</v>
      </c>
      <c r="C1690" s="4">
        <f>Order_items!B1690</f>
        <v>839170</v>
      </c>
      <c r="D1690" s="4" t="str">
        <f t="array" ref="D1690">_xlfn.XLOOKUP(C1690,Products!A:A,Products!B:B,"")</f>
        <v>Curd</v>
      </c>
      <c r="E1690" s="4" t="str">
        <f t="array" ref="E1690">_xlfn.XLOOKUP(C1690,Products!A:A,Products!C:C,"")</f>
        <v>Dairy &amp; Breakfast</v>
      </c>
      <c r="F1690" s="4" t="str">
        <f t="array" ref="F1690">_xlfn.XLOOKUP(C1690,Products!A:A,Products!D:D,"")</f>
        <v>Shetty and Sons</v>
      </c>
      <c r="G1690" s="4">
        <f>Order_items!C1690</f>
        <v>2</v>
      </c>
      <c r="H1690" s="4">
        <f>Order_items!D1690</f>
        <v>481.63</v>
      </c>
      <c r="I1690" s="4">
        <f>Order_items!E1690</f>
        <v>963.26</v>
      </c>
      <c r="J1690" s="4" t="str">
        <f t="array" ref="J1690">_xlfn.XLOOKUP(A1690,Orders!A:A,Orders!G:G,"")</f>
        <v>Card</v>
      </c>
      <c r="K1690" s="4">
        <f t="shared" si="1"/>
        <v>2023</v>
      </c>
      <c r="L1690" s="4" t="str">
        <f t="shared" si="2"/>
        <v>Jul</v>
      </c>
    </row>
    <row r="1691" ht="22.5" customHeight="1">
      <c r="A1691" s="4">
        <f>(Orders!A1691)</f>
        <v>8723752267</v>
      </c>
      <c r="B1691" s="5">
        <f t="array" ref="B1691">_xlfn.XLOOKUP(A1691, Orders!A:A,Orders!C:C)</f>
        <v>45482.12889</v>
      </c>
      <c r="C1691" s="4">
        <f>Order_items!B1691</f>
        <v>137909</v>
      </c>
      <c r="D1691" s="4" t="str">
        <f t="array" ref="D1691">_xlfn.XLOOKUP(C1691,Products!A:A,Products!B:B,"")</f>
        <v>Cough Syrup</v>
      </c>
      <c r="E1691" s="4" t="str">
        <f t="array" ref="E1691">_xlfn.XLOOKUP(C1691,Products!A:A,Products!C:C,"")</f>
        <v>Pharmacy</v>
      </c>
      <c r="F1691" s="4" t="str">
        <f t="array" ref="F1691">_xlfn.XLOOKUP(C1691,Products!A:A,Products!D:D,"")</f>
        <v>Dalal PLC</v>
      </c>
      <c r="G1691" s="4">
        <f>Order_items!C1691</f>
        <v>2</v>
      </c>
      <c r="H1691" s="4">
        <f>Order_items!D1691</f>
        <v>864.3</v>
      </c>
      <c r="I1691" s="4">
        <f>Order_items!E1691</f>
        <v>1728.6</v>
      </c>
      <c r="J1691" s="4" t="str">
        <f t="array" ref="J1691">_xlfn.XLOOKUP(A1691,Orders!A:A,Orders!G:G,"")</f>
        <v>Card</v>
      </c>
      <c r="K1691" s="4">
        <f t="shared" si="1"/>
        <v>2024</v>
      </c>
      <c r="L1691" s="4" t="str">
        <f t="shared" si="2"/>
        <v>Jul</v>
      </c>
    </row>
    <row r="1692" ht="22.5" customHeight="1">
      <c r="A1692" s="4">
        <f>(Orders!A1692)</f>
        <v>5724116944</v>
      </c>
      <c r="B1692" s="5">
        <f t="array" ref="B1692">_xlfn.XLOOKUP(A1692, Orders!A:A,Orders!C:C)</f>
        <v>45463.85287</v>
      </c>
      <c r="C1692" s="4">
        <f>Order_items!B1692</f>
        <v>366066</v>
      </c>
      <c r="D1692" s="4" t="str">
        <f t="array" ref="D1692">_xlfn.XLOOKUP(C1692,Products!A:A,Products!B:B,"")</f>
        <v>Soap</v>
      </c>
      <c r="E1692" s="4" t="str">
        <f t="array" ref="E1692">_xlfn.XLOOKUP(C1692,Products!A:A,Products!C:C,"")</f>
        <v>Personal Care</v>
      </c>
      <c r="F1692" s="4" t="str">
        <f t="array" ref="F1692">_xlfn.XLOOKUP(C1692,Products!A:A,Products!D:D,"")</f>
        <v>Mandal LLC</v>
      </c>
      <c r="G1692" s="4">
        <f>Order_items!C1692</f>
        <v>1</v>
      </c>
      <c r="H1692" s="4">
        <f>Order_items!D1692</f>
        <v>918.58</v>
      </c>
      <c r="I1692" s="4">
        <f>Order_items!E1692</f>
        <v>918.58</v>
      </c>
      <c r="J1692" s="4" t="str">
        <f t="array" ref="J1692">_xlfn.XLOOKUP(A1692,Orders!A:A,Orders!G:G,"")</f>
        <v>Cash</v>
      </c>
      <c r="K1692" s="4">
        <f t="shared" si="1"/>
        <v>2024</v>
      </c>
      <c r="L1692" s="4" t="str">
        <f t="shared" si="2"/>
        <v>Jun</v>
      </c>
    </row>
    <row r="1693" ht="22.5" customHeight="1">
      <c r="A1693" s="4">
        <f>(Orders!A1693)</f>
        <v>8161349145</v>
      </c>
      <c r="B1693" s="5">
        <f t="array" ref="B1693">_xlfn.XLOOKUP(A1693, Orders!A:A,Orders!C:C)</f>
        <v>45363.45597</v>
      </c>
      <c r="C1693" s="4">
        <f>Order_items!B1693</f>
        <v>144124</v>
      </c>
      <c r="D1693" s="4" t="str">
        <f t="array" ref="D1693">_xlfn.XLOOKUP(C1693,Products!A:A,Products!B:B,"")</f>
        <v>Detergent</v>
      </c>
      <c r="E1693" s="4" t="str">
        <f t="array" ref="E1693">_xlfn.XLOOKUP(C1693,Products!A:A,Products!C:C,"")</f>
        <v>Household Care</v>
      </c>
      <c r="F1693" s="4" t="str">
        <f t="array" ref="F1693">_xlfn.XLOOKUP(C1693,Products!A:A,Products!D:D,"")</f>
        <v>Lalla-Srinivasan</v>
      </c>
      <c r="G1693" s="4">
        <f>Order_items!C1693</f>
        <v>3</v>
      </c>
      <c r="H1693" s="4">
        <f>Order_items!D1693</f>
        <v>162.67</v>
      </c>
      <c r="I1693" s="4">
        <f>Order_items!E1693</f>
        <v>488.01</v>
      </c>
      <c r="J1693" s="4" t="str">
        <f t="array" ref="J1693">_xlfn.XLOOKUP(A1693,Orders!A:A,Orders!G:G,"")</f>
        <v>Cash</v>
      </c>
      <c r="K1693" s="4">
        <f t="shared" si="1"/>
        <v>2024</v>
      </c>
      <c r="L1693" s="4" t="str">
        <f t="shared" si="2"/>
        <v>Mar</v>
      </c>
    </row>
    <row r="1694" ht="22.5" customHeight="1">
      <c r="A1694" s="4">
        <f>(Orders!A1694)</f>
        <v>2985254380</v>
      </c>
      <c r="B1694" s="5">
        <f t="array" ref="B1694">_xlfn.XLOOKUP(A1694, Orders!A:A,Orders!C:C)</f>
        <v>45234.22064</v>
      </c>
      <c r="C1694" s="4">
        <f>Order_items!B1694</f>
        <v>449106</v>
      </c>
      <c r="D1694" s="4" t="str">
        <f t="array" ref="D1694">_xlfn.XLOOKUP(C1694,Products!A:A,Products!B:B,"")</f>
        <v>Soap</v>
      </c>
      <c r="E1694" s="4" t="str">
        <f t="array" ref="E1694">_xlfn.XLOOKUP(C1694,Products!A:A,Products!C:C,"")</f>
        <v>Personal Care</v>
      </c>
      <c r="F1694" s="4" t="str">
        <f t="array" ref="F1694">_xlfn.XLOOKUP(C1694,Products!A:A,Products!D:D,"")</f>
        <v>Shere, Thakur and Naik</v>
      </c>
      <c r="G1694" s="4">
        <f>Order_items!C1694</f>
        <v>2</v>
      </c>
      <c r="H1694" s="4">
        <f>Order_items!D1694</f>
        <v>48.55</v>
      </c>
      <c r="I1694" s="4">
        <f>Order_items!E1694</f>
        <v>97.1</v>
      </c>
      <c r="J1694" s="4" t="str">
        <f t="array" ref="J1694">_xlfn.XLOOKUP(A1694,Orders!A:A,Orders!G:G,"")</f>
        <v>Cash</v>
      </c>
      <c r="K1694" s="4">
        <f t="shared" si="1"/>
        <v>2023</v>
      </c>
      <c r="L1694" s="4" t="str">
        <f t="shared" si="2"/>
        <v>Nov</v>
      </c>
    </row>
    <row r="1695" ht="22.5" customHeight="1">
      <c r="A1695" s="4">
        <f>(Orders!A1695)</f>
        <v>9837170359</v>
      </c>
      <c r="B1695" s="5">
        <f t="array" ref="B1695">_xlfn.XLOOKUP(A1695, Orders!A:A,Orders!C:C)</f>
        <v>45028.35931</v>
      </c>
      <c r="C1695" s="4">
        <f>Order_items!B1695</f>
        <v>739534</v>
      </c>
      <c r="D1695" s="4" t="str">
        <f t="array" ref="D1695">_xlfn.XLOOKUP(C1695,Products!A:A,Products!B:B,"")</f>
        <v>Toilet Cleaner</v>
      </c>
      <c r="E1695" s="4" t="str">
        <f t="array" ref="E1695">_xlfn.XLOOKUP(C1695,Products!A:A,Products!C:C,"")</f>
        <v>Household Care</v>
      </c>
      <c r="F1695" s="4" t="str">
        <f t="array" ref="F1695">_xlfn.XLOOKUP(C1695,Products!A:A,Products!D:D,"")</f>
        <v>Gera, Narang and Karpe</v>
      </c>
      <c r="G1695" s="4">
        <f>Order_items!C1695</f>
        <v>3</v>
      </c>
      <c r="H1695" s="4">
        <f>Order_items!D1695</f>
        <v>994.56</v>
      </c>
      <c r="I1695" s="4">
        <f>Order_items!E1695</f>
        <v>2983.68</v>
      </c>
      <c r="J1695" s="4" t="str">
        <f t="array" ref="J1695">_xlfn.XLOOKUP(A1695,Orders!A:A,Orders!G:G,"")</f>
        <v>Card</v>
      </c>
      <c r="K1695" s="4">
        <f t="shared" si="1"/>
        <v>2023</v>
      </c>
      <c r="L1695" s="4" t="str">
        <f t="shared" si="2"/>
        <v>Apr</v>
      </c>
    </row>
    <row r="1696" ht="22.5" customHeight="1">
      <c r="A1696" s="4">
        <f>(Orders!A1696)</f>
        <v>3915323515</v>
      </c>
      <c r="B1696" s="5">
        <f t="array" ref="B1696">_xlfn.XLOOKUP(A1696, Orders!A:A,Orders!C:C)</f>
        <v>45546.02505</v>
      </c>
      <c r="C1696" s="4">
        <f>Order_items!B1696</f>
        <v>681063</v>
      </c>
      <c r="D1696" s="4" t="str">
        <f t="array" ref="D1696">_xlfn.XLOOKUP(C1696,Products!A:A,Products!B:B,"")</f>
        <v>Mango Drink</v>
      </c>
      <c r="E1696" s="4" t="str">
        <f t="array" ref="E1696">_xlfn.XLOOKUP(C1696,Products!A:A,Products!C:C,"")</f>
        <v>Cold Drinks &amp; Juices</v>
      </c>
      <c r="F1696" s="4" t="str">
        <f t="array" ref="F1696">_xlfn.XLOOKUP(C1696,Products!A:A,Products!D:D,"")</f>
        <v>Dass and Sons</v>
      </c>
      <c r="G1696" s="4">
        <f>Order_items!C1696</f>
        <v>3</v>
      </c>
      <c r="H1696" s="4">
        <f>Order_items!D1696</f>
        <v>321.28</v>
      </c>
      <c r="I1696" s="4">
        <f>Order_items!E1696</f>
        <v>963.84</v>
      </c>
      <c r="J1696" s="4" t="str">
        <f t="array" ref="J1696">_xlfn.XLOOKUP(A1696,Orders!A:A,Orders!G:G,"")</f>
        <v>Card</v>
      </c>
      <c r="K1696" s="4">
        <f t="shared" si="1"/>
        <v>2024</v>
      </c>
      <c r="L1696" s="4" t="str">
        <f t="shared" si="2"/>
        <v>Sep</v>
      </c>
    </row>
    <row r="1697" ht="22.5" customHeight="1">
      <c r="A1697" s="4">
        <f>(Orders!A1697)</f>
        <v>8829163586</v>
      </c>
      <c r="B1697" s="5">
        <f t="array" ref="B1697">_xlfn.XLOOKUP(A1697, Orders!A:A,Orders!C:C)</f>
        <v>45307.27714</v>
      </c>
      <c r="C1697" s="4">
        <f>Order_items!B1697</f>
        <v>615545</v>
      </c>
      <c r="D1697" s="4" t="str">
        <f t="array" ref="D1697">_xlfn.XLOOKUP(C1697,Products!A:A,Products!B:B,"")</f>
        <v>Soap</v>
      </c>
      <c r="E1697" s="4" t="str">
        <f t="array" ref="E1697">_xlfn.XLOOKUP(C1697,Products!A:A,Products!C:C,"")</f>
        <v>Personal Care</v>
      </c>
      <c r="F1697" s="4" t="str">
        <f t="array" ref="F1697">_xlfn.XLOOKUP(C1697,Products!A:A,Products!D:D,"")</f>
        <v>Barman Inc</v>
      </c>
      <c r="G1697" s="4">
        <f>Order_items!C1697</f>
        <v>3</v>
      </c>
      <c r="H1697" s="4">
        <f>Order_items!D1697</f>
        <v>448.16</v>
      </c>
      <c r="I1697" s="4">
        <f>Order_items!E1697</f>
        <v>1344.48</v>
      </c>
      <c r="J1697" s="4" t="str">
        <f t="array" ref="J1697">_xlfn.XLOOKUP(A1697,Orders!A:A,Orders!G:G,"")</f>
        <v>Card</v>
      </c>
      <c r="K1697" s="4">
        <f t="shared" si="1"/>
        <v>2024</v>
      </c>
      <c r="L1697" s="4" t="str">
        <f t="shared" si="2"/>
        <v>Jan</v>
      </c>
    </row>
    <row r="1698" ht="22.5" customHeight="1">
      <c r="A1698" s="4">
        <f>(Orders!A1698)</f>
        <v>961526405</v>
      </c>
      <c r="B1698" s="5">
        <f t="array" ref="B1698">_xlfn.XLOOKUP(A1698, Orders!A:A,Orders!C:C)</f>
        <v>45575.56458</v>
      </c>
      <c r="C1698" s="4">
        <f>Order_items!B1698</f>
        <v>516376</v>
      </c>
      <c r="D1698" s="4" t="str">
        <f t="array" ref="D1698">_xlfn.XLOOKUP(C1698,Products!A:A,Products!B:B,"")</f>
        <v>Onions</v>
      </c>
      <c r="E1698" s="4" t="str">
        <f t="array" ref="E1698">_xlfn.XLOOKUP(C1698,Products!A:A,Products!C:C,"")</f>
        <v>Fruits &amp; Vegetables</v>
      </c>
      <c r="F1698" s="4" t="str">
        <f t="array" ref="F1698">_xlfn.XLOOKUP(C1698,Products!A:A,Products!D:D,"")</f>
        <v>Agarwal-Dhar</v>
      </c>
      <c r="G1698" s="4">
        <f>Order_items!C1698</f>
        <v>1</v>
      </c>
      <c r="H1698" s="4">
        <f>Order_items!D1698</f>
        <v>877.43</v>
      </c>
      <c r="I1698" s="4">
        <f>Order_items!E1698</f>
        <v>877.43</v>
      </c>
      <c r="J1698" s="4" t="str">
        <f t="array" ref="J1698">_xlfn.XLOOKUP(A1698,Orders!A:A,Orders!G:G,"")</f>
        <v>Cash</v>
      </c>
      <c r="K1698" s="4">
        <f t="shared" si="1"/>
        <v>2024</v>
      </c>
      <c r="L1698" s="4" t="str">
        <f t="shared" si="2"/>
        <v>Oct</v>
      </c>
    </row>
    <row r="1699" ht="22.5" customHeight="1">
      <c r="A1699" s="4">
        <f>(Orders!A1699)</f>
        <v>5792721465</v>
      </c>
      <c r="B1699" s="5">
        <f t="array" ref="B1699">_xlfn.XLOOKUP(A1699, Orders!A:A,Orders!C:C)</f>
        <v>45583.18838</v>
      </c>
      <c r="C1699" s="4">
        <f>Order_items!B1699</f>
        <v>615545</v>
      </c>
      <c r="D1699" s="4" t="str">
        <f t="array" ref="D1699">_xlfn.XLOOKUP(C1699,Products!A:A,Products!B:B,"")</f>
        <v>Soap</v>
      </c>
      <c r="E1699" s="4" t="str">
        <f t="array" ref="E1699">_xlfn.XLOOKUP(C1699,Products!A:A,Products!C:C,"")</f>
        <v>Personal Care</v>
      </c>
      <c r="F1699" s="4" t="str">
        <f t="array" ref="F1699">_xlfn.XLOOKUP(C1699,Products!A:A,Products!D:D,"")</f>
        <v>Barman Inc</v>
      </c>
      <c r="G1699" s="4">
        <f>Order_items!C1699</f>
        <v>3</v>
      </c>
      <c r="H1699" s="4">
        <f>Order_items!D1699</f>
        <v>448.16</v>
      </c>
      <c r="I1699" s="4">
        <f>Order_items!E1699</f>
        <v>1344.48</v>
      </c>
      <c r="J1699" s="4" t="str">
        <f t="array" ref="J1699">_xlfn.XLOOKUP(A1699,Orders!A:A,Orders!G:G,"")</f>
        <v>Card</v>
      </c>
      <c r="K1699" s="4">
        <f t="shared" si="1"/>
        <v>2024</v>
      </c>
      <c r="L1699" s="4" t="str">
        <f t="shared" si="2"/>
        <v>Oct</v>
      </c>
    </row>
    <row r="1700" ht="22.5" customHeight="1">
      <c r="A1700" s="4">
        <f>(Orders!A1700)</f>
        <v>8094117960</v>
      </c>
      <c r="B1700" s="5">
        <f t="array" ref="B1700">_xlfn.XLOOKUP(A1700, Orders!A:A,Orders!C:C)</f>
        <v>45020.4209</v>
      </c>
      <c r="C1700" s="4">
        <f>Order_items!B1700</f>
        <v>317242</v>
      </c>
      <c r="D1700" s="4" t="str">
        <f t="array" ref="D1700">_xlfn.XLOOKUP(C1700,Products!A:A,Products!B:B,"")</f>
        <v>Pulses</v>
      </c>
      <c r="E1700" s="4" t="str">
        <f t="array" ref="E1700">_xlfn.XLOOKUP(C1700,Products!A:A,Products!C:C,"")</f>
        <v>Grocery &amp; Staples</v>
      </c>
      <c r="F1700" s="4" t="str">
        <f t="array" ref="F1700">_xlfn.XLOOKUP(C1700,Products!A:A,Products!D:D,"")</f>
        <v>Rastogi Group</v>
      </c>
      <c r="G1700" s="4">
        <f>Order_items!C1700</f>
        <v>2</v>
      </c>
      <c r="H1700" s="4">
        <f>Order_items!D1700</f>
        <v>198.15</v>
      </c>
      <c r="I1700" s="4">
        <f>Order_items!E1700</f>
        <v>396.3</v>
      </c>
      <c r="J1700" s="4" t="str">
        <f t="array" ref="J1700">_xlfn.XLOOKUP(A1700,Orders!A:A,Orders!G:G,"")</f>
        <v>Cash</v>
      </c>
      <c r="K1700" s="4">
        <f t="shared" si="1"/>
        <v>2023</v>
      </c>
      <c r="L1700" s="4" t="str">
        <f t="shared" si="2"/>
        <v>Apr</v>
      </c>
    </row>
    <row r="1701" ht="22.5" customHeight="1">
      <c r="A1701" s="4">
        <f>(Orders!A1701)</f>
        <v>9318325652</v>
      </c>
      <c r="B1701" s="5">
        <f t="array" ref="B1701">_xlfn.XLOOKUP(A1701, Orders!A:A,Orders!C:C)</f>
        <v>45394.4698</v>
      </c>
      <c r="C1701" s="4">
        <f>Order_items!B1701</f>
        <v>606256</v>
      </c>
      <c r="D1701" s="4" t="str">
        <f t="array" ref="D1701">_xlfn.XLOOKUP(C1701,Products!A:A,Products!B:B,"")</f>
        <v>Frozen Biryani</v>
      </c>
      <c r="E1701" s="4" t="str">
        <f t="array" ref="E1701">_xlfn.XLOOKUP(C1701,Products!A:A,Products!C:C,"")</f>
        <v>Instant &amp; Frozen Food</v>
      </c>
      <c r="F1701" s="4" t="str">
        <f t="array" ref="F1701">_xlfn.XLOOKUP(C1701,Products!A:A,Products!D:D,"")</f>
        <v>Agate Ltd</v>
      </c>
      <c r="G1701" s="4">
        <f>Order_items!C1701</f>
        <v>2</v>
      </c>
      <c r="H1701" s="4">
        <f>Order_items!D1701</f>
        <v>369.28</v>
      </c>
      <c r="I1701" s="4">
        <f>Order_items!E1701</f>
        <v>738.56</v>
      </c>
      <c r="J1701" s="4" t="str">
        <f t="array" ref="J1701">_xlfn.XLOOKUP(A1701,Orders!A:A,Orders!G:G,"")</f>
        <v>UPI</v>
      </c>
      <c r="K1701" s="4">
        <f t="shared" si="1"/>
        <v>2024</v>
      </c>
      <c r="L1701" s="4" t="str">
        <f t="shared" si="2"/>
        <v>Apr</v>
      </c>
    </row>
    <row r="1702" ht="22.5" customHeight="1">
      <c r="A1702" s="4">
        <f>(Orders!A1702)</f>
        <v>852676412</v>
      </c>
      <c r="B1702" s="5">
        <f t="array" ref="B1702">_xlfn.XLOOKUP(A1702, Orders!A:A,Orders!C:C)</f>
        <v>45515.58838</v>
      </c>
      <c r="C1702" s="4">
        <f>Order_items!B1702</f>
        <v>679284</v>
      </c>
      <c r="D1702" s="4" t="str">
        <f t="array" ref="D1702">_xlfn.XLOOKUP(C1702,Products!A:A,Products!B:B,"")</f>
        <v>Cough Syrup</v>
      </c>
      <c r="E1702" s="4" t="str">
        <f t="array" ref="E1702">_xlfn.XLOOKUP(C1702,Products!A:A,Products!C:C,"")</f>
        <v>Pharmacy</v>
      </c>
      <c r="F1702" s="4" t="str">
        <f t="array" ref="F1702">_xlfn.XLOOKUP(C1702,Products!A:A,Products!D:D,"")</f>
        <v>Pant LLC</v>
      </c>
      <c r="G1702" s="4">
        <f>Order_items!C1702</f>
        <v>1</v>
      </c>
      <c r="H1702" s="4">
        <f>Order_items!D1702</f>
        <v>877.89</v>
      </c>
      <c r="I1702" s="4">
        <f>Order_items!E1702</f>
        <v>877.89</v>
      </c>
      <c r="J1702" s="4" t="str">
        <f t="array" ref="J1702">_xlfn.XLOOKUP(A1702,Orders!A:A,Orders!G:G,"")</f>
        <v>Wallet</v>
      </c>
      <c r="K1702" s="4">
        <f t="shared" si="1"/>
        <v>2024</v>
      </c>
      <c r="L1702" s="4" t="str">
        <f t="shared" si="2"/>
        <v>Aug</v>
      </c>
    </row>
    <row r="1703" ht="22.5" customHeight="1">
      <c r="A1703" s="4">
        <f>(Orders!A1703)</f>
        <v>6487883093</v>
      </c>
      <c r="B1703" s="5">
        <f t="array" ref="B1703">_xlfn.XLOOKUP(A1703, Orders!A:A,Orders!C:C)</f>
        <v>45584.06122</v>
      </c>
      <c r="C1703" s="4">
        <f>Order_items!B1703</f>
        <v>990993</v>
      </c>
      <c r="D1703" s="4" t="str">
        <f t="array" ref="D1703">_xlfn.XLOOKUP(C1703,Products!A:A,Products!B:B,"")</f>
        <v>Chocolates</v>
      </c>
      <c r="E1703" s="4" t="str">
        <f t="array" ref="E1703">_xlfn.XLOOKUP(C1703,Products!A:A,Products!C:C,"")</f>
        <v>Snacks &amp; Munchies</v>
      </c>
      <c r="F1703" s="4" t="str">
        <f t="array" ref="F1703">_xlfn.XLOOKUP(C1703,Products!A:A,Products!D:D,"")</f>
        <v>Guha-Subramaniam</v>
      </c>
      <c r="G1703" s="4">
        <f>Order_items!C1703</f>
        <v>2</v>
      </c>
      <c r="H1703" s="4">
        <f>Order_items!D1703</f>
        <v>263.7</v>
      </c>
      <c r="I1703" s="4">
        <f>Order_items!E1703</f>
        <v>527.4</v>
      </c>
      <c r="J1703" s="4" t="str">
        <f t="array" ref="J1703">_xlfn.XLOOKUP(A1703,Orders!A:A,Orders!G:G,"")</f>
        <v>Card</v>
      </c>
      <c r="K1703" s="4">
        <f t="shared" si="1"/>
        <v>2024</v>
      </c>
      <c r="L1703" s="4" t="str">
        <f t="shared" si="2"/>
        <v>Oct</v>
      </c>
    </row>
    <row r="1704" ht="22.5" customHeight="1">
      <c r="A1704" s="4">
        <f>(Orders!A1704)</f>
        <v>5398965602</v>
      </c>
      <c r="B1704" s="5">
        <f t="array" ref="B1704">_xlfn.XLOOKUP(A1704, Orders!A:A,Orders!C:C)</f>
        <v>45452.21715</v>
      </c>
      <c r="C1704" s="4">
        <f>Order_items!B1704</f>
        <v>661577</v>
      </c>
      <c r="D1704" s="4" t="str">
        <f t="array" ref="D1704">_xlfn.XLOOKUP(C1704,Products!A:A,Products!B:B,"")</f>
        <v>Cat Food</v>
      </c>
      <c r="E1704" s="4" t="str">
        <f t="array" ref="E1704">_xlfn.XLOOKUP(C1704,Products!A:A,Products!C:C,"")</f>
        <v>Pet Care</v>
      </c>
      <c r="F1704" s="4" t="str">
        <f t="array" ref="F1704">_xlfn.XLOOKUP(C1704,Products!A:A,Products!D:D,"")</f>
        <v>Majumdar PLC</v>
      </c>
      <c r="G1704" s="4">
        <f>Order_items!C1704</f>
        <v>3</v>
      </c>
      <c r="H1704" s="4">
        <f>Order_items!D1704</f>
        <v>720.95</v>
      </c>
      <c r="I1704" s="4">
        <f>Order_items!E1704</f>
        <v>2162.85</v>
      </c>
      <c r="J1704" s="4" t="str">
        <f t="array" ref="J1704">_xlfn.XLOOKUP(A1704,Orders!A:A,Orders!G:G,"")</f>
        <v>Card</v>
      </c>
      <c r="K1704" s="4">
        <f t="shared" si="1"/>
        <v>2024</v>
      </c>
      <c r="L1704" s="4" t="str">
        <f t="shared" si="2"/>
        <v>Jun</v>
      </c>
    </row>
    <row r="1705" ht="22.5" customHeight="1">
      <c r="A1705" s="4">
        <f>(Orders!A1705)</f>
        <v>6149664144</v>
      </c>
      <c r="B1705" s="5">
        <f t="array" ref="B1705">_xlfn.XLOOKUP(A1705, Orders!A:A,Orders!C:C)</f>
        <v>45586.09354</v>
      </c>
      <c r="C1705" s="4">
        <f>Order_items!B1705</f>
        <v>681063</v>
      </c>
      <c r="D1705" s="4" t="str">
        <f t="array" ref="D1705">_xlfn.XLOOKUP(C1705,Products!A:A,Products!B:B,"")</f>
        <v>Mango Drink</v>
      </c>
      <c r="E1705" s="4" t="str">
        <f t="array" ref="E1705">_xlfn.XLOOKUP(C1705,Products!A:A,Products!C:C,"")</f>
        <v>Cold Drinks &amp; Juices</v>
      </c>
      <c r="F1705" s="4" t="str">
        <f t="array" ref="F1705">_xlfn.XLOOKUP(C1705,Products!A:A,Products!D:D,"")</f>
        <v>Dass and Sons</v>
      </c>
      <c r="G1705" s="4">
        <f>Order_items!C1705</f>
        <v>2</v>
      </c>
      <c r="H1705" s="4">
        <f>Order_items!D1705</f>
        <v>321.28</v>
      </c>
      <c r="I1705" s="4">
        <f>Order_items!E1705</f>
        <v>642.56</v>
      </c>
      <c r="J1705" s="4" t="str">
        <f t="array" ref="J1705">_xlfn.XLOOKUP(A1705,Orders!A:A,Orders!G:G,"")</f>
        <v>Card</v>
      </c>
      <c r="K1705" s="4">
        <f t="shared" si="1"/>
        <v>2024</v>
      </c>
      <c r="L1705" s="4" t="str">
        <f t="shared" si="2"/>
        <v>Oct</v>
      </c>
    </row>
    <row r="1706" ht="22.5" customHeight="1">
      <c r="A1706" s="4">
        <f>(Orders!A1706)</f>
        <v>6231586256</v>
      </c>
      <c r="B1706" s="5">
        <f t="array" ref="B1706">_xlfn.XLOOKUP(A1706, Orders!A:A,Orders!C:C)</f>
        <v>45049.96655</v>
      </c>
      <c r="C1706" s="4">
        <f>Order_items!B1706</f>
        <v>329351</v>
      </c>
      <c r="D1706" s="4" t="str">
        <f t="array" ref="D1706">_xlfn.XLOOKUP(C1706,Products!A:A,Products!B:B,"")</f>
        <v>Cheese</v>
      </c>
      <c r="E1706" s="4" t="str">
        <f t="array" ref="E1706">_xlfn.XLOOKUP(C1706,Products!A:A,Products!C:C,"")</f>
        <v>Dairy &amp; Breakfast</v>
      </c>
      <c r="F1706" s="4" t="str">
        <f t="array" ref="F1706">_xlfn.XLOOKUP(C1706,Products!A:A,Products!D:D,"")</f>
        <v>Lala, Kalita and Sathe</v>
      </c>
      <c r="G1706" s="4">
        <f>Order_items!C1706</f>
        <v>2</v>
      </c>
      <c r="H1706" s="4">
        <f>Order_items!D1706</f>
        <v>310.87</v>
      </c>
      <c r="I1706" s="4">
        <f>Order_items!E1706</f>
        <v>621.74</v>
      </c>
      <c r="J1706" s="4" t="str">
        <f t="array" ref="J1706">_xlfn.XLOOKUP(A1706,Orders!A:A,Orders!G:G,"")</f>
        <v>UPI</v>
      </c>
      <c r="K1706" s="4">
        <f t="shared" si="1"/>
        <v>2023</v>
      </c>
      <c r="L1706" s="4" t="str">
        <f t="shared" si="2"/>
        <v>May</v>
      </c>
    </row>
    <row r="1707" ht="22.5" customHeight="1">
      <c r="A1707" s="4">
        <f>(Orders!A1707)</f>
        <v>4598622116</v>
      </c>
      <c r="B1707" s="5">
        <f t="array" ref="B1707">_xlfn.XLOOKUP(A1707, Orders!A:A,Orders!C:C)</f>
        <v>45370.26282</v>
      </c>
      <c r="C1707" s="4">
        <f>Order_items!B1707</f>
        <v>462526</v>
      </c>
      <c r="D1707" s="4" t="str">
        <f t="array" ref="D1707">_xlfn.XLOOKUP(C1707,Products!A:A,Products!B:B,"")</f>
        <v>Curd</v>
      </c>
      <c r="E1707" s="4" t="str">
        <f t="array" ref="E1707">_xlfn.XLOOKUP(C1707,Products!A:A,Products!C:C,"")</f>
        <v>Dairy &amp; Breakfast</v>
      </c>
      <c r="F1707" s="4" t="str">
        <f t="array" ref="F1707">_xlfn.XLOOKUP(C1707,Products!A:A,Products!D:D,"")</f>
        <v>Pau and Sons</v>
      </c>
      <c r="G1707" s="4">
        <f>Order_items!C1707</f>
        <v>1</v>
      </c>
      <c r="H1707" s="4">
        <f>Order_items!D1707</f>
        <v>449.97</v>
      </c>
      <c r="I1707" s="4">
        <f>Order_items!E1707</f>
        <v>449.97</v>
      </c>
      <c r="J1707" s="4" t="str">
        <f t="array" ref="J1707">_xlfn.XLOOKUP(A1707,Orders!A:A,Orders!G:G,"")</f>
        <v>Cash</v>
      </c>
      <c r="K1707" s="4">
        <f t="shared" si="1"/>
        <v>2024</v>
      </c>
      <c r="L1707" s="4" t="str">
        <f t="shared" si="2"/>
        <v>Mar</v>
      </c>
    </row>
    <row r="1708" ht="22.5" customHeight="1">
      <c r="A1708" s="4">
        <f>(Orders!A1708)</f>
        <v>8971796779</v>
      </c>
      <c r="B1708" s="5">
        <f t="array" ref="B1708">_xlfn.XLOOKUP(A1708, Orders!A:A,Orders!C:C)</f>
        <v>45476.30905</v>
      </c>
      <c r="C1708" s="4">
        <f>Order_items!B1708</f>
        <v>952168</v>
      </c>
      <c r="D1708" s="4" t="str">
        <f t="array" ref="D1708">_xlfn.XLOOKUP(C1708,Products!A:A,Products!B:B,"")</f>
        <v>Popcorn</v>
      </c>
      <c r="E1708" s="4" t="str">
        <f t="array" ref="E1708">_xlfn.XLOOKUP(C1708,Products!A:A,Products!C:C,"")</f>
        <v>Snacks &amp; Munchies</v>
      </c>
      <c r="F1708" s="4" t="str">
        <f t="array" ref="F1708">_xlfn.XLOOKUP(C1708,Products!A:A,Products!D:D,"")</f>
        <v>Krishnamurthy, Sibal and Das</v>
      </c>
      <c r="G1708" s="4">
        <f>Order_items!C1708</f>
        <v>3</v>
      </c>
      <c r="H1708" s="4">
        <f>Order_items!D1708</f>
        <v>236.95</v>
      </c>
      <c r="I1708" s="4">
        <f>Order_items!E1708</f>
        <v>710.85</v>
      </c>
      <c r="J1708" s="4" t="str">
        <f t="array" ref="J1708">_xlfn.XLOOKUP(A1708,Orders!A:A,Orders!G:G,"")</f>
        <v>Wallet</v>
      </c>
      <c r="K1708" s="4">
        <f t="shared" si="1"/>
        <v>2024</v>
      </c>
      <c r="L1708" s="4" t="str">
        <f t="shared" si="2"/>
        <v>Jul</v>
      </c>
    </row>
    <row r="1709" ht="22.5" customHeight="1">
      <c r="A1709" s="4">
        <f>(Orders!A1709)</f>
        <v>2148246883</v>
      </c>
      <c r="B1709" s="5">
        <f t="array" ref="B1709">_xlfn.XLOOKUP(A1709, Orders!A:A,Orders!C:C)</f>
        <v>45190.33734</v>
      </c>
      <c r="C1709" s="4">
        <f>Order_items!B1709</f>
        <v>131136</v>
      </c>
      <c r="D1709" s="4" t="str">
        <f t="array" ref="D1709">_xlfn.XLOOKUP(C1709,Products!A:A,Products!B:B,"")</f>
        <v>Salt</v>
      </c>
      <c r="E1709" s="4" t="str">
        <f t="array" ref="E1709">_xlfn.XLOOKUP(C1709,Products!A:A,Products!C:C,"")</f>
        <v>Grocery &amp; Staples</v>
      </c>
      <c r="F1709" s="4" t="str">
        <f t="array" ref="F1709">_xlfn.XLOOKUP(C1709,Products!A:A,Products!D:D,"")</f>
        <v>Deshpande-Rama</v>
      </c>
      <c r="G1709" s="4">
        <f>Order_items!C1709</f>
        <v>3</v>
      </c>
      <c r="H1709" s="4">
        <f>Order_items!D1709</f>
        <v>37.8</v>
      </c>
      <c r="I1709" s="4">
        <f>Order_items!E1709</f>
        <v>113.4</v>
      </c>
      <c r="J1709" s="4" t="str">
        <f t="array" ref="J1709">_xlfn.XLOOKUP(A1709,Orders!A:A,Orders!G:G,"")</f>
        <v>Card</v>
      </c>
      <c r="K1709" s="4">
        <f t="shared" si="1"/>
        <v>2023</v>
      </c>
      <c r="L1709" s="4" t="str">
        <f t="shared" si="2"/>
        <v>Sep</v>
      </c>
    </row>
    <row r="1710" ht="22.5" customHeight="1">
      <c r="A1710" s="4">
        <f>(Orders!A1710)</f>
        <v>4357632507</v>
      </c>
      <c r="B1710" s="5">
        <f t="array" ref="B1710">_xlfn.XLOOKUP(A1710, Orders!A:A,Orders!C:C)</f>
        <v>45548.10534</v>
      </c>
      <c r="C1710" s="4">
        <f>Order_items!B1710</f>
        <v>298985</v>
      </c>
      <c r="D1710" s="4" t="str">
        <f t="array" ref="D1710">_xlfn.XLOOKUP(C1710,Products!A:A,Products!B:B,"")</f>
        <v>Vitamins</v>
      </c>
      <c r="E1710" s="4" t="str">
        <f t="array" ref="E1710">_xlfn.XLOOKUP(C1710,Products!A:A,Products!C:C,"")</f>
        <v>Pharmacy</v>
      </c>
      <c r="F1710" s="4" t="str">
        <f t="array" ref="F1710">_xlfn.XLOOKUP(C1710,Products!A:A,Products!D:D,"")</f>
        <v>Ramanathan, Joshi and Srinivasan</v>
      </c>
      <c r="G1710" s="4">
        <f>Order_items!C1710</f>
        <v>3</v>
      </c>
      <c r="H1710" s="4">
        <f>Order_items!D1710</f>
        <v>183.76</v>
      </c>
      <c r="I1710" s="4">
        <f>Order_items!E1710</f>
        <v>551.28</v>
      </c>
      <c r="J1710" s="4" t="str">
        <f t="array" ref="J1710">_xlfn.XLOOKUP(A1710,Orders!A:A,Orders!G:G,"")</f>
        <v>Cash</v>
      </c>
      <c r="K1710" s="4">
        <f t="shared" si="1"/>
        <v>2024</v>
      </c>
      <c r="L1710" s="4" t="str">
        <f t="shared" si="2"/>
        <v>Sep</v>
      </c>
    </row>
    <row r="1711" ht="22.5" customHeight="1">
      <c r="A1711" s="4">
        <f>(Orders!A1711)</f>
        <v>3323576462</v>
      </c>
      <c r="B1711" s="5">
        <f t="array" ref="B1711">_xlfn.XLOOKUP(A1711, Orders!A:A,Orders!C:C)</f>
        <v>45270.97553</v>
      </c>
      <c r="C1711" s="4">
        <f>Order_items!B1711</f>
        <v>114414</v>
      </c>
      <c r="D1711" s="4" t="str">
        <f t="array" ref="D1711">_xlfn.XLOOKUP(C1711,Products!A:A,Products!B:B,"")</f>
        <v>Vitamins</v>
      </c>
      <c r="E1711" s="4" t="str">
        <f t="array" ref="E1711">_xlfn.XLOOKUP(C1711,Products!A:A,Products!C:C,"")</f>
        <v>Pharmacy</v>
      </c>
      <c r="F1711" s="4" t="str">
        <f t="array" ref="F1711">_xlfn.XLOOKUP(C1711,Products!A:A,Products!D:D,"")</f>
        <v>Kara-Golla</v>
      </c>
      <c r="G1711" s="4">
        <f>Order_items!C1711</f>
        <v>1</v>
      </c>
      <c r="H1711" s="4">
        <f>Order_items!D1711</f>
        <v>832.06</v>
      </c>
      <c r="I1711" s="4">
        <f>Order_items!E1711</f>
        <v>832.06</v>
      </c>
      <c r="J1711" s="4" t="str">
        <f t="array" ref="J1711">_xlfn.XLOOKUP(A1711,Orders!A:A,Orders!G:G,"")</f>
        <v>UPI</v>
      </c>
      <c r="K1711" s="4">
        <f t="shared" si="1"/>
        <v>2023</v>
      </c>
      <c r="L1711" s="4" t="str">
        <f t="shared" si="2"/>
        <v>Dec</v>
      </c>
    </row>
    <row r="1712" ht="22.5" customHeight="1">
      <c r="A1712" s="4">
        <f>(Orders!A1712)</f>
        <v>4220834107</v>
      </c>
      <c r="B1712" s="5">
        <f t="array" ref="B1712">_xlfn.XLOOKUP(A1712, Orders!A:A,Orders!C:C)</f>
        <v>45198.91567</v>
      </c>
      <c r="C1712" s="4">
        <f>Order_items!B1712</f>
        <v>876139</v>
      </c>
      <c r="D1712" s="4" t="str">
        <f t="array" ref="D1712">_xlfn.XLOOKUP(C1712,Products!A:A,Products!B:B,"")</f>
        <v>Pulses</v>
      </c>
      <c r="E1712" s="4" t="str">
        <f t="array" ref="E1712">_xlfn.XLOOKUP(C1712,Products!A:A,Products!C:C,"")</f>
        <v>Grocery &amp; Staples</v>
      </c>
      <c r="F1712" s="4" t="str">
        <f t="array" ref="F1712">_xlfn.XLOOKUP(C1712,Products!A:A,Products!D:D,"")</f>
        <v>Cherian-Dara</v>
      </c>
      <c r="G1712" s="4">
        <f>Order_items!C1712</f>
        <v>3</v>
      </c>
      <c r="H1712" s="4">
        <f>Order_items!D1712</f>
        <v>415.75</v>
      </c>
      <c r="I1712" s="4">
        <f>Order_items!E1712</f>
        <v>1247.25</v>
      </c>
      <c r="J1712" s="4" t="str">
        <f t="array" ref="J1712">_xlfn.XLOOKUP(A1712,Orders!A:A,Orders!G:G,"")</f>
        <v>UPI</v>
      </c>
      <c r="K1712" s="4">
        <f t="shared" si="1"/>
        <v>2023</v>
      </c>
      <c r="L1712" s="4" t="str">
        <f t="shared" si="2"/>
        <v>Sep</v>
      </c>
    </row>
    <row r="1713" ht="22.5" customHeight="1">
      <c r="A1713" s="4">
        <f>(Orders!A1713)</f>
        <v>4409513224</v>
      </c>
      <c r="B1713" s="5">
        <f t="array" ref="B1713">_xlfn.XLOOKUP(A1713, Orders!A:A,Orders!C:C)</f>
        <v>45591.71278</v>
      </c>
      <c r="C1713" s="4">
        <f>Order_items!B1713</f>
        <v>721521</v>
      </c>
      <c r="D1713" s="4" t="str">
        <f t="array" ref="D1713">_xlfn.XLOOKUP(C1713,Products!A:A,Products!B:B,"")</f>
        <v>Rice</v>
      </c>
      <c r="E1713" s="4" t="str">
        <f t="array" ref="E1713">_xlfn.XLOOKUP(C1713,Products!A:A,Products!C:C,"")</f>
        <v>Grocery &amp; Staples</v>
      </c>
      <c r="F1713" s="4" t="str">
        <f t="array" ref="F1713">_xlfn.XLOOKUP(C1713,Products!A:A,Products!D:D,"")</f>
        <v>Ramanathan, Agarwal and Baria</v>
      </c>
      <c r="G1713" s="4">
        <f>Order_items!C1713</f>
        <v>3</v>
      </c>
      <c r="H1713" s="4">
        <f>Order_items!D1713</f>
        <v>417.39</v>
      </c>
      <c r="I1713" s="4">
        <f>Order_items!E1713</f>
        <v>1252.17</v>
      </c>
      <c r="J1713" s="4" t="str">
        <f t="array" ref="J1713">_xlfn.XLOOKUP(A1713,Orders!A:A,Orders!G:G,"")</f>
        <v>Card</v>
      </c>
      <c r="K1713" s="4">
        <f t="shared" si="1"/>
        <v>2024</v>
      </c>
      <c r="L1713" s="4" t="str">
        <f t="shared" si="2"/>
        <v>Oct</v>
      </c>
    </row>
    <row r="1714" ht="22.5" customHeight="1">
      <c r="A1714" s="4">
        <f>(Orders!A1714)</f>
        <v>5610159677</v>
      </c>
      <c r="B1714" s="5">
        <f t="array" ref="B1714">_xlfn.XLOOKUP(A1714, Orders!A:A,Orders!C:C)</f>
        <v>45169.51782</v>
      </c>
      <c r="C1714" s="4">
        <f>Order_items!B1714</f>
        <v>760684</v>
      </c>
      <c r="D1714" s="4" t="str">
        <f t="array" ref="D1714">_xlfn.XLOOKUP(C1714,Products!A:A,Products!B:B,"")</f>
        <v>Rice</v>
      </c>
      <c r="E1714" s="4" t="str">
        <f t="array" ref="E1714">_xlfn.XLOOKUP(C1714,Products!A:A,Products!C:C,"")</f>
        <v>Grocery &amp; Staples</v>
      </c>
      <c r="F1714" s="4" t="str">
        <f t="array" ref="F1714">_xlfn.XLOOKUP(C1714,Products!A:A,Products!D:D,"")</f>
        <v>Kanda-Gupta</v>
      </c>
      <c r="G1714" s="4">
        <f>Order_items!C1714</f>
        <v>3</v>
      </c>
      <c r="H1714" s="4">
        <f>Order_items!D1714</f>
        <v>71.6</v>
      </c>
      <c r="I1714" s="4">
        <f>Order_items!E1714</f>
        <v>214.8</v>
      </c>
      <c r="J1714" s="4" t="str">
        <f t="array" ref="J1714">_xlfn.XLOOKUP(A1714,Orders!A:A,Orders!G:G,"")</f>
        <v>Wallet</v>
      </c>
      <c r="K1714" s="4">
        <f t="shared" si="1"/>
        <v>2023</v>
      </c>
      <c r="L1714" s="4" t="str">
        <f t="shared" si="2"/>
        <v>Aug</v>
      </c>
    </row>
    <row r="1715" ht="22.5" customHeight="1">
      <c r="A1715" s="4">
        <f>(Orders!A1715)</f>
        <v>6259219127</v>
      </c>
      <c r="B1715" s="5">
        <f t="array" ref="B1715">_xlfn.XLOOKUP(A1715, Orders!A:A,Orders!C:C)</f>
        <v>45058.89704</v>
      </c>
      <c r="C1715" s="4">
        <f>Order_items!B1715</f>
        <v>714999</v>
      </c>
      <c r="D1715" s="4" t="str">
        <f t="array" ref="D1715">_xlfn.XLOOKUP(C1715,Products!A:A,Products!B:B,"")</f>
        <v>Bread</v>
      </c>
      <c r="E1715" s="4" t="str">
        <f t="array" ref="E1715">_xlfn.XLOOKUP(C1715,Products!A:A,Products!C:C,"")</f>
        <v>Dairy &amp; Breakfast</v>
      </c>
      <c r="F1715" s="4" t="str">
        <f t="array" ref="F1715">_xlfn.XLOOKUP(C1715,Products!A:A,Products!D:D,"")</f>
        <v>Kala Group</v>
      </c>
      <c r="G1715" s="4">
        <f>Order_items!C1715</f>
        <v>1</v>
      </c>
      <c r="H1715" s="4">
        <f>Order_items!D1715</f>
        <v>882.51</v>
      </c>
      <c r="I1715" s="4">
        <f>Order_items!E1715</f>
        <v>882.51</v>
      </c>
      <c r="J1715" s="4" t="str">
        <f t="array" ref="J1715">_xlfn.XLOOKUP(A1715,Orders!A:A,Orders!G:G,"")</f>
        <v>Card</v>
      </c>
      <c r="K1715" s="4">
        <f t="shared" si="1"/>
        <v>2023</v>
      </c>
      <c r="L1715" s="4" t="str">
        <f t="shared" si="2"/>
        <v>May</v>
      </c>
    </row>
    <row r="1716" ht="22.5" customHeight="1">
      <c r="A1716" s="4">
        <f>(Orders!A1716)</f>
        <v>5628497118</v>
      </c>
      <c r="B1716" s="5">
        <f t="array" ref="B1716">_xlfn.XLOOKUP(A1716, Orders!A:A,Orders!C:C)</f>
        <v>45589.33745</v>
      </c>
      <c r="C1716" s="4">
        <f>Order_items!B1716</f>
        <v>51036</v>
      </c>
      <c r="D1716" s="4" t="str">
        <f t="array" ref="D1716">_xlfn.XLOOKUP(C1716,Products!A:A,Products!B:B,"")</f>
        <v>Baby Food</v>
      </c>
      <c r="E1716" s="4" t="str">
        <f t="array" ref="E1716">_xlfn.XLOOKUP(C1716,Products!A:A,Products!C:C,"")</f>
        <v>Baby Care</v>
      </c>
      <c r="F1716" s="4" t="str">
        <f t="array" ref="F1716">_xlfn.XLOOKUP(C1716,Products!A:A,Products!D:D,"")</f>
        <v>Karnik PLC</v>
      </c>
      <c r="G1716" s="4">
        <f>Order_items!C1716</f>
        <v>1</v>
      </c>
      <c r="H1716" s="4">
        <f>Order_items!D1716</f>
        <v>931.61</v>
      </c>
      <c r="I1716" s="4">
        <f>Order_items!E1716</f>
        <v>931.61</v>
      </c>
      <c r="J1716" s="4" t="str">
        <f t="array" ref="J1716">_xlfn.XLOOKUP(A1716,Orders!A:A,Orders!G:G,"")</f>
        <v>Card</v>
      </c>
      <c r="K1716" s="4">
        <f t="shared" si="1"/>
        <v>2024</v>
      </c>
      <c r="L1716" s="4" t="str">
        <f t="shared" si="2"/>
        <v>Oct</v>
      </c>
    </row>
    <row r="1717" ht="22.5" customHeight="1">
      <c r="A1717" s="4">
        <f>(Orders!A1717)</f>
        <v>1508576390</v>
      </c>
      <c r="B1717" s="5">
        <f t="array" ref="B1717">_xlfn.XLOOKUP(A1717, Orders!A:A,Orders!C:C)</f>
        <v>45134.35962</v>
      </c>
      <c r="C1717" s="4">
        <f>Order_items!B1717</f>
        <v>602241</v>
      </c>
      <c r="D1717" s="4" t="str">
        <f t="array" ref="D1717">_xlfn.XLOOKUP(C1717,Products!A:A,Products!B:B,"")</f>
        <v>Nuts</v>
      </c>
      <c r="E1717" s="4" t="str">
        <f t="array" ref="E1717">_xlfn.XLOOKUP(C1717,Products!A:A,Products!C:C,"")</f>
        <v>Snacks &amp; Munchies</v>
      </c>
      <c r="F1717" s="4" t="str">
        <f t="array" ref="F1717">_xlfn.XLOOKUP(C1717,Products!A:A,Products!D:D,"")</f>
        <v>Bahl-Pau</v>
      </c>
      <c r="G1717" s="4">
        <f>Order_items!C1717</f>
        <v>2</v>
      </c>
      <c r="H1717" s="4">
        <f>Order_items!D1717</f>
        <v>976.55</v>
      </c>
      <c r="I1717" s="4">
        <f>Order_items!E1717</f>
        <v>1953.1</v>
      </c>
      <c r="J1717" s="4" t="str">
        <f t="array" ref="J1717">_xlfn.XLOOKUP(A1717,Orders!A:A,Orders!G:G,"")</f>
        <v>UPI</v>
      </c>
      <c r="K1717" s="4">
        <f t="shared" si="1"/>
        <v>2023</v>
      </c>
      <c r="L1717" s="4" t="str">
        <f t="shared" si="2"/>
        <v>Jul</v>
      </c>
    </row>
    <row r="1718" ht="22.5" customHeight="1">
      <c r="A1718" s="4">
        <f>(Orders!A1718)</f>
        <v>5922953060</v>
      </c>
      <c r="B1718" s="5">
        <f t="array" ref="B1718">_xlfn.XLOOKUP(A1718, Orders!A:A,Orders!C:C)</f>
        <v>45548.75559</v>
      </c>
      <c r="C1718" s="4">
        <f>Order_items!B1718</f>
        <v>34186</v>
      </c>
      <c r="D1718" s="4" t="str">
        <f t="array" ref="D1718">_xlfn.XLOOKUP(C1718,Products!A:A,Products!B:B,"")</f>
        <v>Mangoes</v>
      </c>
      <c r="E1718" s="4" t="str">
        <f t="array" ref="E1718">_xlfn.XLOOKUP(C1718,Products!A:A,Products!C:C,"")</f>
        <v>Fruits &amp; Vegetables</v>
      </c>
      <c r="F1718" s="4" t="str">
        <f t="array" ref="F1718">_xlfn.XLOOKUP(C1718,Products!A:A,Products!D:D,"")</f>
        <v>Mandal-Kar</v>
      </c>
      <c r="G1718" s="4">
        <f>Order_items!C1718</f>
        <v>1</v>
      </c>
      <c r="H1718" s="4">
        <f>Order_items!D1718</f>
        <v>925.65</v>
      </c>
      <c r="I1718" s="4">
        <f>Order_items!E1718</f>
        <v>925.65</v>
      </c>
      <c r="J1718" s="4" t="str">
        <f t="array" ref="J1718">_xlfn.XLOOKUP(A1718,Orders!A:A,Orders!G:G,"")</f>
        <v>Card</v>
      </c>
      <c r="K1718" s="4">
        <f t="shared" si="1"/>
        <v>2024</v>
      </c>
      <c r="L1718" s="4" t="str">
        <f t="shared" si="2"/>
        <v>Sep</v>
      </c>
    </row>
    <row r="1719" ht="22.5" customHeight="1">
      <c r="A1719" s="4">
        <f>(Orders!A1719)</f>
        <v>5130838561</v>
      </c>
      <c r="B1719" s="5">
        <f t="array" ref="B1719">_xlfn.XLOOKUP(A1719, Orders!A:A,Orders!C:C)</f>
        <v>45133.82463</v>
      </c>
      <c r="C1719" s="4">
        <f>Order_items!B1719</f>
        <v>771228</v>
      </c>
      <c r="D1719" s="4" t="str">
        <f t="array" ref="D1719">_xlfn.XLOOKUP(C1719,Products!A:A,Products!B:B,"")</f>
        <v>Pet Treats</v>
      </c>
      <c r="E1719" s="4" t="str">
        <f t="array" ref="E1719">_xlfn.XLOOKUP(C1719,Products!A:A,Products!C:C,"")</f>
        <v>Pet Care</v>
      </c>
      <c r="F1719" s="4" t="str">
        <f t="array" ref="F1719">_xlfn.XLOOKUP(C1719,Products!A:A,Products!D:D,"")</f>
        <v>Raja and Sons</v>
      </c>
      <c r="G1719" s="4">
        <f>Order_items!C1719</f>
        <v>1</v>
      </c>
      <c r="H1719" s="4">
        <f>Order_items!D1719</f>
        <v>83.18</v>
      </c>
      <c r="I1719" s="4">
        <f>Order_items!E1719</f>
        <v>83.18</v>
      </c>
      <c r="J1719" s="4" t="str">
        <f t="array" ref="J1719">_xlfn.XLOOKUP(A1719,Orders!A:A,Orders!G:G,"")</f>
        <v>Wallet</v>
      </c>
      <c r="K1719" s="4">
        <f t="shared" si="1"/>
        <v>2023</v>
      </c>
      <c r="L1719" s="4" t="str">
        <f t="shared" si="2"/>
        <v>Jul</v>
      </c>
    </row>
    <row r="1720" ht="22.5" customHeight="1">
      <c r="A1720" s="4">
        <f>(Orders!A1720)</f>
        <v>3217749279</v>
      </c>
      <c r="B1720" s="5">
        <f t="array" ref="B1720">_xlfn.XLOOKUP(A1720, Orders!A:A,Orders!C:C)</f>
        <v>45198.17819</v>
      </c>
      <c r="C1720" s="4">
        <f>Order_items!B1720</f>
        <v>327290</v>
      </c>
      <c r="D1720" s="4" t="str">
        <f t="array" ref="D1720">_xlfn.XLOOKUP(C1720,Products!A:A,Products!B:B,"")</f>
        <v>Sugar</v>
      </c>
      <c r="E1720" s="4" t="str">
        <f t="array" ref="E1720">_xlfn.XLOOKUP(C1720,Products!A:A,Products!C:C,"")</f>
        <v>Grocery &amp; Staples</v>
      </c>
      <c r="F1720" s="4" t="str">
        <f t="array" ref="F1720">_xlfn.XLOOKUP(C1720,Products!A:A,Products!D:D,"")</f>
        <v>Nadkarni Inc</v>
      </c>
      <c r="G1720" s="4">
        <f>Order_items!C1720</f>
        <v>3</v>
      </c>
      <c r="H1720" s="4">
        <f>Order_items!D1720</f>
        <v>862.28</v>
      </c>
      <c r="I1720" s="4">
        <f>Order_items!E1720</f>
        <v>2586.84</v>
      </c>
      <c r="J1720" s="4" t="str">
        <f t="array" ref="J1720">_xlfn.XLOOKUP(A1720,Orders!A:A,Orders!G:G,"")</f>
        <v>Cash</v>
      </c>
      <c r="K1720" s="4">
        <f t="shared" si="1"/>
        <v>2023</v>
      </c>
      <c r="L1720" s="4" t="str">
        <f t="shared" si="2"/>
        <v>Sep</v>
      </c>
    </row>
    <row r="1721" ht="22.5" customHeight="1">
      <c r="A1721" s="4">
        <f>(Orders!A1721)</f>
        <v>9279422297</v>
      </c>
      <c r="B1721" s="5">
        <f t="array" ref="B1721">_xlfn.XLOOKUP(A1721, Orders!A:A,Orders!C:C)</f>
        <v>45023.44392</v>
      </c>
      <c r="C1721" s="4">
        <f>Order_items!B1721</f>
        <v>954722</v>
      </c>
      <c r="D1721" s="4" t="str">
        <f t="array" ref="D1721">_xlfn.XLOOKUP(C1721,Products!A:A,Products!B:B,"")</f>
        <v>Ice Cream</v>
      </c>
      <c r="E1721" s="4" t="str">
        <f t="array" ref="E1721">_xlfn.XLOOKUP(C1721,Products!A:A,Products!C:C,"")</f>
        <v>Instant &amp; Frozen Food</v>
      </c>
      <c r="F1721" s="4" t="str">
        <f t="array" ref="F1721">_xlfn.XLOOKUP(C1721,Products!A:A,Products!D:D,"")</f>
        <v>Mohan-Virk</v>
      </c>
      <c r="G1721" s="4">
        <f>Order_items!C1721</f>
        <v>3</v>
      </c>
      <c r="H1721" s="4">
        <f>Order_items!D1721</f>
        <v>616.45</v>
      </c>
      <c r="I1721" s="4">
        <f>Order_items!E1721</f>
        <v>1849.35</v>
      </c>
      <c r="J1721" s="4" t="str">
        <f t="array" ref="J1721">_xlfn.XLOOKUP(A1721,Orders!A:A,Orders!G:G,"")</f>
        <v>Card</v>
      </c>
      <c r="K1721" s="4">
        <f t="shared" si="1"/>
        <v>2023</v>
      </c>
      <c r="L1721" s="4" t="str">
        <f t="shared" si="2"/>
        <v>Apr</v>
      </c>
    </row>
    <row r="1722" ht="22.5" customHeight="1">
      <c r="A1722" s="4">
        <f>(Orders!A1722)</f>
        <v>222955546</v>
      </c>
      <c r="B1722" s="5">
        <f t="array" ref="B1722">_xlfn.XLOOKUP(A1722, Orders!A:A,Orders!C:C)</f>
        <v>45196.78291</v>
      </c>
      <c r="C1722" s="4">
        <f>Order_items!B1722</f>
        <v>566052</v>
      </c>
      <c r="D1722" s="4" t="str">
        <f t="array" ref="D1722">_xlfn.XLOOKUP(C1722,Products!A:A,Products!B:B,"")</f>
        <v>Pain Reliever</v>
      </c>
      <c r="E1722" s="4" t="str">
        <f t="array" ref="E1722">_xlfn.XLOOKUP(C1722,Products!A:A,Products!C:C,"")</f>
        <v>Pharmacy</v>
      </c>
      <c r="F1722" s="4" t="str">
        <f t="array" ref="F1722">_xlfn.XLOOKUP(C1722,Products!A:A,Products!D:D,"")</f>
        <v>Apte, Soman and Raju</v>
      </c>
      <c r="G1722" s="4">
        <f>Order_items!C1722</f>
        <v>1</v>
      </c>
      <c r="H1722" s="4">
        <f>Order_items!D1722</f>
        <v>87.3</v>
      </c>
      <c r="I1722" s="4">
        <f>Order_items!E1722</f>
        <v>87.3</v>
      </c>
      <c r="J1722" s="4" t="str">
        <f t="array" ref="J1722">_xlfn.XLOOKUP(A1722,Orders!A:A,Orders!G:G,"")</f>
        <v>Wallet</v>
      </c>
      <c r="K1722" s="4">
        <f t="shared" si="1"/>
        <v>2023</v>
      </c>
      <c r="L1722" s="4" t="str">
        <f t="shared" si="2"/>
        <v>Sep</v>
      </c>
    </row>
    <row r="1723" ht="22.5" customHeight="1">
      <c r="A1723" s="4">
        <f>(Orders!A1723)</f>
        <v>8290493339</v>
      </c>
      <c r="B1723" s="5">
        <f t="array" ref="B1723">_xlfn.XLOOKUP(A1723, Orders!A:A,Orders!C:C)</f>
        <v>45320.73459</v>
      </c>
      <c r="C1723" s="4">
        <f>Order_items!B1723</f>
        <v>602241</v>
      </c>
      <c r="D1723" s="4" t="str">
        <f t="array" ref="D1723">_xlfn.XLOOKUP(C1723,Products!A:A,Products!B:B,"")</f>
        <v>Nuts</v>
      </c>
      <c r="E1723" s="4" t="str">
        <f t="array" ref="E1723">_xlfn.XLOOKUP(C1723,Products!A:A,Products!C:C,"")</f>
        <v>Snacks &amp; Munchies</v>
      </c>
      <c r="F1723" s="4" t="str">
        <f t="array" ref="F1723">_xlfn.XLOOKUP(C1723,Products!A:A,Products!D:D,"")</f>
        <v>Bahl-Pau</v>
      </c>
      <c r="G1723" s="4">
        <f>Order_items!C1723</f>
        <v>3</v>
      </c>
      <c r="H1723" s="4">
        <f>Order_items!D1723</f>
        <v>976.55</v>
      </c>
      <c r="I1723" s="4">
        <f>Order_items!E1723</f>
        <v>2929.65</v>
      </c>
      <c r="J1723" s="4" t="str">
        <f t="array" ref="J1723">_xlfn.XLOOKUP(A1723,Orders!A:A,Orders!G:G,"")</f>
        <v>Card</v>
      </c>
      <c r="K1723" s="4">
        <f t="shared" si="1"/>
        <v>2024</v>
      </c>
      <c r="L1723" s="4" t="str">
        <f t="shared" si="2"/>
        <v>Jan</v>
      </c>
    </row>
    <row r="1724" ht="22.5" customHeight="1">
      <c r="A1724" s="4">
        <f>(Orders!A1724)</f>
        <v>6418952352</v>
      </c>
      <c r="B1724" s="5">
        <f t="array" ref="B1724">_xlfn.XLOOKUP(A1724, Orders!A:A,Orders!C:C)</f>
        <v>45169.65595</v>
      </c>
      <c r="C1724" s="4">
        <f>Order_items!B1724</f>
        <v>667163</v>
      </c>
      <c r="D1724" s="4" t="str">
        <f t="array" ref="D1724">_xlfn.XLOOKUP(C1724,Products!A:A,Products!B:B,"")</f>
        <v>Orange Juice</v>
      </c>
      <c r="E1724" s="4" t="str">
        <f t="array" ref="E1724">_xlfn.XLOOKUP(C1724,Products!A:A,Products!C:C,"")</f>
        <v>Cold Drinks &amp; Juices</v>
      </c>
      <c r="F1724" s="4" t="str">
        <f t="array" ref="F1724">_xlfn.XLOOKUP(C1724,Products!A:A,Products!D:D,"")</f>
        <v>Palla LLC</v>
      </c>
      <c r="G1724" s="4">
        <f>Order_items!C1724</f>
        <v>3</v>
      </c>
      <c r="H1724" s="4">
        <f>Order_items!D1724</f>
        <v>441.2</v>
      </c>
      <c r="I1724" s="4">
        <f>Order_items!E1724</f>
        <v>1323.6</v>
      </c>
      <c r="J1724" s="4" t="str">
        <f t="array" ref="J1724">_xlfn.XLOOKUP(A1724,Orders!A:A,Orders!G:G,"")</f>
        <v>Card</v>
      </c>
      <c r="K1724" s="4">
        <f t="shared" si="1"/>
        <v>2023</v>
      </c>
      <c r="L1724" s="4" t="str">
        <f t="shared" si="2"/>
        <v>Aug</v>
      </c>
    </row>
    <row r="1725" ht="22.5" customHeight="1">
      <c r="A1725" s="4">
        <f>(Orders!A1725)</f>
        <v>8978231928</v>
      </c>
      <c r="B1725" s="5">
        <f t="array" ref="B1725">_xlfn.XLOOKUP(A1725, Orders!A:A,Orders!C:C)</f>
        <v>45595.67523</v>
      </c>
      <c r="C1725" s="4">
        <f>Order_items!B1725</f>
        <v>243235</v>
      </c>
      <c r="D1725" s="4" t="str">
        <f t="array" ref="D1725">_xlfn.XLOOKUP(C1725,Products!A:A,Products!B:B,"")</f>
        <v>Cat Food</v>
      </c>
      <c r="E1725" s="4" t="str">
        <f t="array" ref="E1725">_xlfn.XLOOKUP(C1725,Products!A:A,Products!C:C,"")</f>
        <v>Pet Care</v>
      </c>
      <c r="F1725" s="4" t="str">
        <f t="array" ref="F1725">_xlfn.XLOOKUP(C1725,Products!A:A,Products!D:D,"")</f>
        <v>Batta Inc</v>
      </c>
      <c r="G1725" s="4">
        <f>Order_items!C1725</f>
        <v>3</v>
      </c>
      <c r="H1725" s="4">
        <f>Order_items!D1725</f>
        <v>109.03</v>
      </c>
      <c r="I1725" s="4">
        <f>Order_items!E1725</f>
        <v>327.09</v>
      </c>
      <c r="J1725" s="4" t="str">
        <f t="array" ref="J1725">_xlfn.XLOOKUP(A1725,Orders!A:A,Orders!G:G,"")</f>
        <v>Wallet</v>
      </c>
      <c r="K1725" s="4">
        <f t="shared" si="1"/>
        <v>2024</v>
      </c>
      <c r="L1725" s="4" t="str">
        <f t="shared" si="2"/>
        <v>Oct</v>
      </c>
    </row>
    <row r="1726" ht="22.5" customHeight="1">
      <c r="A1726" s="4">
        <f>(Orders!A1726)</f>
        <v>3746306403</v>
      </c>
      <c r="B1726" s="5">
        <f t="array" ref="B1726">_xlfn.XLOOKUP(A1726, Orders!A:A,Orders!C:C)</f>
        <v>45110.07563</v>
      </c>
      <c r="C1726" s="4">
        <f>Order_items!B1726</f>
        <v>890623</v>
      </c>
      <c r="D1726" s="4" t="str">
        <f t="array" ref="D1726">_xlfn.XLOOKUP(C1726,Products!A:A,Products!B:B,"")</f>
        <v>Onions</v>
      </c>
      <c r="E1726" s="4" t="str">
        <f t="array" ref="E1726">_xlfn.XLOOKUP(C1726,Products!A:A,Products!C:C,"")</f>
        <v>Fruits &amp; Vegetables</v>
      </c>
      <c r="F1726" s="4" t="str">
        <f t="array" ref="F1726">_xlfn.XLOOKUP(C1726,Products!A:A,Products!D:D,"")</f>
        <v>Sangha, Nagar and Varty</v>
      </c>
      <c r="G1726" s="4">
        <f>Order_items!C1726</f>
        <v>1</v>
      </c>
      <c r="H1726" s="4">
        <f>Order_items!D1726</f>
        <v>354.52</v>
      </c>
      <c r="I1726" s="4">
        <f>Order_items!E1726</f>
        <v>354.52</v>
      </c>
      <c r="J1726" s="4" t="str">
        <f t="array" ref="J1726">_xlfn.XLOOKUP(A1726,Orders!A:A,Orders!G:G,"")</f>
        <v>Wallet</v>
      </c>
      <c r="K1726" s="4">
        <f t="shared" si="1"/>
        <v>2023</v>
      </c>
      <c r="L1726" s="4" t="str">
        <f t="shared" si="2"/>
        <v>Jul</v>
      </c>
    </row>
    <row r="1727" ht="22.5" customHeight="1">
      <c r="A1727" s="4">
        <f>(Orders!A1727)</f>
        <v>3157198428</v>
      </c>
      <c r="B1727" s="5">
        <f t="array" ref="B1727">_xlfn.XLOOKUP(A1727, Orders!A:A,Orders!C:C)</f>
        <v>45595.21193</v>
      </c>
      <c r="C1727" s="4">
        <f>Order_items!B1727</f>
        <v>927651</v>
      </c>
      <c r="D1727" s="4" t="str">
        <f t="array" ref="D1727">_xlfn.XLOOKUP(C1727,Products!A:A,Products!B:B,"")</f>
        <v>Baby Wipes</v>
      </c>
      <c r="E1727" s="4" t="str">
        <f t="array" ref="E1727">_xlfn.XLOOKUP(C1727,Products!A:A,Products!C:C,"")</f>
        <v>Baby Care</v>
      </c>
      <c r="F1727" s="4" t="str">
        <f t="array" ref="F1727">_xlfn.XLOOKUP(C1727,Products!A:A,Products!D:D,"")</f>
        <v>Narula Group</v>
      </c>
      <c r="G1727" s="4">
        <f>Order_items!C1727</f>
        <v>1</v>
      </c>
      <c r="H1727" s="4">
        <f>Order_items!D1727</f>
        <v>426.72</v>
      </c>
      <c r="I1727" s="4">
        <f>Order_items!E1727</f>
        <v>426.72</v>
      </c>
      <c r="J1727" s="4" t="str">
        <f t="array" ref="J1727">_xlfn.XLOOKUP(A1727,Orders!A:A,Orders!G:G,"")</f>
        <v>Cash</v>
      </c>
      <c r="K1727" s="4">
        <f t="shared" si="1"/>
        <v>2024</v>
      </c>
      <c r="L1727" s="4" t="str">
        <f t="shared" si="2"/>
        <v>Oct</v>
      </c>
    </row>
    <row r="1728" ht="22.5" customHeight="1">
      <c r="A1728" s="4">
        <f>(Orders!A1728)</f>
        <v>981939883</v>
      </c>
      <c r="B1728" s="5">
        <f t="array" ref="B1728">_xlfn.XLOOKUP(A1728, Orders!A:A,Orders!C:C)</f>
        <v>45049.69681</v>
      </c>
      <c r="C1728" s="4">
        <f>Order_items!B1728</f>
        <v>461804</v>
      </c>
      <c r="D1728" s="4" t="str">
        <f t="array" ref="D1728">_xlfn.XLOOKUP(C1728,Products!A:A,Products!B:B,"")</f>
        <v>Sugar</v>
      </c>
      <c r="E1728" s="4" t="str">
        <f t="array" ref="E1728">_xlfn.XLOOKUP(C1728,Products!A:A,Products!C:C,"")</f>
        <v>Grocery &amp; Staples</v>
      </c>
      <c r="F1728" s="4" t="str">
        <f t="array" ref="F1728">_xlfn.XLOOKUP(C1728,Products!A:A,Products!D:D,"")</f>
        <v>Ghose, Ben and Divan</v>
      </c>
      <c r="G1728" s="4">
        <f>Order_items!C1728</f>
        <v>1</v>
      </c>
      <c r="H1728" s="4">
        <f>Order_items!D1728</f>
        <v>310.69</v>
      </c>
      <c r="I1728" s="4">
        <f>Order_items!E1728</f>
        <v>310.69</v>
      </c>
      <c r="J1728" s="4" t="str">
        <f t="array" ref="J1728">_xlfn.XLOOKUP(A1728,Orders!A:A,Orders!G:G,"")</f>
        <v>Cash</v>
      </c>
      <c r="K1728" s="4">
        <f t="shared" si="1"/>
        <v>2023</v>
      </c>
      <c r="L1728" s="4" t="str">
        <f t="shared" si="2"/>
        <v>May</v>
      </c>
    </row>
    <row r="1729" ht="22.5" customHeight="1">
      <c r="A1729" s="4">
        <f>(Orders!A1729)</f>
        <v>6569836274</v>
      </c>
      <c r="B1729" s="5">
        <f t="array" ref="B1729">_xlfn.XLOOKUP(A1729, Orders!A:A,Orders!C:C)</f>
        <v>45467.71706</v>
      </c>
      <c r="C1729" s="4">
        <f>Order_items!B1729</f>
        <v>913428</v>
      </c>
      <c r="D1729" s="4" t="str">
        <f t="array" ref="D1729">_xlfn.XLOOKUP(C1729,Products!A:A,Products!B:B,"")</f>
        <v>Pet Treats</v>
      </c>
      <c r="E1729" s="4" t="str">
        <f t="array" ref="E1729">_xlfn.XLOOKUP(C1729,Products!A:A,Products!C:C,"")</f>
        <v>Pet Care</v>
      </c>
      <c r="F1729" s="4" t="str">
        <f t="array" ref="F1729">_xlfn.XLOOKUP(C1729,Products!A:A,Products!D:D,"")</f>
        <v>Narayanan-Kumar</v>
      </c>
      <c r="G1729" s="4">
        <f>Order_items!C1729</f>
        <v>2</v>
      </c>
      <c r="H1729" s="4">
        <f>Order_items!D1729</f>
        <v>392.22</v>
      </c>
      <c r="I1729" s="4">
        <f>Order_items!E1729</f>
        <v>784.44</v>
      </c>
      <c r="J1729" s="4" t="str">
        <f t="array" ref="J1729">_xlfn.XLOOKUP(A1729,Orders!A:A,Orders!G:G,"")</f>
        <v>Cash</v>
      </c>
      <c r="K1729" s="4">
        <f t="shared" si="1"/>
        <v>2024</v>
      </c>
      <c r="L1729" s="4" t="str">
        <f t="shared" si="2"/>
        <v>Jun</v>
      </c>
    </row>
    <row r="1730" ht="22.5" customHeight="1">
      <c r="A1730" s="4">
        <f>(Orders!A1730)</f>
        <v>5695124358</v>
      </c>
      <c r="B1730" s="5">
        <f t="array" ref="B1730">_xlfn.XLOOKUP(A1730, Orders!A:A,Orders!C:C)</f>
        <v>45428.21245</v>
      </c>
      <c r="C1730" s="4">
        <f>Order_items!B1730</f>
        <v>317242</v>
      </c>
      <c r="D1730" s="4" t="str">
        <f t="array" ref="D1730">_xlfn.XLOOKUP(C1730,Products!A:A,Products!B:B,"")</f>
        <v>Pulses</v>
      </c>
      <c r="E1730" s="4" t="str">
        <f t="array" ref="E1730">_xlfn.XLOOKUP(C1730,Products!A:A,Products!C:C,"")</f>
        <v>Grocery &amp; Staples</v>
      </c>
      <c r="F1730" s="4" t="str">
        <f t="array" ref="F1730">_xlfn.XLOOKUP(C1730,Products!A:A,Products!D:D,"")</f>
        <v>Rastogi Group</v>
      </c>
      <c r="G1730" s="4">
        <f>Order_items!C1730</f>
        <v>3</v>
      </c>
      <c r="H1730" s="4">
        <f>Order_items!D1730</f>
        <v>198.15</v>
      </c>
      <c r="I1730" s="4">
        <f>Order_items!E1730</f>
        <v>594.45</v>
      </c>
      <c r="J1730" s="4" t="str">
        <f t="array" ref="J1730">_xlfn.XLOOKUP(A1730,Orders!A:A,Orders!G:G,"")</f>
        <v>Cash</v>
      </c>
      <c r="K1730" s="4">
        <f t="shared" si="1"/>
        <v>2024</v>
      </c>
      <c r="L1730" s="4" t="str">
        <f t="shared" si="2"/>
        <v>May</v>
      </c>
    </row>
    <row r="1731" ht="22.5" customHeight="1">
      <c r="A1731" s="4">
        <f>(Orders!A1731)</f>
        <v>773335066</v>
      </c>
      <c r="B1731" s="5">
        <f t="array" ref="B1731">_xlfn.XLOOKUP(A1731, Orders!A:A,Orders!C:C)</f>
        <v>45131.91647</v>
      </c>
      <c r="C1731" s="4">
        <f>Order_items!B1731</f>
        <v>833557</v>
      </c>
      <c r="D1731" s="4" t="str">
        <f t="array" ref="D1731">_xlfn.XLOOKUP(C1731,Products!A:A,Products!B:B,"")</f>
        <v>Cereal</v>
      </c>
      <c r="E1731" s="4" t="str">
        <f t="array" ref="E1731">_xlfn.XLOOKUP(C1731,Products!A:A,Products!C:C,"")</f>
        <v>Dairy &amp; Breakfast</v>
      </c>
      <c r="F1731" s="4" t="str">
        <f t="array" ref="F1731">_xlfn.XLOOKUP(C1731,Products!A:A,Products!D:D,"")</f>
        <v>Gole, Chand and Dada</v>
      </c>
      <c r="G1731" s="4">
        <f>Order_items!C1731</f>
        <v>1</v>
      </c>
      <c r="H1731" s="4">
        <f>Order_items!D1731</f>
        <v>422.87</v>
      </c>
      <c r="I1731" s="4">
        <f>Order_items!E1731</f>
        <v>422.87</v>
      </c>
      <c r="J1731" s="4" t="str">
        <f t="array" ref="J1731">_xlfn.XLOOKUP(A1731,Orders!A:A,Orders!G:G,"")</f>
        <v>Card</v>
      </c>
      <c r="K1731" s="4">
        <f t="shared" si="1"/>
        <v>2023</v>
      </c>
      <c r="L1731" s="4" t="str">
        <f t="shared" si="2"/>
        <v>Jul</v>
      </c>
    </row>
    <row r="1732" ht="22.5" customHeight="1">
      <c r="A1732" s="4">
        <f>(Orders!A1732)</f>
        <v>3618712852</v>
      </c>
      <c r="B1732" s="5">
        <f t="array" ref="B1732">_xlfn.XLOOKUP(A1732, Orders!A:A,Orders!C:C)</f>
        <v>45213.2225</v>
      </c>
      <c r="C1732" s="4">
        <f>Order_items!B1732</f>
        <v>970529</v>
      </c>
      <c r="D1732" s="4" t="str">
        <f t="array" ref="D1732">_xlfn.XLOOKUP(C1732,Products!A:A,Products!B:B,"")</f>
        <v>Diapers</v>
      </c>
      <c r="E1732" s="4" t="str">
        <f t="array" ref="E1732">_xlfn.XLOOKUP(C1732,Products!A:A,Products!C:C,"")</f>
        <v>Baby Care</v>
      </c>
      <c r="F1732" s="4" t="str">
        <f t="array" ref="F1732">_xlfn.XLOOKUP(C1732,Products!A:A,Products!D:D,"")</f>
        <v>Kurian, Patla and Sanghvi</v>
      </c>
      <c r="G1732" s="4">
        <f>Order_items!C1732</f>
        <v>3</v>
      </c>
      <c r="H1732" s="4">
        <f>Order_items!D1732</f>
        <v>827.44</v>
      </c>
      <c r="I1732" s="4">
        <f>Order_items!E1732</f>
        <v>2482.32</v>
      </c>
      <c r="J1732" s="4" t="str">
        <f t="array" ref="J1732">_xlfn.XLOOKUP(A1732,Orders!A:A,Orders!G:G,"")</f>
        <v>Wallet</v>
      </c>
      <c r="K1732" s="4">
        <f t="shared" si="1"/>
        <v>2023</v>
      </c>
      <c r="L1732" s="4" t="str">
        <f t="shared" si="2"/>
        <v>Oct</v>
      </c>
    </row>
    <row r="1733" ht="22.5" customHeight="1">
      <c r="A1733" s="4">
        <f>(Orders!A1733)</f>
        <v>6009732867</v>
      </c>
      <c r="B1733" s="5">
        <f t="array" ref="B1733">_xlfn.XLOOKUP(A1733, Orders!A:A,Orders!C:C)</f>
        <v>45506.31222</v>
      </c>
      <c r="C1733" s="4">
        <f>Order_items!B1733</f>
        <v>94225</v>
      </c>
      <c r="D1733" s="4" t="str">
        <f t="array" ref="D1733">_xlfn.XLOOKUP(C1733,Products!A:A,Products!B:B,"")</f>
        <v>Toilet Cleaner</v>
      </c>
      <c r="E1733" s="4" t="str">
        <f t="array" ref="E1733">_xlfn.XLOOKUP(C1733,Products!A:A,Products!C:C,"")</f>
        <v>Household Care</v>
      </c>
      <c r="F1733" s="4" t="str">
        <f t="array" ref="F1733">_xlfn.XLOOKUP(C1733,Products!A:A,Products!D:D,"")</f>
        <v>Gulati, Ram and Sarkar</v>
      </c>
      <c r="G1733" s="4">
        <f>Order_items!C1733</f>
        <v>1</v>
      </c>
      <c r="H1733" s="4">
        <f>Order_items!D1733</f>
        <v>77.11</v>
      </c>
      <c r="I1733" s="4">
        <f>Order_items!E1733</f>
        <v>77.11</v>
      </c>
      <c r="J1733" s="4" t="str">
        <f t="array" ref="J1733">_xlfn.XLOOKUP(A1733,Orders!A:A,Orders!G:G,"")</f>
        <v>Cash</v>
      </c>
      <c r="K1733" s="4">
        <f t="shared" si="1"/>
        <v>2024</v>
      </c>
      <c r="L1733" s="4" t="str">
        <f t="shared" si="2"/>
        <v>Aug</v>
      </c>
    </row>
    <row r="1734" ht="22.5" customHeight="1">
      <c r="A1734" s="4">
        <f>(Orders!A1734)</f>
        <v>7269785858</v>
      </c>
      <c r="B1734" s="5">
        <f t="array" ref="B1734">_xlfn.XLOOKUP(A1734, Orders!A:A,Orders!C:C)</f>
        <v>45508.1659</v>
      </c>
      <c r="C1734" s="4">
        <f>Order_items!B1734</f>
        <v>274207</v>
      </c>
      <c r="D1734" s="4" t="str">
        <f t="array" ref="D1734">_xlfn.XLOOKUP(C1734,Products!A:A,Products!B:B,"")</f>
        <v>Cough Syrup</v>
      </c>
      <c r="E1734" s="4" t="str">
        <f t="array" ref="E1734">_xlfn.XLOOKUP(C1734,Products!A:A,Products!C:C,"")</f>
        <v>Pharmacy</v>
      </c>
      <c r="F1734" s="4" t="str">
        <f t="array" ref="F1734">_xlfn.XLOOKUP(C1734,Products!A:A,Products!D:D,"")</f>
        <v>Savant, Batta and Mander</v>
      </c>
      <c r="G1734" s="4">
        <f>Order_items!C1734</f>
        <v>1</v>
      </c>
      <c r="H1734" s="4">
        <f>Order_items!D1734</f>
        <v>328.51</v>
      </c>
      <c r="I1734" s="4">
        <f>Order_items!E1734</f>
        <v>328.51</v>
      </c>
      <c r="J1734" s="4" t="str">
        <f t="array" ref="J1734">_xlfn.XLOOKUP(A1734,Orders!A:A,Orders!G:G,"")</f>
        <v>Cash</v>
      </c>
      <c r="K1734" s="4">
        <f t="shared" si="1"/>
        <v>2024</v>
      </c>
      <c r="L1734" s="4" t="str">
        <f t="shared" si="2"/>
        <v>Aug</v>
      </c>
    </row>
    <row r="1735" ht="22.5" customHeight="1">
      <c r="A1735" s="4">
        <f>(Orders!A1735)</f>
        <v>5798831066</v>
      </c>
      <c r="B1735" s="5">
        <f t="array" ref="B1735">_xlfn.XLOOKUP(A1735, Orders!A:A,Orders!C:C)</f>
        <v>45398.9084</v>
      </c>
      <c r="C1735" s="4">
        <f>Order_items!B1735</f>
        <v>33955</v>
      </c>
      <c r="D1735" s="4" t="str">
        <f t="array" ref="D1735">_xlfn.XLOOKUP(C1735,Products!A:A,Products!B:B,"")</f>
        <v>Frozen Pizza</v>
      </c>
      <c r="E1735" s="4" t="str">
        <f t="array" ref="E1735">_xlfn.XLOOKUP(C1735,Products!A:A,Products!C:C,"")</f>
        <v>Instant &amp; Frozen Food</v>
      </c>
      <c r="F1735" s="4" t="str">
        <f t="array" ref="F1735">_xlfn.XLOOKUP(C1735,Products!A:A,Products!D:D,"")</f>
        <v>Baral Group</v>
      </c>
      <c r="G1735" s="4">
        <f>Order_items!C1735</f>
        <v>2</v>
      </c>
      <c r="H1735" s="4">
        <f>Order_items!D1735</f>
        <v>186.08</v>
      </c>
      <c r="I1735" s="4">
        <f>Order_items!E1735</f>
        <v>372.16</v>
      </c>
      <c r="J1735" s="4" t="str">
        <f t="array" ref="J1735">_xlfn.XLOOKUP(A1735,Orders!A:A,Orders!G:G,"")</f>
        <v>UPI</v>
      </c>
      <c r="K1735" s="4">
        <f t="shared" si="1"/>
        <v>2024</v>
      </c>
      <c r="L1735" s="4" t="str">
        <f t="shared" si="2"/>
        <v>Apr</v>
      </c>
    </row>
    <row r="1736" ht="22.5" customHeight="1">
      <c r="A1736" s="4">
        <f>(Orders!A1736)</f>
        <v>5330654120</v>
      </c>
      <c r="B1736" s="5">
        <f t="array" ref="B1736">_xlfn.XLOOKUP(A1736, Orders!A:A,Orders!C:C)</f>
        <v>45599.15785</v>
      </c>
      <c r="C1736" s="4">
        <f>Order_items!B1736</f>
        <v>969851</v>
      </c>
      <c r="D1736" s="4" t="str">
        <f t="array" ref="D1736">_xlfn.XLOOKUP(C1736,Products!A:A,Products!B:B,"")</f>
        <v>Frozen Vegetables</v>
      </c>
      <c r="E1736" s="4" t="str">
        <f t="array" ref="E1736">_xlfn.XLOOKUP(C1736,Products!A:A,Products!C:C,"")</f>
        <v>Instant &amp; Frozen Food</v>
      </c>
      <c r="F1736" s="4" t="str">
        <f t="array" ref="F1736">_xlfn.XLOOKUP(C1736,Products!A:A,Products!D:D,"")</f>
        <v>Kara, Sodhi and Bassi</v>
      </c>
      <c r="G1736" s="4">
        <f>Order_items!C1736</f>
        <v>1</v>
      </c>
      <c r="H1736" s="4">
        <f>Order_items!D1736</f>
        <v>340.66</v>
      </c>
      <c r="I1736" s="4">
        <f>Order_items!E1736</f>
        <v>340.66</v>
      </c>
      <c r="J1736" s="4" t="str">
        <f t="array" ref="J1736">_xlfn.XLOOKUP(A1736,Orders!A:A,Orders!G:G,"")</f>
        <v>Wallet</v>
      </c>
      <c r="K1736" s="4">
        <f t="shared" si="1"/>
        <v>2024</v>
      </c>
      <c r="L1736" s="4" t="str">
        <f t="shared" si="2"/>
        <v>Nov</v>
      </c>
    </row>
    <row r="1737" ht="22.5" customHeight="1">
      <c r="A1737" s="4">
        <f>(Orders!A1737)</f>
        <v>462189338</v>
      </c>
      <c r="B1737" s="5">
        <f t="array" ref="B1737">_xlfn.XLOOKUP(A1737, Orders!A:A,Orders!C:C)</f>
        <v>45173.14987</v>
      </c>
      <c r="C1737" s="4">
        <f>Order_items!B1737</f>
        <v>839170</v>
      </c>
      <c r="D1737" s="4" t="str">
        <f t="array" ref="D1737">_xlfn.XLOOKUP(C1737,Products!A:A,Products!B:B,"")</f>
        <v>Curd</v>
      </c>
      <c r="E1737" s="4" t="str">
        <f t="array" ref="E1737">_xlfn.XLOOKUP(C1737,Products!A:A,Products!C:C,"")</f>
        <v>Dairy &amp; Breakfast</v>
      </c>
      <c r="F1737" s="4" t="str">
        <f t="array" ref="F1737">_xlfn.XLOOKUP(C1737,Products!A:A,Products!D:D,"")</f>
        <v>Shetty and Sons</v>
      </c>
      <c r="G1737" s="4">
        <f>Order_items!C1737</f>
        <v>1</v>
      </c>
      <c r="H1737" s="4">
        <f>Order_items!D1737</f>
        <v>481.63</v>
      </c>
      <c r="I1737" s="4">
        <f>Order_items!E1737</f>
        <v>481.63</v>
      </c>
      <c r="J1737" s="4" t="str">
        <f t="array" ref="J1737">_xlfn.XLOOKUP(A1737,Orders!A:A,Orders!G:G,"")</f>
        <v>Card</v>
      </c>
      <c r="K1737" s="4">
        <f t="shared" si="1"/>
        <v>2023</v>
      </c>
      <c r="L1737" s="4" t="str">
        <f t="shared" si="2"/>
        <v>Sep</v>
      </c>
    </row>
    <row r="1738" ht="22.5" customHeight="1">
      <c r="A1738" s="4">
        <f>(Orders!A1738)</f>
        <v>7536187765</v>
      </c>
      <c r="B1738" s="5">
        <f t="array" ref="B1738">_xlfn.XLOOKUP(A1738, Orders!A:A,Orders!C:C)</f>
        <v>45397.81485</v>
      </c>
      <c r="C1738" s="4">
        <f>Order_items!B1738</f>
        <v>927651</v>
      </c>
      <c r="D1738" s="4" t="str">
        <f t="array" ref="D1738">_xlfn.XLOOKUP(C1738,Products!A:A,Products!B:B,"")</f>
        <v>Baby Wipes</v>
      </c>
      <c r="E1738" s="4" t="str">
        <f t="array" ref="E1738">_xlfn.XLOOKUP(C1738,Products!A:A,Products!C:C,"")</f>
        <v>Baby Care</v>
      </c>
      <c r="F1738" s="4" t="str">
        <f t="array" ref="F1738">_xlfn.XLOOKUP(C1738,Products!A:A,Products!D:D,"")</f>
        <v>Narula Group</v>
      </c>
      <c r="G1738" s="4">
        <f>Order_items!C1738</f>
        <v>2</v>
      </c>
      <c r="H1738" s="4">
        <f>Order_items!D1738</f>
        <v>426.72</v>
      </c>
      <c r="I1738" s="4">
        <f>Order_items!E1738</f>
        <v>853.44</v>
      </c>
      <c r="J1738" s="4" t="str">
        <f t="array" ref="J1738">_xlfn.XLOOKUP(A1738,Orders!A:A,Orders!G:G,"")</f>
        <v>Cash</v>
      </c>
      <c r="K1738" s="4">
        <f t="shared" si="1"/>
        <v>2024</v>
      </c>
      <c r="L1738" s="4" t="str">
        <f t="shared" si="2"/>
        <v>Apr</v>
      </c>
    </row>
    <row r="1739" ht="22.5" customHeight="1">
      <c r="A1739" s="4">
        <f>(Orders!A1739)</f>
        <v>9938820107</v>
      </c>
      <c r="B1739" s="5">
        <f t="array" ref="B1739">_xlfn.XLOOKUP(A1739, Orders!A:A,Orders!C:C)</f>
        <v>45237.44876</v>
      </c>
      <c r="C1739" s="4">
        <f>Order_items!B1739</f>
        <v>51036</v>
      </c>
      <c r="D1739" s="4" t="str">
        <f t="array" ref="D1739">_xlfn.XLOOKUP(C1739,Products!A:A,Products!B:B,"")</f>
        <v>Baby Food</v>
      </c>
      <c r="E1739" s="4" t="str">
        <f t="array" ref="E1739">_xlfn.XLOOKUP(C1739,Products!A:A,Products!C:C,"")</f>
        <v>Baby Care</v>
      </c>
      <c r="F1739" s="4" t="str">
        <f t="array" ref="F1739">_xlfn.XLOOKUP(C1739,Products!A:A,Products!D:D,"")</f>
        <v>Karnik PLC</v>
      </c>
      <c r="G1739" s="4">
        <f>Order_items!C1739</f>
        <v>3</v>
      </c>
      <c r="H1739" s="4">
        <f>Order_items!D1739</f>
        <v>931.61</v>
      </c>
      <c r="I1739" s="4">
        <f>Order_items!E1739</f>
        <v>2794.83</v>
      </c>
      <c r="J1739" s="4" t="str">
        <f t="array" ref="J1739">_xlfn.XLOOKUP(A1739,Orders!A:A,Orders!G:G,"")</f>
        <v>Cash</v>
      </c>
      <c r="K1739" s="4">
        <f t="shared" si="1"/>
        <v>2023</v>
      </c>
      <c r="L1739" s="4" t="str">
        <f t="shared" si="2"/>
        <v>Nov</v>
      </c>
    </row>
    <row r="1740" ht="22.5" customHeight="1">
      <c r="A1740" s="4">
        <f>(Orders!A1740)</f>
        <v>9410751894</v>
      </c>
      <c r="B1740" s="5">
        <f t="array" ref="B1740">_xlfn.XLOOKUP(A1740, Orders!A:A,Orders!C:C)</f>
        <v>45498.26348</v>
      </c>
      <c r="C1740" s="4">
        <f>Order_items!B1740</f>
        <v>652118</v>
      </c>
      <c r="D1740" s="4" t="str">
        <f t="array" ref="D1740">_xlfn.XLOOKUP(C1740,Products!A:A,Products!B:B,"")</f>
        <v>Frozen Biryani</v>
      </c>
      <c r="E1740" s="4" t="str">
        <f t="array" ref="E1740">_xlfn.XLOOKUP(C1740,Products!A:A,Products!C:C,"")</f>
        <v>Instant &amp; Frozen Food</v>
      </c>
      <c r="F1740" s="4" t="str">
        <f t="array" ref="F1740">_xlfn.XLOOKUP(C1740,Products!A:A,Products!D:D,"")</f>
        <v>Agate and Sons</v>
      </c>
      <c r="G1740" s="4">
        <f>Order_items!C1740</f>
        <v>1</v>
      </c>
      <c r="H1740" s="4">
        <f>Order_items!D1740</f>
        <v>22.04</v>
      </c>
      <c r="I1740" s="4">
        <f>Order_items!E1740</f>
        <v>22.04</v>
      </c>
      <c r="J1740" s="4" t="str">
        <f t="array" ref="J1740">_xlfn.XLOOKUP(A1740,Orders!A:A,Orders!G:G,"")</f>
        <v>Cash</v>
      </c>
      <c r="K1740" s="4">
        <f t="shared" si="1"/>
        <v>2024</v>
      </c>
      <c r="L1740" s="4" t="str">
        <f t="shared" si="2"/>
        <v>Jul</v>
      </c>
    </row>
    <row r="1741" ht="22.5" customHeight="1">
      <c r="A1741" s="4">
        <f>(Orders!A1741)</f>
        <v>9172888683</v>
      </c>
      <c r="B1741" s="5">
        <f t="array" ref="B1741">_xlfn.XLOOKUP(A1741, Orders!A:A,Orders!C:C)</f>
        <v>45461.04725</v>
      </c>
      <c r="C1741" s="4">
        <f>Order_items!B1741</f>
        <v>14145</v>
      </c>
      <c r="D1741" s="4" t="str">
        <f t="array" ref="D1741">_xlfn.XLOOKUP(C1741,Products!A:A,Products!B:B,"")</f>
        <v>Spinach</v>
      </c>
      <c r="E1741" s="4" t="str">
        <f t="array" ref="E1741">_xlfn.XLOOKUP(C1741,Products!A:A,Products!C:C,"")</f>
        <v>Fruits &amp; Vegetables</v>
      </c>
      <c r="F1741" s="4" t="str">
        <f t="array" ref="F1741">_xlfn.XLOOKUP(C1741,Products!A:A,Products!D:D,"")</f>
        <v>Thakur, Shah and Pingle</v>
      </c>
      <c r="G1741" s="4">
        <f>Order_items!C1741</f>
        <v>3</v>
      </c>
      <c r="H1741" s="4">
        <f>Order_items!D1741</f>
        <v>630.84</v>
      </c>
      <c r="I1741" s="4">
        <f>Order_items!E1741</f>
        <v>1892.52</v>
      </c>
      <c r="J1741" s="4" t="str">
        <f t="array" ref="J1741">_xlfn.XLOOKUP(A1741,Orders!A:A,Orders!G:G,"")</f>
        <v>UPI</v>
      </c>
      <c r="K1741" s="4">
        <f t="shared" si="1"/>
        <v>2024</v>
      </c>
      <c r="L1741" s="4" t="str">
        <f t="shared" si="2"/>
        <v>Jun</v>
      </c>
    </row>
    <row r="1742" ht="22.5" customHeight="1">
      <c r="A1742" s="4">
        <f>(Orders!A1742)</f>
        <v>8018695018</v>
      </c>
      <c r="B1742" s="5">
        <f t="array" ref="B1742">_xlfn.XLOOKUP(A1742, Orders!A:A,Orders!C:C)</f>
        <v>45050.00794</v>
      </c>
      <c r="C1742" s="4">
        <f>Order_items!B1742</f>
        <v>124290</v>
      </c>
      <c r="D1742" s="4" t="str">
        <f t="array" ref="D1742">_xlfn.XLOOKUP(C1742,Products!A:A,Products!B:B,"")</f>
        <v>Lotion</v>
      </c>
      <c r="E1742" s="4" t="str">
        <f t="array" ref="E1742">_xlfn.XLOOKUP(C1742,Products!A:A,Products!C:C,"")</f>
        <v>Personal Care</v>
      </c>
      <c r="F1742" s="4" t="str">
        <f t="array" ref="F1742">_xlfn.XLOOKUP(C1742,Products!A:A,Products!D:D,"")</f>
        <v>Sachdev Group</v>
      </c>
      <c r="G1742" s="4">
        <f>Order_items!C1742</f>
        <v>3</v>
      </c>
      <c r="H1742" s="4">
        <f>Order_items!D1742</f>
        <v>39.65</v>
      </c>
      <c r="I1742" s="4">
        <f>Order_items!E1742</f>
        <v>118.95</v>
      </c>
      <c r="J1742" s="4" t="str">
        <f t="array" ref="J1742">_xlfn.XLOOKUP(A1742,Orders!A:A,Orders!G:G,"")</f>
        <v>UPI</v>
      </c>
      <c r="K1742" s="4">
        <f t="shared" si="1"/>
        <v>2023</v>
      </c>
      <c r="L1742" s="4" t="str">
        <f t="shared" si="2"/>
        <v>May</v>
      </c>
    </row>
    <row r="1743" ht="22.5" customHeight="1">
      <c r="A1743" s="4">
        <f>(Orders!A1743)</f>
        <v>7456610316</v>
      </c>
      <c r="B1743" s="5">
        <f t="array" ref="B1743">_xlfn.XLOOKUP(A1743, Orders!A:A,Orders!C:C)</f>
        <v>45476.24505</v>
      </c>
      <c r="C1743" s="4">
        <f>Order_items!B1743</f>
        <v>901144</v>
      </c>
      <c r="D1743" s="4" t="str">
        <f t="array" ref="D1743">_xlfn.XLOOKUP(C1743,Products!A:A,Products!B:B,"")</f>
        <v>Sugar</v>
      </c>
      <c r="E1743" s="4" t="str">
        <f t="array" ref="E1743">_xlfn.XLOOKUP(C1743,Products!A:A,Products!C:C,"")</f>
        <v>Grocery &amp; Staples</v>
      </c>
      <c r="F1743" s="4" t="str">
        <f t="array" ref="F1743">_xlfn.XLOOKUP(C1743,Products!A:A,Products!D:D,"")</f>
        <v>Deo-Kamdar</v>
      </c>
      <c r="G1743" s="4">
        <f>Order_items!C1743</f>
        <v>2</v>
      </c>
      <c r="H1743" s="4">
        <f>Order_items!D1743</f>
        <v>340.36</v>
      </c>
      <c r="I1743" s="4">
        <f>Order_items!E1743</f>
        <v>680.72</v>
      </c>
      <c r="J1743" s="4" t="str">
        <f t="array" ref="J1743">_xlfn.XLOOKUP(A1743,Orders!A:A,Orders!G:G,"")</f>
        <v>Wallet</v>
      </c>
      <c r="K1743" s="4">
        <f t="shared" si="1"/>
        <v>2024</v>
      </c>
      <c r="L1743" s="4" t="str">
        <f t="shared" si="2"/>
        <v>Jul</v>
      </c>
    </row>
    <row r="1744" ht="22.5" customHeight="1">
      <c r="A1744" s="4">
        <f>(Orders!A1744)</f>
        <v>5627902734</v>
      </c>
      <c r="B1744" s="5">
        <f t="array" ref="B1744">_xlfn.XLOOKUP(A1744, Orders!A:A,Orders!C:C)</f>
        <v>45001.79961</v>
      </c>
      <c r="C1744" s="4">
        <f>Order_items!B1744</f>
        <v>927651</v>
      </c>
      <c r="D1744" s="4" t="str">
        <f t="array" ref="D1744">_xlfn.XLOOKUP(C1744,Products!A:A,Products!B:B,"")</f>
        <v>Baby Wipes</v>
      </c>
      <c r="E1744" s="4" t="str">
        <f t="array" ref="E1744">_xlfn.XLOOKUP(C1744,Products!A:A,Products!C:C,"")</f>
        <v>Baby Care</v>
      </c>
      <c r="F1744" s="4" t="str">
        <f t="array" ref="F1744">_xlfn.XLOOKUP(C1744,Products!A:A,Products!D:D,"")</f>
        <v>Narula Group</v>
      </c>
      <c r="G1744" s="4">
        <f>Order_items!C1744</f>
        <v>3</v>
      </c>
      <c r="H1744" s="4">
        <f>Order_items!D1744</f>
        <v>426.72</v>
      </c>
      <c r="I1744" s="4">
        <f>Order_items!E1744</f>
        <v>1280.16</v>
      </c>
      <c r="J1744" s="4" t="str">
        <f t="array" ref="J1744">_xlfn.XLOOKUP(A1744,Orders!A:A,Orders!G:G,"")</f>
        <v>UPI</v>
      </c>
      <c r="K1744" s="4">
        <f t="shared" si="1"/>
        <v>2023</v>
      </c>
      <c r="L1744" s="4" t="str">
        <f t="shared" si="2"/>
        <v>Mar</v>
      </c>
    </row>
    <row r="1745" ht="22.5" customHeight="1">
      <c r="A1745" s="4">
        <f>(Orders!A1745)</f>
        <v>5189768940</v>
      </c>
      <c r="B1745" s="5">
        <f t="array" ref="B1745">_xlfn.XLOOKUP(A1745, Orders!A:A,Orders!C:C)</f>
        <v>45204.34756</v>
      </c>
      <c r="C1745" s="4">
        <f>Order_items!B1745</f>
        <v>327290</v>
      </c>
      <c r="D1745" s="4" t="str">
        <f t="array" ref="D1745">_xlfn.XLOOKUP(C1745,Products!A:A,Products!B:B,"")</f>
        <v>Sugar</v>
      </c>
      <c r="E1745" s="4" t="str">
        <f t="array" ref="E1745">_xlfn.XLOOKUP(C1745,Products!A:A,Products!C:C,"")</f>
        <v>Grocery &amp; Staples</v>
      </c>
      <c r="F1745" s="4" t="str">
        <f t="array" ref="F1745">_xlfn.XLOOKUP(C1745,Products!A:A,Products!D:D,"")</f>
        <v>Nadkarni Inc</v>
      </c>
      <c r="G1745" s="4">
        <f>Order_items!C1745</f>
        <v>2</v>
      </c>
      <c r="H1745" s="4">
        <f>Order_items!D1745</f>
        <v>862.28</v>
      </c>
      <c r="I1745" s="4">
        <f>Order_items!E1745</f>
        <v>1724.56</v>
      </c>
      <c r="J1745" s="4" t="str">
        <f t="array" ref="J1745">_xlfn.XLOOKUP(A1745,Orders!A:A,Orders!G:G,"")</f>
        <v>Cash</v>
      </c>
      <c r="K1745" s="4">
        <f t="shared" si="1"/>
        <v>2023</v>
      </c>
      <c r="L1745" s="4" t="str">
        <f t="shared" si="2"/>
        <v>Oct</v>
      </c>
    </row>
    <row r="1746" ht="22.5" customHeight="1">
      <c r="A1746" s="4">
        <f>(Orders!A1746)</f>
        <v>173709007</v>
      </c>
      <c r="B1746" s="5">
        <f t="array" ref="B1746">_xlfn.XLOOKUP(A1746, Orders!A:A,Orders!C:C)</f>
        <v>45208.13708</v>
      </c>
      <c r="C1746" s="4">
        <f>Order_items!B1746</f>
        <v>306177</v>
      </c>
      <c r="D1746" s="4" t="str">
        <f t="array" ref="D1746">_xlfn.XLOOKUP(C1746,Products!A:A,Products!B:B,"")</f>
        <v>Frozen Biryani</v>
      </c>
      <c r="E1746" s="4" t="str">
        <f t="array" ref="E1746">_xlfn.XLOOKUP(C1746,Products!A:A,Products!C:C,"")</f>
        <v>Instant &amp; Frozen Food</v>
      </c>
      <c r="F1746" s="4" t="str">
        <f t="array" ref="F1746">_xlfn.XLOOKUP(C1746,Products!A:A,Products!D:D,"")</f>
        <v>Som Inc</v>
      </c>
      <c r="G1746" s="4">
        <f>Order_items!C1746</f>
        <v>3</v>
      </c>
      <c r="H1746" s="4">
        <f>Order_items!D1746</f>
        <v>769.24</v>
      </c>
      <c r="I1746" s="4">
        <f>Order_items!E1746</f>
        <v>2307.72</v>
      </c>
      <c r="J1746" s="4" t="str">
        <f t="array" ref="J1746">_xlfn.XLOOKUP(A1746,Orders!A:A,Orders!G:G,"")</f>
        <v>UPI</v>
      </c>
      <c r="K1746" s="4">
        <f t="shared" si="1"/>
        <v>2023</v>
      </c>
      <c r="L1746" s="4" t="str">
        <f t="shared" si="2"/>
        <v>Oct</v>
      </c>
    </row>
    <row r="1747" ht="22.5" customHeight="1">
      <c r="A1747" s="4">
        <f>(Orders!A1747)</f>
        <v>1485229334</v>
      </c>
      <c r="B1747" s="5">
        <f t="array" ref="B1747">_xlfn.XLOOKUP(A1747, Orders!A:A,Orders!C:C)</f>
        <v>45126.22203</v>
      </c>
      <c r="C1747" s="4">
        <f>Order_items!B1747</f>
        <v>667163</v>
      </c>
      <c r="D1747" s="4" t="str">
        <f t="array" ref="D1747">_xlfn.XLOOKUP(C1747,Products!A:A,Products!B:B,"")</f>
        <v>Orange Juice</v>
      </c>
      <c r="E1747" s="4" t="str">
        <f t="array" ref="E1747">_xlfn.XLOOKUP(C1747,Products!A:A,Products!C:C,"")</f>
        <v>Cold Drinks &amp; Juices</v>
      </c>
      <c r="F1747" s="4" t="str">
        <f t="array" ref="F1747">_xlfn.XLOOKUP(C1747,Products!A:A,Products!D:D,"")</f>
        <v>Palla LLC</v>
      </c>
      <c r="G1747" s="4">
        <f>Order_items!C1747</f>
        <v>1</v>
      </c>
      <c r="H1747" s="4">
        <f>Order_items!D1747</f>
        <v>441.2</v>
      </c>
      <c r="I1747" s="4">
        <f>Order_items!E1747</f>
        <v>441.2</v>
      </c>
      <c r="J1747" s="4" t="str">
        <f t="array" ref="J1747">_xlfn.XLOOKUP(A1747,Orders!A:A,Orders!G:G,"")</f>
        <v>Card</v>
      </c>
      <c r="K1747" s="4">
        <f t="shared" si="1"/>
        <v>2023</v>
      </c>
      <c r="L1747" s="4" t="str">
        <f t="shared" si="2"/>
        <v>Jul</v>
      </c>
    </row>
    <row r="1748" ht="22.5" customHeight="1">
      <c r="A1748" s="4">
        <f>(Orders!A1748)</f>
        <v>9334479603</v>
      </c>
      <c r="B1748" s="5">
        <f t="array" ref="B1748">_xlfn.XLOOKUP(A1748, Orders!A:A,Orders!C:C)</f>
        <v>45032.84399</v>
      </c>
      <c r="C1748" s="4">
        <f>Order_items!B1748</f>
        <v>34200</v>
      </c>
      <c r="D1748" s="4" t="str">
        <f t="array" ref="D1748">_xlfn.XLOOKUP(C1748,Products!A:A,Products!B:B,"")</f>
        <v>Lotion</v>
      </c>
      <c r="E1748" s="4" t="str">
        <f t="array" ref="E1748">_xlfn.XLOOKUP(C1748,Products!A:A,Products!C:C,"")</f>
        <v>Personal Care</v>
      </c>
      <c r="F1748" s="4" t="str">
        <f t="array" ref="F1748">_xlfn.XLOOKUP(C1748,Products!A:A,Products!D:D,"")</f>
        <v>Munshi-Grewal</v>
      </c>
      <c r="G1748" s="4">
        <f>Order_items!C1748</f>
        <v>2</v>
      </c>
      <c r="H1748" s="4">
        <f>Order_items!D1748</f>
        <v>319.8</v>
      </c>
      <c r="I1748" s="4">
        <f>Order_items!E1748</f>
        <v>639.6</v>
      </c>
      <c r="J1748" s="4" t="str">
        <f t="array" ref="J1748">_xlfn.XLOOKUP(A1748,Orders!A:A,Orders!G:G,"")</f>
        <v>Card</v>
      </c>
      <c r="K1748" s="4">
        <f t="shared" si="1"/>
        <v>2023</v>
      </c>
      <c r="L1748" s="4" t="str">
        <f t="shared" si="2"/>
        <v>Apr</v>
      </c>
    </row>
    <row r="1749" ht="22.5" customHeight="1">
      <c r="A1749" s="4">
        <f>(Orders!A1749)</f>
        <v>8674211510</v>
      </c>
      <c r="B1749" s="5">
        <f t="array" ref="B1749">_xlfn.XLOOKUP(A1749, Orders!A:A,Orders!C:C)</f>
        <v>45170.45708</v>
      </c>
      <c r="C1749" s="4">
        <f>Order_items!B1749</f>
        <v>654297</v>
      </c>
      <c r="D1749" s="4" t="str">
        <f t="array" ref="D1749">_xlfn.XLOOKUP(C1749,Products!A:A,Products!B:B,"")</f>
        <v>Potatoes</v>
      </c>
      <c r="E1749" s="4" t="str">
        <f t="array" ref="E1749">_xlfn.XLOOKUP(C1749,Products!A:A,Products!C:C,"")</f>
        <v>Fruits &amp; Vegetables</v>
      </c>
      <c r="F1749" s="4" t="str">
        <f t="array" ref="F1749">_xlfn.XLOOKUP(C1749,Products!A:A,Products!D:D,"")</f>
        <v>Chandran-Dass</v>
      </c>
      <c r="G1749" s="4">
        <f>Order_items!C1749</f>
        <v>1</v>
      </c>
      <c r="H1749" s="4">
        <f>Order_items!D1749</f>
        <v>13.25</v>
      </c>
      <c r="I1749" s="4">
        <f>Order_items!E1749</f>
        <v>13.25</v>
      </c>
      <c r="J1749" s="4" t="str">
        <f t="array" ref="J1749">_xlfn.XLOOKUP(A1749,Orders!A:A,Orders!G:G,"")</f>
        <v>Wallet</v>
      </c>
      <c r="K1749" s="4">
        <f t="shared" si="1"/>
        <v>2023</v>
      </c>
      <c r="L1749" s="4" t="str">
        <f t="shared" si="2"/>
        <v>Sep</v>
      </c>
    </row>
    <row r="1750" ht="22.5" customHeight="1">
      <c r="A1750" s="4">
        <f>(Orders!A1750)</f>
        <v>390257855</v>
      </c>
      <c r="B1750" s="5">
        <f t="array" ref="B1750">_xlfn.XLOOKUP(A1750, Orders!A:A,Orders!C:C)</f>
        <v>45038.76063</v>
      </c>
      <c r="C1750" s="4">
        <f>Order_items!B1750</f>
        <v>937542</v>
      </c>
      <c r="D1750" s="4" t="str">
        <f t="array" ref="D1750">_xlfn.XLOOKUP(C1750,Products!A:A,Products!B:B,"")</f>
        <v>Wheat Flour</v>
      </c>
      <c r="E1750" s="4" t="str">
        <f t="array" ref="E1750">_xlfn.XLOOKUP(C1750,Products!A:A,Products!C:C,"")</f>
        <v>Grocery &amp; Staples</v>
      </c>
      <c r="F1750" s="4" t="str">
        <f t="array" ref="F1750">_xlfn.XLOOKUP(C1750,Products!A:A,Products!D:D,"")</f>
        <v>Khurana and Sons</v>
      </c>
      <c r="G1750" s="4">
        <f>Order_items!C1750</f>
        <v>1</v>
      </c>
      <c r="H1750" s="4">
        <f>Order_items!D1750</f>
        <v>97.04</v>
      </c>
      <c r="I1750" s="4">
        <f>Order_items!E1750</f>
        <v>97.04</v>
      </c>
      <c r="J1750" s="4" t="str">
        <f t="array" ref="J1750">_xlfn.XLOOKUP(A1750,Orders!A:A,Orders!G:G,"")</f>
        <v>UPI</v>
      </c>
      <c r="K1750" s="4">
        <f t="shared" si="1"/>
        <v>2023</v>
      </c>
      <c r="L1750" s="4" t="str">
        <f t="shared" si="2"/>
        <v>Apr</v>
      </c>
    </row>
    <row r="1751" ht="22.5" customHeight="1">
      <c r="A1751" s="4">
        <f>(Orders!A1751)</f>
        <v>6642374542</v>
      </c>
      <c r="B1751" s="5">
        <f t="array" ref="B1751">_xlfn.XLOOKUP(A1751, Orders!A:A,Orders!C:C)</f>
        <v>45534.85414</v>
      </c>
      <c r="C1751" s="4">
        <f>Order_items!B1751</f>
        <v>462526</v>
      </c>
      <c r="D1751" s="4" t="str">
        <f t="array" ref="D1751">_xlfn.XLOOKUP(C1751,Products!A:A,Products!B:B,"")</f>
        <v>Curd</v>
      </c>
      <c r="E1751" s="4" t="str">
        <f t="array" ref="E1751">_xlfn.XLOOKUP(C1751,Products!A:A,Products!C:C,"")</f>
        <v>Dairy &amp; Breakfast</v>
      </c>
      <c r="F1751" s="4" t="str">
        <f t="array" ref="F1751">_xlfn.XLOOKUP(C1751,Products!A:A,Products!D:D,"")</f>
        <v>Pau and Sons</v>
      </c>
      <c r="G1751" s="4">
        <f>Order_items!C1751</f>
        <v>2</v>
      </c>
      <c r="H1751" s="4">
        <f>Order_items!D1751</f>
        <v>449.97</v>
      </c>
      <c r="I1751" s="4">
        <f>Order_items!E1751</f>
        <v>899.94</v>
      </c>
      <c r="J1751" s="4" t="str">
        <f t="array" ref="J1751">_xlfn.XLOOKUP(A1751,Orders!A:A,Orders!G:G,"")</f>
        <v>Cash</v>
      </c>
      <c r="K1751" s="4">
        <f t="shared" si="1"/>
        <v>2024</v>
      </c>
      <c r="L1751" s="4" t="str">
        <f t="shared" si="2"/>
        <v>Aug</v>
      </c>
    </row>
    <row r="1752" ht="22.5" customHeight="1">
      <c r="A1752" s="4">
        <f>(Orders!A1752)</f>
        <v>6585999443</v>
      </c>
      <c r="B1752" s="5">
        <f t="array" ref="B1752">_xlfn.XLOOKUP(A1752, Orders!A:A,Orders!C:C)</f>
        <v>45087.26834</v>
      </c>
      <c r="C1752" s="4">
        <f>Order_items!B1752</f>
        <v>444361</v>
      </c>
      <c r="D1752" s="4" t="str">
        <f t="array" ref="D1752">_xlfn.XLOOKUP(C1752,Products!A:A,Products!B:B,"")</f>
        <v>Pain Reliever</v>
      </c>
      <c r="E1752" s="4" t="str">
        <f t="array" ref="E1752">_xlfn.XLOOKUP(C1752,Products!A:A,Products!C:C,"")</f>
        <v>Pharmacy</v>
      </c>
      <c r="F1752" s="4" t="str">
        <f t="array" ref="F1752">_xlfn.XLOOKUP(C1752,Products!A:A,Products!D:D,"")</f>
        <v>Prakash, Bawa and Kale</v>
      </c>
      <c r="G1752" s="4">
        <f>Order_items!C1752</f>
        <v>1</v>
      </c>
      <c r="H1752" s="4">
        <f>Order_items!D1752</f>
        <v>822.63</v>
      </c>
      <c r="I1752" s="4">
        <f>Order_items!E1752</f>
        <v>822.63</v>
      </c>
      <c r="J1752" s="4" t="str">
        <f t="array" ref="J1752">_xlfn.XLOOKUP(A1752,Orders!A:A,Orders!G:G,"")</f>
        <v>UPI</v>
      </c>
      <c r="K1752" s="4">
        <f t="shared" si="1"/>
        <v>2023</v>
      </c>
      <c r="L1752" s="4" t="str">
        <f t="shared" si="2"/>
        <v>Jun</v>
      </c>
    </row>
    <row r="1753" ht="22.5" customHeight="1">
      <c r="A1753" s="4">
        <f>(Orders!A1753)</f>
        <v>622705569</v>
      </c>
      <c r="B1753" s="5">
        <f t="array" ref="B1753">_xlfn.XLOOKUP(A1753, Orders!A:A,Orders!C:C)</f>
        <v>45480.38913</v>
      </c>
      <c r="C1753" s="4">
        <f>Order_items!B1753</f>
        <v>337168</v>
      </c>
      <c r="D1753" s="4" t="str">
        <f t="array" ref="D1753">_xlfn.XLOOKUP(C1753,Products!A:A,Products!B:B,"")</f>
        <v>Eggs</v>
      </c>
      <c r="E1753" s="4" t="str">
        <f t="array" ref="E1753">_xlfn.XLOOKUP(C1753,Products!A:A,Products!C:C,"")</f>
        <v>Dairy &amp; Breakfast</v>
      </c>
      <c r="F1753" s="4" t="str">
        <f t="array" ref="F1753">_xlfn.XLOOKUP(C1753,Products!A:A,Products!D:D,"")</f>
        <v>Dasgupta PLC</v>
      </c>
      <c r="G1753" s="4">
        <f>Order_items!C1753</f>
        <v>2</v>
      </c>
      <c r="H1753" s="4">
        <f>Order_items!D1753</f>
        <v>545.49</v>
      </c>
      <c r="I1753" s="4">
        <f>Order_items!E1753</f>
        <v>1090.98</v>
      </c>
      <c r="J1753" s="4" t="str">
        <f t="array" ref="J1753">_xlfn.XLOOKUP(A1753,Orders!A:A,Orders!G:G,"")</f>
        <v>Card</v>
      </c>
      <c r="K1753" s="4">
        <f t="shared" si="1"/>
        <v>2024</v>
      </c>
      <c r="L1753" s="4" t="str">
        <f t="shared" si="2"/>
        <v>Jul</v>
      </c>
    </row>
    <row r="1754" ht="22.5" customHeight="1">
      <c r="A1754" s="4">
        <f>(Orders!A1754)</f>
        <v>1635083835</v>
      </c>
      <c r="B1754" s="5">
        <f t="array" ref="B1754">_xlfn.XLOOKUP(A1754, Orders!A:A,Orders!C:C)</f>
        <v>45196.3634</v>
      </c>
      <c r="C1754" s="4">
        <f>Order_items!B1754</f>
        <v>681063</v>
      </c>
      <c r="D1754" s="4" t="str">
        <f t="array" ref="D1754">_xlfn.XLOOKUP(C1754,Products!A:A,Products!B:B,"")</f>
        <v>Mango Drink</v>
      </c>
      <c r="E1754" s="4" t="str">
        <f t="array" ref="E1754">_xlfn.XLOOKUP(C1754,Products!A:A,Products!C:C,"")</f>
        <v>Cold Drinks &amp; Juices</v>
      </c>
      <c r="F1754" s="4" t="str">
        <f t="array" ref="F1754">_xlfn.XLOOKUP(C1754,Products!A:A,Products!D:D,"")</f>
        <v>Dass and Sons</v>
      </c>
      <c r="G1754" s="4">
        <f>Order_items!C1754</f>
        <v>2</v>
      </c>
      <c r="H1754" s="4">
        <f>Order_items!D1754</f>
        <v>321.28</v>
      </c>
      <c r="I1754" s="4">
        <f>Order_items!E1754</f>
        <v>642.56</v>
      </c>
      <c r="J1754" s="4" t="str">
        <f t="array" ref="J1754">_xlfn.XLOOKUP(A1754,Orders!A:A,Orders!G:G,"")</f>
        <v>Card</v>
      </c>
      <c r="K1754" s="4">
        <f t="shared" si="1"/>
        <v>2023</v>
      </c>
      <c r="L1754" s="4" t="str">
        <f t="shared" si="2"/>
        <v>Sep</v>
      </c>
    </row>
    <row r="1755" ht="22.5" customHeight="1">
      <c r="A1755" s="4">
        <f>(Orders!A1755)</f>
        <v>7359512417</v>
      </c>
      <c r="B1755" s="5">
        <f t="array" ref="B1755">_xlfn.XLOOKUP(A1755, Orders!A:A,Orders!C:C)</f>
        <v>45534.27569</v>
      </c>
      <c r="C1755" s="4">
        <f>Order_items!B1755</f>
        <v>606256</v>
      </c>
      <c r="D1755" s="4" t="str">
        <f t="array" ref="D1755">_xlfn.XLOOKUP(C1755,Products!A:A,Products!B:B,"")</f>
        <v>Frozen Biryani</v>
      </c>
      <c r="E1755" s="4" t="str">
        <f t="array" ref="E1755">_xlfn.XLOOKUP(C1755,Products!A:A,Products!C:C,"")</f>
        <v>Instant &amp; Frozen Food</v>
      </c>
      <c r="F1755" s="4" t="str">
        <f t="array" ref="F1755">_xlfn.XLOOKUP(C1755,Products!A:A,Products!D:D,"")</f>
        <v>Agate Ltd</v>
      </c>
      <c r="G1755" s="4">
        <f>Order_items!C1755</f>
        <v>3</v>
      </c>
      <c r="H1755" s="4">
        <f>Order_items!D1755</f>
        <v>369.28</v>
      </c>
      <c r="I1755" s="4">
        <f>Order_items!E1755</f>
        <v>1107.84</v>
      </c>
      <c r="J1755" s="4" t="str">
        <f t="array" ref="J1755">_xlfn.XLOOKUP(A1755,Orders!A:A,Orders!G:G,"")</f>
        <v>Card</v>
      </c>
      <c r="K1755" s="4">
        <f t="shared" si="1"/>
        <v>2024</v>
      </c>
      <c r="L1755" s="4" t="str">
        <f t="shared" si="2"/>
        <v>Aug</v>
      </c>
    </row>
    <row r="1756" ht="22.5" customHeight="1">
      <c r="A1756" s="4">
        <f>(Orders!A1756)</f>
        <v>9237698013</v>
      </c>
      <c r="B1756" s="5">
        <f t="array" ref="B1756">_xlfn.XLOOKUP(A1756, Orders!A:A,Orders!C:C)</f>
        <v>45519.86315</v>
      </c>
      <c r="C1756" s="4">
        <f>Order_items!B1756</f>
        <v>382511</v>
      </c>
      <c r="D1756" s="4" t="str">
        <f t="array" ref="D1756">_xlfn.XLOOKUP(C1756,Products!A:A,Products!B:B,"")</f>
        <v>Butter</v>
      </c>
      <c r="E1756" s="4" t="str">
        <f t="array" ref="E1756">_xlfn.XLOOKUP(C1756,Products!A:A,Products!C:C,"")</f>
        <v>Dairy &amp; Breakfast</v>
      </c>
      <c r="F1756" s="4" t="str">
        <f t="array" ref="F1756">_xlfn.XLOOKUP(C1756,Products!A:A,Products!D:D,"")</f>
        <v>Bora-Thakkar</v>
      </c>
      <c r="G1756" s="4">
        <f>Order_items!C1756</f>
        <v>3</v>
      </c>
      <c r="H1756" s="4">
        <f>Order_items!D1756</f>
        <v>702.54</v>
      </c>
      <c r="I1756" s="4">
        <f>Order_items!E1756</f>
        <v>2107.62</v>
      </c>
      <c r="J1756" s="4" t="str">
        <f t="array" ref="J1756">_xlfn.XLOOKUP(A1756,Orders!A:A,Orders!G:G,"")</f>
        <v>UPI</v>
      </c>
      <c r="K1756" s="4">
        <f t="shared" si="1"/>
        <v>2024</v>
      </c>
      <c r="L1756" s="4" t="str">
        <f t="shared" si="2"/>
        <v>Aug</v>
      </c>
    </row>
    <row r="1757" ht="22.5" customHeight="1">
      <c r="A1757" s="4">
        <f>(Orders!A1757)</f>
        <v>3492935177</v>
      </c>
      <c r="B1757" s="5">
        <f t="array" ref="B1757">_xlfn.XLOOKUP(A1757, Orders!A:A,Orders!C:C)</f>
        <v>45375.03843</v>
      </c>
      <c r="C1757" s="4">
        <f>Order_items!B1757</f>
        <v>757274</v>
      </c>
      <c r="D1757" s="4" t="str">
        <f t="array" ref="D1757">_xlfn.XLOOKUP(C1757,Products!A:A,Products!B:B,"")</f>
        <v>Pet Treats</v>
      </c>
      <c r="E1757" s="4" t="str">
        <f t="array" ref="E1757">_xlfn.XLOOKUP(C1757,Products!A:A,Products!C:C,"")</f>
        <v>Pet Care</v>
      </c>
      <c r="F1757" s="4" t="str">
        <f t="array" ref="F1757">_xlfn.XLOOKUP(C1757,Products!A:A,Products!D:D,"")</f>
        <v>Minhas, Kapoor and Sethi</v>
      </c>
      <c r="G1757" s="4">
        <f>Order_items!C1757</f>
        <v>1</v>
      </c>
      <c r="H1757" s="4">
        <f>Order_items!D1757</f>
        <v>98.32</v>
      </c>
      <c r="I1757" s="4">
        <f>Order_items!E1757</f>
        <v>98.32</v>
      </c>
      <c r="J1757" s="4" t="str">
        <f t="array" ref="J1757">_xlfn.XLOOKUP(A1757,Orders!A:A,Orders!G:G,"")</f>
        <v>Wallet</v>
      </c>
      <c r="K1757" s="4">
        <f t="shared" si="1"/>
        <v>2024</v>
      </c>
      <c r="L1757" s="4" t="str">
        <f t="shared" si="2"/>
        <v>Mar</v>
      </c>
    </row>
    <row r="1758" ht="22.5" customHeight="1">
      <c r="A1758" s="4">
        <f>(Orders!A1758)</f>
        <v>4324086468</v>
      </c>
      <c r="B1758" s="5">
        <f t="array" ref="B1758">_xlfn.XLOOKUP(A1758, Orders!A:A,Orders!C:C)</f>
        <v>45347.18969</v>
      </c>
      <c r="C1758" s="4">
        <f>Order_items!B1758</f>
        <v>734789</v>
      </c>
      <c r="D1758" s="4" t="str">
        <f t="array" ref="D1758">_xlfn.XLOOKUP(C1758,Products!A:A,Products!B:B,"")</f>
        <v>Popcorn</v>
      </c>
      <c r="E1758" s="4" t="str">
        <f t="array" ref="E1758">_xlfn.XLOOKUP(C1758,Products!A:A,Products!C:C,"")</f>
        <v>Snacks &amp; Munchies</v>
      </c>
      <c r="F1758" s="4" t="str">
        <f t="array" ref="F1758">_xlfn.XLOOKUP(C1758,Products!A:A,Products!D:D,"")</f>
        <v>Chaudhari, Pant and Singh</v>
      </c>
      <c r="G1758" s="4">
        <f>Order_items!C1758</f>
        <v>1</v>
      </c>
      <c r="H1758" s="4">
        <f>Order_items!D1758</f>
        <v>395.82</v>
      </c>
      <c r="I1758" s="4">
        <f>Order_items!E1758</f>
        <v>395.82</v>
      </c>
      <c r="J1758" s="4" t="str">
        <f t="array" ref="J1758">_xlfn.XLOOKUP(A1758,Orders!A:A,Orders!G:G,"")</f>
        <v>Card</v>
      </c>
      <c r="K1758" s="4">
        <f t="shared" si="1"/>
        <v>2024</v>
      </c>
      <c r="L1758" s="4" t="str">
        <f t="shared" si="2"/>
        <v>Feb</v>
      </c>
    </row>
    <row r="1759" ht="22.5" customHeight="1">
      <c r="A1759" s="4">
        <f>(Orders!A1759)</f>
        <v>9171218505</v>
      </c>
      <c r="B1759" s="5">
        <f t="array" ref="B1759">_xlfn.XLOOKUP(A1759, Orders!A:A,Orders!C:C)</f>
        <v>45443.63166</v>
      </c>
      <c r="C1759" s="4">
        <f>Order_items!B1759</f>
        <v>378230</v>
      </c>
      <c r="D1759" s="4" t="str">
        <f t="array" ref="D1759">_xlfn.XLOOKUP(C1759,Products!A:A,Products!B:B,"")</f>
        <v>Nuts</v>
      </c>
      <c r="E1759" s="4" t="str">
        <f t="array" ref="E1759">_xlfn.XLOOKUP(C1759,Products!A:A,Products!C:C,"")</f>
        <v>Snacks &amp; Munchies</v>
      </c>
      <c r="F1759" s="4" t="str">
        <f t="array" ref="F1759">_xlfn.XLOOKUP(C1759,Products!A:A,Products!D:D,"")</f>
        <v>Kala-Vig</v>
      </c>
      <c r="G1759" s="4">
        <f>Order_items!C1759</f>
        <v>1</v>
      </c>
      <c r="H1759" s="4">
        <f>Order_items!D1759</f>
        <v>166.42</v>
      </c>
      <c r="I1759" s="4">
        <f>Order_items!E1759</f>
        <v>166.42</v>
      </c>
      <c r="J1759" s="4" t="str">
        <f t="array" ref="J1759">_xlfn.XLOOKUP(A1759,Orders!A:A,Orders!G:G,"")</f>
        <v>Cash</v>
      </c>
      <c r="K1759" s="4">
        <f t="shared" si="1"/>
        <v>2024</v>
      </c>
      <c r="L1759" s="4" t="str">
        <f t="shared" si="2"/>
        <v>May</v>
      </c>
    </row>
    <row r="1760" ht="22.5" customHeight="1">
      <c r="A1760" s="4">
        <f>(Orders!A1760)</f>
        <v>5068157547</v>
      </c>
      <c r="B1760" s="5">
        <f t="array" ref="B1760">_xlfn.XLOOKUP(A1760, Orders!A:A,Orders!C:C)</f>
        <v>45209.54521</v>
      </c>
      <c r="C1760" s="4">
        <f>Order_items!B1760</f>
        <v>186168</v>
      </c>
      <c r="D1760" s="4" t="str">
        <f t="array" ref="D1760">_xlfn.XLOOKUP(C1760,Products!A:A,Products!B:B,"")</f>
        <v>Dog Food</v>
      </c>
      <c r="E1760" s="4" t="str">
        <f t="array" ref="E1760">_xlfn.XLOOKUP(C1760,Products!A:A,Products!C:C,"")</f>
        <v>Pet Care</v>
      </c>
      <c r="F1760" s="4" t="str">
        <f t="array" ref="F1760">_xlfn.XLOOKUP(C1760,Products!A:A,Products!D:D,"")</f>
        <v>Parekh, Lad and Kadakia</v>
      </c>
      <c r="G1760" s="4">
        <f>Order_items!C1760</f>
        <v>3</v>
      </c>
      <c r="H1760" s="4">
        <f>Order_items!D1760</f>
        <v>878.8</v>
      </c>
      <c r="I1760" s="4">
        <f>Order_items!E1760</f>
        <v>2636.4</v>
      </c>
      <c r="J1760" s="4" t="str">
        <f t="array" ref="J1760">_xlfn.XLOOKUP(A1760,Orders!A:A,Orders!G:G,"")</f>
        <v>UPI</v>
      </c>
      <c r="K1760" s="4">
        <f t="shared" si="1"/>
        <v>2023</v>
      </c>
      <c r="L1760" s="4" t="str">
        <f t="shared" si="2"/>
        <v>Oct</v>
      </c>
    </row>
    <row r="1761" ht="22.5" customHeight="1">
      <c r="A1761" s="4">
        <f>(Orders!A1761)</f>
        <v>8558710948</v>
      </c>
      <c r="B1761" s="5">
        <f t="array" ref="B1761">_xlfn.XLOOKUP(A1761, Orders!A:A,Orders!C:C)</f>
        <v>45464.78115</v>
      </c>
      <c r="C1761" s="4">
        <f>Order_items!B1761</f>
        <v>880510</v>
      </c>
      <c r="D1761" s="4" t="str">
        <f t="array" ref="D1761">_xlfn.XLOOKUP(C1761,Products!A:A,Products!B:B,"")</f>
        <v>Bread</v>
      </c>
      <c r="E1761" s="4" t="str">
        <f t="array" ref="E1761">_xlfn.XLOOKUP(C1761,Products!A:A,Products!C:C,"")</f>
        <v>Dairy &amp; Breakfast</v>
      </c>
      <c r="F1761" s="4" t="str">
        <f t="array" ref="F1761">_xlfn.XLOOKUP(C1761,Products!A:A,Products!D:D,"")</f>
        <v>Roy-Char</v>
      </c>
      <c r="G1761" s="4">
        <f>Order_items!C1761</f>
        <v>1</v>
      </c>
      <c r="H1761" s="4">
        <f>Order_items!D1761</f>
        <v>951.43</v>
      </c>
      <c r="I1761" s="4">
        <f>Order_items!E1761</f>
        <v>951.43</v>
      </c>
      <c r="J1761" s="4" t="str">
        <f t="array" ref="J1761">_xlfn.XLOOKUP(A1761,Orders!A:A,Orders!G:G,"")</f>
        <v>Wallet</v>
      </c>
      <c r="K1761" s="4">
        <f t="shared" si="1"/>
        <v>2024</v>
      </c>
      <c r="L1761" s="4" t="str">
        <f t="shared" si="2"/>
        <v>Jun</v>
      </c>
    </row>
    <row r="1762" ht="22.5" customHeight="1">
      <c r="A1762" s="4">
        <f>(Orders!A1762)</f>
        <v>3184669775</v>
      </c>
      <c r="B1762" s="5">
        <f t="array" ref="B1762">_xlfn.XLOOKUP(A1762, Orders!A:A,Orders!C:C)</f>
        <v>45425.11611</v>
      </c>
      <c r="C1762" s="4">
        <f>Order_items!B1762</f>
        <v>34200</v>
      </c>
      <c r="D1762" s="4" t="str">
        <f t="array" ref="D1762">_xlfn.XLOOKUP(C1762,Products!A:A,Products!B:B,"")</f>
        <v>Lotion</v>
      </c>
      <c r="E1762" s="4" t="str">
        <f t="array" ref="E1762">_xlfn.XLOOKUP(C1762,Products!A:A,Products!C:C,"")</f>
        <v>Personal Care</v>
      </c>
      <c r="F1762" s="4" t="str">
        <f t="array" ref="F1762">_xlfn.XLOOKUP(C1762,Products!A:A,Products!D:D,"")</f>
        <v>Munshi-Grewal</v>
      </c>
      <c r="G1762" s="4">
        <f>Order_items!C1762</f>
        <v>3</v>
      </c>
      <c r="H1762" s="4">
        <f>Order_items!D1762</f>
        <v>319.8</v>
      </c>
      <c r="I1762" s="4">
        <f>Order_items!E1762</f>
        <v>959.4</v>
      </c>
      <c r="J1762" s="4" t="str">
        <f t="array" ref="J1762">_xlfn.XLOOKUP(A1762,Orders!A:A,Orders!G:G,"")</f>
        <v>Cash</v>
      </c>
      <c r="K1762" s="4">
        <f t="shared" si="1"/>
        <v>2024</v>
      </c>
      <c r="L1762" s="4" t="str">
        <f t="shared" si="2"/>
        <v>May</v>
      </c>
    </row>
    <row r="1763" ht="22.5" customHeight="1">
      <c r="A1763" s="4">
        <f>(Orders!A1763)</f>
        <v>7079324691</v>
      </c>
      <c r="B1763" s="5">
        <f t="array" ref="B1763">_xlfn.XLOOKUP(A1763, Orders!A:A,Orders!C:C)</f>
        <v>45020.37888</v>
      </c>
      <c r="C1763" s="4">
        <f>Order_items!B1763</f>
        <v>398340</v>
      </c>
      <c r="D1763" s="4" t="str">
        <f t="array" ref="D1763">_xlfn.XLOOKUP(C1763,Products!A:A,Products!B:B,"")</f>
        <v>Instant Noodles</v>
      </c>
      <c r="E1763" s="4" t="str">
        <f t="array" ref="E1763">_xlfn.XLOOKUP(C1763,Products!A:A,Products!C:C,"")</f>
        <v>Instant &amp; Frozen Food</v>
      </c>
      <c r="F1763" s="4" t="str">
        <f t="array" ref="F1763">_xlfn.XLOOKUP(C1763,Products!A:A,Products!D:D,"")</f>
        <v>Nadig, Zachariah and Soni</v>
      </c>
      <c r="G1763" s="4">
        <f>Order_items!C1763</f>
        <v>3</v>
      </c>
      <c r="H1763" s="4">
        <f>Order_items!D1763</f>
        <v>651.93</v>
      </c>
      <c r="I1763" s="4">
        <f>Order_items!E1763</f>
        <v>1955.79</v>
      </c>
      <c r="J1763" s="4" t="str">
        <f t="array" ref="J1763">_xlfn.XLOOKUP(A1763,Orders!A:A,Orders!G:G,"")</f>
        <v>UPI</v>
      </c>
      <c r="K1763" s="4">
        <f t="shared" si="1"/>
        <v>2023</v>
      </c>
      <c r="L1763" s="4" t="str">
        <f t="shared" si="2"/>
        <v>Apr</v>
      </c>
    </row>
    <row r="1764" ht="22.5" customHeight="1">
      <c r="A1764" s="4">
        <f>(Orders!A1764)</f>
        <v>4210311922</v>
      </c>
      <c r="B1764" s="5">
        <f t="array" ref="B1764">_xlfn.XLOOKUP(A1764, Orders!A:A,Orders!C:C)</f>
        <v>45063.87123</v>
      </c>
      <c r="C1764" s="4">
        <f>Order_items!B1764</f>
        <v>120532</v>
      </c>
      <c r="D1764" s="4" t="str">
        <f t="array" ref="D1764">_xlfn.XLOOKUP(C1764,Products!A:A,Products!B:B,"")</f>
        <v>Wheat Flour</v>
      </c>
      <c r="E1764" s="4" t="str">
        <f t="array" ref="E1764">_xlfn.XLOOKUP(C1764,Products!A:A,Products!C:C,"")</f>
        <v>Grocery &amp; Staples</v>
      </c>
      <c r="F1764" s="4" t="str">
        <f t="array" ref="F1764">_xlfn.XLOOKUP(C1764,Products!A:A,Products!D:D,"")</f>
        <v>Nazareth Ltd</v>
      </c>
      <c r="G1764" s="4">
        <f>Order_items!C1764</f>
        <v>2</v>
      </c>
      <c r="H1764" s="4">
        <f>Order_items!D1764</f>
        <v>697.53</v>
      </c>
      <c r="I1764" s="4">
        <f>Order_items!E1764</f>
        <v>1395.06</v>
      </c>
      <c r="J1764" s="4" t="str">
        <f t="array" ref="J1764">_xlfn.XLOOKUP(A1764,Orders!A:A,Orders!G:G,"")</f>
        <v>UPI</v>
      </c>
      <c r="K1764" s="4">
        <f t="shared" si="1"/>
        <v>2023</v>
      </c>
      <c r="L1764" s="4" t="str">
        <f t="shared" si="2"/>
        <v>May</v>
      </c>
    </row>
    <row r="1765" ht="22.5" customHeight="1">
      <c r="A1765" s="4">
        <f>(Orders!A1765)</f>
        <v>7660037070</v>
      </c>
      <c r="B1765" s="5">
        <f t="array" ref="B1765">_xlfn.XLOOKUP(A1765, Orders!A:A,Orders!C:C)</f>
        <v>45338.87427</v>
      </c>
      <c r="C1765" s="4">
        <f>Order_items!B1765</f>
        <v>784673</v>
      </c>
      <c r="D1765" s="4" t="str">
        <f t="array" ref="D1765">_xlfn.XLOOKUP(C1765,Products!A:A,Products!B:B,"")</f>
        <v>Dog Food</v>
      </c>
      <c r="E1765" s="4" t="str">
        <f t="array" ref="E1765">_xlfn.XLOOKUP(C1765,Products!A:A,Products!C:C,"")</f>
        <v>Pet Care</v>
      </c>
      <c r="F1765" s="4" t="str">
        <f t="array" ref="F1765">_xlfn.XLOOKUP(C1765,Products!A:A,Products!D:D,"")</f>
        <v>Ramanathan Group</v>
      </c>
      <c r="G1765" s="4">
        <f>Order_items!C1765</f>
        <v>3</v>
      </c>
      <c r="H1765" s="4">
        <f>Order_items!D1765</f>
        <v>491.39</v>
      </c>
      <c r="I1765" s="4">
        <f>Order_items!E1765</f>
        <v>1474.17</v>
      </c>
      <c r="J1765" s="4" t="str">
        <f t="array" ref="J1765">_xlfn.XLOOKUP(A1765,Orders!A:A,Orders!G:G,"")</f>
        <v>Wallet</v>
      </c>
      <c r="K1765" s="4">
        <f t="shared" si="1"/>
        <v>2024</v>
      </c>
      <c r="L1765" s="4" t="str">
        <f t="shared" si="2"/>
        <v>Feb</v>
      </c>
    </row>
    <row r="1766" ht="22.5" customHeight="1">
      <c r="A1766" s="4">
        <f>(Orders!A1766)</f>
        <v>9410025634</v>
      </c>
      <c r="B1766" s="5">
        <f t="array" ref="B1766">_xlfn.XLOOKUP(A1766, Orders!A:A,Orders!C:C)</f>
        <v>45319.1311</v>
      </c>
      <c r="C1766" s="4">
        <f>Order_items!B1766</f>
        <v>9436</v>
      </c>
      <c r="D1766" s="4" t="str">
        <f t="array" ref="D1766">_xlfn.XLOOKUP(C1766,Products!A:A,Products!B:B,"")</f>
        <v>Toothpaste</v>
      </c>
      <c r="E1766" s="4" t="str">
        <f t="array" ref="E1766">_xlfn.XLOOKUP(C1766,Products!A:A,Products!C:C,"")</f>
        <v>Personal Care</v>
      </c>
      <c r="F1766" s="4" t="str">
        <f t="array" ref="F1766">_xlfn.XLOOKUP(C1766,Products!A:A,Products!D:D,"")</f>
        <v>Naidu PLC</v>
      </c>
      <c r="G1766" s="4">
        <f>Order_items!C1766</f>
        <v>3</v>
      </c>
      <c r="H1766" s="4">
        <f>Order_items!D1766</f>
        <v>88.43</v>
      </c>
      <c r="I1766" s="4">
        <f>Order_items!E1766</f>
        <v>265.29</v>
      </c>
      <c r="J1766" s="4" t="str">
        <f t="array" ref="J1766">_xlfn.XLOOKUP(A1766,Orders!A:A,Orders!G:G,"")</f>
        <v>Card</v>
      </c>
      <c r="K1766" s="4">
        <f t="shared" si="1"/>
        <v>2024</v>
      </c>
      <c r="L1766" s="4" t="str">
        <f t="shared" si="2"/>
        <v>Jan</v>
      </c>
    </row>
    <row r="1767" ht="22.5" customHeight="1">
      <c r="A1767" s="4">
        <f>(Orders!A1767)</f>
        <v>6798589010</v>
      </c>
      <c r="B1767" s="5">
        <f t="array" ref="B1767">_xlfn.XLOOKUP(A1767, Orders!A:A,Orders!C:C)</f>
        <v>45196.63809</v>
      </c>
      <c r="C1767" s="4">
        <f>Order_items!B1767</f>
        <v>11422</v>
      </c>
      <c r="D1767" s="4" t="str">
        <f t="array" ref="D1767">_xlfn.XLOOKUP(C1767,Products!A:A,Products!B:B,"")</f>
        <v>Potatoes</v>
      </c>
      <c r="E1767" s="4" t="str">
        <f t="array" ref="E1767">_xlfn.XLOOKUP(C1767,Products!A:A,Products!C:C,"")</f>
        <v>Fruits &amp; Vegetables</v>
      </c>
      <c r="F1767" s="4" t="str">
        <f t="array" ref="F1767">_xlfn.XLOOKUP(C1767,Products!A:A,Products!D:D,"")</f>
        <v>Ramaswamy-Tata</v>
      </c>
      <c r="G1767" s="4">
        <f>Order_items!C1767</f>
        <v>1</v>
      </c>
      <c r="H1767" s="4">
        <f>Order_items!D1767</f>
        <v>127.16</v>
      </c>
      <c r="I1767" s="4">
        <f>Order_items!E1767</f>
        <v>127.16</v>
      </c>
      <c r="J1767" s="4" t="str">
        <f t="array" ref="J1767">_xlfn.XLOOKUP(A1767,Orders!A:A,Orders!G:G,"")</f>
        <v>UPI</v>
      </c>
      <c r="K1767" s="4">
        <f t="shared" si="1"/>
        <v>2023</v>
      </c>
      <c r="L1767" s="4" t="str">
        <f t="shared" si="2"/>
        <v>Sep</v>
      </c>
    </row>
    <row r="1768" ht="22.5" customHeight="1">
      <c r="A1768" s="4">
        <f>(Orders!A1768)</f>
        <v>5401466202</v>
      </c>
      <c r="B1768" s="5">
        <f t="array" ref="B1768">_xlfn.XLOOKUP(A1768, Orders!A:A,Orders!C:C)</f>
        <v>45561.8262</v>
      </c>
      <c r="C1768" s="4">
        <f>Order_items!B1768</f>
        <v>478531</v>
      </c>
      <c r="D1768" s="4" t="str">
        <f t="array" ref="D1768">_xlfn.XLOOKUP(C1768,Products!A:A,Products!B:B,"")</f>
        <v>Carrots</v>
      </c>
      <c r="E1768" s="4" t="str">
        <f t="array" ref="E1768">_xlfn.XLOOKUP(C1768,Products!A:A,Products!C:C,"")</f>
        <v>Fruits &amp; Vegetables</v>
      </c>
      <c r="F1768" s="4" t="str">
        <f t="array" ref="F1768">_xlfn.XLOOKUP(C1768,Products!A:A,Products!D:D,"")</f>
        <v>Uppal Group</v>
      </c>
      <c r="G1768" s="4">
        <f>Order_items!C1768</f>
        <v>3</v>
      </c>
      <c r="H1768" s="4">
        <f>Order_items!D1768</f>
        <v>825.46</v>
      </c>
      <c r="I1768" s="4">
        <f>Order_items!E1768</f>
        <v>2476.38</v>
      </c>
      <c r="J1768" s="4" t="str">
        <f t="array" ref="J1768">_xlfn.XLOOKUP(A1768,Orders!A:A,Orders!G:G,"")</f>
        <v>Card</v>
      </c>
      <c r="K1768" s="4">
        <f t="shared" si="1"/>
        <v>2024</v>
      </c>
      <c r="L1768" s="4" t="str">
        <f t="shared" si="2"/>
        <v>Sep</v>
      </c>
    </row>
    <row r="1769" ht="22.5" customHeight="1">
      <c r="A1769" s="4">
        <f>(Orders!A1769)</f>
        <v>9102648124</v>
      </c>
      <c r="B1769" s="5">
        <f t="array" ref="B1769">_xlfn.XLOOKUP(A1769, Orders!A:A,Orders!C:C)</f>
        <v>45297.6439</v>
      </c>
      <c r="C1769" s="4">
        <f>Order_items!B1769</f>
        <v>859361</v>
      </c>
      <c r="D1769" s="4" t="str">
        <f t="array" ref="D1769">_xlfn.XLOOKUP(C1769,Products!A:A,Products!B:B,"")</f>
        <v>Shampoo</v>
      </c>
      <c r="E1769" s="4" t="str">
        <f t="array" ref="E1769">_xlfn.XLOOKUP(C1769,Products!A:A,Products!C:C,"")</f>
        <v>Personal Care</v>
      </c>
      <c r="F1769" s="4" t="str">
        <f t="array" ref="F1769">_xlfn.XLOOKUP(C1769,Products!A:A,Products!D:D,"")</f>
        <v>Mitter Group</v>
      </c>
      <c r="G1769" s="4">
        <f>Order_items!C1769</f>
        <v>3</v>
      </c>
      <c r="H1769" s="4">
        <f>Order_items!D1769</f>
        <v>432.39</v>
      </c>
      <c r="I1769" s="4">
        <f>Order_items!E1769</f>
        <v>1297.17</v>
      </c>
      <c r="J1769" s="4" t="str">
        <f t="array" ref="J1769">_xlfn.XLOOKUP(A1769,Orders!A:A,Orders!G:G,"")</f>
        <v>UPI</v>
      </c>
      <c r="K1769" s="4">
        <f t="shared" si="1"/>
        <v>2024</v>
      </c>
      <c r="L1769" s="4" t="str">
        <f t="shared" si="2"/>
        <v>Jan</v>
      </c>
    </row>
    <row r="1770" ht="22.5" customHeight="1">
      <c r="A1770" s="4">
        <f>(Orders!A1770)</f>
        <v>1969956670</v>
      </c>
      <c r="B1770" s="5">
        <f t="array" ref="B1770">_xlfn.XLOOKUP(A1770, Orders!A:A,Orders!C:C)</f>
        <v>45589.05999</v>
      </c>
      <c r="C1770" s="4">
        <f>Order_items!B1770</f>
        <v>848226</v>
      </c>
      <c r="D1770" s="4" t="str">
        <f t="array" ref="D1770">_xlfn.XLOOKUP(C1770,Products!A:A,Products!B:B,"")</f>
        <v>Tomatoes</v>
      </c>
      <c r="E1770" s="4" t="str">
        <f t="array" ref="E1770">_xlfn.XLOOKUP(C1770,Products!A:A,Products!C:C,"")</f>
        <v>Fruits &amp; Vegetables</v>
      </c>
      <c r="F1770" s="4" t="str">
        <f t="array" ref="F1770">_xlfn.XLOOKUP(C1770,Products!A:A,Products!D:D,"")</f>
        <v>Barad and Sons</v>
      </c>
      <c r="G1770" s="4">
        <f>Order_items!C1770</f>
        <v>1</v>
      </c>
      <c r="H1770" s="4">
        <f>Order_items!D1770</f>
        <v>209.59</v>
      </c>
      <c r="I1770" s="4">
        <f>Order_items!E1770</f>
        <v>209.59</v>
      </c>
      <c r="J1770" s="4" t="str">
        <f t="array" ref="J1770">_xlfn.XLOOKUP(A1770,Orders!A:A,Orders!G:G,"")</f>
        <v>Wallet</v>
      </c>
      <c r="K1770" s="4">
        <f t="shared" si="1"/>
        <v>2024</v>
      </c>
      <c r="L1770" s="4" t="str">
        <f t="shared" si="2"/>
        <v>Oct</v>
      </c>
    </row>
    <row r="1771" ht="22.5" customHeight="1">
      <c r="A1771" s="4">
        <f>(Orders!A1771)</f>
        <v>1194228460</v>
      </c>
      <c r="B1771" s="5">
        <f t="array" ref="B1771">_xlfn.XLOOKUP(A1771, Orders!A:A,Orders!C:C)</f>
        <v>45362.67432</v>
      </c>
      <c r="C1771" s="4">
        <f>Order_items!B1771</f>
        <v>140489</v>
      </c>
      <c r="D1771" s="4" t="str">
        <f t="array" ref="D1771">_xlfn.XLOOKUP(C1771,Products!A:A,Products!B:B,"")</f>
        <v>Soap</v>
      </c>
      <c r="E1771" s="4" t="str">
        <f t="array" ref="E1771">_xlfn.XLOOKUP(C1771,Products!A:A,Products!C:C,"")</f>
        <v>Personal Care</v>
      </c>
      <c r="F1771" s="4" t="str">
        <f t="array" ref="F1771">_xlfn.XLOOKUP(C1771,Products!A:A,Products!D:D,"")</f>
        <v>Biswas, Kapoor and Patel</v>
      </c>
      <c r="G1771" s="4">
        <f>Order_items!C1771</f>
        <v>3</v>
      </c>
      <c r="H1771" s="4">
        <f>Order_items!D1771</f>
        <v>650.2</v>
      </c>
      <c r="I1771" s="4">
        <f>Order_items!E1771</f>
        <v>1950.6</v>
      </c>
      <c r="J1771" s="4" t="str">
        <f t="array" ref="J1771">_xlfn.XLOOKUP(A1771,Orders!A:A,Orders!G:G,"")</f>
        <v>Card</v>
      </c>
      <c r="K1771" s="4">
        <f t="shared" si="1"/>
        <v>2024</v>
      </c>
      <c r="L1771" s="4" t="str">
        <f t="shared" si="2"/>
        <v>Mar</v>
      </c>
    </row>
    <row r="1772" ht="22.5" customHeight="1">
      <c r="A1772" s="4">
        <f>(Orders!A1772)</f>
        <v>9628463148</v>
      </c>
      <c r="B1772" s="5">
        <f t="array" ref="B1772">_xlfn.XLOOKUP(A1772, Orders!A:A,Orders!C:C)</f>
        <v>45529.7048</v>
      </c>
      <c r="C1772" s="4">
        <f>Order_items!B1772</f>
        <v>566052</v>
      </c>
      <c r="D1772" s="4" t="str">
        <f t="array" ref="D1772">_xlfn.XLOOKUP(C1772,Products!A:A,Products!B:B,"")</f>
        <v>Pain Reliever</v>
      </c>
      <c r="E1772" s="4" t="str">
        <f t="array" ref="E1772">_xlfn.XLOOKUP(C1772,Products!A:A,Products!C:C,"")</f>
        <v>Pharmacy</v>
      </c>
      <c r="F1772" s="4" t="str">
        <f t="array" ref="F1772">_xlfn.XLOOKUP(C1772,Products!A:A,Products!D:D,"")</f>
        <v>Apte, Soman and Raju</v>
      </c>
      <c r="G1772" s="4">
        <f>Order_items!C1772</f>
        <v>3</v>
      </c>
      <c r="H1772" s="4">
        <f>Order_items!D1772</f>
        <v>87.3</v>
      </c>
      <c r="I1772" s="4">
        <f>Order_items!E1772</f>
        <v>261.9</v>
      </c>
      <c r="J1772" s="4" t="str">
        <f t="array" ref="J1772">_xlfn.XLOOKUP(A1772,Orders!A:A,Orders!G:G,"")</f>
        <v>UPI</v>
      </c>
      <c r="K1772" s="4">
        <f t="shared" si="1"/>
        <v>2024</v>
      </c>
      <c r="L1772" s="4" t="str">
        <f t="shared" si="2"/>
        <v>Aug</v>
      </c>
    </row>
    <row r="1773" ht="22.5" customHeight="1">
      <c r="A1773" s="4">
        <f>(Orders!A1773)</f>
        <v>7745364283</v>
      </c>
      <c r="B1773" s="5">
        <f t="array" ref="B1773">_xlfn.XLOOKUP(A1773, Orders!A:A,Orders!C:C)</f>
        <v>45095.78473</v>
      </c>
      <c r="C1773" s="4">
        <f>Order_items!B1773</f>
        <v>654623</v>
      </c>
      <c r="D1773" s="4" t="str">
        <f t="array" ref="D1773">_xlfn.XLOOKUP(C1773,Products!A:A,Products!B:B,"")</f>
        <v>Chips</v>
      </c>
      <c r="E1773" s="4" t="str">
        <f t="array" ref="E1773">_xlfn.XLOOKUP(C1773,Products!A:A,Products!C:C,"")</f>
        <v>Snacks &amp; Munchies</v>
      </c>
      <c r="F1773" s="4" t="str">
        <f t="array" ref="F1773">_xlfn.XLOOKUP(C1773,Products!A:A,Products!D:D,"")</f>
        <v>Pradhan and Sons</v>
      </c>
      <c r="G1773" s="4">
        <f>Order_items!C1773</f>
        <v>1</v>
      </c>
      <c r="H1773" s="4">
        <f>Order_items!D1773</f>
        <v>422.14</v>
      </c>
      <c r="I1773" s="4">
        <f>Order_items!E1773</f>
        <v>422.14</v>
      </c>
      <c r="J1773" s="4" t="str">
        <f t="array" ref="J1773">_xlfn.XLOOKUP(A1773,Orders!A:A,Orders!G:G,"")</f>
        <v>Wallet</v>
      </c>
      <c r="K1773" s="4">
        <f t="shared" si="1"/>
        <v>2023</v>
      </c>
      <c r="L1773" s="4" t="str">
        <f t="shared" si="2"/>
        <v>Jun</v>
      </c>
    </row>
    <row r="1774" ht="22.5" customHeight="1">
      <c r="A1774" s="4">
        <f>(Orders!A1774)</f>
        <v>9892343037</v>
      </c>
      <c r="B1774" s="5">
        <f t="array" ref="B1774">_xlfn.XLOOKUP(A1774, Orders!A:A,Orders!C:C)</f>
        <v>45504.11142</v>
      </c>
      <c r="C1774" s="4">
        <f>Order_items!B1774</f>
        <v>131748</v>
      </c>
      <c r="D1774" s="4" t="str">
        <f t="array" ref="D1774">_xlfn.XLOOKUP(C1774,Products!A:A,Products!B:B,"")</f>
        <v>Dog Food</v>
      </c>
      <c r="E1774" s="4" t="str">
        <f t="array" ref="E1774">_xlfn.XLOOKUP(C1774,Products!A:A,Products!C:C,"")</f>
        <v>Pet Care</v>
      </c>
      <c r="F1774" s="4" t="str">
        <f t="array" ref="F1774">_xlfn.XLOOKUP(C1774,Products!A:A,Products!D:D,"")</f>
        <v>Shroff, Wason and Dugar</v>
      </c>
      <c r="G1774" s="4">
        <f>Order_items!C1774</f>
        <v>3</v>
      </c>
      <c r="H1774" s="4">
        <f>Order_items!D1774</f>
        <v>81.35</v>
      </c>
      <c r="I1774" s="4">
        <f>Order_items!E1774</f>
        <v>244.05</v>
      </c>
      <c r="J1774" s="4" t="str">
        <f t="array" ref="J1774">_xlfn.XLOOKUP(A1774,Orders!A:A,Orders!G:G,"")</f>
        <v>Cash</v>
      </c>
      <c r="K1774" s="4">
        <f t="shared" si="1"/>
        <v>2024</v>
      </c>
      <c r="L1774" s="4" t="str">
        <f t="shared" si="2"/>
        <v>Jul</v>
      </c>
    </row>
    <row r="1775" ht="22.5" customHeight="1">
      <c r="A1775" s="4">
        <f>(Orders!A1775)</f>
        <v>1588828749</v>
      </c>
      <c r="B1775" s="5">
        <f t="array" ref="B1775">_xlfn.XLOOKUP(A1775, Orders!A:A,Orders!C:C)</f>
        <v>45247.56993</v>
      </c>
      <c r="C1775" s="4">
        <f>Order_items!B1775</f>
        <v>53833</v>
      </c>
      <c r="D1775" s="4" t="str">
        <f t="array" ref="D1775">_xlfn.XLOOKUP(C1775,Products!A:A,Products!B:B,"")</f>
        <v>Rice</v>
      </c>
      <c r="E1775" s="4" t="str">
        <f t="array" ref="E1775">_xlfn.XLOOKUP(C1775,Products!A:A,Products!C:C,"")</f>
        <v>Grocery &amp; Staples</v>
      </c>
      <c r="F1775" s="4" t="str">
        <f t="array" ref="F1775">_xlfn.XLOOKUP(C1775,Products!A:A,Products!D:D,"")</f>
        <v>Tella-Master</v>
      </c>
      <c r="G1775" s="4">
        <f>Order_items!C1775</f>
        <v>3</v>
      </c>
      <c r="H1775" s="4">
        <f>Order_items!D1775</f>
        <v>134.69</v>
      </c>
      <c r="I1775" s="4">
        <f>Order_items!E1775</f>
        <v>404.07</v>
      </c>
      <c r="J1775" s="4" t="str">
        <f t="array" ref="J1775">_xlfn.XLOOKUP(A1775,Orders!A:A,Orders!G:G,"")</f>
        <v>UPI</v>
      </c>
      <c r="K1775" s="4">
        <f t="shared" si="1"/>
        <v>2023</v>
      </c>
      <c r="L1775" s="4" t="str">
        <f t="shared" si="2"/>
        <v>Nov</v>
      </c>
    </row>
    <row r="1776" ht="22.5" customHeight="1">
      <c r="A1776" s="4">
        <f>(Orders!A1776)</f>
        <v>4037647778</v>
      </c>
      <c r="B1776" s="5">
        <f t="array" ref="B1776">_xlfn.XLOOKUP(A1776, Orders!A:A,Orders!C:C)</f>
        <v>45002.23414</v>
      </c>
      <c r="C1776" s="4">
        <f>Order_items!B1776</f>
        <v>144124</v>
      </c>
      <c r="D1776" s="4" t="str">
        <f t="array" ref="D1776">_xlfn.XLOOKUP(C1776,Products!A:A,Products!B:B,"")</f>
        <v>Detergent</v>
      </c>
      <c r="E1776" s="4" t="str">
        <f t="array" ref="E1776">_xlfn.XLOOKUP(C1776,Products!A:A,Products!C:C,"")</f>
        <v>Household Care</v>
      </c>
      <c r="F1776" s="4" t="str">
        <f t="array" ref="F1776">_xlfn.XLOOKUP(C1776,Products!A:A,Products!D:D,"")</f>
        <v>Lalla-Srinivasan</v>
      </c>
      <c r="G1776" s="4">
        <f>Order_items!C1776</f>
        <v>2</v>
      </c>
      <c r="H1776" s="4">
        <f>Order_items!D1776</f>
        <v>162.67</v>
      </c>
      <c r="I1776" s="4">
        <f>Order_items!E1776</f>
        <v>325.34</v>
      </c>
      <c r="J1776" s="4" t="str">
        <f t="array" ref="J1776">_xlfn.XLOOKUP(A1776,Orders!A:A,Orders!G:G,"")</f>
        <v>Wallet</v>
      </c>
      <c r="K1776" s="4">
        <f t="shared" si="1"/>
        <v>2023</v>
      </c>
      <c r="L1776" s="4" t="str">
        <f t="shared" si="2"/>
        <v>Mar</v>
      </c>
    </row>
    <row r="1777" ht="22.5" customHeight="1">
      <c r="A1777" s="4">
        <f>(Orders!A1777)</f>
        <v>6664301655</v>
      </c>
      <c r="B1777" s="5">
        <f t="array" ref="B1777">_xlfn.XLOOKUP(A1777, Orders!A:A,Orders!C:C)</f>
        <v>45138.06579</v>
      </c>
      <c r="C1777" s="4">
        <f>Order_items!B1777</f>
        <v>367391</v>
      </c>
      <c r="D1777" s="4" t="str">
        <f t="array" ref="D1777">_xlfn.XLOOKUP(C1777,Products!A:A,Products!B:B,"")</f>
        <v>Baby Wipes</v>
      </c>
      <c r="E1777" s="4" t="str">
        <f t="array" ref="E1777">_xlfn.XLOOKUP(C1777,Products!A:A,Products!C:C,"")</f>
        <v>Baby Care</v>
      </c>
      <c r="F1777" s="4" t="str">
        <f t="array" ref="F1777">_xlfn.XLOOKUP(C1777,Products!A:A,Products!D:D,"")</f>
        <v>Talwar and Sons</v>
      </c>
      <c r="G1777" s="4">
        <f>Order_items!C1777</f>
        <v>1</v>
      </c>
      <c r="H1777" s="4">
        <f>Order_items!D1777</f>
        <v>939.55</v>
      </c>
      <c r="I1777" s="4">
        <f>Order_items!E1777</f>
        <v>939.55</v>
      </c>
      <c r="J1777" s="4" t="str">
        <f t="array" ref="J1777">_xlfn.XLOOKUP(A1777,Orders!A:A,Orders!G:G,"")</f>
        <v>Wallet</v>
      </c>
      <c r="K1777" s="4">
        <f t="shared" si="1"/>
        <v>2023</v>
      </c>
      <c r="L1777" s="4" t="str">
        <f t="shared" si="2"/>
        <v>Jul</v>
      </c>
    </row>
    <row r="1778" ht="22.5" customHeight="1">
      <c r="A1778" s="4">
        <f>(Orders!A1778)</f>
        <v>7096225581</v>
      </c>
      <c r="B1778" s="5">
        <f t="array" ref="B1778">_xlfn.XLOOKUP(A1778, Orders!A:A,Orders!C:C)</f>
        <v>45470.57976</v>
      </c>
      <c r="C1778" s="4">
        <f>Order_items!B1778</f>
        <v>6405</v>
      </c>
      <c r="D1778" s="4" t="str">
        <f t="array" ref="D1778">_xlfn.XLOOKUP(C1778,Products!A:A,Products!B:B,"")</f>
        <v>Baby Food</v>
      </c>
      <c r="E1778" s="4" t="str">
        <f t="array" ref="E1778">_xlfn.XLOOKUP(C1778,Products!A:A,Products!C:C,"")</f>
        <v>Baby Care</v>
      </c>
      <c r="F1778" s="4" t="str">
        <f t="array" ref="F1778">_xlfn.XLOOKUP(C1778,Products!A:A,Products!D:D,"")</f>
        <v>Kashyap-Reddy</v>
      </c>
      <c r="G1778" s="4">
        <f>Order_items!C1778</f>
        <v>1</v>
      </c>
      <c r="H1778" s="4">
        <f>Order_items!D1778</f>
        <v>236.51</v>
      </c>
      <c r="I1778" s="4">
        <f>Order_items!E1778</f>
        <v>236.51</v>
      </c>
      <c r="J1778" s="4" t="str">
        <f t="array" ref="J1778">_xlfn.XLOOKUP(A1778,Orders!A:A,Orders!G:G,"")</f>
        <v>Wallet</v>
      </c>
      <c r="K1778" s="4">
        <f t="shared" si="1"/>
        <v>2024</v>
      </c>
      <c r="L1778" s="4" t="str">
        <f t="shared" si="2"/>
        <v>Jun</v>
      </c>
    </row>
    <row r="1779" ht="22.5" customHeight="1">
      <c r="A1779" s="4">
        <f>(Orders!A1779)</f>
        <v>79029185</v>
      </c>
      <c r="B1779" s="5">
        <f t="array" ref="B1779">_xlfn.XLOOKUP(A1779, Orders!A:A,Orders!C:C)</f>
        <v>45449.574</v>
      </c>
      <c r="C1779" s="4">
        <f>Order_items!B1779</f>
        <v>820973</v>
      </c>
      <c r="D1779" s="4" t="str">
        <f t="array" ref="D1779">_xlfn.XLOOKUP(C1779,Products!A:A,Products!B:B,"")</f>
        <v>Baby Wipes</v>
      </c>
      <c r="E1779" s="4" t="str">
        <f t="array" ref="E1779">_xlfn.XLOOKUP(C1779,Products!A:A,Products!C:C,"")</f>
        <v>Baby Care</v>
      </c>
      <c r="F1779" s="4" t="str">
        <f t="array" ref="F1779">_xlfn.XLOOKUP(C1779,Products!A:A,Products!D:D,"")</f>
        <v>Lall LLC</v>
      </c>
      <c r="G1779" s="4">
        <f>Order_items!C1779</f>
        <v>3</v>
      </c>
      <c r="H1779" s="4">
        <f>Order_items!D1779</f>
        <v>114.52</v>
      </c>
      <c r="I1779" s="4">
        <f>Order_items!E1779</f>
        <v>343.56</v>
      </c>
      <c r="J1779" s="4" t="str">
        <f t="array" ref="J1779">_xlfn.XLOOKUP(A1779,Orders!A:A,Orders!G:G,"")</f>
        <v>Cash</v>
      </c>
      <c r="K1779" s="4">
        <f t="shared" si="1"/>
        <v>2024</v>
      </c>
      <c r="L1779" s="4" t="str">
        <f t="shared" si="2"/>
        <v>Jun</v>
      </c>
    </row>
    <row r="1780" ht="22.5" customHeight="1">
      <c r="A1780" s="4">
        <f>(Orders!A1780)</f>
        <v>7831967187</v>
      </c>
      <c r="B1780" s="5">
        <f t="array" ref="B1780">_xlfn.XLOOKUP(A1780, Orders!A:A,Orders!C:C)</f>
        <v>45083.03311</v>
      </c>
      <c r="C1780" s="4">
        <f>Order_items!B1780</f>
        <v>993331</v>
      </c>
      <c r="D1780" s="4" t="str">
        <f t="array" ref="D1780">_xlfn.XLOOKUP(C1780,Products!A:A,Products!B:B,"")</f>
        <v>Pulses</v>
      </c>
      <c r="E1780" s="4" t="str">
        <f t="array" ref="E1780">_xlfn.XLOOKUP(C1780,Products!A:A,Products!C:C,"")</f>
        <v>Grocery &amp; Staples</v>
      </c>
      <c r="F1780" s="4" t="str">
        <f t="array" ref="F1780">_xlfn.XLOOKUP(C1780,Products!A:A,Products!D:D,"")</f>
        <v>Parmer, Gola and Yogi</v>
      </c>
      <c r="G1780" s="4">
        <f>Order_items!C1780</f>
        <v>3</v>
      </c>
      <c r="H1780" s="4">
        <f>Order_items!D1780</f>
        <v>102.44</v>
      </c>
      <c r="I1780" s="4">
        <f>Order_items!E1780</f>
        <v>307.32</v>
      </c>
      <c r="J1780" s="4" t="str">
        <f t="array" ref="J1780">_xlfn.XLOOKUP(A1780,Orders!A:A,Orders!G:G,"")</f>
        <v>Card</v>
      </c>
      <c r="K1780" s="4">
        <f t="shared" si="1"/>
        <v>2023</v>
      </c>
      <c r="L1780" s="4" t="str">
        <f t="shared" si="2"/>
        <v>Jun</v>
      </c>
    </row>
    <row r="1781" ht="22.5" customHeight="1">
      <c r="A1781" s="4">
        <f>(Orders!A1781)</f>
        <v>482214790</v>
      </c>
      <c r="B1781" s="5">
        <f t="array" ref="B1781">_xlfn.XLOOKUP(A1781, Orders!A:A,Orders!C:C)</f>
        <v>45026.23458</v>
      </c>
      <c r="C1781" s="4">
        <f>Order_items!B1781</f>
        <v>51036</v>
      </c>
      <c r="D1781" s="4" t="str">
        <f t="array" ref="D1781">_xlfn.XLOOKUP(C1781,Products!A:A,Products!B:B,"")</f>
        <v>Baby Food</v>
      </c>
      <c r="E1781" s="4" t="str">
        <f t="array" ref="E1781">_xlfn.XLOOKUP(C1781,Products!A:A,Products!C:C,"")</f>
        <v>Baby Care</v>
      </c>
      <c r="F1781" s="4" t="str">
        <f t="array" ref="F1781">_xlfn.XLOOKUP(C1781,Products!A:A,Products!D:D,"")</f>
        <v>Karnik PLC</v>
      </c>
      <c r="G1781" s="4">
        <f>Order_items!C1781</f>
        <v>3</v>
      </c>
      <c r="H1781" s="4">
        <f>Order_items!D1781</f>
        <v>931.61</v>
      </c>
      <c r="I1781" s="4">
        <f>Order_items!E1781</f>
        <v>2794.83</v>
      </c>
      <c r="J1781" s="4" t="str">
        <f t="array" ref="J1781">_xlfn.XLOOKUP(A1781,Orders!A:A,Orders!G:G,"")</f>
        <v>Wallet</v>
      </c>
      <c r="K1781" s="4">
        <f t="shared" si="1"/>
        <v>2023</v>
      </c>
      <c r="L1781" s="4" t="str">
        <f t="shared" si="2"/>
        <v>Apr</v>
      </c>
    </row>
    <row r="1782" ht="22.5" customHeight="1">
      <c r="A1782" s="4">
        <f>(Orders!A1782)</f>
        <v>5931307224</v>
      </c>
      <c r="B1782" s="5">
        <f t="array" ref="B1782">_xlfn.XLOOKUP(A1782, Orders!A:A,Orders!C:C)</f>
        <v>45257.36575</v>
      </c>
      <c r="C1782" s="4">
        <f>Order_items!B1782</f>
        <v>891833</v>
      </c>
      <c r="D1782" s="4" t="str">
        <f t="array" ref="D1782">_xlfn.XLOOKUP(C1782,Products!A:A,Products!B:B,"")</f>
        <v>Curd</v>
      </c>
      <c r="E1782" s="4" t="str">
        <f t="array" ref="E1782">_xlfn.XLOOKUP(C1782,Products!A:A,Products!C:C,"")</f>
        <v>Dairy &amp; Breakfast</v>
      </c>
      <c r="F1782" s="4" t="str">
        <f t="array" ref="F1782">_xlfn.XLOOKUP(C1782,Products!A:A,Products!D:D,"")</f>
        <v>Mani PLC</v>
      </c>
      <c r="G1782" s="4">
        <f>Order_items!C1782</f>
        <v>1</v>
      </c>
      <c r="H1782" s="4">
        <f>Order_items!D1782</f>
        <v>493.19</v>
      </c>
      <c r="I1782" s="4">
        <f>Order_items!E1782</f>
        <v>493.19</v>
      </c>
      <c r="J1782" s="4" t="str">
        <f t="array" ref="J1782">_xlfn.XLOOKUP(A1782,Orders!A:A,Orders!G:G,"")</f>
        <v>Cash</v>
      </c>
      <c r="K1782" s="4">
        <f t="shared" si="1"/>
        <v>2023</v>
      </c>
      <c r="L1782" s="4" t="str">
        <f t="shared" si="2"/>
        <v>Nov</v>
      </c>
    </row>
    <row r="1783" ht="22.5" customHeight="1">
      <c r="A1783" s="4">
        <f>(Orders!A1783)</f>
        <v>6410432854</v>
      </c>
      <c r="B1783" s="5">
        <f t="array" ref="B1783">_xlfn.XLOOKUP(A1783, Orders!A:A,Orders!C:C)</f>
        <v>45253.56961</v>
      </c>
      <c r="C1783" s="4">
        <f>Order_items!B1783</f>
        <v>894539</v>
      </c>
      <c r="D1783" s="4" t="str">
        <f t="array" ref="D1783">_xlfn.XLOOKUP(C1783,Products!A:A,Products!B:B,"")</f>
        <v>Dish Soap</v>
      </c>
      <c r="E1783" s="4" t="str">
        <f t="array" ref="E1783">_xlfn.XLOOKUP(C1783,Products!A:A,Products!C:C,"")</f>
        <v>Household Care</v>
      </c>
      <c r="F1783" s="4" t="str">
        <f t="array" ref="F1783">_xlfn.XLOOKUP(C1783,Products!A:A,Products!D:D,"")</f>
        <v>Pall, Sule and Sood</v>
      </c>
      <c r="G1783" s="4">
        <f>Order_items!C1783</f>
        <v>3</v>
      </c>
      <c r="H1783" s="4">
        <f>Order_items!D1783</f>
        <v>445.48</v>
      </c>
      <c r="I1783" s="4">
        <f>Order_items!E1783</f>
        <v>1336.44</v>
      </c>
      <c r="J1783" s="4" t="str">
        <f t="array" ref="J1783">_xlfn.XLOOKUP(A1783,Orders!A:A,Orders!G:G,"")</f>
        <v>Wallet</v>
      </c>
      <c r="K1783" s="4">
        <f t="shared" si="1"/>
        <v>2023</v>
      </c>
      <c r="L1783" s="4" t="str">
        <f t="shared" si="2"/>
        <v>Nov</v>
      </c>
    </row>
    <row r="1784" ht="22.5" customHeight="1">
      <c r="A1784" s="4">
        <f>(Orders!A1784)</f>
        <v>6124624375</v>
      </c>
      <c r="B1784" s="5">
        <f t="array" ref="B1784">_xlfn.XLOOKUP(A1784, Orders!A:A,Orders!C:C)</f>
        <v>45547.17134</v>
      </c>
      <c r="C1784" s="4">
        <f>Order_items!B1784</f>
        <v>644847</v>
      </c>
      <c r="D1784" s="4" t="str">
        <f t="array" ref="D1784">_xlfn.XLOOKUP(C1784,Products!A:A,Products!B:B,"")</f>
        <v>Salt</v>
      </c>
      <c r="E1784" s="4" t="str">
        <f t="array" ref="E1784">_xlfn.XLOOKUP(C1784,Products!A:A,Products!C:C,"")</f>
        <v>Grocery &amp; Staples</v>
      </c>
      <c r="F1784" s="4" t="str">
        <f t="array" ref="F1784">_xlfn.XLOOKUP(C1784,Products!A:A,Products!D:D,"")</f>
        <v>Jhaveri, Kata and Kapur</v>
      </c>
      <c r="G1784" s="4">
        <f>Order_items!C1784</f>
        <v>2</v>
      </c>
      <c r="H1784" s="4">
        <f>Order_items!D1784</f>
        <v>622.81</v>
      </c>
      <c r="I1784" s="4">
        <f>Order_items!E1784</f>
        <v>1245.62</v>
      </c>
      <c r="J1784" s="4" t="str">
        <f t="array" ref="J1784">_xlfn.XLOOKUP(A1784,Orders!A:A,Orders!G:G,"")</f>
        <v>Wallet</v>
      </c>
      <c r="K1784" s="4">
        <f t="shared" si="1"/>
        <v>2024</v>
      </c>
      <c r="L1784" s="4" t="str">
        <f t="shared" si="2"/>
        <v>Sep</v>
      </c>
    </row>
    <row r="1785" ht="22.5" customHeight="1">
      <c r="A1785" s="4">
        <f>(Orders!A1785)</f>
        <v>8992870838</v>
      </c>
      <c r="B1785" s="5">
        <f t="array" ref="B1785">_xlfn.XLOOKUP(A1785, Orders!A:A,Orders!C:C)</f>
        <v>45186.26337</v>
      </c>
      <c r="C1785" s="4">
        <f>Order_items!B1785</f>
        <v>757274</v>
      </c>
      <c r="D1785" s="4" t="str">
        <f t="array" ref="D1785">_xlfn.XLOOKUP(C1785,Products!A:A,Products!B:B,"")</f>
        <v>Pet Treats</v>
      </c>
      <c r="E1785" s="4" t="str">
        <f t="array" ref="E1785">_xlfn.XLOOKUP(C1785,Products!A:A,Products!C:C,"")</f>
        <v>Pet Care</v>
      </c>
      <c r="F1785" s="4" t="str">
        <f t="array" ref="F1785">_xlfn.XLOOKUP(C1785,Products!A:A,Products!D:D,"")</f>
        <v>Minhas, Kapoor and Sethi</v>
      </c>
      <c r="G1785" s="4">
        <f>Order_items!C1785</f>
        <v>2</v>
      </c>
      <c r="H1785" s="4">
        <f>Order_items!D1785</f>
        <v>98.32</v>
      </c>
      <c r="I1785" s="4">
        <f>Order_items!E1785</f>
        <v>196.64</v>
      </c>
      <c r="J1785" s="4" t="str">
        <f t="array" ref="J1785">_xlfn.XLOOKUP(A1785,Orders!A:A,Orders!G:G,"")</f>
        <v>Cash</v>
      </c>
      <c r="K1785" s="4">
        <f t="shared" si="1"/>
        <v>2023</v>
      </c>
      <c r="L1785" s="4" t="str">
        <f t="shared" si="2"/>
        <v>Sep</v>
      </c>
    </row>
    <row r="1786" ht="22.5" customHeight="1">
      <c r="A1786" s="4">
        <f>(Orders!A1786)</f>
        <v>8377146126</v>
      </c>
      <c r="B1786" s="5">
        <f t="array" ref="B1786">_xlfn.XLOOKUP(A1786, Orders!A:A,Orders!C:C)</f>
        <v>45349.73091</v>
      </c>
      <c r="C1786" s="4">
        <f>Order_items!B1786</f>
        <v>291238</v>
      </c>
      <c r="D1786" s="4" t="str">
        <f t="array" ref="D1786">_xlfn.XLOOKUP(C1786,Products!A:A,Products!B:B,"")</f>
        <v>Chocolates</v>
      </c>
      <c r="E1786" s="4" t="str">
        <f t="array" ref="E1786">_xlfn.XLOOKUP(C1786,Products!A:A,Products!C:C,"")</f>
        <v>Snacks &amp; Munchies</v>
      </c>
      <c r="F1786" s="4" t="str">
        <f t="array" ref="F1786">_xlfn.XLOOKUP(C1786,Products!A:A,Products!D:D,"")</f>
        <v>Sinha, Pau and Chhabra</v>
      </c>
      <c r="G1786" s="4">
        <f>Order_items!C1786</f>
        <v>3</v>
      </c>
      <c r="H1786" s="4">
        <f>Order_items!D1786</f>
        <v>746.03</v>
      </c>
      <c r="I1786" s="4">
        <f>Order_items!E1786</f>
        <v>2238.09</v>
      </c>
      <c r="J1786" s="4" t="str">
        <f t="array" ref="J1786">_xlfn.XLOOKUP(A1786,Orders!A:A,Orders!G:G,"")</f>
        <v>Wallet</v>
      </c>
      <c r="K1786" s="4">
        <f t="shared" si="1"/>
        <v>2024</v>
      </c>
      <c r="L1786" s="4" t="str">
        <f t="shared" si="2"/>
        <v>Feb</v>
      </c>
    </row>
    <row r="1787" ht="22.5" customHeight="1">
      <c r="A1787" s="4">
        <f>(Orders!A1787)</f>
        <v>7852428533</v>
      </c>
      <c r="B1787" s="5">
        <f t="array" ref="B1787">_xlfn.XLOOKUP(A1787, Orders!A:A,Orders!C:C)</f>
        <v>45082.2633</v>
      </c>
      <c r="C1787" s="4">
        <f>Order_items!B1787</f>
        <v>602241</v>
      </c>
      <c r="D1787" s="4" t="str">
        <f t="array" ref="D1787">_xlfn.XLOOKUP(C1787,Products!A:A,Products!B:B,"")</f>
        <v>Nuts</v>
      </c>
      <c r="E1787" s="4" t="str">
        <f t="array" ref="E1787">_xlfn.XLOOKUP(C1787,Products!A:A,Products!C:C,"")</f>
        <v>Snacks &amp; Munchies</v>
      </c>
      <c r="F1787" s="4" t="str">
        <f t="array" ref="F1787">_xlfn.XLOOKUP(C1787,Products!A:A,Products!D:D,"")</f>
        <v>Bahl-Pau</v>
      </c>
      <c r="G1787" s="4">
        <f>Order_items!C1787</f>
        <v>3</v>
      </c>
      <c r="H1787" s="4">
        <f>Order_items!D1787</f>
        <v>976.55</v>
      </c>
      <c r="I1787" s="4">
        <f>Order_items!E1787</f>
        <v>2929.65</v>
      </c>
      <c r="J1787" s="4" t="str">
        <f t="array" ref="J1787">_xlfn.XLOOKUP(A1787,Orders!A:A,Orders!G:G,"")</f>
        <v>Wallet</v>
      </c>
      <c r="K1787" s="4">
        <f t="shared" si="1"/>
        <v>2023</v>
      </c>
      <c r="L1787" s="4" t="str">
        <f t="shared" si="2"/>
        <v>Jun</v>
      </c>
    </row>
    <row r="1788" ht="22.5" customHeight="1">
      <c r="A1788" s="4">
        <f>(Orders!A1788)</f>
        <v>9258876870</v>
      </c>
      <c r="B1788" s="5">
        <f t="array" ref="B1788">_xlfn.XLOOKUP(A1788, Orders!A:A,Orders!C:C)</f>
        <v>45365.66851</v>
      </c>
      <c r="C1788" s="4">
        <f>Order_items!B1788</f>
        <v>131748</v>
      </c>
      <c r="D1788" s="4" t="str">
        <f t="array" ref="D1788">_xlfn.XLOOKUP(C1788,Products!A:A,Products!B:B,"")</f>
        <v>Dog Food</v>
      </c>
      <c r="E1788" s="4" t="str">
        <f t="array" ref="E1788">_xlfn.XLOOKUP(C1788,Products!A:A,Products!C:C,"")</f>
        <v>Pet Care</v>
      </c>
      <c r="F1788" s="4" t="str">
        <f t="array" ref="F1788">_xlfn.XLOOKUP(C1788,Products!A:A,Products!D:D,"")</f>
        <v>Shroff, Wason and Dugar</v>
      </c>
      <c r="G1788" s="4">
        <f>Order_items!C1788</f>
        <v>1</v>
      </c>
      <c r="H1788" s="4">
        <f>Order_items!D1788</f>
        <v>81.35</v>
      </c>
      <c r="I1788" s="4">
        <f>Order_items!E1788</f>
        <v>81.35</v>
      </c>
      <c r="J1788" s="4" t="str">
        <f t="array" ref="J1788">_xlfn.XLOOKUP(A1788,Orders!A:A,Orders!G:G,"")</f>
        <v>Wallet</v>
      </c>
      <c r="K1788" s="4">
        <f t="shared" si="1"/>
        <v>2024</v>
      </c>
      <c r="L1788" s="4" t="str">
        <f t="shared" si="2"/>
        <v>Mar</v>
      </c>
    </row>
    <row r="1789" ht="22.5" customHeight="1">
      <c r="A1789" s="4">
        <f>(Orders!A1789)</f>
        <v>6810940082</v>
      </c>
      <c r="B1789" s="5">
        <f t="array" ref="B1789">_xlfn.XLOOKUP(A1789, Orders!A:A,Orders!C:C)</f>
        <v>45232.61174</v>
      </c>
      <c r="C1789" s="4">
        <f>Order_items!B1789</f>
        <v>606256</v>
      </c>
      <c r="D1789" s="4" t="str">
        <f t="array" ref="D1789">_xlfn.XLOOKUP(C1789,Products!A:A,Products!B:B,"")</f>
        <v>Frozen Biryani</v>
      </c>
      <c r="E1789" s="4" t="str">
        <f t="array" ref="E1789">_xlfn.XLOOKUP(C1789,Products!A:A,Products!C:C,"")</f>
        <v>Instant &amp; Frozen Food</v>
      </c>
      <c r="F1789" s="4" t="str">
        <f t="array" ref="F1789">_xlfn.XLOOKUP(C1789,Products!A:A,Products!D:D,"")</f>
        <v>Agate Ltd</v>
      </c>
      <c r="G1789" s="4">
        <f>Order_items!C1789</f>
        <v>3</v>
      </c>
      <c r="H1789" s="4">
        <f>Order_items!D1789</f>
        <v>369.28</v>
      </c>
      <c r="I1789" s="4">
        <f>Order_items!E1789</f>
        <v>1107.84</v>
      </c>
      <c r="J1789" s="4" t="str">
        <f t="array" ref="J1789">_xlfn.XLOOKUP(A1789,Orders!A:A,Orders!G:G,"")</f>
        <v>Cash</v>
      </c>
      <c r="K1789" s="4">
        <f t="shared" si="1"/>
        <v>2023</v>
      </c>
      <c r="L1789" s="4" t="str">
        <f t="shared" si="2"/>
        <v>Nov</v>
      </c>
    </row>
    <row r="1790" ht="22.5" customHeight="1">
      <c r="A1790" s="4">
        <f>(Orders!A1790)</f>
        <v>3330538479</v>
      </c>
      <c r="B1790" s="5">
        <f t="array" ref="B1790">_xlfn.XLOOKUP(A1790, Orders!A:A,Orders!C:C)</f>
        <v>45314.68184</v>
      </c>
      <c r="C1790" s="4">
        <f>Order_items!B1790</f>
        <v>771228</v>
      </c>
      <c r="D1790" s="4" t="str">
        <f t="array" ref="D1790">_xlfn.XLOOKUP(C1790,Products!A:A,Products!B:B,"")</f>
        <v>Pet Treats</v>
      </c>
      <c r="E1790" s="4" t="str">
        <f t="array" ref="E1790">_xlfn.XLOOKUP(C1790,Products!A:A,Products!C:C,"")</f>
        <v>Pet Care</v>
      </c>
      <c r="F1790" s="4" t="str">
        <f t="array" ref="F1790">_xlfn.XLOOKUP(C1790,Products!A:A,Products!D:D,"")</f>
        <v>Raja and Sons</v>
      </c>
      <c r="G1790" s="4">
        <f>Order_items!C1790</f>
        <v>2</v>
      </c>
      <c r="H1790" s="4">
        <f>Order_items!D1790</f>
        <v>83.18</v>
      </c>
      <c r="I1790" s="4">
        <f>Order_items!E1790</f>
        <v>166.36</v>
      </c>
      <c r="J1790" s="4" t="str">
        <f t="array" ref="J1790">_xlfn.XLOOKUP(A1790,Orders!A:A,Orders!G:G,"")</f>
        <v>Card</v>
      </c>
      <c r="K1790" s="4">
        <f t="shared" si="1"/>
        <v>2024</v>
      </c>
      <c r="L1790" s="4" t="str">
        <f t="shared" si="2"/>
        <v>Jan</v>
      </c>
    </row>
    <row r="1791" ht="22.5" customHeight="1">
      <c r="A1791" s="4">
        <f>(Orders!A1791)</f>
        <v>7270469981</v>
      </c>
      <c r="B1791" s="5">
        <f t="array" ref="B1791">_xlfn.XLOOKUP(A1791, Orders!A:A,Orders!C:C)</f>
        <v>45135.15097</v>
      </c>
      <c r="C1791" s="4">
        <f>Order_items!B1791</f>
        <v>131748</v>
      </c>
      <c r="D1791" s="4" t="str">
        <f t="array" ref="D1791">_xlfn.XLOOKUP(C1791,Products!A:A,Products!B:B,"")</f>
        <v>Dog Food</v>
      </c>
      <c r="E1791" s="4" t="str">
        <f t="array" ref="E1791">_xlfn.XLOOKUP(C1791,Products!A:A,Products!C:C,"")</f>
        <v>Pet Care</v>
      </c>
      <c r="F1791" s="4" t="str">
        <f t="array" ref="F1791">_xlfn.XLOOKUP(C1791,Products!A:A,Products!D:D,"")</f>
        <v>Shroff, Wason and Dugar</v>
      </c>
      <c r="G1791" s="4">
        <f>Order_items!C1791</f>
        <v>1</v>
      </c>
      <c r="H1791" s="4">
        <f>Order_items!D1791</f>
        <v>81.35</v>
      </c>
      <c r="I1791" s="4">
        <f>Order_items!E1791</f>
        <v>81.35</v>
      </c>
      <c r="J1791" s="4" t="str">
        <f t="array" ref="J1791">_xlfn.XLOOKUP(A1791,Orders!A:A,Orders!G:G,"")</f>
        <v>UPI</v>
      </c>
      <c r="K1791" s="4">
        <f t="shared" si="1"/>
        <v>2023</v>
      </c>
      <c r="L1791" s="4" t="str">
        <f t="shared" si="2"/>
        <v>Jul</v>
      </c>
    </row>
    <row r="1792" ht="22.5" customHeight="1">
      <c r="A1792" s="4">
        <f>(Orders!A1792)</f>
        <v>5636241570</v>
      </c>
      <c r="B1792" s="5">
        <f t="array" ref="B1792">_xlfn.XLOOKUP(A1792, Orders!A:A,Orders!C:C)</f>
        <v>45464.84272</v>
      </c>
      <c r="C1792" s="4">
        <f>Order_items!B1792</f>
        <v>306177</v>
      </c>
      <c r="D1792" s="4" t="str">
        <f t="array" ref="D1792">_xlfn.XLOOKUP(C1792,Products!A:A,Products!B:B,"")</f>
        <v>Frozen Biryani</v>
      </c>
      <c r="E1792" s="4" t="str">
        <f t="array" ref="E1792">_xlfn.XLOOKUP(C1792,Products!A:A,Products!C:C,"")</f>
        <v>Instant &amp; Frozen Food</v>
      </c>
      <c r="F1792" s="4" t="str">
        <f t="array" ref="F1792">_xlfn.XLOOKUP(C1792,Products!A:A,Products!D:D,"")</f>
        <v>Som Inc</v>
      </c>
      <c r="G1792" s="4">
        <f>Order_items!C1792</f>
        <v>1</v>
      </c>
      <c r="H1792" s="4">
        <f>Order_items!D1792</f>
        <v>769.24</v>
      </c>
      <c r="I1792" s="4">
        <f>Order_items!E1792</f>
        <v>769.24</v>
      </c>
      <c r="J1792" s="4" t="str">
        <f t="array" ref="J1792">_xlfn.XLOOKUP(A1792,Orders!A:A,Orders!G:G,"")</f>
        <v>UPI</v>
      </c>
      <c r="K1792" s="4">
        <f t="shared" si="1"/>
        <v>2024</v>
      </c>
      <c r="L1792" s="4" t="str">
        <f t="shared" si="2"/>
        <v>Jun</v>
      </c>
    </row>
    <row r="1793" ht="22.5" customHeight="1">
      <c r="A1793" s="4">
        <f>(Orders!A1793)</f>
        <v>4467471002</v>
      </c>
      <c r="B1793" s="5">
        <f t="array" ref="B1793">_xlfn.XLOOKUP(A1793, Orders!A:A,Orders!C:C)</f>
        <v>45257.54791</v>
      </c>
      <c r="C1793" s="4">
        <f>Order_items!B1793</f>
        <v>51036</v>
      </c>
      <c r="D1793" s="4" t="str">
        <f t="array" ref="D1793">_xlfn.XLOOKUP(C1793,Products!A:A,Products!B:B,"")</f>
        <v>Baby Food</v>
      </c>
      <c r="E1793" s="4" t="str">
        <f t="array" ref="E1793">_xlfn.XLOOKUP(C1793,Products!A:A,Products!C:C,"")</f>
        <v>Baby Care</v>
      </c>
      <c r="F1793" s="4" t="str">
        <f t="array" ref="F1793">_xlfn.XLOOKUP(C1793,Products!A:A,Products!D:D,"")</f>
        <v>Karnik PLC</v>
      </c>
      <c r="G1793" s="4">
        <f>Order_items!C1793</f>
        <v>1</v>
      </c>
      <c r="H1793" s="4">
        <f>Order_items!D1793</f>
        <v>931.61</v>
      </c>
      <c r="I1793" s="4">
        <f>Order_items!E1793</f>
        <v>931.61</v>
      </c>
      <c r="J1793" s="4" t="str">
        <f t="array" ref="J1793">_xlfn.XLOOKUP(A1793,Orders!A:A,Orders!G:G,"")</f>
        <v>Wallet</v>
      </c>
      <c r="K1793" s="4">
        <f t="shared" si="1"/>
        <v>2023</v>
      </c>
      <c r="L1793" s="4" t="str">
        <f t="shared" si="2"/>
        <v>Nov</v>
      </c>
    </row>
    <row r="1794" ht="22.5" customHeight="1">
      <c r="A1794" s="4">
        <f>(Orders!A1794)</f>
        <v>6201821502</v>
      </c>
      <c r="B1794" s="5">
        <f t="array" ref="B1794">_xlfn.XLOOKUP(A1794, Orders!A:A,Orders!C:C)</f>
        <v>45415.54499</v>
      </c>
      <c r="C1794" s="4">
        <f>Order_items!B1794</f>
        <v>555121</v>
      </c>
      <c r="D1794" s="4" t="str">
        <f t="array" ref="D1794">_xlfn.XLOOKUP(C1794,Products!A:A,Products!B:B,"")</f>
        <v>Carrots</v>
      </c>
      <c r="E1794" s="4" t="str">
        <f t="array" ref="E1794">_xlfn.XLOOKUP(C1794,Products!A:A,Products!C:C,"")</f>
        <v>Fruits &amp; Vegetables</v>
      </c>
      <c r="F1794" s="4" t="str">
        <f t="array" ref="F1794">_xlfn.XLOOKUP(C1794,Products!A:A,Products!D:D,"")</f>
        <v>Subramanian, Chaudhuri and Dora</v>
      </c>
      <c r="G1794" s="4">
        <f>Order_items!C1794</f>
        <v>3</v>
      </c>
      <c r="H1794" s="4">
        <f>Order_items!D1794</f>
        <v>354.91</v>
      </c>
      <c r="I1794" s="4">
        <f>Order_items!E1794</f>
        <v>1064.73</v>
      </c>
      <c r="J1794" s="4" t="str">
        <f t="array" ref="J1794">_xlfn.XLOOKUP(A1794,Orders!A:A,Orders!G:G,"")</f>
        <v>UPI</v>
      </c>
      <c r="K1794" s="4">
        <f t="shared" si="1"/>
        <v>2024</v>
      </c>
      <c r="L1794" s="4" t="str">
        <f t="shared" si="2"/>
        <v>May</v>
      </c>
    </row>
    <row r="1795" ht="22.5" customHeight="1">
      <c r="A1795" s="4">
        <f>(Orders!A1795)</f>
        <v>6144140039</v>
      </c>
      <c r="B1795" s="5">
        <f t="array" ref="B1795">_xlfn.XLOOKUP(A1795, Orders!A:A,Orders!C:C)</f>
        <v>45373.79083</v>
      </c>
      <c r="C1795" s="4">
        <f>Order_items!B1795</f>
        <v>324809</v>
      </c>
      <c r="D1795" s="4" t="str">
        <f t="array" ref="D1795">_xlfn.XLOOKUP(C1795,Products!A:A,Products!B:B,"")</f>
        <v>Bread</v>
      </c>
      <c r="E1795" s="4" t="str">
        <f t="array" ref="E1795">_xlfn.XLOOKUP(C1795,Products!A:A,Products!C:C,"")</f>
        <v>Dairy &amp; Breakfast</v>
      </c>
      <c r="F1795" s="4" t="str">
        <f t="array" ref="F1795">_xlfn.XLOOKUP(C1795,Products!A:A,Products!D:D,"")</f>
        <v>Sidhu PLC</v>
      </c>
      <c r="G1795" s="4">
        <f>Order_items!C1795</f>
        <v>1</v>
      </c>
      <c r="H1795" s="4">
        <f>Order_items!D1795</f>
        <v>608</v>
      </c>
      <c r="I1795" s="4">
        <f>Order_items!E1795</f>
        <v>608</v>
      </c>
      <c r="J1795" s="4" t="str">
        <f t="array" ref="J1795">_xlfn.XLOOKUP(A1795,Orders!A:A,Orders!G:G,"")</f>
        <v>Cash</v>
      </c>
      <c r="K1795" s="4">
        <f t="shared" si="1"/>
        <v>2024</v>
      </c>
      <c r="L1795" s="4" t="str">
        <f t="shared" si="2"/>
        <v>Mar</v>
      </c>
    </row>
    <row r="1796" ht="22.5" customHeight="1">
      <c r="A1796" s="4">
        <f>(Orders!A1796)</f>
        <v>3310749597</v>
      </c>
      <c r="B1796" s="5">
        <f t="array" ref="B1796">_xlfn.XLOOKUP(A1796, Orders!A:A,Orders!C:C)</f>
        <v>45112.17411</v>
      </c>
      <c r="C1796" s="4">
        <f>Order_items!B1796</f>
        <v>611575</v>
      </c>
      <c r="D1796" s="4" t="str">
        <f t="array" ref="D1796">_xlfn.XLOOKUP(C1796,Products!A:A,Products!B:B,"")</f>
        <v>Frozen Pizza</v>
      </c>
      <c r="E1796" s="4" t="str">
        <f t="array" ref="E1796">_xlfn.XLOOKUP(C1796,Products!A:A,Products!C:C,"")</f>
        <v>Instant &amp; Frozen Food</v>
      </c>
      <c r="F1796" s="4" t="str">
        <f t="array" ref="F1796">_xlfn.XLOOKUP(C1796,Products!A:A,Products!D:D,"")</f>
        <v>Bhat, Nigam and Hayer</v>
      </c>
      <c r="G1796" s="4">
        <f>Order_items!C1796</f>
        <v>3</v>
      </c>
      <c r="H1796" s="4">
        <f>Order_items!D1796</f>
        <v>482.06</v>
      </c>
      <c r="I1796" s="4">
        <f>Order_items!E1796</f>
        <v>1446.18</v>
      </c>
      <c r="J1796" s="4" t="str">
        <f t="array" ref="J1796">_xlfn.XLOOKUP(A1796,Orders!A:A,Orders!G:G,"")</f>
        <v>Cash</v>
      </c>
      <c r="K1796" s="4">
        <f t="shared" si="1"/>
        <v>2023</v>
      </c>
      <c r="L1796" s="4" t="str">
        <f t="shared" si="2"/>
        <v>Jul</v>
      </c>
    </row>
    <row r="1797" ht="22.5" customHeight="1">
      <c r="A1797" s="4">
        <f>(Orders!A1797)</f>
        <v>5085488484</v>
      </c>
      <c r="B1797" s="5">
        <f t="array" ref="B1797">_xlfn.XLOOKUP(A1797, Orders!A:A,Orders!C:C)</f>
        <v>45269.4908</v>
      </c>
      <c r="C1797" s="4">
        <f>Order_items!B1797</f>
        <v>56589</v>
      </c>
      <c r="D1797" s="4" t="str">
        <f t="array" ref="D1797">_xlfn.XLOOKUP(C1797,Products!A:A,Products!B:B,"")</f>
        <v>Vitamins</v>
      </c>
      <c r="E1797" s="4" t="str">
        <f t="array" ref="E1797">_xlfn.XLOOKUP(C1797,Products!A:A,Products!C:C,"")</f>
        <v>Pharmacy</v>
      </c>
      <c r="F1797" s="4" t="str">
        <f t="array" ref="F1797">_xlfn.XLOOKUP(C1797,Products!A:A,Products!D:D,"")</f>
        <v>Pai, Kashyap and Ramachandran</v>
      </c>
      <c r="G1797" s="4">
        <f>Order_items!C1797</f>
        <v>1</v>
      </c>
      <c r="H1797" s="4">
        <f>Order_items!D1797</f>
        <v>517.77</v>
      </c>
      <c r="I1797" s="4">
        <f>Order_items!E1797</f>
        <v>517.77</v>
      </c>
      <c r="J1797" s="4" t="str">
        <f t="array" ref="J1797">_xlfn.XLOOKUP(A1797,Orders!A:A,Orders!G:G,"")</f>
        <v>Cash</v>
      </c>
      <c r="K1797" s="4">
        <f t="shared" si="1"/>
        <v>2023</v>
      </c>
      <c r="L1797" s="4" t="str">
        <f t="shared" si="2"/>
        <v>Dec</v>
      </c>
    </row>
    <row r="1798" ht="22.5" customHeight="1">
      <c r="A1798" s="4">
        <f>(Orders!A1798)</f>
        <v>587498345</v>
      </c>
      <c r="B1798" s="5">
        <f t="array" ref="B1798">_xlfn.XLOOKUP(A1798, Orders!A:A,Orders!C:C)</f>
        <v>45471.1565</v>
      </c>
      <c r="C1798" s="4">
        <f>Order_items!B1798</f>
        <v>970529</v>
      </c>
      <c r="D1798" s="4" t="str">
        <f t="array" ref="D1798">_xlfn.XLOOKUP(C1798,Products!A:A,Products!B:B,"")</f>
        <v>Diapers</v>
      </c>
      <c r="E1798" s="4" t="str">
        <f t="array" ref="E1798">_xlfn.XLOOKUP(C1798,Products!A:A,Products!C:C,"")</f>
        <v>Baby Care</v>
      </c>
      <c r="F1798" s="4" t="str">
        <f t="array" ref="F1798">_xlfn.XLOOKUP(C1798,Products!A:A,Products!D:D,"")</f>
        <v>Kurian, Patla and Sanghvi</v>
      </c>
      <c r="G1798" s="4">
        <f>Order_items!C1798</f>
        <v>2</v>
      </c>
      <c r="H1798" s="4">
        <f>Order_items!D1798</f>
        <v>827.44</v>
      </c>
      <c r="I1798" s="4">
        <f>Order_items!E1798</f>
        <v>1654.88</v>
      </c>
      <c r="J1798" s="4" t="str">
        <f t="array" ref="J1798">_xlfn.XLOOKUP(A1798,Orders!A:A,Orders!G:G,"")</f>
        <v>Cash</v>
      </c>
      <c r="K1798" s="4">
        <f t="shared" si="1"/>
        <v>2024</v>
      </c>
      <c r="L1798" s="4" t="str">
        <f t="shared" si="2"/>
        <v>Jun</v>
      </c>
    </row>
    <row r="1799" ht="22.5" customHeight="1">
      <c r="A1799" s="4">
        <f>(Orders!A1799)</f>
        <v>5136205193</v>
      </c>
      <c r="B1799" s="5">
        <f t="array" ref="B1799">_xlfn.XLOOKUP(A1799, Orders!A:A,Orders!C:C)</f>
        <v>45160.29484</v>
      </c>
      <c r="C1799" s="4">
        <f>Order_items!B1799</f>
        <v>473929</v>
      </c>
      <c r="D1799" s="4" t="str">
        <f t="array" ref="D1799">_xlfn.XLOOKUP(C1799,Products!A:A,Products!B:B,"")</f>
        <v>Carrots</v>
      </c>
      <c r="E1799" s="4" t="str">
        <f t="array" ref="E1799">_xlfn.XLOOKUP(C1799,Products!A:A,Products!C:C,"")</f>
        <v>Fruits &amp; Vegetables</v>
      </c>
      <c r="F1799" s="4" t="str">
        <f t="array" ref="F1799">_xlfn.XLOOKUP(C1799,Products!A:A,Products!D:D,"")</f>
        <v>Bhardwaj, Bhatia and Deshmukh</v>
      </c>
      <c r="G1799" s="4">
        <f>Order_items!C1799</f>
        <v>1</v>
      </c>
      <c r="H1799" s="4">
        <f>Order_items!D1799</f>
        <v>440.19</v>
      </c>
      <c r="I1799" s="4">
        <f>Order_items!E1799</f>
        <v>440.19</v>
      </c>
      <c r="J1799" s="4" t="str">
        <f t="array" ref="J1799">_xlfn.XLOOKUP(A1799,Orders!A:A,Orders!G:G,"")</f>
        <v>Card</v>
      </c>
      <c r="K1799" s="4">
        <f t="shared" si="1"/>
        <v>2023</v>
      </c>
      <c r="L1799" s="4" t="str">
        <f t="shared" si="2"/>
        <v>Aug</v>
      </c>
    </row>
    <row r="1800" ht="22.5" customHeight="1">
      <c r="A1800" s="4">
        <f>(Orders!A1800)</f>
        <v>9321319130</v>
      </c>
      <c r="B1800" s="5">
        <f t="array" ref="B1800">_xlfn.XLOOKUP(A1800, Orders!A:A,Orders!C:C)</f>
        <v>45291.4911</v>
      </c>
      <c r="C1800" s="4">
        <f>Order_items!B1800</f>
        <v>807452</v>
      </c>
      <c r="D1800" s="4" t="str">
        <f t="array" ref="D1800">_xlfn.XLOOKUP(C1800,Products!A:A,Products!B:B,"")</f>
        <v>Pulses</v>
      </c>
      <c r="E1800" s="4" t="str">
        <f t="array" ref="E1800">_xlfn.XLOOKUP(C1800,Products!A:A,Products!C:C,"")</f>
        <v>Grocery &amp; Staples</v>
      </c>
      <c r="F1800" s="4" t="str">
        <f t="array" ref="F1800">_xlfn.XLOOKUP(C1800,Products!A:A,Products!D:D,"")</f>
        <v>Naik Ltd</v>
      </c>
      <c r="G1800" s="4">
        <f>Order_items!C1800</f>
        <v>1</v>
      </c>
      <c r="H1800" s="4">
        <f>Order_items!D1800</f>
        <v>144.19</v>
      </c>
      <c r="I1800" s="4">
        <f>Order_items!E1800</f>
        <v>144.19</v>
      </c>
      <c r="J1800" s="4" t="str">
        <f t="array" ref="J1800">_xlfn.XLOOKUP(A1800,Orders!A:A,Orders!G:G,"")</f>
        <v>Card</v>
      </c>
      <c r="K1800" s="4">
        <f t="shared" si="1"/>
        <v>2023</v>
      </c>
      <c r="L1800" s="4" t="str">
        <f t="shared" si="2"/>
        <v>Dec</v>
      </c>
    </row>
    <row r="1801" ht="22.5" customHeight="1">
      <c r="A1801" s="4">
        <f>(Orders!A1801)</f>
        <v>9113393578</v>
      </c>
      <c r="B1801" s="5">
        <f t="array" ref="B1801">_xlfn.XLOOKUP(A1801, Orders!A:A,Orders!C:C)</f>
        <v>45269.00078</v>
      </c>
      <c r="C1801" s="4">
        <f>Order_items!B1801</f>
        <v>832348</v>
      </c>
      <c r="D1801" s="4" t="str">
        <f t="array" ref="D1801">_xlfn.XLOOKUP(C1801,Products!A:A,Products!B:B,"")</f>
        <v>Biscuits</v>
      </c>
      <c r="E1801" s="4" t="str">
        <f t="array" ref="E1801">_xlfn.XLOOKUP(C1801,Products!A:A,Products!C:C,"")</f>
        <v>Snacks &amp; Munchies</v>
      </c>
      <c r="F1801" s="4" t="str">
        <f t="array" ref="F1801">_xlfn.XLOOKUP(C1801,Products!A:A,Products!D:D,"")</f>
        <v>Jani-Ram</v>
      </c>
      <c r="G1801" s="4">
        <f>Order_items!C1801</f>
        <v>1</v>
      </c>
      <c r="H1801" s="4">
        <f>Order_items!D1801</f>
        <v>831.43</v>
      </c>
      <c r="I1801" s="4">
        <f>Order_items!E1801</f>
        <v>831.43</v>
      </c>
      <c r="J1801" s="4" t="str">
        <f t="array" ref="J1801">_xlfn.XLOOKUP(A1801,Orders!A:A,Orders!G:G,"")</f>
        <v>Cash</v>
      </c>
      <c r="K1801" s="4">
        <f t="shared" si="1"/>
        <v>2023</v>
      </c>
      <c r="L1801" s="4" t="str">
        <f t="shared" si="2"/>
        <v>Dec</v>
      </c>
    </row>
    <row r="1802" ht="22.5" customHeight="1">
      <c r="A1802" s="4">
        <f>(Orders!A1802)</f>
        <v>3860678807</v>
      </c>
      <c r="B1802" s="5">
        <f t="array" ref="B1802">_xlfn.XLOOKUP(A1802, Orders!A:A,Orders!C:C)</f>
        <v>45035.59275</v>
      </c>
      <c r="C1802" s="4">
        <f>Order_items!B1802</f>
        <v>378287</v>
      </c>
      <c r="D1802" s="4" t="str">
        <f t="array" ref="D1802">_xlfn.XLOOKUP(C1802,Products!A:A,Products!B:B,"")</f>
        <v>Lemonade</v>
      </c>
      <c r="E1802" s="4" t="str">
        <f t="array" ref="E1802">_xlfn.XLOOKUP(C1802,Products!A:A,Products!C:C,"")</f>
        <v>Cold Drinks &amp; Juices</v>
      </c>
      <c r="F1802" s="4" t="str">
        <f t="array" ref="F1802">_xlfn.XLOOKUP(C1802,Products!A:A,Products!D:D,"")</f>
        <v>Ramesh-Jain</v>
      </c>
      <c r="G1802" s="4">
        <f>Order_items!C1802</f>
        <v>3</v>
      </c>
      <c r="H1802" s="4">
        <f>Order_items!D1802</f>
        <v>332.84</v>
      </c>
      <c r="I1802" s="4">
        <f>Order_items!E1802</f>
        <v>998.52</v>
      </c>
      <c r="J1802" s="4" t="str">
        <f t="array" ref="J1802">_xlfn.XLOOKUP(A1802,Orders!A:A,Orders!G:G,"")</f>
        <v>Card</v>
      </c>
      <c r="K1802" s="4">
        <f t="shared" si="1"/>
        <v>2023</v>
      </c>
      <c r="L1802" s="4" t="str">
        <f t="shared" si="2"/>
        <v>Apr</v>
      </c>
    </row>
    <row r="1803" ht="22.5" customHeight="1">
      <c r="A1803" s="4">
        <f>(Orders!A1803)</f>
        <v>3603683788</v>
      </c>
      <c r="B1803" s="5">
        <f t="array" ref="B1803">_xlfn.XLOOKUP(A1803, Orders!A:A,Orders!C:C)</f>
        <v>45156.40804</v>
      </c>
      <c r="C1803" s="4">
        <f>Order_items!B1803</f>
        <v>478531</v>
      </c>
      <c r="D1803" s="4" t="str">
        <f t="array" ref="D1803">_xlfn.XLOOKUP(C1803,Products!A:A,Products!B:B,"")</f>
        <v>Carrots</v>
      </c>
      <c r="E1803" s="4" t="str">
        <f t="array" ref="E1803">_xlfn.XLOOKUP(C1803,Products!A:A,Products!C:C,"")</f>
        <v>Fruits &amp; Vegetables</v>
      </c>
      <c r="F1803" s="4" t="str">
        <f t="array" ref="F1803">_xlfn.XLOOKUP(C1803,Products!A:A,Products!D:D,"")</f>
        <v>Uppal Group</v>
      </c>
      <c r="G1803" s="4">
        <f>Order_items!C1803</f>
        <v>1</v>
      </c>
      <c r="H1803" s="4">
        <f>Order_items!D1803</f>
        <v>825.46</v>
      </c>
      <c r="I1803" s="4">
        <f>Order_items!E1803</f>
        <v>825.46</v>
      </c>
      <c r="J1803" s="4" t="str">
        <f t="array" ref="J1803">_xlfn.XLOOKUP(A1803,Orders!A:A,Orders!G:G,"")</f>
        <v>UPI</v>
      </c>
      <c r="K1803" s="4">
        <f t="shared" si="1"/>
        <v>2023</v>
      </c>
      <c r="L1803" s="4" t="str">
        <f t="shared" si="2"/>
        <v>Aug</v>
      </c>
    </row>
    <row r="1804" ht="22.5" customHeight="1">
      <c r="A1804" s="4">
        <f>(Orders!A1804)</f>
        <v>4472082279</v>
      </c>
      <c r="B1804" s="5">
        <f t="array" ref="B1804">_xlfn.XLOOKUP(A1804, Orders!A:A,Orders!C:C)</f>
        <v>45214.1878</v>
      </c>
      <c r="C1804" s="4">
        <f>Order_items!B1804</f>
        <v>753354</v>
      </c>
      <c r="D1804" s="4" t="str">
        <f t="array" ref="D1804">_xlfn.XLOOKUP(C1804,Products!A:A,Products!B:B,"")</f>
        <v>Shampoo</v>
      </c>
      <c r="E1804" s="4" t="str">
        <f t="array" ref="E1804">_xlfn.XLOOKUP(C1804,Products!A:A,Products!C:C,"")</f>
        <v>Personal Care</v>
      </c>
      <c r="F1804" s="4" t="str">
        <f t="array" ref="F1804">_xlfn.XLOOKUP(C1804,Products!A:A,Products!D:D,"")</f>
        <v>Sant-Mahajan</v>
      </c>
      <c r="G1804" s="4">
        <f>Order_items!C1804</f>
        <v>2</v>
      </c>
      <c r="H1804" s="4">
        <f>Order_items!D1804</f>
        <v>423.56</v>
      </c>
      <c r="I1804" s="4">
        <f>Order_items!E1804</f>
        <v>847.12</v>
      </c>
      <c r="J1804" s="4" t="str">
        <f t="array" ref="J1804">_xlfn.XLOOKUP(A1804,Orders!A:A,Orders!G:G,"")</f>
        <v>UPI</v>
      </c>
      <c r="K1804" s="4">
        <f t="shared" si="1"/>
        <v>2023</v>
      </c>
      <c r="L1804" s="4" t="str">
        <f t="shared" si="2"/>
        <v>Oct</v>
      </c>
    </row>
    <row r="1805" ht="22.5" customHeight="1">
      <c r="A1805" s="4">
        <f>(Orders!A1805)</f>
        <v>4104732514</v>
      </c>
      <c r="B1805" s="5">
        <f t="array" ref="B1805">_xlfn.XLOOKUP(A1805, Orders!A:A,Orders!C:C)</f>
        <v>45456.82285</v>
      </c>
      <c r="C1805" s="4">
        <f>Order_items!B1805</f>
        <v>927651</v>
      </c>
      <c r="D1805" s="4" t="str">
        <f t="array" ref="D1805">_xlfn.XLOOKUP(C1805,Products!A:A,Products!B:B,"")</f>
        <v>Baby Wipes</v>
      </c>
      <c r="E1805" s="4" t="str">
        <f t="array" ref="E1805">_xlfn.XLOOKUP(C1805,Products!A:A,Products!C:C,"")</f>
        <v>Baby Care</v>
      </c>
      <c r="F1805" s="4" t="str">
        <f t="array" ref="F1805">_xlfn.XLOOKUP(C1805,Products!A:A,Products!D:D,"")</f>
        <v>Narula Group</v>
      </c>
      <c r="G1805" s="4">
        <f>Order_items!C1805</f>
        <v>1</v>
      </c>
      <c r="H1805" s="4">
        <f>Order_items!D1805</f>
        <v>426.72</v>
      </c>
      <c r="I1805" s="4">
        <f>Order_items!E1805</f>
        <v>426.72</v>
      </c>
      <c r="J1805" s="4" t="str">
        <f t="array" ref="J1805">_xlfn.XLOOKUP(A1805,Orders!A:A,Orders!G:G,"")</f>
        <v>Cash</v>
      </c>
      <c r="K1805" s="4">
        <f t="shared" si="1"/>
        <v>2024</v>
      </c>
      <c r="L1805" s="4" t="str">
        <f t="shared" si="2"/>
        <v>Jun</v>
      </c>
    </row>
    <row r="1806" ht="22.5" customHeight="1">
      <c r="A1806" s="4">
        <f>(Orders!A1806)</f>
        <v>9050314096</v>
      </c>
      <c r="B1806" s="5">
        <f t="array" ref="B1806">_xlfn.XLOOKUP(A1806, Orders!A:A,Orders!C:C)</f>
        <v>45072.30258</v>
      </c>
      <c r="C1806" s="4">
        <f>Order_items!B1806</f>
        <v>196719</v>
      </c>
      <c r="D1806" s="4" t="str">
        <f t="array" ref="D1806">_xlfn.XLOOKUP(C1806,Products!A:A,Products!B:B,"")</f>
        <v>Bananas</v>
      </c>
      <c r="E1806" s="4" t="str">
        <f t="array" ref="E1806">_xlfn.XLOOKUP(C1806,Products!A:A,Products!C:C,"")</f>
        <v>Fruits &amp; Vegetables</v>
      </c>
      <c r="F1806" s="4" t="str">
        <f t="array" ref="F1806">_xlfn.XLOOKUP(C1806,Products!A:A,Products!D:D,"")</f>
        <v>Yogi Group</v>
      </c>
      <c r="G1806" s="4">
        <f>Order_items!C1806</f>
        <v>2</v>
      </c>
      <c r="H1806" s="4">
        <f>Order_items!D1806</f>
        <v>217.5</v>
      </c>
      <c r="I1806" s="4">
        <f>Order_items!E1806</f>
        <v>435</v>
      </c>
      <c r="J1806" s="4" t="str">
        <f t="array" ref="J1806">_xlfn.XLOOKUP(A1806,Orders!A:A,Orders!G:G,"")</f>
        <v>Wallet</v>
      </c>
      <c r="K1806" s="4">
        <f t="shared" si="1"/>
        <v>2023</v>
      </c>
      <c r="L1806" s="4" t="str">
        <f t="shared" si="2"/>
        <v>May</v>
      </c>
    </row>
    <row r="1807" ht="22.5" customHeight="1">
      <c r="A1807" s="4">
        <f>(Orders!A1807)</f>
        <v>9296105870</v>
      </c>
      <c r="B1807" s="5">
        <f t="array" ref="B1807">_xlfn.XLOOKUP(A1807, Orders!A:A,Orders!C:C)</f>
        <v>45343.7109</v>
      </c>
      <c r="C1807" s="4">
        <f>Order_items!B1807</f>
        <v>692985</v>
      </c>
      <c r="D1807" s="4" t="str">
        <f t="array" ref="D1807">_xlfn.XLOOKUP(C1807,Products!A:A,Products!B:B,"")</f>
        <v>Pulses</v>
      </c>
      <c r="E1807" s="4" t="str">
        <f t="array" ref="E1807">_xlfn.XLOOKUP(C1807,Products!A:A,Products!C:C,"")</f>
        <v>Grocery &amp; Staples</v>
      </c>
      <c r="F1807" s="4" t="str">
        <f t="array" ref="F1807">_xlfn.XLOOKUP(C1807,Products!A:A,Products!D:D,"")</f>
        <v>Wable, Sankaran and Hari</v>
      </c>
      <c r="G1807" s="4">
        <f>Order_items!C1807</f>
        <v>2</v>
      </c>
      <c r="H1807" s="4">
        <f>Order_items!D1807</f>
        <v>197.39</v>
      </c>
      <c r="I1807" s="4">
        <f>Order_items!E1807</f>
        <v>394.78</v>
      </c>
      <c r="J1807" s="4" t="str">
        <f t="array" ref="J1807">_xlfn.XLOOKUP(A1807,Orders!A:A,Orders!G:G,"")</f>
        <v>Wallet</v>
      </c>
      <c r="K1807" s="4">
        <f t="shared" si="1"/>
        <v>2024</v>
      </c>
      <c r="L1807" s="4" t="str">
        <f t="shared" si="2"/>
        <v>Feb</v>
      </c>
    </row>
    <row r="1808" ht="22.5" customHeight="1">
      <c r="A1808" s="4">
        <f>(Orders!A1808)</f>
        <v>4678456188</v>
      </c>
      <c r="B1808" s="5">
        <f t="array" ref="B1808">_xlfn.XLOOKUP(A1808, Orders!A:A,Orders!C:C)</f>
        <v>45272.52939</v>
      </c>
      <c r="C1808" s="4">
        <f>Order_items!B1808</f>
        <v>306177</v>
      </c>
      <c r="D1808" s="4" t="str">
        <f t="array" ref="D1808">_xlfn.XLOOKUP(C1808,Products!A:A,Products!B:B,"")</f>
        <v>Frozen Biryani</v>
      </c>
      <c r="E1808" s="4" t="str">
        <f t="array" ref="E1808">_xlfn.XLOOKUP(C1808,Products!A:A,Products!C:C,"")</f>
        <v>Instant &amp; Frozen Food</v>
      </c>
      <c r="F1808" s="4" t="str">
        <f t="array" ref="F1808">_xlfn.XLOOKUP(C1808,Products!A:A,Products!D:D,"")</f>
        <v>Som Inc</v>
      </c>
      <c r="G1808" s="4">
        <f>Order_items!C1808</f>
        <v>3</v>
      </c>
      <c r="H1808" s="4">
        <f>Order_items!D1808</f>
        <v>769.24</v>
      </c>
      <c r="I1808" s="4">
        <f>Order_items!E1808</f>
        <v>2307.72</v>
      </c>
      <c r="J1808" s="4" t="str">
        <f t="array" ref="J1808">_xlfn.XLOOKUP(A1808,Orders!A:A,Orders!G:G,"")</f>
        <v>Card</v>
      </c>
      <c r="K1808" s="4">
        <f t="shared" si="1"/>
        <v>2023</v>
      </c>
      <c r="L1808" s="4" t="str">
        <f t="shared" si="2"/>
        <v>Dec</v>
      </c>
    </row>
    <row r="1809" ht="22.5" customHeight="1">
      <c r="A1809" s="4">
        <f>(Orders!A1809)</f>
        <v>812386333</v>
      </c>
      <c r="B1809" s="5">
        <f t="array" ref="B1809">_xlfn.XLOOKUP(A1809, Orders!A:A,Orders!C:C)</f>
        <v>45553.43097</v>
      </c>
      <c r="C1809" s="4">
        <f>Order_items!B1809</f>
        <v>567671</v>
      </c>
      <c r="D1809" s="4" t="str">
        <f t="array" ref="D1809">_xlfn.XLOOKUP(C1809,Products!A:A,Products!B:B,"")</f>
        <v>Biscuits</v>
      </c>
      <c r="E1809" s="4" t="str">
        <f t="array" ref="E1809">_xlfn.XLOOKUP(C1809,Products!A:A,Products!C:C,"")</f>
        <v>Snacks &amp; Munchies</v>
      </c>
      <c r="F1809" s="4" t="str">
        <f t="array" ref="F1809">_xlfn.XLOOKUP(C1809,Products!A:A,Products!D:D,"")</f>
        <v>Nagar LLC</v>
      </c>
      <c r="G1809" s="4">
        <f>Order_items!C1809</f>
        <v>2</v>
      </c>
      <c r="H1809" s="4">
        <f>Order_items!D1809</f>
        <v>418.48</v>
      </c>
      <c r="I1809" s="4">
        <f>Order_items!E1809</f>
        <v>836.96</v>
      </c>
      <c r="J1809" s="4" t="str">
        <f t="array" ref="J1809">_xlfn.XLOOKUP(A1809,Orders!A:A,Orders!G:G,"")</f>
        <v>UPI</v>
      </c>
      <c r="K1809" s="4">
        <f t="shared" si="1"/>
        <v>2024</v>
      </c>
      <c r="L1809" s="4" t="str">
        <f t="shared" si="2"/>
        <v>Sep</v>
      </c>
    </row>
    <row r="1810" ht="22.5" customHeight="1">
      <c r="A1810" s="4">
        <f>(Orders!A1810)</f>
        <v>8100314462</v>
      </c>
      <c r="B1810" s="5">
        <f t="array" ref="B1810">_xlfn.XLOOKUP(A1810, Orders!A:A,Orders!C:C)</f>
        <v>45332.60833</v>
      </c>
      <c r="C1810" s="4">
        <f>Order_items!B1810</f>
        <v>760828</v>
      </c>
      <c r="D1810" s="4" t="str">
        <f t="array" ref="D1810">_xlfn.XLOOKUP(C1810,Products!A:A,Products!B:B,"")</f>
        <v>Pet Treats</v>
      </c>
      <c r="E1810" s="4" t="str">
        <f t="array" ref="E1810">_xlfn.XLOOKUP(C1810,Products!A:A,Products!C:C,"")</f>
        <v>Pet Care</v>
      </c>
      <c r="F1810" s="4" t="str">
        <f t="array" ref="F1810">_xlfn.XLOOKUP(C1810,Products!A:A,Products!D:D,"")</f>
        <v>Khurana, Khosla and Yohannan</v>
      </c>
      <c r="G1810" s="4">
        <f>Order_items!C1810</f>
        <v>1</v>
      </c>
      <c r="H1810" s="4">
        <f>Order_items!D1810</f>
        <v>563.45</v>
      </c>
      <c r="I1810" s="4">
        <f>Order_items!E1810</f>
        <v>563.45</v>
      </c>
      <c r="J1810" s="4" t="str">
        <f t="array" ref="J1810">_xlfn.XLOOKUP(A1810,Orders!A:A,Orders!G:G,"")</f>
        <v>Card</v>
      </c>
      <c r="K1810" s="4">
        <f t="shared" si="1"/>
        <v>2024</v>
      </c>
      <c r="L1810" s="4" t="str">
        <f t="shared" si="2"/>
        <v>Feb</v>
      </c>
    </row>
    <row r="1811" ht="22.5" customHeight="1">
      <c r="A1811" s="4">
        <f>(Orders!A1811)</f>
        <v>781509952</v>
      </c>
      <c r="B1811" s="5">
        <f t="array" ref="B1811">_xlfn.XLOOKUP(A1811, Orders!A:A,Orders!C:C)</f>
        <v>45018.79014</v>
      </c>
      <c r="C1811" s="4">
        <f>Order_items!B1811</f>
        <v>131748</v>
      </c>
      <c r="D1811" s="4" t="str">
        <f t="array" ref="D1811">_xlfn.XLOOKUP(C1811,Products!A:A,Products!B:B,"")</f>
        <v>Dog Food</v>
      </c>
      <c r="E1811" s="4" t="str">
        <f t="array" ref="E1811">_xlfn.XLOOKUP(C1811,Products!A:A,Products!C:C,"")</f>
        <v>Pet Care</v>
      </c>
      <c r="F1811" s="4" t="str">
        <f t="array" ref="F1811">_xlfn.XLOOKUP(C1811,Products!A:A,Products!D:D,"")</f>
        <v>Shroff, Wason and Dugar</v>
      </c>
      <c r="G1811" s="4">
        <f>Order_items!C1811</f>
        <v>2</v>
      </c>
      <c r="H1811" s="4">
        <f>Order_items!D1811</f>
        <v>81.35</v>
      </c>
      <c r="I1811" s="4">
        <f>Order_items!E1811</f>
        <v>162.7</v>
      </c>
      <c r="J1811" s="4" t="str">
        <f t="array" ref="J1811">_xlfn.XLOOKUP(A1811,Orders!A:A,Orders!G:G,"")</f>
        <v>Card</v>
      </c>
      <c r="K1811" s="4">
        <f t="shared" si="1"/>
        <v>2023</v>
      </c>
      <c r="L1811" s="4" t="str">
        <f t="shared" si="2"/>
        <v>Apr</v>
      </c>
    </row>
    <row r="1812" ht="22.5" customHeight="1">
      <c r="A1812" s="4">
        <f>(Orders!A1812)</f>
        <v>1918416669</v>
      </c>
      <c r="B1812" s="5">
        <f t="array" ref="B1812">_xlfn.XLOOKUP(A1812, Orders!A:A,Orders!C:C)</f>
        <v>45054.95505</v>
      </c>
      <c r="C1812" s="4">
        <f>Order_items!B1812</f>
        <v>77308</v>
      </c>
      <c r="D1812" s="4" t="str">
        <f t="array" ref="D1812">_xlfn.XLOOKUP(C1812,Products!A:A,Products!B:B,"")</f>
        <v>Onions</v>
      </c>
      <c r="E1812" s="4" t="str">
        <f t="array" ref="E1812">_xlfn.XLOOKUP(C1812,Products!A:A,Products!C:C,"")</f>
        <v>Fruits &amp; Vegetables</v>
      </c>
      <c r="F1812" s="4" t="str">
        <f t="array" ref="F1812">_xlfn.XLOOKUP(C1812,Products!A:A,Products!D:D,"")</f>
        <v>Ratta-Sagar</v>
      </c>
      <c r="G1812" s="4">
        <f>Order_items!C1812</f>
        <v>1</v>
      </c>
      <c r="H1812" s="4">
        <f>Order_items!D1812</f>
        <v>223.27</v>
      </c>
      <c r="I1812" s="4">
        <f>Order_items!E1812</f>
        <v>223.27</v>
      </c>
      <c r="J1812" s="4" t="str">
        <f t="array" ref="J1812">_xlfn.XLOOKUP(A1812,Orders!A:A,Orders!G:G,"")</f>
        <v>UPI</v>
      </c>
      <c r="K1812" s="4">
        <f t="shared" si="1"/>
        <v>2023</v>
      </c>
      <c r="L1812" s="4" t="str">
        <f t="shared" si="2"/>
        <v>May</v>
      </c>
    </row>
    <row r="1813" ht="22.5" customHeight="1">
      <c r="A1813" s="4">
        <f>(Orders!A1813)</f>
        <v>1152165724</v>
      </c>
      <c r="B1813" s="5">
        <f t="array" ref="B1813">_xlfn.XLOOKUP(A1813, Orders!A:A,Orders!C:C)</f>
        <v>45295.42726</v>
      </c>
      <c r="C1813" s="4">
        <f>Order_items!B1813</f>
        <v>687218</v>
      </c>
      <c r="D1813" s="4" t="str">
        <f t="array" ref="D1813">_xlfn.XLOOKUP(C1813,Products!A:A,Products!B:B,"")</f>
        <v>Mango Drink</v>
      </c>
      <c r="E1813" s="4" t="str">
        <f t="array" ref="E1813">_xlfn.XLOOKUP(C1813,Products!A:A,Products!C:C,"")</f>
        <v>Cold Drinks &amp; Juices</v>
      </c>
      <c r="F1813" s="4" t="str">
        <f t="array" ref="F1813">_xlfn.XLOOKUP(C1813,Products!A:A,Products!D:D,"")</f>
        <v>Sankaran, Pall and Gola</v>
      </c>
      <c r="G1813" s="4">
        <f>Order_items!C1813</f>
        <v>3</v>
      </c>
      <c r="H1813" s="4">
        <f>Order_items!D1813</f>
        <v>317.82</v>
      </c>
      <c r="I1813" s="4">
        <f>Order_items!E1813</f>
        <v>953.46</v>
      </c>
      <c r="J1813" s="4" t="str">
        <f t="array" ref="J1813">_xlfn.XLOOKUP(A1813,Orders!A:A,Orders!G:G,"")</f>
        <v>Wallet</v>
      </c>
      <c r="K1813" s="4">
        <f t="shared" si="1"/>
        <v>2024</v>
      </c>
      <c r="L1813" s="4" t="str">
        <f t="shared" si="2"/>
        <v>Jan</v>
      </c>
    </row>
    <row r="1814" ht="22.5" customHeight="1">
      <c r="A1814" s="4">
        <f>(Orders!A1814)</f>
        <v>9664390656</v>
      </c>
      <c r="B1814" s="5">
        <f t="array" ref="B1814">_xlfn.XLOOKUP(A1814, Orders!A:A,Orders!C:C)</f>
        <v>45147.3898</v>
      </c>
      <c r="C1814" s="4">
        <f>Order_items!B1814</f>
        <v>968887</v>
      </c>
      <c r="D1814" s="4" t="str">
        <f t="array" ref="D1814">_xlfn.XLOOKUP(C1814,Products!A:A,Products!B:B,"")</f>
        <v>Dish Soap</v>
      </c>
      <c r="E1814" s="4" t="str">
        <f t="array" ref="E1814">_xlfn.XLOOKUP(C1814,Products!A:A,Products!C:C,"")</f>
        <v>Household Care</v>
      </c>
      <c r="F1814" s="4" t="str">
        <f t="array" ref="F1814">_xlfn.XLOOKUP(C1814,Products!A:A,Products!D:D,"")</f>
        <v>Keer-Gill</v>
      </c>
      <c r="G1814" s="4">
        <f>Order_items!C1814</f>
        <v>1</v>
      </c>
      <c r="H1814" s="4">
        <f>Order_items!D1814</f>
        <v>40.7</v>
      </c>
      <c r="I1814" s="4">
        <f>Order_items!E1814</f>
        <v>40.7</v>
      </c>
      <c r="J1814" s="4" t="str">
        <f t="array" ref="J1814">_xlfn.XLOOKUP(A1814,Orders!A:A,Orders!G:G,"")</f>
        <v>UPI</v>
      </c>
      <c r="K1814" s="4">
        <f t="shared" si="1"/>
        <v>2023</v>
      </c>
      <c r="L1814" s="4" t="str">
        <f t="shared" si="2"/>
        <v>Aug</v>
      </c>
    </row>
    <row r="1815" ht="22.5" customHeight="1">
      <c r="A1815" s="4">
        <f>(Orders!A1815)</f>
        <v>2686950796</v>
      </c>
      <c r="B1815" s="5">
        <f t="array" ref="B1815">_xlfn.XLOOKUP(A1815, Orders!A:A,Orders!C:C)</f>
        <v>45061.34273</v>
      </c>
      <c r="C1815" s="4">
        <f>Order_items!B1815</f>
        <v>961614</v>
      </c>
      <c r="D1815" s="4" t="str">
        <f t="array" ref="D1815">_xlfn.XLOOKUP(C1815,Products!A:A,Products!B:B,"")</f>
        <v>Chocolates</v>
      </c>
      <c r="E1815" s="4" t="str">
        <f t="array" ref="E1815">_xlfn.XLOOKUP(C1815,Products!A:A,Products!C:C,"")</f>
        <v>Snacks &amp; Munchies</v>
      </c>
      <c r="F1815" s="4" t="str">
        <f t="array" ref="F1815">_xlfn.XLOOKUP(C1815,Products!A:A,Products!D:D,"")</f>
        <v>Goda Inc</v>
      </c>
      <c r="G1815" s="4">
        <f>Order_items!C1815</f>
        <v>2</v>
      </c>
      <c r="H1815" s="4">
        <f>Order_items!D1815</f>
        <v>227.22</v>
      </c>
      <c r="I1815" s="4">
        <f>Order_items!E1815</f>
        <v>454.44</v>
      </c>
      <c r="J1815" s="4" t="str">
        <f t="array" ref="J1815">_xlfn.XLOOKUP(A1815,Orders!A:A,Orders!G:G,"")</f>
        <v>Cash</v>
      </c>
      <c r="K1815" s="4">
        <f t="shared" si="1"/>
        <v>2023</v>
      </c>
      <c r="L1815" s="4" t="str">
        <f t="shared" si="2"/>
        <v>May</v>
      </c>
    </row>
    <row r="1816" ht="22.5" customHeight="1">
      <c r="A1816" s="4">
        <f>(Orders!A1816)</f>
        <v>7332801173</v>
      </c>
      <c r="B1816" s="5">
        <f t="array" ref="B1816">_xlfn.XLOOKUP(A1816, Orders!A:A,Orders!C:C)</f>
        <v>45089.61492</v>
      </c>
      <c r="C1816" s="4">
        <f>Order_items!B1816</f>
        <v>118820</v>
      </c>
      <c r="D1816" s="4" t="str">
        <f t="array" ref="D1816">_xlfn.XLOOKUP(C1816,Products!A:A,Products!B:B,"")</f>
        <v>Iced Tea</v>
      </c>
      <c r="E1816" s="4" t="str">
        <f t="array" ref="E1816">_xlfn.XLOOKUP(C1816,Products!A:A,Products!C:C,"")</f>
        <v>Cold Drinks &amp; Juices</v>
      </c>
      <c r="F1816" s="4" t="str">
        <f t="array" ref="F1816">_xlfn.XLOOKUP(C1816,Products!A:A,Products!D:D,"")</f>
        <v>Warrior, Ravel and Amble</v>
      </c>
      <c r="G1816" s="4">
        <f>Order_items!C1816</f>
        <v>1</v>
      </c>
      <c r="H1816" s="4">
        <f>Order_items!D1816</f>
        <v>12.32</v>
      </c>
      <c r="I1816" s="4">
        <f>Order_items!E1816</f>
        <v>12.32</v>
      </c>
      <c r="J1816" s="4" t="str">
        <f t="array" ref="J1816">_xlfn.XLOOKUP(A1816,Orders!A:A,Orders!G:G,"")</f>
        <v>Cash</v>
      </c>
      <c r="K1816" s="4">
        <f t="shared" si="1"/>
        <v>2023</v>
      </c>
      <c r="L1816" s="4" t="str">
        <f t="shared" si="2"/>
        <v>Jun</v>
      </c>
    </row>
    <row r="1817" ht="22.5" customHeight="1">
      <c r="A1817" s="4">
        <f>(Orders!A1817)</f>
        <v>3503438244</v>
      </c>
      <c r="B1817" s="5">
        <f t="array" ref="B1817">_xlfn.XLOOKUP(A1817, Orders!A:A,Orders!C:C)</f>
        <v>45336.04507</v>
      </c>
      <c r="C1817" s="4">
        <f>Order_items!B1817</f>
        <v>123983</v>
      </c>
      <c r="D1817" s="4" t="str">
        <f t="array" ref="D1817">_xlfn.XLOOKUP(C1817,Products!A:A,Products!B:B,"")</f>
        <v>Cough Syrup</v>
      </c>
      <c r="E1817" s="4" t="str">
        <f t="array" ref="E1817">_xlfn.XLOOKUP(C1817,Products!A:A,Products!C:C,"")</f>
        <v>Pharmacy</v>
      </c>
      <c r="F1817" s="4" t="str">
        <f t="array" ref="F1817">_xlfn.XLOOKUP(C1817,Products!A:A,Products!D:D,"")</f>
        <v>Kurian-Chhabra</v>
      </c>
      <c r="G1817" s="4">
        <f>Order_items!C1817</f>
        <v>2</v>
      </c>
      <c r="H1817" s="4">
        <f>Order_items!D1817</f>
        <v>785.67</v>
      </c>
      <c r="I1817" s="4">
        <f>Order_items!E1817</f>
        <v>1571.34</v>
      </c>
      <c r="J1817" s="4" t="str">
        <f t="array" ref="J1817">_xlfn.XLOOKUP(A1817,Orders!A:A,Orders!G:G,"")</f>
        <v>Wallet</v>
      </c>
      <c r="K1817" s="4">
        <f t="shared" si="1"/>
        <v>2024</v>
      </c>
      <c r="L1817" s="4" t="str">
        <f t="shared" si="2"/>
        <v>Feb</v>
      </c>
    </row>
    <row r="1818" ht="22.5" customHeight="1">
      <c r="A1818" s="4">
        <f>(Orders!A1818)</f>
        <v>4044591373</v>
      </c>
      <c r="B1818" s="5">
        <f t="array" ref="B1818">_xlfn.XLOOKUP(A1818, Orders!A:A,Orders!C:C)</f>
        <v>45401.59466</v>
      </c>
      <c r="C1818" s="4">
        <f>Order_items!B1818</f>
        <v>578097</v>
      </c>
      <c r="D1818" s="4" t="str">
        <f t="array" ref="D1818">_xlfn.XLOOKUP(C1818,Products!A:A,Products!B:B,"")</f>
        <v>Nuts</v>
      </c>
      <c r="E1818" s="4" t="str">
        <f t="array" ref="E1818">_xlfn.XLOOKUP(C1818,Products!A:A,Products!C:C,"")</f>
        <v>Snacks &amp; Munchies</v>
      </c>
      <c r="F1818" s="4" t="str">
        <f t="array" ref="F1818">_xlfn.XLOOKUP(C1818,Products!A:A,Products!D:D,"")</f>
        <v>Jha Group</v>
      </c>
      <c r="G1818" s="4">
        <f>Order_items!C1818</f>
        <v>3</v>
      </c>
      <c r="H1818" s="4">
        <f>Order_items!D1818</f>
        <v>267.61</v>
      </c>
      <c r="I1818" s="4">
        <f>Order_items!E1818</f>
        <v>802.83</v>
      </c>
      <c r="J1818" s="4" t="str">
        <f t="array" ref="J1818">_xlfn.XLOOKUP(A1818,Orders!A:A,Orders!G:G,"")</f>
        <v>Cash</v>
      </c>
      <c r="K1818" s="4">
        <f t="shared" si="1"/>
        <v>2024</v>
      </c>
      <c r="L1818" s="4" t="str">
        <f t="shared" si="2"/>
        <v>Apr</v>
      </c>
    </row>
    <row r="1819" ht="22.5" customHeight="1">
      <c r="A1819" s="4">
        <f>(Orders!A1819)</f>
        <v>7817195618</v>
      </c>
      <c r="B1819" s="5">
        <f t="array" ref="B1819">_xlfn.XLOOKUP(A1819, Orders!A:A,Orders!C:C)</f>
        <v>45062.99887</v>
      </c>
      <c r="C1819" s="4">
        <f>Order_items!B1819</f>
        <v>945635</v>
      </c>
      <c r="D1819" s="4" t="str">
        <f t="array" ref="D1819">_xlfn.XLOOKUP(C1819,Products!A:A,Products!B:B,"")</f>
        <v>Pulses</v>
      </c>
      <c r="E1819" s="4" t="str">
        <f t="array" ref="E1819">_xlfn.XLOOKUP(C1819,Products!A:A,Products!C:C,"")</f>
        <v>Grocery &amp; Staples</v>
      </c>
      <c r="F1819" s="4" t="str">
        <f t="array" ref="F1819">_xlfn.XLOOKUP(C1819,Products!A:A,Products!D:D,"")</f>
        <v>Balasubramanian PLC</v>
      </c>
      <c r="G1819" s="4">
        <f>Order_items!C1819</f>
        <v>3</v>
      </c>
      <c r="H1819" s="4">
        <f>Order_items!D1819</f>
        <v>778.9</v>
      </c>
      <c r="I1819" s="4">
        <f>Order_items!E1819</f>
        <v>2336.7</v>
      </c>
      <c r="J1819" s="4" t="str">
        <f t="array" ref="J1819">_xlfn.XLOOKUP(A1819,Orders!A:A,Orders!G:G,"")</f>
        <v>Card</v>
      </c>
      <c r="K1819" s="4">
        <f t="shared" si="1"/>
        <v>2023</v>
      </c>
      <c r="L1819" s="4" t="str">
        <f t="shared" si="2"/>
        <v>May</v>
      </c>
    </row>
    <row r="1820" ht="22.5" customHeight="1">
      <c r="A1820" s="4">
        <f>(Orders!A1820)</f>
        <v>8974710941</v>
      </c>
      <c r="B1820" s="5">
        <f t="array" ref="B1820">_xlfn.XLOOKUP(A1820, Orders!A:A,Orders!C:C)</f>
        <v>45538.19863</v>
      </c>
      <c r="C1820" s="4">
        <f>Order_items!B1820</f>
        <v>962591</v>
      </c>
      <c r="D1820" s="4" t="str">
        <f t="array" ref="D1820">_xlfn.XLOOKUP(C1820,Products!A:A,Products!B:B,"")</f>
        <v>Orange Juice</v>
      </c>
      <c r="E1820" s="4" t="str">
        <f t="array" ref="E1820">_xlfn.XLOOKUP(C1820,Products!A:A,Products!C:C,"")</f>
        <v>Cold Drinks &amp; Juices</v>
      </c>
      <c r="F1820" s="4" t="str">
        <f t="array" ref="F1820">_xlfn.XLOOKUP(C1820,Products!A:A,Products!D:D,"")</f>
        <v>Murthy-Kaul</v>
      </c>
      <c r="G1820" s="4">
        <f>Order_items!C1820</f>
        <v>1</v>
      </c>
      <c r="H1820" s="4">
        <f>Order_items!D1820</f>
        <v>130.01</v>
      </c>
      <c r="I1820" s="4">
        <f>Order_items!E1820</f>
        <v>130.01</v>
      </c>
      <c r="J1820" s="4" t="str">
        <f t="array" ref="J1820">_xlfn.XLOOKUP(A1820,Orders!A:A,Orders!G:G,"")</f>
        <v>Card</v>
      </c>
      <c r="K1820" s="4">
        <f t="shared" si="1"/>
        <v>2024</v>
      </c>
      <c r="L1820" s="4" t="str">
        <f t="shared" si="2"/>
        <v>Sep</v>
      </c>
    </row>
    <row r="1821" ht="22.5" customHeight="1">
      <c r="A1821" s="4">
        <f>(Orders!A1821)</f>
        <v>2811268404</v>
      </c>
      <c r="B1821" s="5">
        <f t="array" ref="B1821">_xlfn.XLOOKUP(A1821, Orders!A:A,Orders!C:C)</f>
        <v>45128.69616</v>
      </c>
      <c r="C1821" s="4">
        <f>Order_items!B1821</f>
        <v>433521</v>
      </c>
      <c r="D1821" s="4" t="str">
        <f t="array" ref="D1821">_xlfn.XLOOKUP(C1821,Products!A:A,Products!B:B,"")</f>
        <v>Diapers</v>
      </c>
      <c r="E1821" s="4" t="str">
        <f t="array" ref="E1821">_xlfn.XLOOKUP(C1821,Products!A:A,Products!C:C,"")</f>
        <v>Baby Care</v>
      </c>
      <c r="F1821" s="4" t="str">
        <f t="array" ref="F1821">_xlfn.XLOOKUP(C1821,Products!A:A,Products!D:D,"")</f>
        <v>Mahal Group</v>
      </c>
      <c r="G1821" s="4">
        <f>Order_items!C1821</f>
        <v>2</v>
      </c>
      <c r="H1821" s="4">
        <f>Order_items!D1821</f>
        <v>321.33</v>
      </c>
      <c r="I1821" s="4">
        <f>Order_items!E1821</f>
        <v>642.66</v>
      </c>
      <c r="J1821" s="4" t="str">
        <f t="array" ref="J1821">_xlfn.XLOOKUP(A1821,Orders!A:A,Orders!G:G,"")</f>
        <v>UPI</v>
      </c>
      <c r="K1821" s="4">
        <f t="shared" si="1"/>
        <v>2023</v>
      </c>
      <c r="L1821" s="4" t="str">
        <f t="shared" si="2"/>
        <v>Jul</v>
      </c>
    </row>
    <row r="1822" ht="22.5" customHeight="1">
      <c r="A1822" s="4">
        <f>(Orders!A1822)</f>
        <v>7251548462</v>
      </c>
      <c r="B1822" s="5">
        <f t="array" ref="B1822">_xlfn.XLOOKUP(A1822, Orders!A:A,Orders!C:C)</f>
        <v>45480.7256</v>
      </c>
      <c r="C1822" s="4">
        <f>Order_items!B1822</f>
        <v>114414</v>
      </c>
      <c r="D1822" s="4" t="str">
        <f t="array" ref="D1822">_xlfn.XLOOKUP(C1822,Products!A:A,Products!B:B,"")</f>
        <v>Vitamins</v>
      </c>
      <c r="E1822" s="4" t="str">
        <f t="array" ref="E1822">_xlfn.XLOOKUP(C1822,Products!A:A,Products!C:C,"")</f>
        <v>Pharmacy</v>
      </c>
      <c r="F1822" s="4" t="str">
        <f t="array" ref="F1822">_xlfn.XLOOKUP(C1822,Products!A:A,Products!D:D,"")</f>
        <v>Kara-Golla</v>
      </c>
      <c r="G1822" s="4">
        <f>Order_items!C1822</f>
        <v>3</v>
      </c>
      <c r="H1822" s="4">
        <f>Order_items!D1822</f>
        <v>832.06</v>
      </c>
      <c r="I1822" s="4">
        <f>Order_items!E1822</f>
        <v>2496.18</v>
      </c>
      <c r="J1822" s="4" t="str">
        <f t="array" ref="J1822">_xlfn.XLOOKUP(A1822,Orders!A:A,Orders!G:G,"")</f>
        <v>UPI</v>
      </c>
      <c r="K1822" s="4">
        <f t="shared" si="1"/>
        <v>2024</v>
      </c>
      <c r="L1822" s="4" t="str">
        <f t="shared" si="2"/>
        <v>Jul</v>
      </c>
    </row>
    <row r="1823" ht="22.5" customHeight="1">
      <c r="A1823" s="4">
        <f>(Orders!A1823)</f>
        <v>352037003</v>
      </c>
      <c r="B1823" s="5">
        <f t="array" ref="B1823">_xlfn.XLOOKUP(A1823, Orders!A:A,Orders!C:C)</f>
        <v>45319.15759</v>
      </c>
      <c r="C1823" s="4">
        <f>Order_items!B1823</f>
        <v>992178</v>
      </c>
      <c r="D1823" s="4" t="str">
        <f t="array" ref="D1823">_xlfn.XLOOKUP(C1823,Products!A:A,Products!B:B,"")</f>
        <v>Pain Reliever</v>
      </c>
      <c r="E1823" s="4" t="str">
        <f t="array" ref="E1823">_xlfn.XLOOKUP(C1823,Products!A:A,Products!C:C,"")</f>
        <v>Pharmacy</v>
      </c>
      <c r="F1823" s="4" t="str">
        <f t="array" ref="F1823">_xlfn.XLOOKUP(C1823,Products!A:A,Products!D:D,"")</f>
        <v>Basu and Sons</v>
      </c>
      <c r="G1823" s="4">
        <f>Order_items!C1823</f>
        <v>3</v>
      </c>
      <c r="H1823" s="4">
        <f>Order_items!D1823</f>
        <v>632.43</v>
      </c>
      <c r="I1823" s="4">
        <f>Order_items!E1823</f>
        <v>1897.29</v>
      </c>
      <c r="J1823" s="4" t="str">
        <f t="array" ref="J1823">_xlfn.XLOOKUP(A1823,Orders!A:A,Orders!G:G,"")</f>
        <v>Card</v>
      </c>
      <c r="K1823" s="4">
        <f t="shared" si="1"/>
        <v>2024</v>
      </c>
      <c r="L1823" s="4" t="str">
        <f t="shared" si="2"/>
        <v>Jan</v>
      </c>
    </row>
    <row r="1824" ht="22.5" customHeight="1">
      <c r="A1824" s="4">
        <f>(Orders!A1824)</f>
        <v>8510312737</v>
      </c>
      <c r="B1824" s="5">
        <f t="array" ref="B1824">_xlfn.XLOOKUP(A1824, Orders!A:A,Orders!C:C)</f>
        <v>45357.62406</v>
      </c>
      <c r="C1824" s="4">
        <f>Order_items!B1824</f>
        <v>313754</v>
      </c>
      <c r="D1824" s="4" t="str">
        <f t="array" ref="D1824">_xlfn.XLOOKUP(C1824,Products!A:A,Products!B:B,"")</f>
        <v>Biscuits</v>
      </c>
      <c r="E1824" s="4" t="str">
        <f t="array" ref="E1824">_xlfn.XLOOKUP(C1824,Products!A:A,Products!C:C,"")</f>
        <v>Snacks &amp; Munchies</v>
      </c>
      <c r="F1824" s="4" t="str">
        <f t="array" ref="F1824">_xlfn.XLOOKUP(C1824,Products!A:A,Products!D:D,"")</f>
        <v>Swaminathan, Mahal and Dara</v>
      </c>
      <c r="G1824" s="4">
        <f>Order_items!C1824</f>
        <v>1</v>
      </c>
      <c r="H1824" s="4">
        <f>Order_items!D1824</f>
        <v>136.6</v>
      </c>
      <c r="I1824" s="4">
        <f>Order_items!E1824</f>
        <v>136.6</v>
      </c>
      <c r="J1824" s="4" t="str">
        <f t="array" ref="J1824">_xlfn.XLOOKUP(A1824,Orders!A:A,Orders!G:G,"")</f>
        <v>Wallet</v>
      </c>
      <c r="K1824" s="4">
        <f t="shared" si="1"/>
        <v>2024</v>
      </c>
      <c r="L1824" s="4" t="str">
        <f t="shared" si="2"/>
        <v>Mar</v>
      </c>
    </row>
    <row r="1825" ht="22.5" customHeight="1">
      <c r="A1825" s="4">
        <f>(Orders!A1825)</f>
        <v>3242700095</v>
      </c>
      <c r="B1825" s="5">
        <f t="array" ref="B1825">_xlfn.XLOOKUP(A1825, Orders!A:A,Orders!C:C)</f>
        <v>45579.0516</v>
      </c>
      <c r="C1825" s="4">
        <f>Order_items!B1825</f>
        <v>490939</v>
      </c>
      <c r="D1825" s="4" t="str">
        <f t="array" ref="D1825">_xlfn.XLOOKUP(C1825,Products!A:A,Products!B:B,"")</f>
        <v>Lotion</v>
      </c>
      <c r="E1825" s="4" t="str">
        <f t="array" ref="E1825">_xlfn.XLOOKUP(C1825,Products!A:A,Products!C:C,"")</f>
        <v>Personal Care</v>
      </c>
      <c r="F1825" s="4" t="str">
        <f t="array" ref="F1825">_xlfn.XLOOKUP(C1825,Products!A:A,Products!D:D,"")</f>
        <v>Roy, Barad and De</v>
      </c>
      <c r="G1825" s="4">
        <f>Order_items!C1825</f>
        <v>1</v>
      </c>
      <c r="H1825" s="4">
        <f>Order_items!D1825</f>
        <v>80.25</v>
      </c>
      <c r="I1825" s="4">
        <f>Order_items!E1825</f>
        <v>80.25</v>
      </c>
      <c r="J1825" s="4" t="str">
        <f t="array" ref="J1825">_xlfn.XLOOKUP(A1825,Orders!A:A,Orders!G:G,"")</f>
        <v>Cash</v>
      </c>
      <c r="K1825" s="4">
        <f t="shared" si="1"/>
        <v>2024</v>
      </c>
      <c r="L1825" s="4" t="str">
        <f t="shared" si="2"/>
        <v>Oct</v>
      </c>
    </row>
    <row r="1826" ht="22.5" customHeight="1">
      <c r="A1826" s="4">
        <f>(Orders!A1826)</f>
        <v>5833898647</v>
      </c>
      <c r="B1826" s="5">
        <f t="array" ref="B1826">_xlfn.XLOOKUP(A1826, Orders!A:A,Orders!C:C)</f>
        <v>45208.36532</v>
      </c>
      <c r="C1826" s="4">
        <f>Order_items!B1826</f>
        <v>851978</v>
      </c>
      <c r="D1826" s="4" t="str">
        <f t="array" ref="D1826">_xlfn.XLOOKUP(C1826,Products!A:A,Products!B:B,"")</f>
        <v>Vitamins</v>
      </c>
      <c r="E1826" s="4" t="str">
        <f t="array" ref="E1826">_xlfn.XLOOKUP(C1826,Products!A:A,Products!C:C,"")</f>
        <v>Pharmacy</v>
      </c>
      <c r="F1826" s="4" t="str">
        <f t="array" ref="F1826">_xlfn.XLOOKUP(C1826,Products!A:A,Products!D:D,"")</f>
        <v>Parsa-Bala</v>
      </c>
      <c r="G1826" s="4">
        <f>Order_items!C1826</f>
        <v>2</v>
      </c>
      <c r="H1826" s="4">
        <f>Order_items!D1826</f>
        <v>715.72</v>
      </c>
      <c r="I1826" s="4">
        <f>Order_items!E1826</f>
        <v>1431.44</v>
      </c>
      <c r="J1826" s="4" t="str">
        <f t="array" ref="J1826">_xlfn.XLOOKUP(A1826,Orders!A:A,Orders!G:G,"")</f>
        <v>Wallet</v>
      </c>
      <c r="K1826" s="4">
        <f t="shared" si="1"/>
        <v>2023</v>
      </c>
      <c r="L1826" s="4" t="str">
        <f t="shared" si="2"/>
        <v>Oct</v>
      </c>
    </row>
    <row r="1827" ht="22.5" customHeight="1">
      <c r="A1827" s="4">
        <f>(Orders!A1827)</f>
        <v>7212771842</v>
      </c>
      <c r="B1827" s="5">
        <f t="array" ref="B1827">_xlfn.XLOOKUP(A1827, Orders!A:A,Orders!C:C)</f>
        <v>45045.91492</v>
      </c>
      <c r="C1827" s="4">
        <f>Order_items!B1827</f>
        <v>60619</v>
      </c>
      <c r="D1827" s="4" t="str">
        <f t="array" ref="D1827">_xlfn.XLOOKUP(C1827,Products!A:A,Products!B:B,"")</f>
        <v>Iced Tea</v>
      </c>
      <c r="E1827" s="4" t="str">
        <f t="array" ref="E1827">_xlfn.XLOOKUP(C1827,Products!A:A,Products!C:C,"")</f>
        <v>Cold Drinks &amp; Juices</v>
      </c>
      <c r="F1827" s="4" t="str">
        <f t="array" ref="F1827">_xlfn.XLOOKUP(C1827,Products!A:A,Products!D:D,"")</f>
        <v>Bhasin LLC</v>
      </c>
      <c r="G1827" s="4">
        <f>Order_items!C1827</f>
        <v>3</v>
      </c>
      <c r="H1827" s="4">
        <f>Order_items!D1827</f>
        <v>726.41</v>
      </c>
      <c r="I1827" s="4">
        <f>Order_items!E1827</f>
        <v>2179.23</v>
      </c>
      <c r="J1827" s="4" t="str">
        <f t="array" ref="J1827">_xlfn.XLOOKUP(A1827,Orders!A:A,Orders!G:G,"")</f>
        <v>Cash</v>
      </c>
      <c r="K1827" s="4">
        <f t="shared" si="1"/>
        <v>2023</v>
      </c>
      <c r="L1827" s="4" t="str">
        <f t="shared" si="2"/>
        <v>Apr</v>
      </c>
    </row>
    <row r="1828" ht="22.5" customHeight="1">
      <c r="A1828" s="4">
        <f>(Orders!A1828)</f>
        <v>7799757050</v>
      </c>
      <c r="B1828" s="5">
        <f t="array" ref="B1828">_xlfn.XLOOKUP(A1828, Orders!A:A,Orders!C:C)</f>
        <v>45443.84537</v>
      </c>
      <c r="C1828" s="4">
        <f>Order_items!B1828</f>
        <v>91670</v>
      </c>
      <c r="D1828" s="4" t="str">
        <f t="array" ref="D1828">_xlfn.XLOOKUP(C1828,Products!A:A,Products!B:B,"")</f>
        <v>Dish Soap</v>
      </c>
      <c r="E1828" s="4" t="str">
        <f t="array" ref="E1828">_xlfn.XLOOKUP(C1828,Products!A:A,Products!C:C,"")</f>
        <v>Household Care</v>
      </c>
      <c r="F1828" s="4" t="str">
        <f t="array" ref="F1828">_xlfn.XLOOKUP(C1828,Products!A:A,Products!D:D,"")</f>
        <v>Barman-Ahluwalia</v>
      </c>
      <c r="G1828" s="4">
        <f>Order_items!C1828</f>
        <v>1</v>
      </c>
      <c r="H1828" s="4">
        <f>Order_items!D1828</f>
        <v>439.24</v>
      </c>
      <c r="I1828" s="4">
        <f>Order_items!E1828</f>
        <v>439.24</v>
      </c>
      <c r="J1828" s="4" t="str">
        <f t="array" ref="J1828">_xlfn.XLOOKUP(A1828,Orders!A:A,Orders!G:G,"")</f>
        <v>Cash</v>
      </c>
      <c r="K1828" s="4">
        <f t="shared" si="1"/>
        <v>2024</v>
      </c>
      <c r="L1828" s="4" t="str">
        <f t="shared" si="2"/>
        <v>May</v>
      </c>
    </row>
    <row r="1829" ht="22.5" customHeight="1">
      <c r="A1829" s="4">
        <f>(Orders!A1829)</f>
        <v>9593303695</v>
      </c>
      <c r="B1829" s="5">
        <f t="array" ref="B1829">_xlfn.XLOOKUP(A1829, Orders!A:A,Orders!C:C)</f>
        <v>45112.46925</v>
      </c>
      <c r="C1829" s="4">
        <f>Order_items!B1829</f>
        <v>951463</v>
      </c>
      <c r="D1829" s="4" t="str">
        <f t="array" ref="D1829">_xlfn.XLOOKUP(C1829,Products!A:A,Products!B:B,"")</f>
        <v>Pet Treats</v>
      </c>
      <c r="E1829" s="4" t="str">
        <f t="array" ref="E1829">_xlfn.XLOOKUP(C1829,Products!A:A,Products!C:C,"")</f>
        <v>Pet Care</v>
      </c>
      <c r="F1829" s="4" t="str">
        <f t="array" ref="F1829">_xlfn.XLOOKUP(C1829,Products!A:A,Products!D:D,"")</f>
        <v>Balakrishnan-Kaur</v>
      </c>
      <c r="G1829" s="4">
        <f>Order_items!C1829</f>
        <v>2</v>
      </c>
      <c r="H1829" s="4">
        <f>Order_items!D1829</f>
        <v>787.4</v>
      </c>
      <c r="I1829" s="4">
        <f>Order_items!E1829</f>
        <v>1574.8</v>
      </c>
      <c r="J1829" s="4" t="str">
        <f t="array" ref="J1829">_xlfn.XLOOKUP(A1829,Orders!A:A,Orders!G:G,"")</f>
        <v>Cash</v>
      </c>
      <c r="K1829" s="4">
        <f t="shared" si="1"/>
        <v>2023</v>
      </c>
      <c r="L1829" s="4" t="str">
        <f t="shared" si="2"/>
        <v>Jul</v>
      </c>
    </row>
    <row r="1830" ht="22.5" customHeight="1">
      <c r="A1830" s="4">
        <f>(Orders!A1830)</f>
        <v>7709693536</v>
      </c>
      <c r="B1830" s="5">
        <f t="array" ref="B1830">_xlfn.XLOOKUP(A1830, Orders!A:A,Orders!C:C)</f>
        <v>45174.81987</v>
      </c>
      <c r="C1830" s="4">
        <f>Order_items!B1830</f>
        <v>89084</v>
      </c>
      <c r="D1830" s="4" t="str">
        <f t="array" ref="D1830">_xlfn.XLOOKUP(C1830,Products!A:A,Products!B:B,"")</f>
        <v>Milk</v>
      </c>
      <c r="E1830" s="4" t="str">
        <f t="array" ref="E1830">_xlfn.XLOOKUP(C1830,Products!A:A,Products!C:C,"")</f>
        <v>Dairy &amp; Breakfast</v>
      </c>
      <c r="F1830" s="4" t="str">
        <f t="array" ref="F1830">_xlfn.XLOOKUP(C1830,Products!A:A,Products!D:D,"")</f>
        <v>Wali, Virk and Iyer</v>
      </c>
      <c r="G1830" s="4">
        <f>Order_items!C1830</f>
        <v>2</v>
      </c>
      <c r="H1830" s="4">
        <f>Order_items!D1830</f>
        <v>598.83</v>
      </c>
      <c r="I1830" s="4">
        <f>Order_items!E1830</f>
        <v>1197.66</v>
      </c>
      <c r="J1830" s="4" t="str">
        <f t="array" ref="J1830">_xlfn.XLOOKUP(A1830,Orders!A:A,Orders!G:G,"")</f>
        <v>Card</v>
      </c>
      <c r="K1830" s="4">
        <f t="shared" si="1"/>
        <v>2023</v>
      </c>
      <c r="L1830" s="4" t="str">
        <f t="shared" si="2"/>
        <v>Sep</v>
      </c>
    </row>
    <row r="1831" ht="22.5" customHeight="1">
      <c r="A1831" s="4">
        <f>(Orders!A1831)</f>
        <v>5092922964</v>
      </c>
      <c r="B1831" s="5">
        <f t="array" ref="B1831">_xlfn.XLOOKUP(A1831, Orders!A:A,Orders!C:C)</f>
        <v>45252.59472</v>
      </c>
      <c r="C1831" s="4">
        <f>Order_items!B1831</f>
        <v>114414</v>
      </c>
      <c r="D1831" s="4" t="str">
        <f t="array" ref="D1831">_xlfn.XLOOKUP(C1831,Products!A:A,Products!B:B,"")</f>
        <v>Vitamins</v>
      </c>
      <c r="E1831" s="4" t="str">
        <f t="array" ref="E1831">_xlfn.XLOOKUP(C1831,Products!A:A,Products!C:C,"")</f>
        <v>Pharmacy</v>
      </c>
      <c r="F1831" s="4" t="str">
        <f t="array" ref="F1831">_xlfn.XLOOKUP(C1831,Products!A:A,Products!D:D,"")</f>
        <v>Kara-Golla</v>
      </c>
      <c r="G1831" s="4">
        <f>Order_items!C1831</f>
        <v>3</v>
      </c>
      <c r="H1831" s="4">
        <f>Order_items!D1831</f>
        <v>832.06</v>
      </c>
      <c r="I1831" s="4">
        <f>Order_items!E1831</f>
        <v>2496.18</v>
      </c>
      <c r="J1831" s="4" t="str">
        <f t="array" ref="J1831">_xlfn.XLOOKUP(A1831,Orders!A:A,Orders!G:G,"")</f>
        <v>UPI</v>
      </c>
      <c r="K1831" s="4">
        <f t="shared" si="1"/>
        <v>2023</v>
      </c>
      <c r="L1831" s="4" t="str">
        <f t="shared" si="2"/>
        <v>Nov</v>
      </c>
    </row>
    <row r="1832" ht="22.5" customHeight="1">
      <c r="A1832" s="4">
        <f>(Orders!A1832)</f>
        <v>8318806722</v>
      </c>
      <c r="B1832" s="5">
        <f t="array" ref="B1832">_xlfn.XLOOKUP(A1832, Orders!A:A,Orders!C:C)</f>
        <v>45498.52036</v>
      </c>
      <c r="C1832" s="4">
        <f>Order_items!B1832</f>
        <v>196719</v>
      </c>
      <c r="D1832" s="4" t="str">
        <f t="array" ref="D1832">_xlfn.XLOOKUP(C1832,Products!A:A,Products!B:B,"")</f>
        <v>Bananas</v>
      </c>
      <c r="E1832" s="4" t="str">
        <f t="array" ref="E1832">_xlfn.XLOOKUP(C1832,Products!A:A,Products!C:C,"")</f>
        <v>Fruits &amp; Vegetables</v>
      </c>
      <c r="F1832" s="4" t="str">
        <f t="array" ref="F1832">_xlfn.XLOOKUP(C1832,Products!A:A,Products!D:D,"")</f>
        <v>Yogi Group</v>
      </c>
      <c r="G1832" s="4">
        <f>Order_items!C1832</f>
        <v>2</v>
      </c>
      <c r="H1832" s="4">
        <f>Order_items!D1832</f>
        <v>217.5</v>
      </c>
      <c r="I1832" s="4">
        <f>Order_items!E1832</f>
        <v>435</v>
      </c>
      <c r="J1832" s="4" t="str">
        <f t="array" ref="J1832">_xlfn.XLOOKUP(A1832,Orders!A:A,Orders!G:G,"")</f>
        <v>UPI</v>
      </c>
      <c r="K1832" s="4">
        <f t="shared" si="1"/>
        <v>2024</v>
      </c>
      <c r="L1832" s="4" t="str">
        <f t="shared" si="2"/>
        <v>Jul</v>
      </c>
    </row>
    <row r="1833" ht="22.5" customHeight="1">
      <c r="A1833" s="4">
        <f>(Orders!A1833)</f>
        <v>4352870279</v>
      </c>
      <c r="B1833" s="5">
        <f t="array" ref="B1833">_xlfn.XLOOKUP(A1833, Orders!A:A,Orders!C:C)</f>
        <v>45496.5865</v>
      </c>
      <c r="C1833" s="4">
        <f>Order_items!B1833</f>
        <v>153019</v>
      </c>
      <c r="D1833" s="4" t="str">
        <f t="array" ref="D1833">_xlfn.XLOOKUP(C1833,Products!A:A,Products!B:B,"")</f>
        <v>Onions</v>
      </c>
      <c r="E1833" s="4" t="str">
        <f t="array" ref="E1833">_xlfn.XLOOKUP(C1833,Products!A:A,Products!C:C,"")</f>
        <v>Fruits &amp; Vegetables</v>
      </c>
      <c r="F1833" s="4" t="str">
        <f t="array" ref="F1833">_xlfn.XLOOKUP(C1833,Products!A:A,Products!D:D,"")</f>
        <v>Aurora LLC</v>
      </c>
      <c r="G1833" s="4">
        <f>Order_items!C1833</f>
        <v>2</v>
      </c>
      <c r="H1833" s="4">
        <f>Order_items!D1833</f>
        <v>947.95</v>
      </c>
      <c r="I1833" s="4">
        <f>Order_items!E1833</f>
        <v>1895.9</v>
      </c>
      <c r="J1833" s="4" t="str">
        <f t="array" ref="J1833">_xlfn.XLOOKUP(A1833,Orders!A:A,Orders!G:G,"")</f>
        <v>UPI</v>
      </c>
      <c r="K1833" s="4">
        <f t="shared" si="1"/>
        <v>2024</v>
      </c>
      <c r="L1833" s="4" t="str">
        <f t="shared" si="2"/>
        <v>Jul</v>
      </c>
    </row>
    <row r="1834" ht="22.5" customHeight="1">
      <c r="A1834" s="4">
        <f>(Orders!A1834)</f>
        <v>6722040962</v>
      </c>
      <c r="B1834" s="5">
        <f t="array" ref="B1834">_xlfn.XLOOKUP(A1834, Orders!A:A,Orders!C:C)</f>
        <v>45244.10316</v>
      </c>
      <c r="C1834" s="4">
        <f>Order_items!B1834</f>
        <v>945635</v>
      </c>
      <c r="D1834" s="4" t="str">
        <f t="array" ref="D1834">_xlfn.XLOOKUP(C1834,Products!A:A,Products!B:B,"")</f>
        <v>Pulses</v>
      </c>
      <c r="E1834" s="4" t="str">
        <f t="array" ref="E1834">_xlfn.XLOOKUP(C1834,Products!A:A,Products!C:C,"")</f>
        <v>Grocery &amp; Staples</v>
      </c>
      <c r="F1834" s="4" t="str">
        <f t="array" ref="F1834">_xlfn.XLOOKUP(C1834,Products!A:A,Products!D:D,"")</f>
        <v>Balasubramanian PLC</v>
      </c>
      <c r="G1834" s="4">
        <f>Order_items!C1834</f>
        <v>1</v>
      </c>
      <c r="H1834" s="4">
        <f>Order_items!D1834</f>
        <v>778.9</v>
      </c>
      <c r="I1834" s="4">
        <f>Order_items!E1834</f>
        <v>778.9</v>
      </c>
      <c r="J1834" s="4" t="str">
        <f t="array" ref="J1834">_xlfn.XLOOKUP(A1834,Orders!A:A,Orders!G:G,"")</f>
        <v>Card</v>
      </c>
      <c r="K1834" s="4">
        <f t="shared" si="1"/>
        <v>2023</v>
      </c>
      <c r="L1834" s="4" t="str">
        <f t="shared" si="2"/>
        <v>Nov</v>
      </c>
    </row>
    <row r="1835" ht="22.5" customHeight="1">
      <c r="A1835" s="4">
        <f>(Orders!A1835)</f>
        <v>1690831615</v>
      </c>
      <c r="B1835" s="5">
        <f t="array" ref="B1835">_xlfn.XLOOKUP(A1835, Orders!A:A,Orders!C:C)</f>
        <v>45071.74088</v>
      </c>
      <c r="C1835" s="4">
        <f>Order_items!B1835</f>
        <v>566052</v>
      </c>
      <c r="D1835" s="4" t="str">
        <f t="array" ref="D1835">_xlfn.XLOOKUP(C1835,Products!A:A,Products!B:B,"")</f>
        <v>Pain Reliever</v>
      </c>
      <c r="E1835" s="4" t="str">
        <f t="array" ref="E1835">_xlfn.XLOOKUP(C1835,Products!A:A,Products!C:C,"")</f>
        <v>Pharmacy</v>
      </c>
      <c r="F1835" s="4" t="str">
        <f t="array" ref="F1835">_xlfn.XLOOKUP(C1835,Products!A:A,Products!D:D,"")</f>
        <v>Apte, Soman and Raju</v>
      </c>
      <c r="G1835" s="4">
        <f>Order_items!C1835</f>
        <v>2</v>
      </c>
      <c r="H1835" s="4">
        <f>Order_items!D1835</f>
        <v>87.3</v>
      </c>
      <c r="I1835" s="4">
        <f>Order_items!E1835</f>
        <v>174.6</v>
      </c>
      <c r="J1835" s="4" t="str">
        <f t="array" ref="J1835">_xlfn.XLOOKUP(A1835,Orders!A:A,Orders!G:G,"")</f>
        <v>Cash</v>
      </c>
      <c r="K1835" s="4">
        <f t="shared" si="1"/>
        <v>2023</v>
      </c>
      <c r="L1835" s="4" t="str">
        <f t="shared" si="2"/>
        <v>May</v>
      </c>
    </row>
    <row r="1836" ht="22.5" customHeight="1">
      <c r="A1836" s="4">
        <f>(Orders!A1836)</f>
        <v>6475689021</v>
      </c>
      <c r="B1836" s="5">
        <f t="array" ref="B1836">_xlfn.XLOOKUP(A1836, Orders!A:A,Orders!C:C)</f>
        <v>45066.86973</v>
      </c>
      <c r="C1836" s="4">
        <f>Order_items!B1836</f>
        <v>397973</v>
      </c>
      <c r="D1836" s="4" t="str">
        <f t="array" ref="D1836">_xlfn.XLOOKUP(C1836,Products!A:A,Products!B:B,"")</f>
        <v>Bananas</v>
      </c>
      <c r="E1836" s="4" t="str">
        <f t="array" ref="E1836">_xlfn.XLOOKUP(C1836,Products!A:A,Products!C:C,"")</f>
        <v>Fruits &amp; Vegetables</v>
      </c>
      <c r="F1836" s="4" t="str">
        <f t="array" ref="F1836">_xlfn.XLOOKUP(C1836,Products!A:A,Products!D:D,"")</f>
        <v>Wable, Randhawa and Mutti</v>
      </c>
      <c r="G1836" s="4">
        <f>Order_items!C1836</f>
        <v>1</v>
      </c>
      <c r="H1836" s="4">
        <f>Order_items!D1836</f>
        <v>728.73</v>
      </c>
      <c r="I1836" s="4">
        <f>Order_items!E1836</f>
        <v>728.73</v>
      </c>
      <c r="J1836" s="4" t="str">
        <f t="array" ref="J1836">_xlfn.XLOOKUP(A1836,Orders!A:A,Orders!G:G,"")</f>
        <v>Cash</v>
      </c>
      <c r="K1836" s="4">
        <f t="shared" si="1"/>
        <v>2023</v>
      </c>
      <c r="L1836" s="4" t="str">
        <f t="shared" si="2"/>
        <v>May</v>
      </c>
    </row>
    <row r="1837" ht="22.5" customHeight="1">
      <c r="A1837" s="4">
        <f>(Orders!A1837)</f>
        <v>8361280131</v>
      </c>
      <c r="B1837" s="5">
        <f t="array" ref="B1837">_xlfn.XLOOKUP(A1837, Orders!A:A,Orders!C:C)</f>
        <v>45556.00505</v>
      </c>
      <c r="C1837" s="4">
        <f>Order_items!B1837</f>
        <v>954722</v>
      </c>
      <c r="D1837" s="4" t="str">
        <f t="array" ref="D1837">_xlfn.XLOOKUP(C1837,Products!A:A,Products!B:B,"")</f>
        <v>Ice Cream</v>
      </c>
      <c r="E1837" s="4" t="str">
        <f t="array" ref="E1837">_xlfn.XLOOKUP(C1837,Products!A:A,Products!C:C,"")</f>
        <v>Instant &amp; Frozen Food</v>
      </c>
      <c r="F1837" s="4" t="str">
        <f t="array" ref="F1837">_xlfn.XLOOKUP(C1837,Products!A:A,Products!D:D,"")</f>
        <v>Mohan-Virk</v>
      </c>
      <c r="G1837" s="4">
        <f>Order_items!C1837</f>
        <v>2</v>
      </c>
      <c r="H1837" s="4">
        <f>Order_items!D1837</f>
        <v>616.45</v>
      </c>
      <c r="I1837" s="4">
        <f>Order_items!E1837</f>
        <v>1232.9</v>
      </c>
      <c r="J1837" s="4" t="str">
        <f t="array" ref="J1837">_xlfn.XLOOKUP(A1837,Orders!A:A,Orders!G:G,"")</f>
        <v>Wallet</v>
      </c>
      <c r="K1837" s="4">
        <f t="shared" si="1"/>
        <v>2024</v>
      </c>
      <c r="L1837" s="4" t="str">
        <f t="shared" si="2"/>
        <v>Sep</v>
      </c>
    </row>
    <row r="1838" ht="22.5" customHeight="1">
      <c r="A1838" s="4">
        <f>(Orders!A1838)</f>
        <v>2664549359</v>
      </c>
      <c r="B1838" s="5">
        <f t="array" ref="B1838">_xlfn.XLOOKUP(A1838, Orders!A:A,Orders!C:C)</f>
        <v>45460.37966</v>
      </c>
      <c r="C1838" s="4">
        <f>Order_items!B1838</f>
        <v>440875</v>
      </c>
      <c r="D1838" s="4" t="str">
        <f t="array" ref="D1838">_xlfn.XLOOKUP(C1838,Products!A:A,Products!B:B,"")</f>
        <v>Baby Wipes</v>
      </c>
      <c r="E1838" s="4" t="str">
        <f t="array" ref="E1838">_xlfn.XLOOKUP(C1838,Products!A:A,Products!C:C,"")</f>
        <v>Baby Care</v>
      </c>
      <c r="F1838" s="4" t="str">
        <f t="array" ref="F1838">_xlfn.XLOOKUP(C1838,Products!A:A,Products!D:D,"")</f>
        <v>Loyal Inc</v>
      </c>
      <c r="G1838" s="4">
        <f>Order_items!C1838</f>
        <v>1</v>
      </c>
      <c r="H1838" s="4">
        <f>Order_items!D1838</f>
        <v>275.03</v>
      </c>
      <c r="I1838" s="4">
        <f>Order_items!E1838</f>
        <v>275.03</v>
      </c>
      <c r="J1838" s="4" t="str">
        <f t="array" ref="J1838">_xlfn.XLOOKUP(A1838,Orders!A:A,Orders!G:G,"")</f>
        <v>Wallet</v>
      </c>
      <c r="K1838" s="4">
        <f t="shared" si="1"/>
        <v>2024</v>
      </c>
      <c r="L1838" s="4" t="str">
        <f t="shared" si="2"/>
        <v>Jun</v>
      </c>
    </row>
    <row r="1839" ht="22.5" customHeight="1">
      <c r="A1839" s="4">
        <f>(Orders!A1839)</f>
        <v>9510912773</v>
      </c>
      <c r="B1839" s="5">
        <f t="array" ref="B1839">_xlfn.XLOOKUP(A1839, Orders!A:A,Orders!C:C)</f>
        <v>45053.41961</v>
      </c>
      <c r="C1839" s="4">
        <f>Order_items!B1839</f>
        <v>555121</v>
      </c>
      <c r="D1839" s="4" t="str">
        <f t="array" ref="D1839">_xlfn.XLOOKUP(C1839,Products!A:A,Products!B:B,"")</f>
        <v>Carrots</v>
      </c>
      <c r="E1839" s="4" t="str">
        <f t="array" ref="E1839">_xlfn.XLOOKUP(C1839,Products!A:A,Products!C:C,"")</f>
        <v>Fruits &amp; Vegetables</v>
      </c>
      <c r="F1839" s="4" t="str">
        <f t="array" ref="F1839">_xlfn.XLOOKUP(C1839,Products!A:A,Products!D:D,"")</f>
        <v>Subramanian, Chaudhuri and Dora</v>
      </c>
      <c r="G1839" s="4">
        <f>Order_items!C1839</f>
        <v>1</v>
      </c>
      <c r="H1839" s="4">
        <f>Order_items!D1839</f>
        <v>354.91</v>
      </c>
      <c r="I1839" s="4">
        <f>Order_items!E1839</f>
        <v>354.91</v>
      </c>
      <c r="J1839" s="4" t="str">
        <f t="array" ref="J1839">_xlfn.XLOOKUP(A1839,Orders!A:A,Orders!G:G,"")</f>
        <v>UPI</v>
      </c>
      <c r="K1839" s="4">
        <f t="shared" si="1"/>
        <v>2023</v>
      </c>
      <c r="L1839" s="4" t="str">
        <f t="shared" si="2"/>
        <v>May</v>
      </c>
    </row>
    <row r="1840" ht="22.5" customHeight="1">
      <c r="A1840" s="4">
        <f>(Orders!A1840)</f>
        <v>3654462337</v>
      </c>
      <c r="B1840" s="5">
        <f t="array" ref="B1840">_xlfn.XLOOKUP(A1840, Orders!A:A,Orders!C:C)</f>
        <v>45192.13381</v>
      </c>
      <c r="C1840" s="4">
        <f>Order_items!B1840</f>
        <v>659290</v>
      </c>
      <c r="D1840" s="4" t="str">
        <f t="array" ref="D1840">_xlfn.XLOOKUP(C1840,Products!A:A,Products!B:B,"")</f>
        <v>Cheese</v>
      </c>
      <c r="E1840" s="4" t="str">
        <f t="array" ref="E1840">_xlfn.XLOOKUP(C1840,Products!A:A,Products!C:C,"")</f>
        <v>Dairy &amp; Breakfast</v>
      </c>
      <c r="F1840" s="4" t="str">
        <f t="array" ref="F1840">_xlfn.XLOOKUP(C1840,Products!A:A,Products!D:D,"")</f>
        <v>Kapadia-D’Alia</v>
      </c>
      <c r="G1840" s="4">
        <f>Order_items!C1840</f>
        <v>2</v>
      </c>
      <c r="H1840" s="4">
        <f>Order_items!D1840</f>
        <v>319.34</v>
      </c>
      <c r="I1840" s="4">
        <f>Order_items!E1840</f>
        <v>638.68</v>
      </c>
      <c r="J1840" s="4" t="str">
        <f t="array" ref="J1840">_xlfn.XLOOKUP(A1840,Orders!A:A,Orders!G:G,"")</f>
        <v>Card</v>
      </c>
      <c r="K1840" s="4">
        <f t="shared" si="1"/>
        <v>2023</v>
      </c>
      <c r="L1840" s="4" t="str">
        <f t="shared" si="2"/>
        <v>Sep</v>
      </c>
    </row>
    <row r="1841" ht="22.5" customHeight="1">
      <c r="A1841" s="4">
        <f>(Orders!A1841)</f>
        <v>2308652017</v>
      </c>
      <c r="B1841" s="5">
        <f t="array" ref="B1841">_xlfn.XLOOKUP(A1841, Orders!A:A,Orders!C:C)</f>
        <v>45146.62676</v>
      </c>
      <c r="C1841" s="4">
        <f>Order_items!B1841</f>
        <v>566052</v>
      </c>
      <c r="D1841" s="4" t="str">
        <f t="array" ref="D1841">_xlfn.XLOOKUP(C1841,Products!A:A,Products!B:B,"")</f>
        <v>Pain Reliever</v>
      </c>
      <c r="E1841" s="4" t="str">
        <f t="array" ref="E1841">_xlfn.XLOOKUP(C1841,Products!A:A,Products!C:C,"")</f>
        <v>Pharmacy</v>
      </c>
      <c r="F1841" s="4" t="str">
        <f t="array" ref="F1841">_xlfn.XLOOKUP(C1841,Products!A:A,Products!D:D,"")</f>
        <v>Apte, Soman and Raju</v>
      </c>
      <c r="G1841" s="4">
        <f>Order_items!C1841</f>
        <v>3</v>
      </c>
      <c r="H1841" s="4">
        <f>Order_items!D1841</f>
        <v>87.3</v>
      </c>
      <c r="I1841" s="4">
        <f>Order_items!E1841</f>
        <v>261.9</v>
      </c>
      <c r="J1841" s="4" t="str">
        <f t="array" ref="J1841">_xlfn.XLOOKUP(A1841,Orders!A:A,Orders!G:G,"")</f>
        <v>Card</v>
      </c>
      <c r="K1841" s="4">
        <f t="shared" si="1"/>
        <v>2023</v>
      </c>
      <c r="L1841" s="4" t="str">
        <f t="shared" si="2"/>
        <v>Aug</v>
      </c>
    </row>
    <row r="1842" ht="22.5" customHeight="1">
      <c r="A1842" s="4">
        <f>(Orders!A1842)</f>
        <v>8300200841</v>
      </c>
      <c r="B1842" s="5">
        <f t="array" ref="B1842">_xlfn.XLOOKUP(A1842, Orders!A:A,Orders!C:C)</f>
        <v>45366.64906</v>
      </c>
      <c r="C1842" s="4">
        <f>Order_items!B1842</f>
        <v>587420</v>
      </c>
      <c r="D1842" s="4" t="str">
        <f t="array" ref="D1842">_xlfn.XLOOKUP(C1842,Products!A:A,Products!B:B,"")</f>
        <v>Cookies</v>
      </c>
      <c r="E1842" s="4" t="str">
        <f t="array" ref="E1842">_xlfn.XLOOKUP(C1842,Products!A:A,Products!C:C,"")</f>
        <v>Snacks &amp; Munchies</v>
      </c>
      <c r="F1842" s="4" t="str">
        <f t="array" ref="F1842">_xlfn.XLOOKUP(C1842,Products!A:A,Products!D:D,"")</f>
        <v>Raj and Sons</v>
      </c>
      <c r="G1842" s="4">
        <f>Order_items!C1842</f>
        <v>2</v>
      </c>
      <c r="H1842" s="4">
        <f>Order_items!D1842</f>
        <v>357.42</v>
      </c>
      <c r="I1842" s="4">
        <f>Order_items!E1842</f>
        <v>714.84</v>
      </c>
      <c r="J1842" s="4" t="str">
        <f t="array" ref="J1842">_xlfn.XLOOKUP(A1842,Orders!A:A,Orders!G:G,"")</f>
        <v>Card</v>
      </c>
      <c r="K1842" s="4">
        <f t="shared" si="1"/>
        <v>2024</v>
      </c>
      <c r="L1842" s="4" t="str">
        <f t="shared" si="2"/>
        <v>Mar</v>
      </c>
    </row>
    <row r="1843" ht="22.5" customHeight="1">
      <c r="A1843" s="4">
        <f>(Orders!A1843)</f>
        <v>5027243163</v>
      </c>
      <c r="B1843" s="5">
        <f t="array" ref="B1843">_xlfn.XLOOKUP(A1843, Orders!A:A,Orders!C:C)</f>
        <v>45370.53875</v>
      </c>
      <c r="C1843" s="4">
        <f>Order_items!B1843</f>
        <v>540618</v>
      </c>
      <c r="D1843" s="4" t="str">
        <f t="array" ref="D1843">_xlfn.XLOOKUP(C1843,Products!A:A,Products!B:B,"")</f>
        <v>Popcorn</v>
      </c>
      <c r="E1843" s="4" t="str">
        <f t="array" ref="E1843">_xlfn.XLOOKUP(C1843,Products!A:A,Products!C:C,"")</f>
        <v>Snacks &amp; Munchies</v>
      </c>
      <c r="F1843" s="4" t="str">
        <f t="array" ref="F1843">_xlfn.XLOOKUP(C1843,Products!A:A,Products!D:D,"")</f>
        <v>Golla-Luthra</v>
      </c>
      <c r="G1843" s="4">
        <f>Order_items!C1843</f>
        <v>3</v>
      </c>
      <c r="H1843" s="4">
        <f>Order_items!D1843</f>
        <v>317.05</v>
      </c>
      <c r="I1843" s="4">
        <f>Order_items!E1843</f>
        <v>951.15</v>
      </c>
      <c r="J1843" s="4" t="str">
        <f t="array" ref="J1843">_xlfn.XLOOKUP(A1843,Orders!A:A,Orders!G:G,"")</f>
        <v>Card</v>
      </c>
      <c r="K1843" s="4">
        <f t="shared" si="1"/>
        <v>2024</v>
      </c>
      <c r="L1843" s="4" t="str">
        <f t="shared" si="2"/>
        <v>Mar</v>
      </c>
    </row>
    <row r="1844" ht="22.5" customHeight="1">
      <c r="A1844" s="4">
        <f>(Orders!A1844)</f>
        <v>713290065</v>
      </c>
      <c r="B1844" s="5">
        <f t="array" ref="B1844">_xlfn.XLOOKUP(A1844, Orders!A:A,Orders!C:C)</f>
        <v>45235.46784</v>
      </c>
      <c r="C1844" s="4">
        <f>Order_items!B1844</f>
        <v>799459</v>
      </c>
      <c r="D1844" s="4" t="str">
        <f t="array" ref="D1844">_xlfn.XLOOKUP(C1844,Products!A:A,Products!B:B,"")</f>
        <v>Vitamins</v>
      </c>
      <c r="E1844" s="4" t="str">
        <f t="array" ref="E1844">_xlfn.XLOOKUP(C1844,Products!A:A,Products!C:C,"")</f>
        <v>Pharmacy</v>
      </c>
      <c r="F1844" s="4" t="str">
        <f t="array" ref="F1844">_xlfn.XLOOKUP(C1844,Products!A:A,Products!D:D,"")</f>
        <v>Garg, Kari and Kapur</v>
      </c>
      <c r="G1844" s="4">
        <f>Order_items!C1844</f>
        <v>3</v>
      </c>
      <c r="H1844" s="4">
        <f>Order_items!D1844</f>
        <v>852.02</v>
      </c>
      <c r="I1844" s="4">
        <f>Order_items!E1844</f>
        <v>2556.06</v>
      </c>
      <c r="J1844" s="4" t="str">
        <f t="array" ref="J1844">_xlfn.XLOOKUP(A1844,Orders!A:A,Orders!G:G,"")</f>
        <v>UPI</v>
      </c>
      <c r="K1844" s="4">
        <f t="shared" si="1"/>
        <v>2023</v>
      </c>
      <c r="L1844" s="4" t="str">
        <f t="shared" si="2"/>
        <v>Nov</v>
      </c>
    </row>
    <row r="1845" ht="22.5" customHeight="1">
      <c r="A1845" s="4">
        <f>(Orders!A1845)</f>
        <v>2006434350</v>
      </c>
      <c r="B1845" s="5">
        <f t="array" ref="B1845">_xlfn.XLOOKUP(A1845, Orders!A:A,Orders!C:C)</f>
        <v>45101.65523</v>
      </c>
      <c r="C1845" s="4">
        <f>Order_items!B1845</f>
        <v>136533</v>
      </c>
      <c r="D1845" s="4" t="str">
        <f t="array" ref="D1845">_xlfn.XLOOKUP(C1845,Products!A:A,Products!B:B,"")</f>
        <v>Eggs</v>
      </c>
      <c r="E1845" s="4" t="str">
        <f t="array" ref="E1845">_xlfn.XLOOKUP(C1845,Products!A:A,Products!C:C,"")</f>
        <v>Dairy &amp; Breakfast</v>
      </c>
      <c r="F1845" s="4" t="str">
        <f t="array" ref="F1845">_xlfn.XLOOKUP(C1845,Products!A:A,Products!D:D,"")</f>
        <v>Raghavan, Magar and Shanker</v>
      </c>
      <c r="G1845" s="4">
        <f>Order_items!C1845</f>
        <v>1</v>
      </c>
      <c r="H1845" s="4">
        <f>Order_items!D1845</f>
        <v>826.21</v>
      </c>
      <c r="I1845" s="4">
        <f>Order_items!E1845</f>
        <v>826.21</v>
      </c>
      <c r="J1845" s="4" t="str">
        <f t="array" ref="J1845">_xlfn.XLOOKUP(A1845,Orders!A:A,Orders!G:G,"")</f>
        <v>Wallet</v>
      </c>
      <c r="K1845" s="4">
        <f t="shared" si="1"/>
        <v>2023</v>
      </c>
      <c r="L1845" s="4" t="str">
        <f t="shared" si="2"/>
        <v>Jun</v>
      </c>
    </row>
    <row r="1846" ht="22.5" customHeight="1">
      <c r="A1846" s="4">
        <f>(Orders!A1846)</f>
        <v>6587221270</v>
      </c>
      <c r="B1846" s="5">
        <f t="array" ref="B1846">_xlfn.XLOOKUP(A1846, Orders!A:A,Orders!C:C)</f>
        <v>45283.04096</v>
      </c>
      <c r="C1846" s="4">
        <f>Order_items!B1846</f>
        <v>120385</v>
      </c>
      <c r="D1846" s="4" t="str">
        <f t="array" ref="D1846">_xlfn.XLOOKUP(C1846,Products!A:A,Products!B:B,"")</f>
        <v>Pet Treats</v>
      </c>
      <c r="E1846" s="4" t="str">
        <f t="array" ref="E1846">_xlfn.XLOOKUP(C1846,Products!A:A,Products!C:C,"")</f>
        <v>Pet Care</v>
      </c>
      <c r="F1846" s="4" t="str">
        <f t="array" ref="F1846">_xlfn.XLOOKUP(C1846,Products!A:A,Products!D:D,"")</f>
        <v>Dubey-Sarin</v>
      </c>
      <c r="G1846" s="4">
        <f>Order_items!C1846</f>
        <v>1</v>
      </c>
      <c r="H1846" s="4">
        <f>Order_items!D1846</f>
        <v>597.91</v>
      </c>
      <c r="I1846" s="4">
        <f>Order_items!E1846</f>
        <v>597.91</v>
      </c>
      <c r="J1846" s="4" t="str">
        <f t="array" ref="J1846">_xlfn.XLOOKUP(A1846,Orders!A:A,Orders!G:G,"")</f>
        <v>Wallet</v>
      </c>
      <c r="K1846" s="4">
        <f t="shared" si="1"/>
        <v>2023</v>
      </c>
      <c r="L1846" s="4" t="str">
        <f t="shared" si="2"/>
        <v>Dec</v>
      </c>
    </row>
    <row r="1847" ht="22.5" customHeight="1">
      <c r="A1847" s="4">
        <f>(Orders!A1847)</f>
        <v>969705468</v>
      </c>
      <c r="B1847" s="5">
        <f t="array" ref="B1847">_xlfn.XLOOKUP(A1847, Orders!A:A,Orders!C:C)</f>
        <v>45297.84465</v>
      </c>
      <c r="C1847" s="4">
        <f>Order_items!B1847</f>
        <v>256051</v>
      </c>
      <c r="D1847" s="4" t="str">
        <f t="array" ref="D1847">_xlfn.XLOOKUP(C1847,Products!A:A,Products!B:B,"")</f>
        <v>Lotion</v>
      </c>
      <c r="E1847" s="4" t="str">
        <f t="array" ref="E1847">_xlfn.XLOOKUP(C1847,Products!A:A,Products!C:C,"")</f>
        <v>Personal Care</v>
      </c>
      <c r="F1847" s="4" t="str">
        <f t="array" ref="F1847">_xlfn.XLOOKUP(C1847,Products!A:A,Products!D:D,"")</f>
        <v>Mannan, Naidu and Sama</v>
      </c>
      <c r="G1847" s="4">
        <f>Order_items!C1847</f>
        <v>3</v>
      </c>
      <c r="H1847" s="4">
        <f>Order_items!D1847</f>
        <v>400.92</v>
      </c>
      <c r="I1847" s="4">
        <f>Order_items!E1847</f>
        <v>1202.76</v>
      </c>
      <c r="J1847" s="4" t="str">
        <f t="array" ref="J1847">_xlfn.XLOOKUP(A1847,Orders!A:A,Orders!G:G,"")</f>
        <v>UPI</v>
      </c>
      <c r="K1847" s="4">
        <f t="shared" si="1"/>
        <v>2024</v>
      </c>
      <c r="L1847" s="4" t="str">
        <f t="shared" si="2"/>
        <v>Jan</v>
      </c>
    </row>
    <row r="1848" ht="22.5" customHeight="1">
      <c r="A1848" s="4">
        <f>(Orders!A1848)</f>
        <v>4492000627</v>
      </c>
      <c r="B1848" s="5">
        <f t="array" ref="B1848">_xlfn.XLOOKUP(A1848, Orders!A:A,Orders!C:C)</f>
        <v>45076.45106</v>
      </c>
      <c r="C1848" s="4">
        <f>Order_items!B1848</f>
        <v>798639</v>
      </c>
      <c r="D1848" s="4" t="str">
        <f t="array" ref="D1848">_xlfn.XLOOKUP(C1848,Products!A:A,Products!B:B,"")</f>
        <v>Eggs</v>
      </c>
      <c r="E1848" s="4" t="str">
        <f t="array" ref="E1848">_xlfn.XLOOKUP(C1848,Products!A:A,Products!C:C,"")</f>
        <v>Dairy &amp; Breakfast</v>
      </c>
      <c r="F1848" s="4" t="str">
        <f t="array" ref="F1848">_xlfn.XLOOKUP(C1848,Products!A:A,Products!D:D,"")</f>
        <v>Subramaniam LLC</v>
      </c>
      <c r="G1848" s="4">
        <f>Order_items!C1848</f>
        <v>1</v>
      </c>
      <c r="H1848" s="4">
        <f>Order_items!D1848</f>
        <v>211.25</v>
      </c>
      <c r="I1848" s="4">
        <f>Order_items!E1848</f>
        <v>211.25</v>
      </c>
      <c r="J1848" s="4" t="str">
        <f t="array" ref="J1848">_xlfn.XLOOKUP(A1848,Orders!A:A,Orders!G:G,"")</f>
        <v>UPI</v>
      </c>
      <c r="K1848" s="4">
        <f t="shared" si="1"/>
        <v>2023</v>
      </c>
      <c r="L1848" s="4" t="str">
        <f t="shared" si="2"/>
        <v>May</v>
      </c>
    </row>
    <row r="1849" ht="22.5" customHeight="1">
      <c r="A1849" s="4">
        <f>(Orders!A1849)</f>
        <v>977290328</v>
      </c>
      <c r="B1849" s="5">
        <f t="array" ref="B1849">_xlfn.XLOOKUP(A1849, Orders!A:A,Orders!C:C)</f>
        <v>45274.43212</v>
      </c>
      <c r="C1849" s="4">
        <f>Order_items!B1849</f>
        <v>942001</v>
      </c>
      <c r="D1849" s="4" t="str">
        <f t="array" ref="D1849">_xlfn.XLOOKUP(C1849,Products!A:A,Products!B:B,"")</f>
        <v>Cat Food</v>
      </c>
      <c r="E1849" s="4" t="str">
        <f t="array" ref="E1849">_xlfn.XLOOKUP(C1849,Products!A:A,Products!C:C,"")</f>
        <v>Pet Care</v>
      </c>
      <c r="F1849" s="4" t="str">
        <f t="array" ref="F1849">_xlfn.XLOOKUP(C1849,Products!A:A,Products!D:D,"")</f>
        <v>Acharya Ltd</v>
      </c>
      <c r="G1849" s="4">
        <f>Order_items!C1849</f>
        <v>2</v>
      </c>
      <c r="H1849" s="4">
        <f>Order_items!D1849</f>
        <v>671.55</v>
      </c>
      <c r="I1849" s="4">
        <f>Order_items!E1849</f>
        <v>1343.1</v>
      </c>
      <c r="J1849" s="4" t="str">
        <f t="array" ref="J1849">_xlfn.XLOOKUP(A1849,Orders!A:A,Orders!G:G,"")</f>
        <v>Cash</v>
      </c>
      <c r="K1849" s="4">
        <f t="shared" si="1"/>
        <v>2023</v>
      </c>
      <c r="L1849" s="4" t="str">
        <f t="shared" si="2"/>
        <v>Dec</v>
      </c>
    </row>
    <row r="1850" ht="22.5" customHeight="1">
      <c r="A1850" s="4">
        <f>(Orders!A1850)</f>
        <v>8735245723</v>
      </c>
      <c r="B1850" s="5">
        <f t="array" ref="B1850">_xlfn.XLOOKUP(A1850, Orders!A:A,Orders!C:C)</f>
        <v>45111.66184</v>
      </c>
      <c r="C1850" s="4">
        <f>Order_items!B1850</f>
        <v>672059</v>
      </c>
      <c r="D1850" s="4" t="str">
        <f t="array" ref="D1850">_xlfn.XLOOKUP(C1850,Products!A:A,Products!B:B,"")</f>
        <v>Toothpaste</v>
      </c>
      <c r="E1850" s="4" t="str">
        <f t="array" ref="E1850">_xlfn.XLOOKUP(C1850,Products!A:A,Products!C:C,"")</f>
        <v>Personal Care</v>
      </c>
      <c r="F1850" s="4" t="str">
        <f t="array" ref="F1850">_xlfn.XLOOKUP(C1850,Products!A:A,Products!D:D,"")</f>
        <v>Kaur-Gola</v>
      </c>
      <c r="G1850" s="4">
        <f>Order_items!C1850</f>
        <v>3</v>
      </c>
      <c r="H1850" s="4">
        <f>Order_items!D1850</f>
        <v>672.73</v>
      </c>
      <c r="I1850" s="4">
        <f>Order_items!E1850</f>
        <v>2018.19</v>
      </c>
      <c r="J1850" s="4" t="str">
        <f t="array" ref="J1850">_xlfn.XLOOKUP(A1850,Orders!A:A,Orders!G:G,"")</f>
        <v>Wallet</v>
      </c>
      <c r="K1850" s="4">
        <f t="shared" si="1"/>
        <v>2023</v>
      </c>
      <c r="L1850" s="4" t="str">
        <f t="shared" si="2"/>
        <v>Jul</v>
      </c>
    </row>
    <row r="1851" ht="22.5" customHeight="1">
      <c r="A1851" s="4">
        <f>(Orders!A1851)</f>
        <v>6299539090</v>
      </c>
      <c r="B1851" s="5">
        <f t="array" ref="B1851">_xlfn.XLOOKUP(A1851, Orders!A:A,Orders!C:C)</f>
        <v>45534.03847</v>
      </c>
      <c r="C1851" s="4">
        <f>Order_items!B1851</f>
        <v>784673</v>
      </c>
      <c r="D1851" s="4" t="str">
        <f t="array" ref="D1851">_xlfn.XLOOKUP(C1851,Products!A:A,Products!B:B,"")</f>
        <v>Dog Food</v>
      </c>
      <c r="E1851" s="4" t="str">
        <f t="array" ref="E1851">_xlfn.XLOOKUP(C1851,Products!A:A,Products!C:C,"")</f>
        <v>Pet Care</v>
      </c>
      <c r="F1851" s="4" t="str">
        <f t="array" ref="F1851">_xlfn.XLOOKUP(C1851,Products!A:A,Products!D:D,"")</f>
        <v>Ramanathan Group</v>
      </c>
      <c r="G1851" s="4">
        <f>Order_items!C1851</f>
        <v>3</v>
      </c>
      <c r="H1851" s="4">
        <f>Order_items!D1851</f>
        <v>491.39</v>
      </c>
      <c r="I1851" s="4">
        <f>Order_items!E1851</f>
        <v>1474.17</v>
      </c>
      <c r="J1851" s="4" t="str">
        <f t="array" ref="J1851">_xlfn.XLOOKUP(A1851,Orders!A:A,Orders!G:G,"")</f>
        <v>Cash</v>
      </c>
      <c r="K1851" s="4">
        <f t="shared" si="1"/>
        <v>2024</v>
      </c>
      <c r="L1851" s="4" t="str">
        <f t="shared" si="2"/>
        <v>Aug</v>
      </c>
    </row>
    <row r="1852" ht="22.5" customHeight="1">
      <c r="A1852" s="4">
        <f>(Orders!A1852)</f>
        <v>2177211652</v>
      </c>
      <c r="B1852" s="5">
        <f t="array" ref="B1852">_xlfn.XLOOKUP(A1852, Orders!A:A,Orders!C:C)</f>
        <v>45106.93891</v>
      </c>
      <c r="C1852" s="4">
        <f>Order_items!B1852</f>
        <v>784827</v>
      </c>
      <c r="D1852" s="4" t="str">
        <f t="array" ref="D1852">_xlfn.XLOOKUP(C1852,Products!A:A,Products!B:B,"")</f>
        <v>Baby Wipes</v>
      </c>
      <c r="E1852" s="4" t="str">
        <f t="array" ref="E1852">_xlfn.XLOOKUP(C1852,Products!A:A,Products!C:C,"")</f>
        <v>Baby Care</v>
      </c>
      <c r="F1852" s="4" t="str">
        <f t="array" ref="F1852">_xlfn.XLOOKUP(C1852,Products!A:A,Products!D:D,"")</f>
        <v>Balakrishnan Ltd</v>
      </c>
      <c r="G1852" s="4">
        <f>Order_items!C1852</f>
        <v>1</v>
      </c>
      <c r="H1852" s="4">
        <f>Order_items!D1852</f>
        <v>274.25</v>
      </c>
      <c r="I1852" s="4">
        <f>Order_items!E1852</f>
        <v>274.25</v>
      </c>
      <c r="J1852" s="4" t="str">
        <f t="array" ref="J1852">_xlfn.XLOOKUP(A1852,Orders!A:A,Orders!G:G,"")</f>
        <v>UPI</v>
      </c>
      <c r="K1852" s="4">
        <f t="shared" si="1"/>
        <v>2023</v>
      </c>
      <c r="L1852" s="4" t="str">
        <f t="shared" si="2"/>
        <v>Jun</v>
      </c>
    </row>
    <row r="1853" ht="22.5" customHeight="1">
      <c r="A1853" s="4">
        <f>(Orders!A1853)</f>
        <v>8972569491</v>
      </c>
      <c r="B1853" s="5">
        <f t="array" ref="B1853">_xlfn.XLOOKUP(A1853, Orders!A:A,Orders!C:C)</f>
        <v>45256.52448</v>
      </c>
      <c r="C1853" s="4">
        <f>Order_items!B1853</f>
        <v>51036</v>
      </c>
      <c r="D1853" s="4" t="str">
        <f t="array" ref="D1853">_xlfn.XLOOKUP(C1853,Products!A:A,Products!B:B,"")</f>
        <v>Baby Food</v>
      </c>
      <c r="E1853" s="4" t="str">
        <f t="array" ref="E1853">_xlfn.XLOOKUP(C1853,Products!A:A,Products!C:C,"")</f>
        <v>Baby Care</v>
      </c>
      <c r="F1853" s="4" t="str">
        <f t="array" ref="F1853">_xlfn.XLOOKUP(C1853,Products!A:A,Products!D:D,"")</f>
        <v>Karnik PLC</v>
      </c>
      <c r="G1853" s="4">
        <f>Order_items!C1853</f>
        <v>3</v>
      </c>
      <c r="H1853" s="4">
        <f>Order_items!D1853</f>
        <v>931.61</v>
      </c>
      <c r="I1853" s="4">
        <f>Order_items!E1853</f>
        <v>2794.83</v>
      </c>
      <c r="J1853" s="4" t="str">
        <f t="array" ref="J1853">_xlfn.XLOOKUP(A1853,Orders!A:A,Orders!G:G,"")</f>
        <v>Cash</v>
      </c>
      <c r="K1853" s="4">
        <f t="shared" si="1"/>
        <v>2023</v>
      </c>
      <c r="L1853" s="4" t="str">
        <f t="shared" si="2"/>
        <v>Nov</v>
      </c>
    </row>
    <row r="1854" ht="22.5" customHeight="1">
      <c r="A1854" s="4">
        <f>(Orders!A1854)</f>
        <v>7658414712</v>
      </c>
      <c r="B1854" s="5">
        <f t="array" ref="B1854">_xlfn.XLOOKUP(A1854, Orders!A:A,Orders!C:C)</f>
        <v>45183.74841</v>
      </c>
      <c r="C1854" s="4">
        <f>Order_items!B1854</f>
        <v>349294</v>
      </c>
      <c r="D1854" s="4" t="str">
        <f t="array" ref="D1854">_xlfn.XLOOKUP(C1854,Products!A:A,Products!B:B,"")</f>
        <v>Onions</v>
      </c>
      <c r="E1854" s="4" t="str">
        <f t="array" ref="E1854">_xlfn.XLOOKUP(C1854,Products!A:A,Products!C:C,"")</f>
        <v>Fruits &amp; Vegetables</v>
      </c>
      <c r="F1854" s="4" t="str">
        <f t="array" ref="F1854">_xlfn.XLOOKUP(C1854,Products!A:A,Products!D:D,"")</f>
        <v>Ganesan Ltd</v>
      </c>
      <c r="G1854" s="4">
        <f>Order_items!C1854</f>
        <v>3</v>
      </c>
      <c r="H1854" s="4">
        <f>Order_items!D1854</f>
        <v>934.75</v>
      </c>
      <c r="I1854" s="4">
        <f>Order_items!E1854</f>
        <v>2804.25</v>
      </c>
      <c r="J1854" s="4" t="str">
        <f t="array" ref="J1854">_xlfn.XLOOKUP(A1854,Orders!A:A,Orders!G:G,"")</f>
        <v>Wallet</v>
      </c>
      <c r="K1854" s="4">
        <f t="shared" si="1"/>
        <v>2023</v>
      </c>
      <c r="L1854" s="4" t="str">
        <f t="shared" si="2"/>
        <v>Sep</v>
      </c>
    </row>
    <row r="1855" ht="22.5" customHeight="1">
      <c r="A1855" s="4">
        <f>(Orders!A1855)</f>
        <v>2069355540</v>
      </c>
      <c r="B1855" s="5">
        <f t="array" ref="B1855">_xlfn.XLOOKUP(A1855, Orders!A:A,Orders!C:C)</f>
        <v>45500.68378</v>
      </c>
      <c r="C1855" s="4">
        <f>Order_items!B1855</f>
        <v>183929</v>
      </c>
      <c r="D1855" s="4" t="str">
        <f t="array" ref="D1855">_xlfn.XLOOKUP(C1855,Products!A:A,Products!B:B,"")</f>
        <v>Bread</v>
      </c>
      <c r="E1855" s="4" t="str">
        <f t="array" ref="E1855">_xlfn.XLOOKUP(C1855,Products!A:A,Products!C:C,"")</f>
        <v>Dairy &amp; Breakfast</v>
      </c>
      <c r="F1855" s="4" t="str">
        <f t="array" ref="F1855">_xlfn.XLOOKUP(C1855,Products!A:A,Products!D:D,"")</f>
        <v>Nagi, Sampath and Khurana</v>
      </c>
      <c r="G1855" s="4">
        <f>Order_items!C1855</f>
        <v>1</v>
      </c>
      <c r="H1855" s="4">
        <f>Order_items!D1855</f>
        <v>738.74</v>
      </c>
      <c r="I1855" s="4">
        <f>Order_items!E1855</f>
        <v>738.74</v>
      </c>
      <c r="J1855" s="4" t="str">
        <f t="array" ref="J1855">_xlfn.XLOOKUP(A1855,Orders!A:A,Orders!G:G,"")</f>
        <v>Cash</v>
      </c>
      <c r="K1855" s="4">
        <f t="shared" si="1"/>
        <v>2024</v>
      </c>
      <c r="L1855" s="4" t="str">
        <f t="shared" si="2"/>
        <v>Jul</v>
      </c>
    </row>
    <row r="1856" ht="22.5" customHeight="1">
      <c r="A1856" s="4">
        <f>(Orders!A1856)</f>
        <v>4084790776</v>
      </c>
      <c r="B1856" s="5">
        <f t="array" ref="B1856">_xlfn.XLOOKUP(A1856, Orders!A:A,Orders!C:C)</f>
        <v>45544.59418</v>
      </c>
      <c r="C1856" s="4">
        <f>Order_items!B1856</f>
        <v>812607</v>
      </c>
      <c r="D1856" s="4" t="str">
        <f t="array" ref="D1856">_xlfn.XLOOKUP(C1856,Products!A:A,Products!B:B,"")</f>
        <v>Potatoes</v>
      </c>
      <c r="E1856" s="4" t="str">
        <f t="array" ref="E1856">_xlfn.XLOOKUP(C1856,Products!A:A,Products!C:C,"")</f>
        <v>Fruits &amp; Vegetables</v>
      </c>
      <c r="F1856" s="4" t="str">
        <f t="array" ref="F1856">_xlfn.XLOOKUP(C1856,Products!A:A,Products!D:D,"")</f>
        <v>Rege Group</v>
      </c>
      <c r="G1856" s="4">
        <f>Order_items!C1856</f>
        <v>3</v>
      </c>
      <c r="H1856" s="4">
        <f>Order_items!D1856</f>
        <v>416.65</v>
      </c>
      <c r="I1856" s="4">
        <f>Order_items!E1856</f>
        <v>1249.95</v>
      </c>
      <c r="J1856" s="4" t="str">
        <f t="array" ref="J1856">_xlfn.XLOOKUP(A1856,Orders!A:A,Orders!G:G,"")</f>
        <v>UPI</v>
      </c>
      <c r="K1856" s="4">
        <f t="shared" si="1"/>
        <v>2024</v>
      </c>
      <c r="L1856" s="4" t="str">
        <f t="shared" si="2"/>
        <v>Sep</v>
      </c>
    </row>
    <row r="1857" ht="22.5" customHeight="1">
      <c r="A1857" s="4">
        <f>(Orders!A1857)</f>
        <v>8716008121</v>
      </c>
      <c r="B1857" s="5">
        <f t="array" ref="B1857">_xlfn.XLOOKUP(A1857, Orders!A:A,Orders!C:C)</f>
        <v>45281.58225</v>
      </c>
      <c r="C1857" s="4">
        <f>Order_items!B1857</f>
        <v>658389</v>
      </c>
      <c r="D1857" s="4" t="str">
        <f t="array" ref="D1857">_xlfn.XLOOKUP(C1857,Products!A:A,Products!B:B,"")</f>
        <v>Popcorn</v>
      </c>
      <c r="E1857" s="4" t="str">
        <f t="array" ref="E1857">_xlfn.XLOOKUP(C1857,Products!A:A,Products!C:C,"")</f>
        <v>Snacks &amp; Munchies</v>
      </c>
      <c r="F1857" s="4" t="str">
        <f t="array" ref="F1857">_xlfn.XLOOKUP(C1857,Products!A:A,Products!D:D,"")</f>
        <v>Chanda, Som and Vohra</v>
      </c>
      <c r="G1857" s="4">
        <f>Order_items!C1857</f>
        <v>3</v>
      </c>
      <c r="H1857" s="4">
        <f>Order_items!D1857</f>
        <v>152.55</v>
      </c>
      <c r="I1857" s="4">
        <f>Order_items!E1857</f>
        <v>457.65</v>
      </c>
      <c r="J1857" s="4" t="str">
        <f t="array" ref="J1857">_xlfn.XLOOKUP(A1857,Orders!A:A,Orders!G:G,"")</f>
        <v>Card</v>
      </c>
      <c r="K1857" s="4">
        <f t="shared" si="1"/>
        <v>2023</v>
      </c>
      <c r="L1857" s="4" t="str">
        <f t="shared" si="2"/>
        <v>Dec</v>
      </c>
    </row>
    <row r="1858" ht="22.5" customHeight="1">
      <c r="A1858" s="4">
        <f>(Orders!A1858)</f>
        <v>9781965606</v>
      </c>
      <c r="B1858" s="5">
        <f t="array" ref="B1858">_xlfn.XLOOKUP(A1858, Orders!A:A,Orders!C:C)</f>
        <v>45119.69422</v>
      </c>
      <c r="C1858" s="4">
        <f>Order_items!B1858</f>
        <v>784827</v>
      </c>
      <c r="D1858" s="4" t="str">
        <f t="array" ref="D1858">_xlfn.XLOOKUP(C1858,Products!A:A,Products!B:B,"")</f>
        <v>Baby Wipes</v>
      </c>
      <c r="E1858" s="4" t="str">
        <f t="array" ref="E1858">_xlfn.XLOOKUP(C1858,Products!A:A,Products!C:C,"")</f>
        <v>Baby Care</v>
      </c>
      <c r="F1858" s="4" t="str">
        <f t="array" ref="F1858">_xlfn.XLOOKUP(C1858,Products!A:A,Products!D:D,"")</f>
        <v>Balakrishnan Ltd</v>
      </c>
      <c r="G1858" s="4">
        <f>Order_items!C1858</f>
        <v>2</v>
      </c>
      <c r="H1858" s="4">
        <f>Order_items!D1858</f>
        <v>274.25</v>
      </c>
      <c r="I1858" s="4">
        <f>Order_items!E1858</f>
        <v>548.5</v>
      </c>
      <c r="J1858" s="4" t="str">
        <f t="array" ref="J1858">_xlfn.XLOOKUP(A1858,Orders!A:A,Orders!G:G,"")</f>
        <v>Cash</v>
      </c>
      <c r="K1858" s="4">
        <f t="shared" si="1"/>
        <v>2023</v>
      </c>
      <c r="L1858" s="4" t="str">
        <f t="shared" si="2"/>
        <v>Jul</v>
      </c>
    </row>
    <row r="1859" ht="22.5" customHeight="1">
      <c r="A1859" s="4">
        <f>(Orders!A1859)</f>
        <v>8380133046</v>
      </c>
      <c r="B1859" s="5">
        <f t="array" ref="B1859">_xlfn.XLOOKUP(A1859, Orders!A:A,Orders!C:C)</f>
        <v>45327.7261</v>
      </c>
      <c r="C1859" s="4">
        <f>Order_items!B1859</f>
        <v>681063</v>
      </c>
      <c r="D1859" s="4" t="str">
        <f t="array" ref="D1859">_xlfn.XLOOKUP(C1859,Products!A:A,Products!B:B,"")</f>
        <v>Mango Drink</v>
      </c>
      <c r="E1859" s="4" t="str">
        <f t="array" ref="E1859">_xlfn.XLOOKUP(C1859,Products!A:A,Products!C:C,"")</f>
        <v>Cold Drinks &amp; Juices</v>
      </c>
      <c r="F1859" s="4" t="str">
        <f t="array" ref="F1859">_xlfn.XLOOKUP(C1859,Products!A:A,Products!D:D,"")</f>
        <v>Dass and Sons</v>
      </c>
      <c r="G1859" s="4">
        <f>Order_items!C1859</f>
        <v>3</v>
      </c>
      <c r="H1859" s="4">
        <f>Order_items!D1859</f>
        <v>321.28</v>
      </c>
      <c r="I1859" s="4">
        <f>Order_items!E1859</f>
        <v>963.84</v>
      </c>
      <c r="J1859" s="4" t="str">
        <f t="array" ref="J1859">_xlfn.XLOOKUP(A1859,Orders!A:A,Orders!G:G,"")</f>
        <v>UPI</v>
      </c>
      <c r="K1859" s="4">
        <f t="shared" si="1"/>
        <v>2024</v>
      </c>
      <c r="L1859" s="4" t="str">
        <f t="shared" si="2"/>
        <v>Feb</v>
      </c>
    </row>
    <row r="1860" ht="22.5" customHeight="1">
      <c r="A1860" s="4">
        <f>(Orders!A1860)</f>
        <v>691827543</v>
      </c>
      <c r="B1860" s="5">
        <f t="array" ref="B1860">_xlfn.XLOOKUP(A1860, Orders!A:A,Orders!C:C)</f>
        <v>45031.55825</v>
      </c>
      <c r="C1860" s="4">
        <f>Order_items!B1860</f>
        <v>621677</v>
      </c>
      <c r="D1860" s="4" t="str">
        <f t="array" ref="D1860">_xlfn.XLOOKUP(C1860,Products!A:A,Products!B:B,"")</f>
        <v>Frozen Biryani</v>
      </c>
      <c r="E1860" s="4" t="str">
        <f t="array" ref="E1860">_xlfn.XLOOKUP(C1860,Products!A:A,Products!C:C,"")</f>
        <v>Instant &amp; Frozen Food</v>
      </c>
      <c r="F1860" s="4" t="str">
        <f t="array" ref="F1860">_xlfn.XLOOKUP(C1860,Products!A:A,Products!D:D,"")</f>
        <v>Sabharwal-Mital</v>
      </c>
      <c r="G1860" s="4">
        <f>Order_items!C1860</f>
        <v>1</v>
      </c>
      <c r="H1860" s="4">
        <f>Order_items!D1860</f>
        <v>317.8</v>
      </c>
      <c r="I1860" s="4">
        <f>Order_items!E1860</f>
        <v>317.8</v>
      </c>
      <c r="J1860" s="4" t="str">
        <f t="array" ref="J1860">_xlfn.XLOOKUP(A1860,Orders!A:A,Orders!G:G,"")</f>
        <v>UPI</v>
      </c>
      <c r="K1860" s="4">
        <f t="shared" si="1"/>
        <v>2023</v>
      </c>
      <c r="L1860" s="4" t="str">
        <f t="shared" si="2"/>
        <v>Apr</v>
      </c>
    </row>
    <row r="1861" ht="22.5" customHeight="1">
      <c r="A1861" s="4">
        <f>(Orders!A1861)</f>
        <v>5750245858</v>
      </c>
      <c r="B1861" s="5">
        <f t="array" ref="B1861">_xlfn.XLOOKUP(A1861, Orders!A:A,Orders!C:C)</f>
        <v>45023.03403</v>
      </c>
      <c r="C1861" s="4">
        <f>Order_items!B1861</f>
        <v>217710</v>
      </c>
      <c r="D1861" s="4" t="str">
        <f t="array" ref="D1861">_xlfn.XLOOKUP(C1861,Products!A:A,Products!B:B,"")</f>
        <v>Eggs</v>
      </c>
      <c r="E1861" s="4" t="str">
        <f t="array" ref="E1861">_xlfn.XLOOKUP(C1861,Products!A:A,Products!C:C,"")</f>
        <v>Dairy &amp; Breakfast</v>
      </c>
      <c r="F1861" s="4" t="str">
        <f t="array" ref="F1861">_xlfn.XLOOKUP(C1861,Products!A:A,Products!D:D,"")</f>
        <v>Rout-Sarna</v>
      </c>
      <c r="G1861" s="4">
        <f>Order_items!C1861</f>
        <v>3</v>
      </c>
      <c r="H1861" s="4">
        <f>Order_items!D1861</f>
        <v>58.59</v>
      </c>
      <c r="I1861" s="4">
        <f>Order_items!E1861</f>
        <v>175.77</v>
      </c>
      <c r="J1861" s="4" t="str">
        <f t="array" ref="J1861">_xlfn.XLOOKUP(A1861,Orders!A:A,Orders!G:G,"")</f>
        <v>Cash</v>
      </c>
      <c r="K1861" s="4">
        <f t="shared" si="1"/>
        <v>2023</v>
      </c>
      <c r="L1861" s="4" t="str">
        <f t="shared" si="2"/>
        <v>Apr</v>
      </c>
    </row>
    <row r="1862" ht="22.5" customHeight="1">
      <c r="A1862" s="4">
        <f>(Orders!A1862)</f>
        <v>1578150657</v>
      </c>
      <c r="B1862" s="5">
        <f t="array" ref="B1862">_xlfn.XLOOKUP(A1862, Orders!A:A,Orders!C:C)</f>
        <v>45581.25749</v>
      </c>
      <c r="C1862" s="4">
        <f>Order_items!B1862</f>
        <v>382511</v>
      </c>
      <c r="D1862" s="4" t="str">
        <f t="array" ref="D1862">_xlfn.XLOOKUP(C1862,Products!A:A,Products!B:B,"")</f>
        <v>Butter</v>
      </c>
      <c r="E1862" s="4" t="str">
        <f t="array" ref="E1862">_xlfn.XLOOKUP(C1862,Products!A:A,Products!C:C,"")</f>
        <v>Dairy &amp; Breakfast</v>
      </c>
      <c r="F1862" s="4" t="str">
        <f t="array" ref="F1862">_xlfn.XLOOKUP(C1862,Products!A:A,Products!D:D,"")</f>
        <v>Bora-Thakkar</v>
      </c>
      <c r="G1862" s="4">
        <f>Order_items!C1862</f>
        <v>2</v>
      </c>
      <c r="H1862" s="4">
        <f>Order_items!D1862</f>
        <v>702.54</v>
      </c>
      <c r="I1862" s="4">
        <f>Order_items!E1862</f>
        <v>1405.08</v>
      </c>
      <c r="J1862" s="4" t="str">
        <f t="array" ref="J1862">_xlfn.XLOOKUP(A1862,Orders!A:A,Orders!G:G,"")</f>
        <v>Wallet</v>
      </c>
      <c r="K1862" s="4">
        <f t="shared" si="1"/>
        <v>2024</v>
      </c>
      <c r="L1862" s="4" t="str">
        <f t="shared" si="2"/>
        <v>Oct</v>
      </c>
    </row>
    <row r="1863" ht="22.5" customHeight="1">
      <c r="A1863" s="4">
        <f>(Orders!A1863)</f>
        <v>9069556587</v>
      </c>
      <c r="B1863" s="5">
        <f t="array" ref="B1863">_xlfn.XLOOKUP(A1863, Orders!A:A,Orders!C:C)</f>
        <v>45351.49895</v>
      </c>
      <c r="C1863" s="4">
        <f>Order_items!B1863</f>
        <v>747801</v>
      </c>
      <c r="D1863" s="4" t="str">
        <f t="array" ref="D1863">_xlfn.XLOOKUP(C1863,Products!A:A,Products!B:B,"")</f>
        <v>Toilet Cleaner</v>
      </c>
      <c r="E1863" s="4" t="str">
        <f t="array" ref="E1863">_xlfn.XLOOKUP(C1863,Products!A:A,Products!C:C,"")</f>
        <v>Household Care</v>
      </c>
      <c r="F1863" s="4" t="str">
        <f t="array" ref="F1863">_xlfn.XLOOKUP(C1863,Products!A:A,Products!D:D,"")</f>
        <v>Saha-Vora</v>
      </c>
      <c r="G1863" s="4">
        <f>Order_items!C1863</f>
        <v>1</v>
      </c>
      <c r="H1863" s="4">
        <f>Order_items!D1863</f>
        <v>277.76</v>
      </c>
      <c r="I1863" s="4">
        <f>Order_items!E1863</f>
        <v>277.76</v>
      </c>
      <c r="J1863" s="4" t="str">
        <f t="array" ref="J1863">_xlfn.XLOOKUP(A1863,Orders!A:A,Orders!G:G,"")</f>
        <v>Card</v>
      </c>
      <c r="K1863" s="4">
        <f t="shared" si="1"/>
        <v>2024</v>
      </c>
      <c r="L1863" s="4" t="str">
        <f t="shared" si="2"/>
        <v>Feb</v>
      </c>
    </row>
    <row r="1864" ht="22.5" customHeight="1">
      <c r="A1864" s="4">
        <f>(Orders!A1864)</f>
        <v>8396347551</v>
      </c>
      <c r="B1864" s="5">
        <f t="array" ref="B1864">_xlfn.XLOOKUP(A1864, Orders!A:A,Orders!C:C)</f>
        <v>45199.80051</v>
      </c>
      <c r="C1864" s="4">
        <f>Order_items!B1864</f>
        <v>913428</v>
      </c>
      <c r="D1864" s="4" t="str">
        <f t="array" ref="D1864">_xlfn.XLOOKUP(C1864,Products!A:A,Products!B:B,"")</f>
        <v>Pet Treats</v>
      </c>
      <c r="E1864" s="4" t="str">
        <f t="array" ref="E1864">_xlfn.XLOOKUP(C1864,Products!A:A,Products!C:C,"")</f>
        <v>Pet Care</v>
      </c>
      <c r="F1864" s="4" t="str">
        <f t="array" ref="F1864">_xlfn.XLOOKUP(C1864,Products!A:A,Products!D:D,"")</f>
        <v>Narayanan-Kumar</v>
      </c>
      <c r="G1864" s="4">
        <f>Order_items!C1864</f>
        <v>1</v>
      </c>
      <c r="H1864" s="4">
        <f>Order_items!D1864</f>
        <v>392.22</v>
      </c>
      <c r="I1864" s="4">
        <f>Order_items!E1864</f>
        <v>392.22</v>
      </c>
      <c r="J1864" s="4" t="str">
        <f t="array" ref="J1864">_xlfn.XLOOKUP(A1864,Orders!A:A,Orders!G:G,"")</f>
        <v>Cash</v>
      </c>
      <c r="K1864" s="4">
        <f t="shared" si="1"/>
        <v>2023</v>
      </c>
      <c r="L1864" s="4" t="str">
        <f t="shared" si="2"/>
        <v>Sep</v>
      </c>
    </row>
    <row r="1865" ht="22.5" customHeight="1">
      <c r="A1865" s="4">
        <f>(Orders!A1865)</f>
        <v>6083487488</v>
      </c>
      <c r="B1865" s="5">
        <f t="array" ref="B1865">_xlfn.XLOOKUP(A1865, Orders!A:A,Orders!C:C)</f>
        <v>45362.14097</v>
      </c>
      <c r="C1865" s="4">
        <f>Order_items!B1865</f>
        <v>820973</v>
      </c>
      <c r="D1865" s="4" t="str">
        <f t="array" ref="D1865">_xlfn.XLOOKUP(C1865,Products!A:A,Products!B:B,"")</f>
        <v>Baby Wipes</v>
      </c>
      <c r="E1865" s="4" t="str">
        <f t="array" ref="E1865">_xlfn.XLOOKUP(C1865,Products!A:A,Products!C:C,"")</f>
        <v>Baby Care</v>
      </c>
      <c r="F1865" s="4" t="str">
        <f t="array" ref="F1865">_xlfn.XLOOKUP(C1865,Products!A:A,Products!D:D,"")</f>
        <v>Lall LLC</v>
      </c>
      <c r="G1865" s="4">
        <f>Order_items!C1865</f>
        <v>3</v>
      </c>
      <c r="H1865" s="4">
        <f>Order_items!D1865</f>
        <v>114.52</v>
      </c>
      <c r="I1865" s="4">
        <f>Order_items!E1865</f>
        <v>343.56</v>
      </c>
      <c r="J1865" s="4" t="str">
        <f t="array" ref="J1865">_xlfn.XLOOKUP(A1865,Orders!A:A,Orders!G:G,"")</f>
        <v>Cash</v>
      </c>
      <c r="K1865" s="4">
        <f t="shared" si="1"/>
        <v>2024</v>
      </c>
      <c r="L1865" s="4" t="str">
        <f t="shared" si="2"/>
        <v>Mar</v>
      </c>
    </row>
    <row r="1866" ht="22.5" customHeight="1">
      <c r="A1866" s="4">
        <f>(Orders!A1866)</f>
        <v>3191281184</v>
      </c>
      <c r="B1866" s="5">
        <f t="array" ref="B1866">_xlfn.XLOOKUP(A1866, Orders!A:A,Orders!C:C)</f>
        <v>45108.67353</v>
      </c>
      <c r="C1866" s="4">
        <f>Order_items!B1866</f>
        <v>853932</v>
      </c>
      <c r="D1866" s="4" t="str">
        <f t="array" ref="D1866">_xlfn.XLOOKUP(C1866,Products!A:A,Products!B:B,"")</f>
        <v>Baby Wipes</v>
      </c>
      <c r="E1866" s="4" t="str">
        <f t="array" ref="E1866">_xlfn.XLOOKUP(C1866,Products!A:A,Products!C:C,"")</f>
        <v>Baby Care</v>
      </c>
      <c r="F1866" s="4" t="str">
        <f t="array" ref="F1866">_xlfn.XLOOKUP(C1866,Products!A:A,Products!D:D,"")</f>
        <v>Ranganathan-Peri</v>
      </c>
      <c r="G1866" s="4">
        <f>Order_items!C1866</f>
        <v>3</v>
      </c>
      <c r="H1866" s="4">
        <f>Order_items!D1866</f>
        <v>941.19</v>
      </c>
      <c r="I1866" s="4">
        <f>Order_items!E1866</f>
        <v>2823.57</v>
      </c>
      <c r="J1866" s="4" t="str">
        <f t="array" ref="J1866">_xlfn.XLOOKUP(A1866,Orders!A:A,Orders!G:G,"")</f>
        <v>Card</v>
      </c>
      <c r="K1866" s="4">
        <f t="shared" si="1"/>
        <v>2023</v>
      </c>
      <c r="L1866" s="4" t="str">
        <f t="shared" si="2"/>
        <v>Jul</v>
      </c>
    </row>
    <row r="1867" ht="22.5" customHeight="1">
      <c r="A1867" s="4">
        <f>(Orders!A1867)</f>
        <v>6397409024</v>
      </c>
      <c r="B1867" s="5">
        <f t="array" ref="B1867">_xlfn.XLOOKUP(A1867, Orders!A:A,Orders!C:C)</f>
        <v>45294.34588</v>
      </c>
      <c r="C1867" s="4">
        <f>Order_items!B1867</f>
        <v>762527</v>
      </c>
      <c r="D1867" s="4" t="str">
        <f t="array" ref="D1867">_xlfn.XLOOKUP(C1867,Products!A:A,Products!B:B,"")</f>
        <v>Biscuits</v>
      </c>
      <c r="E1867" s="4" t="str">
        <f t="array" ref="E1867">_xlfn.XLOOKUP(C1867,Products!A:A,Products!C:C,"")</f>
        <v>Snacks &amp; Munchies</v>
      </c>
      <c r="F1867" s="4" t="str">
        <f t="array" ref="F1867">_xlfn.XLOOKUP(C1867,Products!A:A,Products!D:D,"")</f>
        <v>Chad, Yohannan and Chopra</v>
      </c>
      <c r="G1867" s="4">
        <f>Order_items!C1867</f>
        <v>2</v>
      </c>
      <c r="H1867" s="4">
        <f>Order_items!D1867</f>
        <v>690.08</v>
      </c>
      <c r="I1867" s="4">
        <f>Order_items!E1867</f>
        <v>1380.16</v>
      </c>
      <c r="J1867" s="4" t="str">
        <f t="array" ref="J1867">_xlfn.XLOOKUP(A1867,Orders!A:A,Orders!G:G,"")</f>
        <v>Cash</v>
      </c>
      <c r="K1867" s="4">
        <f t="shared" si="1"/>
        <v>2024</v>
      </c>
      <c r="L1867" s="4" t="str">
        <f t="shared" si="2"/>
        <v>Jan</v>
      </c>
    </row>
    <row r="1868" ht="22.5" customHeight="1">
      <c r="A1868" s="4">
        <f>(Orders!A1868)</f>
        <v>9021529086</v>
      </c>
      <c r="B1868" s="5">
        <f t="array" ref="B1868">_xlfn.XLOOKUP(A1868, Orders!A:A,Orders!C:C)</f>
        <v>45367.79091</v>
      </c>
      <c r="C1868" s="4">
        <f>Order_items!B1868</f>
        <v>107548</v>
      </c>
      <c r="D1868" s="4" t="str">
        <f t="array" ref="D1868">_xlfn.XLOOKUP(C1868,Products!A:A,Products!B:B,"")</f>
        <v>Cola</v>
      </c>
      <c r="E1868" s="4" t="str">
        <f t="array" ref="E1868">_xlfn.XLOOKUP(C1868,Products!A:A,Products!C:C,"")</f>
        <v>Cold Drinks &amp; Juices</v>
      </c>
      <c r="F1868" s="4" t="str">
        <f t="array" ref="F1868">_xlfn.XLOOKUP(C1868,Products!A:A,Products!D:D,"")</f>
        <v>Bhandari, Bhasin and Palan</v>
      </c>
      <c r="G1868" s="4">
        <f>Order_items!C1868</f>
        <v>3</v>
      </c>
      <c r="H1868" s="4">
        <f>Order_items!D1868</f>
        <v>891.6</v>
      </c>
      <c r="I1868" s="4">
        <f>Order_items!E1868</f>
        <v>2674.8</v>
      </c>
      <c r="J1868" s="4" t="str">
        <f t="array" ref="J1868">_xlfn.XLOOKUP(A1868,Orders!A:A,Orders!G:G,"")</f>
        <v>Card</v>
      </c>
      <c r="K1868" s="4">
        <f t="shared" si="1"/>
        <v>2024</v>
      </c>
      <c r="L1868" s="4" t="str">
        <f t="shared" si="2"/>
        <v>Mar</v>
      </c>
    </row>
    <row r="1869" ht="22.5" customHeight="1">
      <c r="A1869" s="4">
        <f>(Orders!A1869)</f>
        <v>8214544415</v>
      </c>
      <c r="B1869" s="5">
        <f t="array" ref="B1869">_xlfn.XLOOKUP(A1869, Orders!A:A,Orders!C:C)</f>
        <v>45288.72826</v>
      </c>
      <c r="C1869" s="4">
        <f>Order_items!B1869</f>
        <v>537274</v>
      </c>
      <c r="D1869" s="4" t="str">
        <f t="array" ref="D1869">_xlfn.XLOOKUP(C1869,Products!A:A,Products!B:B,"")</f>
        <v>Pet Treats</v>
      </c>
      <c r="E1869" s="4" t="str">
        <f t="array" ref="E1869">_xlfn.XLOOKUP(C1869,Products!A:A,Products!C:C,"")</f>
        <v>Pet Care</v>
      </c>
      <c r="F1869" s="4" t="str">
        <f t="array" ref="F1869">_xlfn.XLOOKUP(C1869,Products!A:A,Products!D:D,"")</f>
        <v>Lal-Chauhan</v>
      </c>
      <c r="G1869" s="4">
        <f>Order_items!C1869</f>
        <v>3</v>
      </c>
      <c r="H1869" s="4">
        <f>Order_items!D1869</f>
        <v>702.71</v>
      </c>
      <c r="I1869" s="4">
        <f>Order_items!E1869</f>
        <v>2108.13</v>
      </c>
      <c r="J1869" s="4" t="str">
        <f t="array" ref="J1869">_xlfn.XLOOKUP(A1869,Orders!A:A,Orders!G:G,"")</f>
        <v>Card</v>
      </c>
      <c r="K1869" s="4">
        <f t="shared" si="1"/>
        <v>2023</v>
      </c>
      <c r="L1869" s="4" t="str">
        <f t="shared" si="2"/>
        <v>Dec</v>
      </c>
    </row>
    <row r="1870" ht="22.5" customHeight="1">
      <c r="A1870" s="4">
        <f>(Orders!A1870)</f>
        <v>8569302709</v>
      </c>
      <c r="B1870" s="5">
        <f t="array" ref="B1870">_xlfn.XLOOKUP(A1870, Orders!A:A,Orders!C:C)</f>
        <v>45206.81193</v>
      </c>
      <c r="C1870" s="4">
        <f>Order_items!B1870</f>
        <v>131937</v>
      </c>
      <c r="D1870" s="4" t="str">
        <f t="array" ref="D1870">_xlfn.XLOOKUP(C1870,Products!A:A,Products!B:B,"")</f>
        <v>Frozen Pizza</v>
      </c>
      <c r="E1870" s="4" t="str">
        <f t="array" ref="E1870">_xlfn.XLOOKUP(C1870,Products!A:A,Products!C:C,"")</f>
        <v>Instant &amp; Frozen Food</v>
      </c>
      <c r="F1870" s="4" t="str">
        <f t="array" ref="F1870">_xlfn.XLOOKUP(C1870,Products!A:A,Products!D:D,"")</f>
        <v>Varkey, Devi and Ganguly</v>
      </c>
      <c r="G1870" s="4">
        <f>Order_items!C1870</f>
        <v>3</v>
      </c>
      <c r="H1870" s="4">
        <f>Order_items!D1870</f>
        <v>287.81</v>
      </c>
      <c r="I1870" s="4">
        <f>Order_items!E1870</f>
        <v>863.43</v>
      </c>
      <c r="J1870" s="4" t="str">
        <f t="array" ref="J1870">_xlfn.XLOOKUP(A1870,Orders!A:A,Orders!G:G,"")</f>
        <v>Card</v>
      </c>
      <c r="K1870" s="4">
        <f t="shared" si="1"/>
        <v>2023</v>
      </c>
      <c r="L1870" s="4" t="str">
        <f t="shared" si="2"/>
        <v>Oct</v>
      </c>
    </row>
    <row r="1871" ht="22.5" customHeight="1">
      <c r="A1871" s="4">
        <f>(Orders!A1871)</f>
        <v>2219192870</v>
      </c>
      <c r="B1871" s="5">
        <f t="array" ref="B1871">_xlfn.XLOOKUP(A1871, Orders!A:A,Orders!C:C)</f>
        <v>45309.06856</v>
      </c>
      <c r="C1871" s="4">
        <f>Order_items!B1871</f>
        <v>799952</v>
      </c>
      <c r="D1871" s="4" t="str">
        <f t="array" ref="D1871">_xlfn.XLOOKUP(C1871,Products!A:A,Products!B:B,"")</f>
        <v>Cheese</v>
      </c>
      <c r="E1871" s="4" t="str">
        <f t="array" ref="E1871">_xlfn.XLOOKUP(C1871,Products!A:A,Products!C:C,"")</f>
        <v>Dairy &amp; Breakfast</v>
      </c>
      <c r="F1871" s="4" t="str">
        <f t="array" ref="F1871">_xlfn.XLOOKUP(C1871,Products!A:A,Products!D:D,"")</f>
        <v>Padmanabhan-Virk</v>
      </c>
      <c r="G1871" s="4">
        <f>Order_items!C1871</f>
        <v>3</v>
      </c>
      <c r="H1871" s="4">
        <f>Order_items!D1871</f>
        <v>922.64</v>
      </c>
      <c r="I1871" s="4">
        <f>Order_items!E1871</f>
        <v>2767.92</v>
      </c>
      <c r="J1871" s="4" t="str">
        <f t="array" ref="J1871">_xlfn.XLOOKUP(A1871,Orders!A:A,Orders!G:G,"")</f>
        <v>UPI</v>
      </c>
      <c r="K1871" s="4">
        <f t="shared" si="1"/>
        <v>2024</v>
      </c>
      <c r="L1871" s="4" t="str">
        <f t="shared" si="2"/>
        <v>Jan</v>
      </c>
    </row>
    <row r="1872" ht="22.5" customHeight="1">
      <c r="A1872" s="4">
        <f>(Orders!A1872)</f>
        <v>8537081061</v>
      </c>
      <c r="B1872" s="5">
        <f t="array" ref="B1872">_xlfn.XLOOKUP(A1872, Orders!A:A,Orders!C:C)</f>
        <v>45154.04391</v>
      </c>
      <c r="C1872" s="4">
        <f>Order_items!B1872</f>
        <v>894539</v>
      </c>
      <c r="D1872" s="4" t="str">
        <f t="array" ref="D1872">_xlfn.XLOOKUP(C1872,Products!A:A,Products!B:B,"")</f>
        <v>Dish Soap</v>
      </c>
      <c r="E1872" s="4" t="str">
        <f t="array" ref="E1872">_xlfn.XLOOKUP(C1872,Products!A:A,Products!C:C,"")</f>
        <v>Household Care</v>
      </c>
      <c r="F1872" s="4" t="str">
        <f t="array" ref="F1872">_xlfn.XLOOKUP(C1872,Products!A:A,Products!D:D,"")</f>
        <v>Pall, Sule and Sood</v>
      </c>
      <c r="G1872" s="4">
        <f>Order_items!C1872</f>
        <v>2</v>
      </c>
      <c r="H1872" s="4">
        <f>Order_items!D1872</f>
        <v>445.48</v>
      </c>
      <c r="I1872" s="4">
        <f>Order_items!E1872</f>
        <v>890.96</v>
      </c>
      <c r="J1872" s="4" t="str">
        <f t="array" ref="J1872">_xlfn.XLOOKUP(A1872,Orders!A:A,Orders!G:G,"")</f>
        <v>Wallet</v>
      </c>
      <c r="K1872" s="4">
        <f t="shared" si="1"/>
        <v>2023</v>
      </c>
      <c r="L1872" s="4" t="str">
        <f t="shared" si="2"/>
        <v>Aug</v>
      </c>
    </row>
    <row r="1873" ht="22.5" customHeight="1">
      <c r="A1873" s="4">
        <f>(Orders!A1873)</f>
        <v>9284683425</v>
      </c>
      <c r="B1873" s="5">
        <f t="array" ref="B1873">_xlfn.XLOOKUP(A1873, Orders!A:A,Orders!C:C)</f>
        <v>45428.27806</v>
      </c>
      <c r="C1873" s="4">
        <f>Order_items!B1873</f>
        <v>91670</v>
      </c>
      <c r="D1873" s="4" t="str">
        <f t="array" ref="D1873">_xlfn.XLOOKUP(C1873,Products!A:A,Products!B:B,"")</f>
        <v>Dish Soap</v>
      </c>
      <c r="E1873" s="4" t="str">
        <f t="array" ref="E1873">_xlfn.XLOOKUP(C1873,Products!A:A,Products!C:C,"")</f>
        <v>Household Care</v>
      </c>
      <c r="F1873" s="4" t="str">
        <f t="array" ref="F1873">_xlfn.XLOOKUP(C1873,Products!A:A,Products!D:D,"")</f>
        <v>Barman-Ahluwalia</v>
      </c>
      <c r="G1873" s="4">
        <f>Order_items!C1873</f>
        <v>3</v>
      </c>
      <c r="H1873" s="4">
        <f>Order_items!D1873</f>
        <v>439.24</v>
      </c>
      <c r="I1873" s="4">
        <f>Order_items!E1873</f>
        <v>1317.72</v>
      </c>
      <c r="J1873" s="4" t="str">
        <f t="array" ref="J1873">_xlfn.XLOOKUP(A1873,Orders!A:A,Orders!G:G,"")</f>
        <v>Card</v>
      </c>
      <c r="K1873" s="4">
        <f t="shared" si="1"/>
        <v>2024</v>
      </c>
      <c r="L1873" s="4" t="str">
        <f t="shared" si="2"/>
        <v>May</v>
      </c>
    </row>
    <row r="1874" ht="22.5" customHeight="1">
      <c r="A1874" s="4">
        <f>(Orders!A1874)</f>
        <v>9774193601</v>
      </c>
      <c r="B1874" s="5">
        <f t="array" ref="B1874">_xlfn.XLOOKUP(A1874, Orders!A:A,Orders!C:C)</f>
        <v>45076.45775</v>
      </c>
      <c r="C1874" s="4">
        <f>Order_items!B1874</f>
        <v>451933</v>
      </c>
      <c r="D1874" s="4" t="str">
        <f t="array" ref="D1874">_xlfn.XLOOKUP(C1874,Products!A:A,Products!B:B,"")</f>
        <v>Wheat Flour</v>
      </c>
      <c r="E1874" s="4" t="str">
        <f t="array" ref="E1874">_xlfn.XLOOKUP(C1874,Products!A:A,Products!C:C,"")</f>
        <v>Grocery &amp; Staples</v>
      </c>
      <c r="F1874" s="4" t="str">
        <f t="array" ref="F1874">_xlfn.XLOOKUP(C1874,Products!A:A,Products!D:D,"")</f>
        <v>Nadig Ltd</v>
      </c>
      <c r="G1874" s="4">
        <f>Order_items!C1874</f>
        <v>1</v>
      </c>
      <c r="H1874" s="4">
        <f>Order_items!D1874</f>
        <v>568.94</v>
      </c>
      <c r="I1874" s="4">
        <f>Order_items!E1874</f>
        <v>568.94</v>
      </c>
      <c r="J1874" s="4" t="str">
        <f t="array" ref="J1874">_xlfn.XLOOKUP(A1874,Orders!A:A,Orders!G:G,"")</f>
        <v>Card</v>
      </c>
      <c r="K1874" s="4">
        <f t="shared" si="1"/>
        <v>2023</v>
      </c>
      <c r="L1874" s="4" t="str">
        <f t="shared" si="2"/>
        <v>May</v>
      </c>
    </row>
    <row r="1875" ht="22.5" customHeight="1">
      <c r="A1875" s="4">
        <f>(Orders!A1875)</f>
        <v>7496826261</v>
      </c>
      <c r="B1875" s="5">
        <f t="array" ref="B1875">_xlfn.XLOOKUP(A1875, Orders!A:A,Orders!C:C)</f>
        <v>45247.22613</v>
      </c>
      <c r="C1875" s="4">
        <f>Order_items!B1875</f>
        <v>219598</v>
      </c>
      <c r="D1875" s="4" t="str">
        <f t="array" ref="D1875">_xlfn.XLOOKUP(C1875,Products!A:A,Products!B:B,"")</f>
        <v>Shampoo</v>
      </c>
      <c r="E1875" s="4" t="str">
        <f t="array" ref="E1875">_xlfn.XLOOKUP(C1875,Products!A:A,Products!C:C,"")</f>
        <v>Personal Care</v>
      </c>
      <c r="F1875" s="4" t="str">
        <f t="array" ref="F1875">_xlfn.XLOOKUP(C1875,Products!A:A,Products!D:D,"")</f>
        <v>Arora-Magar</v>
      </c>
      <c r="G1875" s="4">
        <f>Order_items!C1875</f>
        <v>3</v>
      </c>
      <c r="H1875" s="4">
        <f>Order_items!D1875</f>
        <v>367.08</v>
      </c>
      <c r="I1875" s="4">
        <f>Order_items!E1875</f>
        <v>1101.24</v>
      </c>
      <c r="J1875" s="4" t="str">
        <f t="array" ref="J1875">_xlfn.XLOOKUP(A1875,Orders!A:A,Orders!G:G,"")</f>
        <v>Wallet</v>
      </c>
      <c r="K1875" s="4">
        <f t="shared" si="1"/>
        <v>2023</v>
      </c>
      <c r="L1875" s="4" t="str">
        <f t="shared" si="2"/>
        <v>Nov</v>
      </c>
    </row>
    <row r="1876" ht="22.5" customHeight="1">
      <c r="A1876" s="4">
        <f>(Orders!A1876)</f>
        <v>1058749075</v>
      </c>
      <c r="B1876" s="5">
        <f t="array" ref="B1876">_xlfn.XLOOKUP(A1876, Orders!A:A,Orders!C:C)</f>
        <v>45164.96512</v>
      </c>
      <c r="C1876" s="4">
        <f>Order_items!B1876</f>
        <v>677169</v>
      </c>
      <c r="D1876" s="4" t="str">
        <f t="array" ref="D1876">_xlfn.XLOOKUP(C1876,Products!A:A,Products!B:B,"")</f>
        <v>Cough Syrup</v>
      </c>
      <c r="E1876" s="4" t="str">
        <f t="array" ref="E1876">_xlfn.XLOOKUP(C1876,Products!A:A,Products!C:C,"")</f>
        <v>Pharmacy</v>
      </c>
      <c r="F1876" s="4" t="str">
        <f t="array" ref="F1876">_xlfn.XLOOKUP(C1876,Products!A:A,Products!D:D,"")</f>
        <v>Char-Divan</v>
      </c>
      <c r="G1876" s="4">
        <f>Order_items!C1876</f>
        <v>1</v>
      </c>
      <c r="H1876" s="4">
        <f>Order_items!D1876</f>
        <v>261.03</v>
      </c>
      <c r="I1876" s="4">
        <f>Order_items!E1876</f>
        <v>261.03</v>
      </c>
      <c r="J1876" s="4" t="str">
        <f t="array" ref="J1876">_xlfn.XLOOKUP(A1876,Orders!A:A,Orders!G:G,"")</f>
        <v>Cash</v>
      </c>
      <c r="K1876" s="4">
        <f t="shared" si="1"/>
        <v>2023</v>
      </c>
      <c r="L1876" s="4" t="str">
        <f t="shared" si="2"/>
        <v>Aug</v>
      </c>
    </row>
    <row r="1877" ht="22.5" customHeight="1">
      <c r="A1877" s="4">
        <f>(Orders!A1877)</f>
        <v>7128038799</v>
      </c>
      <c r="B1877" s="5">
        <f t="array" ref="B1877">_xlfn.XLOOKUP(A1877, Orders!A:A,Orders!C:C)</f>
        <v>45361.76853</v>
      </c>
      <c r="C1877" s="4">
        <f>Order_items!B1877</f>
        <v>961614</v>
      </c>
      <c r="D1877" s="4" t="str">
        <f t="array" ref="D1877">_xlfn.XLOOKUP(C1877,Products!A:A,Products!B:B,"")</f>
        <v>Chocolates</v>
      </c>
      <c r="E1877" s="4" t="str">
        <f t="array" ref="E1877">_xlfn.XLOOKUP(C1877,Products!A:A,Products!C:C,"")</f>
        <v>Snacks &amp; Munchies</v>
      </c>
      <c r="F1877" s="4" t="str">
        <f t="array" ref="F1877">_xlfn.XLOOKUP(C1877,Products!A:A,Products!D:D,"")</f>
        <v>Goda Inc</v>
      </c>
      <c r="G1877" s="4">
        <f>Order_items!C1877</f>
        <v>1</v>
      </c>
      <c r="H1877" s="4">
        <f>Order_items!D1877</f>
        <v>227.22</v>
      </c>
      <c r="I1877" s="4">
        <f>Order_items!E1877</f>
        <v>227.22</v>
      </c>
      <c r="J1877" s="4" t="str">
        <f t="array" ref="J1877">_xlfn.XLOOKUP(A1877,Orders!A:A,Orders!G:G,"")</f>
        <v>Card</v>
      </c>
      <c r="K1877" s="4">
        <f t="shared" si="1"/>
        <v>2024</v>
      </c>
      <c r="L1877" s="4" t="str">
        <f t="shared" si="2"/>
        <v>Mar</v>
      </c>
    </row>
    <row r="1878" ht="22.5" customHeight="1">
      <c r="A1878" s="4">
        <f>(Orders!A1878)</f>
        <v>3596318350</v>
      </c>
      <c r="B1878" s="5">
        <f t="array" ref="B1878">_xlfn.XLOOKUP(A1878, Orders!A:A,Orders!C:C)</f>
        <v>45578.4005</v>
      </c>
      <c r="C1878" s="4">
        <f>Order_items!B1878</f>
        <v>700048</v>
      </c>
      <c r="D1878" s="4" t="str">
        <f t="array" ref="D1878">_xlfn.XLOOKUP(C1878,Products!A:A,Products!B:B,"")</f>
        <v>Dish Soap</v>
      </c>
      <c r="E1878" s="4" t="str">
        <f t="array" ref="E1878">_xlfn.XLOOKUP(C1878,Products!A:A,Products!C:C,"")</f>
        <v>Household Care</v>
      </c>
      <c r="F1878" s="4" t="str">
        <f t="array" ref="F1878">_xlfn.XLOOKUP(C1878,Products!A:A,Products!D:D,"")</f>
        <v>Khalsa-Bhavsar</v>
      </c>
      <c r="G1878" s="4">
        <f>Order_items!C1878</f>
        <v>2</v>
      </c>
      <c r="H1878" s="4">
        <f>Order_items!D1878</f>
        <v>141.28</v>
      </c>
      <c r="I1878" s="4">
        <f>Order_items!E1878</f>
        <v>282.56</v>
      </c>
      <c r="J1878" s="4" t="str">
        <f t="array" ref="J1878">_xlfn.XLOOKUP(A1878,Orders!A:A,Orders!G:G,"")</f>
        <v>Cash</v>
      </c>
      <c r="K1878" s="4">
        <f t="shared" si="1"/>
        <v>2024</v>
      </c>
      <c r="L1878" s="4" t="str">
        <f t="shared" si="2"/>
        <v>Oct</v>
      </c>
    </row>
    <row r="1879" ht="22.5" customHeight="1">
      <c r="A1879" s="4">
        <f>(Orders!A1879)</f>
        <v>3187042843</v>
      </c>
      <c r="B1879" s="5">
        <f t="array" ref="B1879">_xlfn.XLOOKUP(A1879, Orders!A:A,Orders!C:C)</f>
        <v>45292.87171</v>
      </c>
      <c r="C1879" s="4">
        <f>Order_items!B1879</f>
        <v>378230</v>
      </c>
      <c r="D1879" s="4" t="str">
        <f t="array" ref="D1879">_xlfn.XLOOKUP(C1879,Products!A:A,Products!B:B,"")</f>
        <v>Nuts</v>
      </c>
      <c r="E1879" s="4" t="str">
        <f t="array" ref="E1879">_xlfn.XLOOKUP(C1879,Products!A:A,Products!C:C,"")</f>
        <v>Snacks &amp; Munchies</v>
      </c>
      <c r="F1879" s="4" t="str">
        <f t="array" ref="F1879">_xlfn.XLOOKUP(C1879,Products!A:A,Products!D:D,"")</f>
        <v>Kala-Vig</v>
      </c>
      <c r="G1879" s="4">
        <f>Order_items!C1879</f>
        <v>2</v>
      </c>
      <c r="H1879" s="4">
        <f>Order_items!D1879</f>
        <v>166.42</v>
      </c>
      <c r="I1879" s="4">
        <f>Order_items!E1879</f>
        <v>332.84</v>
      </c>
      <c r="J1879" s="4" t="str">
        <f t="array" ref="J1879">_xlfn.XLOOKUP(A1879,Orders!A:A,Orders!G:G,"")</f>
        <v>UPI</v>
      </c>
      <c r="K1879" s="4">
        <f t="shared" si="1"/>
        <v>2024</v>
      </c>
      <c r="L1879" s="4" t="str">
        <f t="shared" si="2"/>
        <v>Jan</v>
      </c>
    </row>
    <row r="1880" ht="22.5" customHeight="1">
      <c r="A1880" s="4">
        <f>(Orders!A1880)</f>
        <v>4673500573</v>
      </c>
      <c r="B1880" s="5">
        <f t="array" ref="B1880">_xlfn.XLOOKUP(A1880, Orders!A:A,Orders!C:C)</f>
        <v>45214.61286</v>
      </c>
      <c r="C1880" s="4">
        <f>Order_items!B1880</f>
        <v>70969</v>
      </c>
      <c r="D1880" s="4" t="str">
        <f t="array" ref="D1880">_xlfn.XLOOKUP(C1880,Products!A:A,Products!B:B,"")</f>
        <v>Carrots</v>
      </c>
      <c r="E1880" s="4" t="str">
        <f t="array" ref="E1880">_xlfn.XLOOKUP(C1880,Products!A:A,Products!C:C,"")</f>
        <v>Fruits &amp; Vegetables</v>
      </c>
      <c r="F1880" s="4" t="str">
        <f t="array" ref="F1880">_xlfn.XLOOKUP(C1880,Products!A:A,Products!D:D,"")</f>
        <v>Mohan Group</v>
      </c>
      <c r="G1880" s="4">
        <f>Order_items!C1880</f>
        <v>1</v>
      </c>
      <c r="H1880" s="4">
        <f>Order_items!D1880</f>
        <v>631.7</v>
      </c>
      <c r="I1880" s="4">
        <f>Order_items!E1880</f>
        <v>631.7</v>
      </c>
      <c r="J1880" s="4" t="str">
        <f t="array" ref="J1880">_xlfn.XLOOKUP(A1880,Orders!A:A,Orders!G:G,"")</f>
        <v>Cash</v>
      </c>
      <c r="K1880" s="4">
        <f t="shared" si="1"/>
        <v>2023</v>
      </c>
      <c r="L1880" s="4" t="str">
        <f t="shared" si="2"/>
        <v>Oct</v>
      </c>
    </row>
    <row r="1881" ht="22.5" customHeight="1">
      <c r="A1881" s="4">
        <f>(Orders!A1881)</f>
        <v>881900445</v>
      </c>
      <c r="B1881" s="5">
        <f t="array" ref="B1881">_xlfn.XLOOKUP(A1881, Orders!A:A,Orders!C:C)</f>
        <v>45510.08763</v>
      </c>
      <c r="C1881" s="4">
        <f>Order_items!B1881</f>
        <v>328457</v>
      </c>
      <c r="D1881" s="4" t="str">
        <f t="array" ref="D1881">_xlfn.XLOOKUP(C1881,Products!A:A,Products!B:B,"")</f>
        <v>Mango Drink</v>
      </c>
      <c r="E1881" s="4" t="str">
        <f t="array" ref="E1881">_xlfn.XLOOKUP(C1881,Products!A:A,Products!C:C,"")</f>
        <v>Cold Drinks &amp; Juices</v>
      </c>
      <c r="F1881" s="4" t="str">
        <f t="array" ref="F1881">_xlfn.XLOOKUP(C1881,Products!A:A,Products!D:D,"")</f>
        <v>Hayre-Shere</v>
      </c>
      <c r="G1881" s="4">
        <f>Order_items!C1881</f>
        <v>3</v>
      </c>
      <c r="H1881" s="4">
        <f>Order_items!D1881</f>
        <v>858.57</v>
      </c>
      <c r="I1881" s="4">
        <f>Order_items!E1881</f>
        <v>2575.71</v>
      </c>
      <c r="J1881" s="4" t="str">
        <f t="array" ref="J1881">_xlfn.XLOOKUP(A1881,Orders!A:A,Orders!G:G,"")</f>
        <v>Card</v>
      </c>
      <c r="K1881" s="4">
        <f t="shared" si="1"/>
        <v>2024</v>
      </c>
      <c r="L1881" s="4" t="str">
        <f t="shared" si="2"/>
        <v>Aug</v>
      </c>
    </row>
    <row r="1882" ht="22.5" customHeight="1">
      <c r="A1882" s="4">
        <f>(Orders!A1882)</f>
        <v>9874112459</v>
      </c>
      <c r="B1882" s="5">
        <f t="array" ref="B1882">_xlfn.XLOOKUP(A1882, Orders!A:A,Orders!C:C)</f>
        <v>45561.97542</v>
      </c>
      <c r="C1882" s="4">
        <f>Order_items!B1882</f>
        <v>739448</v>
      </c>
      <c r="D1882" s="4" t="str">
        <f t="array" ref="D1882">_xlfn.XLOOKUP(C1882,Products!A:A,Products!B:B,"")</f>
        <v>Dish Soap</v>
      </c>
      <c r="E1882" s="4" t="str">
        <f t="array" ref="E1882">_xlfn.XLOOKUP(C1882,Products!A:A,Products!C:C,"")</f>
        <v>Household Care</v>
      </c>
      <c r="F1882" s="4" t="str">
        <f t="array" ref="F1882">_xlfn.XLOOKUP(C1882,Products!A:A,Products!D:D,"")</f>
        <v>Mand-Choudhry</v>
      </c>
      <c r="G1882" s="4">
        <f>Order_items!C1882</f>
        <v>2</v>
      </c>
      <c r="H1882" s="4">
        <f>Order_items!D1882</f>
        <v>755.66</v>
      </c>
      <c r="I1882" s="4">
        <f>Order_items!E1882</f>
        <v>1511.32</v>
      </c>
      <c r="J1882" s="4" t="str">
        <f t="array" ref="J1882">_xlfn.XLOOKUP(A1882,Orders!A:A,Orders!G:G,"")</f>
        <v>Cash</v>
      </c>
      <c r="K1882" s="4">
        <f t="shared" si="1"/>
        <v>2024</v>
      </c>
      <c r="L1882" s="4" t="str">
        <f t="shared" si="2"/>
        <v>Sep</v>
      </c>
    </row>
    <row r="1883" ht="22.5" customHeight="1">
      <c r="A1883" s="4">
        <f>(Orders!A1883)</f>
        <v>4531430634</v>
      </c>
      <c r="B1883" s="5">
        <f t="array" ref="B1883">_xlfn.XLOOKUP(A1883, Orders!A:A,Orders!C:C)</f>
        <v>45063.25787</v>
      </c>
      <c r="C1883" s="4">
        <f>Order_items!B1883</f>
        <v>952168</v>
      </c>
      <c r="D1883" s="4" t="str">
        <f t="array" ref="D1883">_xlfn.XLOOKUP(C1883,Products!A:A,Products!B:B,"")</f>
        <v>Popcorn</v>
      </c>
      <c r="E1883" s="4" t="str">
        <f t="array" ref="E1883">_xlfn.XLOOKUP(C1883,Products!A:A,Products!C:C,"")</f>
        <v>Snacks &amp; Munchies</v>
      </c>
      <c r="F1883" s="4" t="str">
        <f t="array" ref="F1883">_xlfn.XLOOKUP(C1883,Products!A:A,Products!D:D,"")</f>
        <v>Krishnamurthy, Sibal and Das</v>
      </c>
      <c r="G1883" s="4">
        <f>Order_items!C1883</f>
        <v>1</v>
      </c>
      <c r="H1883" s="4">
        <f>Order_items!D1883</f>
        <v>236.95</v>
      </c>
      <c r="I1883" s="4">
        <f>Order_items!E1883</f>
        <v>236.95</v>
      </c>
      <c r="J1883" s="4" t="str">
        <f t="array" ref="J1883">_xlfn.XLOOKUP(A1883,Orders!A:A,Orders!G:G,"")</f>
        <v>UPI</v>
      </c>
      <c r="K1883" s="4">
        <f t="shared" si="1"/>
        <v>2023</v>
      </c>
      <c r="L1883" s="4" t="str">
        <f t="shared" si="2"/>
        <v>May</v>
      </c>
    </row>
    <row r="1884" ht="22.5" customHeight="1">
      <c r="A1884" s="4">
        <f>(Orders!A1884)</f>
        <v>6715699166</v>
      </c>
      <c r="B1884" s="5">
        <f t="array" ref="B1884">_xlfn.XLOOKUP(A1884, Orders!A:A,Orders!C:C)</f>
        <v>45139.79782</v>
      </c>
      <c r="C1884" s="4">
        <f>Order_items!B1884</f>
        <v>107548</v>
      </c>
      <c r="D1884" s="4" t="str">
        <f t="array" ref="D1884">_xlfn.XLOOKUP(C1884,Products!A:A,Products!B:B,"")</f>
        <v>Cola</v>
      </c>
      <c r="E1884" s="4" t="str">
        <f t="array" ref="E1884">_xlfn.XLOOKUP(C1884,Products!A:A,Products!C:C,"")</f>
        <v>Cold Drinks &amp; Juices</v>
      </c>
      <c r="F1884" s="4" t="str">
        <f t="array" ref="F1884">_xlfn.XLOOKUP(C1884,Products!A:A,Products!D:D,"")</f>
        <v>Bhandari, Bhasin and Palan</v>
      </c>
      <c r="G1884" s="4">
        <f>Order_items!C1884</f>
        <v>2</v>
      </c>
      <c r="H1884" s="4">
        <f>Order_items!D1884</f>
        <v>891.6</v>
      </c>
      <c r="I1884" s="4">
        <f>Order_items!E1884</f>
        <v>1783.2</v>
      </c>
      <c r="J1884" s="4" t="str">
        <f t="array" ref="J1884">_xlfn.XLOOKUP(A1884,Orders!A:A,Orders!G:G,"")</f>
        <v>Cash</v>
      </c>
      <c r="K1884" s="4">
        <f t="shared" si="1"/>
        <v>2023</v>
      </c>
      <c r="L1884" s="4" t="str">
        <f t="shared" si="2"/>
        <v>Aug</v>
      </c>
    </row>
    <row r="1885" ht="22.5" customHeight="1">
      <c r="A1885" s="4">
        <f>(Orders!A1885)</f>
        <v>4171748538</v>
      </c>
      <c r="B1885" s="5">
        <f t="array" ref="B1885">_xlfn.XLOOKUP(A1885, Orders!A:A,Orders!C:C)</f>
        <v>45113.94889</v>
      </c>
      <c r="C1885" s="4">
        <f>Order_items!B1885</f>
        <v>652118</v>
      </c>
      <c r="D1885" s="4" t="str">
        <f t="array" ref="D1885">_xlfn.XLOOKUP(C1885,Products!A:A,Products!B:B,"")</f>
        <v>Frozen Biryani</v>
      </c>
      <c r="E1885" s="4" t="str">
        <f t="array" ref="E1885">_xlfn.XLOOKUP(C1885,Products!A:A,Products!C:C,"")</f>
        <v>Instant &amp; Frozen Food</v>
      </c>
      <c r="F1885" s="4" t="str">
        <f t="array" ref="F1885">_xlfn.XLOOKUP(C1885,Products!A:A,Products!D:D,"")</f>
        <v>Agate and Sons</v>
      </c>
      <c r="G1885" s="4">
        <f>Order_items!C1885</f>
        <v>3</v>
      </c>
      <c r="H1885" s="4">
        <f>Order_items!D1885</f>
        <v>22.04</v>
      </c>
      <c r="I1885" s="4">
        <f>Order_items!E1885</f>
        <v>66.12</v>
      </c>
      <c r="J1885" s="4" t="str">
        <f t="array" ref="J1885">_xlfn.XLOOKUP(A1885,Orders!A:A,Orders!G:G,"")</f>
        <v>UPI</v>
      </c>
      <c r="K1885" s="4">
        <f t="shared" si="1"/>
        <v>2023</v>
      </c>
      <c r="L1885" s="4" t="str">
        <f t="shared" si="2"/>
        <v>Jul</v>
      </c>
    </row>
    <row r="1886" ht="22.5" customHeight="1">
      <c r="A1886" s="4">
        <f>(Orders!A1886)</f>
        <v>4093115982</v>
      </c>
      <c r="B1886" s="5">
        <f t="array" ref="B1886">_xlfn.XLOOKUP(A1886, Orders!A:A,Orders!C:C)</f>
        <v>45070.71159</v>
      </c>
      <c r="C1886" s="4">
        <f>Order_items!B1886</f>
        <v>444361</v>
      </c>
      <c r="D1886" s="4" t="str">
        <f t="array" ref="D1886">_xlfn.XLOOKUP(C1886,Products!A:A,Products!B:B,"")</f>
        <v>Pain Reliever</v>
      </c>
      <c r="E1886" s="4" t="str">
        <f t="array" ref="E1886">_xlfn.XLOOKUP(C1886,Products!A:A,Products!C:C,"")</f>
        <v>Pharmacy</v>
      </c>
      <c r="F1886" s="4" t="str">
        <f t="array" ref="F1886">_xlfn.XLOOKUP(C1886,Products!A:A,Products!D:D,"")</f>
        <v>Prakash, Bawa and Kale</v>
      </c>
      <c r="G1886" s="4">
        <f>Order_items!C1886</f>
        <v>3</v>
      </c>
      <c r="H1886" s="4">
        <f>Order_items!D1886</f>
        <v>822.63</v>
      </c>
      <c r="I1886" s="4">
        <f>Order_items!E1886</f>
        <v>2467.89</v>
      </c>
      <c r="J1886" s="4" t="str">
        <f t="array" ref="J1886">_xlfn.XLOOKUP(A1886,Orders!A:A,Orders!G:G,"")</f>
        <v>UPI</v>
      </c>
      <c r="K1886" s="4">
        <f t="shared" si="1"/>
        <v>2023</v>
      </c>
      <c r="L1886" s="4" t="str">
        <f t="shared" si="2"/>
        <v>May</v>
      </c>
    </row>
    <row r="1887" ht="22.5" customHeight="1">
      <c r="A1887" s="4">
        <f>(Orders!A1887)</f>
        <v>2515279840</v>
      </c>
      <c r="B1887" s="5">
        <f t="array" ref="B1887">_xlfn.XLOOKUP(A1887, Orders!A:A,Orders!C:C)</f>
        <v>45284.06899</v>
      </c>
      <c r="C1887" s="4">
        <f>Order_items!B1887</f>
        <v>461804</v>
      </c>
      <c r="D1887" s="4" t="str">
        <f t="array" ref="D1887">_xlfn.XLOOKUP(C1887,Products!A:A,Products!B:B,"")</f>
        <v>Sugar</v>
      </c>
      <c r="E1887" s="4" t="str">
        <f t="array" ref="E1887">_xlfn.XLOOKUP(C1887,Products!A:A,Products!C:C,"")</f>
        <v>Grocery &amp; Staples</v>
      </c>
      <c r="F1887" s="4" t="str">
        <f t="array" ref="F1887">_xlfn.XLOOKUP(C1887,Products!A:A,Products!D:D,"")</f>
        <v>Ghose, Ben and Divan</v>
      </c>
      <c r="G1887" s="4">
        <f>Order_items!C1887</f>
        <v>1</v>
      </c>
      <c r="H1887" s="4">
        <f>Order_items!D1887</f>
        <v>310.69</v>
      </c>
      <c r="I1887" s="4">
        <f>Order_items!E1887</f>
        <v>310.69</v>
      </c>
      <c r="J1887" s="4" t="str">
        <f t="array" ref="J1887">_xlfn.XLOOKUP(A1887,Orders!A:A,Orders!G:G,"")</f>
        <v>Cash</v>
      </c>
      <c r="K1887" s="4">
        <f t="shared" si="1"/>
        <v>2023</v>
      </c>
      <c r="L1887" s="4" t="str">
        <f t="shared" si="2"/>
        <v>Dec</v>
      </c>
    </row>
    <row r="1888" ht="22.5" customHeight="1">
      <c r="A1888" s="4">
        <f>(Orders!A1888)</f>
        <v>4981424948</v>
      </c>
      <c r="B1888" s="5">
        <f t="array" ref="B1888">_xlfn.XLOOKUP(A1888, Orders!A:A,Orders!C:C)</f>
        <v>45578.93442</v>
      </c>
      <c r="C1888" s="4">
        <f>Order_items!B1888</f>
        <v>679865</v>
      </c>
      <c r="D1888" s="4" t="str">
        <f t="array" ref="D1888">_xlfn.XLOOKUP(C1888,Products!A:A,Products!B:B,"")</f>
        <v>Wheat Flour</v>
      </c>
      <c r="E1888" s="4" t="str">
        <f t="array" ref="E1888">_xlfn.XLOOKUP(C1888,Products!A:A,Products!C:C,"")</f>
        <v>Grocery &amp; Staples</v>
      </c>
      <c r="F1888" s="4" t="str">
        <f t="array" ref="F1888">_xlfn.XLOOKUP(C1888,Products!A:A,Products!D:D,"")</f>
        <v>Memon-Barad</v>
      </c>
      <c r="G1888" s="4">
        <f>Order_items!C1888</f>
        <v>1</v>
      </c>
      <c r="H1888" s="4">
        <f>Order_items!D1888</f>
        <v>347.91</v>
      </c>
      <c r="I1888" s="4">
        <f>Order_items!E1888</f>
        <v>347.91</v>
      </c>
      <c r="J1888" s="4" t="str">
        <f t="array" ref="J1888">_xlfn.XLOOKUP(A1888,Orders!A:A,Orders!G:G,"")</f>
        <v>UPI</v>
      </c>
      <c r="K1888" s="4">
        <f t="shared" si="1"/>
        <v>2024</v>
      </c>
      <c r="L1888" s="4" t="str">
        <f t="shared" si="2"/>
        <v>Oct</v>
      </c>
    </row>
    <row r="1889" ht="22.5" customHeight="1">
      <c r="A1889" s="4">
        <f>(Orders!A1889)</f>
        <v>1911064507</v>
      </c>
      <c r="B1889" s="5">
        <f t="array" ref="B1889">_xlfn.XLOOKUP(A1889, Orders!A:A,Orders!C:C)</f>
        <v>45349.74735</v>
      </c>
      <c r="C1889" s="4">
        <f>Order_items!B1889</f>
        <v>500633</v>
      </c>
      <c r="D1889" s="4" t="str">
        <f t="array" ref="D1889">_xlfn.XLOOKUP(C1889,Products!A:A,Products!B:B,"")</f>
        <v>Cereal</v>
      </c>
      <c r="E1889" s="4" t="str">
        <f t="array" ref="E1889">_xlfn.XLOOKUP(C1889,Products!A:A,Products!C:C,"")</f>
        <v>Dairy &amp; Breakfast</v>
      </c>
      <c r="F1889" s="4" t="str">
        <f t="array" ref="F1889">_xlfn.XLOOKUP(C1889,Products!A:A,Products!D:D,"")</f>
        <v>Trivedi-Ahluwalia</v>
      </c>
      <c r="G1889" s="4">
        <f>Order_items!C1889</f>
        <v>2</v>
      </c>
      <c r="H1889" s="4">
        <f>Order_items!D1889</f>
        <v>154.5</v>
      </c>
      <c r="I1889" s="4">
        <f>Order_items!E1889</f>
        <v>309</v>
      </c>
      <c r="J1889" s="4" t="str">
        <f t="array" ref="J1889">_xlfn.XLOOKUP(A1889,Orders!A:A,Orders!G:G,"")</f>
        <v>UPI</v>
      </c>
      <c r="K1889" s="4">
        <f t="shared" si="1"/>
        <v>2024</v>
      </c>
      <c r="L1889" s="4" t="str">
        <f t="shared" si="2"/>
        <v>Feb</v>
      </c>
    </row>
    <row r="1890" ht="22.5" customHeight="1">
      <c r="A1890" s="4">
        <f>(Orders!A1890)</f>
        <v>6438392384</v>
      </c>
      <c r="B1890" s="5">
        <f t="array" ref="B1890">_xlfn.XLOOKUP(A1890, Orders!A:A,Orders!C:C)</f>
        <v>45549.83938</v>
      </c>
      <c r="C1890" s="4">
        <f>Order_items!B1890</f>
        <v>654623</v>
      </c>
      <c r="D1890" s="4" t="str">
        <f t="array" ref="D1890">_xlfn.XLOOKUP(C1890,Products!A:A,Products!B:B,"")</f>
        <v>Chips</v>
      </c>
      <c r="E1890" s="4" t="str">
        <f t="array" ref="E1890">_xlfn.XLOOKUP(C1890,Products!A:A,Products!C:C,"")</f>
        <v>Snacks &amp; Munchies</v>
      </c>
      <c r="F1890" s="4" t="str">
        <f t="array" ref="F1890">_xlfn.XLOOKUP(C1890,Products!A:A,Products!D:D,"")</f>
        <v>Pradhan and Sons</v>
      </c>
      <c r="G1890" s="4">
        <f>Order_items!C1890</f>
        <v>1</v>
      </c>
      <c r="H1890" s="4">
        <f>Order_items!D1890</f>
        <v>422.14</v>
      </c>
      <c r="I1890" s="4">
        <f>Order_items!E1890</f>
        <v>422.14</v>
      </c>
      <c r="J1890" s="4" t="str">
        <f t="array" ref="J1890">_xlfn.XLOOKUP(A1890,Orders!A:A,Orders!G:G,"")</f>
        <v>Card</v>
      </c>
      <c r="K1890" s="4">
        <f t="shared" si="1"/>
        <v>2024</v>
      </c>
      <c r="L1890" s="4" t="str">
        <f t="shared" si="2"/>
        <v>Sep</v>
      </c>
    </row>
    <row r="1891" ht="22.5" customHeight="1">
      <c r="A1891" s="4">
        <f>(Orders!A1891)</f>
        <v>5859840400</v>
      </c>
      <c r="B1891" s="5">
        <f t="array" ref="B1891">_xlfn.XLOOKUP(A1891, Orders!A:A,Orders!C:C)</f>
        <v>45220.99204</v>
      </c>
      <c r="C1891" s="4">
        <f>Order_items!B1891</f>
        <v>552883</v>
      </c>
      <c r="D1891" s="4" t="str">
        <f t="array" ref="D1891">_xlfn.XLOOKUP(C1891,Products!A:A,Products!B:B,"")</f>
        <v>Potatoes</v>
      </c>
      <c r="E1891" s="4" t="str">
        <f t="array" ref="E1891">_xlfn.XLOOKUP(C1891,Products!A:A,Products!C:C,"")</f>
        <v>Fruits &amp; Vegetables</v>
      </c>
      <c r="F1891" s="4" t="str">
        <f t="array" ref="F1891">_xlfn.XLOOKUP(C1891,Products!A:A,Products!D:D,"")</f>
        <v>Balan, Patel and Mall</v>
      </c>
      <c r="G1891" s="4">
        <f>Order_items!C1891</f>
        <v>3</v>
      </c>
      <c r="H1891" s="4">
        <f>Order_items!D1891</f>
        <v>888.16</v>
      </c>
      <c r="I1891" s="4">
        <f>Order_items!E1891</f>
        <v>2664.48</v>
      </c>
      <c r="J1891" s="4" t="str">
        <f t="array" ref="J1891">_xlfn.XLOOKUP(A1891,Orders!A:A,Orders!G:G,"")</f>
        <v>UPI</v>
      </c>
      <c r="K1891" s="4">
        <f t="shared" si="1"/>
        <v>2023</v>
      </c>
      <c r="L1891" s="4" t="str">
        <f t="shared" si="2"/>
        <v>Oct</v>
      </c>
    </row>
    <row r="1892" ht="22.5" customHeight="1">
      <c r="A1892" s="4">
        <f>(Orders!A1892)</f>
        <v>7640576778</v>
      </c>
      <c r="B1892" s="5">
        <f t="array" ref="B1892">_xlfn.XLOOKUP(A1892, Orders!A:A,Orders!C:C)</f>
        <v>45335.73481</v>
      </c>
      <c r="C1892" s="4">
        <f>Order_items!B1892</f>
        <v>305754</v>
      </c>
      <c r="D1892" s="4" t="str">
        <f t="array" ref="D1892">_xlfn.XLOOKUP(C1892,Products!A:A,Products!B:B,"")</f>
        <v>Frozen Vegetables</v>
      </c>
      <c r="E1892" s="4" t="str">
        <f t="array" ref="E1892">_xlfn.XLOOKUP(C1892,Products!A:A,Products!C:C,"")</f>
        <v>Instant &amp; Frozen Food</v>
      </c>
      <c r="F1892" s="4" t="str">
        <f t="array" ref="F1892">_xlfn.XLOOKUP(C1892,Products!A:A,Products!D:D,"")</f>
        <v>Mammen-Hegde</v>
      </c>
      <c r="G1892" s="4">
        <f>Order_items!C1892</f>
        <v>3</v>
      </c>
      <c r="H1892" s="4">
        <f>Order_items!D1892</f>
        <v>979.99</v>
      </c>
      <c r="I1892" s="4">
        <f>Order_items!E1892</f>
        <v>2939.97</v>
      </c>
      <c r="J1892" s="4" t="str">
        <f t="array" ref="J1892">_xlfn.XLOOKUP(A1892,Orders!A:A,Orders!G:G,"")</f>
        <v>Card</v>
      </c>
      <c r="K1892" s="4">
        <f t="shared" si="1"/>
        <v>2024</v>
      </c>
      <c r="L1892" s="4" t="str">
        <f t="shared" si="2"/>
        <v>Feb</v>
      </c>
    </row>
    <row r="1893" ht="22.5" customHeight="1">
      <c r="A1893" s="4">
        <f>(Orders!A1893)</f>
        <v>5453475937</v>
      </c>
      <c r="B1893" s="5">
        <f t="array" ref="B1893">_xlfn.XLOOKUP(A1893, Orders!A:A,Orders!C:C)</f>
        <v>45187.50586</v>
      </c>
      <c r="C1893" s="4">
        <f>Order_items!B1893</f>
        <v>131748</v>
      </c>
      <c r="D1893" s="4" t="str">
        <f t="array" ref="D1893">_xlfn.XLOOKUP(C1893,Products!A:A,Products!B:B,"")</f>
        <v>Dog Food</v>
      </c>
      <c r="E1893" s="4" t="str">
        <f t="array" ref="E1893">_xlfn.XLOOKUP(C1893,Products!A:A,Products!C:C,"")</f>
        <v>Pet Care</v>
      </c>
      <c r="F1893" s="4" t="str">
        <f t="array" ref="F1893">_xlfn.XLOOKUP(C1893,Products!A:A,Products!D:D,"")</f>
        <v>Shroff, Wason and Dugar</v>
      </c>
      <c r="G1893" s="4">
        <f>Order_items!C1893</f>
        <v>1</v>
      </c>
      <c r="H1893" s="4">
        <f>Order_items!D1893</f>
        <v>81.35</v>
      </c>
      <c r="I1893" s="4">
        <f>Order_items!E1893</f>
        <v>81.35</v>
      </c>
      <c r="J1893" s="4" t="str">
        <f t="array" ref="J1893">_xlfn.XLOOKUP(A1893,Orders!A:A,Orders!G:G,"")</f>
        <v>Cash</v>
      </c>
      <c r="K1893" s="4">
        <f t="shared" si="1"/>
        <v>2023</v>
      </c>
      <c r="L1893" s="4" t="str">
        <f t="shared" si="2"/>
        <v>Sep</v>
      </c>
    </row>
    <row r="1894" ht="22.5" customHeight="1">
      <c r="A1894" s="4">
        <f>(Orders!A1894)</f>
        <v>653610300</v>
      </c>
      <c r="B1894" s="5">
        <f t="array" ref="B1894">_xlfn.XLOOKUP(A1894, Orders!A:A,Orders!C:C)</f>
        <v>45040.14681</v>
      </c>
      <c r="C1894" s="4">
        <f>Order_items!B1894</f>
        <v>684939</v>
      </c>
      <c r="D1894" s="4" t="str">
        <f t="array" ref="D1894">_xlfn.XLOOKUP(C1894,Products!A:A,Products!B:B,"")</f>
        <v>Lotion</v>
      </c>
      <c r="E1894" s="4" t="str">
        <f t="array" ref="E1894">_xlfn.XLOOKUP(C1894,Products!A:A,Products!C:C,"")</f>
        <v>Personal Care</v>
      </c>
      <c r="F1894" s="4" t="str">
        <f t="array" ref="F1894">_xlfn.XLOOKUP(C1894,Products!A:A,Products!D:D,"")</f>
        <v>Sibal, Bhatnagar and Rajan</v>
      </c>
      <c r="G1894" s="4">
        <f>Order_items!C1894</f>
        <v>1</v>
      </c>
      <c r="H1894" s="4">
        <f>Order_items!D1894</f>
        <v>727.95</v>
      </c>
      <c r="I1894" s="4">
        <f>Order_items!E1894</f>
        <v>727.95</v>
      </c>
      <c r="J1894" s="4" t="str">
        <f t="array" ref="J1894">_xlfn.XLOOKUP(A1894,Orders!A:A,Orders!G:G,"")</f>
        <v>Wallet</v>
      </c>
      <c r="K1894" s="4">
        <f t="shared" si="1"/>
        <v>2023</v>
      </c>
      <c r="L1894" s="4" t="str">
        <f t="shared" si="2"/>
        <v>Apr</v>
      </c>
    </row>
    <row r="1895" ht="22.5" customHeight="1">
      <c r="A1895" s="4">
        <f>(Orders!A1895)</f>
        <v>730299055</v>
      </c>
      <c r="B1895" s="5">
        <f t="array" ref="B1895">_xlfn.XLOOKUP(A1895, Orders!A:A,Orders!C:C)</f>
        <v>45586.75512</v>
      </c>
      <c r="C1895" s="4">
        <f>Order_items!B1895</f>
        <v>679321</v>
      </c>
      <c r="D1895" s="4" t="str">
        <f t="array" ref="D1895">_xlfn.XLOOKUP(C1895,Products!A:A,Products!B:B,"")</f>
        <v>Cola</v>
      </c>
      <c r="E1895" s="4" t="str">
        <f t="array" ref="E1895">_xlfn.XLOOKUP(C1895,Products!A:A,Products!C:C,"")</f>
        <v>Cold Drinks &amp; Juices</v>
      </c>
      <c r="F1895" s="4" t="str">
        <f t="array" ref="F1895">_xlfn.XLOOKUP(C1895,Products!A:A,Products!D:D,"")</f>
        <v>Khurana-Dewan</v>
      </c>
      <c r="G1895" s="4">
        <f>Order_items!C1895</f>
        <v>1</v>
      </c>
      <c r="H1895" s="4">
        <f>Order_items!D1895</f>
        <v>738.46</v>
      </c>
      <c r="I1895" s="4">
        <f>Order_items!E1895</f>
        <v>738.46</v>
      </c>
      <c r="J1895" s="4" t="str">
        <f t="array" ref="J1895">_xlfn.XLOOKUP(A1895,Orders!A:A,Orders!G:G,"")</f>
        <v>Wallet</v>
      </c>
      <c r="K1895" s="4">
        <f t="shared" si="1"/>
        <v>2024</v>
      </c>
      <c r="L1895" s="4" t="str">
        <f t="shared" si="2"/>
        <v>Oct</v>
      </c>
    </row>
    <row r="1896" ht="22.5" customHeight="1">
      <c r="A1896" s="4">
        <f>(Orders!A1896)</f>
        <v>8396250231</v>
      </c>
      <c r="B1896" s="5">
        <f t="array" ref="B1896">_xlfn.XLOOKUP(A1896, Orders!A:A,Orders!C:C)</f>
        <v>45348.12991</v>
      </c>
      <c r="C1896" s="4">
        <f>Order_items!B1896</f>
        <v>721521</v>
      </c>
      <c r="D1896" s="4" t="str">
        <f t="array" ref="D1896">_xlfn.XLOOKUP(C1896,Products!A:A,Products!B:B,"")</f>
        <v>Rice</v>
      </c>
      <c r="E1896" s="4" t="str">
        <f t="array" ref="E1896">_xlfn.XLOOKUP(C1896,Products!A:A,Products!C:C,"")</f>
        <v>Grocery &amp; Staples</v>
      </c>
      <c r="F1896" s="4" t="str">
        <f t="array" ref="F1896">_xlfn.XLOOKUP(C1896,Products!A:A,Products!D:D,"")</f>
        <v>Ramanathan, Agarwal and Baria</v>
      </c>
      <c r="G1896" s="4">
        <f>Order_items!C1896</f>
        <v>2</v>
      </c>
      <c r="H1896" s="4">
        <f>Order_items!D1896</f>
        <v>417.39</v>
      </c>
      <c r="I1896" s="4">
        <f>Order_items!E1896</f>
        <v>834.78</v>
      </c>
      <c r="J1896" s="4" t="str">
        <f t="array" ref="J1896">_xlfn.XLOOKUP(A1896,Orders!A:A,Orders!G:G,"")</f>
        <v>Wallet</v>
      </c>
      <c r="K1896" s="4">
        <f t="shared" si="1"/>
        <v>2024</v>
      </c>
      <c r="L1896" s="4" t="str">
        <f t="shared" si="2"/>
        <v>Feb</v>
      </c>
    </row>
    <row r="1897" ht="22.5" customHeight="1">
      <c r="A1897" s="4">
        <f>(Orders!A1897)</f>
        <v>8556969682</v>
      </c>
      <c r="B1897" s="5">
        <f t="array" ref="B1897">_xlfn.XLOOKUP(A1897, Orders!A:A,Orders!C:C)</f>
        <v>45067.24932</v>
      </c>
      <c r="C1897" s="4">
        <f>Order_items!B1897</f>
        <v>532965</v>
      </c>
      <c r="D1897" s="4" t="str">
        <f t="array" ref="D1897">_xlfn.XLOOKUP(C1897,Products!A:A,Products!B:B,"")</f>
        <v>Frozen Pizza</v>
      </c>
      <c r="E1897" s="4" t="str">
        <f t="array" ref="E1897">_xlfn.XLOOKUP(C1897,Products!A:A,Products!C:C,"")</f>
        <v>Instant &amp; Frozen Food</v>
      </c>
      <c r="F1897" s="4" t="str">
        <f t="array" ref="F1897">_xlfn.XLOOKUP(C1897,Products!A:A,Products!D:D,"")</f>
        <v>Sachdev Inc</v>
      </c>
      <c r="G1897" s="4">
        <f>Order_items!C1897</f>
        <v>1</v>
      </c>
      <c r="H1897" s="4">
        <f>Order_items!D1897</f>
        <v>307.23</v>
      </c>
      <c r="I1897" s="4">
        <f>Order_items!E1897</f>
        <v>307.23</v>
      </c>
      <c r="J1897" s="4" t="str">
        <f t="array" ref="J1897">_xlfn.XLOOKUP(A1897,Orders!A:A,Orders!G:G,"")</f>
        <v>UPI</v>
      </c>
      <c r="K1897" s="4">
        <f t="shared" si="1"/>
        <v>2023</v>
      </c>
      <c r="L1897" s="4" t="str">
        <f t="shared" si="2"/>
        <v>May</v>
      </c>
    </row>
    <row r="1898" ht="22.5" customHeight="1">
      <c r="A1898" s="4">
        <f>(Orders!A1898)</f>
        <v>7159670875</v>
      </c>
      <c r="B1898" s="5">
        <f t="array" ref="B1898">_xlfn.XLOOKUP(A1898, Orders!A:A,Orders!C:C)</f>
        <v>45465.38476</v>
      </c>
      <c r="C1898" s="4">
        <f>Order_items!B1898</f>
        <v>684939</v>
      </c>
      <c r="D1898" s="4" t="str">
        <f t="array" ref="D1898">_xlfn.XLOOKUP(C1898,Products!A:A,Products!B:B,"")</f>
        <v>Lotion</v>
      </c>
      <c r="E1898" s="4" t="str">
        <f t="array" ref="E1898">_xlfn.XLOOKUP(C1898,Products!A:A,Products!C:C,"")</f>
        <v>Personal Care</v>
      </c>
      <c r="F1898" s="4" t="str">
        <f t="array" ref="F1898">_xlfn.XLOOKUP(C1898,Products!A:A,Products!D:D,"")</f>
        <v>Sibal, Bhatnagar and Rajan</v>
      </c>
      <c r="G1898" s="4">
        <f>Order_items!C1898</f>
        <v>3</v>
      </c>
      <c r="H1898" s="4">
        <f>Order_items!D1898</f>
        <v>727.95</v>
      </c>
      <c r="I1898" s="4">
        <f>Order_items!E1898</f>
        <v>2183.85</v>
      </c>
      <c r="J1898" s="4" t="str">
        <f t="array" ref="J1898">_xlfn.XLOOKUP(A1898,Orders!A:A,Orders!G:G,"")</f>
        <v>Card</v>
      </c>
      <c r="K1898" s="4">
        <f t="shared" si="1"/>
        <v>2024</v>
      </c>
      <c r="L1898" s="4" t="str">
        <f t="shared" si="2"/>
        <v>Jun</v>
      </c>
    </row>
    <row r="1899" ht="22.5" customHeight="1">
      <c r="A1899" s="4">
        <f>(Orders!A1899)</f>
        <v>4922278509</v>
      </c>
      <c r="B1899" s="5">
        <f t="array" ref="B1899">_xlfn.XLOOKUP(A1899, Orders!A:A,Orders!C:C)</f>
        <v>45077.29167</v>
      </c>
      <c r="C1899" s="4">
        <f>Order_items!B1899</f>
        <v>644847</v>
      </c>
      <c r="D1899" s="4" t="str">
        <f t="array" ref="D1899">_xlfn.XLOOKUP(C1899,Products!A:A,Products!B:B,"")</f>
        <v>Salt</v>
      </c>
      <c r="E1899" s="4" t="str">
        <f t="array" ref="E1899">_xlfn.XLOOKUP(C1899,Products!A:A,Products!C:C,"")</f>
        <v>Grocery &amp; Staples</v>
      </c>
      <c r="F1899" s="4" t="str">
        <f t="array" ref="F1899">_xlfn.XLOOKUP(C1899,Products!A:A,Products!D:D,"")</f>
        <v>Jhaveri, Kata and Kapur</v>
      </c>
      <c r="G1899" s="4">
        <f>Order_items!C1899</f>
        <v>2</v>
      </c>
      <c r="H1899" s="4">
        <f>Order_items!D1899</f>
        <v>622.81</v>
      </c>
      <c r="I1899" s="4">
        <f>Order_items!E1899</f>
        <v>1245.62</v>
      </c>
      <c r="J1899" s="4" t="str">
        <f t="array" ref="J1899">_xlfn.XLOOKUP(A1899,Orders!A:A,Orders!G:G,"")</f>
        <v>Wallet</v>
      </c>
      <c r="K1899" s="4">
        <f t="shared" si="1"/>
        <v>2023</v>
      </c>
      <c r="L1899" s="4" t="str">
        <f t="shared" si="2"/>
        <v>May</v>
      </c>
    </row>
    <row r="1900" ht="22.5" customHeight="1">
      <c r="A1900" s="4">
        <f>(Orders!A1900)</f>
        <v>8151274002</v>
      </c>
      <c r="B1900" s="5">
        <f t="array" ref="B1900">_xlfn.XLOOKUP(A1900, Orders!A:A,Orders!C:C)</f>
        <v>45458.66148</v>
      </c>
      <c r="C1900" s="4">
        <f>Order_items!B1900</f>
        <v>34186</v>
      </c>
      <c r="D1900" s="4" t="str">
        <f t="array" ref="D1900">_xlfn.XLOOKUP(C1900,Products!A:A,Products!B:B,"")</f>
        <v>Mangoes</v>
      </c>
      <c r="E1900" s="4" t="str">
        <f t="array" ref="E1900">_xlfn.XLOOKUP(C1900,Products!A:A,Products!C:C,"")</f>
        <v>Fruits &amp; Vegetables</v>
      </c>
      <c r="F1900" s="4" t="str">
        <f t="array" ref="F1900">_xlfn.XLOOKUP(C1900,Products!A:A,Products!D:D,"")</f>
        <v>Mandal-Kar</v>
      </c>
      <c r="G1900" s="4">
        <f>Order_items!C1900</f>
        <v>2</v>
      </c>
      <c r="H1900" s="4">
        <f>Order_items!D1900</f>
        <v>925.65</v>
      </c>
      <c r="I1900" s="4">
        <f>Order_items!E1900</f>
        <v>1851.3</v>
      </c>
      <c r="J1900" s="4" t="str">
        <f t="array" ref="J1900">_xlfn.XLOOKUP(A1900,Orders!A:A,Orders!G:G,"")</f>
        <v>Cash</v>
      </c>
      <c r="K1900" s="4">
        <f t="shared" si="1"/>
        <v>2024</v>
      </c>
      <c r="L1900" s="4" t="str">
        <f t="shared" si="2"/>
        <v>Jun</v>
      </c>
    </row>
    <row r="1901" ht="22.5" customHeight="1">
      <c r="A1901" s="4">
        <f>(Orders!A1901)</f>
        <v>5373978100</v>
      </c>
      <c r="B1901" s="5">
        <f t="array" ref="B1901">_xlfn.XLOOKUP(A1901, Orders!A:A,Orders!C:C)</f>
        <v>45307.69403</v>
      </c>
      <c r="C1901" s="4">
        <f>Order_items!B1901</f>
        <v>433521</v>
      </c>
      <c r="D1901" s="4" t="str">
        <f t="array" ref="D1901">_xlfn.XLOOKUP(C1901,Products!A:A,Products!B:B,"")</f>
        <v>Diapers</v>
      </c>
      <c r="E1901" s="4" t="str">
        <f t="array" ref="E1901">_xlfn.XLOOKUP(C1901,Products!A:A,Products!C:C,"")</f>
        <v>Baby Care</v>
      </c>
      <c r="F1901" s="4" t="str">
        <f t="array" ref="F1901">_xlfn.XLOOKUP(C1901,Products!A:A,Products!D:D,"")</f>
        <v>Mahal Group</v>
      </c>
      <c r="G1901" s="4">
        <f>Order_items!C1901</f>
        <v>3</v>
      </c>
      <c r="H1901" s="4">
        <f>Order_items!D1901</f>
        <v>321.33</v>
      </c>
      <c r="I1901" s="4">
        <f>Order_items!E1901</f>
        <v>963.99</v>
      </c>
      <c r="J1901" s="4" t="str">
        <f t="array" ref="J1901">_xlfn.XLOOKUP(A1901,Orders!A:A,Orders!G:G,"")</f>
        <v>Wallet</v>
      </c>
      <c r="K1901" s="4">
        <f t="shared" si="1"/>
        <v>2024</v>
      </c>
      <c r="L1901" s="4" t="str">
        <f t="shared" si="2"/>
        <v>Jan</v>
      </c>
    </row>
    <row r="1902" ht="22.5" customHeight="1">
      <c r="A1902" s="4">
        <f>(Orders!A1902)</f>
        <v>6210207010</v>
      </c>
      <c r="B1902" s="5">
        <f t="array" ref="B1902">_xlfn.XLOOKUP(A1902, Orders!A:A,Orders!C:C)</f>
        <v>45104.34602</v>
      </c>
      <c r="C1902" s="4">
        <f>Order_items!B1902</f>
        <v>859361</v>
      </c>
      <c r="D1902" s="4" t="str">
        <f t="array" ref="D1902">_xlfn.XLOOKUP(C1902,Products!A:A,Products!B:B,"")</f>
        <v>Shampoo</v>
      </c>
      <c r="E1902" s="4" t="str">
        <f t="array" ref="E1902">_xlfn.XLOOKUP(C1902,Products!A:A,Products!C:C,"")</f>
        <v>Personal Care</v>
      </c>
      <c r="F1902" s="4" t="str">
        <f t="array" ref="F1902">_xlfn.XLOOKUP(C1902,Products!A:A,Products!D:D,"")</f>
        <v>Mitter Group</v>
      </c>
      <c r="G1902" s="4">
        <f>Order_items!C1902</f>
        <v>1</v>
      </c>
      <c r="H1902" s="4">
        <f>Order_items!D1902</f>
        <v>432.39</v>
      </c>
      <c r="I1902" s="4">
        <f>Order_items!E1902</f>
        <v>432.39</v>
      </c>
      <c r="J1902" s="4" t="str">
        <f t="array" ref="J1902">_xlfn.XLOOKUP(A1902,Orders!A:A,Orders!G:G,"")</f>
        <v>UPI</v>
      </c>
      <c r="K1902" s="4">
        <f t="shared" si="1"/>
        <v>2023</v>
      </c>
      <c r="L1902" s="4" t="str">
        <f t="shared" si="2"/>
        <v>Jun</v>
      </c>
    </row>
    <row r="1903" ht="22.5" customHeight="1">
      <c r="A1903" s="4">
        <f>(Orders!A1903)</f>
        <v>1837403174</v>
      </c>
      <c r="B1903" s="5">
        <f t="array" ref="B1903">_xlfn.XLOOKUP(A1903, Orders!A:A,Orders!C:C)</f>
        <v>45049.89774</v>
      </c>
      <c r="C1903" s="4">
        <f>Order_items!B1903</f>
        <v>14145</v>
      </c>
      <c r="D1903" s="4" t="str">
        <f t="array" ref="D1903">_xlfn.XLOOKUP(C1903,Products!A:A,Products!B:B,"")</f>
        <v>Spinach</v>
      </c>
      <c r="E1903" s="4" t="str">
        <f t="array" ref="E1903">_xlfn.XLOOKUP(C1903,Products!A:A,Products!C:C,"")</f>
        <v>Fruits &amp; Vegetables</v>
      </c>
      <c r="F1903" s="4" t="str">
        <f t="array" ref="F1903">_xlfn.XLOOKUP(C1903,Products!A:A,Products!D:D,"")</f>
        <v>Thakur, Shah and Pingle</v>
      </c>
      <c r="G1903" s="4">
        <f>Order_items!C1903</f>
        <v>3</v>
      </c>
      <c r="H1903" s="4">
        <f>Order_items!D1903</f>
        <v>630.84</v>
      </c>
      <c r="I1903" s="4">
        <f>Order_items!E1903</f>
        <v>1892.52</v>
      </c>
      <c r="J1903" s="4" t="str">
        <f t="array" ref="J1903">_xlfn.XLOOKUP(A1903,Orders!A:A,Orders!G:G,"")</f>
        <v>Card</v>
      </c>
      <c r="K1903" s="4">
        <f t="shared" si="1"/>
        <v>2023</v>
      </c>
      <c r="L1903" s="4" t="str">
        <f t="shared" si="2"/>
        <v>May</v>
      </c>
    </row>
    <row r="1904" ht="22.5" customHeight="1">
      <c r="A1904" s="4">
        <f>(Orders!A1904)</f>
        <v>1148265823</v>
      </c>
      <c r="B1904" s="5">
        <f t="array" ref="B1904">_xlfn.XLOOKUP(A1904, Orders!A:A,Orders!C:C)</f>
        <v>45594.35131</v>
      </c>
      <c r="C1904" s="4">
        <f>Order_items!B1904</f>
        <v>542300</v>
      </c>
      <c r="D1904" s="4" t="str">
        <f t="array" ref="D1904">_xlfn.XLOOKUP(C1904,Products!A:A,Products!B:B,"")</f>
        <v>Popcorn</v>
      </c>
      <c r="E1904" s="4" t="str">
        <f t="array" ref="E1904">_xlfn.XLOOKUP(C1904,Products!A:A,Products!C:C,"")</f>
        <v>Snacks &amp; Munchies</v>
      </c>
      <c r="F1904" s="4" t="str">
        <f t="array" ref="F1904">_xlfn.XLOOKUP(C1904,Products!A:A,Products!D:D,"")</f>
        <v>Gulati-Tandon</v>
      </c>
      <c r="G1904" s="4">
        <f>Order_items!C1904</f>
        <v>3</v>
      </c>
      <c r="H1904" s="4">
        <f>Order_items!D1904</f>
        <v>255.35</v>
      </c>
      <c r="I1904" s="4">
        <f>Order_items!E1904</f>
        <v>766.05</v>
      </c>
      <c r="J1904" s="4" t="str">
        <f t="array" ref="J1904">_xlfn.XLOOKUP(A1904,Orders!A:A,Orders!G:G,"")</f>
        <v>UPI</v>
      </c>
      <c r="K1904" s="4">
        <f t="shared" si="1"/>
        <v>2024</v>
      </c>
      <c r="L1904" s="4" t="str">
        <f t="shared" si="2"/>
        <v>Oct</v>
      </c>
    </row>
    <row r="1905" ht="22.5" customHeight="1">
      <c r="A1905" s="4">
        <f>(Orders!A1905)</f>
        <v>8472487149</v>
      </c>
      <c r="B1905" s="5">
        <f t="array" ref="B1905">_xlfn.XLOOKUP(A1905, Orders!A:A,Orders!C:C)</f>
        <v>45334.22861</v>
      </c>
      <c r="C1905" s="4">
        <f>Order_items!B1905</f>
        <v>837480</v>
      </c>
      <c r="D1905" s="4" t="str">
        <f t="array" ref="D1905">_xlfn.XLOOKUP(C1905,Products!A:A,Products!B:B,"")</f>
        <v>Cough Syrup</v>
      </c>
      <c r="E1905" s="4" t="str">
        <f t="array" ref="E1905">_xlfn.XLOOKUP(C1905,Products!A:A,Products!C:C,"")</f>
        <v>Pharmacy</v>
      </c>
      <c r="F1905" s="4" t="str">
        <f t="array" ref="F1905">_xlfn.XLOOKUP(C1905,Products!A:A,Products!D:D,"")</f>
        <v>Edwin and Sons</v>
      </c>
      <c r="G1905" s="4">
        <f>Order_items!C1905</f>
        <v>2</v>
      </c>
      <c r="H1905" s="4">
        <f>Order_items!D1905</f>
        <v>217.4</v>
      </c>
      <c r="I1905" s="4">
        <f>Order_items!E1905</f>
        <v>434.8</v>
      </c>
      <c r="J1905" s="4" t="str">
        <f t="array" ref="J1905">_xlfn.XLOOKUP(A1905,Orders!A:A,Orders!G:G,"")</f>
        <v>Cash</v>
      </c>
      <c r="K1905" s="4">
        <f t="shared" si="1"/>
        <v>2024</v>
      </c>
      <c r="L1905" s="4" t="str">
        <f t="shared" si="2"/>
        <v>Feb</v>
      </c>
    </row>
    <row r="1906" ht="22.5" customHeight="1">
      <c r="A1906" s="4">
        <f>(Orders!A1906)</f>
        <v>9111535172</v>
      </c>
      <c r="B1906" s="5">
        <f t="array" ref="B1906">_xlfn.XLOOKUP(A1906, Orders!A:A,Orders!C:C)</f>
        <v>45420.73755</v>
      </c>
      <c r="C1906" s="4">
        <f>Order_items!B1906</f>
        <v>784673</v>
      </c>
      <c r="D1906" s="4" t="str">
        <f t="array" ref="D1906">_xlfn.XLOOKUP(C1906,Products!A:A,Products!B:B,"")</f>
        <v>Dog Food</v>
      </c>
      <c r="E1906" s="4" t="str">
        <f t="array" ref="E1906">_xlfn.XLOOKUP(C1906,Products!A:A,Products!C:C,"")</f>
        <v>Pet Care</v>
      </c>
      <c r="F1906" s="4" t="str">
        <f t="array" ref="F1906">_xlfn.XLOOKUP(C1906,Products!A:A,Products!D:D,"")</f>
        <v>Ramanathan Group</v>
      </c>
      <c r="G1906" s="4">
        <f>Order_items!C1906</f>
        <v>1</v>
      </c>
      <c r="H1906" s="4">
        <f>Order_items!D1906</f>
        <v>491.39</v>
      </c>
      <c r="I1906" s="4">
        <f>Order_items!E1906</f>
        <v>491.39</v>
      </c>
      <c r="J1906" s="4" t="str">
        <f t="array" ref="J1906">_xlfn.XLOOKUP(A1906,Orders!A:A,Orders!G:G,"")</f>
        <v>Wallet</v>
      </c>
      <c r="K1906" s="4">
        <f t="shared" si="1"/>
        <v>2024</v>
      </c>
      <c r="L1906" s="4" t="str">
        <f t="shared" si="2"/>
        <v>May</v>
      </c>
    </row>
    <row r="1907" ht="22.5" customHeight="1">
      <c r="A1907" s="4">
        <f>(Orders!A1907)</f>
        <v>6558001978</v>
      </c>
      <c r="B1907" s="5">
        <f t="array" ref="B1907">_xlfn.XLOOKUP(A1907, Orders!A:A,Orders!C:C)</f>
        <v>45341.62902</v>
      </c>
      <c r="C1907" s="4">
        <f>Order_items!B1907</f>
        <v>478531</v>
      </c>
      <c r="D1907" s="4" t="str">
        <f t="array" ref="D1907">_xlfn.XLOOKUP(C1907,Products!A:A,Products!B:B,"")</f>
        <v>Carrots</v>
      </c>
      <c r="E1907" s="4" t="str">
        <f t="array" ref="E1907">_xlfn.XLOOKUP(C1907,Products!A:A,Products!C:C,"")</f>
        <v>Fruits &amp; Vegetables</v>
      </c>
      <c r="F1907" s="4" t="str">
        <f t="array" ref="F1907">_xlfn.XLOOKUP(C1907,Products!A:A,Products!D:D,"")</f>
        <v>Uppal Group</v>
      </c>
      <c r="G1907" s="4">
        <f>Order_items!C1907</f>
        <v>3</v>
      </c>
      <c r="H1907" s="4">
        <f>Order_items!D1907</f>
        <v>825.46</v>
      </c>
      <c r="I1907" s="4">
        <f>Order_items!E1907</f>
        <v>2476.38</v>
      </c>
      <c r="J1907" s="4" t="str">
        <f t="array" ref="J1907">_xlfn.XLOOKUP(A1907,Orders!A:A,Orders!G:G,"")</f>
        <v>Cash</v>
      </c>
      <c r="K1907" s="4">
        <f t="shared" si="1"/>
        <v>2024</v>
      </c>
      <c r="L1907" s="4" t="str">
        <f t="shared" si="2"/>
        <v>Feb</v>
      </c>
    </row>
    <row r="1908" ht="22.5" customHeight="1">
      <c r="A1908" s="4">
        <f>(Orders!A1908)</f>
        <v>2762095386</v>
      </c>
      <c r="B1908" s="5">
        <f t="array" ref="B1908">_xlfn.XLOOKUP(A1908, Orders!A:A,Orders!C:C)</f>
        <v>45515.68737</v>
      </c>
      <c r="C1908" s="4">
        <f>Order_items!B1908</f>
        <v>623234</v>
      </c>
      <c r="D1908" s="4" t="str">
        <f t="array" ref="D1908">_xlfn.XLOOKUP(C1908,Products!A:A,Products!B:B,"")</f>
        <v>Frozen Biryani</v>
      </c>
      <c r="E1908" s="4" t="str">
        <f t="array" ref="E1908">_xlfn.XLOOKUP(C1908,Products!A:A,Products!C:C,"")</f>
        <v>Instant &amp; Frozen Food</v>
      </c>
      <c r="F1908" s="4" t="str">
        <f t="array" ref="F1908">_xlfn.XLOOKUP(C1908,Products!A:A,Products!D:D,"")</f>
        <v>Chakrabarti-Batra</v>
      </c>
      <c r="G1908" s="4">
        <f>Order_items!C1908</f>
        <v>2</v>
      </c>
      <c r="H1908" s="4">
        <f>Order_items!D1908</f>
        <v>329.79</v>
      </c>
      <c r="I1908" s="4">
        <f>Order_items!E1908</f>
        <v>659.58</v>
      </c>
      <c r="J1908" s="4" t="str">
        <f t="array" ref="J1908">_xlfn.XLOOKUP(A1908,Orders!A:A,Orders!G:G,"")</f>
        <v>UPI</v>
      </c>
      <c r="K1908" s="4">
        <f t="shared" si="1"/>
        <v>2024</v>
      </c>
      <c r="L1908" s="4" t="str">
        <f t="shared" si="2"/>
        <v>Aug</v>
      </c>
    </row>
    <row r="1909" ht="22.5" customHeight="1">
      <c r="A1909" s="4">
        <f>(Orders!A1909)</f>
        <v>2406325099</v>
      </c>
      <c r="B1909" s="5">
        <f t="array" ref="B1909">_xlfn.XLOOKUP(A1909, Orders!A:A,Orders!C:C)</f>
        <v>45243.94436</v>
      </c>
      <c r="C1909" s="4">
        <f>Order_items!B1909</f>
        <v>734789</v>
      </c>
      <c r="D1909" s="4" t="str">
        <f t="array" ref="D1909">_xlfn.XLOOKUP(C1909,Products!A:A,Products!B:B,"")</f>
        <v>Popcorn</v>
      </c>
      <c r="E1909" s="4" t="str">
        <f t="array" ref="E1909">_xlfn.XLOOKUP(C1909,Products!A:A,Products!C:C,"")</f>
        <v>Snacks &amp; Munchies</v>
      </c>
      <c r="F1909" s="4" t="str">
        <f t="array" ref="F1909">_xlfn.XLOOKUP(C1909,Products!A:A,Products!D:D,"")</f>
        <v>Chaudhari, Pant and Singh</v>
      </c>
      <c r="G1909" s="4">
        <f>Order_items!C1909</f>
        <v>3</v>
      </c>
      <c r="H1909" s="4">
        <f>Order_items!D1909</f>
        <v>395.82</v>
      </c>
      <c r="I1909" s="4">
        <f>Order_items!E1909</f>
        <v>1187.46</v>
      </c>
      <c r="J1909" s="4" t="str">
        <f t="array" ref="J1909">_xlfn.XLOOKUP(A1909,Orders!A:A,Orders!G:G,"")</f>
        <v>Card</v>
      </c>
      <c r="K1909" s="4">
        <f t="shared" si="1"/>
        <v>2023</v>
      </c>
      <c r="L1909" s="4" t="str">
        <f t="shared" si="2"/>
        <v>Nov</v>
      </c>
    </row>
    <row r="1910" ht="22.5" customHeight="1">
      <c r="A1910" s="4">
        <f>(Orders!A1910)</f>
        <v>4274182127</v>
      </c>
      <c r="B1910" s="5">
        <f t="array" ref="B1910">_xlfn.XLOOKUP(A1910, Orders!A:A,Orders!C:C)</f>
        <v>45561.69916</v>
      </c>
      <c r="C1910" s="4">
        <f>Order_items!B1910</f>
        <v>798639</v>
      </c>
      <c r="D1910" s="4" t="str">
        <f t="array" ref="D1910">_xlfn.XLOOKUP(C1910,Products!A:A,Products!B:B,"")</f>
        <v>Eggs</v>
      </c>
      <c r="E1910" s="4" t="str">
        <f t="array" ref="E1910">_xlfn.XLOOKUP(C1910,Products!A:A,Products!C:C,"")</f>
        <v>Dairy &amp; Breakfast</v>
      </c>
      <c r="F1910" s="4" t="str">
        <f t="array" ref="F1910">_xlfn.XLOOKUP(C1910,Products!A:A,Products!D:D,"")</f>
        <v>Subramaniam LLC</v>
      </c>
      <c r="G1910" s="4">
        <f>Order_items!C1910</f>
        <v>2</v>
      </c>
      <c r="H1910" s="4">
        <f>Order_items!D1910</f>
        <v>211.25</v>
      </c>
      <c r="I1910" s="4">
        <f>Order_items!E1910</f>
        <v>422.5</v>
      </c>
      <c r="J1910" s="4" t="str">
        <f t="array" ref="J1910">_xlfn.XLOOKUP(A1910,Orders!A:A,Orders!G:G,"")</f>
        <v>Wallet</v>
      </c>
      <c r="K1910" s="4">
        <f t="shared" si="1"/>
        <v>2024</v>
      </c>
      <c r="L1910" s="4" t="str">
        <f t="shared" si="2"/>
        <v>Sep</v>
      </c>
    </row>
    <row r="1911" ht="22.5" customHeight="1">
      <c r="A1911" s="4">
        <f>(Orders!A1911)</f>
        <v>7271609994</v>
      </c>
      <c r="B1911" s="5">
        <f t="array" ref="B1911">_xlfn.XLOOKUP(A1911, Orders!A:A,Orders!C:C)</f>
        <v>45041.87416</v>
      </c>
      <c r="C1911" s="4">
        <f>Order_items!B1911</f>
        <v>425341</v>
      </c>
      <c r="D1911" s="4" t="str">
        <f t="array" ref="D1911">_xlfn.XLOOKUP(C1911,Products!A:A,Products!B:B,"")</f>
        <v>Pet Treats</v>
      </c>
      <c r="E1911" s="4" t="str">
        <f t="array" ref="E1911">_xlfn.XLOOKUP(C1911,Products!A:A,Products!C:C,"")</f>
        <v>Pet Care</v>
      </c>
      <c r="F1911" s="4" t="str">
        <f t="array" ref="F1911">_xlfn.XLOOKUP(C1911,Products!A:A,Products!D:D,"")</f>
        <v>Mani, Dhar and Muni</v>
      </c>
      <c r="G1911" s="4">
        <f>Order_items!C1911</f>
        <v>3</v>
      </c>
      <c r="H1911" s="4">
        <f>Order_items!D1911</f>
        <v>486.28</v>
      </c>
      <c r="I1911" s="4">
        <f>Order_items!E1911</f>
        <v>1458.84</v>
      </c>
      <c r="J1911" s="4" t="str">
        <f t="array" ref="J1911">_xlfn.XLOOKUP(A1911,Orders!A:A,Orders!G:G,"")</f>
        <v>UPI</v>
      </c>
      <c r="K1911" s="4">
        <f t="shared" si="1"/>
        <v>2023</v>
      </c>
      <c r="L1911" s="4" t="str">
        <f t="shared" si="2"/>
        <v>Apr</v>
      </c>
    </row>
    <row r="1912" ht="22.5" customHeight="1">
      <c r="A1912" s="4">
        <f>(Orders!A1912)</f>
        <v>9182539734</v>
      </c>
      <c r="B1912" s="5">
        <f t="array" ref="B1912">_xlfn.XLOOKUP(A1912, Orders!A:A,Orders!C:C)</f>
        <v>45113.64992</v>
      </c>
      <c r="C1912" s="4">
        <f>Order_items!B1912</f>
        <v>557908</v>
      </c>
      <c r="D1912" s="4" t="str">
        <f t="array" ref="D1912">_xlfn.XLOOKUP(C1912,Products!A:A,Products!B:B,"")</f>
        <v>Vitamins</v>
      </c>
      <c r="E1912" s="4" t="str">
        <f t="array" ref="E1912">_xlfn.XLOOKUP(C1912,Products!A:A,Products!C:C,"")</f>
        <v>Pharmacy</v>
      </c>
      <c r="F1912" s="4" t="str">
        <f t="array" ref="F1912">_xlfn.XLOOKUP(C1912,Products!A:A,Products!D:D,"")</f>
        <v>Sundaram Inc</v>
      </c>
      <c r="G1912" s="4">
        <f>Order_items!C1912</f>
        <v>3</v>
      </c>
      <c r="H1912" s="4">
        <f>Order_items!D1912</f>
        <v>942.37</v>
      </c>
      <c r="I1912" s="4">
        <f>Order_items!E1912</f>
        <v>2827.11</v>
      </c>
      <c r="J1912" s="4" t="str">
        <f t="array" ref="J1912">_xlfn.XLOOKUP(A1912,Orders!A:A,Orders!G:G,"")</f>
        <v>Cash</v>
      </c>
      <c r="K1912" s="4">
        <f t="shared" si="1"/>
        <v>2023</v>
      </c>
      <c r="L1912" s="4" t="str">
        <f t="shared" si="2"/>
        <v>Jul</v>
      </c>
    </row>
    <row r="1913" ht="22.5" customHeight="1">
      <c r="A1913" s="4">
        <f>(Orders!A1913)</f>
        <v>7891517071</v>
      </c>
      <c r="B1913" s="5">
        <f t="array" ref="B1913">_xlfn.XLOOKUP(A1913, Orders!A:A,Orders!C:C)</f>
        <v>45322.71617</v>
      </c>
      <c r="C1913" s="4">
        <f>Order_items!B1913</f>
        <v>56589</v>
      </c>
      <c r="D1913" s="4" t="str">
        <f t="array" ref="D1913">_xlfn.XLOOKUP(C1913,Products!A:A,Products!B:B,"")</f>
        <v>Vitamins</v>
      </c>
      <c r="E1913" s="4" t="str">
        <f t="array" ref="E1913">_xlfn.XLOOKUP(C1913,Products!A:A,Products!C:C,"")</f>
        <v>Pharmacy</v>
      </c>
      <c r="F1913" s="4" t="str">
        <f t="array" ref="F1913">_xlfn.XLOOKUP(C1913,Products!A:A,Products!D:D,"")</f>
        <v>Pai, Kashyap and Ramachandran</v>
      </c>
      <c r="G1913" s="4">
        <f>Order_items!C1913</f>
        <v>1</v>
      </c>
      <c r="H1913" s="4">
        <f>Order_items!D1913</f>
        <v>517.77</v>
      </c>
      <c r="I1913" s="4">
        <f>Order_items!E1913</f>
        <v>517.77</v>
      </c>
      <c r="J1913" s="4" t="str">
        <f t="array" ref="J1913">_xlfn.XLOOKUP(A1913,Orders!A:A,Orders!G:G,"")</f>
        <v>Cash</v>
      </c>
      <c r="K1913" s="4">
        <f t="shared" si="1"/>
        <v>2024</v>
      </c>
      <c r="L1913" s="4" t="str">
        <f t="shared" si="2"/>
        <v>Jan</v>
      </c>
    </row>
    <row r="1914" ht="22.5" customHeight="1">
      <c r="A1914" s="4">
        <f>(Orders!A1914)</f>
        <v>3666182849</v>
      </c>
      <c r="B1914" s="5">
        <f t="array" ref="B1914">_xlfn.XLOOKUP(A1914, Orders!A:A,Orders!C:C)</f>
        <v>45599.48418</v>
      </c>
      <c r="C1914" s="4">
        <f>Order_items!B1914</f>
        <v>51036</v>
      </c>
      <c r="D1914" s="4" t="str">
        <f t="array" ref="D1914">_xlfn.XLOOKUP(C1914,Products!A:A,Products!B:B,"")</f>
        <v>Baby Food</v>
      </c>
      <c r="E1914" s="4" t="str">
        <f t="array" ref="E1914">_xlfn.XLOOKUP(C1914,Products!A:A,Products!C:C,"")</f>
        <v>Baby Care</v>
      </c>
      <c r="F1914" s="4" t="str">
        <f t="array" ref="F1914">_xlfn.XLOOKUP(C1914,Products!A:A,Products!D:D,"")</f>
        <v>Karnik PLC</v>
      </c>
      <c r="G1914" s="4">
        <f>Order_items!C1914</f>
        <v>1</v>
      </c>
      <c r="H1914" s="4">
        <f>Order_items!D1914</f>
        <v>931.61</v>
      </c>
      <c r="I1914" s="4">
        <f>Order_items!E1914</f>
        <v>931.61</v>
      </c>
      <c r="J1914" s="4" t="str">
        <f t="array" ref="J1914">_xlfn.XLOOKUP(A1914,Orders!A:A,Orders!G:G,"")</f>
        <v>UPI</v>
      </c>
      <c r="K1914" s="4">
        <f t="shared" si="1"/>
        <v>2024</v>
      </c>
      <c r="L1914" s="4" t="str">
        <f t="shared" si="2"/>
        <v>Nov</v>
      </c>
    </row>
    <row r="1915" ht="22.5" customHeight="1">
      <c r="A1915" s="4">
        <f>(Orders!A1915)</f>
        <v>8724590445</v>
      </c>
      <c r="B1915" s="5">
        <f t="array" ref="B1915">_xlfn.XLOOKUP(A1915, Orders!A:A,Orders!C:C)</f>
        <v>45079.66647</v>
      </c>
      <c r="C1915" s="4">
        <f>Order_items!B1915</f>
        <v>741341</v>
      </c>
      <c r="D1915" s="4" t="str">
        <f t="array" ref="D1915">_xlfn.XLOOKUP(C1915,Products!A:A,Products!B:B,"")</f>
        <v>Eggs</v>
      </c>
      <c r="E1915" s="4" t="str">
        <f t="array" ref="E1915">_xlfn.XLOOKUP(C1915,Products!A:A,Products!C:C,"")</f>
        <v>Dairy &amp; Breakfast</v>
      </c>
      <c r="F1915" s="4" t="str">
        <f t="array" ref="F1915">_xlfn.XLOOKUP(C1915,Products!A:A,Products!D:D,"")</f>
        <v>Prasad LLC</v>
      </c>
      <c r="G1915" s="4">
        <f>Order_items!C1915</f>
        <v>1</v>
      </c>
      <c r="H1915" s="4">
        <f>Order_items!D1915</f>
        <v>923.84</v>
      </c>
      <c r="I1915" s="4">
        <f>Order_items!E1915</f>
        <v>923.84</v>
      </c>
      <c r="J1915" s="4" t="str">
        <f t="array" ref="J1915">_xlfn.XLOOKUP(A1915,Orders!A:A,Orders!G:G,"")</f>
        <v>UPI</v>
      </c>
      <c r="K1915" s="4">
        <f t="shared" si="1"/>
        <v>2023</v>
      </c>
      <c r="L1915" s="4" t="str">
        <f t="shared" si="2"/>
        <v>Jun</v>
      </c>
    </row>
    <row r="1916" ht="22.5" customHeight="1">
      <c r="A1916" s="4">
        <f>(Orders!A1916)</f>
        <v>7919863938</v>
      </c>
      <c r="B1916" s="5">
        <f t="array" ref="B1916">_xlfn.XLOOKUP(A1916, Orders!A:A,Orders!C:C)</f>
        <v>45533.9833</v>
      </c>
      <c r="C1916" s="4">
        <f>Order_items!B1916</f>
        <v>945635</v>
      </c>
      <c r="D1916" s="4" t="str">
        <f t="array" ref="D1916">_xlfn.XLOOKUP(C1916,Products!A:A,Products!B:B,"")</f>
        <v>Pulses</v>
      </c>
      <c r="E1916" s="4" t="str">
        <f t="array" ref="E1916">_xlfn.XLOOKUP(C1916,Products!A:A,Products!C:C,"")</f>
        <v>Grocery &amp; Staples</v>
      </c>
      <c r="F1916" s="4" t="str">
        <f t="array" ref="F1916">_xlfn.XLOOKUP(C1916,Products!A:A,Products!D:D,"")</f>
        <v>Balasubramanian PLC</v>
      </c>
      <c r="G1916" s="4">
        <f>Order_items!C1916</f>
        <v>3</v>
      </c>
      <c r="H1916" s="4">
        <f>Order_items!D1916</f>
        <v>778.9</v>
      </c>
      <c r="I1916" s="4">
        <f>Order_items!E1916</f>
        <v>2336.7</v>
      </c>
      <c r="J1916" s="4" t="str">
        <f t="array" ref="J1916">_xlfn.XLOOKUP(A1916,Orders!A:A,Orders!G:G,"")</f>
        <v>Card</v>
      </c>
      <c r="K1916" s="4">
        <f t="shared" si="1"/>
        <v>2024</v>
      </c>
      <c r="L1916" s="4" t="str">
        <f t="shared" si="2"/>
        <v>Aug</v>
      </c>
    </row>
    <row r="1917" ht="22.5" customHeight="1">
      <c r="A1917" s="4">
        <f>(Orders!A1917)</f>
        <v>3545539999</v>
      </c>
      <c r="B1917" s="5">
        <f t="array" ref="B1917">_xlfn.XLOOKUP(A1917, Orders!A:A,Orders!C:C)</f>
        <v>45299.6666</v>
      </c>
      <c r="C1917" s="4">
        <f>Order_items!B1917</f>
        <v>287070</v>
      </c>
      <c r="D1917" s="4" t="str">
        <f t="array" ref="D1917">_xlfn.XLOOKUP(C1917,Products!A:A,Products!B:B,"")</f>
        <v>Wheat Flour</v>
      </c>
      <c r="E1917" s="4" t="str">
        <f t="array" ref="E1917">_xlfn.XLOOKUP(C1917,Products!A:A,Products!C:C,"")</f>
        <v>Grocery &amp; Staples</v>
      </c>
      <c r="F1917" s="4" t="str">
        <f t="array" ref="F1917">_xlfn.XLOOKUP(C1917,Products!A:A,Products!D:D,"")</f>
        <v>Gala, Magar and Rajagopal</v>
      </c>
      <c r="G1917" s="4">
        <f>Order_items!C1917</f>
        <v>1</v>
      </c>
      <c r="H1917" s="4">
        <f>Order_items!D1917</f>
        <v>443.17</v>
      </c>
      <c r="I1917" s="4">
        <f>Order_items!E1917</f>
        <v>443.17</v>
      </c>
      <c r="J1917" s="4" t="str">
        <f t="array" ref="J1917">_xlfn.XLOOKUP(A1917,Orders!A:A,Orders!G:G,"")</f>
        <v>Cash</v>
      </c>
      <c r="K1917" s="4">
        <f t="shared" si="1"/>
        <v>2024</v>
      </c>
      <c r="L1917" s="4" t="str">
        <f t="shared" si="2"/>
        <v>Jan</v>
      </c>
    </row>
    <row r="1918" ht="22.5" customHeight="1">
      <c r="A1918" s="4">
        <f>(Orders!A1918)</f>
        <v>7463392603</v>
      </c>
      <c r="B1918" s="5">
        <f t="array" ref="B1918">_xlfn.XLOOKUP(A1918, Orders!A:A,Orders!C:C)</f>
        <v>45333.38941</v>
      </c>
      <c r="C1918" s="4">
        <f>Order_items!B1918</f>
        <v>812607</v>
      </c>
      <c r="D1918" s="4" t="str">
        <f t="array" ref="D1918">_xlfn.XLOOKUP(C1918,Products!A:A,Products!B:B,"")</f>
        <v>Potatoes</v>
      </c>
      <c r="E1918" s="4" t="str">
        <f t="array" ref="E1918">_xlfn.XLOOKUP(C1918,Products!A:A,Products!C:C,"")</f>
        <v>Fruits &amp; Vegetables</v>
      </c>
      <c r="F1918" s="4" t="str">
        <f t="array" ref="F1918">_xlfn.XLOOKUP(C1918,Products!A:A,Products!D:D,"")</f>
        <v>Rege Group</v>
      </c>
      <c r="G1918" s="4">
        <f>Order_items!C1918</f>
        <v>3</v>
      </c>
      <c r="H1918" s="4">
        <f>Order_items!D1918</f>
        <v>416.65</v>
      </c>
      <c r="I1918" s="4">
        <f>Order_items!E1918</f>
        <v>1249.95</v>
      </c>
      <c r="J1918" s="4" t="str">
        <f t="array" ref="J1918">_xlfn.XLOOKUP(A1918,Orders!A:A,Orders!G:G,"")</f>
        <v>UPI</v>
      </c>
      <c r="K1918" s="4">
        <f t="shared" si="1"/>
        <v>2024</v>
      </c>
      <c r="L1918" s="4" t="str">
        <f t="shared" si="2"/>
        <v>Feb</v>
      </c>
    </row>
    <row r="1919" ht="22.5" customHeight="1">
      <c r="A1919" s="4">
        <f>(Orders!A1919)</f>
        <v>7296733293</v>
      </c>
      <c r="B1919" s="5">
        <f t="array" ref="B1919">_xlfn.XLOOKUP(A1919, Orders!A:A,Orders!C:C)</f>
        <v>45331.1574</v>
      </c>
      <c r="C1919" s="4">
        <f>Order_items!B1919</f>
        <v>615545</v>
      </c>
      <c r="D1919" s="4" t="str">
        <f t="array" ref="D1919">_xlfn.XLOOKUP(C1919,Products!A:A,Products!B:B,"")</f>
        <v>Soap</v>
      </c>
      <c r="E1919" s="4" t="str">
        <f t="array" ref="E1919">_xlfn.XLOOKUP(C1919,Products!A:A,Products!C:C,"")</f>
        <v>Personal Care</v>
      </c>
      <c r="F1919" s="4" t="str">
        <f t="array" ref="F1919">_xlfn.XLOOKUP(C1919,Products!A:A,Products!D:D,"")</f>
        <v>Barman Inc</v>
      </c>
      <c r="G1919" s="4">
        <f>Order_items!C1919</f>
        <v>3</v>
      </c>
      <c r="H1919" s="4">
        <f>Order_items!D1919</f>
        <v>448.16</v>
      </c>
      <c r="I1919" s="4">
        <f>Order_items!E1919</f>
        <v>1344.48</v>
      </c>
      <c r="J1919" s="4" t="str">
        <f t="array" ref="J1919">_xlfn.XLOOKUP(A1919,Orders!A:A,Orders!G:G,"")</f>
        <v>Card</v>
      </c>
      <c r="K1919" s="4">
        <f t="shared" si="1"/>
        <v>2024</v>
      </c>
      <c r="L1919" s="4" t="str">
        <f t="shared" si="2"/>
        <v>Feb</v>
      </c>
    </row>
    <row r="1920" ht="22.5" customHeight="1">
      <c r="A1920" s="4">
        <f>(Orders!A1920)</f>
        <v>7118924734</v>
      </c>
      <c r="B1920" s="5">
        <f t="array" ref="B1920">_xlfn.XLOOKUP(A1920, Orders!A:A,Orders!C:C)</f>
        <v>45209.22343</v>
      </c>
      <c r="C1920" s="4">
        <f>Order_items!B1920</f>
        <v>552496</v>
      </c>
      <c r="D1920" s="4" t="str">
        <f t="array" ref="D1920">_xlfn.XLOOKUP(C1920,Products!A:A,Products!B:B,"")</f>
        <v>Dish Soap</v>
      </c>
      <c r="E1920" s="4" t="str">
        <f t="array" ref="E1920">_xlfn.XLOOKUP(C1920,Products!A:A,Products!C:C,"")</f>
        <v>Household Care</v>
      </c>
      <c r="F1920" s="4" t="str">
        <f t="array" ref="F1920">_xlfn.XLOOKUP(C1920,Products!A:A,Products!D:D,"")</f>
        <v>Dhar PLC</v>
      </c>
      <c r="G1920" s="4">
        <f>Order_items!C1920</f>
        <v>2</v>
      </c>
      <c r="H1920" s="4">
        <f>Order_items!D1920</f>
        <v>508</v>
      </c>
      <c r="I1920" s="4">
        <f>Order_items!E1920</f>
        <v>1016</v>
      </c>
      <c r="J1920" s="4" t="str">
        <f t="array" ref="J1920">_xlfn.XLOOKUP(A1920,Orders!A:A,Orders!G:G,"")</f>
        <v>Card</v>
      </c>
      <c r="K1920" s="4">
        <f t="shared" si="1"/>
        <v>2023</v>
      </c>
      <c r="L1920" s="4" t="str">
        <f t="shared" si="2"/>
        <v>Oct</v>
      </c>
    </row>
    <row r="1921" ht="22.5" customHeight="1">
      <c r="A1921" s="4">
        <f>(Orders!A1921)</f>
        <v>2529809156</v>
      </c>
      <c r="B1921" s="5">
        <f t="array" ref="B1921">_xlfn.XLOOKUP(A1921, Orders!A:A,Orders!C:C)</f>
        <v>45433.61023</v>
      </c>
      <c r="C1921" s="4">
        <f>Order_items!B1921</f>
        <v>513199</v>
      </c>
      <c r="D1921" s="4" t="str">
        <f t="array" ref="D1921">_xlfn.XLOOKUP(C1921,Products!A:A,Products!B:B,"")</f>
        <v>Cola</v>
      </c>
      <c r="E1921" s="4" t="str">
        <f t="array" ref="E1921">_xlfn.XLOOKUP(C1921,Products!A:A,Products!C:C,"")</f>
        <v>Cold Drinks &amp; Juices</v>
      </c>
      <c r="F1921" s="4" t="str">
        <f t="array" ref="F1921">_xlfn.XLOOKUP(C1921,Products!A:A,Products!D:D,"")</f>
        <v>Rastogi Inc</v>
      </c>
      <c r="G1921" s="4">
        <f>Order_items!C1921</f>
        <v>1</v>
      </c>
      <c r="H1921" s="4">
        <f>Order_items!D1921</f>
        <v>422.23</v>
      </c>
      <c r="I1921" s="4">
        <f>Order_items!E1921</f>
        <v>422.23</v>
      </c>
      <c r="J1921" s="4" t="str">
        <f t="array" ref="J1921">_xlfn.XLOOKUP(A1921,Orders!A:A,Orders!G:G,"")</f>
        <v>UPI</v>
      </c>
      <c r="K1921" s="4">
        <f t="shared" si="1"/>
        <v>2024</v>
      </c>
      <c r="L1921" s="4" t="str">
        <f t="shared" si="2"/>
        <v>May</v>
      </c>
    </row>
    <row r="1922" ht="22.5" customHeight="1">
      <c r="A1922" s="4">
        <f>(Orders!A1922)</f>
        <v>2216699744</v>
      </c>
      <c r="B1922" s="5">
        <f t="array" ref="B1922">_xlfn.XLOOKUP(A1922, Orders!A:A,Orders!C:C)</f>
        <v>45457.1123</v>
      </c>
      <c r="C1922" s="4">
        <f>Order_items!B1922</f>
        <v>807452</v>
      </c>
      <c r="D1922" s="4" t="str">
        <f t="array" ref="D1922">_xlfn.XLOOKUP(C1922,Products!A:A,Products!B:B,"")</f>
        <v>Pulses</v>
      </c>
      <c r="E1922" s="4" t="str">
        <f t="array" ref="E1922">_xlfn.XLOOKUP(C1922,Products!A:A,Products!C:C,"")</f>
        <v>Grocery &amp; Staples</v>
      </c>
      <c r="F1922" s="4" t="str">
        <f t="array" ref="F1922">_xlfn.XLOOKUP(C1922,Products!A:A,Products!D:D,"")</f>
        <v>Naik Ltd</v>
      </c>
      <c r="G1922" s="4">
        <f>Order_items!C1922</f>
        <v>2</v>
      </c>
      <c r="H1922" s="4">
        <f>Order_items!D1922</f>
        <v>144.19</v>
      </c>
      <c r="I1922" s="4">
        <f>Order_items!E1922</f>
        <v>288.38</v>
      </c>
      <c r="J1922" s="4" t="str">
        <f t="array" ref="J1922">_xlfn.XLOOKUP(A1922,Orders!A:A,Orders!G:G,"")</f>
        <v>Wallet</v>
      </c>
      <c r="K1922" s="4">
        <f t="shared" si="1"/>
        <v>2024</v>
      </c>
      <c r="L1922" s="4" t="str">
        <f t="shared" si="2"/>
        <v>Jun</v>
      </c>
    </row>
    <row r="1923" ht="22.5" customHeight="1">
      <c r="A1923" s="4">
        <f>(Orders!A1923)</f>
        <v>8257221712</v>
      </c>
      <c r="B1923" s="5">
        <f t="array" ref="B1923">_xlfn.XLOOKUP(A1923, Orders!A:A,Orders!C:C)</f>
        <v>45206.17074</v>
      </c>
      <c r="C1923" s="4">
        <f>Order_items!B1923</f>
        <v>677542</v>
      </c>
      <c r="D1923" s="4" t="str">
        <f t="array" ref="D1923">_xlfn.XLOOKUP(C1923,Products!A:A,Products!B:B,"")</f>
        <v>Toilet Cleaner</v>
      </c>
      <c r="E1923" s="4" t="str">
        <f t="array" ref="E1923">_xlfn.XLOOKUP(C1923,Products!A:A,Products!C:C,"")</f>
        <v>Household Care</v>
      </c>
      <c r="F1923" s="4" t="str">
        <f t="array" ref="F1923">_xlfn.XLOOKUP(C1923,Products!A:A,Products!D:D,"")</f>
        <v>Thaman-Lanka</v>
      </c>
      <c r="G1923" s="4">
        <f>Order_items!C1923</f>
        <v>2</v>
      </c>
      <c r="H1923" s="4">
        <f>Order_items!D1923</f>
        <v>212.61</v>
      </c>
      <c r="I1923" s="4">
        <f>Order_items!E1923</f>
        <v>425.22</v>
      </c>
      <c r="J1923" s="4" t="str">
        <f t="array" ref="J1923">_xlfn.XLOOKUP(A1923,Orders!A:A,Orders!G:G,"")</f>
        <v>Cash</v>
      </c>
      <c r="K1923" s="4">
        <f t="shared" si="1"/>
        <v>2023</v>
      </c>
      <c r="L1923" s="4" t="str">
        <f t="shared" si="2"/>
        <v>Oct</v>
      </c>
    </row>
    <row r="1924" ht="22.5" customHeight="1">
      <c r="A1924" s="4">
        <f>(Orders!A1924)</f>
        <v>1357352531</v>
      </c>
      <c r="B1924" s="5">
        <f t="array" ref="B1924">_xlfn.XLOOKUP(A1924, Orders!A:A,Orders!C:C)</f>
        <v>45084.57162</v>
      </c>
      <c r="C1924" s="4">
        <f>Order_items!B1924</f>
        <v>799952</v>
      </c>
      <c r="D1924" s="4" t="str">
        <f t="array" ref="D1924">_xlfn.XLOOKUP(C1924,Products!A:A,Products!B:B,"")</f>
        <v>Cheese</v>
      </c>
      <c r="E1924" s="4" t="str">
        <f t="array" ref="E1924">_xlfn.XLOOKUP(C1924,Products!A:A,Products!C:C,"")</f>
        <v>Dairy &amp; Breakfast</v>
      </c>
      <c r="F1924" s="4" t="str">
        <f t="array" ref="F1924">_xlfn.XLOOKUP(C1924,Products!A:A,Products!D:D,"")</f>
        <v>Padmanabhan-Virk</v>
      </c>
      <c r="G1924" s="4">
        <f>Order_items!C1924</f>
        <v>2</v>
      </c>
      <c r="H1924" s="4">
        <f>Order_items!D1924</f>
        <v>922.64</v>
      </c>
      <c r="I1924" s="4">
        <f>Order_items!E1924</f>
        <v>1845.28</v>
      </c>
      <c r="J1924" s="4" t="str">
        <f t="array" ref="J1924">_xlfn.XLOOKUP(A1924,Orders!A:A,Orders!G:G,"")</f>
        <v>Card</v>
      </c>
      <c r="K1924" s="4">
        <f t="shared" si="1"/>
        <v>2023</v>
      </c>
      <c r="L1924" s="4" t="str">
        <f t="shared" si="2"/>
        <v>Jun</v>
      </c>
    </row>
    <row r="1925" ht="22.5" customHeight="1">
      <c r="A1925" s="4">
        <f>(Orders!A1925)</f>
        <v>2108138590</v>
      </c>
      <c r="B1925" s="5">
        <f t="array" ref="B1925">_xlfn.XLOOKUP(A1925, Orders!A:A,Orders!C:C)</f>
        <v>45238.54127</v>
      </c>
      <c r="C1925" s="4">
        <f>Order_items!B1925</f>
        <v>602241</v>
      </c>
      <c r="D1925" s="4" t="str">
        <f t="array" ref="D1925">_xlfn.XLOOKUP(C1925,Products!A:A,Products!B:B,"")</f>
        <v>Nuts</v>
      </c>
      <c r="E1925" s="4" t="str">
        <f t="array" ref="E1925">_xlfn.XLOOKUP(C1925,Products!A:A,Products!C:C,"")</f>
        <v>Snacks &amp; Munchies</v>
      </c>
      <c r="F1925" s="4" t="str">
        <f t="array" ref="F1925">_xlfn.XLOOKUP(C1925,Products!A:A,Products!D:D,"")</f>
        <v>Bahl-Pau</v>
      </c>
      <c r="G1925" s="4">
        <f>Order_items!C1925</f>
        <v>2</v>
      </c>
      <c r="H1925" s="4">
        <f>Order_items!D1925</f>
        <v>976.55</v>
      </c>
      <c r="I1925" s="4">
        <f>Order_items!E1925</f>
        <v>1953.1</v>
      </c>
      <c r="J1925" s="4" t="str">
        <f t="array" ref="J1925">_xlfn.XLOOKUP(A1925,Orders!A:A,Orders!G:G,"")</f>
        <v>UPI</v>
      </c>
      <c r="K1925" s="4">
        <f t="shared" si="1"/>
        <v>2023</v>
      </c>
      <c r="L1925" s="4" t="str">
        <f t="shared" si="2"/>
        <v>Nov</v>
      </c>
    </row>
    <row r="1926" ht="22.5" customHeight="1">
      <c r="A1926" s="4">
        <f>(Orders!A1926)</f>
        <v>5648212121</v>
      </c>
      <c r="B1926" s="5">
        <f t="array" ref="B1926">_xlfn.XLOOKUP(A1926, Orders!A:A,Orders!C:C)</f>
        <v>45288.00222</v>
      </c>
      <c r="C1926" s="4">
        <f>Order_items!B1926</f>
        <v>41853</v>
      </c>
      <c r="D1926" s="4" t="str">
        <f t="array" ref="D1926">_xlfn.XLOOKUP(C1926,Products!A:A,Products!B:B,"")</f>
        <v>Curd</v>
      </c>
      <c r="E1926" s="4" t="str">
        <f t="array" ref="E1926">_xlfn.XLOOKUP(C1926,Products!A:A,Products!C:C,"")</f>
        <v>Dairy &amp; Breakfast</v>
      </c>
      <c r="F1926" s="4" t="str">
        <f t="array" ref="F1926">_xlfn.XLOOKUP(C1926,Products!A:A,Products!D:D,"")</f>
        <v>Handa PLC</v>
      </c>
      <c r="G1926" s="4">
        <f>Order_items!C1926</f>
        <v>1</v>
      </c>
      <c r="H1926" s="4">
        <f>Order_items!D1926</f>
        <v>910.44</v>
      </c>
      <c r="I1926" s="4">
        <f>Order_items!E1926</f>
        <v>910.44</v>
      </c>
      <c r="J1926" s="4" t="str">
        <f t="array" ref="J1926">_xlfn.XLOOKUP(A1926,Orders!A:A,Orders!G:G,"")</f>
        <v>Wallet</v>
      </c>
      <c r="K1926" s="4">
        <f t="shared" si="1"/>
        <v>2023</v>
      </c>
      <c r="L1926" s="4" t="str">
        <f t="shared" si="2"/>
        <v>Dec</v>
      </c>
    </row>
    <row r="1927" ht="22.5" customHeight="1">
      <c r="A1927" s="4">
        <f>(Orders!A1927)</f>
        <v>3951878528</v>
      </c>
      <c r="B1927" s="5">
        <f t="array" ref="B1927">_xlfn.XLOOKUP(A1927, Orders!A:A,Orders!C:C)</f>
        <v>45283.04354</v>
      </c>
      <c r="C1927" s="4">
        <f>Order_items!B1927</f>
        <v>949818</v>
      </c>
      <c r="D1927" s="4" t="str">
        <f t="array" ref="D1927">_xlfn.XLOOKUP(C1927,Products!A:A,Products!B:B,"")</f>
        <v>Biscuits</v>
      </c>
      <c r="E1927" s="4" t="str">
        <f t="array" ref="E1927">_xlfn.XLOOKUP(C1927,Products!A:A,Products!C:C,"")</f>
        <v>Snacks &amp; Munchies</v>
      </c>
      <c r="F1927" s="4" t="str">
        <f t="array" ref="F1927">_xlfn.XLOOKUP(C1927,Products!A:A,Products!D:D,"")</f>
        <v>Yohannan Inc</v>
      </c>
      <c r="G1927" s="4">
        <f>Order_items!C1927</f>
        <v>1</v>
      </c>
      <c r="H1927" s="4">
        <f>Order_items!D1927</f>
        <v>483.05</v>
      </c>
      <c r="I1927" s="4">
        <f>Order_items!E1927</f>
        <v>483.05</v>
      </c>
      <c r="J1927" s="4" t="str">
        <f t="array" ref="J1927">_xlfn.XLOOKUP(A1927,Orders!A:A,Orders!G:G,"")</f>
        <v>Card</v>
      </c>
      <c r="K1927" s="4">
        <f t="shared" si="1"/>
        <v>2023</v>
      </c>
      <c r="L1927" s="4" t="str">
        <f t="shared" si="2"/>
        <v>Dec</v>
      </c>
    </row>
    <row r="1928" ht="22.5" customHeight="1">
      <c r="A1928" s="4">
        <f>(Orders!A1928)</f>
        <v>8310385249</v>
      </c>
      <c r="B1928" s="5">
        <f t="array" ref="B1928">_xlfn.XLOOKUP(A1928, Orders!A:A,Orders!C:C)</f>
        <v>45136.79839</v>
      </c>
      <c r="C1928" s="4">
        <f>Order_items!B1928</f>
        <v>39154</v>
      </c>
      <c r="D1928" s="4" t="str">
        <f t="array" ref="D1928">_xlfn.XLOOKUP(C1928,Products!A:A,Products!B:B,"")</f>
        <v>Mangoes</v>
      </c>
      <c r="E1928" s="4" t="str">
        <f t="array" ref="E1928">_xlfn.XLOOKUP(C1928,Products!A:A,Products!C:C,"")</f>
        <v>Fruits &amp; Vegetables</v>
      </c>
      <c r="F1928" s="4" t="str">
        <f t="array" ref="F1928">_xlfn.XLOOKUP(C1928,Products!A:A,Products!D:D,"")</f>
        <v>Suresh, Bose and Bajwa</v>
      </c>
      <c r="G1928" s="4">
        <f>Order_items!C1928</f>
        <v>1</v>
      </c>
      <c r="H1928" s="4">
        <f>Order_items!D1928</f>
        <v>946.86</v>
      </c>
      <c r="I1928" s="4">
        <f>Order_items!E1928</f>
        <v>946.86</v>
      </c>
      <c r="J1928" s="4" t="str">
        <f t="array" ref="J1928">_xlfn.XLOOKUP(A1928,Orders!A:A,Orders!G:G,"")</f>
        <v>Cash</v>
      </c>
      <c r="K1928" s="4">
        <f t="shared" si="1"/>
        <v>2023</v>
      </c>
      <c r="L1928" s="4" t="str">
        <f t="shared" si="2"/>
        <v>Jul</v>
      </c>
    </row>
    <row r="1929" ht="22.5" customHeight="1">
      <c r="A1929" s="4">
        <f>(Orders!A1929)</f>
        <v>7513562596</v>
      </c>
      <c r="B1929" s="5">
        <f t="array" ref="B1929">_xlfn.XLOOKUP(A1929, Orders!A:A,Orders!C:C)</f>
        <v>45478.3773</v>
      </c>
      <c r="C1929" s="4">
        <f>Order_items!B1929</f>
        <v>144124</v>
      </c>
      <c r="D1929" s="4" t="str">
        <f t="array" ref="D1929">_xlfn.XLOOKUP(C1929,Products!A:A,Products!B:B,"")</f>
        <v>Detergent</v>
      </c>
      <c r="E1929" s="4" t="str">
        <f t="array" ref="E1929">_xlfn.XLOOKUP(C1929,Products!A:A,Products!C:C,"")</f>
        <v>Household Care</v>
      </c>
      <c r="F1929" s="4" t="str">
        <f t="array" ref="F1929">_xlfn.XLOOKUP(C1929,Products!A:A,Products!D:D,"")</f>
        <v>Lalla-Srinivasan</v>
      </c>
      <c r="G1929" s="4">
        <f>Order_items!C1929</f>
        <v>1</v>
      </c>
      <c r="H1929" s="4">
        <f>Order_items!D1929</f>
        <v>162.67</v>
      </c>
      <c r="I1929" s="4">
        <f>Order_items!E1929</f>
        <v>162.67</v>
      </c>
      <c r="J1929" s="4" t="str">
        <f t="array" ref="J1929">_xlfn.XLOOKUP(A1929,Orders!A:A,Orders!G:G,"")</f>
        <v>Cash</v>
      </c>
      <c r="K1929" s="4">
        <f t="shared" si="1"/>
        <v>2024</v>
      </c>
      <c r="L1929" s="4" t="str">
        <f t="shared" si="2"/>
        <v>Jul</v>
      </c>
    </row>
    <row r="1930" ht="22.5" customHeight="1">
      <c r="A1930" s="4">
        <f>(Orders!A1930)</f>
        <v>6304586678</v>
      </c>
      <c r="B1930" s="5">
        <f t="array" ref="B1930">_xlfn.XLOOKUP(A1930, Orders!A:A,Orders!C:C)</f>
        <v>45194.63117</v>
      </c>
      <c r="C1930" s="4">
        <f>Order_items!B1930</f>
        <v>679321</v>
      </c>
      <c r="D1930" s="4" t="str">
        <f t="array" ref="D1930">_xlfn.XLOOKUP(C1930,Products!A:A,Products!B:B,"")</f>
        <v>Cola</v>
      </c>
      <c r="E1930" s="4" t="str">
        <f t="array" ref="E1930">_xlfn.XLOOKUP(C1930,Products!A:A,Products!C:C,"")</f>
        <v>Cold Drinks &amp; Juices</v>
      </c>
      <c r="F1930" s="4" t="str">
        <f t="array" ref="F1930">_xlfn.XLOOKUP(C1930,Products!A:A,Products!D:D,"")</f>
        <v>Khurana-Dewan</v>
      </c>
      <c r="G1930" s="4">
        <f>Order_items!C1930</f>
        <v>3</v>
      </c>
      <c r="H1930" s="4">
        <f>Order_items!D1930</f>
        <v>738.46</v>
      </c>
      <c r="I1930" s="4">
        <f>Order_items!E1930</f>
        <v>2215.38</v>
      </c>
      <c r="J1930" s="4" t="str">
        <f t="array" ref="J1930">_xlfn.XLOOKUP(A1930,Orders!A:A,Orders!G:G,"")</f>
        <v>UPI</v>
      </c>
      <c r="K1930" s="4">
        <f t="shared" si="1"/>
        <v>2023</v>
      </c>
      <c r="L1930" s="4" t="str">
        <f t="shared" si="2"/>
        <v>Sep</v>
      </c>
    </row>
    <row r="1931" ht="22.5" customHeight="1">
      <c r="A1931" s="4">
        <f>(Orders!A1931)</f>
        <v>5222812863</v>
      </c>
      <c r="B1931" s="5">
        <f t="array" ref="B1931">_xlfn.XLOOKUP(A1931, Orders!A:A,Orders!C:C)</f>
        <v>45393.09407</v>
      </c>
      <c r="C1931" s="4">
        <f>Order_items!B1931</f>
        <v>451812</v>
      </c>
      <c r="D1931" s="4" t="str">
        <f t="array" ref="D1931">_xlfn.XLOOKUP(C1931,Products!A:A,Products!B:B,"")</f>
        <v>Pain Reliever</v>
      </c>
      <c r="E1931" s="4" t="str">
        <f t="array" ref="E1931">_xlfn.XLOOKUP(C1931,Products!A:A,Products!C:C,"")</f>
        <v>Pharmacy</v>
      </c>
      <c r="F1931" s="4" t="str">
        <f t="array" ref="F1931">_xlfn.XLOOKUP(C1931,Products!A:A,Products!D:D,"")</f>
        <v>Batra, Sant and Mandal</v>
      </c>
      <c r="G1931" s="4">
        <f>Order_items!C1931</f>
        <v>1</v>
      </c>
      <c r="H1931" s="4">
        <f>Order_items!D1931</f>
        <v>530.85</v>
      </c>
      <c r="I1931" s="4">
        <f>Order_items!E1931</f>
        <v>530.85</v>
      </c>
      <c r="J1931" s="4" t="str">
        <f t="array" ref="J1931">_xlfn.XLOOKUP(A1931,Orders!A:A,Orders!G:G,"")</f>
        <v>UPI</v>
      </c>
      <c r="K1931" s="4">
        <f t="shared" si="1"/>
        <v>2024</v>
      </c>
      <c r="L1931" s="4" t="str">
        <f t="shared" si="2"/>
        <v>Apr</v>
      </c>
    </row>
    <row r="1932" ht="22.5" customHeight="1">
      <c r="A1932" s="4">
        <f>(Orders!A1932)</f>
        <v>5393039591</v>
      </c>
      <c r="B1932" s="5">
        <f t="array" ref="B1932">_xlfn.XLOOKUP(A1932, Orders!A:A,Orders!C:C)</f>
        <v>45569.32032</v>
      </c>
      <c r="C1932" s="4">
        <f>Order_items!B1932</f>
        <v>378230</v>
      </c>
      <c r="D1932" s="4" t="str">
        <f t="array" ref="D1932">_xlfn.XLOOKUP(C1932,Products!A:A,Products!B:B,"")</f>
        <v>Nuts</v>
      </c>
      <c r="E1932" s="4" t="str">
        <f t="array" ref="E1932">_xlfn.XLOOKUP(C1932,Products!A:A,Products!C:C,"")</f>
        <v>Snacks &amp; Munchies</v>
      </c>
      <c r="F1932" s="4" t="str">
        <f t="array" ref="F1932">_xlfn.XLOOKUP(C1932,Products!A:A,Products!D:D,"")</f>
        <v>Kala-Vig</v>
      </c>
      <c r="G1932" s="4">
        <f>Order_items!C1932</f>
        <v>1</v>
      </c>
      <c r="H1932" s="4">
        <f>Order_items!D1932</f>
        <v>166.42</v>
      </c>
      <c r="I1932" s="4">
        <f>Order_items!E1932</f>
        <v>166.42</v>
      </c>
      <c r="J1932" s="4" t="str">
        <f t="array" ref="J1932">_xlfn.XLOOKUP(A1932,Orders!A:A,Orders!G:G,"")</f>
        <v>UPI</v>
      </c>
      <c r="K1932" s="4">
        <f t="shared" si="1"/>
        <v>2024</v>
      </c>
      <c r="L1932" s="4" t="str">
        <f t="shared" si="2"/>
        <v>Oct</v>
      </c>
    </row>
    <row r="1933" ht="22.5" customHeight="1">
      <c r="A1933" s="4">
        <f>(Orders!A1933)</f>
        <v>6708586922</v>
      </c>
      <c r="B1933" s="5">
        <f t="array" ref="B1933">_xlfn.XLOOKUP(A1933, Orders!A:A,Orders!C:C)</f>
        <v>45435.70286</v>
      </c>
      <c r="C1933" s="4">
        <f>Order_items!B1933</f>
        <v>799952</v>
      </c>
      <c r="D1933" s="4" t="str">
        <f t="array" ref="D1933">_xlfn.XLOOKUP(C1933,Products!A:A,Products!B:B,"")</f>
        <v>Cheese</v>
      </c>
      <c r="E1933" s="4" t="str">
        <f t="array" ref="E1933">_xlfn.XLOOKUP(C1933,Products!A:A,Products!C:C,"")</f>
        <v>Dairy &amp; Breakfast</v>
      </c>
      <c r="F1933" s="4" t="str">
        <f t="array" ref="F1933">_xlfn.XLOOKUP(C1933,Products!A:A,Products!D:D,"")</f>
        <v>Padmanabhan-Virk</v>
      </c>
      <c r="G1933" s="4">
        <f>Order_items!C1933</f>
        <v>3</v>
      </c>
      <c r="H1933" s="4">
        <f>Order_items!D1933</f>
        <v>922.64</v>
      </c>
      <c r="I1933" s="4">
        <f>Order_items!E1933</f>
        <v>2767.92</v>
      </c>
      <c r="J1933" s="4" t="str">
        <f t="array" ref="J1933">_xlfn.XLOOKUP(A1933,Orders!A:A,Orders!G:G,"")</f>
        <v>UPI</v>
      </c>
      <c r="K1933" s="4">
        <f t="shared" si="1"/>
        <v>2024</v>
      </c>
      <c r="L1933" s="4" t="str">
        <f t="shared" si="2"/>
        <v>May</v>
      </c>
    </row>
    <row r="1934" ht="22.5" customHeight="1">
      <c r="A1934" s="4">
        <f>(Orders!A1934)</f>
        <v>3177552965</v>
      </c>
      <c r="B1934" s="5">
        <f t="array" ref="B1934">_xlfn.XLOOKUP(A1934, Orders!A:A,Orders!C:C)</f>
        <v>45429.55718</v>
      </c>
      <c r="C1934" s="4">
        <f>Order_items!B1934</f>
        <v>328457</v>
      </c>
      <c r="D1934" s="4" t="str">
        <f t="array" ref="D1934">_xlfn.XLOOKUP(C1934,Products!A:A,Products!B:B,"")</f>
        <v>Mango Drink</v>
      </c>
      <c r="E1934" s="4" t="str">
        <f t="array" ref="E1934">_xlfn.XLOOKUP(C1934,Products!A:A,Products!C:C,"")</f>
        <v>Cold Drinks &amp; Juices</v>
      </c>
      <c r="F1934" s="4" t="str">
        <f t="array" ref="F1934">_xlfn.XLOOKUP(C1934,Products!A:A,Products!D:D,"")</f>
        <v>Hayre-Shere</v>
      </c>
      <c r="G1934" s="4">
        <f>Order_items!C1934</f>
        <v>2</v>
      </c>
      <c r="H1934" s="4">
        <f>Order_items!D1934</f>
        <v>858.57</v>
      </c>
      <c r="I1934" s="4">
        <f>Order_items!E1934</f>
        <v>1717.14</v>
      </c>
      <c r="J1934" s="4" t="str">
        <f t="array" ref="J1934">_xlfn.XLOOKUP(A1934,Orders!A:A,Orders!G:G,"")</f>
        <v>Wallet</v>
      </c>
      <c r="K1934" s="4">
        <f t="shared" si="1"/>
        <v>2024</v>
      </c>
      <c r="L1934" s="4" t="str">
        <f t="shared" si="2"/>
        <v>May</v>
      </c>
    </row>
    <row r="1935" ht="22.5" customHeight="1">
      <c r="A1935" s="4">
        <f>(Orders!A1935)</f>
        <v>607125614</v>
      </c>
      <c r="B1935" s="5">
        <f t="array" ref="B1935">_xlfn.XLOOKUP(A1935, Orders!A:A,Orders!C:C)</f>
        <v>45418.46347</v>
      </c>
      <c r="C1935" s="4">
        <f>Order_items!B1935</f>
        <v>661577</v>
      </c>
      <c r="D1935" s="4" t="str">
        <f t="array" ref="D1935">_xlfn.XLOOKUP(C1935,Products!A:A,Products!B:B,"")</f>
        <v>Cat Food</v>
      </c>
      <c r="E1935" s="4" t="str">
        <f t="array" ref="E1935">_xlfn.XLOOKUP(C1935,Products!A:A,Products!C:C,"")</f>
        <v>Pet Care</v>
      </c>
      <c r="F1935" s="4" t="str">
        <f t="array" ref="F1935">_xlfn.XLOOKUP(C1935,Products!A:A,Products!D:D,"")</f>
        <v>Majumdar PLC</v>
      </c>
      <c r="G1935" s="4">
        <f>Order_items!C1935</f>
        <v>3</v>
      </c>
      <c r="H1935" s="4">
        <f>Order_items!D1935</f>
        <v>720.95</v>
      </c>
      <c r="I1935" s="4">
        <f>Order_items!E1935</f>
        <v>2162.85</v>
      </c>
      <c r="J1935" s="4" t="str">
        <f t="array" ref="J1935">_xlfn.XLOOKUP(A1935,Orders!A:A,Orders!G:G,"")</f>
        <v>Cash</v>
      </c>
      <c r="K1935" s="4">
        <f t="shared" si="1"/>
        <v>2024</v>
      </c>
      <c r="L1935" s="4" t="str">
        <f t="shared" si="2"/>
        <v>May</v>
      </c>
    </row>
    <row r="1936" ht="22.5" customHeight="1">
      <c r="A1936" s="4">
        <f>(Orders!A1936)</f>
        <v>139417019</v>
      </c>
      <c r="B1936" s="5">
        <f t="array" ref="B1936">_xlfn.XLOOKUP(A1936, Orders!A:A,Orders!C:C)</f>
        <v>45116.83809</v>
      </c>
      <c r="C1936" s="4">
        <f>Order_items!B1936</f>
        <v>992178</v>
      </c>
      <c r="D1936" s="4" t="str">
        <f t="array" ref="D1936">_xlfn.XLOOKUP(C1936,Products!A:A,Products!B:B,"")</f>
        <v>Pain Reliever</v>
      </c>
      <c r="E1936" s="4" t="str">
        <f t="array" ref="E1936">_xlfn.XLOOKUP(C1936,Products!A:A,Products!C:C,"")</f>
        <v>Pharmacy</v>
      </c>
      <c r="F1936" s="4" t="str">
        <f t="array" ref="F1936">_xlfn.XLOOKUP(C1936,Products!A:A,Products!D:D,"")</f>
        <v>Basu and Sons</v>
      </c>
      <c r="G1936" s="4">
        <f>Order_items!C1936</f>
        <v>1</v>
      </c>
      <c r="H1936" s="4">
        <f>Order_items!D1936</f>
        <v>632.43</v>
      </c>
      <c r="I1936" s="4">
        <f>Order_items!E1936</f>
        <v>632.43</v>
      </c>
      <c r="J1936" s="4" t="str">
        <f t="array" ref="J1936">_xlfn.XLOOKUP(A1936,Orders!A:A,Orders!G:G,"")</f>
        <v>UPI</v>
      </c>
      <c r="K1936" s="4">
        <f t="shared" si="1"/>
        <v>2023</v>
      </c>
      <c r="L1936" s="4" t="str">
        <f t="shared" si="2"/>
        <v>Jul</v>
      </c>
    </row>
    <row r="1937" ht="22.5" customHeight="1">
      <c r="A1937" s="4">
        <f>(Orders!A1937)</f>
        <v>1893231742</v>
      </c>
      <c r="B1937" s="5">
        <f t="array" ref="B1937">_xlfn.XLOOKUP(A1937, Orders!A:A,Orders!C:C)</f>
        <v>45584.18325</v>
      </c>
      <c r="C1937" s="4">
        <f>Order_items!B1937</f>
        <v>913428</v>
      </c>
      <c r="D1937" s="4" t="str">
        <f t="array" ref="D1937">_xlfn.XLOOKUP(C1937,Products!A:A,Products!B:B,"")</f>
        <v>Pet Treats</v>
      </c>
      <c r="E1937" s="4" t="str">
        <f t="array" ref="E1937">_xlfn.XLOOKUP(C1937,Products!A:A,Products!C:C,"")</f>
        <v>Pet Care</v>
      </c>
      <c r="F1937" s="4" t="str">
        <f t="array" ref="F1937">_xlfn.XLOOKUP(C1937,Products!A:A,Products!D:D,"")</f>
        <v>Narayanan-Kumar</v>
      </c>
      <c r="G1937" s="4">
        <f>Order_items!C1937</f>
        <v>2</v>
      </c>
      <c r="H1937" s="4">
        <f>Order_items!D1937</f>
        <v>392.22</v>
      </c>
      <c r="I1937" s="4">
        <f>Order_items!E1937</f>
        <v>784.44</v>
      </c>
      <c r="J1937" s="4" t="str">
        <f t="array" ref="J1937">_xlfn.XLOOKUP(A1937,Orders!A:A,Orders!G:G,"")</f>
        <v>Cash</v>
      </c>
      <c r="K1937" s="4">
        <f t="shared" si="1"/>
        <v>2024</v>
      </c>
      <c r="L1937" s="4" t="str">
        <f t="shared" si="2"/>
        <v>Oct</v>
      </c>
    </row>
    <row r="1938" ht="22.5" customHeight="1">
      <c r="A1938" s="4">
        <f>(Orders!A1938)</f>
        <v>3580010065</v>
      </c>
      <c r="B1938" s="5">
        <f t="array" ref="B1938">_xlfn.XLOOKUP(A1938, Orders!A:A,Orders!C:C)</f>
        <v>45055.11789</v>
      </c>
      <c r="C1938" s="4">
        <f>Order_items!B1938</f>
        <v>89084</v>
      </c>
      <c r="D1938" s="4" t="str">
        <f t="array" ref="D1938">_xlfn.XLOOKUP(C1938,Products!A:A,Products!B:B,"")</f>
        <v>Milk</v>
      </c>
      <c r="E1938" s="4" t="str">
        <f t="array" ref="E1938">_xlfn.XLOOKUP(C1938,Products!A:A,Products!C:C,"")</f>
        <v>Dairy &amp; Breakfast</v>
      </c>
      <c r="F1938" s="4" t="str">
        <f t="array" ref="F1938">_xlfn.XLOOKUP(C1938,Products!A:A,Products!D:D,"")</f>
        <v>Wali, Virk and Iyer</v>
      </c>
      <c r="G1938" s="4">
        <f>Order_items!C1938</f>
        <v>3</v>
      </c>
      <c r="H1938" s="4">
        <f>Order_items!D1938</f>
        <v>598.83</v>
      </c>
      <c r="I1938" s="4">
        <f>Order_items!E1938</f>
        <v>1796.49</v>
      </c>
      <c r="J1938" s="4" t="str">
        <f t="array" ref="J1938">_xlfn.XLOOKUP(A1938,Orders!A:A,Orders!G:G,"")</f>
        <v>UPI</v>
      </c>
      <c r="K1938" s="4">
        <f t="shared" si="1"/>
        <v>2023</v>
      </c>
      <c r="L1938" s="4" t="str">
        <f t="shared" si="2"/>
        <v>May</v>
      </c>
    </row>
    <row r="1939" ht="22.5" customHeight="1">
      <c r="A1939" s="4">
        <f>(Orders!A1939)</f>
        <v>962319394</v>
      </c>
      <c r="B1939" s="5">
        <f t="array" ref="B1939">_xlfn.XLOOKUP(A1939, Orders!A:A,Orders!C:C)</f>
        <v>45160.00492</v>
      </c>
      <c r="C1939" s="4">
        <f>Order_items!B1939</f>
        <v>876139</v>
      </c>
      <c r="D1939" s="4" t="str">
        <f t="array" ref="D1939">_xlfn.XLOOKUP(C1939,Products!A:A,Products!B:B,"")</f>
        <v>Pulses</v>
      </c>
      <c r="E1939" s="4" t="str">
        <f t="array" ref="E1939">_xlfn.XLOOKUP(C1939,Products!A:A,Products!C:C,"")</f>
        <v>Grocery &amp; Staples</v>
      </c>
      <c r="F1939" s="4" t="str">
        <f t="array" ref="F1939">_xlfn.XLOOKUP(C1939,Products!A:A,Products!D:D,"")</f>
        <v>Cherian-Dara</v>
      </c>
      <c r="G1939" s="4">
        <f>Order_items!C1939</f>
        <v>1</v>
      </c>
      <c r="H1939" s="4">
        <f>Order_items!D1939</f>
        <v>415.75</v>
      </c>
      <c r="I1939" s="4">
        <f>Order_items!E1939</f>
        <v>415.75</v>
      </c>
      <c r="J1939" s="4" t="str">
        <f t="array" ref="J1939">_xlfn.XLOOKUP(A1939,Orders!A:A,Orders!G:G,"")</f>
        <v>Cash</v>
      </c>
      <c r="K1939" s="4">
        <f t="shared" si="1"/>
        <v>2023</v>
      </c>
      <c r="L1939" s="4" t="str">
        <f t="shared" si="2"/>
        <v>Aug</v>
      </c>
    </row>
    <row r="1940" ht="22.5" customHeight="1">
      <c r="A1940" s="4">
        <f>(Orders!A1940)</f>
        <v>8321726382</v>
      </c>
      <c r="B1940" s="5">
        <f t="array" ref="B1940">_xlfn.XLOOKUP(A1940, Orders!A:A,Orders!C:C)</f>
        <v>45031.55745</v>
      </c>
      <c r="C1940" s="4">
        <f>Order_items!B1940</f>
        <v>970529</v>
      </c>
      <c r="D1940" s="4" t="str">
        <f t="array" ref="D1940">_xlfn.XLOOKUP(C1940,Products!A:A,Products!B:B,"")</f>
        <v>Diapers</v>
      </c>
      <c r="E1940" s="4" t="str">
        <f t="array" ref="E1940">_xlfn.XLOOKUP(C1940,Products!A:A,Products!C:C,"")</f>
        <v>Baby Care</v>
      </c>
      <c r="F1940" s="4" t="str">
        <f t="array" ref="F1940">_xlfn.XLOOKUP(C1940,Products!A:A,Products!D:D,"")</f>
        <v>Kurian, Patla and Sanghvi</v>
      </c>
      <c r="G1940" s="4">
        <f>Order_items!C1940</f>
        <v>2</v>
      </c>
      <c r="H1940" s="4">
        <f>Order_items!D1940</f>
        <v>827.44</v>
      </c>
      <c r="I1940" s="4">
        <f>Order_items!E1940</f>
        <v>1654.88</v>
      </c>
      <c r="J1940" s="4" t="str">
        <f t="array" ref="J1940">_xlfn.XLOOKUP(A1940,Orders!A:A,Orders!G:G,"")</f>
        <v>UPI</v>
      </c>
      <c r="K1940" s="4">
        <f t="shared" si="1"/>
        <v>2023</v>
      </c>
      <c r="L1940" s="4" t="str">
        <f t="shared" si="2"/>
        <v>Apr</v>
      </c>
    </row>
    <row r="1941" ht="22.5" customHeight="1">
      <c r="A1941" s="4">
        <f>(Orders!A1941)</f>
        <v>1485682761</v>
      </c>
      <c r="B1941" s="5">
        <f t="array" ref="B1941">_xlfn.XLOOKUP(A1941, Orders!A:A,Orders!C:C)</f>
        <v>45202.79991</v>
      </c>
      <c r="C1941" s="4">
        <f>Order_items!B1941</f>
        <v>70969</v>
      </c>
      <c r="D1941" s="4" t="str">
        <f t="array" ref="D1941">_xlfn.XLOOKUP(C1941,Products!A:A,Products!B:B,"")</f>
        <v>Carrots</v>
      </c>
      <c r="E1941" s="4" t="str">
        <f t="array" ref="E1941">_xlfn.XLOOKUP(C1941,Products!A:A,Products!C:C,"")</f>
        <v>Fruits &amp; Vegetables</v>
      </c>
      <c r="F1941" s="4" t="str">
        <f t="array" ref="F1941">_xlfn.XLOOKUP(C1941,Products!A:A,Products!D:D,"")</f>
        <v>Mohan Group</v>
      </c>
      <c r="G1941" s="4">
        <f>Order_items!C1941</f>
        <v>3</v>
      </c>
      <c r="H1941" s="4">
        <f>Order_items!D1941</f>
        <v>631.7</v>
      </c>
      <c r="I1941" s="4">
        <f>Order_items!E1941</f>
        <v>1895.1</v>
      </c>
      <c r="J1941" s="4" t="str">
        <f t="array" ref="J1941">_xlfn.XLOOKUP(A1941,Orders!A:A,Orders!G:G,"")</f>
        <v>Card</v>
      </c>
      <c r="K1941" s="4">
        <f t="shared" si="1"/>
        <v>2023</v>
      </c>
      <c r="L1941" s="4" t="str">
        <f t="shared" si="2"/>
        <v>Oct</v>
      </c>
    </row>
    <row r="1942" ht="22.5" customHeight="1">
      <c r="A1942" s="4">
        <f>(Orders!A1942)</f>
        <v>5008756947</v>
      </c>
      <c r="B1942" s="5">
        <f t="array" ref="B1942">_xlfn.XLOOKUP(A1942, Orders!A:A,Orders!C:C)</f>
        <v>45164.67756</v>
      </c>
      <c r="C1942" s="4">
        <f>Order_items!B1942</f>
        <v>36412</v>
      </c>
      <c r="D1942" s="4" t="str">
        <f t="array" ref="D1942">_xlfn.XLOOKUP(C1942,Products!A:A,Products!B:B,"")</f>
        <v>Dish Soap</v>
      </c>
      <c r="E1942" s="4" t="str">
        <f t="array" ref="E1942">_xlfn.XLOOKUP(C1942,Products!A:A,Products!C:C,"")</f>
        <v>Household Care</v>
      </c>
      <c r="F1942" s="4" t="str">
        <f t="array" ref="F1942">_xlfn.XLOOKUP(C1942,Products!A:A,Products!D:D,"")</f>
        <v>Muni-Shankar</v>
      </c>
      <c r="G1942" s="4">
        <f>Order_items!C1942</f>
        <v>1</v>
      </c>
      <c r="H1942" s="4">
        <f>Order_items!D1942</f>
        <v>397.68</v>
      </c>
      <c r="I1942" s="4">
        <f>Order_items!E1942</f>
        <v>397.68</v>
      </c>
      <c r="J1942" s="4" t="str">
        <f t="array" ref="J1942">_xlfn.XLOOKUP(A1942,Orders!A:A,Orders!G:G,"")</f>
        <v>UPI</v>
      </c>
      <c r="K1942" s="4">
        <f t="shared" si="1"/>
        <v>2023</v>
      </c>
      <c r="L1942" s="4" t="str">
        <f t="shared" si="2"/>
        <v>Aug</v>
      </c>
    </row>
    <row r="1943" ht="22.5" customHeight="1">
      <c r="A1943" s="4">
        <f>(Orders!A1943)</f>
        <v>1334996274</v>
      </c>
      <c r="B1943" s="5">
        <f t="array" ref="B1943">_xlfn.XLOOKUP(A1943, Orders!A:A,Orders!C:C)</f>
        <v>45117.67299</v>
      </c>
      <c r="C1943" s="4">
        <f>Order_items!B1943</f>
        <v>771228</v>
      </c>
      <c r="D1943" s="4" t="str">
        <f t="array" ref="D1943">_xlfn.XLOOKUP(C1943,Products!A:A,Products!B:B,"")</f>
        <v>Pet Treats</v>
      </c>
      <c r="E1943" s="4" t="str">
        <f t="array" ref="E1943">_xlfn.XLOOKUP(C1943,Products!A:A,Products!C:C,"")</f>
        <v>Pet Care</v>
      </c>
      <c r="F1943" s="4" t="str">
        <f t="array" ref="F1943">_xlfn.XLOOKUP(C1943,Products!A:A,Products!D:D,"")</f>
        <v>Raja and Sons</v>
      </c>
      <c r="G1943" s="4">
        <f>Order_items!C1943</f>
        <v>3</v>
      </c>
      <c r="H1943" s="4">
        <f>Order_items!D1943</f>
        <v>83.18</v>
      </c>
      <c r="I1943" s="4">
        <f>Order_items!E1943</f>
        <v>249.54</v>
      </c>
      <c r="J1943" s="4" t="str">
        <f t="array" ref="J1943">_xlfn.XLOOKUP(A1943,Orders!A:A,Orders!G:G,"")</f>
        <v>Wallet</v>
      </c>
      <c r="K1943" s="4">
        <f t="shared" si="1"/>
        <v>2023</v>
      </c>
      <c r="L1943" s="4" t="str">
        <f t="shared" si="2"/>
        <v>Jul</v>
      </c>
    </row>
    <row r="1944" ht="22.5" customHeight="1">
      <c r="A1944" s="4">
        <f>(Orders!A1944)</f>
        <v>2914506024</v>
      </c>
      <c r="B1944" s="5">
        <f t="array" ref="B1944">_xlfn.XLOOKUP(A1944, Orders!A:A,Orders!C:C)</f>
        <v>45349.67383</v>
      </c>
      <c r="C1944" s="4">
        <f>Order_items!B1944</f>
        <v>274207</v>
      </c>
      <c r="D1944" s="4" t="str">
        <f t="array" ref="D1944">_xlfn.XLOOKUP(C1944,Products!A:A,Products!B:B,"")</f>
        <v>Cough Syrup</v>
      </c>
      <c r="E1944" s="4" t="str">
        <f t="array" ref="E1944">_xlfn.XLOOKUP(C1944,Products!A:A,Products!C:C,"")</f>
        <v>Pharmacy</v>
      </c>
      <c r="F1944" s="4" t="str">
        <f t="array" ref="F1944">_xlfn.XLOOKUP(C1944,Products!A:A,Products!D:D,"")</f>
        <v>Savant, Batta and Mander</v>
      </c>
      <c r="G1944" s="4">
        <f>Order_items!C1944</f>
        <v>1</v>
      </c>
      <c r="H1944" s="4">
        <f>Order_items!D1944</f>
        <v>328.51</v>
      </c>
      <c r="I1944" s="4">
        <f>Order_items!E1944</f>
        <v>328.51</v>
      </c>
      <c r="J1944" s="4" t="str">
        <f t="array" ref="J1944">_xlfn.XLOOKUP(A1944,Orders!A:A,Orders!G:G,"")</f>
        <v>UPI</v>
      </c>
      <c r="K1944" s="4">
        <f t="shared" si="1"/>
        <v>2024</v>
      </c>
      <c r="L1944" s="4" t="str">
        <f t="shared" si="2"/>
        <v>Feb</v>
      </c>
    </row>
    <row r="1945" ht="22.5" customHeight="1">
      <c r="A1945" s="4">
        <f>(Orders!A1945)</f>
        <v>8811831663</v>
      </c>
      <c r="B1945" s="5">
        <f t="array" ref="B1945">_xlfn.XLOOKUP(A1945, Orders!A:A,Orders!C:C)</f>
        <v>45027.0537</v>
      </c>
      <c r="C1945" s="4">
        <f>Order_items!B1945</f>
        <v>136533</v>
      </c>
      <c r="D1945" s="4" t="str">
        <f t="array" ref="D1945">_xlfn.XLOOKUP(C1945,Products!A:A,Products!B:B,"")</f>
        <v>Eggs</v>
      </c>
      <c r="E1945" s="4" t="str">
        <f t="array" ref="E1945">_xlfn.XLOOKUP(C1945,Products!A:A,Products!C:C,"")</f>
        <v>Dairy &amp; Breakfast</v>
      </c>
      <c r="F1945" s="4" t="str">
        <f t="array" ref="F1945">_xlfn.XLOOKUP(C1945,Products!A:A,Products!D:D,"")</f>
        <v>Raghavan, Magar and Shanker</v>
      </c>
      <c r="G1945" s="4">
        <f>Order_items!C1945</f>
        <v>3</v>
      </c>
      <c r="H1945" s="4">
        <f>Order_items!D1945</f>
        <v>826.21</v>
      </c>
      <c r="I1945" s="4">
        <f>Order_items!E1945</f>
        <v>2478.63</v>
      </c>
      <c r="J1945" s="4" t="str">
        <f t="array" ref="J1945">_xlfn.XLOOKUP(A1945,Orders!A:A,Orders!G:G,"")</f>
        <v>Wallet</v>
      </c>
      <c r="K1945" s="4">
        <f t="shared" si="1"/>
        <v>2023</v>
      </c>
      <c r="L1945" s="4" t="str">
        <f t="shared" si="2"/>
        <v>Apr</v>
      </c>
    </row>
    <row r="1946" ht="22.5" customHeight="1">
      <c r="A1946" s="4">
        <f>(Orders!A1946)</f>
        <v>875427533</v>
      </c>
      <c r="B1946" s="5">
        <f t="array" ref="B1946">_xlfn.XLOOKUP(A1946, Orders!A:A,Orders!C:C)</f>
        <v>45378.49733</v>
      </c>
      <c r="C1946" s="4">
        <f>Order_items!B1946</f>
        <v>669378</v>
      </c>
      <c r="D1946" s="4" t="str">
        <f t="array" ref="D1946">_xlfn.XLOOKUP(C1946,Products!A:A,Products!B:B,"")</f>
        <v>Potatoes</v>
      </c>
      <c r="E1946" s="4" t="str">
        <f t="array" ref="E1946">_xlfn.XLOOKUP(C1946,Products!A:A,Products!C:C,"")</f>
        <v>Fruits &amp; Vegetables</v>
      </c>
      <c r="F1946" s="4" t="str">
        <f t="array" ref="F1946">_xlfn.XLOOKUP(C1946,Products!A:A,Products!D:D,"")</f>
        <v>Chadha and Sons</v>
      </c>
      <c r="G1946" s="4">
        <f>Order_items!C1946</f>
        <v>3</v>
      </c>
      <c r="H1946" s="4">
        <f>Order_items!D1946</f>
        <v>212.14</v>
      </c>
      <c r="I1946" s="4">
        <f>Order_items!E1946</f>
        <v>636.42</v>
      </c>
      <c r="J1946" s="4" t="str">
        <f t="array" ref="J1946">_xlfn.XLOOKUP(A1946,Orders!A:A,Orders!G:G,"")</f>
        <v>Card</v>
      </c>
      <c r="K1946" s="4">
        <f t="shared" si="1"/>
        <v>2024</v>
      </c>
      <c r="L1946" s="4" t="str">
        <f t="shared" si="2"/>
        <v>Mar</v>
      </c>
    </row>
    <row r="1947" ht="22.5" customHeight="1">
      <c r="A1947" s="4">
        <f>(Orders!A1947)</f>
        <v>5865390748</v>
      </c>
      <c r="B1947" s="5">
        <f t="array" ref="B1947">_xlfn.XLOOKUP(A1947, Orders!A:A,Orders!C:C)</f>
        <v>45566.13969</v>
      </c>
      <c r="C1947" s="4">
        <f>Order_items!B1947</f>
        <v>700048</v>
      </c>
      <c r="D1947" s="4" t="str">
        <f t="array" ref="D1947">_xlfn.XLOOKUP(C1947,Products!A:A,Products!B:B,"")</f>
        <v>Dish Soap</v>
      </c>
      <c r="E1947" s="4" t="str">
        <f t="array" ref="E1947">_xlfn.XLOOKUP(C1947,Products!A:A,Products!C:C,"")</f>
        <v>Household Care</v>
      </c>
      <c r="F1947" s="4" t="str">
        <f t="array" ref="F1947">_xlfn.XLOOKUP(C1947,Products!A:A,Products!D:D,"")</f>
        <v>Khalsa-Bhavsar</v>
      </c>
      <c r="G1947" s="4">
        <f>Order_items!C1947</f>
        <v>3</v>
      </c>
      <c r="H1947" s="4">
        <f>Order_items!D1947</f>
        <v>141.28</v>
      </c>
      <c r="I1947" s="4">
        <f>Order_items!E1947</f>
        <v>423.84</v>
      </c>
      <c r="J1947" s="4" t="str">
        <f t="array" ref="J1947">_xlfn.XLOOKUP(A1947,Orders!A:A,Orders!G:G,"")</f>
        <v>UPI</v>
      </c>
      <c r="K1947" s="4">
        <f t="shared" si="1"/>
        <v>2024</v>
      </c>
      <c r="L1947" s="4" t="str">
        <f t="shared" si="2"/>
        <v>Oct</v>
      </c>
    </row>
    <row r="1948" ht="22.5" customHeight="1">
      <c r="A1948" s="4">
        <f>(Orders!A1948)</f>
        <v>4054828941</v>
      </c>
      <c r="B1948" s="5">
        <f t="array" ref="B1948">_xlfn.XLOOKUP(A1948, Orders!A:A,Orders!C:C)</f>
        <v>45275.91038</v>
      </c>
      <c r="C1948" s="4">
        <f>Order_items!B1948</f>
        <v>77308</v>
      </c>
      <c r="D1948" s="4" t="str">
        <f t="array" ref="D1948">_xlfn.XLOOKUP(C1948,Products!A:A,Products!B:B,"")</f>
        <v>Onions</v>
      </c>
      <c r="E1948" s="4" t="str">
        <f t="array" ref="E1948">_xlfn.XLOOKUP(C1948,Products!A:A,Products!C:C,"")</f>
        <v>Fruits &amp; Vegetables</v>
      </c>
      <c r="F1948" s="4" t="str">
        <f t="array" ref="F1948">_xlfn.XLOOKUP(C1948,Products!A:A,Products!D:D,"")</f>
        <v>Ratta-Sagar</v>
      </c>
      <c r="G1948" s="4">
        <f>Order_items!C1948</f>
        <v>1</v>
      </c>
      <c r="H1948" s="4">
        <f>Order_items!D1948</f>
        <v>223.27</v>
      </c>
      <c r="I1948" s="4">
        <f>Order_items!E1948</f>
        <v>223.27</v>
      </c>
      <c r="J1948" s="4" t="str">
        <f t="array" ref="J1948">_xlfn.XLOOKUP(A1948,Orders!A:A,Orders!G:G,"")</f>
        <v>UPI</v>
      </c>
      <c r="K1948" s="4">
        <f t="shared" si="1"/>
        <v>2023</v>
      </c>
      <c r="L1948" s="4" t="str">
        <f t="shared" si="2"/>
        <v>Dec</v>
      </c>
    </row>
    <row r="1949" ht="22.5" customHeight="1">
      <c r="A1949" s="4">
        <f>(Orders!A1949)</f>
        <v>1257568604</v>
      </c>
      <c r="B1949" s="5">
        <f t="array" ref="B1949">_xlfn.XLOOKUP(A1949, Orders!A:A,Orders!C:C)</f>
        <v>45197.7263</v>
      </c>
      <c r="C1949" s="4">
        <f>Order_items!B1949</f>
        <v>839170</v>
      </c>
      <c r="D1949" s="4" t="str">
        <f t="array" ref="D1949">_xlfn.XLOOKUP(C1949,Products!A:A,Products!B:B,"")</f>
        <v>Curd</v>
      </c>
      <c r="E1949" s="4" t="str">
        <f t="array" ref="E1949">_xlfn.XLOOKUP(C1949,Products!A:A,Products!C:C,"")</f>
        <v>Dairy &amp; Breakfast</v>
      </c>
      <c r="F1949" s="4" t="str">
        <f t="array" ref="F1949">_xlfn.XLOOKUP(C1949,Products!A:A,Products!D:D,"")</f>
        <v>Shetty and Sons</v>
      </c>
      <c r="G1949" s="4">
        <f>Order_items!C1949</f>
        <v>1</v>
      </c>
      <c r="H1949" s="4">
        <f>Order_items!D1949</f>
        <v>481.63</v>
      </c>
      <c r="I1949" s="4">
        <f>Order_items!E1949</f>
        <v>481.63</v>
      </c>
      <c r="J1949" s="4" t="str">
        <f t="array" ref="J1949">_xlfn.XLOOKUP(A1949,Orders!A:A,Orders!G:G,"")</f>
        <v>Cash</v>
      </c>
      <c r="K1949" s="4">
        <f t="shared" si="1"/>
        <v>2023</v>
      </c>
      <c r="L1949" s="4" t="str">
        <f t="shared" si="2"/>
        <v>Sep</v>
      </c>
    </row>
    <row r="1950" ht="22.5" customHeight="1">
      <c r="A1950" s="4">
        <f>(Orders!A1950)</f>
        <v>2738862626</v>
      </c>
      <c r="B1950" s="5">
        <f t="array" ref="B1950">_xlfn.XLOOKUP(A1950, Orders!A:A,Orders!C:C)</f>
        <v>45312.18829</v>
      </c>
      <c r="C1950" s="4">
        <f>Order_items!B1950</f>
        <v>34200</v>
      </c>
      <c r="D1950" s="4" t="str">
        <f t="array" ref="D1950">_xlfn.XLOOKUP(C1950,Products!A:A,Products!B:B,"")</f>
        <v>Lotion</v>
      </c>
      <c r="E1950" s="4" t="str">
        <f t="array" ref="E1950">_xlfn.XLOOKUP(C1950,Products!A:A,Products!C:C,"")</f>
        <v>Personal Care</v>
      </c>
      <c r="F1950" s="4" t="str">
        <f t="array" ref="F1950">_xlfn.XLOOKUP(C1950,Products!A:A,Products!D:D,"")</f>
        <v>Munshi-Grewal</v>
      </c>
      <c r="G1950" s="4">
        <f>Order_items!C1950</f>
        <v>1</v>
      </c>
      <c r="H1950" s="4">
        <f>Order_items!D1950</f>
        <v>319.8</v>
      </c>
      <c r="I1950" s="4">
        <f>Order_items!E1950</f>
        <v>319.8</v>
      </c>
      <c r="J1950" s="4" t="str">
        <f t="array" ref="J1950">_xlfn.XLOOKUP(A1950,Orders!A:A,Orders!G:G,"")</f>
        <v>Wallet</v>
      </c>
      <c r="K1950" s="4">
        <f t="shared" si="1"/>
        <v>2024</v>
      </c>
      <c r="L1950" s="4" t="str">
        <f t="shared" si="2"/>
        <v>Jan</v>
      </c>
    </row>
    <row r="1951" ht="22.5" customHeight="1">
      <c r="A1951" s="4">
        <f>(Orders!A1951)</f>
        <v>7352532839</v>
      </c>
      <c r="B1951" s="5">
        <f t="array" ref="B1951">_xlfn.XLOOKUP(A1951, Orders!A:A,Orders!C:C)</f>
        <v>45350.79498</v>
      </c>
      <c r="C1951" s="4">
        <f>Order_items!B1951</f>
        <v>313754</v>
      </c>
      <c r="D1951" s="4" t="str">
        <f t="array" ref="D1951">_xlfn.XLOOKUP(C1951,Products!A:A,Products!B:B,"")</f>
        <v>Biscuits</v>
      </c>
      <c r="E1951" s="4" t="str">
        <f t="array" ref="E1951">_xlfn.XLOOKUP(C1951,Products!A:A,Products!C:C,"")</f>
        <v>Snacks &amp; Munchies</v>
      </c>
      <c r="F1951" s="4" t="str">
        <f t="array" ref="F1951">_xlfn.XLOOKUP(C1951,Products!A:A,Products!D:D,"")</f>
        <v>Swaminathan, Mahal and Dara</v>
      </c>
      <c r="G1951" s="4">
        <f>Order_items!C1951</f>
        <v>3</v>
      </c>
      <c r="H1951" s="4">
        <f>Order_items!D1951</f>
        <v>136.6</v>
      </c>
      <c r="I1951" s="4">
        <f>Order_items!E1951</f>
        <v>409.8</v>
      </c>
      <c r="J1951" s="4" t="str">
        <f t="array" ref="J1951">_xlfn.XLOOKUP(A1951,Orders!A:A,Orders!G:G,"")</f>
        <v>Card</v>
      </c>
      <c r="K1951" s="4">
        <f t="shared" si="1"/>
        <v>2024</v>
      </c>
      <c r="L1951" s="4" t="str">
        <f t="shared" si="2"/>
        <v>Feb</v>
      </c>
    </row>
    <row r="1952" ht="22.5" customHeight="1">
      <c r="A1952" s="4">
        <f>(Orders!A1952)</f>
        <v>520221662</v>
      </c>
      <c r="B1952" s="5">
        <f t="array" ref="B1952">_xlfn.XLOOKUP(A1952, Orders!A:A,Orders!C:C)</f>
        <v>45127.80604</v>
      </c>
      <c r="C1952" s="4">
        <f>Order_items!B1952</f>
        <v>57405</v>
      </c>
      <c r="D1952" s="4" t="str">
        <f t="array" ref="D1952">_xlfn.XLOOKUP(C1952,Products!A:A,Products!B:B,"")</f>
        <v>Baby Food</v>
      </c>
      <c r="E1952" s="4" t="str">
        <f t="array" ref="E1952">_xlfn.XLOOKUP(C1952,Products!A:A,Products!C:C,"")</f>
        <v>Baby Care</v>
      </c>
      <c r="F1952" s="4" t="str">
        <f t="array" ref="F1952">_xlfn.XLOOKUP(C1952,Products!A:A,Products!D:D,"")</f>
        <v>Srinivas PLC</v>
      </c>
      <c r="G1952" s="4">
        <f>Order_items!C1952</f>
        <v>1</v>
      </c>
      <c r="H1952" s="4">
        <f>Order_items!D1952</f>
        <v>607.67</v>
      </c>
      <c r="I1952" s="4">
        <f>Order_items!E1952</f>
        <v>607.67</v>
      </c>
      <c r="J1952" s="4" t="str">
        <f t="array" ref="J1952">_xlfn.XLOOKUP(A1952,Orders!A:A,Orders!G:G,"")</f>
        <v>Wallet</v>
      </c>
      <c r="K1952" s="4">
        <f t="shared" si="1"/>
        <v>2023</v>
      </c>
      <c r="L1952" s="4" t="str">
        <f t="shared" si="2"/>
        <v>Jul</v>
      </c>
    </row>
    <row r="1953" ht="22.5" customHeight="1">
      <c r="A1953" s="4">
        <f>(Orders!A1953)</f>
        <v>7818925535</v>
      </c>
      <c r="B1953" s="5">
        <f t="array" ref="B1953">_xlfn.XLOOKUP(A1953, Orders!A:A,Orders!C:C)</f>
        <v>45232.41634</v>
      </c>
      <c r="C1953" s="4">
        <f>Order_items!B1953</f>
        <v>848226</v>
      </c>
      <c r="D1953" s="4" t="str">
        <f t="array" ref="D1953">_xlfn.XLOOKUP(C1953,Products!A:A,Products!B:B,"")</f>
        <v>Tomatoes</v>
      </c>
      <c r="E1953" s="4" t="str">
        <f t="array" ref="E1953">_xlfn.XLOOKUP(C1953,Products!A:A,Products!C:C,"")</f>
        <v>Fruits &amp; Vegetables</v>
      </c>
      <c r="F1953" s="4" t="str">
        <f t="array" ref="F1953">_xlfn.XLOOKUP(C1953,Products!A:A,Products!D:D,"")</f>
        <v>Barad and Sons</v>
      </c>
      <c r="G1953" s="4">
        <f>Order_items!C1953</f>
        <v>1</v>
      </c>
      <c r="H1953" s="4">
        <f>Order_items!D1953</f>
        <v>209.59</v>
      </c>
      <c r="I1953" s="4">
        <f>Order_items!E1953</f>
        <v>209.59</v>
      </c>
      <c r="J1953" s="4" t="str">
        <f t="array" ref="J1953">_xlfn.XLOOKUP(A1953,Orders!A:A,Orders!G:G,"")</f>
        <v>Wallet</v>
      </c>
      <c r="K1953" s="4">
        <f t="shared" si="1"/>
        <v>2023</v>
      </c>
      <c r="L1953" s="4" t="str">
        <f t="shared" si="2"/>
        <v>Nov</v>
      </c>
    </row>
    <row r="1954" ht="22.5" customHeight="1">
      <c r="A1954" s="4">
        <f>(Orders!A1954)</f>
        <v>3476023750</v>
      </c>
      <c r="B1954" s="5">
        <f t="array" ref="B1954">_xlfn.XLOOKUP(A1954, Orders!A:A,Orders!C:C)</f>
        <v>45079.86388</v>
      </c>
      <c r="C1954" s="4">
        <f>Order_items!B1954</f>
        <v>925482</v>
      </c>
      <c r="D1954" s="4" t="str">
        <f t="array" ref="D1954">_xlfn.XLOOKUP(C1954,Products!A:A,Products!B:B,"")</f>
        <v>Frozen Biryani</v>
      </c>
      <c r="E1954" s="4" t="str">
        <f t="array" ref="E1954">_xlfn.XLOOKUP(C1954,Products!A:A,Products!C:C,"")</f>
        <v>Instant &amp; Frozen Food</v>
      </c>
      <c r="F1954" s="4" t="str">
        <f t="array" ref="F1954">_xlfn.XLOOKUP(C1954,Products!A:A,Products!D:D,"")</f>
        <v>Viswanathan-Sha</v>
      </c>
      <c r="G1954" s="4">
        <f>Order_items!C1954</f>
        <v>1</v>
      </c>
      <c r="H1954" s="4">
        <f>Order_items!D1954</f>
        <v>475.04</v>
      </c>
      <c r="I1954" s="4">
        <f>Order_items!E1954</f>
        <v>475.04</v>
      </c>
      <c r="J1954" s="4" t="str">
        <f t="array" ref="J1954">_xlfn.XLOOKUP(A1954,Orders!A:A,Orders!G:G,"")</f>
        <v>Wallet</v>
      </c>
      <c r="K1954" s="4">
        <f t="shared" si="1"/>
        <v>2023</v>
      </c>
      <c r="L1954" s="4" t="str">
        <f t="shared" si="2"/>
        <v>Jun</v>
      </c>
    </row>
    <row r="1955" ht="22.5" customHeight="1">
      <c r="A1955" s="4">
        <f>(Orders!A1955)</f>
        <v>8945838922</v>
      </c>
      <c r="B1955" s="5">
        <f t="array" ref="B1955">_xlfn.XLOOKUP(A1955, Orders!A:A,Orders!C:C)</f>
        <v>45068.40531</v>
      </c>
      <c r="C1955" s="4">
        <f>Order_items!B1955</f>
        <v>114414</v>
      </c>
      <c r="D1955" s="4" t="str">
        <f t="array" ref="D1955">_xlfn.XLOOKUP(C1955,Products!A:A,Products!B:B,"")</f>
        <v>Vitamins</v>
      </c>
      <c r="E1955" s="4" t="str">
        <f t="array" ref="E1955">_xlfn.XLOOKUP(C1955,Products!A:A,Products!C:C,"")</f>
        <v>Pharmacy</v>
      </c>
      <c r="F1955" s="4" t="str">
        <f t="array" ref="F1955">_xlfn.XLOOKUP(C1955,Products!A:A,Products!D:D,"")</f>
        <v>Kara-Golla</v>
      </c>
      <c r="G1955" s="4">
        <f>Order_items!C1955</f>
        <v>3</v>
      </c>
      <c r="H1955" s="4">
        <f>Order_items!D1955</f>
        <v>832.06</v>
      </c>
      <c r="I1955" s="4">
        <f>Order_items!E1955</f>
        <v>2496.18</v>
      </c>
      <c r="J1955" s="4" t="str">
        <f t="array" ref="J1955">_xlfn.XLOOKUP(A1955,Orders!A:A,Orders!G:G,"")</f>
        <v>Cash</v>
      </c>
      <c r="K1955" s="4">
        <f t="shared" si="1"/>
        <v>2023</v>
      </c>
      <c r="L1955" s="4" t="str">
        <f t="shared" si="2"/>
        <v>May</v>
      </c>
    </row>
    <row r="1956" ht="22.5" customHeight="1">
      <c r="A1956" s="4">
        <f>(Orders!A1956)</f>
        <v>2233053313</v>
      </c>
      <c r="B1956" s="5">
        <f t="array" ref="B1956">_xlfn.XLOOKUP(A1956, Orders!A:A,Orders!C:C)</f>
        <v>45213.84985</v>
      </c>
      <c r="C1956" s="4">
        <f>Order_items!B1956</f>
        <v>222892</v>
      </c>
      <c r="D1956" s="4" t="str">
        <f t="array" ref="D1956">_xlfn.XLOOKUP(C1956,Products!A:A,Products!B:B,"")</f>
        <v>Tomatoes</v>
      </c>
      <c r="E1956" s="4" t="str">
        <f t="array" ref="E1956">_xlfn.XLOOKUP(C1956,Products!A:A,Products!C:C,"")</f>
        <v>Fruits &amp; Vegetables</v>
      </c>
      <c r="F1956" s="4" t="str">
        <f t="array" ref="F1956">_xlfn.XLOOKUP(C1956,Products!A:A,Products!D:D,"")</f>
        <v>Ramakrishnan-Ghose</v>
      </c>
      <c r="G1956" s="4">
        <f>Order_items!C1956</f>
        <v>2</v>
      </c>
      <c r="H1956" s="4">
        <f>Order_items!D1956</f>
        <v>869.22</v>
      </c>
      <c r="I1956" s="4">
        <f>Order_items!E1956</f>
        <v>1738.44</v>
      </c>
      <c r="J1956" s="4" t="str">
        <f t="array" ref="J1956">_xlfn.XLOOKUP(A1956,Orders!A:A,Orders!G:G,"")</f>
        <v>Cash</v>
      </c>
      <c r="K1956" s="4">
        <f t="shared" si="1"/>
        <v>2023</v>
      </c>
      <c r="L1956" s="4" t="str">
        <f t="shared" si="2"/>
        <v>Oct</v>
      </c>
    </row>
    <row r="1957" ht="22.5" customHeight="1">
      <c r="A1957" s="4">
        <f>(Orders!A1957)</f>
        <v>1844073851</v>
      </c>
      <c r="B1957" s="5">
        <f t="array" ref="B1957">_xlfn.XLOOKUP(A1957, Orders!A:A,Orders!C:C)</f>
        <v>45328.36444</v>
      </c>
      <c r="C1957" s="4">
        <f>Order_items!B1957</f>
        <v>799688</v>
      </c>
      <c r="D1957" s="4" t="str">
        <f t="array" ref="D1957">_xlfn.XLOOKUP(C1957,Products!A:A,Products!B:B,"")</f>
        <v>Lotion</v>
      </c>
      <c r="E1957" s="4" t="str">
        <f t="array" ref="E1957">_xlfn.XLOOKUP(C1957,Products!A:A,Products!C:C,"")</f>
        <v>Personal Care</v>
      </c>
      <c r="F1957" s="4" t="str">
        <f t="array" ref="F1957">_xlfn.XLOOKUP(C1957,Products!A:A,Products!D:D,"")</f>
        <v>Arora LLC</v>
      </c>
      <c r="G1957" s="4">
        <f>Order_items!C1957</f>
        <v>2</v>
      </c>
      <c r="H1957" s="4">
        <f>Order_items!D1957</f>
        <v>309.62</v>
      </c>
      <c r="I1957" s="4">
        <f>Order_items!E1957</f>
        <v>619.24</v>
      </c>
      <c r="J1957" s="4" t="str">
        <f t="array" ref="J1957">_xlfn.XLOOKUP(A1957,Orders!A:A,Orders!G:G,"")</f>
        <v>Card</v>
      </c>
      <c r="K1957" s="4">
        <f t="shared" si="1"/>
        <v>2024</v>
      </c>
      <c r="L1957" s="4" t="str">
        <f t="shared" si="2"/>
        <v>Feb</v>
      </c>
    </row>
    <row r="1958" ht="22.5" customHeight="1">
      <c r="A1958" s="4">
        <f>(Orders!A1958)</f>
        <v>8348125769</v>
      </c>
      <c r="B1958" s="5">
        <f t="array" ref="B1958">_xlfn.XLOOKUP(A1958, Orders!A:A,Orders!C:C)</f>
        <v>45268.76106</v>
      </c>
      <c r="C1958" s="4">
        <f>Order_items!B1958</f>
        <v>707935</v>
      </c>
      <c r="D1958" s="4" t="str">
        <f t="array" ref="D1958">_xlfn.XLOOKUP(C1958,Products!A:A,Products!B:B,"")</f>
        <v>Cat Food</v>
      </c>
      <c r="E1958" s="4" t="str">
        <f t="array" ref="E1958">_xlfn.XLOOKUP(C1958,Products!A:A,Products!C:C,"")</f>
        <v>Pet Care</v>
      </c>
      <c r="F1958" s="4" t="str">
        <f t="array" ref="F1958">_xlfn.XLOOKUP(C1958,Products!A:A,Products!D:D,"")</f>
        <v>Anne, Mammen and Khatri</v>
      </c>
      <c r="G1958" s="4">
        <f>Order_items!C1958</f>
        <v>3</v>
      </c>
      <c r="H1958" s="4">
        <f>Order_items!D1958</f>
        <v>820.9</v>
      </c>
      <c r="I1958" s="4">
        <f>Order_items!E1958</f>
        <v>2462.7</v>
      </c>
      <c r="J1958" s="4" t="str">
        <f t="array" ref="J1958">_xlfn.XLOOKUP(A1958,Orders!A:A,Orders!G:G,"")</f>
        <v>UPI</v>
      </c>
      <c r="K1958" s="4">
        <f t="shared" si="1"/>
        <v>2023</v>
      </c>
      <c r="L1958" s="4" t="str">
        <f t="shared" si="2"/>
        <v>Dec</v>
      </c>
    </row>
    <row r="1959" ht="22.5" customHeight="1">
      <c r="A1959" s="4">
        <f>(Orders!A1959)</f>
        <v>8475818223</v>
      </c>
      <c r="B1959" s="5">
        <f t="array" ref="B1959">_xlfn.XLOOKUP(A1959, Orders!A:A,Orders!C:C)</f>
        <v>45246.17435</v>
      </c>
      <c r="C1959" s="4">
        <f>Order_items!B1959</f>
        <v>721521</v>
      </c>
      <c r="D1959" s="4" t="str">
        <f t="array" ref="D1959">_xlfn.XLOOKUP(C1959,Products!A:A,Products!B:B,"")</f>
        <v>Rice</v>
      </c>
      <c r="E1959" s="4" t="str">
        <f t="array" ref="E1959">_xlfn.XLOOKUP(C1959,Products!A:A,Products!C:C,"")</f>
        <v>Grocery &amp; Staples</v>
      </c>
      <c r="F1959" s="4" t="str">
        <f t="array" ref="F1959">_xlfn.XLOOKUP(C1959,Products!A:A,Products!D:D,"")</f>
        <v>Ramanathan, Agarwal and Baria</v>
      </c>
      <c r="G1959" s="4">
        <f>Order_items!C1959</f>
        <v>2</v>
      </c>
      <c r="H1959" s="4">
        <f>Order_items!D1959</f>
        <v>417.39</v>
      </c>
      <c r="I1959" s="4">
        <f>Order_items!E1959</f>
        <v>834.78</v>
      </c>
      <c r="J1959" s="4" t="str">
        <f t="array" ref="J1959">_xlfn.XLOOKUP(A1959,Orders!A:A,Orders!G:G,"")</f>
        <v>Card</v>
      </c>
      <c r="K1959" s="4">
        <f t="shared" si="1"/>
        <v>2023</v>
      </c>
      <c r="L1959" s="4" t="str">
        <f t="shared" si="2"/>
        <v>Nov</v>
      </c>
    </row>
    <row r="1960" ht="22.5" customHeight="1">
      <c r="A1960" s="4">
        <f>(Orders!A1960)</f>
        <v>4270941188</v>
      </c>
      <c r="B1960" s="5">
        <f t="array" ref="B1960">_xlfn.XLOOKUP(A1960, Orders!A:A,Orders!C:C)</f>
        <v>45304.39328</v>
      </c>
      <c r="C1960" s="4">
        <f>Order_items!B1960</f>
        <v>34200</v>
      </c>
      <c r="D1960" s="4" t="str">
        <f t="array" ref="D1960">_xlfn.XLOOKUP(C1960,Products!A:A,Products!B:B,"")</f>
        <v>Lotion</v>
      </c>
      <c r="E1960" s="4" t="str">
        <f t="array" ref="E1960">_xlfn.XLOOKUP(C1960,Products!A:A,Products!C:C,"")</f>
        <v>Personal Care</v>
      </c>
      <c r="F1960" s="4" t="str">
        <f t="array" ref="F1960">_xlfn.XLOOKUP(C1960,Products!A:A,Products!D:D,"")</f>
        <v>Munshi-Grewal</v>
      </c>
      <c r="G1960" s="4">
        <f>Order_items!C1960</f>
        <v>1</v>
      </c>
      <c r="H1960" s="4">
        <f>Order_items!D1960</f>
        <v>319.8</v>
      </c>
      <c r="I1960" s="4">
        <f>Order_items!E1960</f>
        <v>319.8</v>
      </c>
      <c r="J1960" s="4" t="str">
        <f t="array" ref="J1960">_xlfn.XLOOKUP(A1960,Orders!A:A,Orders!G:G,"")</f>
        <v>Wallet</v>
      </c>
      <c r="K1960" s="4">
        <f t="shared" si="1"/>
        <v>2024</v>
      </c>
      <c r="L1960" s="4" t="str">
        <f t="shared" si="2"/>
        <v>Jan</v>
      </c>
    </row>
    <row r="1961" ht="22.5" customHeight="1">
      <c r="A1961" s="4">
        <f>(Orders!A1961)</f>
        <v>2611200126</v>
      </c>
      <c r="B1961" s="5">
        <f t="array" ref="B1961">_xlfn.XLOOKUP(A1961, Orders!A:A,Orders!C:C)</f>
        <v>45424.11953</v>
      </c>
      <c r="C1961" s="4">
        <f>Order_items!B1961</f>
        <v>679865</v>
      </c>
      <c r="D1961" s="4" t="str">
        <f t="array" ref="D1961">_xlfn.XLOOKUP(C1961,Products!A:A,Products!B:B,"")</f>
        <v>Wheat Flour</v>
      </c>
      <c r="E1961" s="4" t="str">
        <f t="array" ref="E1961">_xlfn.XLOOKUP(C1961,Products!A:A,Products!C:C,"")</f>
        <v>Grocery &amp; Staples</v>
      </c>
      <c r="F1961" s="4" t="str">
        <f t="array" ref="F1961">_xlfn.XLOOKUP(C1961,Products!A:A,Products!D:D,"")</f>
        <v>Memon-Barad</v>
      </c>
      <c r="G1961" s="4">
        <f>Order_items!C1961</f>
        <v>1</v>
      </c>
      <c r="H1961" s="4">
        <f>Order_items!D1961</f>
        <v>347.91</v>
      </c>
      <c r="I1961" s="4">
        <f>Order_items!E1961</f>
        <v>347.91</v>
      </c>
      <c r="J1961" s="4" t="str">
        <f t="array" ref="J1961">_xlfn.XLOOKUP(A1961,Orders!A:A,Orders!G:G,"")</f>
        <v>Wallet</v>
      </c>
      <c r="K1961" s="4">
        <f t="shared" si="1"/>
        <v>2024</v>
      </c>
      <c r="L1961" s="4" t="str">
        <f t="shared" si="2"/>
        <v>May</v>
      </c>
    </row>
    <row r="1962" ht="22.5" customHeight="1">
      <c r="A1962" s="4">
        <f>(Orders!A1962)</f>
        <v>8573833987</v>
      </c>
      <c r="B1962" s="5">
        <f t="array" ref="B1962">_xlfn.XLOOKUP(A1962, Orders!A:A,Orders!C:C)</f>
        <v>45333.56476</v>
      </c>
      <c r="C1962" s="4">
        <f>Order_items!B1962</f>
        <v>654297</v>
      </c>
      <c r="D1962" s="4" t="str">
        <f t="array" ref="D1962">_xlfn.XLOOKUP(C1962,Products!A:A,Products!B:B,"")</f>
        <v>Potatoes</v>
      </c>
      <c r="E1962" s="4" t="str">
        <f t="array" ref="E1962">_xlfn.XLOOKUP(C1962,Products!A:A,Products!C:C,"")</f>
        <v>Fruits &amp; Vegetables</v>
      </c>
      <c r="F1962" s="4" t="str">
        <f t="array" ref="F1962">_xlfn.XLOOKUP(C1962,Products!A:A,Products!D:D,"")</f>
        <v>Chandran-Dass</v>
      </c>
      <c r="G1962" s="4">
        <f>Order_items!C1962</f>
        <v>3</v>
      </c>
      <c r="H1962" s="4">
        <f>Order_items!D1962</f>
        <v>13.25</v>
      </c>
      <c r="I1962" s="4">
        <f>Order_items!E1962</f>
        <v>39.75</v>
      </c>
      <c r="J1962" s="4" t="str">
        <f t="array" ref="J1962">_xlfn.XLOOKUP(A1962,Orders!A:A,Orders!G:G,"")</f>
        <v>UPI</v>
      </c>
      <c r="K1962" s="4">
        <f t="shared" si="1"/>
        <v>2024</v>
      </c>
      <c r="L1962" s="4" t="str">
        <f t="shared" si="2"/>
        <v>Feb</v>
      </c>
    </row>
    <row r="1963" ht="22.5" customHeight="1">
      <c r="A1963" s="4">
        <f>(Orders!A1963)</f>
        <v>2979246068</v>
      </c>
      <c r="B1963" s="5">
        <f t="array" ref="B1963">_xlfn.XLOOKUP(A1963, Orders!A:A,Orders!C:C)</f>
        <v>45345.11311</v>
      </c>
      <c r="C1963" s="4">
        <f>Order_items!B1963</f>
        <v>361361</v>
      </c>
      <c r="D1963" s="4" t="str">
        <f t="array" ref="D1963">_xlfn.XLOOKUP(C1963,Products!A:A,Products!B:B,"")</f>
        <v>Biscuits</v>
      </c>
      <c r="E1963" s="4" t="str">
        <f t="array" ref="E1963">_xlfn.XLOOKUP(C1963,Products!A:A,Products!C:C,"")</f>
        <v>Snacks &amp; Munchies</v>
      </c>
      <c r="F1963" s="4" t="str">
        <f t="array" ref="F1963">_xlfn.XLOOKUP(C1963,Products!A:A,Products!D:D,"")</f>
        <v>Kunda, Dave and Sahni</v>
      </c>
      <c r="G1963" s="4">
        <f>Order_items!C1963</f>
        <v>3</v>
      </c>
      <c r="H1963" s="4">
        <f>Order_items!D1963</f>
        <v>826.21</v>
      </c>
      <c r="I1963" s="4">
        <f>Order_items!E1963</f>
        <v>2478.63</v>
      </c>
      <c r="J1963" s="4" t="str">
        <f t="array" ref="J1963">_xlfn.XLOOKUP(A1963,Orders!A:A,Orders!G:G,"")</f>
        <v>Wallet</v>
      </c>
      <c r="K1963" s="4">
        <f t="shared" si="1"/>
        <v>2024</v>
      </c>
      <c r="L1963" s="4" t="str">
        <f t="shared" si="2"/>
        <v>Feb</v>
      </c>
    </row>
    <row r="1964" ht="22.5" customHeight="1">
      <c r="A1964" s="4">
        <f>(Orders!A1964)</f>
        <v>6779895105</v>
      </c>
      <c r="B1964" s="5">
        <f t="array" ref="B1964">_xlfn.XLOOKUP(A1964, Orders!A:A,Orders!C:C)</f>
        <v>45545.53003</v>
      </c>
      <c r="C1964" s="4">
        <f>Order_items!B1964</f>
        <v>112390</v>
      </c>
      <c r="D1964" s="4" t="str">
        <f t="array" ref="D1964">_xlfn.XLOOKUP(C1964,Products!A:A,Products!B:B,"")</f>
        <v>Toothpaste</v>
      </c>
      <c r="E1964" s="4" t="str">
        <f t="array" ref="E1964">_xlfn.XLOOKUP(C1964,Products!A:A,Products!C:C,"")</f>
        <v>Personal Care</v>
      </c>
      <c r="F1964" s="4" t="str">
        <f t="array" ref="F1964">_xlfn.XLOOKUP(C1964,Products!A:A,Products!D:D,"")</f>
        <v>Kibe, Contractor and Randhawa</v>
      </c>
      <c r="G1964" s="4">
        <f>Order_items!C1964</f>
        <v>3</v>
      </c>
      <c r="H1964" s="4">
        <f>Order_items!D1964</f>
        <v>877.98</v>
      </c>
      <c r="I1964" s="4">
        <f>Order_items!E1964</f>
        <v>2633.94</v>
      </c>
      <c r="J1964" s="4" t="str">
        <f t="array" ref="J1964">_xlfn.XLOOKUP(A1964,Orders!A:A,Orders!G:G,"")</f>
        <v>Cash</v>
      </c>
      <c r="K1964" s="4">
        <f t="shared" si="1"/>
        <v>2024</v>
      </c>
      <c r="L1964" s="4" t="str">
        <f t="shared" si="2"/>
        <v>Sep</v>
      </c>
    </row>
    <row r="1965" ht="22.5" customHeight="1">
      <c r="A1965" s="4">
        <f>(Orders!A1965)</f>
        <v>1731478314</v>
      </c>
      <c r="B1965" s="5">
        <f t="array" ref="B1965">_xlfn.XLOOKUP(A1965, Orders!A:A,Orders!C:C)</f>
        <v>45503.21846</v>
      </c>
      <c r="C1965" s="4">
        <f>Order_items!B1965</f>
        <v>6405</v>
      </c>
      <c r="D1965" s="4" t="str">
        <f t="array" ref="D1965">_xlfn.XLOOKUP(C1965,Products!A:A,Products!B:B,"")</f>
        <v>Baby Food</v>
      </c>
      <c r="E1965" s="4" t="str">
        <f t="array" ref="E1965">_xlfn.XLOOKUP(C1965,Products!A:A,Products!C:C,"")</f>
        <v>Baby Care</v>
      </c>
      <c r="F1965" s="4" t="str">
        <f t="array" ref="F1965">_xlfn.XLOOKUP(C1965,Products!A:A,Products!D:D,"")</f>
        <v>Kashyap-Reddy</v>
      </c>
      <c r="G1965" s="4">
        <f>Order_items!C1965</f>
        <v>2</v>
      </c>
      <c r="H1965" s="4">
        <f>Order_items!D1965</f>
        <v>236.51</v>
      </c>
      <c r="I1965" s="4">
        <f>Order_items!E1965</f>
        <v>473.02</v>
      </c>
      <c r="J1965" s="4" t="str">
        <f t="array" ref="J1965">_xlfn.XLOOKUP(A1965,Orders!A:A,Orders!G:G,"")</f>
        <v>Card</v>
      </c>
      <c r="K1965" s="4">
        <f t="shared" si="1"/>
        <v>2024</v>
      </c>
      <c r="L1965" s="4" t="str">
        <f t="shared" si="2"/>
        <v>Jul</v>
      </c>
    </row>
    <row r="1966" ht="22.5" customHeight="1">
      <c r="A1966" s="4">
        <f>(Orders!A1966)</f>
        <v>3692405872</v>
      </c>
      <c r="B1966" s="5">
        <f t="array" ref="B1966">_xlfn.XLOOKUP(A1966, Orders!A:A,Orders!C:C)</f>
        <v>45138.51181</v>
      </c>
      <c r="C1966" s="4">
        <f>Order_items!B1966</f>
        <v>661577</v>
      </c>
      <c r="D1966" s="4" t="str">
        <f t="array" ref="D1966">_xlfn.XLOOKUP(C1966,Products!A:A,Products!B:B,"")</f>
        <v>Cat Food</v>
      </c>
      <c r="E1966" s="4" t="str">
        <f t="array" ref="E1966">_xlfn.XLOOKUP(C1966,Products!A:A,Products!C:C,"")</f>
        <v>Pet Care</v>
      </c>
      <c r="F1966" s="4" t="str">
        <f t="array" ref="F1966">_xlfn.XLOOKUP(C1966,Products!A:A,Products!D:D,"")</f>
        <v>Majumdar PLC</v>
      </c>
      <c r="G1966" s="4">
        <f>Order_items!C1966</f>
        <v>3</v>
      </c>
      <c r="H1966" s="4">
        <f>Order_items!D1966</f>
        <v>720.95</v>
      </c>
      <c r="I1966" s="4">
        <f>Order_items!E1966</f>
        <v>2162.85</v>
      </c>
      <c r="J1966" s="4" t="str">
        <f t="array" ref="J1966">_xlfn.XLOOKUP(A1966,Orders!A:A,Orders!G:G,"")</f>
        <v>Wallet</v>
      </c>
      <c r="K1966" s="4">
        <f t="shared" si="1"/>
        <v>2023</v>
      </c>
      <c r="L1966" s="4" t="str">
        <f t="shared" si="2"/>
        <v>Jul</v>
      </c>
    </row>
    <row r="1967" ht="22.5" customHeight="1">
      <c r="A1967" s="4">
        <f>(Orders!A1967)</f>
        <v>8853713324</v>
      </c>
      <c r="B1967" s="5">
        <f t="array" ref="B1967">_xlfn.XLOOKUP(A1967, Orders!A:A,Orders!C:C)</f>
        <v>45145.0813</v>
      </c>
      <c r="C1967" s="4">
        <f>Order_items!B1967</f>
        <v>799688</v>
      </c>
      <c r="D1967" s="4" t="str">
        <f t="array" ref="D1967">_xlfn.XLOOKUP(C1967,Products!A:A,Products!B:B,"")</f>
        <v>Lotion</v>
      </c>
      <c r="E1967" s="4" t="str">
        <f t="array" ref="E1967">_xlfn.XLOOKUP(C1967,Products!A:A,Products!C:C,"")</f>
        <v>Personal Care</v>
      </c>
      <c r="F1967" s="4" t="str">
        <f t="array" ref="F1967">_xlfn.XLOOKUP(C1967,Products!A:A,Products!D:D,"")</f>
        <v>Arora LLC</v>
      </c>
      <c r="G1967" s="4">
        <f>Order_items!C1967</f>
        <v>2</v>
      </c>
      <c r="H1967" s="4">
        <f>Order_items!D1967</f>
        <v>309.62</v>
      </c>
      <c r="I1967" s="4">
        <f>Order_items!E1967</f>
        <v>619.24</v>
      </c>
      <c r="J1967" s="4" t="str">
        <f t="array" ref="J1967">_xlfn.XLOOKUP(A1967,Orders!A:A,Orders!G:G,"")</f>
        <v>Card</v>
      </c>
      <c r="K1967" s="4">
        <f t="shared" si="1"/>
        <v>2023</v>
      </c>
      <c r="L1967" s="4" t="str">
        <f t="shared" si="2"/>
        <v>Aug</v>
      </c>
    </row>
    <row r="1968" ht="22.5" customHeight="1">
      <c r="A1968" s="4">
        <f>(Orders!A1968)</f>
        <v>979766779</v>
      </c>
      <c r="B1968" s="5">
        <f t="array" ref="B1968">_xlfn.XLOOKUP(A1968, Orders!A:A,Orders!C:C)</f>
        <v>45405.91839</v>
      </c>
      <c r="C1968" s="4">
        <f>Order_items!B1968</f>
        <v>784673</v>
      </c>
      <c r="D1968" s="4" t="str">
        <f t="array" ref="D1968">_xlfn.XLOOKUP(C1968,Products!A:A,Products!B:B,"")</f>
        <v>Dog Food</v>
      </c>
      <c r="E1968" s="4" t="str">
        <f t="array" ref="E1968">_xlfn.XLOOKUP(C1968,Products!A:A,Products!C:C,"")</f>
        <v>Pet Care</v>
      </c>
      <c r="F1968" s="4" t="str">
        <f t="array" ref="F1968">_xlfn.XLOOKUP(C1968,Products!A:A,Products!D:D,"")</f>
        <v>Ramanathan Group</v>
      </c>
      <c r="G1968" s="4">
        <f>Order_items!C1968</f>
        <v>3</v>
      </c>
      <c r="H1968" s="4">
        <f>Order_items!D1968</f>
        <v>491.39</v>
      </c>
      <c r="I1968" s="4">
        <f>Order_items!E1968</f>
        <v>1474.17</v>
      </c>
      <c r="J1968" s="4" t="str">
        <f t="array" ref="J1968">_xlfn.XLOOKUP(A1968,Orders!A:A,Orders!G:G,"")</f>
        <v>Card</v>
      </c>
      <c r="K1968" s="4">
        <f t="shared" si="1"/>
        <v>2024</v>
      </c>
      <c r="L1968" s="4" t="str">
        <f t="shared" si="2"/>
        <v>Apr</v>
      </c>
    </row>
    <row r="1969" ht="22.5" customHeight="1">
      <c r="A1969" s="4">
        <f>(Orders!A1969)</f>
        <v>5709672475</v>
      </c>
      <c r="B1969" s="5">
        <f t="array" ref="B1969">_xlfn.XLOOKUP(A1969, Orders!A:A,Orders!C:C)</f>
        <v>45152.10444</v>
      </c>
      <c r="C1969" s="4">
        <f>Order_items!B1969</f>
        <v>91670</v>
      </c>
      <c r="D1969" s="4" t="str">
        <f t="array" ref="D1969">_xlfn.XLOOKUP(C1969,Products!A:A,Products!B:B,"")</f>
        <v>Dish Soap</v>
      </c>
      <c r="E1969" s="4" t="str">
        <f t="array" ref="E1969">_xlfn.XLOOKUP(C1969,Products!A:A,Products!C:C,"")</f>
        <v>Household Care</v>
      </c>
      <c r="F1969" s="4" t="str">
        <f t="array" ref="F1969">_xlfn.XLOOKUP(C1969,Products!A:A,Products!D:D,"")</f>
        <v>Barman-Ahluwalia</v>
      </c>
      <c r="G1969" s="4">
        <f>Order_items!C1969</f>
        <v>2</v>
      </c>
      <c r="H1969" s="4">
        <f>Order_items!D1969</f>
        <v>439.24</v>
      </c>
      <c r="I1969" s="4">
        <f>Order_items!E1969</f>
        <v>878.48</v>
      </c>
      <c r="J1969" s="4" t="str">
        <f t="array" ref="J1969">_xlfn.XLOOKUP(A1969,Orders!A:A,Orders!G:G,"")</f>
        <v>UPI</v>
      </c>
      <c r="K1969" s="4">
        <f t="shared" si="1"/>
        <v>2023</v>
      </c>
      <c r="L1969" s="4" t="str">
        <f t="shared" si="2"/>
        <v>Aug</v>
      </c>
    </row>
    <row r="1970" ht="22.5" customHeight="1">
      <c r="A1970" s="4">
        <f>(Orders!A1970)</f>
        <v>3855709201</v>
      </c>
      <c r="B1970" s="5">
        <f t="array" ref="B1970">_xlfn.XLOOKUP(A1970, Orders!A:A,Orders!C:C)</f>
        <v>45405.93323</v>
      </c>
      <c r="C1970" s="4">
        <f>Order_items!B1970</f>
        <v>820973</v>
      </c>
      <c r="D1970" s="4" t="str">
        <f t="array" ref="D1970">_xlfn.XLOOKUP(C1970,Products!A:A,Products!B:B,"")</f>
        <v>Baby Wipes</v>
      </c>
      <c r="E1970" s="4" t="str">
        <f t="array" ref="E1970">_xlfn.XLOOKUP(C1970,Products!A:A,Products!C:C,"")</f>
        <v>Baby Care</v>
      </c>
      <c r="F1970" s="4" t="str">
        <f t="array" ref="F1970">_xlfn.XLOOKUP(C1970,Products!A:A,Products!D:D,"")</f>
        <v>Lall LLC</v>
      </c>
      <c r="G1970" s="4">
        <f>Order_items!C1970</f>
        <v>3</v>
      </c>
      <c r="H1970" s="4">
        <f>Order_items!D1970</f>
        <v>114.52</v>
      </c>
      <c r="I1970" s="4">
        <f>Order_items!E1970</f>
        <v>343.56</v>
      </c>
      <c r="J1970" s="4" t="str">
        <f t="array" ref="J1970">_xlfn.XLOOKUP(A1970,Orders!A:A,Orders!G:G,"")</f>
        <v>UPI</v>
      </c>
      <c r="K1970" s="4">
        <f t="shared" si="1"/>
        <v>2024</v>
      </c>
      <c r="L1970" s="4" t="str">
        <f t="shared" si="2"/>
        <v>Apr</v>
      </c>
    </row>
    <row r="1971" ht="22.5" customHeight="1">
      <c r="A1971" s="4">
        <f>(Orders!A1971)</f>
        <v>6861065282</v>
      </c>
      <c r="B1971" s="5">
        <f t="array" ref="B1971">_xlfn.XLOOKUP(A1971, Orders!A:A,Orders!C:C)</f>
        <v>45156.77873</v>
      </c>
      <c r="C1971" s="4">
        <f>Order_items!B1971</f>
        <v>832348</v>
      </c>
      <c r="D1971" s="4" t="str">
        <f t="array" ref="D1971">_xlfn.XLOOKUP(C1971,Products!A:A,Products!B:B,"")</f>
        <v>Biscuits</v>
      </c>
      <c r="E1971" s="4" t="str">
        <f t="array" ref="E1971">_xlfn.XLOOKUP(C1971,Products!A:A,Products!C:C,"")</f>
        <v>Snacks &amp; Munchies</v>
      </c>
      <c r="F1971" s="4" t="str">
        <f t="array" ref="F1971">_xlfn.XLOOKUP(C1971,Products!A:A,Products!D:D,"")</f>
        <v>Jani-Ram</v>
      </c>
      <c r="G1971" s="4">
        <f>Order_items!C1971</f>
        <v>3</v>
      </c>
      <c r="H1971" s="4">
        <f>Order_items!D1971</f>
        <v>831.43</v>
      </c>
      <c r="I1971" s="4">
        <f>Order_items!E1971</f>
        <v>2494.29</v>
      </c>
      <c r="J1971" s="4" t="str">
        <f t="array" ref="J1971">_xlfn.XLOOKUP(A1971,Orders!A:A,Orders!G:G,"")</f>
        <v>UPI</v>
      </c>
      <c r="K1971" s="4">
        <f t="shared" si="1"/>
        <v>2023</v>
      </c>
      <c r="L1971" s="4" t="str">
        <f t="shared" si="2"/>
        <v>Aug</v>
      </c>
    </row>
    <row r="1972" ht="22.5" customHeight="1">
      <c r="A1972" s="4">
        <f>(Orders!A1972)</f>
        <v>7919724613</v>
      </c>
      <c r="B1972" s="5">
        <f t="array" ref="B1972">_xlfn.XLOOKUP(A1972, Orders!A:A,Orders!C:C)</f>
        <v>45006.64248</v>
      </c>
      <c r="C1972" s="4">
        <f>Order_items!B1972</f>
        <v>112390</v>
      </c>
      <c r="D1972" s="4" t="str">
        <f t="array" ref="D1972">_xlfn.XLOOKUP(C1972,Products!A:A,Products!B:B,"")</f>
        <v>Toothpaste</v>
      </c>
      <c r="E1972" s="4" t="str">
        <f t="array" ref="E1972">_xlfn.XLOOKUP(C1972,Products!A:A,Products!C:C,"")</f>
        <v>Personal Care</v>
      </c>
      <c r="F1972" s="4" t="str">
        <f t="array" ref="F1972">_xlfn.XLOOKUP(C1972,Products!A:A,Products!D:D,"")</f>
        <v>Kibe, Contractor and Randhawa</v>
      </c>
      <c r="G1972" s="4">
        <f>Order_items!C1972</f>
        <v>1</v>
      </c>
      <c r="H1972" s="4">
        <f>Order_items!D1972</f>
        <v>877.98</v>
      </c>
      <c r="I1972" s="4">
        <f>Order_items!E1972</f>
        <v>877.98</v>
      </c>
      <c r="J1972" s="4" t="str">
        <f t="array" ref="J1972">_xlfn.XLOOKUP(A1972,Orders!A:A,Orders!G:G,"")</f>
        <v>Cash</v>
      </c>
      <c r="K1972" s="4">
        <f t="shared" si="1"/>
        <v>2023</v>
      </c>
      <c r="L1972" s="4" t="str">
        <f t="shared" si="2"/>
        <v>Mar</v>
      </c>
    </row>
    <row r="1973" ht="22.5" customHeight="1">
      <c r="A1973" s="4">
        <f>(Orders!A1973)</f>
        <v>7882742057</v>
      </c>
      <c r="B1973" s="5">
        <f t="array" ref="B1973">_xlfn.XLOOKUP(A1973, Orders!A:A,Orders!C:C)</f>
        <v>45499.65363</v>
      </c>
      <c r="C1973" s="4">
        <f>Order_items!B1973</f>
        <v>365133</v>
      </c>
      <c r="D1973" s="4" t="str">
        <f t="array" ref="D1973">_xlfn.XLOOKUP(C1973,Products!A:A,Products!B:B,"")</f>
        <v>Dish Soap</v>
      </c>
      <c r="E1973" s="4" t="str">
        <f t="array" ref="E1973">_xlfn.XLOOKUP(C1973,Products!A:A,Products!C:C,"")</f>
        <v>Household Care</v>
      </c>
      <c r="F1973" s="4" t="str">
        <f t="array" ref="F1973">_xlfn.XLOOKUP(C1973,Products!A:A,Products!D:D,"")</f>
        <v>Hans Inc</v>
      </c>
      <c r="G1973" s="4">
        <f>Order_items!C1973</f>
        <v>1</v>
      </c>
      <c r="H1973" s="4">
        <f>Order_items!D1973</f>
        <v>915.45</v>
      </c>
      <c r="I1973" s="4">
        <f>Order_items!E1973</f>
        <v>915.45</v>
      </c>
      <c r="J1973" s="4" t="str">
        <f t="array" ref="J1973">_xlfn.XLOOKUP(A1973,Orders!A:A,Orders!G:G,"")</f>
        <v>Card</v>
      </c>
      <c r="K1973" s="4">
        <f t="shared" si="1"/>
        <v>2024</v>
      </c>
      <c r="L1973" s="4" t="str">
        <f t="shared" si="2"/>
        <v>Jul</v>
      </c>
    </row>
    <row r="1974" ht="22.5" customHeight="1">
      <c r="A1974" s="4">
        <f>(Orders!A1974)</f>
        <v>1929002406</v>
      </c>
      <c r="B1974" s="5">
        <f t="array" ref="B1974">_xlfn.XLOOKUP(A1974, Orders!A:A,Orders!C:C)</f>
        <v>45285.90199</v>
      </c>
      <c r="C1974" s="4">
        <f>Order_items!B1974</f>
        <v>516376</v>
      </c>
      <c r="D1974" s="4" t="str">
        <f t="array" ref="D1974">_xlfn.XLOOKUP(C1974,Products!A:A,Products!B:B,"")</f>
        <v>Onions</v>
      </c>
      <c r="E1974" s="4" t="str">
        <f t="array" ref="E1974">_xlfn.XLOOKUP(C1974,Products!A:A,Products!C:C,"")</f>
        <v>Fruits &amp; Vegetables</v>
      </c>
      <c r="F1974" s="4" t="str">
        <f t="array" ref="F1974">_xlfn.XLOOKUP(C1974,Products!A:A,Products!D:D,"")</f>
        <v>Agarwal-Dhar</v>
      </c>
      <c r="G1974" s="4">
        <f>Order_items!C1974</f>
        <v>3</v>
      </c>
      <c r="H1974" s="4">
        <f>Order_items!D1974</f>
        <v>877.43</v>
      </c>
      <c r="I1974" s="4">
        <f>Order_items!E1974</f>
        <v>2632.29</v>
      </c>
      <c r="J1974" s="4" t="str">
        <f t="array" ref="J1974">_xlfn.XLOOKUP(A1974,Orders!A:A,Orders!G:G,"")</f>
        <v>Cash</v>
      </c>
      <c r="K1974" s="4">
        <f t="shared" si="1"/>
        <v>2023</v>
      </c>
      <c r="L1974" s="4" t="str">
        <f t="shared" si="2"/>
        <v>Dec</v>
      </c>
    </row>
    <row r="1975" ht="22.5" customHeight="1">
      <c r="A1975" s="4">
        <f>(Orders!A1975)</f>
        <v>2458349464</v>
      </c>
      <c r="B1975" s="5">
        <f t="array" ref="B1975">_xlfn.XLOOKUP(A1975, Orders!A:A,Orders!C:C)</f>
        <v>45022.52802</v>
      </c>
      <c r="C1975" s="4">
        <f>Order_items!B1975</f>
        <v>187399</v>
      </c>
      <c r="D1975" s="4" t="str">
        <f t="array" ref="D1975">_xlfn.XLOOKUP(C1975,Products!A:A,Products!B:B,"")</f>
        <v>Frozen Pizza</v>
      </c>
      <c r="E1975" s="4" t="str">
        <f t="array" ref="E1975">_xlfn.XLOOKUP(C1975,Products!A:A,Products!C:C,"")</f>
        <v>Instant &amp; Frozen Food</v>
      </c>
      <c r="F1975" s="4" t="str">
        <f t="array" ref="F1975">_xlfn.XLOOKUP(C1975,Products!A:A,Products!D:D,"")</f>
        <v>Chauhan Inc</v>
      </c>
      <c r="G1975" s="4">
        <f>Order_items!C1975</f>
        <v>2</v>
      </c>
      <c r="H1975" s="4">
        <f>Order_items!D1975</f>
        <v>53.49</v>
      </c>
      <c r="I1975" s="4">
        <f>Order_items!E1975</f>
        <v>106.98</v>
      </c>
      <c r="J1975" s="4" t="str">
        <f t="array" ref="J1975">_xlfn.XLOOKUP(A1975,Orders!A:A,Orders!G:G,"")</f>
        <v>Wallet</v>
      </c>
      <c r="K1975" s="4">
        <f t="shared" si="1"/>
        <v>2023</v>
      </c>
      <c r="L1975" s="4" t="str">
        <f t="shared" si="2"/>
        <v>Apr</v>
      </c>
    </row>
    <row r="1976" ht="22.5" customHeight="1">
      <c r="A1976" s="4">
        <f>(Orders!A1976)</f>
        <v>6608328221</v>
      </c>
      <c r="B1976" s="5">
        <f t="array" ref="B1976">_xlfn.XLOOKUP(A1976, Orders!A:A,Orders!C:C)</f>
        <v>45111.65027</v>
      </c>
      <c r="C1976" s="4">
        <f>Order_items!B1976</f>
        <v>313754</v>
      </c>
      <c r="D1976" s="4" t="str">
        <f t="array" ref="D1976">_xlfn.XLOOKUP(C1976,Products!A:A,Products!B:B,"")</f>
        <v>Biscuits</v>
      </c>
      <c r="E1976" s="4" t="str">
        <f t="array" ref="E1976">_xlfn.XLOOKUP(C1976,Products!A:A,Products!C:C,"")</f>
        <v>Snacks &amp; Munchies</v>
      </c>
      <c r="F1976" s="4" t="str">
        <f t="array" ref="F1976">_xlfn.XLOOKUP(C1976,Products!A:A,Products!D:D,"")</f>
        <v>Swaminathan, Mahal and Dara</v>
      </c>
      <c r="G1976" s="4">
        <f>Order_items!C1976</f>
        <v>1</v>
      </c>
      <c r="H1976" s="4">
        <f>Order_items!D1976</f>
        <v>136.6</v>
      </c>
      <c r="I1976" s="4">
        <f>Order_items!E1976</f>
        <v>136.6</v>
      </c>
      <c r="J1976" s="4" t="str">
        <f t="array" ref="J1976">_xlfn.XLOOKUP(A1976,Orders!A:A,Orders!G:G,"")</f>
        <v>Cash</v>
      </c>
      <c r="K1976" s="4">
        <f t="shared" si="1"/>
        <v>2023</v>
      </c>
      <c r="L1976" s="4" t="str">
        <f t="shared" si="2"/>
        <v>Jul</v>
      </c>
    </row>
    <row r="1977" ht="22.5" customHeight="1">
      <c r="A1977" s="4">
        <f>(Orders!A1977)</f>
        <v>7736615348</v>
      </c>
      <c r="B1977" s="5">
        <f t="array" ref="B1977">_xlfn.XLOOKUP(A1977, Orders!A:A,Orders!C:C)</f>
        <v>45266.87365</v>
      </c>
      <c r="C1977" s="4">
        <f>Order_items!B1977</f>
        <v>397973</v>
      </c>
      <c r="D1977" s="4" t="str">
        <f t="array" ref="D1977">_xlfn.XLOOKUP(C1977,Products!A:A,Products!B:B,"")</f>
        <v>Bananas</v>
      </c>
      <c r="E1977" s="4" t="str">
        <f t="array" ref="E1977">_xlfn.XLOOKUP(C1977,Products!A:A,Products!C:C,"")</f>
        <v>Fruits &amp; Vegetables</v>
      </c>
      <c r="F1977" s="4" t="str">
        <f t="array" ref="F1977">_xlfn.XLOOKUP(C1977,Products!A:A,Products!D:D,"")</f>
        <v>Wable, Randhawa and Mutti</v>
      </c>
      <c r="G1977" s="4">
        <f>Order_items!C1977</f>
        <v>3</v>
      </c>
      <c r="H1977" s="4">
        <f>Order_items!D1977</f>
        <v>728.73</v>
      </c>
      <c r="I1977" s="4">
        <f>Order_items!E1977</f>
        <v>2186.19</v>
      </c>
      <c r="J1977" s="4" t="str">
        <f t="array" ref="J1977">_xlfn.XLOOKUP(A1977,Orders!A:A,Orders!G:G,"")</f>
        <v>Wallet</v>
      </c>
      <c r="K1977" s="4">
        <f t="shared" si="1"/>
        <v>2023</v>
      </c>
      <c r="L1977" s="4" t="str">
        <f t="shared" si="2"/>
        <v>Dec</v>
      </c>
    </row>
    <row r="1978" ht="22.5" customHeight="1">
      <c r="A1978" s="4">
        <f>(Orders!A1978)</f>
        <v>2591738507</v>
      </c>
      <c r="B1978" s="5">
        <f t="array" ref="B1978">_xlfn.XLOOKUP(A1978, Orders!A:A,Orders!C:C)</f>
        <v>45596.31718</v>
      </c>
      <c r="C1978" s="4">
        <f>Order_items!B1978</f>
        <v>171602</v>
      </c>
      <c r="D1978" s="4" t="str">
        <f t="array" ref="D1978">_xlfn.XLOOKUP(C1978,Products!A:A,Products!B:B,"")</f>
        <v>Cola</v>
      </c>
      <c r="E1978" s="4" t="str">
        <f t="array" ref="E1978">_xlfn.XLOOKUP(C1978,Products!A:A,Products!C:C,"")</f>
        <v>Cold Drinks &amp; Juices</v>
      </c>
      <c r="F1978" s="4" t="str">
        <f t="array" ref="F1978">_xlfn.XLOOKUP(C1978,Products!A:A,Products!D:D,"")</f>
        <v>Pal-Sehgal</v>
      </c>
      <c r="G1978" s="4">
        <f>Order_items!C1978</f>
        <v>2</v>
      </c>
      <c r="H1978" s="4">
        <f>Order_items!D1978</f>
        <v>883.44</v>
      </c>
      <c r="I1978" s="4">
        <f>Order_items!E1978</f>
        <v>1766.88</v>
      </c>
      <c r="J1978" s="4" t="str">
        <f t="array" ref="J1978">_xlfn.XLOOKUP(A1978,Orders!A:A,Orders!G:G,"")</f>
        <v>Card</v>
      </c>
      <c r="K1978" s="4">
        <f t="shared" si="1"/>
        <v>2024</v>
      </c>
      <c r="L1978" s="4" t="str">
        <f t="shared" si="2"/>
        <v>Oct</v>
      </c>
    </row>
    <row r="1979" ht="22.5" customHeight="1">
      <c r="A1979" s="4">
        <f>(Orders!A1979)</f>
        <v>6751537971</v>
      </c>
      <c r="B1979" s="5">
        <f t="array" ref="B1979">_xlfn.XLOOKUP(A1979, Orders!A:A,Orders!C:C)</f>
        <v>45492.25237</v>
      </c>
      <c r="C1979" s="4">
        <f>Order_items!B1979</f>
        <v>903336</v>
      </c>
      <c r="D1979" s="4" t="str">
        <f t="array" ref="D1979">_xlfn.XLOOKUP(C1979,Products!A:A,Products!B:B,"")</f>
        <v>Pulses</v>
      </c>
      <c r="E1979" s="4" t="str">
        <f t="array" ref="E1979">_xlfn.XLOOKUP(C1979,Products!A:A,Products!C:C,"")</f>
        <v>Grocery &amp; Staples</v>
      </c>
      <c r="F1979" s="4" t="str">
        <f t="array" ref="F1979">_xlfn.XLOOKUP(C1979,Products!A:A,Products!D:D,"")</f>
        <v>Vaidya, Amble and Palla</v>
      </c>
      <c r="G1979" s="4">
        <f>Order_items!C1979</f>
        <v>3</v>
      </c>
      <c r="H1979" s="4">
        <f>Order_items!D1979</f>
        <v>551.88</v>
      </c>
      <c r="I1979" s="4">
        <f>Order_items!E1979</f>
        <v>1655.64</v>
      </c>
      <c r="J1979" s="4" t="str">
        <f t="array" ref="J1979">_xlfn.XLOOKUP(A1979,Orders!A:A,Orders!G:G,"")</f>
        <v>Card</v>
      </c>
      <c r="K1979" s="4">
        <f t="shared" si="1"/>
        <v>2024</v>
      </c>
      <c r="L1979" s="4" t="str">
        <f t="shared" si="2"/>
        <v>Jul</v>
      </c>
    </row>
    <row r="1980" ht="22.5" customHeight="1">
      <c r="A1980" s="4">
        <f>(Orders!A1980)</f>
        <v>9768154003</v>
      </c>
      <c r="B1980" s="5">
        <f t="array" ref="B1980">_xlfn.XLOOKUP(A1980, Orders!A:A,Orders!C:C)</f>
        <v>45314.16</v>
      </c>
      <c r="C1980" s="4">
        <f>Order_items!B1980</f>
        <v>11422</v>
      </c>
      <c r="D1980" s="4" t="str">
        <f t="array" ref="D1980">_xlfn.XLOOKUP(C1980,Products!A:A,Products!B:B,"")</f>
        <v>Potatoes</v>
      </c>
      <c r="E1980" s="4" t="str">
        <f t="array" ref="E1980">_xlfn.XLOOKUP(C1980,Products!A:A,Products!C:C,"")</f>
        <v>Fruits &amp; Vegetables</v>
      </c>
      <c r="F1980" s="4" t="str">
        <f t="array" ref="F1980">_xlfn.XLOOKUP(C1980,Products!A:A,Products!D:D,"")</f>
        <v>Ramaswamy-Tata</v>
      </c>
      <c r="G1980" s="4">
        <f>Order_items!C1980</f>
        <v>2</v>
      </c>
      <c r="H1980" s="4">
        <f>Order_items!D1980</f>
        <v>127.16</v>
      </c>
      <c r="I1980" s="4">
        <f>Order_items!E1980</f>
        <v>254.32</v>
      </c>
      <c r="J1980" s="4" t="str">
        <f t="array" ref="J1980">_xlfn.XLOOKUP(A1980,Orders!A:A,Orders!G:G,"")</f>
        <v>UPI</v>
      </c>
      <c r="K1980" s="4">
        <f t="shared" si="1"/>
        <v>2024</v>
      </c>
      <c r="L1980" s="4" t="str">
        <f t="shared" si="2"/>
        <v>Jan</v>
      </c>
    </row>
    <row r="1981" ht="22.5" customHeight="1">
      <c r="A1981" s="4">
        <f>(Orders!A1981)</f>
        <v>5887288860</v>
      </c>
      <c r="B1981" s="5">
        <f t="array" ref="B1981">_xlfn.XLOOKUP(A1981, Orders!A:A,Orders!C:C)</f>
        <v>45352.88772</v>
      </c>
      <c r="C1981" s="4">
        <f>Order_items!B1981</f>
        <v>146840</v>
      </c>
      <c r="D1981" s="4" t="str">
        <f t="array" ref="D1981">_xlfn.XLOOKUP(C1981,Products!A:A,Products!B:B,"")</f>
        <v>Bread</v>
      </c>
      <c r="E1981" s="4" t="str">
        <f t="array" ref="E1981">_xlfn.XLOOKUP(C1981,Products!A:A,Products!C:C,"")</f>
        <v>Dairy &amp; Breakfast</v>
      </c>
      <c r="F1981" s="4" t="str">
        <f t="array" ref="F1981">_xlfn.XLOOKUP(C1981,Products!A:A,Products!D:D,"")</f>
        <v>Bains, Deol and Vaidya</v>
      </c>
      <c r="G1981" s="4">
        <f>Order_items!C1981</f>
        <v>3</v>
      </c>
      <c r="H1981" s="4">
        <f>Order_items!D1981</f>
        <v>786.85</v>
      </c>
      <c r="I1981" s="4">
        <f>Order_items!E1981</f>
        <v>2360.55</v>
      </c>
      <c r="J1981" s="4" t="str">
        <f t="array" ref="J1981">_xlfn.XLOOKUP(A1981,Orders!A:A,Orders!G:G,"")</f>
        <v>Cash</v>
      </c>
      <c r="K1981" s="4">
        <f t="shared" si="1"/>
        <v>2024</v>
      </c>
      <c r="L1981" s="4" t="str">
        <f t="shared" si="2"/>
        <v>Mar</v>
      </c>
    </row>
    <row r="1982" ht="22.5" customHeight="1">
      <c r="A1982" s="4">
        <f>(Orders!A1982)</f>
        <v>3559865135</v>
      </c>
      <c r="B1982" s="5">
        <f t="array" ref="B1982">_xlfn.XLOOKUP(A1982, Orders!A:A,Orders!C:C)</f>
        <v>45298.63241</v>
      </c>
      <c r="C1982" s="4">
        <f>Order_items!B1982</f>
        <v>365132</v>
      </c>
      <c r="D1982" s="4" t="str">
        <f t="array" ref="D1982">_xlfn.XLOOKUP(C1982,Products!A:A,Products!B:B,"")</f>
        <v>Instant Noodles</v>
      </c>
      <c r="E1982" s="4" t="str">
        <f t="array" ref="E1982">_xlfn.XLOOKUP(C1982,Products!A:A,Products!C:C,"")</f>
        <v>Instant &amp; Frozen Food</v>
      </c>
      <c r="F1982" s="4" t="str">
        <f t="array" ref="F1982">_xlfn.XLOOKUP(C1982,Products!A:A,Products!D:D,"")</f>
        <v>Dar-Kumar</v>
      </c>
      <c r="G1982" s="4">
        <f>Order_items!C1982</f>
        <v>3</v>
      </c>
      <c r="H1982" s="4">
        <f>Order_items!D1982</f>
        <v>229.38</v>
      </c>
      <c r="I1982" s="4">
        <f>Order_items!E1982</f>
        <v>688.14</v>
      </c>
      <c r="J1982" s="4" t="str">
        <f t="array" ref="J1982">_xlfn.XLOOKUP(A1982,Orders!A:A,Orders!G:G,"")</f>
        <v>Wallet</v>
      </c>
      <c r="K1982" s="4">
        <f t="shared" si="1"/>
        <v>2024</v>
      </c>
      <c r="L1982" s="4" t="str">
        <f t="shared" si="2"/>
        <v>Jan</v>
      </c>
    </row>
    <row r="1983" ht="22.5" customHeight="1">
      <c r="A1983" s="4">
        <f>(Orders!A1983)</f>
        <v>209044447</v>
      </c>
      <c r="B1983" s="5">
        <f t="array" ref="B1983">_xlfn.XLOOKUP(A1983, Orders!A:A,Orders!C:C)</f>
        <v>45570.00205</v>
      </c>
      <c r="C1983" s="4">
        <f>Order_items!B1983</f>
        <v>757274</v>
      </c>
      <c r="D1983" s="4" t="str">
        <f t="array" ref="D1983">_xlfn.XLOOKUP(C1983,Products!A:A,Products!B:B,"")</f>
        <v>Pet Treats</v>
      </c>
      <c r="E1983" s="4" t="str">
        <f t="array" ref="E1983">_xlfn.XLOOKUP(C1983,Products!A:A,Products!C:C,"")</f>
        <v>Pet Care</v>
      </c>
      <c r="F1983" s="4" t="str">
        <f t="array" ref="F1983">_xlfn.XLOOKUP(C1983,Products!A:A,Products!D:D,"")</f>
        <v>Minhas, Kapoor and Sethi</v>
      </c>
      <c r="G1983" s="4">
        <f>Order_items!C1983</f>
        <v>2</v>
      </c>
      <c r="H1983" s="4">
        <f>Order_items!D1983</f>
        <v>98.32</v>
      </c>
      <c r="I1983" s="4">
        <f>Order_items!E1983</f>
        <v>196.64</v>
      </c>
      <c r="J1983" s="4" t="str">
        <f t="array" ref="J1983">_xlfn.XLOOKUP(A1983,Orders!A:A,Orders!G:G,"")</f>
        <v>Cash</v>
      </c>
      <c r="K1983" s="4">
        <f t="shared" si="1"/>
        <v>2024</v>
      </c>
      <c r="L1983" s="4" t="str">
        <f t="shared" si="2"/>
        <v>Oct</v>
      </c>
    </row>
    <row r="1984" ht="22.5" customHeight="1">
      <c r="A1984" s="4">
        <f>(Orders!A1984)</f>
        <v>9643668734</v>
      </c>
      <c r="B1984" s="5">
        <f t="array" ref="B1984">_xlfn.XLOOKUP(A1984, Orders!A:A,Orders!C:C)</f>
        <v>45430.54528</v>
      </c>
      <c r="C1984" s="4">
        <f>Order_items!B1984</f>
        <v>747801</v>
      </c>
      <c r="D1984" s="4" t="str">
        <f t="array" ref="D1984">_xlfn.XLOOKUP(C1984,Products!A:A,Products!B:B,"")</f>
        <v>Toilet Cleaner</v>
      </c>
      <c r="E1984" s="4" t="str">
        <f t="array" ref="E1984">_xlfn.XLOOKUP(C1984,Products!A:A,Products!C:C,"")</f>
        <v>Household Care</v>
      </c>
      <c r="F1984" s="4" t="str">
        <f t="array" ref="F1984">_xlfn.XLOOKUP(C1984,Products!A:A,Products!D:D,"")</f>
        <v>Saha-Vora</v>
      </c>
      <c r="G1984" s="4">
        <f>Order_items!C1984</f>
        <v>2</v>
      </c>
      <c r="H1984" s="4">
        <f>Order_items!D1984</f>
        <v>277.76</v>
      </c>
      <c r="I1984" s="4">
        <f>Order_items!E1984</f>
        <v>555.52</v>
      </c>
      <c r="J1984" s="4" t="str">
        <f t="array" ref="J1984">_xlfn.XLOOKUP(A1984,Orders!A:A,Orders!G:G,"")</f>
        <v>Wallet</v>
      </c>
      <c r="K1984" s="4">
        <f t="shared" si="1"/>
        <v>2024</v>
      </c>
      <c r="L1984" s="4" t="str">
        <f t="shared" si="2"/>
        <v>May</v>
      </c>
    </row>
    <row r="1985" ht="22.5" customHeight="1">
      <c r="A1985" s="4">
        <f>(Orders!A1985)</f>
        <v>6115465612</v>
      </c>
      <c r="B1985" s="5">
        <f t="array" ref="B1985">_xlfn.XLOOKUP(A1985, Orders!A:A,Orders!C:C)</f>
        <v>45197.52902</v>
      </c>
      <c r="C1985" s="4">
        <f>Order_items!B1985</f>
        <v>767398</v>
      </c>
      <c r="D1985" s="4" t="str">
        <f t="array" ref="D1985">_xlfn.XLOOKUP(C1985,Products!A:A,Products!B:B,"")</f>
        <v>Dish Soap</v>
      </c>
      <c r="E1985" s="4" t="str">
        <f t="array" ref="E1985">_xlfn.XLOOKUP(C1985,Products!A:A,Products!C:C,"")</f>
        <v>Household Care</v>
      </c>
      <c r="F1985" s="4" t="str">
        <f t="array" ref="F1985">_xlfn.XLOOKUP(C1985,Products!A:A,Products!D:D,"")</f>
        <v>Arya, Sundaram and Pingle</v>
      </c>
      <c r="G1985" s="4">
        <f>Order_items!C1985</f>
        <v>3</v>
      </c>
      <c r="H1985" s="4">
        <f>Order_items!D1985</f>
        <v>22.14</v>
      </c>
      <c r="I1985" s="4">
        <f>Order_items!E1985</f>
        <v>66.42</v>
      </c>
      <c r="J1985" s="4" t="str">
        <f t="array" ref="J1985">_xlfn.XLOOKUP(A1985,Orders!A:A,Orders!G:G,"")</f>
        <v>Wallet</v>
      </c>
      <c r="K1985" s="4">
        <f t="shared" si="1"/>
        <v>2023</v>
      </c>
      <c r="L1985" s="4" t="str">
        <f t="shared" si="2"/>
        <v>Sep</v>
      </c>
    </row>
    <row r="1986" ht="22.5" customHeight="1">
      <c r="A1986" s="4">
        <f>(Orders!A1986)</f>
        <v>8493723088</v>
      </c>
      <c r="B1986" s="5">
        <f t="array" ref="B1986">_xlfn.XLOOKUP(A1986, Orders!A:A,Orders!C:C)</f>
        <v>45290.26181</v>
      </c>
      <c r="C1986" s="4">
        <f>Order_items!B1986</f>
        <v>803607</v>
      </c>
      <c r="D1986" s="4" t="str">
        <f t="array" ref="D1986">_xlfn.XLOOKUP(C1986,Products!A:A,Products!B:B,"")</f>
        <v>Soap</v>
      </c>
      <c r="E1986" s="4" t="str">
        <f t="array" ref="E1986">_xlfn.XLOOKUP(C1986,Products!A:A,Products!C:C,"")</f>
        <v>Personal Care</v>
      </c>
      <c r="F1986" s="4" t="str">
        <f t="array" ref="F1986">_xlfn.XLOOKUP(C1986,Products!A:A,Products!D:D,"")</f>
        <v>Kadakia, Mohan and Sathe</v>
      </c>
      <c r="G1986" s="4">
        <f>Order_items!C1986</f>
        <v>1</v>
      </c>
      <c r="H1986" s="4">
        <f>Order_items!D1986</f>
        <v>949.73</v>
      </c>
      <c r="I1986" s="4">
        <f>Order_items!E1986</f>
        <v>949.73</v>
      </c>
      <c r="J1986" s="4" t="str">
        <f t="array" ref="J1986">_xlfn.XLOOKUP(A1986,Orders!A:A,Orders!G:G,"")</f>
        <v>Cash</v>
      </c>
      <c r="K1986" s="4">
        <f t="shared" si="1"/>
        <v>2023</v>
      </c>
      <c r="L1986" s="4" t="str">
        <f t="shared" si="2"/>
        <v>Dec</v>
      </c>
    </row>
    <row r="1987" ht="22.5" customHeight="1">
      <c r="A1987" s="4">
        <f>(Orders!A1987)</f>
        <v>6392024503</v>
      </c>
      <c r="B1987" s="5">
        <f t="array" ref="B1987">_xlfn.XLOOKUP(A1987, Orders!A:A,Orders!C:C)</f>
        <v>45174.11731</v>
      </c>
      <c r="C1987" s="4">
        <f>Order_items!B1987</f>
        <v>451812</v>
      </c>
      <c r="D1987" s="4" t="str">
        <f t="array" ref="D1987">_xlfn.XLOOKUP(C1987,Products!A:A,Products!B:B,"")</f>
        <v>Pain Reliever</v>
      </c>
      <c r="E1987" s="4" t="str">
        <f t="array" ref="E1987">_xlfn.XLOOKUP(C1987,Products!A:A,Products!C:C,"")</f>
        <v>Pharmacy</v>
      </c>
      <c r="F1987" s="4" t="str">
        <f t="array" ref="F1987">_xlfn.XLOOKUP(C1987,Products!A:A,Products!D:D,"")</f>
        <v>Batra, Sant and Mandal</v>
      </c>
      <c r="G1987" s="4">
        <f>Order_items!C1987</f>
        <v>2</v>
      </c>
      <c r="H1987" s="4">
        <f>Order_items!D1987</f>
        <v>530.85</v>
      </c>
      <c r="I1987" s="4">
        <f>Order_items!E1987</f>
        <v>1061.7</v>
      </c>
      <c r="J1987" s="4" t="str">
        <f t="array" ref="J1987">_xlfn.XLOOKUP(A1987,Orders!A:A,Orders!G:G,"")</f>
        <v>Wallet</v>
      </c>
      <c r="K1987" s="4">
        <f t="shared" si="1"/>
        <v>2023</v>
      </c>
      <c r="L1987" s="4" t="str">
        <f t="shared" si="2"/>
        <v>Sep</v>
      </c>
    </row>
    <row r="1988" ht="22.5" customHeight="1">
      <c r="A1988" s="4">
        <f>(Orders!A1988)</f>
        <v>9863468109</v>
      </c>
      <c r="B1988" s="5">
        <f t="array" ref="B1988">_xlfn.XLOOKUP(A1988, Orders!A:A,Orders!C:C)</f>
        <v>45319.17921</v>
      </c>
      <c r="C1988" s="4">
        <f>Order_items!B1988</f>
        <v>256051</v>
      </c>
      <c r="D1988" s="4" t="str">
        <f t="array" ref="D1988">_xlfn.XLOOKUP(C1988,Products!A:A,Products!B:B,"")</f>
        <v>Lotion</v>
      </c>
      <c r="E1988" s="4" t="str">
        <f t="array" ref="E1988">_xlfn.XLOOKUP(C1988,Products!A:A,Products!C:C,"")</f>
        <v>Personal Care</v>
      </c>
      <c r="F1988" s="4" t="str">
        <f t="array" ref="F1988">_xlfn.XLOOKUP(C1988,Products!A:A,Products!D:D,"")</f>
        <v>Mannan, Naidu and Sama</v>
      </c>
      <c r="G1988" s="4">
        <f>Order_items!C1988</f>
        <v>3</v>
      </c>
      <c r="H1988" s="4">
        <f>Order_items!D1988</f>
        <v>400.92</v>
      </c>
      <c r="I1988" s="4">
        <f>Order_items!E1988</f>
        <v>1202.76</v>
      </c>
      <c r="J1988" s="4" t="str">
        <f t="array" ref="J1988">_xlfn.XLOOKUP(A1988,Orders!A:A,Orders!G:G,"")</f>
        <v>UPI</v>
      </c>
      <c r="K1988" s="4">
        <f t="shared" si="1"/>
        <v>2024</v>
      </c>
      <c r="L1988" s="4" t="str">
        <f t="shared" si="2"/>
        <v>Jan</v>
      </c>
    </row>
    <row r="1989" ht="22.5" customHeight="1">
      <c r="A1989" s="4">
        <f>(Orders!A1989)</f>
        <v>5448628635</v>
      </c>
      <c r="B1989" s="5">
        <f t="array" ref="B1989">_xlfn.XLOOKUP(A1989, Orders!A:A,Orders!C:C)</f>
        <v>45053.55554</v>
      </c>
      <c r="C1989" s="4">
        <f>Order_items!B1989</f>
        <v>837480</v>
      </c>
      <c r="D1989" s="4" t="str">
        <f t="array" ref="D1989">_xlfn.XLOOKUP(C1989,Products!A:A,Products!B:B,"")</f>
        <v>Cough Syrup</v>
      </c>
      <c r="E1989" s="4" t="str">
        <f t="array" ref="E1989">_xlfn.XLOOKUP(C1989,Products!A:A,Products!C:C,"")</f>
        <v>Pharmacy</v>
      </c>
      <c r="F1989" s="4" t="str">
        <f t="array" ref="F1989">_xlfn.XLOOKUP(C1989,Products!A:A,Products!D:D,"")</f>
        <v>Edwin and Sons</v>
      </c>
      <c r="G1989" s="4">
        <f>Order_items!C1989</f>
        <v>3</v>
      </c>
      <c r="H1989" s="4">
        <f>Order_items!D1989</f>
        <v>217.4</v>
      </c>
      <c r="I1989" s="4">
        <f>Order_items!E1989</f>
        <v>652.2</v>
      </c>
      <c r="J1989" s="4" t="str">
        <f t="array" ref="J1989">_xlfn.XLOOKUP(A1989,Orders!A:A,Orders!G:G,"")</f>
        <v>Wallet</v>
      </c>
      <c r="K1989" s="4">
        <f t="shared" si="1"/>
        <v>2023</v>
      </c>
      <c r="L1989" s="4" t="str">
        <f t="shared" si="2"/>
        <v>May</v>
      </c>
    </row>
    <row r="1990" ht="22.5" customHeight="1">
      <c r="A1990" s="4">
        <f>(Orders!A1990)</f>
        <v>3329455953</v>
      </c>
      <c r="B1990" s="5">
        <f t="array" ref="B1990">_xlfn.XLOOKUP(A1990, Orders!A:A,Orders!C:C)</f>
        <v>45352.23814</v>
      </c>
      <c r="C1990" s="4">
        <f>Order_items!B1990</f>
        <v>34200</v>
      </c>
      <c r="D1990" s="4" t="str">
        <f t="array" ref="D1990">_xlfn.XLOOKUP(C1990,Products!A:A,Products!B:B,"")</f>
        <v>Lotion</v>
      </c>
      <c r="E1990" s="4" t="str">
        <f t="array" ref="E1990">_xlfn.XLOOKUP(C1990,Products!A:A,Products!C:C,"")</f>
        <v>Personal Care</v>
      </c>
      <c r="F1990" s="4" t="str">
        <f t="array" ref="F1990">_xlfn.XLOOKUP(C1990,Products!A:A,Products!D:D,"")</f>
        <v>Munshi-Grewal</v>
      </c>
      <c r="G1990" s="4">
        <f>Order_items!C1990</f>
        <v>2</v>
      </c>
      <c r="H1990" s="4">
        <f>Order_items!D1990</f>
        <v>319.8</v>
      </c>
      <c r="I1990" s="4">
        <f>Order_items!E1990</f>
        <v>639.6</v>
      </c>
      <c r="J1990" s="4" t="str">
        <f t="array" ref="J1990">_xlfn.XLOOKUP(A1990,Orders!A:A,Orders!G:G,"")</f>
        <v>Card</v>
      </c>
      <c r="K1990" s="4">
        <f t="shared" si="1"/>
        <v>2024</v>
      </c>
      <c r="L1990" s="4" t="str">
        <f t="shared" si="2"/>
        <v>Mar</v>
      </c>
    </row>
    <row r="1991" ht="22.5" customHeight="1">
      <c r="A1991" s="4">
        <f>(Orders!A1991)</f>
        <v>3584190892</v>
      </c>
      <c r="B1991" s="5">
        <f t="array" ref="B1991">_xlfn.XLOOKUP(A1991, Orders!A:A,Orders!C:C)</f>
        <v>45216.18446</v>
      </c>
      <c r="C1991" s="4">
        <f>Order_items!B1991</f>
        <v>26060</v>
      </c>
      <c r="D1991" s="4" t="str">
        <f t="array" ref="D1991">_xlfn.XLOOKUP(C1991,Products!A:A,Products!B:B,"")</f>
        <v>Vitamins</v>
      </c>
      <c r="E1991" s="4" t="str">
        <f t="array" ref="E1991">_xlfn.XLOOKUP(C1991,Products!A:A,Products!C:C,"")</f>
        <v>Pharmacy</v>
      </c>
      <c r="F1991" s="4" t="str">
        <f t="array" ref="F1991">_xlfn.XLOOKUP(C1991,Products!A:A,Products!D:D,"")</f>
        <v>Shah and Sons</v>
      </c>
      <c r="G1991" s="4">
        <f>Order_items!C1991</f>
        <v>3</v>
      </c>
      <c r="H1991" s="4">
        <f>Order_items!D1991</f>
        <v>342.94</v>
      </c>
      <c r="I1991" s="4">
        <f>Order_items!E1991</f>
        <v>1028.82</v>
      </c>
      <c r="J1991" s="4" t="str">
        <f t="array" ref="J1991">_xlfn.XLOOKUP(A1991,Orders!A:A,Orders!G:G,"")</f>
        <v>UPI</v>
      </c>
      <c r="K1991" s="4">
        <f t="shared" si="1"/>
        <v>2023</v>
      </c>
      <c r="L1991" s="4" t="str">
        <f t="shared" si="2"/>
        <v>Oct</v>
      </c>
    </row>
    <row r="1992" ht="22.5" customHeight="1">
      <c r="A1992" s="4">
        <f>(Orders!A1992)</f>
        <v>9097056321</v>
      </c>
      <c r="B1992" s="5">
        <f t="array" ref="B1992">_xlfn.XLOOKUP(A1992, Orders!A:A,Orders!C:C)</f>
        <v>45390.32671</v>
      </c>
      <c r="C1992" s="4">
        <f>Order_items!B1992</f>
        <v>540618</v>
      </c>
      <c r="D1992" s="4" t="str">
        <f t="array" ref="D1992">_xlfn.XLOOKUP(C1992,Products!A:A,Products!B:B,"")</f>
        <v>Popcorn</v>
      </c>
      <c r="E1992" s="4" t="str">
        <f t="array" ref="E1992">_xlfn.XLOOKUP(C1992,Products!A:A,Products!C:C,"")</f>
        <v>Snacks &amp; Munchies</v>
      </c>
      <c r="F1992" s="4" t="str">
        <f t="array" ref="F1992">_xlfn.XLOOKUP(C1992,Products!A:A,Products!D:D,"")</f>
        <v>Golla-Luthra</v>
      </c>
      <c r="G1992" s="4">
        <f>Order_items!C1992</f>
        <v>1</v>
      </c>
      <c r="H1992" s="4">
        <f>Order_items!D1992</f>
        <v>317.05</v>
      </c>
      <c r="I1992" s="4">
        <f>Order_items!E1992</f>
        <v>317.05</v>
      </c>
      <c r="J1992" s="4" t="str">
        <f t="array" ref="J1992">_xlfn.XLOOKUP(A1992,Orders!A:A,Orders!G:G,"")</f>
        <v>Card</v>
      </c>
      <c r="K1992" s="4">
        <f t="shared" si="1"/>
        <v>2024</v>
      </c>
      <c r="L1992" s="4" t="str">
        <f t="shared" si="2"/>
        <v>Apr</v>
      </c>
    </row>
    <row r="1993" ht="22.5" customHeight="1">
      <c r="A1993" s="4">
        <f>(Orders!A1993)</f>
        <v>525741957</v>
      </c>
      <c r="B1993" s="5">
        <f t="array" ref="B1993">_xlfn.XLOOKUP(A1993, Orders!A:A,Orders!C:C)</f>
        <v>45049.25816</v>
      </c>
      <c r="C1993" s="4">
        <f>Order_items!B1993</f>
        <v>784673</v>
      </c>
      <c r="D1993" s="4" t="str">
        <f t="array" ref="D1993">_xlfn.XLOOKUP(C1993,Products!A:A,Products!B:B,"")</f>
        <v>Dog Food</v>
      </c>
      <c r="E1993" s="4" t="str">
        <f t="array" ref="E1993">_xlfn.XLOOKUP(C1993,Products!A:A,Products!C:C,"")</f>
        <v>Pet Care</v>
      </c>
      <c r="F1993" s="4" t="str">
        <f t="array" ref="F1993">_xlfn.XLOOKUP(C1993,Products!A:A,Products!D:D,"")</f>
        <v>Ramanathan Group</v>
      </c>
      <c r="G1993" s="4">
        <f>Order_items!C1993</f>
        <v>2</v>
      </c>
      <c r="H1993" s="4">
        <f>Order_items!D1993</f>
        <v>491.39</v>
      </c>
      <c r="I1993" s="4">
        <f>Order_items!E1993</f>
        <v>982.78</v>
      </c>
      <c r="J1993" s="4" t="str">
        <f t="array" ref="J1993">_xlfn.XLOOKUP(A1993,Orders!A:A,Orders!G:G,"")</f>
        <v>UPI</v>
      </c>
      <c r="K1993" s="4">
        <f t="shared" si="1"/>
        <v>2023</v>
      </c>
      <c r="L1993" s="4" t="str">
        <f t="shared" si="2"/>
        <v>May</v>
      </c>
    </row>
    <row r="1994" ht="22.5" customHeight="1">
      <c r="A1994" s="4">
        <f>(Orders!A1994)</f>
        <v>5387395051</v>
      </c>
      <c r="B1994" s="5">
        <f t="array" ref="B1994">_xlfn.XLOOKUP(A1994, Orders!A:A,Orders!C:C)</f>
        <v>45553.32936</v>
      </c>
      <c r="C1994" s="4">
        <f>Order_items!B1994</f>
        <v>925482</v>
      </c>
      <c r="D1994" s="4" t="str">
        <f t="array" ref="D1994">_xlfn.XLOOKUP(C1994,Products!A:A,Products!B:B,"")</f>
        <v>Frozen Biryani</v>
      </c>
      <c r="E1994" s="4" t="str">
        <f t="array" ref="E1994">_xlfn.XLOOKUP(C1994,Products!A:A,Products!C:C,"")</f>
        <v>Instant &amp; Frozen Food</v>
      </c>
      <c r="F1994" s="4" t="str">
        <f t="array" ref="F1994">_xlfn.XLOOKUP(C1994,Products!A:A,Products!D:D,"")</f>
        <v>Viswanathan-Sha</v>
      </c>
      <c r="G1994" s="4">
        <f>Order_items!C1994</f>
        <v>2</v>
      </c>
      <c r="H1994" s="4">
        <f>Order_items!D1994</f>
        <v>475.04</v>
      </c>
      <c r="I1994" s="4">
        <f>Order_items!E1994</f>
        <v>950.08</v>
      </c>
      <c r="J1994" s="4" t="str">
        <f t="array" ref="J1994">_xlfn.XLOOKUP(A1994,Orders!A:A,Orders!G:G,"")</f>
        <v>Cash</v>
      </c>
      <c r="K1994" s="4">
        <f t="shared" si="1"/>
        <v>2024</v>
      </c>
      <c r="L1994" s="4" t="str">
        <f t="shared" si="2"/>
        <v>Sep</v>
      </c>
    </row>
    <row r="1995" ht="22.5" customHeight="1">
      <c r="A1995" s="4">
        <f>(Orders!A1995)</f>
        <v>6799246060</v>
      </c>
      <c r="B1995" s="5">
        <f t="array" ref="B1995">_xlfn.XLOOKUP(A1995, Orders!A:A,Orders!C:C)</f>
        <v>45236.25749</v>
      </c>
      <c r="C1995" s="4">
        <f>Order_items!B1995</f>
        <v>803607</v>
      </c>
      <c r="D1995" s="4" t="str">
        <f t="array" ref="D1995">_xlfn.XLOOKUP(C1995,Products!A:A,Products!B:B,"")</f>
        <v>Soap</v>
      </c>
      <c r="E1995" s="4" t="str">
        <f t="array" ref="E1995">_xlfn.XLOOKUP(C1995,Products!A:A,Products!C:C,"")</f>
        <v>Personal Care</v>
      </c>
      <c r="F1995" s="4" t="str">
        <f t="array" ref="F1995">_xlfn.XLOOKUP(C1995,Products!A:A,Products!D:D,"")</f>
        <v>Kadakia, Mohan and Sathe</v>
      </c>
      <c r="G1995" s="4">
        <f>Order_items!C1995</f>
        <v>3</v>
      </c>
      <c r="H1995" s="4">
        <f>Order_items!D1995</f>
        <v>949.73</v>
      </c>
      <c r="I1995" s="4">
        <f>Order_items!E1995</f>
        <v>2849.19</v>
      </c>
      <c r="J1995" s="4" t="str">
        <f t="array" ref="J1995">_xlfn.XLOOKUP(A1995,Orders!A:A,Orders!G:G,"")</f>
        <v>Wallet</v>
      </c>
      <c r="K1995" s="4">
        <f t="shared" si="1"/>
        <v>2023</v>
      </c>
      <c r="L1995" s="4" t="str">
        <f t="shared" si="2"/>
        <v>Nov</v>
      </c>
    </row>
    <row r="1996" ht="22.5" customHeight="1">
      <c r="A1996" s="4">
        <f>(Orders!A1996)</f>
        <v>8986314607</v>
      </c>
      <c r="B1996" s="5">
        <f t="array" ref="B1996">_xlfn.XLOOKUP(A1996, Orders!A:A,Orders!C:C)</f>
        <v>45534.28799</v>
      </c>
      <c r="C1996" s="4">
        <f>Order_items!B1996</f>
        <v>700048</v>
      </c>
      <c r="D1996" s="4" t="str">
        <f t="array" ref="D1996">_xlfn.XLOOKUP(C1996,Products!A:A,Products!B:B,"")</f>
        <v>Dish Soap</v>
      </c>
      <c r="E1996" s="4" t="str">
        <f t="array" ref="E1996">_xlfn.XLOOKUP(C1996,Products!A:A,Products!C:C,"")</f>
        <v>Household Care</v>
      </c>
      <c r="F1996" s="4" t="str">
        <f t="array" ref="F1996">_xlfn.XLOOKUP(C1996,Products!A:A,Products!D:D,"")</f>
        <v>Khalsa-Bhavsar</v>
      </c>
      <c r="G1996" s="4">
        <f>Order_items!C1996</f>
        <v>1</v>
      </c>
      <c r="H1996" s="4">
        <f>Order_items!D1996</f>
        <v>141.28</v>
      </c>
      <c r="I1996" s="4">
        <f>Order_items!E1996</f>
        <v>141.28</v>
      </c>
      <c r="J1996" s="4" t="str">
        <f t="array" ref="J1996">_xlfn.XLOOKUP(A1996,Orders!A:A,Orders!G:G,"")</f>
        <v>Cash</v>
      </c>
      <c r="K1996" s="4">
        <f t="shared" si="1"/>
        <v>2024</v>
      </c>
      <c r="L1996" s="4" t="str">
        <f t="shared" si="2"/>
        <v>Aug</v>
      </c>
    </row>
    <row r="1997" ht="22.5" customHeight="1">
      <c r="A1997" s="4">
        <f>(Orders!A1997)</f>
        <v>1085912198</v>
      </c>
      <c r="B1997" s="5">
        <f t="array" ref="B1997">_xlfn.XLOOKUP(A1997, Orders!A:A,Orders!C:C)</f>
        <v>45006.94801</v>
      </c>
      <c r="C1997" s="4">
        <f>Order_items!B1997</f>
        <v>697683</v>
      </c>
      <c r="D1997" s="4" t="str">
        <f t="array" ref="D1997">_xlfn.XLOOKUP(C1997,Products!A:A,Products!B:B,"")</f>
        <v>Toilet Cleaner</v>
      </c>
      <c r="E1997" s="4" t="str">
        <f t="array" ref="E1997">_xlfn.XLOOKUP(C1997,Products!A:A,Products!C:C,"")</f>
        <v>Household Care</v>
      </c>
      <c r="F1997" s="4" t="str">
        <f t="array" ref="F1997">_xlfn.XLOOKUP(C1997,Products!A:A,Products!D:D,"")</f>
        <v>Murty, Varghese and Saxena</v>
      </c>
      <c r="G1997" s="4">
        <f>Order_items!C1997</f>
        <v>1</v>
      </c>
      <c r="H1997" s="4">
        <f>Order_items!D1997</f>
        <v>123.74</v>
      </c>
      <c r="I1997" s="4">
        <f>Order_items!E1997</f>
        <v>123.74</v>
      </c>
      <c r="J1997" s="4" t="str">
        <f t="array" ref="J1997">_xlfn.XLOOKUP(A1997,Orders!A:A,Orders!G:G,"")</f>
        <v>Cash</v>
      </c>
      <c r="K1997" s="4">
        <f t="shared" si="1"/>
        <v>2023</v>
      </c>
      <c r="L1997" s="4" t="str">
        <f t="shared" si="2"/>
        <v>Mar</v>
      </c>
    </row>
    <row r="1998" ht="22.5" customHeight="1">
      <c r="A1998" s="4">
        <f>(Orders!A1998)</f>
        <v>3423328091</v>
      </c>
      <c r="B1998" s="5">
        <f t="array" ref="B1998">_xlfn.XLOOKUP(A1998, Orders!A:A,Orders!C:C)</f>
        <v>45193.89929</v>
      </c>
      <c r="C1998" s="4">
        <f>Order_items!B1998</f>
        <v>679321</v>
      </c>
      <c r="D1998" s="4" t="str">
        <f t="array" ref="D1998">_xlfn.XLOOKUP(C1998,Products!A:A,Products!B:B,"")</f>
        <v>Cola</v>
      </c>
      <c r="E1998" s="4" t="str">
        <f t="array" ref="E1998">_xlfn.XLOOKUP(C1998,Products!A:A,Products!C:C,"")</f>
        <v>Cold Drinks &amp; Juices</v>
      </c>
      <c r="F1998" s="4" t="str">
        <f t="array" ref="F1998">_xlfn.XLOOKUP(C1998,Products!A:A,Products!D:D,"")</f>
        <v>Khurana-Dewan</v>
      </c>
      <c r="G1998" s="4">
        <f>Order_items!C1998</f>
        <v>2</v>
      </c>
      <c r="H1998" s="4">
        <f>Order_items!D1998</f>
        <v>738.46</v>
      </c>
      <c r="I1998" s="4">
        <f>Order_items!E1998</f>
        <v>1476.92</v>
      </c>
      <c r="J1998" s="4" t="str">
        <f t="array" ref="J1998">_xlfn.XLOOKUP(A1998,Orders!A:A,Orders!G:G,"")</f>
        <v>UPI</v>
      </c>
      <c r="K1998" s="4">
        <f t="shared" si="1"/>
        <v>2023</v>
      </c>
      <c r="L1998" s="4" t="str">
        <f t="shared" si="2"/>
        <v>Sep</v>
      </c>
    </row>
    <row r="1999" ht="22.5" customHeight="1">
      <c r="A1999" s="4">
        <f>(Orders!A1999)</f>
        <v>9848366909</v>
      </c>
      <c r="B1999" s="5">
        <f t="array" ref="B1999">_xlfn.XLOOKUP(A1999, Orders!A:A,Orders!C:C)</f>
        <v>45236.1116</v>
      </c>
      <c r="C1999" s="4">
        <f>Order_items!B1999</f>
        <v>365132</v>
      </c>
      <c r="D1999" s="4" t="str">
        <f t="array" ref="D1999">_xlfn.XLOOKUP(C1999,Products!A:A,Products!B:B,"")</f>
        <v>Instant Noodles</v>
      </c>
      <c r="E1999" s="4" t="str">
        <f t="array" ref="E1999">_xlfn.XLOOKUP(C1999,Products!A:A,Products!C:C,"")</f>
        <v>Instant &amp; Frozen Food</v>
      </c>
      <c r="F1999" s="4" t="str">
        <f t="array" ref="F1999">_xlfn.XLOOKUP(C1999,Products!A:A,Products!D:D,"")</f>
        <v>Dar-Kumar</v>
      </c>
      <c r="G1999" s="4">
        <f>Order_items!C1999</f>
        <v>2</v>
      </c>
      <c r="H1999" s="4">
        <f>Order_items!D1999</f>
        <v>229.38</v>
      </c>
      <c r="I1999" s="4">
        <f>Order_items!E1999</f>
        <v>458.76</v>
      </c>
      <c r="J1999" s="4" t="str">
        <f t="array" ref="J1999">_xlfn.XLOOKUP(A1999,Orders!A:A,Orders!G:G,"")</f>
        <v>Card</v>
      </c>
      <c r="K1999" s="4">
        <f t="shared" si="1"/>
        <v>2023</v>
      </c>
      <c r="L1999" s="4" t="str">
        <f t="shared" si="2"/>
        <v>Nov</v>
      </c>
    </row>
    <row r="2000" ht="22.5" customHeight="1">
      <c r="A2000" s="4">
        <f>(Orders!A2000)</f>
        <v>936021770</v>
      </c>
      <c r="B2000" s="5">
        <f t="array" ref="B2000">_xlfn.XLOOKUP(A2000, Orders!A:A,Orders!C:C)</f>
        <v>45324.2074</v>
      </c>
      <c r="C2000" s="4">
        <f>Order_items!B2000</f>
        <v>107548</v>
      </c>
      <c r="D2000" s="4" t="str">
        <f t="array" ref="D2000">_xlfn.XLOOKUP(C2000,Products!A:A,Products!B:B,"")</f>
        <v>Cola</v>
      </c>
      <c r="E2000" s="4" t="str">
        <f t="array" ref="E2000">_xlfn.XLOOKUP(C2000,Products!A:A,Products!C:C,"")</f>
        <v>Cold Drinks &amp; Juices</v>
      </c>
      <c r="F2000" s="4" t="str">
        <f t="array" ref="F2000">_xlfn.XLOOKUP(C2000,Products!A:A,Products!D:D,"")</f>
        <v>Bhandari, Bhasin and Palan</v>
      </c>
      <c r="G2000" s="4">
        <f>Order_items!C2000</f>
        <v>3</v>
      </c>
      <c r="H2000" s="4">
        <f>Order_items!D2000</f>
        <v>891.6</v>
      </c>
      <c r="I2000" s="4">
        <f>Order_items!E2000</f>
        <v>2674.8</v>
      </c>
      <c r="J2000" s="4" t="str">
        <f t="array" ref="J2000">_xlfn.XLOOKUP(A2000,Orders!A:A,Orders!G:G,"")</f>
        <v>UPI</v>
      </c>
      <c r="K2000" s="4">
        <f t="shared" si="1"/>
        <v>2024</v>
      </c>
      <c r="L2000" s="4" t="str">
        <f t="shared" si="2"/>
        <v>Feb</v>
      </c>
    </row>
    <row r="2001" ht="22.5" customHeight="1">
      <c r="A2001" s="4">
        <f>(Orders!A2001)</f>
        <v>8916215165</v>
      </c>
      <c r="B2001" s="5">
        <f t="array" ref="B2001">_xlfn.XLOOKUP(A2001, Orders!A:A,Orders!C:C)</f>
        <v>45146.10309</v>
      </c>
      <c r="C2001" s="4">
        <f>Order_items!B2001</f>
        <v>925482</v>
      </c>
      <c r="D2001" s="4" t="str">
        <f t="array" ref="D2001">_xlfn.XLOOKUP(C2001,Products!A:A,Products!B:B,"")</f>
        <v>Frozen Biryani</v>
      </c>
      <c r="E2001" s="4" t="str">
        <f t="array" ref="E2001">_xlfn.XLOOKUP(C2001,Products!A:A,Products!C:C,"")</f>
        <v>Instant &amp; Frozen Food</v>
      </c>
      <c r="F2001" s="4" t="str">
        <f t="array" ref="F2001">_xlfn.XLOOKUP(C2001,Products!A:A,Products!D:D,"")</f>
        <v>Viswanathan-Sha</v>
      </c>
      <c r="G2001" s="4">
        <f>Order_items!C2001</f>
        <v>3</v>
      </c>
      <c r="H2001" s="4">
        <f>Order_items!D2001</f>
        <v>475.04</v>
      </c>
      <c r="I2001" s="4">
        <f>Order_items!E2001</f>
        <v>1425.12</v>
      </c>
      <c r="J2001" s="4" t="str">
        <f t="array" ref="J2001">_xlfn.XLOOKUP(A2001,Orders!A:A,Orders!G:G,"")</f>
        <v>Wallet</v>
      </c>
      <c r="K2001" s="4">
        <f t="shared" si="1"/>
        <v>2023</v>
      </c>
      <c r="L2001" s="4" t="str">
        <f t="shared" si="2"/>
        <v>Aug</v>
      </c>
    </row>
    <row r="2002" ht="22.5" customHeight="1">
      <c r="A2002" s="4">
        <f>(Orders!A2002)</f>
        <v>389558867</v>
      </c>
      <c r="B2002" s="5">
        <f t="array" ref="B2002">_xlfn.XLOOKUP(A2002, Orders!A:A,Orders!C:C)</f>
        <v>45181.00957</v>
      </c>
      <c r="C2002" s="4">
        <f>Order_items!B2002</f>
        <v>555121</v>
      </c>
      <c r="D2002" s="4" t="str">
        <f t="array" ref="D2002">_xlfn.XLOOKUP(C2002,Products!A:A,Products!B:B,"")</f>
        <v>Carrots</v>
      </c>
      <c r="E2002" s="4" t="str">
        <f t="array" ref="E2002">_xlfn.XLOOKUP(C2002,Products!A:A,Products!C:C,"")</f>
        <v>Fruits &amp; Vegetables</v>
      </c>
      <c r="F2002" s="4" t="str">
        <f t="array" ref="F2002">_xlfn.XLOOKUP(C2002,Products!A:A,Products!D:D,"")</f>
        <v>Subramanian, Chaudhuri and Dora</v>
      </c>
      <c r="G2002" s="4">
        <f>Order_items!C2002</f>
        <v>3</v>
      </c>
      <c r="H2002" s="4">
        <f>Order_items!D2002</f>
        <v>354.91</v>
      </c>
      <c r="I2002" s="4">
        <f>Order_items!E2002</f>
        <v>1064.73</v>
      </c>
      <c r="J2002" s="4" t="str">
        <f t="array" ref="J2002">_xlfn.XLOOKUP(A2002,Orders!A:A,Orders!G:G,"")</f>
        <v>Cash</v>
      </c>
      <c r="K2002" s="4">
        <f t="shared" si="1"/>
        <v>2023</v>
      </c>
      <c r="L2002" s="4" t="str">
        <f t="shared" si="2"/>
        <v>Sep</v>
      </c>
    </row>
    <row r="2003" ht="22.5" customHeight="1">
      <c r="A2003" s="4">
        <f>(Orders!A2003)</f>
        <v>7616883530</v>
      </c>
      <c r="B2003" s="5">
        <f t="array" ref="B2003">_xlfn.XLOOKUP(A2003, Orders!A:A,Orders!C:C)</f>
        <v>45174.07234</v>
      </c>
      <c r="C2003" s="4">
        <f>Order_items!B2003</f>
        <v>306177</v>
      </c>
      <c r="D2003" s="4" t="str">
        <f t="array" ref="D2003">_xlfn.XLOOKUP(C2003,Products!A:A,Products!B:B,"")</f>
        <v>Frozen Biryani</v>
      </c>
      <c r="E2003" s="4" t="str">
        <f t="array" ref="E2003">_xlfn.XLOOKUP(C2003,Products!A:A,Products!C:C,"")</f>
        <v>Instant &amp; Frozen Food</v>
      </c>
      <c r="F2003" s="4" t="str">
        <f t="array" ref="F2003">_xlfn.XLOOKUP(C2003,Products!A:A,Products!D:D,"")</f>
        <v>Som Inc</v>
      </c>
      <c r="G2003" s="4">
        <f>Order_items!C2003</f>
        <v>3</v>
      </c>
      <c r="H2003" s="4">
        <f>Order_items!D2003</f>
        <v>769.24</v>
      </c>
      <c r="I2003" s="4">
        <f>Order_items!E2003</f>
        <v>2307.72</v>
      </c>
      <c r="J2003" s="4" t="str">
        <f t="array" ref="J2003">_xlfn.XLOOKUP(A2003,Orders!A:A,Orders!G:G,"")</f>
        <v>Card</v>
      </c>
      <c r="K2003" s="4">
        <f t="shared" si="1"/>
        <v>2023</v>
      </c>
      <c r="L2003" s="4" t="str">
        <f t="shared" si="2"/>
        <v>Sep</v>
      </c>
    </row>
    <row r="2004" ht="22.5" customHeight="1">
      <c r="A2004" s="4">
        <f>(Orders!A2004)</f>
        <v>3851744248</v>
      </c>
      <c r="B2004" s="5">
        <f t="array" ref="B2004">_xlfn.XLOOKUP(A2004, Orders!A:A,Orders!C:C)</f>
        <v>45046.35266</v>
      </c>
      <c r="C2004" s="4">
        <f>Order_items!B2004</f>
        <v>734789</v>
      </c>
      <c r="D2004" s="4" t="str">
        <f t="array" ref="D2004">_xlfn.XLOOKUP(C2004,Products!A:A,Products!B:B,"")</f>
        <v>Popcorn</v>
      </c>
      <c r="E2004" s="4" t="str">
        <f t="array" ref="E2004">_xlfn.XLOOKUP(C2004,Products!A:A,Products!C:C,"")</f>
        <v>Snacks &amp; Munchies</v>
      </c>
      <c r="F2004" s="4" t="str">
        <f t="array" ref="F2004">_xlfn.XLOOKUP(C2004,Products!A:A,Products!D:D,"")</f>
        <v>Chaudhari, Pant and Singh</v>
      </c>
      <c r="G2004" s="4">
        <f>Order_items!C2004</f>
        <v>1</v>
      </c>
      <c r="H2004" s="4">
        <f>Order_items!D2004</f>
        <v>395.82</v>
      </c>
      <c r="I2004" s="4">
        <f>Order_items!E2004</f>
        <v>395.82</v>
      </c>
      <c r="J2004" s="4" t="str">
        <f t="array" ref="J2004">_xlfn.XLOOKUP(A2004,Orders!A:A,Orders!G:G,"")</f>
        <v>Wallet</v>
      </c>
      <c r="K2004" s="4">
        <f t="shared" si="1"/>
        <v>2023</v>
      </c>
      <c r="L2004" s="4" t="str">
        <f t="shared" si="2"/>
        <v>Apr</v>
      </c>
    </row>
    <row r="2005" ht="22.5" customHeight="1">
      <c r="A2005" s="4">
        <f>(Orders!A2005)</f>
        <v>4953665655</v>
      </c>
      <c r="B2005" s="5">
        <f t="array" ref="B2005">_xlfn.XLOOKUP(A2005, Orders!A:A,Orders!C:C)</f>
        <v>45307.92932</v>
      </c>
      <c r="C2005" s="4">
        <f>Order_items!B2005</f>
        <v>444361</v>
      </c>
      <c r="D2005" s="4" t="str">
        <f t="array" ref="D2005">_xlfn.XLOOKUP(C2005,Products!A:A,Products!B:B,"")</f>
        <v>Pain Reliever</v>
      </c>
      <c r="E2005" s="4" t="str">
        <f t="array" ref="E2005">_xlfn.XLOOKUP(C2005,Products!A:A,Products!C:C,"")</f>
        <v>Pharmacy</v>
      </c>
      <c r="F2005" s="4" t="str">
        <f t="array" ref="F2005">_xlfn.XLOOKUP(C2005,Products!A:A,Products!D:D,"")</f>
        <v>Prakash, Bawa and Kale</v>
      </c>
      <c r="G2005" s="4">
        <f>Order_items!C2005</f>
        <v>2</v>
      </c>
      <c r="H2005" s="4">
        <f>Order_items!D2005</f>
        <v>822.63</v>
      </c>
      <c r="I2005" s="4">
        <f>Order_items!E2005</f>
        <v>1645.26</v>
      </c>
      <c r="J2005" s="4" t="str">
        <f t="array" ref="J2005">_xlfn.XLOOKUP(A2005,Orders!A:A,Orders!G:G,"")</f>
        <v>Cash</v>
      </c>
      <c r="K2005" s="4">
        <f t="shared" si="1"/>
        <v>2024</v>
      </c>
      <c r="L2005" s="4" t="str">
        <f t="shared" si="2"/>
        <v>Jan</v>
      </c>
    </row>
    <row r="2006" ht="22.5" customHeight="1">
      <c r="A2006" s="4">
        <f>(Orders!A2006)</f>
        <v>962864152</v>
      </c>
      <c r="B2006" s="5">
        <f t="array" ref="B2006">_xlfn.XLOOKUP(A2006, Orders!A:A,Orders!C:C)</f>
        <v>45492.27495</v>
      </c>
      <c r="C2006" s="4">
        <f>Order_items!B2006</f>
        <v>455083</v>
      </c>
      <c r="D2006" s="4" t="str">
        <f t="array" ref="D2006">_xlfn.XLOOKUP(C2006,Products!A:A,Products!B:B,"")</f>
        <v>Butter</v>
      </c>
      <c r="E2006" s="4" t="str">
        <f t="array" ref="E2006">_xlfn.XLOOKUP(C2006,Products!A:A,Products!C:C,"")</f>
        <v>Dairy &amp; Breakfast</v>
      </c>
      <c r="F2006" s="4" t="str">
        <f t="array" ref="F2006">_xlfn.XLOOKUP(C2006,Products!A:A,Products!D:D,"")</f>
        <v>Dutta Inc</v>
      </c>
      <c r="G2006" s="4">
        <f>Order_items!C2006</f>
        <v>3</v>
      </c>
      <c r="H2006" s="4">
        <f>Order_items!D2006</f>
        <v>959.01</v>
      </c>
      <c r="I2006" s="4">
        <f>Order_items!E2006</f>
        <v>2877.03</v>
      </c>
      <c r="J2006" s="4" t="str">
        <f t="array" ref="J2006">_xlfn.XLOOKUP(A2006,Orders!A:A,Orders!G:G,"")</f>
        <v>Card</v>
      </c>
      <c r="K2006" s="4">
        <f t="shared" si="1"/>
        <v>2024</v>
      </c>
      <c r="L2006" s="4" t="str">
        <f t="shared" si="2"/>
        <v>Jul</v>
      </c>
    </row>
    <row r="2007" ht="22.5" customHeight="1">
      <c r="A2007" s="4">
        <f>(Orders!A2007)</f>
        <v>923668833</v>
      </c>
      <c r="B2007" s="5">
        <f t="array" ref="B2007">_xlfn.XLOOKUP(A2007, Orders!A:A,Orders!C:C)</f>
        <v>45058.92685</v>
      </c>
      <c r="C2007" s="4">
        <f>Order_items!B2007</f>
        <v>771228</v>
      </c>
      <c r="D2007" s="4" t="str">
        <f t="array" ref="D2007">_xlfn.XLOOKUP(C2007,Products!A:A,Products!B:B,"")</f>
        <v>Pet Treats</v>
      </c>
      <c r="E2007" s="4" t="str">
        <f t="array" ref="E2007">_xlfn.XLOOKUP(C2007,Products!A:A,Products!C:C,"")</f>
        <v>Pet Care</v>
      </c>
      <c r="F2007" s="4" t="str">
        <f t="array" ref="F2007">_xlfn.XLOOKUP(C2007,Products!A:A,Products!D:D,"")</f>
        <v>Raja and Sons</v>
      </c>
      <c r="G2007" s="4">
        <f>Order_items!C2007</f>
        <v>3</v>
      </c>
      <c r="H2007" s="4">
        <f>Order_items!D2007</f>
        <v>83.18</v>
      </c>
      <c r="I2007" s="4">
        <f>Order_items!E2007</f>
        <v>249.54</v>
      </c>
      <c r="J2007" s="4" t="str">
        <f t="array" ref="J2007">_xlfn.XLOOKUP(A2007,Orders!A:A,Orders!G:G,"")</f>
        <v>Card</v>
      </c>
      <c r="K2007" s="4">
        <f t="shared" si="1"/>
        <v>2023</v>
      </c>
      <c r="L2007" s="4" t="str">
        <f t="shared" si="2"/>
        <v>May</v>
      </c>
    </row>
    <row r="2008" ht="22.5" customHeight="1">
      <c r="A2008" s="4">
        <f>(Orders!A2008)</f>
        <v>4022122330</v>
      </c>
      <c r="B2008" s="5">
        <f t="array" ref="B2008">_xlfn.XLOOKUP(A2008, Orders!A:A,Orders!C:C)</f>
        <v>45264.80958</v>
      </c>
      <c r="C2008" s="4">
        <f>Order_items!B2008</f>
        <v>26060</v>
      </c>
      <c r="D2008" s="4" t="str">
        <f t="array" ref="D2008">_xlfn.XLOOKUP(C2008,Products!A:A,Products!B:B,"")</f>
        <v>Vitamins</v>
      </c>
      <c r="E2008" s="4" t="str">
        <f t="array" ref="E2008">_xlfn.XLOOKUP(C2008,Products!A:A,Products!C:C,"")</f>
        <v>Pharmacy</v>
      </c>
      <c r="F2008" s="4" t="str">
        <f t="array" ref="F2008">_xlfn.XLOOKUP(C2008,Products!A:A,Products!D:D,"")</f>
        <v>Shah and Sons</v>
      </c>
      <c r="G2008" s="4">
        <f>Order_items!C2008</f>
        <v>3</v>
      </c>
      <c r="H2008" s="4">
        <f>Order_items!D2008</f>
        <v>342.94</v>
      </c>
      <c r="I2008" s="4">
        <f>Order_items!E2008</f>
        <v>1028.82</v>
      </c>
      <c r="J2008" s="4" t="str">
        <f t="array" ref="J2008">_xlfn.XLOOKUP(A2008,Orders!A:A,Orders!G:G,"")</f>
        <v>UPI</v>
      </c>
      <c r="K2008" s="4">
        <f t="shared" si="1"/>
        <v>2023</v>
      </c>
      <c r="L2008" s="4" t="str">
        <f t="shared" si="2"/>
        <v>Dec</v>
      </c>
    </row>
    <row r="2009" ht="22.5" customHeight="1">
      <c r="A2009" s="4">
        <f>(Orders!A2009)</f>
        <v>4564846800</v>
      </c>
      <c r="B2009" s="5">
        <f t="array" ref="B2009">_xlfn.XLOOKUP(A2009, Orders!A:A,Orders!C:C)</f>
        <v>45148.04156</v>
      </c>
      <c r="C2009" s="4">
        <f>Order_items!B2009</f>
        <v>500739</v>
      </c>
      <c r="D2009" s="4" t="str">
        <f t="array" ref="D2009">_xlfn.XLOOKUP(C2009,Products!A:A,Products!B:B,"")</f>
        <v>Bread</v>
      </c>
      <c r="E2009" s="4" t="str">
        <f t="array" ref="E2009">_xlfn.XLOOKUP(C2009,Products!A:A,Products!C:C,"")</f>
        <v>Dairy &amp; Breakfast</v>
      </c>
      <c r="F2009" s="4" t="str">
        <f t="array" ref="F2009">_xlfn.XLOOKUP(C2009,Products!A:A,Products!D:D,"")</f>
        <v>Aggarwal Group</v>
      </c>
      <c r="G2009" s="4">
        <f>Order_items!C2009</f>
        <v>2</v>
      </c>
      <c r="H2009" s="4">
        <f>Order_items!D2009</f>
        <v>359.98</v>
      </c>
      <c r="I2009" s="4">
        <f>Order_items!E2009</f>
        <v>719.96</v>
      </c>
      <c r="J2009" s="4" t="str">
        <f t="array" ref="J2009">_xlfn.XLOOKUP(A2009,Orders!A:A,Orders!G:G,"")</f>
        <v>UPI</v>
      </c>
      <c r="K2009" s="4">
        <f t="shared" si="1"/>
        <v>2023</v>
      </c>
      <c r="L2009" s="4" t="str">
        <f t="shared" si="2"/>
        <v>Aug</v>
      </c>
    </row>
    <row r="2010" ht="22.5" customHeight="1">
      <c r="A2010" s="4">
        <f>(Orders!A2010)</f>
        <v>690652905</v>
      </c>
      <c r="B2010" s="5">
        <f t="array" ref="B2010">_xlfn.XLOOKUP(A2010, Orders!A:A,Orders!C:C)</f>
        <v>45406.71663</v>
      </c>
      <c r="C2010" s="4">
        <f>Order_items!B2010</f>
        <v>451812</v>
      </c>
      <c r="D2010" s="4" t="str">
        <f t="array" ref="D2010">_xlfn.XLOOKUP(C2010,Products!A:A,Products!B:B,"")</f>
        <v>Pain Reliever</v>
      </c>
      <c r="E2010" s="4" t="str">
        <f t="array" ref="E2010">_xlfn.XLOOKUP(C2010,Products!A:A,Products!C:C,"")</f>
        <v>Pharmacy</v>
      </c>
      <c r="F2010" s="4" t="str">
        <f t="array" ref="F2010">_xlfn.XLOOKUP(C2010,Products!A:A,Products!D:D,"")</f>
        <v>Batra, Sant and Mandal</v>
      </c>
      <c r="G2010" s="4">
        <f>Order_items!C2010</f>
        <v>2</v>
      </c>
      <c r="H2010" s="4">
        <f>Order_items!D2010</f>
        <v>530.85</v>
      </c>
      <c r="I2010" s="4">
        <f>Order_items!E2010</f>
        <v>1061.7</v>
      </c>
      <c r="J2010" s="4" t="str">
        <f t="array" ref="J2010">_xlfn.XLOOKUP(A2010,Orders!A:A,Orders!G:G,"")</f>
        <v>Cash</v>
      </c>
      <c r="K2010" s="4">
        <f t="shared" si="1"/>
        <v>2024</v>
      </c>
      <c r="L2010" s="4" t="str">
        <f t="shared" si="2"/>
        <v>Apr</v>
      </c>
    </row>
    <row r="2011" ht="22.5" customHeight="1">
      <c r="A2011" s="4">
        <f>(Orders!A2011)</f>
        <v>716741661</v>
      </c>
      <c r="B2011" s="5">
        <f t="array" ref="B2011">_xlfn.XLOOKUP(A2011, Orders!A:A,Orders!C:C)</f>
        <v>45580.26753</v>
      </c>
      <c r="C2011" s="4">
        <f>Order_items!B2011</f>
        <v>799688</v>
      </c>
      <c r="D2011" s="4" t="str">
        <f t="array" ref="D2011">_xlfn.XLOOKUP(C2011,Products!A:A,Products!B:B,"")</f>
        <v>Lotion</v>
      </c>
      <c r="E2011" s="4" t="str">
        <f t="array" ref="E2011">_xlfn.XLOOKUP(C2011,Products!A:A,Products!C:C,"")</f>
        <v>Personal Care</v>
      </c>
      <c r="F2011" s="4" t="str">
        <f t="array" ref="F2011">_xlfn.XLOOKUP(C2011,Products!A:A,Products!D:D,"")</f>
        <v>Arora LLC</v>
      </c>
      <c r="G2011" s="4">
        <f>Order_items!C2011</f>
        <v>2</v>
      </c>
      <c r="H2011" s="4">
        <f>Order_items!D2011</f>
        <v>309.62</v>
      </c>
      <c r="I2011" s="4">
        <f>Order_items!E2011</f>
        <v>619.24</v>
      </c>
      <c r="J2011" s="4" t="str">
        <f t="array" ref="J2011">_xlfn.XLOOKUP(A2011,Orders!A:A,Orders!G:G,"")</f>
        <v>UPI</v>
      </c>
      <c r="K2011" s="4">
        <f t="shared" si="1"/>
        <v>2024</v>
      </c>
      <c r="L2011" s="4" t="str">
        <f t="shared" si="2"/>
        <v>Oct</v>
      </c>
    </row>
    <row r="2012" ht="22.5" customHeight="1">
      <c r="A2012" s="4">
        <f>(Orders!A2012)</f>
        <v>6575532281</v>
      </c>
      <c r="B2012" s="5">
        <f t="array" ref="B2012">_xlfn.XLOOKUP(A2012, Orders!A:A,Orders!C:C)</f>
        <v>45376.045</v>
      </c>
      <c r="C2012" s="4">
        <f>Order_items!B2012</f>
        <v>34200</v>
      </c>
      <c r="D2012" s="4" t="str">
        <f t="array" ref="D2012">_xlfn.XLOOKUP(C2012,Products!A:A,Products!B:B,"")</f>
        <v>Lotion</v>
      </c>
      <c r="E2012" s="4" t="str">
        <f t="array" ref="E2012">_xlfn.XLOOKUP(C2012,Products!A:A,Products!C:C,"")</f>
        <v>Personal Care</v>
      </c>
      <c r="F2012" s="4" t="str">
        <f t="array" ref="F2012">_xlfn.XLOOKUP(C2012,Products!A:A,Products!D:D,"")</f>
        <v>Munshi-Grewal</v>
      </c>
      <c r="G2012" s="4">
        <f>Order_items!C2012</f>
        <v>1</v>
      </c>
      <c r="H2012" s="4">
        <f>Order_items!D2012</f>
        <v>319.8</v>
      </c>
      <c r="I2012" s="4">
        <f>Order_items!E2012</f>
        <v>319.8</v>
      </c>
      <c r="J2012" s="4" t="str">
        <f t="array" ref="J2012">_xlfn.XLOOKUP(A2012,Orders!A:A,Orders!G:G,"")</f>
        <v>Wallet</v>
      </c>
      <c r="K2012" s="4">
        <f t="shared" si="1"/>
        <v>2024</v>
      </c>
      <c r="L2012" s="4" t="str">
        <f t="shared" si="2"/>
        <v>Mar</v>
      </c>
    </row>
    <row r="2013" ht="22.5" customHeight="1">
      <c r="A2013" s="4">
        <f>(Orders!A2013)</f>
        <v>7486807731</v>
      </c>
      <c r="B2013" s="5">
        <f t="array" ref="B2013">_xlfn.XLOOKUP(A2013, Orders!A:A,Orders!C:C)</f>
        <v>45273.55843</v>
      </c>
      <c r="C2013" s="4">
        <f>Order_items!B2013</f>
        <v>803607</v>
      </c>
      <c r="D2013" s="4" t="str">
        <f t="array" ref="D2013">_xlfn.XLOOKUP(C2013,Products!A:A,Products!B:B,"")</f>
        <v>Soap</v>
      </c>
      <c r="E2013" s="4" t="str">
        <f t="array" ref="E2013">_xlfn.XLOOKUP(C2013,Products!A:A,Products!C:C,"")</f>
        <v>Personal Care</v>
      </c>
      <c r="F2013" s="4" t="str">
        <f t="array" ref="F2013">_xlfn.XLOOKUP(C2013,Products!A:A,Products!D:D,"")</f>
        <v>Kadakia, Mohan and Sathe</v>
      </c>
      <c r="G2013" s="4">
        <f>Order_items!C2013</f>
        <v>3</v>
      </c>
      <c r="H2013" s="4">
        <f>Order_items!D2013</f>
        <v>949.73</v>
      </c>
      <c r="I2013" s="4">
        <f>Order_items!E2013</f>
        <v>2849.19</v>
      </c>
      <c r="J2013" s="4" t="str">
        <f t="array" ref="J2013">_xlfn.XLOOKUP(A2013,Orders!A:A,Orders!G:G,"")</f>
        <v>UPI</v>
      </c>
      <c r="K2013" s="4">
        <f t="shared" si="1"/>
        <v>2023</v>
      </c>
      <c r="L2013" s="4" t="str">
        <f t="shared" si="2"/>
        <v>Dec</v>
      </c>
    </row>
    <row r="2014" ht="22.5" customHeight="1">
      <c r="A2014" s="4">
        <f>(Orders!A2014)</f>
        <v>9721870982</v>
      </c>
      <c r="B2014" s="5">
        <f t="array" ref="B2014">_xlfn.XLOOKUP(A2014, Orders!A:A,Orders!C:C)</f>
        <v>45242.42241</v>
      </c>
      <c r="C2014" s="4">
        <f>Order_items!B2014</f>
        <v>272170</v>
      </c>
      <c r="D2014" s="4" t="str">
        <f t="array" ref="D2014">_xlfn.XLOOKUP(C2014,Products!A:A,Products!B:B,"")</f>
        <v>Ice Cream</v>
      </c>
      <c r="E2014" s="4" t="str">
        <f t="array" ref="E2014">_xlfn.XLOOKUP(C2014,Products!A:A,Products!C:C,"")</f>
        <v>Instant &amp; Frozen Food</v>
      </c>
      <c r="F2014" s="4" t="str">
        <f t="array" ref="F2014">_xlfn.XLOOKUP(C2014,Products!A:A,Products!D:D,"")</f>
        <v>Purohit Group</v>
      </c>
      <c r="G2014" s="4">
        <f>Order_items!C2014</f>
        <v>1</v>
      </c>
      <c r="H2014" s="4">
        <f>Order_items!D2014</f>
        <v>140.8</v>
      </c>
      <c r="I2014" s="4">
        <f>Order_items!E2014</f>
        <v>140.8</v>
      </c>
      <c r="J2014" s="4" t="str">
        <f t="array" ref="J2014">_xlfn.XLOOKUP(A2014,Orders!A:A,Orders!G:G,"")</f>
        <v>Cash</v>
      </c>
      <c r="K2014" s="4">
        <f t="shared" si="1"/>
        <v>2023</v>
      </c>
      <c r="L2014" s="4" t="str">
        <f t="shared" si="2"/>
        <v>Nov</v>
      </c>
    </row>
    <row r="2015" ht="22.5" customHeight="1">
      <c r="A2015" s="4">
        <f>(Orders!A2015)</f>
        <v>8105823343</v>
      </c>
      <c r="B2015" s="5">
        <f t="array" ref="B2015">_xlfn.XLOOKUP(A2015, Orders!A:A,Orders!C:C)</f>
        <v>45214.37182</v>
      </c>
      <c r="C2015" s="4">
        <f>Order_items!B2015</f>
        <v>56589</v>
      </c>
      <c r="D2015" s="4" t="str">
        <f t="array" ref="D2015">_xlfn.XLOOKUP(C2015,Products!A:A,Products!B:B,"")</f>
        <v>Vitamins</v>
      </c>
      <c r="E2015" s="4" t="str">
        <f t="array" ref="E2015">_xlfn.XLOOKUP(C2015,Products!A:A,Products!C:C,"")</f>
        <v>Pharmacy</v>
      </c>
      <c r="F2015" s="4" t="str">
        <f t="array" ref="F2015">_xlfn.XLOOKUP(C2015,Products!A:A,Products!D:D,"")</f>
        <v>Pai, Kashyap and Ramachandran</v>
      </c>
      <c r="G2015" s="4">
        <f>Order_items!C2015</f>
        <v>1</v>
      </c>
      <c r="H2015" s="4">
        <f>Order_items!D2015</f>
        <v>517.77</v>
      </c>
      <c r="I2015" s="4">
        <f>Order_items!E2015</f>
        <v>517.77</v>
      </c>
      <c r="J2015" s="4" t="str">
        <f t="array" ref="J2015">_xlfn.XLOOKUP(A2015,Orders!A:A,Orders!G:G,"")</f>
        <v>Card</v>
      </c>
      <c r="K2015" s="4">
        <f t="shared" si="1"/>
        <v>2023</v>
      </c>
      <c r="L2015" s="4" t="str">
        <f t="shared" si="2"/>
        <v>Oct</v>
      </c>
    </row>
    <row r="2016" ht="22.5" customHeight="1">
      <c r="A2016" s="4">
        <f>(Orders!A2016)</f>
        <v>7113554979</v>
      </c>
      <c r="B2016" s="5">
        <f t="array" ref="B2016">_xlfn.XLOOKUP(A2016, Orders!A:A,Orders!C:C)</f>
        <v>45257.16955</v>
      </c>
      <c r="C2016" s="4">
        <f>Order_items!B2016</f>
        <v>53833</v>
      </c>
      <c r="D2016" s="4" t="str">
        <f t="array" ref="D2016">_xlfn.XLOOKUP(C2016,Products!A:A,Products!B:B,"")</f>
        <v>Rice</v>
      </c>
      <c r="E2016" s="4" t="str">
        <f t="array" ref="E2016">_xlfn.XLOOKUP(C2016,Products!A:A,Products!C:C,"")</f>
        <v>Grocery &amp; Staples</v>
      </c>
      <c r="F2016" s="4" t="str">
        <f t="array" ref="F2016">_xlfn.XLOOKUP(C2016,Products!A:A,Products!D:D,"")</f>
        <v>Tella-Master</v>
      </c>
      <c r="G2016" s="4">
        <f>Order_items!C2016</f>
        <v>1</v>
      </c>
      <c r="H2016" s="4">
        <f>Order_items!D2016</f>
        <v>134.69</v>
      </c>
      <c r="I2016" s="4">
        <f>Order_items!E2016</f>
        <v>134.69</v>
      </c>
      <c r="J2016" s="4" t="str">
        <f t="array" ref="J2016">_xlfn.XLOOKUP(A2016,Orders!A:A,Orders!G:G,"")</f>
        <v>Card</v>
      </c>
      <c r="K2016" s="4">
        <f t="shared" si="1"/>
        <v>2023</v>
      </c>
      <c r="L2016" s="4" t="str">
        <f t="shared" si="2"/>
        <v>Nov</v>
      </c>
    </row>
    <row r="2017" ht="22.5" customHeight="1">
      <c r="A2017" s="4">
        <f>(Orders!A2017)</f>
        <v>507373134</v>
      </c>
      <c r="B2017" s="5">
        <f t="array" ref="B2017">_xlfn.XLOOKUP(A2017, Orders!A:A,Orders!C:C)</f>
        <v>45588.61914</v>
      </c>
      <c r="C2017" s="4">
        <f>Order_items!B2017</f>
        <v>847349</v>
      </c>
      <c r="D2017" s="4" t="str">
        <f t="array" ref="D2017">_xlfn.XLOOKUP(C2017,Products!A:A,Products!B:B,"")</f>
        <v>Potatoes</v>
      </c>
      <c r="E2017" s="4" t="str">
        <f t="array" ref="E2017">_xlfn.XLOOKUP(C2017,Products!A:A,Products!C:C,"")</f>
        <v>Fruits &amp; Vegetables</v>
      </c>
      <c r="F2017" s="4" t="str">
        <f t="array" ref="F2017">_xlfn.XLOOKUP(C2017,Products!A:A,Products!D:D,"")</f>
        <v>Chhabra-Agrawal</v>
      </c>
      <c r="G2017" s="4">
        <f>Order_items!C2017</f>
        <v>2</v>
      </c>
      <c r="H2017" s="4">
        <f>Order_items!D2017</f>
        <v>781.08</v>
      </c>
      <c r="I2017" s="4">
        <f>Order_items!E2017</f>
        <v>1562.16</v>
      </c>
      <c r="J2017" s="4" t="str">
        <f t="array" ref="J2017">_xlfn.XLOOKUP(A2017,Orders!A:A,Orders!G:G,"")</f>
        <v>UPI</v>
      </c>
      <c r="K2017" s="4">
        <f t="shared" si="1"/>
        <v>2024</v>
      </c>
      <c r="L2017" s="4" t="str">
        <f t="shared" si="2"/>
        <v>Oct</v>
      </c>
    </row>
    <row r="2018" ht="22.5" customHeight="1">
      <c r="A2018" s="4">
        <f>(Orders!A2018)</f>
        <v>4674132573</v>
      </c>
      <c r="B2018" s="5">
        <f t="array" ref="B2018">_xlfn.XLOOKUP(A2018, Orders!A:A,Orders!C:C)</f>
        <v>45586.84394</v>
      </c>
      <c r="C2018" s="4">
        <f>Order_items!B2018</f>
        <v>537274</v>
      </c>
      <c r="D2018" s="4" t="str">
        <f t="array" ref="D2018">_xlfn.XLOOKUP(C2018,Products!A:A,Products!B:B,"")</f>
        <v>Pet Treats</v>
      </c>
      <c r="E2018" s="4" t="str">
        <f t="array" ref="E2018">_xlfn.XLOOKUP(C2018,Products!A:A,Products!C:C,"")</f>
        <v>Pet Care</v>
      </c>
      <c r="F2018" s="4" t="str">
        <f t="array" ref="F2018">_xlfn.XLOOKUP(C2018,Products!A:A,Products!D:D,"")</f>
        <v>Lal-Chauhan</v>
      </c>
      <c r="G2018" s="4">
        <f>Order_items!C2018</f>
        <v>3</v>
      </c>
      <c r="H2018" s="4">
        <f>Order_items!D2018</f>
        <v>702.71</v>
      </c>
      <c r="I2018" s="4">
        <f>Order_items!E2018</f>
        <v>2108.13</v>
      </c>
      <c r="J2018" s="4" t="str">
        <f t="array" ref="J2018">_xlfn.XLOOKUP(A2018,Orders!A:A,Orders!G:G,"")</f>
        <v>UPI</v>
      </c>
      <c r="K2018" s="4">
        <f t="shared" si="1"/>
        <v>2024</v>
      </c>
      <c r="L2018" s="4" t="str">
        <f t="shared" si="2"/>
        <v>Oct</v>
      </c>
    </row>
    <row r="2019" ht="22.5" customHeight="1">
      <c r="A2019" s="4">
        <f>(Orders!A2019)</f>
        <v>487395969</v>
      </c>
      <c r="B2019" s="5">
        <f t="array" ref="B2019">_xlfn.XLOOKUP(A2019, Orders!A:A,Orders!C:C)</f>
        <v>45273.73091</v>
      </c>
      <c r="C2019" s="4">
        <f>Order_items!B2019</f>
        <v>561860</v>
      </c>
      <c r="D2019" s="4" t="str">
        <f t="array" ref="D2019">_xlfn.XLOOKUP(C2019,Products!A:A,Products!B:B,"")</f>
        <v>Orange Juice</v>
      </c>
      <c r="E2019" s="4" t="str">
        <f t="array" ref="E2019">_xlfn.XLOOKUP(C2019,Products!A:A,Products!C:C,"")</f>
        <v>Cold Drinks &amp; Juices</v>
      </c>
      <c r="F2019" s="4" t="str">
        <f t="array" ref="F2019">_xlfn.XLOOKUP(C2019,Products!A:A,Products!D:D,"")</f>
        <v>Gupta Ltd</v>
      </c>
      <c r="G2019" s="4">
        <f>Order_items!C2019</f>
        <v>1</v>
      </c>
      <c r="H2019" s="4">
        <f>Order_items!D2019</f>
        <v>874.78</v>
      </c>
      <c r="I2019" s="4">
        <f>Order_items!E2019</f>
        <v>874.78</v>
      </c>
      <c r="J2019" s="4" t="str">
        <f t="array" ref="J2019">_xlfn.XLOOKUP(A2019,Orders!A:A,Orders!G:G,"")</f>
        <v>Card</v>
      </c>
      <c r="K2019" s="4">
        <f t="shared" si="1"/>
        <v>2023</v>
      </c>
      <c r="L2019" s="4" t="str">
        <f t="shared" si="2"/>
        <v>Dec</v>
      </c>
    </row>
    <row r="2020" ht="22.5" customHeight="1">
      <c r="A2020" s="4">
        <f>(Orders!A2020)</f>
        <v>3962007460</v>
      </c>
      <c r="B2020" s="5">
        <f t="array" ref="B2020">_xlfn.XLOOKUP(A2020, Orders!A:A,Orders!C:C)</f>
        <v>45504.3176</v>
      </c>
      <c r="C2020" s="4">
        <f>Order_items!B2020</f>
        <v>378676</v>
      </c>
      <c r="D2020" s="4" t="str">
        <f t="array" ref="D2020">_xlfn.XLOOKUP(C2020,Products!A:A,Products!B:B,"")</f>
        <v>Orange Juice</v>
      </c>
      <c r="E2020" s="4" t="str">
        <f t="array" ref="E2020">_xlfn.XLOOKUP(C2020,Products!A:A,Products!C:C,"")</f>
        <v>Cold Drinks &amp; Juices</v>
      </c>
      <c r="F2020" s="4" t="str">
        <f t="array" ref="F2020">_xlfn.XLOOKUP(C2020,Products!A:A,Products!D:D,"")</f>
        <v>Baral-Kamdar</v>
      </c>
      <c r="G2020" s="4">
        <f>Order_items!C2020</f>
        <v>3</v>
      </c>
      <c r="H2020" s="4">
        <f>Order_items!D2020</f>
        <v>881.42</v>
      </c>
      <c r="I2020" s="4">
        <f>Order_items!E2020</f>
        <v>2644.26</v>
      </c>
      <c r="J2020" s="4" t="str">
        <f t="array" ref="J2020">_xlfn.XLOOKUP(A2020,Orders!A:A,Orders!G:G,"")</f>
        <v>UPI</v>
      </c>
      <c r="K2020" s="4">
        <f t="shared" si="1"/>
        <v>2024</v>
      </c>
      <c r="L2020" s="4" t="str">
        <f t="shared" si="2"/>
        <v>Jul</v>
      </c>
    </row>
    <row r="2021" ht="22.5" customHeight="1">
      <c r="A2021" s="4">
        <f>(Orders!A2021)</f>
        <v>2272882287</v>
      </c>
      <c r="B2021" s="5">
        <f t="array" ref="B2021">_xlfn.XLOOKUP(A2021, Orders!A:A,Orders!C:C)</f>
        <v>45485.96317</v>
      </c>
      <c r="C2021" s="4">
        <f>Order_items!B2021</f>
        <v>487931</v>
      </c>
      <c r="D2021" s="4" t="str">
        <f t="array" ref="D2021">_xlfn.XLOOKUP(C2021,Products!A:A,Products!B:B,"")</f>
        <v>Sugar</v>
      </c>
      <c r="E2021" s="4" t="str">
        <f t="array" ref="E2021">_xlfn.XLOOKUP(C2021,Products!A:A,Products!C:C,"")</f>
        <v>Grocery &amp; Staples</v>
      </c>
      <c r="F2021" s="4" t="str">
        <f t="array" ref="F2021">_xlfn.XLOOKUP(C2021,Products!A:A,Products!D:D,"")</f>
        <v>Bahl, Jaggi and Nath</v>
      </c>
      <c r="G2021" s="4">
        <f>Order_items!C2021</f>
        <v>2</v>
      </c>
      <c r="H2021" s="4">
        <f>Order_items!D2021</f>
        <v>709.08</v>
      </c>
      <c r="I2021" s="4">
        <f>Order_items!E2021</f>
        <v>1418.16</v>
      </c>
      <c r="J2021" s="4" t="str">
        <f t="array" ref="J2021">_xlfn.XLOOKUP(A2021,Orders!A:A,Orders!G:G,"")</f>
        <v>Card</v>
      </c>
      <c r="K2021" s="4">
        <f t="shared" si="1"/>
        <v>2024</v>
      </c>
      <c r="L2021" s="4" t="str">
        <f t="shared" si="2"/>
        <v>Jul</v>
      </c>
    </row>
    <row r="2022" ht="22.5" customHeight="1">
      <c r="A2022" s="4">
        <f>(Orders!A2022)</f>
        <v>4426246696</v>
      </c>
      <c r="B2022" s="5">
        <f t="array" ref="B2022">_xlfn.XLOOKUP(A2022, Orders!A:A,Orders!C:C)</f>
        <v>45252.94133</v>
      </c>
      <c r="C2022" s="4">
        <f>Order_items!B2022</f>
        <v>382511</v>
      </c>
      <c r="D2022" s="4" t="str">
        <f t="array" ref="D2022">_xlfn.XLOOKUP(C2022,Products!A:A,Products!B:B,"")</f>
        <v>Butter</v>
      </c>
      <c r="E2022" s="4" t="str">
        <f t="array" ref="E2022">_xlfn.XLOOKUP(C2022,Products!A:A,Products!C:C,"")</f>
        <v>Dairy &amp; Breakfast</v>
      </c>
      <c r="F2022" s="4" t="str">
        <f t="array" ref="F2022">_xlfn.XLOOKUP(C2022,Products!A:A,Products!D:D,"")</f>
        <v>Bora-Thakkar</v>
      </c>
      <c r="G2022" s="4">
        <f>Order_items!C2022</f>
        <v>2</v>
      </c>
      <c r="H2022" s="4">
        <f>Order_items!D2022</f>
        <v>702.54</v>
      </c>
      <c r="I2022" s="4">
        <f>Order_items!E2022</f>
        <v>1405.08</v>
      </c>
      <c r="J2022" s="4" t="str">
        <f t="array" ref="J2022">_xlfn.XLOOKUP(A2022,Orders!A:A,Orders!G:G,"")</f>
        <v>Wallet</v>
      </c>
      <c r="K2022" s="4">
        <f t="shared" si="1"/>
        <v>2023</v>
      </c>
      <c r="L2022" s="4" t="str">
        <f t="shared" si="2"/>
        <v>Nov</v>
      </c>
    </row>
    <row r="2023" ht="22.5" customHeight="1">
      <c r="A2023" s="4">
        <f>(Orders!A2023)</f>
        <v>1714709914</v>
      </c>
      <c r="B2023" s="5">
        <f t="array" ref="B2023">_xlfn.XLOOKUP(A2023, Orders!A:A,Orders!C:C)</f>
        <v>45545.52362</v>
      </c>
      <c r="C2023" s="4">
        <f>Order_items!B2023</f>
        <v>256783</v>
      </c>
      <c r="D2023" s="4" t="str">
        <f t="array" ref="D2023">_xlfn.XLOOKUP(C2023,Products!A:A,Products!B:B,"")</f>
        <v>Pet Treats</v>
      </c>
      <c r="E2023" s="4" t="str">
        <f t="array" ref="E2023">_xlfn.XLOOKUP(C2023,Products!A:A,Products!C:C,"")</f>
        <v>Pet Care</v>
      </c>
      <c r="F2023" s="4" t="str">
        <f t="array" ref="F2023">_xlfn.XLOOKUP(C2023,Products!A:A,Products!D:D,"")</f>
        <v>Basu, Thakur and Rege</v>
      </c>
      <c r="G2023" s="4">
        <f>Order_items!C2023</f>
        <v>2</v>
      </c>
      <c r="H2023" s="4">
        <f>Order_items!D2023</f>
        <v>906.54</v>
      </c>
      <c r="I2023" s="4">
        <f>Order_items!E2023</f>
        <v>1813.08</v>
      </c>
      <c r="J2023" s="4" t="str">
        <f t="array" ref="J2023">_xlfn.XLOOKUP(A2023,Orders!A:A,Orders!G:G,"")</f>
        <v>UPI</v>
      </c>
      <c r="K2023" s="4">
        <f t="shared" si="1"/>
        <v>2024</v>
      </c>
      <c r="L2023" s="4" t="str">
        <f t="shared" si="2"/>
        <v>Sep</v>
      </c>
    </row>
    <row r="2024" ht="22.5" customHeight="1">
      <c r="A2024" s="4">
        <f>(Orders!A2024)</f>
        <v>3159133564</v>
      </c>
      <c r="B2024" s="5">
        <f t="array" ref="B2024">_xlfn.XLOOKUP(A2024, Orders!A:A,Orders!C:C)</f>
        <v>45143.35844</v>
      </c>
      <c r="C2024" s="4">
        <f>Order_items!B2024</f>
        <v>237083</v>
      </c>
      <c r="D2024" s="4" t="str">
        <f t="array" ref="D2024">_xlfn.XLOOKUP(C2024,Products!A:A,Products!B:B,"")</f>
        <v>Cough Syrup</v>
      </c>
      <c r="E2024" s="4" t="str">
        <f t="array" ref="E2024">_xlfn.XLOOKUP(C2024,Products!A:A,Products!C:C,"")</f>
        <v>Pharmacy</v>
      </c>
      <c r="F2024" s="4" t="str">
        <f t="array" ref="F2024">_xlfn.XLOOKUP(C2024,Products!A:A,Products!D:D,"")</f>
        <v>Hayer-Banerjee</v>
      </c>
      <c r="G2024" s="4">
        <f>Order_items!C2024</f>
        <v>2</v>
      </c>
      <c r="H2024" s="4">
        <f>Order_items!D2024</f>
        <v>577.13</v>
      </c>
      <c r="I2024" s="4">
        <f>Order_items!E2024</f>
        <v>1154.26</v>
      </c>
      <c r="J2024" s="4" t="str">
        <f t="array" ref="J2024">_xlfn.XLOOKUP(A2024,Orders!A:A,Orders!G:G,"")</f>
        <v>Cash</v>
      </c>
      <c r="K2024" s="4">
        <f t="shared" si="1"/>
        <v>2023</v>
      </c>
      <c r="L2024" s="4" t="str">
        <f t="shared" si="2"/>
        <v>Aug</v>
      </c>
    </row>
    <row r="2025" ht="22.5" customHeight="1">
      <c r="A2025" s="4">
        <f>(Orders!A2025)</f>
        <v>4531739740</v>
      </c>
      <c r="B2025" s="5">
        <f t="array" ref="B2025">_xlfn.XLOOKUP(A2025, Orders!A:A,Orders!C:C)</f>
        <v>45467.17521</v>
      </c>
      <c r="C2025" s="4">
        <f>Order_items!B2025</f>
        <v>552496</v>
      </c>
      <c r="D2025" s="4" t="str">
        <f t="array" ref="D2025">_xlfn.XLOOKUP(C2025,Products!A:A,Products!B:B,"")</f>
        <v>Dish Soap</v>
      </c>
      <c r="E2025" s="4" t="str">
        <f t="array" ref="E2025">_xlfn.XLOOKUP(C2025,Products!A:A,Products!C:C,"")</f>
        <v>Household Care</v>
      </c>
      <c r="F2025" s="4" t="str">
        <f t="array" ref="F2025">_xlfn.XLOOKUP(C2025,Products!A:A,Products!D:D,"")</f>
        <v>Dhar PLC</v>
      </c>
      <c r="G2025" s="4">
        <f>Order_items!C2025</f>
        <v>1</v>
      </c>
      <c r="H2025" s="4">
        <f>Order_items!D2025</f>
        <v>508</v>
      </c>
      <c r="I2025" s="4">
        <f>Order_items!E2025</f>
        <v>508</v>
      </c>
      <c r="J2025" s="4" t="str">
        <f t="array" ref="J2025">_xlfn.XLOOKUP(A2025,Orders!A:A,Orders!G:G,"")</f>
        <v>Card</v>
      </c>
      <c r="K2025" s="4">
        <f t="shared" si="1"/>
        <v>2024</v>
      </c>
      <c r="L2025" s="4" t="str">
        <f t="shared" si="2"/>
        <v>Jun</v>
      </c>
    </row>
    <row r="2026" ht="22.5" customHeight="1">
      <c r="A2026" s="4">
        <f>(Orders!A2026)</f>
        <v>3158981349</v>
      </c>
      <c r="B2026" s="5">
        <f t="array" ref="B2026">_xlfn.XLOOKUP(A2026, Orders!A:A,Orders!C:C)</f>
        <v>45224.36894</v>
      </c>
      <c r="C2026" s="4">
        <f>Order_items!B2026</f>
        <v>859361</v>
      </c>
      <c r="D2026" s="4" t="str">
        <f t="array" ref="D2026">_xlfn.XLOOKUP(C2026,Products!A:A,Products!B:B,"")</f>
        <v>Shampoo</v>
      </c>
      <c r="E2026" s="4" t="str">
        <f t="array" ref="E2026">_xlfn.XLOOKUP(C2026,Products!A:A,Products!C:C,"")</f>
        <v>Personal Care</v>
      </c>
      <c r="F2026" s="4" t="str">
        <f t="array" ref="F2026">_xlfn.XLOOKUP(C2026,Products!A:A,Products!D:D,"")</f>
        <v>Mitter Group</v>
      </c>
      <c r="G2026" s="4">
        <f>Order_items!C2026</f>
        <v>1</v>
      </c>
      <c r="H2026" s="4">
        <f>Order_items!D2026</f>
        <v>432.39</v>
      </c>
      <c r="I2026" s="4">
        <f>Order_items!E2026</f>
        <v>432.39</v>
      </c>
      <c r="J2026" s="4" t="str">
        <f t="array" ref="J2026">_xlfn.XLOOKUP(A2026,Orders!A:A,Orders!G:G,"")</f>
        <v>UPI</v>
      </c>
      <c r="K2026" s="4">
        <f t="shared" si="1"/>
        <v>2023</v>
      </c>
      <c r="L2026" s="4" t="str">
        <f t="shared" si="2"/>
        <v>Oct</v>
      </c>
    </row>
    <row r="2027" ht="22.5" customHeight="1">
      <c r="A2027" s="4">
        <f>(Orders!A2027)</f>
        <v>1789010378</v>
      </c>
      <c r="B2027" s="5">
        <f t="array" ref="B2027">_xlfn.XLOOKUP(A2027, Orders!A:A,Orders!C:C)</f>
        <v>45135.21416</v>
      </c>
      <c r="C2027" s="4">
        <f>Order_items!B2027</f>
        <v>500633</v>
      </c>
      <c r="D2027" s="4" t="str">
        <f t="array" ref="D2027">_xlfn.XLOOKUP(C2027,Products!A:A,Products!B:B,"")</f>
        <v>Cereal</v>
      </c>
      <c r="E2027" s="4" t="str">
        <f t="array" ref="E2027">_xlfn.XLOOKUP(C2027,Products!A:A,Products!C:C,"")</f>
        <v>Dairy &amp; Breakfast</v>
      </c>
      <c r="F2027" s="4" t="str">
        <f t="array" ref="F2027">_xlfn.XLOOKUP(C2027,Products!A:A,Products!D:D,"")</f>
        <v>Trivedi-Ahluwalia</v>
      </c>
      <c r="G2027" s="4">
        <f>Order_items!C2027</f>
        <v>3</v>
      </c>
      <c r="H2027" s="4">
        <f>Order_items!D2027</f>
        <v>154.5</v>
      </c>
      <c r="I2027" s="4">
        <f>Order_items!E2027</f>
        <v>463.5</v>
      </c>
      <c r="J2027" s="4" t="str">
        <f t="array" ref="J2027">_xlfn.XLOOKUP(A2027,Orders!A:A,Orders!G:G,"")</f>
        <v>UPI</v>
      </c>
      <c r="K2027" s="4">
        <f t="shared" si="1"/>
        <v>2023</v>
      </c>
      <c r="L2027" s="4" t="str">
        <f t="shared" si="2"/>
        <v>Jul</v>
      </c>
    </row>
    <row r="2028" ht="22.5" customHeight="1">
      <c r="A2028" s="4">
        <f>(Orders!A2028)</f>
        <v>705203916</v>
      </c>
      <c r="B2028" s="5">
        <f t="array" ref="B2028">_xlfn.XLOOKUP(A2028, Orders!A:A,Orders!C:C)</f>
        <v>45508.86948</v>
      </c>
      <c r="C2028" s="4">
        <f>Order_items!B2028</f>
        <v>89084</v>
      </c>
      <c r="D2028" s="4" t="str">
        <f t="array" ref="D2028">_xlfn.XLOOKUP(C2028,Products!A:A,Products!B:B,"")</f>
        <v>Milk</v>
      </c>
      <c r="E2028" s="4" t="str">
        <f t="array" ref="E2028">_xlfn.XLOOKUP(C2028,Products!A:A,Products!C:C,"")</f>
        <v>Dairy &amp; Breakfast</v>
      </c>
      <c r="F2028" s="4" t="str">
        <f t="array" ref="F2028">_xlfn.XLOOKUP(C2028,Products!A:A,Products!D:D,"")</f>
        <v>Wali, Virk and Iyer</v>
      </c>
      <c r="G2028" s="4">
        <f>Order_items!C2028</f>
        <v>1</v>
      </c>
      <c r="H2028" s="4">
        <f>Order_items!D2028</f>
        <v>598.83</v>
      </c>
      <c r="I2028" s="4">
        <f>Order_items!E2028</f>
        <v>598.83</v>
      </c>
      <c r="J2028" s="4" t="str">
        <f t="array" ref="J2028">_xlfn.XLOOKUP(A2028,Orders!A:A,Orders!G:G,"")</f>
        <v>Wallet</v>
      </c>
      <c r="K2028" s="4">
        <f t="shared" si="1"/>
        <v>2024</v>
      </c>
      <c r="L2028" s="4" t="str">
        <f t="shared" si="2"/>
        <v>Aug</v>
      </c>
    </row>
    <row r="2029" ht="22.5" customHeight="1">
      <c r="A2029" s="4">
        <f>(Orders!A2029)</f>
        <v>7255510932</v>
      </c>
      <c r="B2029" s="5">
        <f t="array" ref="B2029">_xlfn.XLOOKUP(A2029, Orders!A:A,Orders!C:C)</f>
        <v>45510.47412</v>
      </c>
      <c r="C2029" s="4">
        <f>Order_items!B2029</f>
        <v>94225</v>
      </c>
      <c r="D2029" s="4" t="str">
        <f t="array" ref="D2029">_xlfn.XLOOKUP(C2029,Products!A:A,Products!B:B,"")</f>
        <v>Toilet Cleaner</v>
      </c>
      <c r="E2029" s="4" t="str">
        <f t="array" ref="E2029">_xlfn.XLOOKUP(C2029,Products!A:A,Products!C:C,"")</f>
        <v>Household Care</v>
      </c>
      <c r="F2029" s="4" t="str">
        <f t="array" ref="F2029">_xlfn.XLOOKUP(C2029,Products!A:A,Products!D:D,"")</f>
        <v>Gulati, Ram and Sarkar</v>
      </c>
      <c r="G2029" s="4">
        <f>Order_items!C2029</f>
        <v>1</v>
      </c>
      <c r="H2029" s="4">
        <f>Order_items!D2029</f>
        <v>77.11</v>
      </c>
      <c r="I2029" s="4">
        <f>Order_items!E2029</f>
        <v>77.11</v>
      </c>
      <c r="J2029" s="4" t="str">
        <f t="array" ref="J2029">_xlfn.XLOOKUP(A2029,Orders!A:A,Orders!G:G,"")</f>
        <v>UPI</v>
      </c>
      <c r="K2029" s="4">
        <f t="shared" si="1"/>
        <v>2024</v>
      </c>
      <c r="L2029" s="4" t="str">
        <f t="shared" si="2"/>
        <v>Aug</v>
      </c>
    </row>
    <row r="2030" ht="22.5" customHeight="1">
      <c r="A2030" s="4">
        <f>(Orders!A2030)</f>
        <v>1991167685</v>
      </c>
      <c r="B2030" s="5">
        <f t="array" ref="B2030">_xlfn.XLOOKUP(A2030, Orders!A:A,Orders!C:C)</f>
        <v>45353.55997</v>
      </c>
      <c r="C2030" s="4">
        <f>Order_items!B2030</f>
        <v>237083</v>
      </c>
      <c r="D2030" s="4" t="str">
        <f t="array" ref="D2030">_xlfn.XLOOKUP(C2030,Products!A:A,Products!B:B,"")</f>
        <v>Cough Syrup</v>
      </c>
      <c r="E2030" s="4" t="str">
        <f t="array" ref="E2030">_xlfn.XLOOKUP(C2030,Products!A:A,Products!C:C,"")</f>
        <v>Pharmacy</v>
      </c>
      <c r="F2030" s="4" t="str">
        <f t="array" ref="F2030">_xlfn.XLOOKUP(C2030,Products!A:A,Products!D:D,"")</f>
        <v>Hayer-Banerjee</v>
      </c>
      <c r="G2030" s="4">
        <f>Order_items!C2030</f>
        <v>2</v>
      </c>
      <c r="H2030" s="4">
        <f>Order_items!D2030</f>
        <v>577.13</v>
      </c>
      <c r="I2030" s="4">
        <f>Order_items!E2030</f>
        <v>1154.26</v>
      </c>
      <c r="J2030" s="4" t="str">
        <f t="array" ref="J2030">_xlfn.XLOOKUP(A2030,Orders!A:A,Orders!G:G,"")</f>
        <v>Card</v>
      </c>
      <c r="K2030" s="4">
        <f t="shared" si="1"/>
        <v>2024</v>
      </c>
      <c r="L2030" s="4" t="str">
        <f t="shared" si="2"/>
        <v>Mar</v>
      </c>
    </row>
    <row r="2031" ht="22.5" customHeight="1">
      <c r="A2031" s="4">
        <f>(Orders!A2031)</f>
        <v>5103721089</v>
      </c>
      <c r="B2031" s="5">
        <f t="array" ref="B2031">_xlfn.XLOOKUP(A2031, Orders!A:A,Orders!C:C)</f>
        <v>45159.02091</v>
      </c>
      <c r="C2031" s="4">
        <f>Order_items!B2031</f>
        <v>34186</v>
      </c>
      <c r="D2031" s="4" t="str">
        <f t="array" ref="D2031">_xlfn.XLOOKUP(C2031,Products!A:A,Products!B:B,"")</f>
        <v>Mangoes</v>
      </c>
      <c r="E2031" s="4" t="str">
        <f t="array" ref="E2031">_xlfn.XLOOKUP(C2031,Products!A:A,Products!C:C,"")</f>
        <v>Fruits &amp; Vegetables</v>
      </c>
      <c r="F2031" s="4" t="str">
        <f t="array" ref="F2031">_xlfn.XLOOKUP(C2031,Products!A:A,Products!D:D,"")</f>
        <v>Mandal-Kar</v>
      </c>
      <c r="G2031" s="4">
        <f>Order_items!C2031</f>
        <v>3</v>
      </c>
      <c r="H2031" s="4">
        <f>Order_items!D2031</f>
        <v>925.65</v>
      </c>
      <c r="I2031" s="4">
        <f>Order_items!E2031</f>
        <v>2776.95</v>
      </c>
      <c r="J2031" s="4" t="str">
        <f t="array" ref="J2031">_xlfn.XLOOKUP(A2031,Orders!A:A,Orders!G:G,"")</f>
        <v>UPI</v>
      </c>
      <c r="K2031" s="4">
        <f t="shared" si="1"/>
        <v>2023</v>
      </c>
      <c r="L2031" s="4" t="str">
        <f t="shared" si="2"/>
        <v>Aug</v>
      </c>
    </row>
    <row r="2032" ht="22.5" customHeight="1">
      <c r="A2032" s="4">
        <f>(Orders!A2032)</f>
        <v>9674006557</v>
      </c>
      <c r="B2032" s="5">
        <f t="array" ref="B2032">_xlfn.XLOOKUP(A2032, Orders!A:A,Orders!C:C)</f>
        <v>45048.54927</v>
      </c>
      <c r="C2032" s="4">
        <f>Order_items!B2032</f>
        <v>317242</v>
      </c>
      <c r="D2032" s="4" t="str">
        <f t="array" ref="D2032">_xlfn.XLOOKUP(C2032,Products!A:A,Products!B:B,"")</f>
        <v>Pulses</v>
      </c>
      <c r="E2032" s="4" t="str">
        <f t="array" ref="E2032">_xlfn.XLOOKUP(C2032,Products!A:A,Products!C:C,"")</f>
        <v>Grocery &amp; Staples</v>
      </c>
      <c r="F2032" s="4" t="str">
        <f t="array" ref="F2032">_xlfn.XLOOKUP(C2032,Products!A:A,Products!D:D,"")</f>
        <v>Rastogi Group</v>
      </c>
      <c r="G2032" s="4">
        <f>Order_items!C2032</f>
        <v>3</v>
      </c>
      <c r="H2032" s="4">
        <f>Order_items!D2032</f>
        <v>198.15</v>
      </c>
      <c r="I2032" s="4">
        <f>Order_items!E2032</f>
        <v>594.45</v>
      </c>
      <c r="J2032" s="4" t="str">
        <f t="array" ref="J2032">_xlfn.XLOOKUP(A2032,Orders!A:A,Orders!G:G,"")</f>
        <v>Cash</v>
      </c>
      <c r="K2032" s="4">
        <f t="shared" si="1"/>
        <v>2023</v>
      </c>
      <c r="L2032" s="4" t="str">
        <f t="shared" si="2"/>
        <v>May</v>
      </c>
    </row>
    <row r="2033" ht="22.5" customHeight="1">
      <c r="A2033" s="4">
        <f>(Orders!A2033)</f>
        <v>1073466441</v>
      </c>
      <c r="B2033" s="5">
        <f t="array" ref="B2033">_xlfn.XLOOKUP(A2033, Orders!A:A,Orders!C:C)</f>
        <v>45076.38313</v>
      </c>
      <c r="C2033" s="4">
        <f>Order_items!B2033</f>
        <v>681063</v>
      </c>
      <c r="D2033" s="4" t="str">
        <f t="array" ref="D2033">_xlfn.XLOOKUP(C2033,Products!A:A,Products!B:B,"")</f>
        <v>Mango Drink</v>
      </c>
      <c r="E2033" s="4" t="str">
        <f t="array" ref="E2033">_xlfn.XLOOKUP(C2033,Products!A:A,Products!C:C,"")</f>
        <v>Cold Drinks &amp; Juices</v>
      </c>
      <c r="F2033" s="4" t="str">
        <f t="array" ref="F2033">_xlfn.XLOOKUP(C2033,Products!A:A,Products!D:D,"")</f>
        <v>Dass and Sons</v>
      </c>
      <c r="G2033" s="4">
        <f>Order_items!C2033</f>
        <v>3</v>
      </c>
      <c r="H2033" s="4">
        <f>Order_items!D2033</f>
        <v>321.28</v>
      </c>
      <c r="I2033" s="4">
        <f>Order_items!E2033</f>
        <v>963.84</v>
      </c>
      <c r="J2033" s="4" t="str">
        <f t="array" ref="J2033">_xlfn.XLOOKUP(A2033,Orders!A:A,Orders!G:G,"")</f>
        <v>UPI</v>
      </c>
      <c r="K2033" s="4">
        <f t="shared" si="1"/>
        <v>2023</v>
      </c>
      <c r="L2033" s="4" t="str">
        <f t="shared" si="2"/>
        <v>May</v>
      </c>
    </row>
    <row r="2034" ht="22.5" customHeight="1">
      <c r="A2034" s="4">
        <f>(Orders!A2034)</f>
        <v>5407006470</v>
      </c>
      <c r="B2034" s="5">
        <f t="array" ref="B2034">_xlfn.XLOOKUP(A2034, Orders!A:A,Orders!C:C)</f>
        <v>45436.62404</v>
      </c>
      <c r="C2034" s="4">
        <f>Order_items!B2034</f>
        <v>70969</v>
      </c>
      <c r="D2034" s="4" t="str">
        <f t="array" ref="D2034">_xlfn.XLOOKUP(C2034,Products!A:A,Products!B:B,"")</f>
        <v>Carrots</v>
      </c>
      <c r="E2034" s="4" t="str">
        <f t="array" ref="E2034">_xlfn.XLOOKUP(C2034,Products!A:A,Products!C:C,"")</f>
        <v>Fruits &amp; Vegetables</v>
      </c>
      <c r="F2034" s="4" t="str">
        <f t="array" ref="F2034">_xlfn.XLOOKUP(C2034,Products!A:A,Products!D:D,"")</f>
        <v>Mohan Group</v>
      </c>
      <c r="G2034" s="4">
        <f>Order_items!C2034</f>
        <v>2</v>
      </c>
      <c r="H2034" s="4">
        <f>Order_items!D2034</f>
        <v>631.7</v>
      </c>
      <c r="I2034" s="4">
        <f>Order_items!E2034</f>
        <v>1263.4</v>
      </c>
      <c r="J2034" s="4" t="str">
        <f t="array" ref="J2034">_xlfn.XLOOKUP(A2034,Orders!A:A,Orders!G:G,"")</f>
        <v>Card</v>
      </c>
      <c r="K2034" s="4">
        <f t="shared" si="1"/>
        <v>2024</v>
      </c>
      <c r="L2034" s="4" t="str">
        <f t="shared" si="2"/>
        <v>May</v>
      </c>
    </row>
    <row r="2035" ht="22.5" customHeight="1">
      <c r="A2035" s="4">
        <f>(Orders!A2035)</f>
        <v>747347782</v>
      </c>
      <c r="B2035" s="5">
        <f t="array" ref="B2035">_xlfn.XLOOKUP(A2035, Orders!A:A,Orders!C:C)</f>
        <v>45041.27676</v>
      </c>
      <c r="C2035" s="4">
        <f>Order_items!B2035</f>
        <v>15314</v>
      </c>
      <c r="D2035" s="4" t="str">
        <f t="array" ref="D2035">_xlfn.XLOOKUP(C2035,Products!A:A,Products!B:B,"")</f>
        <v>Cheese</v>
      </c>
      <c r="E2035" s="4" t="str">
        <f t="array" ref="E2035">_xlfn.XLOOKUP(C2035,Products!A:A,Products!C:C,"")</f>
        <v>Dairy &amp; Breakfast</v>
      </c>
      <c r="F2035" s="4" t="str">
        <f t="array" ref="F2035">_xlfn.XLOOKUP(C2035,Products!A:A,Products!D:D,"")</f>
        <v>Banik-Ratta</v>
      </c>
      <c r="G2035" s="4">
        <f>Order_items!C2035</f>
        <v>3</v>
      </c>
      <c r="H2035" s="4">
        <f>Order_items!D2035</f>
        <v>578.85</v>
      </c>
      <c r="I2035" s="4">
        <f>Order_items!E2035</f>
        <v>1736.55</v>
      </c>
      <c r="J2035" s="4" t="str">
        <f t="array" ref="J2035">_xlfn.XLOOKUP(A2035,Orders!A:A,Orders!G:G,"")</f>
        <v>Card</v>
      </c>
      <c r="K2035" s="4">
        <f t="shared" si="1"/>
        <v>2023</v>
      </c>
      <c r="L2035" s="4" t="str">
        <f t="shared" si="2"/>
        <v>Apr</v>
      </c>
    </row>
    <row r="2036" ht="22.5" customHeight="1">
      <c r="A2036" s="4">
        <f>(Orders!A2036)</f>
        <v>8554063149</v>
      </c>
      <c r="B2036" s="5">
        <f t="array" ref="B2036">_xlfn.XLOOKUP(A2036, Orders!A:A,Orders!C:C)</f>
        <v>45452.18498</v>
      </c>
      <c r="C2036" s="4">
        <f>Order_items!B2036</f>
        <v>684939</v>
      </c>
      <c r="D2036" s="4" t="str">
        <f t="array" ref="D2036">_xlfn.XLOOKUP(C2036,Products!A:A,Products!B:B,"")</f>
        <v>Lotion</v>
      </c>
      <c r="E2036" s="4" t="str">
        <f t="array" ref="E2036">_xlfn.XLOOKUP(C2036,Products!A:A,Products!C:C,"")</f>
        <v>Personal Care</v>
      </c>
      <c r="F2036" s="4" t="str">
        <f t="array" ref="F2036">_xlfn.XLOOKUP(C2036,Products!A:A,Products!D:D,"")</f>
        <v>Sibal, Bhatnagar and Rajan</v>
      </c>
      <c r="G2036" s="4">
        <f>Order_items!C2036</f>
        <v>3</v>
      </c>
      <c r="H2036" s="4">
        <f>Order_items!D2036</f>
        <v>727.95</v>
      </c>
      <c r="I2036" s="4">
        <f>Order_items!E2036</f>
        <v>2183.85</v>
      </c>
      <c r="J2036" s="4" t="str">
        <f t="array" ref="J2036">_xlfn.XLOOKUP(A2036,Orders!A:A,Orders!G:G,"")</f>
        <v>Cash</v>
      </c>
      <c r="K2036" s="4">
        <f t="shared" si="1"/>
        <v>2024</v>
      </c>
      <c r="L2036" s="4" t="str">
        <f t="shared" si="2"/>
        <v>Jun</v>
      </c>
    </row>
    <row r="2037" ht="22.5" customHeight="1">
      <c r="A2037" s="4">
        <f>(Orders!A2037)</f>
        <v>4855215470</v>
      </c>
      <c r="B2037" s="5">
        <f t="array" ref="B2037">_xlfn.XLOOKUP(A2037, Orders!A:A,Orders!C:C)</f>
        <v>45382.32544</v>
      </c>
      <c r="C2037" s="4">
        <f>Order_items!B2037</f>
        <v>487065</v>
      </c>
      <c r="D2037" s="4" t="str">
        <f t="array" ref="D2037">_xlfn.XLOOKUP(C2037,Products!A:A,Products!B:B,"")</f>
        <v>Chips</v>
      </c>
      <c r="E2037" s="4" t="str">
        <f t="array" ref="E2037">_xlfn.XLOOKUP(C2037,Products!A:A,Products!C:C,"")</f>
        <v>Snacks &amp; Munchies</v>
      </c>
      <c r="F2037" s="4" t="str">
        <f t="array" ref="F2037">_xlfn.XLOOKUP(C2037,Products!A:A,Products!D:D,"")</f>
        <v>Kadakia-Yadav</v>
      </c>
      <c r="G2037" s="4">
        <f>Order_items!C2037</f>
        <v>3</v>
      </c>
      <c r="H2037" s="4">
        <f>Order_items!D2037</f>
        <v>374.68</v>
      </c>
      <c r="I2037" s="4">
        <f>Order_items!E2037</f>
        <v>1124.04</v>
      </c>
      <c r="J2037" s="4" t="str">
        <f t="array" ref="J2037">_xlfn.XLOOKUP(A2037,Orders!A:A,Orders!G:G,"")</f>
        <v>Wallet</v>
      </c>
      <c r="K2037" s="4">
        <f t="shared" si="1"/>
        <v>2024</v>
      </c>
      <c r="L2037" s="4" t="str">
        <f t="shared" si="2"/>
        <v>Mar</v>
      </c>
    </row>
    <row r="2038" ht="22.5" customHeight="1">
      <c r="A2038" s="4">
        <f>(Orders!A2038)</f>
        <v>5008998072</v>
      </c>
      <c r="B2038" s="5">
        <f t="array" ref="B2038">_xlfn.XLOOKUP(A2038, Orders!A:A,Orders!C:C)</f>
        <v>45296.38274</v>
      </c>
      <c r="C2038" s="4">
        <f>Order_items!B2038</f>
        <v>993331</v>
      </c>
      <c r="D2038" s="4" t="str">
        <f t="array" ref="D2038">_xlfn.XLOOKUP(C2038,Products!A:A,Products!B:B,"")</f>
        <v>Pulses</v>
      </c>
      <c r="E2038" s="4" t="str">
        <f t="array" ref="E2038">_xlfn.XLOOKUP(C2038,Products!A:A,Products!C:C,"")</f>
        <v>Grocery &amp; Staples</v>
      </c>
      <c r="F2038" s="4" t="str">
        <f t="array" ref="F2038">_xlfn.XLOOKUP(C2038,Products!A:A,Products!D:D,"")</f>
        <v>Parmer, Gola and Yogi</v>
      </c>
      <c r="G2038" s="4">
        <f>Order_items!C2038</f>
        <v>1</v>
      </c>
      <c r="H2038" s="4">
        <f>Order_items!D2038</f>
        <v>102.44</v>
      </c>
      <c r="I2038" s="4">
        <f>Order_items!E2038</f>
        <v>102.44</v>
      </c>
      <c r="J2038" s="4" t="str">
        <f t="array" ref="J2038">_xlfn.XLOOKUP(A2038,Orders!A:A,Orders!G:G,"")</f>
        <v>Wallet</v>
      </c>
      <c r="K2038" s="4">
        <f t="shared" si="1"/>
        <v>2024</v>
      </c>
      <c r="L2038" s="4" t="str">
        <f t="shared" si="2"/>
        <v>Jan</v>
      </c>
    </row>
    <row r="2039" ht="22.5" customHeight="1">
      <c r="A2039" s="4">
        <f>(Orders!A2039)</f>
        <v>9696466906</v>
      </c>
      <c r="B2039" s="5">
        <f t="array" ref="B2039">_xlfn.XLOOKUP(A2039, Orders!A:A,Orders!C:C)</f>
        <v>45413.89471</v>
      </c>
      <c r="C2039" s="4">
        <f>Order_items!B2039</f>
        <v>118820</v>
      </c>
      <c r="D2039" s="4" t="str">
        <f t="array" ref="D2039">_xlfn.XLOOKUP(C2039,Products!A:A,Products!B:B,"")</f>
        <v>Iced Tea</v>
      </c>
      <c r="E2039" s="4" t="str">
        <f t="array" ref="E2039">_xlfn.XLOOKUP(C2039,Products!A:A,Products!C:C,"")</f>
        <v>Cold Drinks &amp; Juices</v>
      </c>
      <c r="F2039" s="4" t="str">
        <f t="array" ref="F2039">_xlfn.XLOOKUP(C2039,Products!A:A,Products!D:D,"")</f>
        <v>Warrior, Ravel and Amble</v>
      </c>
      <c r="G2039" s="4">
        <f>Order_items!C2039</f>
        <v>2</v>
      </c>
      <c r="H2039" s="4">
        <f>Order_items!D2039</f>
        <v>12.32</v>
      </c>
      <c r="I2039" s="4">
        <f>Order_items!E2039</f>
        <v>24.64</v>
      </c>
      <c r="J2039" s="4" t="str">
        <f t="array" ref="J2039">_xlfn.XLOOKUP(A2039,Orders!A:A,Orders!G:G,"")</f>
        <v>Wallet</v>
      </c>
      <c r="K2039" s="4">
        <f t="shared" si="1"/>
        <v>2024</v>
      </c>
      <c r="L2039" s="4" t="str">
        <f t="shared" si="2"/>
        <v>May</v>
      </c>
    </row>
    <row r="2040" ht="22.5" customHeight="1">
      <c r="A2040" s="4">
        <f>(Orders!A2040)</f>
        <v>7189534591</v>
      </c>
      <c r="B2040" s="5">
        <f t="array" ref="B2040">_xlfn.XLOOKUP(A2040, Orders!A:A,Orders!C:C)</f>
        <v>45156.63676</v>
      </c>
      <c r="C2040" s="4">
        <f>Order_items!B2040</f>
        <v>951463</v>
      </c>
      <c r="D2040" s="4" t="str">
        <f t="array" ref="D2040">_xlfn.XLOOKUP(C2040,Products!A:A,Products!B:B,"")</f>
        <v>Pet Treats</v>
      </c>
      <c r="E2040" s="4" t="str">
        <f t="array" ref="E2040">_xlfn.XLOOKUP(C2040,Products!A:A,Products!C:C,"")</f>
        <v>Pet Care</v>
      </c>
      <c r="F2040" s="4" t="str">
        <f t="array" ref="F2040">_xlfn.XLOOKUP(C2040,Products!A:A,Products!D:D,"")</f>
        <v>Balakrishnan-Kaur</v>
      </c>
      <c r="G2040" s="4">
        <f>Order_items!C2040</f>
        <v>1</v>
      </c>
      <c r="H2040" s="4">
        <f>Order_items!D2040</f>
        <v>787.4</v>
      </c>
      <c r="I2040" s="4">
        <f>Order_items!E2040</f>
        <v>787.4</v>
      </c>
      <c r="J2040" s="4" t="str">
        <f t="array" ref="J2040">_xlfn.XLOOKUP(A2040,Orders!A:A,Orders!G:G,"")</f>
        <v>Cash</v>
      </c>
      <c r="K2040" s="4">
        <f t="shared" si="1"/>
        <v>2023</v>
      </c>
      <c r="L2040" s="4" t="str">
        <f t="shared" si="2"/>
        <v>Aug</v>
      </c>
    </row>
    <row r="2041" ht="22.5" customHeight="1">
      <c r="A2041" s="4">
        <f>(Orders!A2041)</f>
        <v>9965941354</v>
      </c>
      <c r="B2041" s="5">
        <f t="array" ref="B2041">_xlfn.XLOOKUP(A2041, Orders!A:A,Orders!C:C)</f>
        <v>45243.83023</v>
      </c>
      <c r="C2041" s="4">
        <f>Order_items!B2041</f>
        <v>707935</v>
      </c>
      <c r="D2041" s="4" t="str">
        <f t="array" ref="D2041">_xlfn.XLOOKUP(C2041,Products!A:A,Products!B:B,"")</f>
        <v>Cat Food</v>
      </c>
      <c r="E2041" s="4" t="str">
        <f t="array" ref="E2041">_xlfn.XLOOKUP(C2041,Products!A:A,Products!C:C,"")</f>
        <v>Pet Care</v>
      </c>
      <c r="F2041" s="4" t="str">
        <f t="array" ref="F2041">_xlfn.XLOOKUP(C2041,Products!A:A,Products!D:D,"")</f>
        <v>Anne, Mammen and Khatri</v>
      </c>
      <c r="G2041" s="4">
        <f>Order_items!C2041</f>
        <v>1</v>
      </c>
      <c r="H2041" s="4">
        <f>Order_items!D2041</f>
        <v>820.9</v>
      </c>
      <c r="I2041" s="4">
        <f>Order_items!E2041</f>
        <v>820.9</v>
      </c>
      <c r="J2041" s="4" t="str">
        <f t="array" ref="J2041">_xlfn.XLOOKUP(A2041,Orders!A:A,Orders!G:G,"")</f>
        <v>Card</v>
      </c>
      <c r="K2041" s="4">
        <f t="shared" si="1"/>
        <v>2023</v>
      </c>
      <c r="L2041" s="4" t="str">
        <f t="shared" si="2"/>
        <v>Nov</v>
      </c>
    </row>
    <row r="2042" ht="22.5" customHeight="1">
      <c r="A2042" s="4">
        <f>(Orders!A2042)</f>
        <v>1275232752</v>
      </c>
      <c r="B2042" s="5">
        <f t="array" ref="B2042">_xlfn.XLOOKUP(A2042, Orders!A:A,Orders!C:C)</f>
        <v>45162.3162</v>
      </c>
      <c r="C2042" s="4">
        <f>Order_items!B2042</f>
        <v>747801</v>
      </c>
      <c r="D2042" s="4" t="str">
        <f t="array" ref="D2042">_xlfn.XLOOKUP(C2042,Products!A:A,Products!B:B,"")</f>
        <v>Toilet Cleaner</v>
      </c>
      <c r="E2042" s="4" t="str">
        <f t="array" ref="E2042">_xlfn.XLOOKUP(C2042,Products!A:A,Products!C:C,"")</f>
        <v>Household Care</v>
      </c>
      <c r="F2042" s="4" t="str">
        <f t="array" ref="F2042">_xlfn.XLOOKUP(C2042,Products!A:A,Products!D:D,"")</f>
        <v>Saha-Vora</v>
      </c>
      <c r="G2042" s="4">
        <f>Order_items!C2042</f>
        <v>1</v>
      </c>
      <c r="H2042" s="4">
        <f>Order_items!D2042</f>
        <v>277.76</v>
      </c>
      <c r="I2042" s="4">
        <f>Order_items!E2042</f>
        <v>277.76</v>
      </c>
      <c r="J2042" s="4" t="str">
        <f t="array" ref="J2042">_xlfn.XLOOKUP(A2042,Orders!A:A,Orders!G:G,"")</f>
        <v>UPI</v>
      </c>
      <c r="K2042" s="4">
        <f t="shared" si="1"/>
        <v>2023</v>
      </c>
      <c r="L2042" s="4" t="str">
        <f t="shared" si="2"/>
        <v>Aug</v>
      </c>
    </row>
    <row r="2043" ht="22.5" customHeight="1">
      <c r="A2043" s="4">
        <f>(Orders!A2043)</f>
        <v>343479370</v>
      </c>
      <c r="B2043" s="5">
        <f t="array" ref="B2043">_xlfn.XLOOKUP(A2043, Orders!A:A,Orders!C:C)</f>
        <v>45415.52477</v>
      </c>
      <c r="C2043" s="4">
        <f>Order_items!B2043</f>
        <v>566052</v>
      </c>
      <c r="D2043" s="4" t="str">
        <f t="array" ref="D2043">_xlfn.XLOOKUP(C2043,Products!A:A,Products!B:B,"")</f>
        <v>Pain Reliever</v>
      </c>
      <c r="E2043" s="4" t="str">
        <f t="array" ref="E2043">_xlfn.XLOOKUP(C2043,Products!A:A,Products!C:C,"")</f>
        <v>Pharmacy</v>
      </c>
      <c r="F2043" s="4" t="str">
        <f t="array" ref="F2043">_xlfn.XLOOKUP(C2043,Products!A:A,Products!D:D,"")</f>
        <v>Apte, Soman and Raju</v>
      </c>
      <c r="G2043" s="4">
        <f>Order_items!C2043</f>
        <v>1</v>
      </c>
      <c r="H2043" s="4">
        <f>Order_items!D2043</f>
        <v>87.3</v>
      </c>
      <c r="I2043" s="4">
        <f>Order_items!E2043</f>
        <v>87.3</v>
      </c>
      <c r="J2043" s="4" t="str">
        <f t="array" ref="J2043">_xlfn.XLOOKUP(A2043,Orders!A:A,Orders!G:G,"")</f>
        <v>Cash</v>
      </c>
      <c r="K2043" s="4">
        <f t="shared" si="1"/>
        <v>2024</v>
      </c>
      <c r="L2043" s="4" t="str">
        <f t="shared" si="2"/>
        <v>May</v>
      </c>
    </row>
    <row r="2044" ht="22.5" customHeight="1">
      <c r="A2044" s="4">
        <f>(Orders!A2044)</f>
        <v>2485933387</v>
      </c>
      <c r="B2044" s="5">
        <f t="array" ref="B2044">_xlfn.XLOOKUP(A2044, Orders!A:A,Orders!C:C)</f>
        <v>45483.72941</v>
      </c>
      <c r="C2044" s="4">
        <f>Order_items!B2044</f>
        <v>890232</v>
      </c>
      <c r="D2044" s="4" t="str">
        <f t="array" ref="D2044">_xlfn.XLOOKUP(C2044,Products!A:A,Products!B:B,"")</f>
        <v>Mango Drink</v>
      </c>
      <c r="E2044" s="4" t="str">
        <f t="array" ref="E2044">_xlfn.XLOOKUP(C2044,Products!A:A,Products!C:C,"")</f>
        <v>Cold Drinks &amp; Juices</v>
      </c>
      <c r="F2044" s="4" t="str">
        <f t="array" ref="F2044">_xlfn.XLOOKUP(C2044,Products!A:A,Products!D:D,"")</f>
        <v>Jha Group</v>
      </c>
      <c r="G2044" s="4">
        <f>Order_items!C2044</f>
        <v>1</v>
      </c>
      <c r="H2044" s="4">
        <f>Order_items!D2044</f>
        <v>432</v>
      </c>
      <c r="I2044" s="4">
        <f>Order_items!E2044</f>
        <v>432</v>
      </c>
      <c r="J2044" s="4" t="str">
        <f t="array" ref="J2044">_xlfn.XLOOKUP(A2044,Orders!A:A,Orders!G:G,"")</f>
        <v>UPI</v>
      </c>
      <c r="K2044" s="4">
        <f t="shared" si="1"/>
        <v>2024</v>
      </c>
      <c r="L2044" s="4" t="str">
        <f t="shared" si="2"/>
        <v>Jul</v>
      </c>
    </row>
    <row r="2045" ht="22.5" customHeight="1">
      <c r="A2045" s="4">
        <f>(Orders!A2045)</f>
        <v>6735843326</v>
      </c>
      <c r="B2045" s="5">
        <f t="array" ref="B2045">_xlfn.XLOOKUP(A2045, Orders!A:A,Orders!C:C)</f>
        <v>45589.23685</v>
      </c>
      <c r="C2045" s="4">
        <f>Order_items!B2045</f>
        <v>992178</v>
      </c>
      <c r="D2045" s="4" t="str">
        <f t="array" ref="D2045">_xlfn.XLOOKUP(C2045,Products!A:A,Products!B:B,"")</f>
        <v>Pain Reliever</v>
      </c>
      <c r="E2045" s="4" t="str">
        <f t="array" ref="E2045">_xlfn.XLOOKUP(C2045,Products!A:A,Products!C:C,"")</f>
        <v>Pharmacy</v>
      </c>
      <c r="F2045" s="4" t="str">
        <f t="array" ref="F2045">_xlfn.XLOOKUP(C2045,Products!A:A,Products!D:D,"")</f>
        <v>Basu and Sons</v>
      </c>
      <c r="G2045" s="4">
        <f>Order_items!C2045</f>
        <v>1</v>
      </c>
      <c r="H2045" s="4">
        <f>Order_items!D2045</f>
        <v>632.43</v>
      </c>
      <c r="I2045" s="4">
        <f>Order_items!E2045</f>
        <v>632.43</v>
      </c>
      <c r="J2045" s="4" t="str">
        <f t="array" ref="J2045">_xlfn.XLOOKUP(A2045,Orders!A:A,Orders!G:G,"")</f>
        <v>UPI</v>
      </c>
      <c r="K2045" s="4">
        <f t="shared" si="1"/>
        <v>2024</v>
      </c>
      <c r="L2045" s="4" t="str">
        <f t="shared" si="2"/>
        <v>Oct</v>
      </c>
    </row>
    <row r="2046" ht="22.5" customHeight="1">
      <c r="A2046" s="4">
        <f>(Orders!A2046)</f>
        <v>6384313098</v>
      </c>
      <c r="B2046" s="5">
        <f t="array" ref="B2046">_xlfn.XLOOKUP(A2046, Orders!A:A,Orders!C:C)</f>
        <v>45267.10131</v>
      </c>
      <c r="C2046" s="4">
        <f>Order_items!B2046</f>
        <v>644847</v>
      </c>
      <c r="D2046" s="4" t="str">
        <f t="array" ref="D2046">_xlfn.XLOOKUP(C2046,Products!A:A,Products!B:B,"")</f>
        <v>Salt</v>
      </c>
      <c r="E2046" s="4" t="str">
        <f t="array" ref="E2046">_xlfn.XLOOKUP(C2046,Products!A:A,Products!C:C,"")</f>
        <v>Grocery &amp; Staples</v>
      </c>
      <c r="F2046" s="4" t="str">
        <f t="array" ref="F2046">_xlfn.XLOOKUP(C2046,Products!A:A,Products!D:D,"")</f>
        <v>Jhaveri, Kata and Kapur</v>
      </c>
      <c r="G2046" s="4">
        <f>Order_items!C2046</f>
        <v>1</v>
      </c>
      <c r="H2046" s="4">
        <f>Order_items!D2046</f>
        <v>622.81</v>
      </c>
      <c r="I2046" s="4">
        <f>Order_items!E2046</f>
        <v>622.81</v>
      </c>
      <c r="J2046" s="4" t="str">
        <f t="array" ref="J2046">_xlfn.XLOOKUP(A2046,Orders!A:A,Orders!G:G,"")</f>
        <v>Card</v>
      </c>
      <c r="K2046" s="4">
        <f t="shared" si="1"/>
        <v>2023</v>
      </c>
      <c r="L2046" s="4" t="str">
        <f t="shared" si="2"/>
        <v>Dec</v>
      </c>
    </row>
    <row r="2047" ht="22.5" customHeight="1">
      <c r="A2047" s="4">
        <f>(Orders!A2047)</f>
        <v>1022032613</v>
      </c>
      <c r="B2047" s="5">
        <f t="array" ref="B2047">_xlfn.XLOOKUP(A2047, Orders!A:A,Orders!C:C)</f>
        <v>45270.34513</v>
      </c>
      <c r="C2047" s="4">
        <f>Order_items!B2047</f>
        <v>903336</v>
      </c>
      <c r="D2047" s="4" t="str">
        <f t="array" ref="D2047">_xlfn.XLOOKUP(C2047,Products!A:A,Products!B:B,"")</f>
        <v>Pulses</v>
      </c>
      <c r="E2047" s="4" t="str">
        <f t="array" ref="E2047">_xlfn.XLOOKUP(C2047,Products!A:A,Products!C:C,"")</f>
        <v>Grocery &amp; Staples</v>
      </c>
      <c r="F2047" s="4" t="str">
        <f t="array" ref="F2047">_xlfn.XLOOKUP(C2047,Products!A:A,Products!D:D,"")</f>
        <v>Vaidya, Amble and Palla</v>
      </c>
      <c r="G2047" s="4">
        <f>Order_items!C2047</f>
        <v>1</v>
      </c>
      <c r="H2047" s="4">
        <f>Order_items!D2047</f>
        <v>551.88</v>
      </c>
      <c r="I2047" s="4">
        <f>Order_items!E2047</f>
        <v>551.88</v>
      </c>
      <c r="J2047" s="4" t="str">
        <f t="array" ref="J2047">_xlfn.XLOOKUP(A2047,Orders!A:A,Orders!G:G,"")</f>
        <v>Card</v>
      </c>
      <c r="K2047" s="4">
        <f t="shared" si="1"/>
        <v>2023</v>
      </c>
      <c r="L2047" s="4" t="str">
        <f t="shared" si="2"/>
        <v>Dec</v>
      </c>
    </row>
    <row r="2048" ht="22.5" customHeight="1">
      <c r="A2048" s="4">
        <f>(Orders!A2048)</f>
        <v>8026892264</v>
      </c>
      <c r="B2048" s="5">
        <f t="array" ref="B2048">_xlfn.XLOOKUP(A2048, Orders!A:A,Orders!C:C)</f>
        <v>45193.59036</v>
      </c>
      <c r="C2048" s="4">
        <f>Order_items!B2048</f>
        <v>487931</v>
      </c>
      <c r="D2048" s="4" t="str">
        <f t="array" ref="D2048">_xlfn.XLOOKUP(C2048,Products!A:A,Products!B:B,"")</f>
        <v>Sugar</v>
      </c>
      <c r="E2048" s="4" t="str">
        <f t="array" ref="E2048">_xlfn.XLOOKUP(C2048,Products!A:A,Products!C:C,"")</f>
        <v>Grocery &amp; Staples</v>
      </c>
      <c r="F2048" s="4" t="str">
        <f t="array" ref="F2048">_xlfn.XLOOKUP(C2048,Products!A:A,Products!D:D,"")</f>
        <v>Bahl, Jaggi and Nath</v>
      </c>
      <c r="G2048" s="4">
        <f>Order_items!C2048</f>
        <v>3</v>
      </c>
      <c r="H2048" s="4">
        <f>Order_items!D2048</f>
        <v>709.08</v>
      </c>
      <c r="I2048" s="4">
        <f>Order_items!E2048</f>
        <v>2127.24</v>
      </c>
      <c r="J2048" s="4" t="str">
        <f t="array" ref="J2048">_xlfn.XLOOKUP(A2048,Orders!A:A,Orders!G:G,"")</f>
        <v>Cash</v>
      </c>
      <c r="K2048" s="4">
        <f t="shared" si="1"/>
        <v>2023</v>
      </c>
      <c r="L2048" s="4" t="str">
        <f t="shared" si="2"/>
        <v>Sep</v>
      </c>
    </row>
    <row r="2049" ht="22.5" customHeight="1">
      <c r="A2049" s="4">
        <f>(Orders!A2049)</f>
        <v>7158825499</v>
      </c>
      <c r="B2049" s="5">
        <f t="array" ref="B2049">_xlfn.XLOOKUP(A2049, Orders!A:A,Orders!C:C)</f>
        <v>45396.898</v>
      </c>
      <c r="C2049" s="4">
        <f>Order_items!B2049</f>
        <v>952124</v>
      </c>
      <c r="D2049" s="4" t="str">
        <f t="array" ref="D2049">_xlfn.XLOOKUP(C2049,Products!A:A,Products!B:B,"")</f>
        <v>Onions</v>
      </c>
      <c r="E2049" s="4" t="str">
        <f t="array" ref="E2049">_xlfn.XLOOKUP(C2049,Products!A:A,Products!C:C,"")</f>
        <v>Fruits &amp; Vegetables</v>
      </c>
      <c r="F2049" s="4" t="str">
        <f t="array" ref="F2049">_xlfn.XLOOKUP(C2049,Products!A:A,Products!D:D,"")</f>
        <v>Wali, Sood and Bala</v>
      </c>
      <c r="G2049" s="4">
        <f>Order_items!C2049</f>
        <v>2</v>
      </c>
      <c r="H2049" s="4">
        <f>Order_items!D2049</f>
        <v>127.08</v>
      </c>
      <c r="I2049" s="4">
        <f>Order_items!E2049</f>
        <v>254.16</v>
      </c>
      <c r="J2049" s="4" t="str">
        <f t="array" ref="J2049">_xlfn.XLOOKUP(A2049,Orders!A:A,Orders!G:G,"")</f>
        <v>Wallet</v>
      </c>
      <c r="K2049" s="4">
        <f t="shared" si="1"/>
        <v>2024</v>
      </c>
      <c r="L2049" s="4" t="str">
        <f t="shared" si="2"/>
        <v>Apr</v>
      </c>
    </row>
    <row r="2050" ht="22.5" customHeight="1">
      <c r="A2050" s="4">
        <f>(Orders!A2050)</f>
        <v>5327013494</v>
      </c>
      <c r="B2050" s="5">
        <f t="array" ref="B2050">_xlfn.XLOOKUP(A2050, Orders!A:A,Orders!C:C)</f>
        <v>45400.34716</v>
      </c>
      <c r="C2050" s="4">
        <f>Order_items!B2050</f>
        <v>901144</v>
      </c>
      <c r="D2050" s="4" t="str">
        <f t="array" ref="D2050">_xlfn.XLOOKUP(C2050,Products!A:A,Products!B:B,"")</f>
        <v>Sugar</v>
      </c>
      <c r="E2050" s="4" t="str">
        <f t="array" ref="E2050">_xlfn.XLOOKUP(C2050,Products!A:A,Products!C:C,"")</f>
        <v>Grocery &amp; Staples</v>
      </c>
      <c r="F2050" s="4" t="str">
        <f t="array" ref="F2050">_xlfn.XLOOKUP(C2050,Products!A:A,Products!D:D,"")</f>
        <v>Deo-Kamdar</v>
      </c>
      <c r="G2050" s="4">
        <f>Order_items!C2050</f>
        <v>2</v>
      </c>
      <c r="H2050" s="4">
        <f>Order_items!D2050</f>
        <v>340.36</v>
      </c>
      <c r="I2050" s="4">
        <f>Order_items!E2050</f>
        <v>680.72</v>
      </c>
      <c r="J2050" s="4" t="str">
        <f t="array" ref="J2050">_xlfn.XLOOKUP(A2050,Orders!A:A,Orders!G:G,"")</f>
        <v>Wallet</v>
      </c>
      <c r="K2050" s="4">
        <f t="shared" si="1"/>
        <v>2024</v>
      </c>
      <c r="L2050" s="4" t="str">
        <f t="shared" si="2"/>
        <v>Apr</v>
      </c>
    </row>
    <row r="2051" ht="22.5" customHeight="1">
      <c r="A2051" s="4">
        <f>(Orders!A2051)</f>
        <v>1002526452</v>
      </c>
      <c r="B2051" s="5">
        <f t="array" ref="B2051">_xlfn.XLOOKUP(A2051, Orders!A:A,Orders!C:C)</f>
        <v>45138.97159</v>
      </c>
      <c r="C2051" s="4">
        <f>Order_items!B2051</f>
        <v>444361</v>
      </c>
      <c r="D2051" s="4" t="str">
        <f t="array" ref="D2051">_xlfn.XLOOKUP(C2051,Products!A:A,Products!B:B,"")</f>
        <v>Pain Reliever</v>
      </c>
      <c r="E2051" s="4" t="str">
        <f t="array" ref="E2051">_xlfn.XLOOKUP(C2051,Products!A:A,Products!C:C,"")</f>
        <v>Pharmacy</v>
      </c>
      <c r="F2051" s="4" t="str">
        <f t="array" ref="F2051">_xlfn.XLOOKUP(C2051,Products!A:A,Products!D:D,"")</f>
        <v>Prakash, Bawa and Kale</v>
      </c>
      <c r="G2051" s="4">
        <f>Order_items!C2051</f>
        <v>2</v>
      </c>
      <c r="H2051" s="4">
        <f>Order_items!D2051</f>
        <v>822.63</v>
      </c>
      <c r="I2051" s="4">
        <f>Order_items!E2051</f>
        <v>1645.26</v>
      </c>
      <c r="J2051" s="4" t="str">
        <f t="array" ref="J2051">_xlfn.XLOOKUP(A2051,Orders!A:A,Orders!G:G,"")</f>
        <v>Cash</v>
      </c>
      <c r="K2051" s="4">
        <f t="shared" si="1"/>
        <v>2023</v>
      </c>
      <c r="L2051" s="4" t="str">
        <f t="shared" si="2"/>
        <v>Jul</v>
      </c>
    </row>
    <row r="2052" ht="22.5" customHeight="1">
      <c r="A2052" s="4">
        <f>(Orders!A2052)</f>
        <v>4650525854</v>
      </c>
      <c r="B2052" s="5">
        <f t="array" ref="B2052">_xlfn.XLOOKUP(A2052, Orders!A:A,Orders!C:C)</f>
        <v>45308.45547</v>
      </c>
      <c r="C2052" s="4">
        <f>Order_items!B2052</f>
        <v>317242</v>
      </c>
      <c r="D2052" s="4" t="str">
        <f t="array" ref="D2052">_xlfn.XLOOKUP(C2052,Products!A:A,Products!B:B,"")</f>
        <v>Pulses</v>
      </c>
      <c r="E2052" s="4" t="str">
        <f t="array" ref="E2052">_xlfn.XLOOKUP(C2052,Products!A:A,Products!C:C,"")</f>
        <v>Grocery &amp; Staples</v>
      </c>
      <c r="F2052" s="4" t="str">
        <f t="array" ref="F2052">_xlfn.XLOOKUP(C2052,Products!A:A,Products!D:D,"")</f>
        <v>Rastogi Group</v>
      </c>
      <c r="G2052" s="4">
        <f>Order_items!C2052</f>
        <v>2</v>
      </c>
      <c r="H2052" s="4">
        <f>Order_items!D2052</f>
        <v>198.15</v>
      </c>
      <c r="I2052" s="4">
        <f>Order_items!E2052</f>
        <v>396.3</v>
      </c>
      <c r="J2052" s="4" t="str">
        <f t="array" ref="J2052">_xlfn.XLOOKUP(A2052,Orders!A:A,Orders!G:G,"")</f>
        <v>Cash</v>
      </c>
      <c r="K2052" s="4">
        <f t="shared" si="1"/>
        <v>2024</v>
      </c>
      <c r="L2052" s="4" t="str">
        <f t="shared" si="2"/>
        <v>Jan</v>
      </c>
    </row>
    <row r="2053" ht="22.5" customHeight="1">
      <c r="A2053" s="4">
        <f>(Orders!A2053)</f>
        <v>6260291784</v>
      </c>
      <c r="B2053" s="5">
        <f t="array" ref="B2053">_xlfn.XLOOKUP(A2053, Orders!A:A,Orders!C:C)</f>
        <v>45481.80899</v>
      </c>
      <c r="C2053" s="4">
        <f>Order_items!B2053</f>
        <v>697683</v>
      </c>
      <c r="D2053" s="4" t="str">
        <f t="array" ref="D2053">_xlfn.XLOOKUP(C2053,Products!A:A,Products!B:B,"")</f>
        <v>Toilet Cleaner</v>
      </c>
      <c r="E2053" s="4" t="str">
        <f t="array" ref="E2053">_xlfn.XLOOKUP(C2053,Products!A:A,Products!C:C,"")</f>
        <v>Household Care</v>
      </c>
      <c r="F2053" s="4" t="str">
        <f t="array" ref="F2053">_xlfn.XLOOKUP(C2053,Products!A:A,Products!D:D,"")</f>
        <v>Murty, Varghese and Saxena</v>
      </c>
      <c r="G2053" s="4">
        <f>Order_items!C2053</f>
        <v>1</v>
      </c>
      <c r="H2053" s="4">
        <f>Order_items!D2053</f>
        <v>123.74</v>
      </c>
      <c r="I2053" s="4">
        <f>Order_items!E2053</f>
        <v>123.74</v>
      </c>
      <c r="J2053" s="4" t="str">
        <f t="array" ref="J2053">_xlfn.XLOOKUP(A2053,Orders!A:A,Orders!G:G,"")</f>
        <v>Cash</v>
      </c>
      <c r="K2053" s="4">
        <f t="shared" si="1"/>
        <v>2024</v>
      </c>
      <c r="L2053" s="4" t="str">
        <f t="shared" si="2"/>
        <v>Jul</v>
      </c>
    </row>
    <row r="2054" ht="22.5" customHeight="1">
      <c r="A2054" s="4">
        <f>(Orders!A2054)</f>
        <v>1884314278</v>
      </c>
      <c r="B2054" s="5">
        <f t="array" ref="B2054">_xlfn.XLOOKUP(A2054, Orders!A:A,Orders!C:C)</f>
        <v>45184.98758</v>
      </c>
      <c r="C2054" s="4">
        <f>Order_items!B2054</f>
        <v>264803</v>
      </c>
      <c r="D2054" s="4" t="str">
        <f t="array" ref="D2054">_xlfn.XLOOKUP(C2054,Products!A:A,Products!B:B,"")</f>
        <v>Vitamins</v>
      </c>
      <c r="E2054" s="4" t="str">
        <f t="array" ref="E2054">_xlfn.XLOOKUP(C2054,Products!A:A,Products!C:C,"")</f>
        <v>Pharmacy</v>
      </c>
      <c r="F2054" s="4" t="str">
        <f t="array" ref="F2054">_xlfn.XLOOKUP(C2054,Products!A:A,Products!D:D,"")</f>
        <v>Gole-Doshi</v>
      </c>
      <c r="G2054" s="4">
        <f>Order_items!C2054</f>
        <v>2</v>
      </c>
      <c r="H2054" s="4">
        <f>Order_items!D2054</f>
        <v>995.98</v>
      </c>
      <c r="I2054" s="4">
        <f>Order_items!E2054</f>
        <v>1991.96</v>
      </c>
      <c r="J2054" s="4" t="str">
        <f t="array" ref="J2054">_xlfn.XLOOKUP(A2054,Orders!A:A,Orders!G:G,"")</f>
        <v>Card</v>
      </c>
      <c r="K2054" s="4">
        <f t="shared" si="1"/>
        <v>2023</v>
      </c>
      <c r="L2054" s="4" t="str">
        <f t="shared" si="2"/>
        <v>Sep</v>
      </c>
    </row>
    <row r="2055" ht="22.5" customHeight="1">
      <c r="A2055" s="4">
        <f>(Orders!A2055)</f>
        <v>7074219396</v>
      </c>
      <c r="B2055" s="5">
        <f t="array" ref="B2055">_xlfn.XLOOKUP(A2055, Orders!A:A,Orders!C:C)</f>
        <v>45416.54806</v>
      </c>
      <c r="C2055" s="4">
        <f>Order_items!B2055</f>
        <v>760828</v>
      </c>
      <c r="D2055" s="4" t="str">
        <f t="array" ref="D2055">_xlfn.XLOOKUP(C2055,Products!A:A,Products!B:B,"")</f>
        <v>Pet Treats</v>
      </c>
      <c r="E2055" s="4" t="str">
        <f t="array" ref="E2055">_xlfn.XLOOKUP(C2055,Products!A:A,Products!C:C,"")</f>
        <v>Pet Care</v>
      </c>
      <c r="F2055" s="4" t="str">
        <f t="array" ref="F2055">_xlfn.XLOOKUP(C2055,Products!A:A,Products!D:D,"")</f>
        <v>Khurana, Khosla and Yohannan</v>
      </c>
      <c r="G2055" s="4">
        <f>Order_items!C2055</f>
        <v>3</v>
      </c>
      <c r="H2055" s="4">
        <f>Order_items!D2055</f>
        <v>563.45</v>
      </c>
      <c r="I2055" s="4">
        <f>Order_items!E2055</f>
        <v>1690.35</v>
      </c>
      <c r="J2055" s="4" t="str">
        <f t="array" ref="J2055">_xlfn.XLOOKUP(A2055,Orders!A:A,Orders!G:G,"")</f>
        <v>UPI</v>
      </c>
      <c r="K2055" s="4">
        <f t="shared" si="1"/>
        <v>2024</v>
      </c>
      <c r="L2055" s="4" t="str">
        <f t="shared" si="2"/>
        <v>May</v>
      </c>
    </row>
    <row r="2056" ht="22.5" customHeight="1">
      <c r="A2056" s="4">
        <f>(Orders!A2056)</f>
        <v>807183459</v>
      </c>
      <c r="B2056" s="5">
        <f t="array" ref="B2056">_xlfn.XLOOKUP(A2056, Orders!A:A,Orders!C:C)</f>
        <v>45174.49978</v>
      </c>
      <c r="C2056" s="4">
        <f>Order_items!B2056</f>
        <v>684939</v>
      </c>
      <c r="D2056" s="4" t="str">
        <f t="array" ref="D2056">_xlfn.XLOOKUP(C2056,Products!A:A,Products!B:B,"")</f>
        <v>Lotion</v>
      </c>
      <c r="E2056" s="4" t="str">
        <f t="array" ref="E2056">_xlfn.XLOOKUP(C2056,Products!A:A,Products!C:C,"")</f>
        <v>Personal Care</v>
      </c>
      <c r="F2056" s="4" t="str">
        <f t="array" ref="F2056">_xlfn.XLOOKUP(C2056,Products!A:A,Products!D:D,"")</f>
        <v>Sibal, Bhatnagar and Rajan</v>
      </c>
      <c r="G2056" s="4">
        <f>Order_items!C2056</f>
        <v>3</v>
      </c>
      <c r="H2056" s="4">
        <f>Order_items!D2056</f>
        <v>727.95</v>
      </c>
      <c r="I2056" s="4">
        <f>Order_items!E2056</f>
        <v>2183.85</v>
      </c>
      <c r="J2056" s="4" t="str">
        <f t="array" ref="J2056">_xlfn.XLOOKUP(A2056,Orders!A:A,Orders!G:G,"")</f>
        <v>Wallet</v>
      </c>
      <c r="K2056" s="4">
        <f t="shared" si="1"/>
        <v>2023</v>
      </c>
      <c r="L2056" s="4" t="str">
        <f t="shared" si="2"/>
        <v>Sep</v>
      </c>
    </row>
    <row r="2057" ht="22.5" customHeight="1">
      <c r="A2057" s="4">
        <f>(Orders!A2057)</f>
        <v>598539940</v>
      </c>
      <c r="B2057" s="5">
        <f t="array" ref="B2057">_xlfn.XLOOKUP(A2057, Orders!A:A,Orders!C:C)</f>
        <v>45135.73002</v>
      </c>
      <c r="C2057" s="4">
        <f>Order_items!B2057</f>
        <v>876139</v>
      </c>
      <c r="D2057" s="4" t="str">
        <f t="array" ref="D2057">_xlfn.XLOOKUP(C2057,Products!A:A,Products!B:B,"")</f>
        <v>Pulses</v>
      </c>
      <c r="E2057" s="4" t="str">
        <f t="array" ref="E2057">_xlfn.XLOOKUP(C2057,Products!A:A,Products!C:C,"")</f>
        <v>Grocery &amp; Staples</v>
      </c>
      <c r="F2057" s="4" t="str">
        <f t="array" ref="F2057">_xlfn.XLOOKUP(C2057,Products!A:A,Products!D:D,"")</f>
        <v>Cherian-Dara</v>
      </c>
      <c r="G2057" s="4">
        <f>Order_items!C2057</f>
        <v>1</v>
      </c>
      <c r="H2057" s="4">
        <f>Order_items!D2057</f>
        <v>415.75</v>
      </c>
      <c r="I2057" s="4">
        <f>Order_items!E2057</f>
        <v>415.75</v>
      </c>
      <c r="J2057" s="4" t="str">
        <f t="array" ref="J2057">_xlfn.XLOOKUP(A2057,Orders!A:A,Orders!G:G,"")</f>
        <v>Wallet</v>
      </c>
      <c r="K2057" s="4">
        <f t="shared" si="1"/>
        <v>2023</v>
      </c>
      <c r="L2057" s="4" t="str">
        <f t="shared" si="2"/>
        <v>Jul</v>
      </c>
    </row>
    <row r="2058" ht="22.5" customHeight="1">
      <c r="A2058" s="4">
        <f>(Orders!A2058)</f>
        <v>427702490</v>
      </c>
      <c r="B2058" s="5">
        <f t="array" ref="B2058">_xlfn.XLOOKUP(A2058, Orders!A:A,Orders!C:C)</f>
        <v>45311.89517</v>
      </c>
      <c r="C2058" s="4">
        <f>Order_items!B2058</f>
        <v>120385</v>
      </c>
      <c r="D2058" s="4" t="str">
        <f t="array" ref="D2058">_xlfn.XLOOKUP(C2058,Products!A:A,Products!B:B,"")</f>
        <v>Pet Treats</v>
      </c>
      <c r="E2058" s="4" t="str">
        <f t="array" ref="E2058">_xlfn.XLOOKUP(C2058,Products!A:A,Products!C:C,"")</f>
        <v>Pet Care</v>
      </c>
      <c r="F2058" s="4" t="str">
        <f t="array" ref="F2058">_xlfn.XLOOKUP(C2058,Products!A:A,Products!D:D,"")</f>
        <v>Dubey-Sarin</v>
      </c>
      <c r="G2058" s="4">
        <f>Order_items!C2058</f>
        <v>1</v>
      </c>
      <c r="H2058" s="4">
        <f>Order_items!D2058</f>
        <v>597.91</v>
      </c>
      <c r="I2058" s="4">
        <f>Order_items!E2058</f>
        <v>597.91</v>
      </c>
      <c r="J2058" s="4" t="str">
        <f t="array" ref="J2058">_xlfn.XLOOKUP(A2058,Orders!A:A,Orders!G:G,"")</f>
        <v>Wallet</v>
      </c>
      <c r="K2058" s="4">
        <f t="shared" si="1"/>
        <v>2024</v>
      </c>
      <c r="L2058" s="4" t="str">
        <f t="shared" si="2"/>
        <v>Jan</v>
      </c>
    </row>
    <row r="2059" ht="22.5" customHeight="1">
      <c r="A2059" s="4">
        <f>(Orders!A2059)</f>
        <v>955844536</v>
      </c>
      <c r="B2059" s="5">
        <f t="array" ref="B2059">_xlfn.XLOOKUP(A2059, Orders!A:A,Orders!C:C)</f>
        <v>45014.50596</v>
      </c>
      <c r="C2059" s="4">
        <f>Order_items!B2059</f>
        <v>784673</v>
      </c>
      <c r="D2059" s="4" t="str">
        <f t="array" ref="D2059">_xlfn.XLOOKUP(C2059,Products!A:A,Products!B:B,"")</f>
        <v>Dog Food</v>
      </c>
      <c r="E2059" s="4" t="str">
        <f t="array" ref="E2059">_xlfn.XLOOKUP(C2059,Products!A:A,Products!C:C,"")</f>
        <v>Pet Care</v>
      </c>
      <c r="F2059" s="4" t="str">
        <f t="array" ref="F2059">_xlfn.XLOOKUP(C2059,Products!A:A,Products!D:D,"")</f>
        <v>Ramanathan Group</v>
      </c>
      <c r="G2059" s="4">
        <f>Order_items!C2059</f>
        <v>3</v>
      </c>
      <c r="H2059" s="4">
        <f>Order_items!D2059</f>
        <v>491.39</v>
      </c>
      <c r="I2059" s="4">
        <f>Order_items!E2059</f>
        <v>1474.17</v>
      </c>
      <c r="J2059" s="4" t="str">
        <f t="array" ref="J2059">_xlfn.XLOOKUP(A2059,Orders!A:A,Orders!G:G,"")</f>
        <v>UPI</v>
      </c>
      <c r="K2059" s="4">
        <f t="shared" si="1"/>
        <v>2023</v>
      </c>
      <c r="L2059" s="4" t="str">
        <f t="shared" si="2"/>
        <v>Mar</v>
      </c>
    </row>
    <row r="2060" ht="22.5" customHeight="1">
      <c r="A2060" s="4">
        <f>(Orders!A2060)</f>
        <v>5397640599</v>
      </c>
      <c r="B2060" s="5">
        <f t="array" ref="B2060">_xlfn.XLOOKUP(A2060, Orders!A:A,Orders!C:C)</f>
        <v>45436.83414</v>
      </c>
      <c r="C2060" s="4">
        <f>Order_items!B2060</f>
        <v>89084</v>
      </c>
      <c r="D2060" s="4" t="str">
        <f t="array" ref="D2060">_xlfn.XLOOKUP(C2060,Products!A:A,Products!B:B,"")</f>
        <v>Milk</v>
      </c>
      <c r="E2060" s="4" t="str">
        <f t="array" ref="E2060">_xlfn.XLOOKUP(C2060,Products!A:A,Products!C:C,"")</f>
        <v>Dairy &amp; Breakfast</v>
      </c>
      <c r="F2060" s="4" t="str">
        <f t="array" ref="F2060">_xlfn.XLOOKUP(C2060,Products!A:A,Products!D:D,"")</f>
        <v>Wali, Virk and Iyer</v>
      </c>
      <c r="G2060" s="4">
        <f>Order_items!C2060</f>
        <v>1</v>
      </c>
      <c r="H2060" s="4">
        <f>Order_items!D2060</f>
        <v>598.83</v>
      </c>
      <c r="I2060" s="4">
        <f>Order_items!E2060</f>
        <v>598.83</v>
      </c>
      <c r="J2060" s="4" t="str">
        <f t="array" ref="J2060">_xlfn.XLOOKUP(A2060,Orders!A:A,Orders!G:G,"")</f>
        <v>Card</v>
      </c>
      <c r="K2060" s="4">
        <f t="shared" si="1"/>
        <v>2024</v>
      </c>
      <c r="L2060" s="4" t="str">
        <f t="shared" si="2"/>
        <v>May</v>
      </c>
    </row>
    <row r="2061" ht="22.5" customHeight="1">
      <c r="A2061" s="4">
        <f>(Orders!A2061)</f>
        <v>3451246886</v>
      </c>
      <c r="B2061" s="5">
        <f t="array" ref="B2061">_xlfn.XLOOKUP(A2061, Orders!A:A,Orders!C:C)</f>
        <v>45434.39289</v>
      </c>
      <c r="C2061" s="4">
        <f>Order_items!B2061</f>
        <v>451812</v>
      </c>
      <c r="D2061" s="4" t="str">
        <f t="array" ref="D2061">_xlfn.XLOOKUP(C2061,Products!A:A,Products!B:B,"")</f>
        <v>Pain Reliever</v>
      </c>
      <c r="E2061" s="4" t="str">
        <f t="array" ref="E2061">_xlfn.XLOOKUP(C2061,Products!A:A,Products!C:C,"")</f>
        <v>Pharmacy</v>
      </c>
      <c r="F2061" s="4" t="str">
        <f t="array" ref="F2061">_xlfn.XLOOKUP(C2061,Products!A:A,Products!D:D,"")</f>
        <v>Batra, Sant and Mandal</v>
      </c>
      <c r="G2061" s="4">
        <f>Order_items!C2061</f>
        <v>2</v>
      </c>
      <c r="H2061" s="4">
        <f>Order_items!D2061</f>
        <v>530.85</v>
      </c>
      <c r="I2061" s="4">
        <f>Order_items!E2061</f>
        <v>1061.7</v>
      </c>
      <c r="J2061" s="4" t="str">
        <f t="array" ref="J2061">_xlfn.XLOOKUP(A2061,Orders!A:A,Orders!G:G,"")</f>
        <v>UPI</v>
      </c>
      <c r="K2061" s="4">
        <f t="shared" si="1"/>
        <v>2024</v>
      </c>
      <c r="L2061" s="4" t="str">
        <f t="shared" si="2"/>
        <v>May</v>
      </c>
    </row>
    <row r="2062" ht="22.5" customHeight="1">
      <c r="A2062" s="4">
        <f>(Orders!A2062)</f>
        <v>8487733248</v>
      </c>
      <c r="B2062" s="5">
        <f t="array" ref="B2062">_xlfn.XLOOKUP(A2062, Orders!A:A,Orders!C:C)</f>
        <v>45042.52391</v>
      </c>
      <c r="C2062" s="4">
        <f>Order_items!B2062</f>
        <v>378287</v>
      </c>
      <c r="D2062" s="4" t="str">
        <f t="array" ref="D2062">_xlfn.XLOOKUP(C2062,Products!A:A,Products!B:B,"")</f>
        <v>Lemonade</v>
      </c>
      <c r="E2062" s="4" t="str">
        <f t="array" ref="E2062">_xlfn.XLOOKUP(C2062,Products!A:A,Products!C:C,"")</f>
        <v>Cold Drinks &amp; Juices</v>
      </c>
      <c r="F2062" s="4" t="str">
        <f t="array" ref="F2062">_xlfn.XLOOKUP(C2062,Products!A:A,Products!D:D,"")</f>
        <v>Ramesh-Jain</v>
      </c>
      <c r="G2062" s="4">
        <f>Order_items!C2062</f>
        <v>3</v>
      </c>
      <c r="H2062" s="4">
        <f>Order_items!D2062</f>
        <v>332.84</v>
      </c>
      <c r="I2062" s="4">
        <f>Order_items!E2062</f>
        <v>998.52</v>
      </c>
      <c r="J2062" s="4" t="str">
        <f t="array" ref="J2062">_xlfn.XLOOKUP(A2062,Orders!A:A,Orders!G:G,"")</f>
        <v>Wallet</v>
      </c>
      <c r="K2062" s="4">
        <f t="shared" si="1"/>
        <v>2023</v>
      </c>
      <c r="L2062" s="4" t="str">
        <f t="shared" si="2"/>
        <v>Apr</v>
      </c>
    </row>
    <row r="2063" ht="22.5" customHeight="1">
      <c r="A2063" s="4">
        <f>(Orders!A2063)</f>
        <v>2921621434</v>
      </c>
      <c r="B2063" s="5">
        <f t="array" ref="B2063">_xlfn.XLOOKUP(A2063, Orders!A:A,Orders!C:C)</f>
        <v>45155.87529</v>
      </c>
      <c r="C2063" s="4">
        <f>Order_items!B2063</f>
        <v>532965</v>
      </c>
      <c r="D2063" s="4" t="str">
        <f t="array" ref="D2063">_xlfn.XLOOKUP(C2063,Products!A:A,Products!B:B,"")</f>
        <v>Frozen Pizza</v>
      </c>
      <c r="E2063" s="4" t="str">
        <f t="array" ref="E2063">_xlfn.XLOOKUP(C2063,Products!A:A,Products!C:C,"")</f>
        <v>Instant &amp; Frozen Food</v>
      </c>
      <c r="F2063" s="4" t="str">
        <f t="array" ref="F2063">_xlfn.XLOOKUP(C2063,Products!A:A,Products!D:D,"")</f>
        <v>Sachdev Inc</v>
      </c>
      <c r="G2063" s="4">
        <f>Order_items!C2063</f>
        <v>3</v>
      </c>
      <c r="H2063" s="4">
        <f>Order_items!D2063</f>
        <v>307.23</v>
      </c>
      <c r="I2063" s="4">
        <f>Order_items!E2063</f>
        <v>921.69</v>
      </c>
      <c r="J2063" s="4" t="str">
        <f t="array" ref="J2063">_xlfn.XLOOKUP(A2063,Orders!A:A,Orders!G:G,"")</f>
        <v>UPI</v>
      </c>
      <c r="K2063" s="4">
        <f t="shared" si="1"/>
        <v>2023</v>
      </c>
      <c r="L2063" s="4" t="str">
        <f t="shared" si="2"/>
        <v>Aug</v>
      </c>
    </row>
    <row r="2064" ht="22.5" customHeight="1">
      <c r="A2064" s="4">
        <f>(Orders!A2064)</f>
        <v>4757133884</v>
      </c>
      <c r="B2064" s="5">
        <f t="array" ref="B2064">_xlfn.XLOOKUP(A2064, Orders!A:A,Orders!C:C)</f>
        <v>45507.57753</v>
      </c>
      <c r="C2064" s="4">
        <f>Order_items!B2064</f>
        <v>812607</v>
      </c>
      <c r="D2064" s="4" t="str">
        <f t="array" ref="D2064">_xlfn.XLOOKUP(C2064,Products!A:A,Products!B:B,"")</f>
        <v>Potatoes</v>
      </c>
      <c r="E2064" s="4" t="str">
        <f t="array" ref="E2064">_xlfn.XLOOKUP(C2064,Products!A:A,Products!C:C,"")</f>
        <v>Fruits &amp; Vegetables</v>
      </c>
      <c r="F2064" s="4" t="str">
        <f t="array" ref="F2064">_xlfn.XLOOKUP(C2064,Products!A:A,Products!D:D,"")</f>
        <v>Rege Group</v>
      </c>
      <c r="G2064" s="4">
        <f>Order_items!C2064</f>
        <v>3</v>
      </c>
      <c r="H2064" s="4">
        <f>Order_items!D2064</f>
        <v>416.65</v>
      </c>
      <c r="I2064" s="4">
        <f>Order_items!E2064</f>
        <v>1249.95</v>
      </c>
      <c r="J2064" s="4" t="str">
        <f t="array" ref="J2064">_xlfn.XLOOKUP(A2064,Orders!A:A,Orders!G:G,"")</f>
        <v>UPI</v>
      </c>
      <c r="K2064" s="4">
        <f t="shared" si="1"/>
        <v>2024</v>
      </c>
      <c r="L2064" s="4" t="str">
        <f t="shared" si="2"/>
        <v>Aug</v>
      </c>
    </row>
    <row r="2065" ht="22.5" customHeight="1">
      <c r="A2065" s="4">
        <f>(Orders!A2065)</f>
        <v>1793847102</v>
      </c>
      <c r="B2065" s="5">
        <f t="array" ref="B2065">_xlfn.XLOOKUP(A2065, Orders!A:A,Orders!C:C)</f>
        <v>45544.07782</v>
      </c>
      <c r="C2065" s="4">
        <f>Order_items!B2065</f>
        <v>131748</v>
      </c>
      <c r="D2065" s="4" t="str">
        <f t="array" ref="D2065">_xlfn.XLOOKUP(C2065,Products!A:A,Products!B:B,"")</f>
        <v>Dog Food</v>
      </c>
      <c r="E2065" s="4" t="str">
        <f t="array" ref="E2065">_xlfn.XLOOKUP(C2065,Products!A:A,Products!C:C,"")</f>
        <v>Pet Care</v>
      </c>
      <c r="F2065" s="4" t="str">
        <f t="array" ref="F2065">_xlfn.XLOOKUP(C2065,Products!A:A,Products!D:D,"")</f>
        <v>Shroff, Wason and Dugar</v>
      </c>
      <c r="G2065" s="4">
        <f>Order_items!C2065</f>
        <v>3</v>
      </c>
      <c r="H2065" s="4">
        <f>Order_items!D2065</f>
        <v>81.35</v>
      </c>
      <c r="I2065" s="4">
        <f>Order_items!E2065</f>
        <v>244.05</v>
      </c>
      <c r="J2065" s="4" t="str">
        <f t="array" ref="J2065">_xlfn.XLOOKUP(A2065,Orders!A:A,Orders!G:G,"")</f>
        <v>Cash</v>
      </c>
      <c r="K2065" s="4">
        <f t="shared" si="1"/>
        <v>2024</v>
      </c>
      <c r="L2065" s="4" t="str">
        <f t="shared" si="2"/>
        <v>Sep</v>
      </c>
    </row>
    <row r="2066" ht="22.5" customHeight="1">
      <c r="A2066" s="4">
        <f>(Orders!A2066)</f>
        <v>6197760573</v>
      </c>
      <c r="B2066" s="5">
        <f t="array" ref="B2066">_xlfn.XLOOKUP(A2066, Orders!A:A,Orders!C:C)</f>
        <v>45012.32605</v>
      </c>
      <c r="C2066" s="4">
        <f>Order_items!B2066</f>
        <v>799952</v>
      </c>
      <c r="D2066" s="4" t="str">
        <f t="array" ref="D2066">_xlfn.XLOOKUP(C2066,Products!A:A,Products!B:B,"")</f>
        <v>Cheese</v>
      </c>
      <c r="E2066" s="4" t="str">
        <f t="array" ref="E2066">_xlfn.XLOOKUP(C2066,Products!A:A,Products!C:C,"")</f>
        <v>Dairy &amp; Breakfast</v>
      </c>
      <c r="F2066" s="4" t="str">
        <f t="array" ref="F2066">_xlfn.XLOOKUP(C2066,Products!A:A,Products!D:D,"")</f>
        <v>Padmanabhan-Virk</v>
      </c>
      <c r="G2066" s="4">
        <f>Order_items!C2066</f>
        <v>3</v>
      </c>
      <c r="H2066" s="4">
        <f>Order_items!D2066</f>
        <v>922.64</v>
      </c>
      <c r="I2066" s="4">
        <f>Order_items!E2066</f>
        <v>2767.92</v>
      </c>
      <c r="J2066" s="4" t="str">
        <f t="array" ref="J2066">_xlfn.XLOOKUP(A2066,Orders!A:A,Orders!G:G,"")</f>
        <v>Card</v>
      </c>
      <c r="K2066" s="4">
        <f t="shared" si="1"/>
        <v>2023</v>
      </c>
      <c r="L2066" s="4" t="str">
        <f t="shared" si="2"/>
        <v>Mar</v>
      </c>
    </row>
    <row r="2067" ht="22.5" customHeight="1">
      <c r="A2067" s="4">
        <f>(Orders!A2067)</f>
        <v>6818660907</v>
      </c>
      <c r="B2067" s="5">
        <f t="array" ref="B2067">_xlfn.XLOOKUP(A2067, Orders!A:A,Orders!C:C)</f>
        <v>45483.33686</v>
      </c>
      <c r="C2067" s="4">
        <f>Order_items!B2067</f>
        <v>298985</v>
      </c>
      <c r="D2067" s="4" t="str">
        <f t="array" ref="D2067">_xlfn.XLOOKUP(C2067,Products!A:A,Products!B:B,"")</f>
        <v>Vitamins</v>
      </c>
      <c r="E2067" s="4" t="str">
        <f t="array" ref="E2067">_xlfn.XLOOKUP(C2067,Products!A:A,Products!C:C,"")</f>
        <v>Pharmacy</v>
      </c>
      <c r="F2067" s="4" t="str">
        <f t="array" ref="F2067">_xlfn.XLOOKUP(C2067,Products!A:A,Products!D:D,"")</f>
        <v>Ramanathan, Joshi and Srinivasan</v>
      </c>
      <c r="G2067" s="4">
        <f>Order_items!C2067</f>
        <v>2</v>
      </c>
      <c r="H2067" s="4">
        <f>Order_items!D2067</f>
        <v>183.76</v>
      </c>
      <c r="I2067" s="4">
        <f>Order_items!E2067</f>
        <v>367.52</v>
      </c>
      <c r="J2067" s="4" t="str">
        <f t="array" ref="J2067">_xlfn.XLOOKUP(A2067,Orders!A:A,Orders!G:G,"")</f>
        <v>Card</v>
      </c>
      <c r="K2067" s="4">
        <f t="shared" si="1"/>
        <v>2024</v>
      </c>
      <c r="L2067" s="4" t="str">
        <f t="shared" si="2"/>
        <v>Jul</v>
      </c>
    </row>
    <row r="2068" ht="22.5" customHeight="1">
      <c r="A2068" s="4">
        <f>(Orders!A2068)</f>
        <v>7807587130</v>
      </c>
      <c r="B2068" s="5">
        <f t="array" ref="B2068">_xlfn.XLOOKUP(A2068, Orders!A:A,Orders!C:C)</f>
        <v>45271.55586</v>
      </c>
      <c r="C2068" s="4">
        <f>Order_items!B2068</f>
        <v>962591</v>
      </c>
      <c r="D2068" s="4" t="str">
        <f t="array" ref="D2068">_xlfn.XLOOKUP(C2068,Products!A:A,Products!B:B,"")</f>
        <v>Orange Juice</v>
      </c>
      <c r="E2068" s="4" t="str">
        <f t="array" ref="E2068">_xlfn.XLOOKUP(C2068,Products!A:A,Products!C:C,"")</f>
        <v>Cold Drinks &amp; Juices</v>
      </c>
      <c r="F2068" s="4" t="str">
        <f t="array" ref="F2068">_xlfn.XLOOKUP(C2068,Products!A:A,Products!D:D,"")</f>
        <v>Murthy-Kaul</v>
      </c>
      <c r="G2068" s="4">
        <f>Order_items!C2068</f>
        <v>2</v>
      </c>
      <c r="H2068" s="4">
        <f>Order_items!D2068</f>
        <v>130.01</v>
      </c>
      <c r="I2068" s="4">
        <f>Order_items!E2068</f>
        <v>260.02</v>
      </c>
      <c r="J2068" s="4" t="str">
        <f t="array" ref="J2068">_xlfn.XLOOKUP(A2068,Orders!A:A,Orders!G:G,"")</f>
        <v>Card</v>
      </c>
      <c r="K2068" s="4">
        <f t="shared" si="1"/>
        <v>2023</v>
      </c>
      <c r="L2068" s="4" t="str">
        <f t="shared" si="2"/>
        <v>Dec</v>
      </c>
    </row>
    <row r="2069" ht="22.5" customHeight="1">
      <c r="A2069" s="4">
        <f>(Orders!A2069)</f>
        <v>4540563647</v>
      </c>
      <c r="B2069" s="5">
        <f t="array" ref="B2069">_xlfn.XLOOKUP(A2069, Orders!A:A,Orders!C:C)</f>
        <v>45060.92081</v>
      </c>
      <c r="C2069" s="4">
        <f>Order_items!B2069</f>
        <v>222892</v>
      </c>
      <c r="D2069" s="4" t="str">
        <f t="array" ref="D2069">_xlfn.XLOOKUP(C2069,Products!A:A,Products!B:B,"")</f>
        <v>Tomatoes</v>
      </c>
      <c r="E2069" s="4" t="str">
        <f t="array" ref="E2069">_xlfn.XLOOKUP(C2069,Products!A:A,Products!C:C,"")</f>
        <v>Fruits &amp; Vegetables</v>
      </c>
      <c r="F2069" s="4" t="str">
        <f t="array" ref="F2069">_xlfn.XLOOKUP(C2069,Products!A:A,Products!D:D,"")</f>
        <v>Ramakrishnan-Ghose</v>
      </c>
      <c r="G2069" s="4">
        <f>Order_items!C2069</f>
        <v>2</v>
      </c>
      <c r="H2069" s="4">
        <f>Order_items!D2069</f>
        <v>869.22</v>
      </c>
      <c r="I2069" s="4">
        <f>Order_items!E2069</f>
        <v>1738.44</v>
      </c>
      <c r="J2069" s="4" t="str">
        <f t="array" ref="J2069">_xlfn.XLOOKUP(A2069,Orders!A:A,Orders!G:G,"")</f>
        <v>Card</v>
      </c>
      <c r="K2069" s="4">
        <f t="shared" si="1"/>
        <v>2023</v>
      </c>
      <c r="L2069" s="4" t="str">
        <f t="shared" si="2"/>
        <v>May</v>
      </c>
    </row>
    <row r="2070" ht="22.5" customHeight="1">
      <c r="A2070" s="4">
        <f>(Orders!A2070)</f>
        <v>2480913332</v>
      </c>
      <c r="B2070" s="5">
        <f t="array" ref="B2070">_xlfn.XLOOKUP(A2070, Orders!A:A,Orders!C:C)</f>
        <v>45215.55339</v>
      </c>
      <c r="C2070" s="4">
        <f>Order_items!B2070</f>
        <v>876139</v>
      </c>
      <c r="D2070" s="4" t="str">
        <f t="array" ref="D2070">_xlfn.XLOOKUP(C2070,Products!A:A,Products!B:B,"")</f>
        <v>Pulses</v>
      </c>
      <c r="E2070" s="4" t="str">
        <f t="array" ref="E2070">_xlfn.XLOOKUP(C2070,Products!A:A,Products!C:C,"")</f>
        <v>Grocery &amp; Staples</v>
      </c>
      <c r="F2070" s="4" t="str">
        <f t="array" ref="F2070">_xlfn.XLOOKUP(C2070,Products!A:A,Products!D:D,"")</f>
        <v>Cherian-Dara</v>
      </c>
      <c r="G2070" s="4">
        <f>Order_items!C2070</f>
        <v>1</v>
      </c>
      <c r="H2070" s="4">
        <f>Order_items!D2070</f>
        <v>415.75</v>
      </c>
      <c r="I2070" s="4">
        <f>Order_items!E2070</f>
        <v>415.75</v>
      </c>
      <c r="J2070" s="4" t="str">
        <f t="array" ref="J2070">_xlfn.XLOOKUP(A2070,Orders!A:A,Orders!G:G,"")</f>
        <v>Cash</v>
      </c>
      <c r="K2070" s="4">
        <f t="shared" si="1"/>
        <v>2023</v>
      </c>
      <c r="L2070" s="4" t="str">
        <f t="shared" si="2"/>
        <v>Oct</v>
      </c>
    </row>
    <row r="2071" ht="22.5" customHeight="1">
      <c r="A2071" s="4">
        <f>(Orders!A2071)</f>
        <v>5735481292</v>
      </c>
      <c r="B2071" s="5">
        <f t="array" ref="B2071">_xlfn.XLOOKUP(A2071, Orders!A:A,Orders!C:C)</f>
        <v>45460.99338</v>
      </c>
      <c r="C2071" s="4">
        <f>Order_items!B2071</f>
        <v>945635</v>
      </c>
      <c r="D2071" s="4" t="str">
        <f t="array" ref="D2071">_xlfn.XLOOKUP(C2071,Products!A:A,Products!B:B,"")</f>
        <v>Pulses</v>
      </c>
      <c r="E2071" s="4" t="str">
        <f t="array" ref="E2071">_xlfn.XLOOKUP(C2071,Products!A:A,Products!C:C,"")</f>
        <v>Grocery &amp; Staples</v>
      </c>
      <c r="F2071" s="4" t="str">
        <f t="array" ref="F2071">_xlfn.XLOOKUP(C2071,Products!A:A,Products!D:D,"")</f>
        <v>Balasubramanian PLC</v>
      </c>
      <c r="G2071" s="4">
        <f>Order_items!C2071</f>
        <v>3</v>
      </c>
      <c r="H2071" s="4">
        <f>Order_items!D2071</f>
        <v>778.9</v>
      </c>
      <c r="I2071" s="4">
        <f>Order_items!E2071</f>
        <v>2336.7</v>
      </c>
      <c r="J2071" s="4" t="str">
        <f t="array" ref="J2071">_xlfn.XLOOKUP(A2071,Orders!A:A,Orders!G:G,"")</f>
        <v>UPI</v>
      </c>
      <c r="K2071" s="4">
        <f t="shared" si="1"/>
        <v>2024</v>
      </c>
      <c r="L2071" s="4" t="str">
        <f t="shared" si="2"/>
        <v>Jun</v>
      </c>
    </row>
    <row r="2072" ht="22.5" customHeight="1">
      <c r="A2072" s="4">
        <f>(Orders!A2072)</f>
        <v>7112326373</v>
      </c>
      <c r="B2072" s="5">
        <f t="array" ref="B2072">_xlfn.XLOOKUP(A2072, Orders!A:A,Orders!C:C)</f>
        <v>45059.47103</v>
      </c>
      <c r="C2072" s="4">
        <f>Order_items!B2072</f>
        <v>690565</v>
      </c>
      <c r="D2072" s="4" t="str">
        <f t="array" ref="D2072">_xlfn.XLOOKUP(C2072,Products!A:A,Products!B:B,"")</f>
        <v>Cookies</v>
      </c>
      <c r="E2072" s="4" t="str">
        <f t="array" ref="E2072">_xlfn.XLOOKUP(C2072,Products!A:A,Products!C:C,"")</f>
        <v>Snacks &amp; Munchies</v>
      </c>
      <c r="F2072" s="4" t="str">
        <f t="array" ref="F2072">_xlfn.XLOOKUP(C2072,Products!A:A,Products!D:D,"")</f>
        <v>Roy, Seth and Patla</v>
      </c>
      <c r="G2072" s="4">
        <f>Order_items!C2072</f>
        <v>3</v>
      </c>
      <c r="H2072" s="4">
        <f>Order_items!D2072</f>
        <v>951.27</v>
      </c>
      <c r="I2072" s="4">
        <f>Order_items!E2072</f>
        <v>2853.81</v>
      </c>
      <c r="J2072" s="4" t="str">
        <f t="array" ref="J2072">_xlfn.XLOOKUP(A2072,Orders!A:A,Orders!G:G,"")</f>
        <v>Cash</v>
      </c>
      <c r="K2072" s="4">
        <f t="shared" si="1"/>
        <v>2023</v>
      </c>
      <c r="L2072" s="4" t="str">
        <f t="shared" si="2"/>
        <v>May</v>
      </c>
    </row>
    <row r="2073" ht="22.5" customHeight="1">
      <c r="A2073" s="4">
        <f>(Orders!A2073)</f>
        <v>614274161</v>
      </c>
      <c r="B2073" s="5">
        <f t="array" ref="B2073">_xlfn.XLOOKUP(A2073, Orders!A:A,Orders!C:C)</f>
        <v>45196.3795</v>
      </c>
      <c r="C2073" s="4">
        <f>Order_items!B2073</f>
        <v>604184</v>
      </c>
      <c r="D2073" s="4" t="str">
        <f t="array" ref="D2073">_xlfn.XLOOKUP(C2073,Products!A:A,Products!B:B,"")</f>
        <v>Toilet Cleaner</v>
      </c>
      <c r="E2073" s="4" t="str">
        <f t="array" ref="E2073">_xlfn.XLOOKUP(C2073,Products!A:A,Products!C:C,"")</f>
        <v>Household Care</v>
      </c>
      <c r="F2073" s="4" t="str">
        <f t="array" ref="F2073">_xlfn.XLOOKUP(C2073,Products!A:A,Products!D:D,"")</f>
        <v>Gaba, Sodhi and Choudhary</v>
      </c>
      <c r="G2073" s="4">
        <f>Order_items!C2073</f>
        <v>3</v>
      </c>
      <c r="H2073" s="4">
        <f>Order_items!D2073</f>
        <v>397.55</v>
      </c>
      <c r="I2073" s="4">
        <f>Order_items!E2073</f>
        <v>1192.65</v>
      </c>
      <c r="J2073" s="4" t="str">
        <f t="array" ref="J2073">_xlfn.XLOOKUP(A2073,Orders!A:A,Orders!G:G,"")</f>
        <v>Cash</v>
      </c>
      <c r="K2073" s="4">
        <f t="shared" si="1"/>
        <v>2023</v>
      </c>
      <c r="L2073" s="4" t="str">
        <f t="shared" si="2"/>
        <v>Sep</v>
      </c>
    </row>
    <row r="2074" ht="22.5" customHeight="1">
      <c r="A2074" s="4">
        <f>(Orders!A2074)</f>
        <v>5512258335</v>
      </c>
      <c r="B2074" s="5">
        <f t="array" ref="B2074">_xlfn.XLOOKUP(A2074, Orders!A:A,Orders!C:C)</f>
        <v>45374.01369</v>
      </c>
      <c r="C2074" s="4">
        <f>Order_items!B2074</f>
        <v>687218</v>
      </c>
      <c r="D2074" s="4" t="str">
        <f t="array" ref="D2074">_xlfn.XLOOKUP(C2074,Products!A:A,Products!B:B,"")</f>
        <v>Mango Drink</v>
      </c>
      <c r="E2074" s="4" t="str">
        <f t="array" ref="E2074">_xlfn.XLOOKUP(C2074,Products!A:A,Products!C:C,"")</f>
        <v>Cold Drinks &amp; Juices</v>
      </c>
      <c r="F2074" s="4" t="str">
        <f t="array" ref="F2074">_xlfn.XLOOKUP(C2074,Products!A:A,Products!D:D,"")</f>
        <v>Sankaran, Pall and Gola</v>
      </c>
      <c r="G2074" s="4">
        <f>Order_items!C2074</f>
        <v>2</v>
      </c>
      <c r="H2074" s="4">
        <f>Order_items!D2074</f>
        <v>317.82</v>
      </c>
      <c r="I2074" s="4">
        <f>Order_items!E2074</f>
        <v>635.64</v>
      </c>
      <c r="J2074" s="4" t="str">
        <f t="array" ref="J2074">_xlfn.XLOOKUP(A2074,Orders!A:A,Orders!G:G,"")</f>
        <v>Cash</v>
      </c>
      <c r="K2074" s="4">
        <f t="shared" si="1"/>
        <v>2024</v>
      </c>
      <c r="L2074" s="4" t="str">
        <f t="shared" si="2"/>
        <v>Mar</v>
      </c>
    </row>
    <row r="2075" ht="22.5" customHeight="1">
      <c r="A2075" s="4">
        <f>(Orders!A2075)</f>
        <v>1214757247</v>
      </c>
      <c r="B2075" s="5">
        <f t="array" ref="B2075">_xlfn.XLOOKUP(A2075, Orders!A:A,Orders!C:C)</f>
        <v>45175.73946</v>
      </c>
      <c r="C2075" s="4">
        <f>Order_items!B2075</f>
        <v>53833</v>
      </c>
      <c r="D2075" s="4" t="str">
        <f t="array" ref="D2075">_xlfn.XLOOKUP(C2075,Products!A:A,Products!B:B,"")</f>
        <v>Rice</v>
      </c>
      <c r="E2075" s="4" t="str">
        <f t="array" ref="E2075">_xlfn.XLOOKUP(C2075,Products!A:A,Products!C:C,"")</f>
        <v>Grocery &amp; Staples</v>
      </c>
      <c r="F2075" s="4" t="str">
        <f t="array" ref="F2075">_xlfn.XLOOKUP(C2075,Products!A:A,Products!D:D,"")</f>
        <v>Tella-Master</v>
      </c>
      <c r="G2075" s="4">
        <f>Order_items!C2075</f>
        <v>3</v>
      </c>
      <c r="H2075" s="4">
        <f>Order_items!D2075</f>
        <v>134.69</v>
      </c>
      <c r="I2075" s="4">
        <f>Order_items!E2075</f>
        <v>404.07</v>
      </c>
      <c r="J2075" s="4" t="str">
        <f t="array" ref="J2075">_xlfn.XLOOKUP(A2075,Orders!A:A,Orders!G:G,"")</f>
        <v>Card</v>
      </c>
      <c r="K2075" s="4">
        <f t="shared" si="1"/>
        <v>2023</v>
      </c>
      <c r="L2075" s="4" t="str">
        <f t="shared" si="2"/>
        <v>Sep</v>
      </c>
    </row>
    <row r="2076" ht="22.5" customHeight="1">
      <c r="A2076" s="4">
        <f>(Orders!A2076)</f>
        <v>4211686231</v>
      </c>
      <c r="B2076" s="5">
        <f t="array" ref="B2076">_xlfn.XLOOKUP(A2076, Orders!A:A,Orders!C:C)</f>
        <v>45086.20586</v>
      </c>
      <c r="C2076" s="4">
        <f>Order_items!B2076</f>
        <v>94225</v>
      </c>
      <c r="D2076" s="4" t="str">
        <f t="array" ref="D2076">_xlfn.XLOOKUP(C2076,Products!A:A,Products!B:B,"")</f>
        <v>Toilet Cleaner</v>
      </c>
      <c r="E2076" s="4" t="str">
        <f t="array" ref="E2076">_xlfn.XLOOKUP(C2076,Products!A:A,Products!C:C,"")</f>
        <v>Household Care</v>
      </c>
      <c r="F2076" s="4" t="str">
        <f t="array" ref="F2076">_xlfn.XLOOKUP(C2076,Products!A:A,Products!D:D,"")</f>
        <v>Gulati, Ram and Sarkar</v>
      </c>
      <c r="G2076" s="4">
        <f>Order_items!C2076</f>
        <v>2</v>
      </c>
      <c r="H2076" s="4">
        <f>Order_items!D2076</f>
        <v>77.11</v>
      </c>
      <c r="I2076" s="4">
        <f>Order_items!E2076</f>
        <v>154.22</v>
      </c>
      <c r="J2076" s="4" t="str">
        <f t="array" ref="J2076">_xlfn.XLOOKUP(A2076,Orders!A:A,Orders!G:G,"")</f>
        <v>Cash</v>
      </c>
      <c r="K2076" s="4">
        <f t="shared" si="1"/>
        <v>2023</v>
      </c>
      <c r="L2076" s="4" t="str">
        <f t="shared" si="2"/>
        <v>Jun</v>
      </c>
    </row>
    <row r="2077" ht="22.5" customHeight="1">
      <c r="A2077" s="4">
        <f>(Orders!A2077)</f>
        <v>5288088590</v>
      </c>
      <c r="B2077" s="5">
        <f t="array" ref="B2077">_xlfn.XLOOKUP(A2077, Orders!A:A,Orders!C:C)</f>
        <v>45282.33188</v>
      </c>
      <c r="C2077" s="4">
        <f>Order_items!B2077</f>
        <v>951463</v>
      </c>
      <c r="D2077" s="4" t="str">
        <f t="array" ref="D2077">_xlfn.XLOOKUP(C2077,Products!A:A,Products!B:B,"")</f>
        <v>Pet Treats</v>
      </c>
      <c r="E2077" s="4" t="str">
        <f t="array" ref="E2077">_xlfn.XLOOKUP(C2077,Products!A:A,Products!C:C,"")</f>
        <v>Pet Care</v>
      </c>
      <c r="F2077" s="4" t="str">
        <f t="array" ref="F2077">_xlfn.XLOOKUP(C2077,Products!A:A,Products!D:D,"")</f>
        <v>Balakrishnan-Kaur</v>
      </c>
      <c r="G2077" s="4">
        <f>Order_items!C2077</f>
        <v>2</v>
      </c>
      <c r="H2077" s="4">
        <f>Order_items!D2077</f>
        <v>787.4</v>
      </c>
      <c r="I2077" s="4">
        <f>Order_items!E2077</f>
        <v>1574.8</v>
      </c>
      <c r="J2077" s="4" t="str">
        <f t="array" ref="J2077">_xlfn.XLOOKUP(A2077,Orders!A:A,Orders!G:G,"")</f>
        <v>Wallet</v>
      </c>
      <c r="K2077" s="4">
        <f t="shared" si="1"/>
        <v>2023</v>
      </c>
      <c r="L2077" s="4" t="str">
        <f t="shared" si="2"/>
        <v>Dec</v>
      </c>
    </row>
    <row r="2078" ht="22.5" customHeight="1">
      <c r="A2078" s="4">
        <f>(Orders!A2078)</f>
        <v>1193525681</v>
      </c>
      <c r="B2078" s="5">
        <f t="array" ref="B2078">_xlfn.XLOOKUP(A2078, Orders!A:A,Orders!C:C)</f>
        <v>45552.00682</v>
      </c>
      <c r="C2078" s="4">
        <f>Order_items!B2078</f>
        <v>186168</v>
      </c>
      <c r="D2078" s="4" t="str">
        <f t="array" ref="D2078">_xlfn.XLOOKUP(C2078,Products!A:A,Products!B:B,"")</f>
        <v>Dog Food</v>
      </c>
      <c r="E2078" s="4" t="str">
        <f t="array" ref="E2078">_xlfn.XLOOKUP(C2078,Products!A:A,Products!C:C,"")</f>
        <v>Pet Care</v>
      </c>
      <c r="F2078" s="4" t="str">
        <f t="array" ref="F2078">_xlfn.XLOOKUP(C2078,Products!A:A,Products!D:D,"")</f>
        <v>Parekh, Lad and Kadakia</v>
      </c>
      <c r="G2078" s="4">
        <f>Order_items!C2078</f>
        <v>1</v>
      </c>
      <c r="H2078" s="4">
        <f>Order_items!D2078</f>
        <v>878.8</v>
      </c>
      <c r="I2078" s="4">
        <f>Order_items!E2078</f>
        <v>878.8</v>
      </c>
      <c r="J2078" s="4" t="str">
        <f t="array" ref="J2078">_xlfn.XLOOKUP(A2078,Orders!A:A,Orders!G:G,"")</f>
        <v>Wallet</v>
      </c>
      <c r="K2078" s="4">
        <f t="shared" si="1"/>
        <v>2024</v>
      </c>
      <c r="L2078" s="4" t="str">
        <f t="shared" si="2"/>
        <v>Sep</v>
      </c>
    </row>
    <row r="2079" ht="22.5" customHeight="1">
      <c r="A2079" s="4">
        <f>(Orders!A2079)</f>
        <v>5132095929</v>
      </c>
      <c r="B2079" s="5">
        <f t="array" ref="B2079">_xlfn.XLOOKUP(A2079, Orders!A:A,Orders!C:C)</f>
        <v>45472.87822</v>
      </c>
      <c r="C2079" s="4">
        <f>Order_items!B2079</f>
        <v>487931</v>
      </c>
      <c r="D2079" s="4" t="str">
        <f t="array" ref="D2079">_xlfn.XLOOKUP(C2079,Products!A:A,Products!B:B,"")</f>
        <v>Sugar</v>
      </c>
      <c r="E2079" s="4" t="str">
        <f t="array" ref="E2079">_xlfn.XLOOKUP(C2079,Products!A:A,Products!C:C,"")</f>
        <v>Grocery &amp; Staples</v>
      </c>
      <c r="F2079" s="4" t="str">
        <f t="array" ref="F2079">_xlfn.XLOOKUP(C2079,Products!A:A,Products!D:D,"")</f>
        <v>Bahl, Jaggi and Nath</v>
      </c>
      <c r="G2079" s="4">
        <f>Order_items!C2079</f>
        <v>2</v>
      </c>
      <c r="H2079" s="4">
        <f>Order_items!D2079</f>
        <v>709.08</v>
      </c>
      <c r="I2079" s="4">
        <f>Order_items!E2079</f>
        <v>1418.16</v>
      </c>
      <c r="J2079" s="4" t="str">
        <f t="array" ref="J2079">_xlfn.XLOOKUP(A2079,Orders!A:A,Orders!G:G,"")</f>
        <v>Card</v>
      </c>
      <c r="K2079" s="4">
        <f t="shared" si="1"/>
        <v>2024</v>
      </c>
      <c r="L2079" s="4" t="str">
        <f t="shared" si="2"/>
        <v>Jun</v>
      </c>
    </row>
    <row r="2080" ht="22.5" customHeight="1">
      <c r="A2080" s="4">
        <f>(Orders!A2080)</f>
        <v>7703144556</v>
      </c>
      <c r="B2080" s="5">
        <f t="array" ref="B2080">_xlfn.XLOOKUP(A2080, Orders!A:A,Orders!C:C)</f>
        <v>45281.24253</v>
      </c>
      <c r="C2080" s="4">
        <f>Order_items!B2080</f>
        <v>196719</v>
      </c>
      <c r="D2080" s="4" t="str">
        <f t="array" ref="D2080">_xlfn.XLOOKUP(C2080,Products!A:A,Products!B:B,"")</f>
        <v>Bananas</v>
      </c>
      <c r="E2080" s="4" t="str">
        <f t="array" ref="E2080">_xlfn.XLOOKUP(C2080,Products!A:A,Products!C:C,"")</f>
        <v>Fruits &amp; Vegetables</v>
      </c>
      <c r="F2080" s="4" t="str">
        <f t="array" ref="F2080">_xlfn.XLOOKUP(C2080,Products!A:A,Products!D:D,"")</f>
        <v>Yogi Group</v>
      </c>
      <c r="G2080" s="4">
        <f>Order_items!C2080</f>
        <v>2</v>
      </c>
      <c r="H2080" s="4">
        <f>Order_items!D2080</f>
        <v>217.5</v>
      </c>
      <c r="I2080" s="4">
        <f>Order_items!E2080</f>
        <v>435</v>
      </c>
      <c r="J2080" s="4" t="str">
        <f t="array" ref="J2080">_xlfn.XLOOKUP(A2080,Orders!A:A,Orders!G:G,"")</f>
        <v>Cash</v>
      </c>
      <c r="K2080" s="4">
        <f t="shared" si="1"/>
        <v>2023</v>
      </c>
      <c r="L2080" s="4" t="str">
        <f t="shared" si="2"/>
        <v>Dec</v>
      </c>
    </row>
    <row r="2081" ht="22.5" customHeight="1">
      <c r="A2081" s="4">
        <f>(Orders!A2081)</f>
        <v>6786199145</v>
      </c>
      <c r="B2081" s="5">
        <f t="array" ref="B2081">_xlfn.XLOOKUP(A2081, Orders!A:A,Orders!C:C)</f>
        <v>45539.33522</v>
      </c>
      <c r="C2081" s="4">
        <f>Order_items!B2081</f>
        <v>589812</v>
      </c>
      <c r="D2081" s="4" t="str">
        <f t="array" ref="D2081">_xlfn.XLOOKUP(C2081,Products!A:A,Products!B:B,"")</f>
        <v>Detergent</v>
      </c>
      <c r="E2081" s="4" t="str">
        <f t="array" ref="E2081">_xlfn.XLOOKUP(C2081,Products!A:A,Products!C:C,"")</f>
        <v>Household Care</v>
      </c>
      <c r="F2081" s="4" t="str">
        <f t="array" ref="F2081">_xlfn.XLOOKUP(C2081,Products!A:A,Products!D:D,"")</f>
        <v>Bir PLC</v>
      </c>
      <c r="G2081" s="4">
        <f>Order_items!C2081</f>
        <v>3</v>
      </c>
      <c r="H2081" s="4">
        <f>Order_items!D2081</f>
        <v>163.03</v>
      </c>
      <c r="I2081" s="4">
        <f>Order_items!E2081</f>
        <v>489.09</v>
      </c>
      <c r="J2081" s="4" t="str">
        <f t="array" ref="J2081">_xlfn.XLOOKUP(A2081,Orders!A:A,Orders!G:G,"")</f>
        <v>Cash</v>
      </c>
      <c r="K2081" s="4">
        <f t="shared" si="1"/>
        <v>2024</v>
      </c>
      <c r="L2081" s="4" t="str">
        <f t="shared" si="2"/>
        <v>Sep</v>
      </c>
    </row>
    <row r="2082" ht="22.5" customHeight="1">
      <c r="A2082" s="4">
        <f>(Orders!A2082)</f>
        <v>2463627380</v>
      </c>
      <c r="B2082" s="5">
        <f t="array" ref="B2082">_xlfn.XLOOKUP(A2082, Orders!A:A,Orders!C:C)</f>
        <v>45507.04089</v>
      </c>
      <c r="C2082" s="4">
        <f>Order_items!B2082</f>
        <v>623234</v>
      </c>
      <c r="D2082" s="4" t="str">
        <f t="array" ref="D2082">_xlfn.XLOOKUP(C2082,Products!A:A,Products!B:B,"")</f>
        <v>Frozen Biryani</v>
      </c>
      <c r="E2082" s="4" t="str">
        <f t="array" ref="E2082">_xlfn.XLOOKUP(C2082,Products!A:A,Products!C:C,"")</f>
        <v>Instant &amp; Frozen Food</v>
      </c>
      <c r="F2082" s="4" t="str">
        <f t="array" ref="F2082">_xlfn.XLOOKUP(C2082,Products!A:A,Products!D:D,"")</f>
        <v>Chakrabarti-Batra</v>
      </c>
      <c r="G2082" s="4">
        <f>Order_items!C2082</f>
        <v>3</v>
      </c>
      <c r="H2082" s="4">
        <f>Order_items!D2082</f>
        <v>329.79</v>
      </c>
      <c r="I2082" s="4">
        <f>Order_items!E2082</f>
        <v>989.37</v>
      </c>
      <c r="J2082" s="4" t="str">
        <f t="array" ref="J2082">_xlfn.XLOOKUP(A2082,Orders!A:A,Orders!G:G,"")</f>
        <v>UPI</v>
      </c>
      <c r="K2082" s="4">
        <f t="shared" si="1"/>
        <v>2024</v>
      </c>
      <c r="L2082" s="4" t="str">
        <f t="shared" si="2"/>
        <v>Aug</v>
      </c>
    </row>
    <row r="2083" ht="22.5" customHeight="1">
      <c r="A2083" s="4">
        <f>(Orders!A2083)</f>
        <v>6331115638</v>
      </c>
      <c r="B2083" s="5">
        <f t="array" ref="B2083">_xlfn.XLOOKUP(A2083, Orders!A:A,Orders!C:C)</f>
        <v>45122.92108</v>
      </c>
      <c r="C2083" s="4">
        <f>Order_items!B2083</f>
        <v>298985</v>
      </c>
      <c r="D2083" s="4" t="str">
        <f t="array" ref="D2083">_xlfn.XLOOKUP(C2083,Products!A:A,Products!B:B,"")</f>
        <v>Vitamins</v>
      </c>
      <c r="E2083" s="4" t="str">
        <f t="array" ref="E2083">_xlfn.XLOOKUP(C2083,Products!A:A,Products!C:C,"")</f>
        <v>Pharmacy</v>
      </c>
      <c r="F2083" s="4" t="str">
        <f t="array" ref="F2083">_xlfn.XLOOKUP(C2083,Products!A:A,Products!D:D,"")</f>
        <v>Ramanathan, Joshi and Srinivasan</v>
      </c>
      <c r="G2083" s="4">
        <f>Order_items!C2083</f>
        <v>1</v>
      </c>
      <c r="H2083" s="4">
        <f>Order_items!D2083</f>
        <v>183.76</v>
      </c>
      <c r="I2083" s="4">
        <f>Order_items!E2083</f>
        <v>183.76</v>
      </c>
      <c r="J2083" s="4" t="str">
        <f t="array" ref="J2083">_xlfn.XLOOKUP(A2083,Orders!A:A,Orders!G:G,"")</f>
        <v>Cash</v>
      </c>
      <c r="K2083" s="4">
        <f t="shared" si="1"/>
        <v>2023</v>
      </c>
      <c r="L2083" s="4" t="str">
        <f t="shared" si="2"/>
        <v>Jul</v>
      </c>
    </row>
    <row r="2084" ht="22.5" customHeight="1">
      <c r="A2084" s="4">
        <f>(Orders!A2084)</f>
        <v>9212312136</v>
      </c>
      <c r="B2084" s="5">
        <f t="array" ref="B2084">_xlfn.XLOOKUP(A2084, Orders!A:A,Orders!C:C)</f>
        <v>45266.10208</v>
      </c>
      <c r="C2084" s="4">
        <f>Order_items!B2084</f>
        <v>952124</v>
      </c>
      <c r="D2084" s="4" t="str">
        <f t="array" ref="D2084">_xlfn.XLOOKUP(C2084,Products!A:A,Products!B:B,"")</f>
        <v>Onions</v>
      </c>
      <c r="E2084" s="4" t="str">
        <f t="array" ref="E2084">_xlfn.XLOOKUP(C2084,Products!A:A,Products!C:C,"")</f>
        <v>Fruits &amp; Vegetables</v>
      </c>
      <c r="F2084" s="4" t="str">
        <f t="array" ref="F2084">_xlfn.XLOOKUP(C2084,Products!A:A,Products!D:D,"")</f>
        <v>Wali, Sood and Bala</v>
      </c>
      <c r="G2084" s="4">
        <f>Order_items!C2084</f>
        <v>3</v>
      </c>
      <c r="H2084" s="4">
        <f>Order_items!D2084</f>
        <v>127.08</v>
      </c>
      <c r="I2084" s="4">
        <f>Order_items!E2084</f>
        <v>381.24</v>
      </c>
      <c r="J2084" s="4" t="str">
        <f t="array" ref="J2084">_xlfn.XLOOKUP(A2084,Orders!A:A,Orders!G:G,"")</f>
        <v>UPI</v>
      </c>
      <c r="K2084" s="4">
        <f t="shared" si="1"/>
        <v>2023</v>
      </c>
      <c r="L2084" s="4" t="str">
        <f t="shared" si="2"/>
        <v>Dec</v>
      </c>
    </row>
    <row r="2085" ht="22.5" customHeight="1">
      <c r="A2085" s="4">
        <f>(Orders!A2085)</f>
        <v>6788500162</v>
      </c>
      <c r="B2085" s="5">
        <f t="array" ref="B2085">_xlfn.XLOOKUP(A2085, Orders!A:A,Orders!C:C)</f>
        <v>45483.06442</v>
      </c>
      <c r="C2085" s="4">
        <f>Order_items!B2085</f>
        <v>677169</v>
      </c>
      <c r="D2085" s="4" t="str">
        <f t="array" ref="D2085">_xlfn.XLOOKUP(C2085,Products!A:A,Products!B:B,"")</f>
        <v>Cough Syrup</v>
      </c>
      <c r="E2085" s="4" t="str">
        <f t="array" ref="E2085">_xlfn.XLOOKUP(C2085,Products!A:A,Products!C:C,"")</f>
        <v>Pharmacy</v>
      </c>
      <c r="F2085" s="4" t="str">
        <f t="array" ref="F2085">_xlfn.XLOOKUP(C2085,Products!A:A,Products!D:D,"")</f>
        <v>Char-Divan</v>
      </c>
      <c r="G2085" s="4">
        <f>Order_items!C2085</f>
        <v>1</v>
      </c>
      <c r="H2085" s="4">
        <f>Order_items!D2085</f>
        <v>261.03</v>
      </c>
      <c r="I2085" s="4">
        <f>Order_items!E2085</f>
        <v>261.03</v>
      </c>
      <c r="J2085" s="4" t="str">
        <f t="array" ref="J2085">_xlfn.XLOOKUP(A2085,Orders!A:A,Orders!G:G,"")</f>
        <v>Wallet</v>
      </c>
      <c r="K2085" s="4">
        <f t="shared" si="1"/>
        <v>2024</v>
      </c>
      <c r="L2085" s="4" t="str">
        <f t="shared" si="2"/>
        <v>Jul</v>
      </c>
    </row>
    <row r="2086" ht="22.5" customHeight="1">
      <c r="A2086" s="4">
        <f>(Orders!A2086)</f>
        <v>2166421384</v>
      </c>
      <c r="B2086" s="5">
        <f t="array" ref="B2086">_xlfn.XLOOKUP(A2086, Orders!A:A,Orders!C:C)</f>
        <v>45430.65538</v>
      </c>
      <c r="C2086" s="4">
        <f>Order_items!B2086</f>
        <v>41853</v>
      </c>
      <c r="D2086" s="4" t="str">
        <f t="array" ref="D2086">_xlfn.XLOOKUP(C2086,Products!A:A,Products!B:B,"")</f>
        <v>Curd</v>
      </c>
      <c r="E2086" s="4" t="str">
        <f t="array" ref="E2086">_xlfn.XLOOKUP(C2086,Products!A:A,Products!C:C,"")</f>
        <v>Dairy &amp; Breakfast</v>
      </c>
      <c r="F2086" s="4" t="str">
        <f t="array" ref="F2086">_xlfn.XLOOKUP(C2086,Products!A:A,Products!D:D,"")</f>
        <v>Handa PLC</v>
      </c>
      <c r="G2086" s="4">
        <f>Order_items!C2086</f>
        <v>1</v>
      </c>
      <c r="H2086" s="4">
        <f>Order_items!D2086</f>
        <v>910.44</v>
      </c>
      <c r="I2086" s="4">
        <f>Order_items!E2086</f>
        <v>910.44</v>
      </c>
      <c r="J2086" s="4" t="str">
        <f t="array" ref="J2086">_xlfn.XLOOKUP(A2086,Orders!A:A,Orders!G:G,"")</f>
        <v>Cash</v>
      </c>
      <c r="K2086" s="4">
        <f t="shared" si="1"/>
        <v>2024</v>
      </c>
      <c r="L2086" s="4" t="str">
        <f t="shared" si="2"/>
        <v>May</v>
      </c>
    </row>
    <row r="2087" ht="22.5" customHeight="1">
      <c r="A2087" s="4">
        <f>(Orders!A2087)</f>
        <v>2744509800</v>
      </c>
      <c r="B2087" s="5">
        <f t="array" ref="B2087">_xlfn.XLOOKUP(A2087, Orders!A:A,Orders!C:C)</f>
        <v>45169.42176</v>
      </c>
      <c r="C2087" s="4">
        <f>Order_items!B2087</f>
        <v>378676</v>
      </c>
      <c r="D2087" s="4" t="str">
        <f t="array" ref="D2087">_xlfn.XLOOKUP(C2087,Products!A:A,Products!B:B,"")</f>
        <v>Orange Juice</v>
      </c>
      <c r="E2087" s="4" t="str">
        <f t="array" ref="E2087">_xlfn.XLOOKUP(C2087,Products!A:A,Products!C:C,"")</f>
        <v>Cold Drinks &amp; Juices</v>
      </c>
      <c r="F2087" s="4" t="str">
        <f t="array" ref="F2087">_xlfn.XLOOKUP(C2087,Products!A:A,Products!D:D,"")</f>
        <v>Baral-Kamdar</v>
      </c>
      <c r="G2087" s="4">
        <f>Order_items!C2087</f>
        <v>2</v>
      </c>
      <c r="H2087" s="4">
        <f>Order_items!D2087</f>
        <v>881.42</v>
      </c>
      <c r="I2087" s="4">
        <f>Order_items!E2087</f>
        <v>1762.84</v>
      </c>
      <c r="J2087" s="4" t="str">
        <f t="array" ref="J2087">_xlfn.XLOOKUP(A2087,Orders!A:A,Orders!G:G,"")</f>
        <v>Cash</v>
      </c>
      <c r="K2087" s="4">
        <f t="shared" si="1"/>
        <v>2023</v>
      </c>
      <c r="L2087" s="4" t="str">
        <f t="shared" si="2"/>
        <v>Aug</v>
      </c>
    </row>
    <row r="2088" ht="22.5" customHeight="1">
      <c r="A2088" s="4">
        <f>(Orders!A2088)</f>
        <v>8806260669</v>
      </c>
      <c r="B2088" s="5">
        <f t="array" ref="B2088">_xlfn.XLOOKUP(A2088, Orders!A:A,Orders!C:C)</f>
        <v>45216.54435</v>
      </c>
      <c r="C2088" s="4">
        <f>Order_items!B2088</f>
        <v>611575</v>
      </c>
      <c r="D2088" s="4" t="str">
        <f t="array" ref="D2088">_xlfn.XLOOKUP(C2088,Products!A:A,Products!B:B,"")</f>
        <v>Frozen Pizza</v>
      </c>
      <c r="E2088" s="4" t="str">
        <f t="array" ref="E2088">_xlfn.XLOOKUP(C2088,Products!A:A,Products!C:C,"")</f>
        <v>Instant &amp; Frozen Food</v>
      </c>
      <c r="F2088" s="4" t="str">
        <f t="array" ref="F2088">_xlfn.XLOOKUP(C2088,Products!A:A,Products!D:D,"")</f>
        <v>Bhat, Nigam and Hayer</v>
      </c>
      <c r="G2088" s="4">
        <f>Order_items!C2088</f>
        <v>1</v>
      </c>
      <c r="H2088" s="4">
        <f>Order_items!D2088</f>
        <v>482.06</v>
      </c>
      <c r="I2088" s="4">
        <f>Order_items!E2088</f>
        <v>482.06</v>
      </c>
      <c r="J2088" s="4" t="str">
        <f t="array" ref="J2088">_xlfn.XLOOKUP(A2088,Orders!A:A,Orders!G:G,"")</f>
        <v>UPI</v>
      </c>
      <c r="K2088" s="4">
        <f t="shared" si="1"/>
        <v>2023</v>
      </c>
      <c r="L2088" s="4" t="str">
        <f t="shared" si="2"/>
        <v>Oct</v>
      </c>
    </row>
    <row r="2089" ht="22.5" customHeight="1">
      <c r="A2089" s="4">
        <f>(Orders!A2089)</f>
        <v>7773287963</v>
      </c>
      <c r="B2089" s="5">
        <f t="array" ref="B2089">_xlfn.XLOOKUP(A2089, Orders!A:A,Orders!C:C)</f>
        <v>45007.092</v>
      </c>
      <c r="C2089" s="4">
        <f>Order_items!B2089</f>
        <v>942001</v>
      </c>
      <c r="D2089" s="4" t="str">
        <f t="array" ref="D2089">_xlfn.XLOOKUP(C2089,Products!A:A,Products!B:B,"")</f>
        <v>Cat Food</v>
      </c>
      <c r="E2089" s="4" t="str">
        <f t="array" ref="E2089">_xlfn.XLOOKUP(C2089,Products!A:A,Products!C:C,"")</f>
        <v>Pet Care</v>
      </c>
      <c r="F2089" s="4" t="str">
        <f t="array" ref="F2089">_xlfn.XLOOKUP(C2089,Products!A:A,Products!D:D,"")</f>
        <v>Acharya Ltd</v>
      </c>
      <c r="G2089" s="4">
        <f>Order_items!C2089</f>
        <v>1</v>
      </c>
      <c r="H2089" s="4">
        <f>Order_items!D2089</f>
        <v>671.55</v>
      </c>
      <c r="I2089" s="4">
        <f>Order_items!E2089</f>
        <v>671.55</v>
      </c>
      <c r="J2089" s="4" t="str">
        <f t="array" ref="J2089">_xlfn.XLOOKUP(A2089,Orders!A:A,Orders!G:G,"")</f>
        <v>Wallet</v>
      </c>
      <c r="K2089" s="4">
        <f t="shared" si="1"/>
        <v>2023</v>
      </c>
      <c r="L2089" s="4" t="str">
        <f t="shared" si="2"/>
        <v>Mar</v>
      </c>
    </row>
    <row r="2090" ht="22.5" customHeight="1">
      <c r="A2090" s="4">
        <f>(Orders!A2090)</f>
        <v>8153845667</v>
      </c>
      <c r="B2090" s="5">
        <f t="array" ref="B2090">_xlfn.XLOOKUP(A2090, Orders!A:A,Orders!C:C)</f>
        <v>45513.36427</v>
      </c>
      <c r="C2090" s="4">
        <f>Order_items!B2090</f>
        <v>449106</v>
      </c>
      <c r="D2090" s="4" t="str">
        <f t="array" ref="D2090">_xlfn.XLOOKUP(C2090,Products!A:A,Products!B:B,"")</f>
        <v>Soap</v>
      </c>
      <c r="E2090" s="4" t="str">
        <f t="array" ref="E2090">_xlfn.XLOOKUP(C2090,Products!A:A,Products!C:C,"")</f>
        <v>Personal Care</v>
      </c>
      <c r="F2090" s="4" t="str">
        <f t="array" ref="F2090">_xlfn.XLOOKUP(C2090,Products!A:A,Products!D:D,"")</f>
        <v>Shere, Thakur and Naik</v>
      </c>
      <c r="G2090" s="4">
        <f>Order_items!C2090</f>
        <v>2</v>
      </c>
      <c r="H2090" s="4">
        <f>Order_items!D2090</f>
        <v>48.55</v>
      </c>
      <c r="I2090" s="4">
        <f>Order_items!E2090</f>
        <v>97.1</v>
      </c>
      <c r="J2090" s="4" t="str">
        <f t="array" ref="J2090">_xlfn.XLOOKUP(A2090,Orders!A:A,Orders!G:G,"")</f>
        <v>Wallet</v>
      </c>
      <c r="K2090" s="4">
        <f t="shared" si="1"/>
        <v>2024</v>
      </c>
      <c r="L2090" s="4" t="str">
        <f t="shared" si="2"/>
        <v>Aug</v>
      </c>
    </row>
    <row r="2091" ht="22.5" customHeight="1">
      <c r="A2091" s="4">
        <f>(Orders!A2091)</f>
        <v>8345887091</v>
      </c>
      <c r="B2091" s="5">
        <f t="array" ref="B2091">_xlfn.XLOOKUP(A2091, Orders!A:A,Orders!C:C)</f>
        <v>45578.643</v>
      </c>
      <c r="C2091" s="4">
        <f>Order_items!B2091</f>
        <v>667163</v>
      </c>
      <c r="D2091" s="4" t="str">
        <f t="array" ref="D2091">_xlfn.XLOOKUP(C2091,Products!A:A,Products!B:B,"")</f>
        <v>Orange Juice</v>
      </c>
      <c r="E2091" s="4" t="str">
        <f t="array" ref="E2091">_xlfn.XLOOKUP(C2091,Products!A:A,Products!C:C,"")</f>
        <v>Cold Drinks &amp; Juices</v>
      </c>
      <c r="F2091" s="4" t="str">
        <f t="array" ref="F2091">_xlfn.XLOOKUP(C2091,Products!A:A,Products!D:D,"")</f>
        <v>Palla LLC</v>
      </c>
      <c r="G2091" s="4">
        <f>Order_items!C2091</f>
        <v>2</v>
      </c>
      <c r="H2091" s="4">
        <f>Order_items!D2091</f>
        <v>441.2</v>
      </c>
      <c r="I2091" s="4">
        <f>Order_items!E2091</f>
        <v>882.4</v>
      </c>
      <c r="J2091" s="4" t="str">
        <f t="array" ref="J2091">_xlfn.XLOOKUP(A2091,Orders!A:A,Orders!G:G,"")</f>
        <v>Wallet</v>
      </c>
      <c r="K2091" s="4">
        <f t="shared" si="1"/>
        <v>2024</v>
      </c>
      <c r="L2091" s="4" t="str">
        <f t="shared" si="2"/>
        <v>Oct</v>
      </c>
    </row>
    <row r="2092" ht="22.5" customHeight="1">
      <c r="A2092" s="4">
        <f>(Orders!A2092)</f>
        <v>6638429050</v>
      </c>
      <c r="B2092" s="5">
        <f t="array" ref="B2092">_xlfn.XLOOKUP(A2092, Orders!A:A,Orders!C:C)</f>
        <v>45553.31568</v>
      </c>
      <c r="C2092" s="4">
        <f>Order_items!B2092</f>
        <v>799688</v>
      </c>
      <c r="D2092" s="4" t="str">
        <f t="array" ref="D2092">_xlfn.XLOOKUP(C2092,Products!A:A,Products!B:B,"")</f>
        <v>Lotion</v>
      </c>
      <c r="E2092" s="4" t="str">
        <f t="array" ref="E2092">_xlfn.XLOOKUP(C2092,Products!A:A,Products!C:C,"")</f>
        <v>Personal Care</v>
      </c>
      <c r="F2092" s="4" t="str">
        <f t="array" ref="F2092">_xlfn.XLOOKUP(C2092,Products!A:A,Products!D:D,"")</f>
        <v>Arora LLC</v>
      </c>
      <c r="G2092" s="4">
        <f>Order_items!C2092</f>
        <v>2</v>
      </c>
      <c r="H2092" s="4">
        <f>Order_items!D2092</f>
        <v>309.62</v>
      </c>
      <c r="I2092" s="4">
        <f>Order_items!E2092</f>
        <v>619.24</v>
      </c>
      <c r="J2092" s="4" t="str">
        <f t="array" ref="J2092">_xlfn.XLOOKUP(A2092,Orders!A:A,Orders!G:G,"")</f>
        <v>Cash</v>
      </c>
      <c r="K2092" s="4">
        <f t="shared" si="1"/>
        <v>2024</v>
      </c>
      <c r="L2092" s="4" t="str">
        <f t="shared" si="2"/>
        <v>Sep</v>
      </c>
    </row>
    <row r="2093" ht="22.5" customHeight="1">
      <c r="A2093" s="4">
        <f>(Orders!A2093)</f>
        <v>4132900691</v>
      </c>
      <c r="B2093" s="5">
        <f t="array" ref="B2093">_xlfn.XLOOKUP(A2093, Orders!A:A,Orders!C:C)</f>
        <v>45546.03789</v>
      </c>
      <c r="C2093" s="4">
        <f>Order_items!B2093</f>
        <v>837480</v>
      </c>
      <c r="D2093" s="4" t="str">
        <f t="array" ref="D2093">_xlfn.XLOOKUP(C2093,Products!A:A,Products!B:B,"")</f>
        <v>Cough Syrup</v>
      </c>
      <c r="E2093" s="4" t="str">
        <f t="array" ref="E2093">_xlfn.XLOOKUP(C2093,Products!A:A,Products!C:C,"")</f>
        <v>Pharmacy</v>
      </c>
      <c r="F2093" s="4" t="str">
        <f t="array" ref="F2093">_xlfn.XLOOKUP(C2093,Products!A:A,Products!D:D,"")</f>
        <v>Edwin and Sons</v>
      </c>
      <c r="G2093" s="4">
        <f>Order_items!C2093</f>
        <v>2</v>
      </c>
      <c r="H2093" s="4">
        <f>Order_items!D2093</f>
        <v>217.4</v>
      </c>
      <c r="I2093" s="4">
        <f>Order_items!E2093</f>
        <v>434.8</v>
      </c>
      <c r="J2093" s="4" t="str">
        <f t="array" ref="J2093">_xlfn.XLOOKUP(A2093,Orders!A:A,Orders!G:G,"")</f>
        <v>Card</v>
      </c>
      <c r="K2093" s="4">
        <f t="shared" si="1"/>
        <v>2024</v>
      </c>
      <c r="L2093" s="4" t="str">
        <f t="shared" si="2"/>
        <v>Sep</v>
      </c>
    </row>
    <row r="2094" ht="22.5" customHeight="1">
      <c r="A2094" s="4">
        <f>(Orders!A2094)</f>
        <v>2119346062</v>
      </c>
      <c r="B2094" s="5">
        <f t="array" ref="B2094">_xlfn.XLOOKUP(A2094, Orders!A:A,Orders!C:C)</f>
        <v>45110.5308</v>
      </c>
      <c r="C2094" s="4">
        <f>Order_items!B2094</f>
        <v>222892</v>
      </c>
      <c r="D2094" s="4" t="str">
        <f t="array" ref="D2094">_xlfn.XLOOKUP(C2094,Products!A:A,Products!B:B,"")</f>
        <v>Tomatoes</v>
      </c>
      <c r="E2094" s="4" t="str">
        <f t="array" ref="E2094">_xlfn.XLOOKUP(C2094,Products!A:A,Products!C:C,"")</f>
        <v>Fruits &amp; Vegetables</v>
      </c>
      <c r="F2094" s="4" t="str">
        <f t="array" ref="F2094">_xlfn.XLOOKUP(C2094,Products!A:A,Products!D:D,"")</f>
        <v>Ramakrishnan-Ghose</v>
      </c>
      <c r="G2094" s="4">
        <f>Order_items!C2094</f>
        <v>1</v>
      </c>
      <c r="H2094" s="4">
        <f>Order_items!D2094</f>
        <v>869.22</v>
      </c>
      <c r="I2094" s="4">
        <f>Order_items!E2094</f>
        <v>869.22</v>
      </c>
      <c r="J2094" s="4" t="str">
        <f t="array" ref="J2094">_xlfn.XLOOKUP(A2094,Orders!A:A,Orders!G:G,"")</f>
        <v>Cash</v>
      </c>
      <c r="K2094" s="4">
        <f t="shared" si="1"/>
        <v>2023</v>
      </c>
      <c r="L2094" s="4" t="str">
        <f t="shared" si="2"/>
        <v>Jul</v>
      </c>
    </row>
    <row r="2095" ht="22.5" customHeight="1">
      <c r="A2095" s="4">
        <f>(Orders!A2095)</f>
        <v>689310626</v>
      </c>
      <c r="B2095" s="5">
        <f t="array" ref="B2095">_xlfn.XLOOKUP(A2095, Orders!A:A,Orders!C:C)</f>
        <v>45566.54635</v>
      </c>
      <c r="C2095" s="4">
        <f>Order_items!B2095</f>
        <v>952124</v>
      </c>
      <c r="D2095" s="4" t="str">
        <f t="array" ref="D2095">_xlfn.XLOOKUP(C2095,Products!A:A,Products!B:B,"")</f>
        <v>Onions</v>
      </c>
      <c r="E2095" s="4" t="str">
        <f t="array" ref="E2095">_xlfn.XLOOKUP(C2095,Products!A:A,Products!C:C,"")</f>
        <v>Fruits &amp; Vegetables</v>
      </c>
      <c r="F2095" s="4" t="str">
        <f t="array" ref="F2095">_xlfn.XLOOKUP(C2095,Products!A:A,Products!D:D,"")</f>
        <v>Wali, Sood and Bala</v>
      </c>
      <c r="G2095" s="4">
        <f>Order_items!C2095</f>
        <v>2</v>
      </c>
      <c r="H2095" s="4">
        <f>Order_items!D2095</f>
        <v>127.08</v>
      </c>
      <c r="I2095" s="4">
        <f>Order_items!E2095</f>
        <v>254.16</v>
      </c>
      <c r="J2095" s="4" t="str">
        <f t="array" ref="J2095">_xlfn.XLOOKUP(A2095,Orders!A:A,Orders!G:G,"")</f>
        <v>Cash</v>
      </c>
      <c r="K2095" s="4">
        <f t="shared" si="1"/>
        <v>2024</v>
      </c>
      <c r="L2095" s="4" t="str">
        <f t="shared" si="2"/>
        <v>Oct</v>
      </c>
    </row>
    <row r="2096" ht="22.5" customHeight="1">
      <c r="A2096" s="4">
        <f>(Orders!A2096)</f>
        <v>9246993674</v>
      </c>
      <c r="B2096" s="5">
        <f t="array" ref="B2096">_xlfn.XLOOKUP(A2096, Orders!A:A,Orders!C:C)</f>
        <v>45240.1549</v>
      </c>
      <c r="C2096" s="4">
        <f>Order_items!B2096</f>
        <v>490602</v>
      </c>
      <c r="D2096" s="4" t="str">
        <f t="array" ref="D2096">_xlfn.XLOOKUP(C2096,Products!A:A,Products!B:B,"")</f>
        <v>Sugar</v>
      </c>
      <c r="E2096" s="4" t="str">
        <f t="array" ref="E2096">_xlfn.XLOOKUP(C2096,Products!A:A,Products!C:C,"")</f>
        <v>Grocery &amp; Staples</v>
      </c>
      <c r="F2096" s="4" t="str">
        <f t="array" ref="F2096">_xlfn.XLOOKUP(C2096,Products!A:A,Products!D:D,"")</f>
        <v>Raghavan Inc</v>
      </c>
      <c r="G2096" s="4">
        <f>Order_items!C2096</f>
        <v>2</v>
      </c>
      <c r="H2096" s="4">
        <f>Order_items!D2096</f>
        <v>549.47</v>
      </c>
      <c r="I2096" s="4">
        <f>Order_items!E2096</f>
        <v>1098.94</v>
      </c>
      <c r="J2096" s="4" t="str">
        <f t="array" ref="J2096">_xlfn.XLOOKUP(A2096,Orders!A:A,Orders!G:G,"")</f>
        <v>Card</v>
      </c>
      <c r="K2096" s="4">
        <f t="shared" si="1"/>
        <v>2023</v>
      </c>
      <c r="L2096" s="4" t="str">
        <f t="shared" si="2"/>
        <v>Nov</v>
      </c>
    </row>
    <row r="2097" ht="22.5" customHeight="1">
      <c r="A2097" s="4">
        <f>(Orders!A2097)</f>
        <v>2282234185</v>
      </c>
      <c r="B2097" s="5">
        <f t="array" ref="B2097">_xlfn.XLOOKUP(A2097, Orders!A:A,Orders!C:C)</f>
        <v>45487.23998</v>
      </c>
      <c r="C2097" s="4">
        <f>Order_items!B2097</f>
        <v>734789</v>
      </c>
      <c r="D2097" s="4" t="str">
        <f t="array" ref="D2097">_xlfn.XLOOKUP(C2097,Products!A:A,Products!B:B,"")</f>
        <v>Popcorn</v>
      </c>
      <c r="E2097" s="4" t="str">
        <f t="array" ref="E2097">_xlfn.XLOOKUP(C2097,Products!A:A,Products!C:C,"")</f>
        <v>Snacks &amp; Munchies</v>
      </c>
      <c r="F2097" s="4" t="str">
        <f t="array" ref="F2097">_xlfn.XLOOKUP(C2097,Products!A:A,Products!D:D,"")</f>
        <v>Chaudhari, Pant and Singh</v>
      </c>
      <c r="G2097" s="4">
        <f>Order_items!C2097</f>
        <v>1</v>
      </c>
      <c r="H2097" s="4">
        <f>Order_items!D2097</f>
        <v>395.82</v>
      </c>
      <c r="I2097" s="4">
        <f>Order_items!E2097</f>
        <v>395.82</v>
      </c>
      <c r="J2097" s="4" t="str">
        <f t="array" ref="J2097">_xlfn.XLOOKUP(A2097,Orders!A:A,Orders!G:G,"")</f>
        <v>Wallet</v>
      </c>
      <c r="K2097" s="4">
        <f t="shared" si="1"/>
        <v>2024</v>
      </c>
      <c r="L2097" s="4" t="str">
        <f t="shared" si="2"/>
        <v>Jul</v>
      </c>
    </row>
    <row r="2098" ht="22.5" customHeight="1">
      <c r="A2098" s="4">
        <f>(Orders!A2098)</f>
        <v>9697170386</v>
      </c>
      <c r="B2098" s="5">
        <f t="array" ref="B2098">_xlfn.XLOOKUP(A2098, Orders!A:A,Orders!C:C)</f>
        <v>45572.43311</v>
      </c>
      <c r="C2098" s="4">
        <f>Order_items!B2098</f>
        <v>992178</v>
      </c>
      <c r="D2098" s="4" t="str">
        <f t="array" ref="D2098">_xlfn.XLOOKUP(C2098,Products!A:A,Products!B:B,"")</f>
        <v>Pain Reliever</v>
      </c>
      <c r="E2098" s="4" t="str">
        <f t="array" ref="E2098">_xlfn.XLOOKUP(C2098,Products!A:A,Products!C:C,"")</f>
        <v>Pharmacy</v>
      </c>
      <c r="F2098" s="4" t="str">
        <f t="array" ref="F2098">_xlfn.XLOOKUP(C2098,Products!A:A,Products!D:D,"")</f>
        <v>Basu and Sons</v>
      </c>
      <c r="G2098" s="4">
        <f>Order_items!C2098</f>
        <v>2</v>
      </c>
      <c r="H2098" s="4">
        <f>Order_items!D2098</f>
        <v>632.43</v>
      </c>
      <c r="I2098" s="4">
        <f>Order_items!E2098</f>
        <v>1264.86</v>
      </c>
      <c r="J2098" s="4" t="str">
        <f t="array" ref="J2098">_xlfn.XLOOKUP(A2098,Orders!A:A,Orders!G:G,"")</f>
        <v>Wallet</v>
      </c>
      <c r="K2098" s="4">
        <f t="shared" si="1"/>
        <v>2024</v>
      </c>
      <c r="L2098" s="4" t="str">
        <f t="shared" si="2"/>
        <v>Oct</v>
      </c>
    </row>
    <row r="2099" ht="22.5" customHeight="1">
      <c r="A2099" s="4">
        <f>(Orders!A2099)</f>
        <v>6376147802</v>
      </c>
      <c r="B2099" s="5">
        <f t="array" ref="B2099">_xlfn.XLOOKUP(A2099, Orders!A:A,Orders!C:C)</f>
        <v>45489.89189</v>
      </c>
      <c r="C2099" s="4">
        <f>Order_items!B2099</f>
        <v>799952</v>
      </c>
      <c r="D2099" s="4" t="str">
        <f t="array" ref="D2099">_xlfn.XLOOKUP(C2099,Products!A:A,Products!B:B,"")</f>
        <v>Cheese</v>
      </c>
      <c r="E2099" s="4" t="str">
        <f t="array" ref="E2099">_xlfn.XLOOKUP(C2099,Products!A:A,Products!C:C,"")</f>
        <v>Dairy &amp; Breakfast</v>
      </c>
      <c r="F2099" s="4" t="str">
        <f t="array" ref="F2099">_xlfn.XLOOKUP(C2099,Products!A:A,Products!D:D,"")</f>
        <v>Padmanabhan-Virk</v>
      </c>
      <c r="G2099" s="4">
        <f>Order_items!C2099</f>
        <v>1</v>
      </c>
      <c r="H2099" s="4">
        <f>Order_items!D2099</f>
        <v>922.64</v>
      </c>
      <c r="I2099" s="4">
        <f>Order_items!E2099</f>
        <v>922.64</v>
      </c>
      <c r="J2099" s="4" t="str">
        <f t="array" ref="J2099">_xlfn.XLOOKUP(A2099,Orders!A:A,Orders!G:G,"")</f>
        <v>Cash</v>
      </c>
      <c r="K2099" s="4">
        <f t="shared" si="1"/>
        <v>2024</v>
      </c>
      <c r="L2099" s="4" t="str">
        <f t="shared" si="2"/>
        <v>Jul</v>
      </c>
    </row>
    <row r="2100" ht="22.5" customHeight="1">
      <c r="A2100" s="4">
        <f>(Orders!A2100)</f>
        <v>7415158732</v>
      </c>
      <c r="B2100" s="5">
        <f t="array" ref="B2100">_xlfn.XLOOKUP(A2100, Orders!A:A,Orders!C:C)</f>
        <v>45296.83461</v>
      </c>
      <c r="C2100" s="4">
        <f>Order_items!B2100</f>
        <v>433521</v>
      </c>
      <c r="D2100" s="4" t="str">
        <f t="array" ref="D2100">_xlfn.XLOOKUP(C2100,Products!A:A,Products!B:B,"")</f>
        <v>Diapers</v>
      </c>
      <c r="E2100" s="4" t="str">
        <f t="array" ref="E2100">_xlfn.XLOOKUP(C2100,Products!A:A,Products!C:C,"")</f>
        <v>Baby Care</v>
      </c>
      <c r="F2100" s="4" t="str">
        <f t="array" ref="F2100">_xlfn.XLOOKUP(C2100,Products!A:A,Products!D:D,"")</f>
        <v>Mahal Group</v>
      </c>
      <c r="G2100" s="4">
        <f>Order_items!C2100</f>
        <v>1</v>
      </c>
      <c r="H2100" s="4">
        <f>Order_items!D2100</f>
        <v>321.33</v>
      </c>
      <c r="I2100" s="4">
        <f>Order_items!E2100</f>
        <v>321.33</v>
      </c>
      <c r="J2100" s="4" t="str">
        <f t="array" ref="J2100">_xlfn.XLOOKUP(A2100,Orders!A:A,Orders!G:G,"")</f>
        <v>Card</v>
      </c>
      <c r="K2100" s="4">
        <f t="shared" si="1"/>
        <v>2024</v>
      </c>
      <c r="L2100" s="4" t="str">
        <f t="shared" si="2"/>
        <v>Jan</v>
      </c>
    </row>
    <row r="2101" ht="22.5" customHeight="1">
      <c r="A2101" s="4">
        <f>(Orders!A2101)</f>
        <v>343300311</v>
      </c>
      <c r="B2101" s="5">
        <f t="array" ref="B2101">_xlfn.XLOOKUP(A2101, Orders!A:A,Orders!C:C)</f>
        <v>45508.05582</v>
      </c>
      <c r="C2101" s="4">
        <f>Order_items!B2101</f>
        <v>962591</v>
      </c>
      <c r="D2101" s="4" t="str">
        <f t="array" ref="D2101">_xlfn.XLOOKUP(C2101,Products!A:A,Products!B:B,"")</f>
        <v>Orange Juice</v>
      </c>
      <c r="E2101" s="4" t="str">
        <f t="array" ref="E2101">_xlfn.XLOOKUP(C2101,Products!A:A,Products!C:C,"")</f>
        <v>Cold Drinks &amp; Juices</v>
      </c>
      <c r="F2101" s="4" t="str">
        <f t="array" ref="F2101">_xlfn.XLOOKUP(C2101,Products!A:A,Products!D:D,"")</f>
        <v>Murthy-Kaul</v>
      </c>
      <c r="G2101" s="4">
        <f>Order_items!C2101</f>
        <v>2</v>
      </c>
      <c r="H2101" s="4">
        <f>Order_items!D2101</f>
        <v>130.01</v>
      </c>
      <c r="I2101" s="4">
        <f>Order_items!E2101</f>
        <v>260.02</v>
      </c>
      <c r="J2101" s="4" t="str">
        <f t="array" ref="J2101">_xlfn.XLOOKUP(A2101,Orders!A:A,Orders!G:G,"")</f>
        <v>Wallet</v>
      </c>
      <c r="K2101" s="4">
        <f t="shared" si="1"/>
        <v>2024</v>
      </c>
      <c r="L2101" s="4" t="str">
        <f t="shared" si="2"/>
        <v>Aug</v>
      </c>
    </row>
    <row r="2102" ht="22.5" customHeight="1">
      <c r="A2102" s="4">
        <f>(Orders!A2102)</f>
        <v>3922539531</v>
      </c>
      <c r="B2102" s="5">
        <f t="array" ref="B2102">_xlfn.XLOOKUP(A2102, Orders!A:A,Orders!C:C)</f>
        <v>45559.65005</v>
      </c>
      <c r="C2102" s="4">
        <f>Order_items!B2102</f>
        <v>647462</v>
      </c>
      <c r="D2102" s="4" t="str">
        <f t="array" ref="D2102">_xlfn.XLOOKUP(C2102,Products!A:A,Products!B:B,"")</f>
        <v>Lotion</v>
      </c>
      <c r="E2102" s="4" t="str">
        <f t="array" ref="E2102">_xlfn.XLOOKUP(C2102,Products!A:A,Products!C:C,"")</f>
        <v>Personal Care</v>
      </c>
      <c r="F2102" s="4" t="str">
        <f t="array" ref="F2102">_xlfn.XLOOKUP(C2102,Products!A:A,Products!D:D,"")</f>
        <v>Balan, Samra and Sekhon</v>
      </c>
      <c r="G2102" s="4">
        <f>Order_items!C2102</f>
        <v>1</v>
      </c>
      <c r="H2102" s="4">
        <f>Order_items!D2102</f>
        <v>326.42</v>
      </c>
      <c r="I2102" s="4">
        <f>Order_items!E2102</f>
        <v>326.42</v>
      </c>
      <c r="J2102" s="4" t="str">
        <f t="array" ref="J2102">_xlfn.XLOOKUP(A2102,Orders!A:A,Orders!G:G,"")</f>
        <v>UPI</v>
      </c>
      <c r="K2102" s="4">
        <f t="shared" si="1"/>
        <v>2024</v>
      </c>
      <c r="L2102" s="4" t="str">
        <f t="shared" si="2"/>
        <v>Sep</v>
      </c>
    </row>
    <row r="2103" ht="22.5" customHeight="1">
      <c r="A2103" s="4">
        <f>(Orders!A2103)</f>
        <v>7634516705</v>
      </c>
      <c r="B2103" s="5">
        <f t="array" ref="B2103">_xlfn.XLOOKUP(A2103, Orders!A:A,Orders!C:C)</f>
        <v>45214.61073</v>
      </c>
      <c r="C2103" s="4">
        <f>Order_items!B2103</f>
        <v>154179</v>
      </c>
      <c r="D2103" s="4" t="str">
        <f t="array" ref="D2103">_xlfn.XLOOKUP(C2103,Products!A:A,Products!B:B,"")</f>
        <v>Pain Reliever</v>
      </c>
      <c r="E2103" s="4" t="str">
        <f t="array" ref="E2103">_xlfn.XLOOKUP(C2103,Products!A:A,Products!C:C,"")</f>
        <v>Pharmacy</v>
      </c>
      <c r="F2103" s="4" t="str">
        <f t="array" ref="F2103">_xlfn.XLOOKUP(C2103,Products!A:A,Products!D:D,"")</f>
        <v>Barad, Devi and Andra</v>
      </c>
      <c r="G2103" s="4">
        <f>Order_items!C2103</f>
        <v>1</v>
      </c>
      <c r="H2103" s="4">
        <f>Order_items!D2103</f>
        <v>582.87</v>
      </c>
      <c r="I2103" s="4">
        <f>Order_items!E2103</f>
        <v>582.87</v>
      </c>
      <c r="J2103" s="4" t="str">
        <f t="array" ref="J2103">_xlfn.XLOOKUP(A2103,Orders!A:A,Orders!G:G,"")</f>
        <v>UPI</v>
      </c>
      <c r="K2103" s="4">
        <f t="shared" si="1"/>
        <v>2023</v>
      </c>
      <c r="L2103" s="4" t="str">
        <f t="shared" si="2"/>
        <v>Oct</v>
      </c>
    </row>
    <row r="2104" ht="22.5" customHeight="1">
      <c r="A2104" s="4">
        <f>(Orders!A2104)</f>
        <v>8731122718</v>
      </c>
      <c r="B2104" s="5">
        <f t="array" ref="B2104">_xlfn.XLOOKUP(A2104, Orders!A:A,Orders!C:C)</f>
        <v>45039.23376</v>
      </c>
      <c r="C2104" s="4">
        <f>Order_items!B2104</f>
        <v>847349</v>
      </c>
      <c r="D2104" s="4" t="str">
        <f t="array" ref="D2104">_xlfn.XLOOKUP(C2104,Products!A:A,Products!B:B,"")</f>
        <v>Potatoes</v>
      </c>
      <c r="E2104" s="4" t="str">
        <f t="array" ref="E2104">_xlfn.XLOOKUP(C2104,Products!A:A,Products!C:C,"")</f>
        <v>Fruits &amp; Vegetables</v>
      </c>
      <c r="F2104" s="4" t="str">
        <f t="array" ref="F2104">_xlfn.XLOOKUP(C2104,Products!A:A,Products!D:D,"")</f>
        <v>Chhabra-Agrawal</v>
      </c>
      <c r="G2104" s="4">
        <f>Order_items!C2104</f>
        <v>3</v>
      </c>
      <c r="H2104" s="4">
        <f>Order_items!D2104</f>
        <v>781.08</v>
      </c>
      <c r="I2104" s="4">
        <f>Order_items!E2104</f>
        <v>2343.24</v>
      </c>
      <c r="J2104" s="4" t="str">
        <f t="array" ref="J2104">_xlfn.XLOOKUP(A2104,Orders!A:A,Orders!G:G,"")</f>
        <v>Card</v>
      </c>
      <c r="K2104" s="4">
        <f t="shared" si="1"/>
        <v>2023</v>
      </c>
      <c r="L2104" s="4" t="str">
        <f t="shared" si="2"/>
        <v>Apr</v>
      </c>
    </row>
    <row r="2105" ht="22.5" customHeight="1">
      <c r="A2105" s="4">
        <f>(Orders!A2105)</f>
        <v>9471236505</v>
      </c>
      <c r="B2105" s="5">
        <f t="array" ref="B2105">_xlfn.XLOOKUP(A2105, Orders!A:A,Orders!C:C)</f>
        <v>45570.45359</v>
      </c>
      <c r="C2105" s="4">
        <f>Order_items!B2105</f>
        <v>669378</v>
      </c>
      <c r="D2105" s="4" t="str">
        <f t="array" ref="D2105">_xlfn.XLOOKUP(C2105,Products!A:A,Products!B:B,"")</f>
        <v>Potatoes</v>
      </c>
      <c r="E2105" s="4" t="str">
        <f t="array" ref="E2105">_xlfn.XLOOKUP(C2105,Products!A:A,Products!C:C,"")</f>
        <v>Fruits &amp; Vegetables</v>
      </c>
      <c r="F2105" s="4" t="str">
        <f t="array" ref="F2105">_xlfn.XLOOKUP(C2105,Products!A:A,Products!D:D,"")</f>
        <v>Chadha and Sons</v>
      </c>
      <c r="G2105" s="4">
        <f>Order_items!C2105</f>
        <v>3</v>
      </c>
      <c r="H2105" s="4">
        <f>Order_items!D2105</f>
        <v>212.14</v>
      </c>
      <c r="I2105" s="4">
        <f>Order_items!E2105</f>
        <v>636.42</v>
      </c>
      <c r="J2105" s="4" t="str">
        <f t="array" ref="J2105">_xlfn.XLOOKUP(A2105,Orders!A:A,Orders!G:G,"")</f>
        <v>Cash</v>
      </c>
      <c r="K2105" s="4">
        <f t="shared" si="1"/>
        <v>2024</v>
      </c>
      <c r="L2105" s="4" t="str">
        <f t="shared" si="2"/>
        <v>Oct</v>
      </c>
    </row>
    <row r="2106" ht="22.5" customHeight="1">
      <c r="A2106" s="4">
        <f>(Orders!A2106)</f>
        <v>9497014025</v>
      </c>
      <c r="B2106" s="5">
        <f t="array" ref="B2106">_xlfn.XLOOKUP(A2106, Orders!A:A,Orders!C:C)</f>
        <v>45599.20049</v>
      </c>
      <c r="C2106" s="4">
        <f>Order_items!B2106</f>
        <v>492958</v>
      </c>
      <c r="D2106" s="4" t="str">
        <f t="array" ref="D2106">_xlfn.XLOOKUP(C2106,Products!A:A,Products!B:B,"")</f>
        <v>Lotion</v>
      </c>
      <c r="E2106" s="4" t="str">
        <f t="array" ref="E2106">_xlfn.XLOOKUP(C2106,Products!A:A,Products!C:C,"")</f>
        <v>Personal Care</v>
      </c>
      <c r="F2106" s="4" t="str">
        <f t="array" ref="F2106">_xlfn.XLOOKUP(C2106,Products!A:A,Products!D:D,"")</f>
        <v>Acharya PLC</v>
      </c>
      <c r="G2106" s="4">
        <f>Order_items!C2106</f>
        <v>3</v>
      </c>
      <c r="H2106" s="4">
        <f>Order_items!D2106</f>
        <v>84.2</v>
      </c>
      <c r="I2106" s="4">
        <f>Order_items!E2106</f>
        <v>252.6</v>
      </c>
      <c r="J2106" s="4" t="str">
        <f t="array" ref="J2106">_xlfn.XLOOKUP(A2106,Orders!A:A,Orders!G:G,"")</f>
        <v>Wallet</v>
      </c>
      <c r="K2106" s="4">
        <f t="shared" si="1"/>
        <v>2024</v>
      </c>
      <c r="L2106" s="4" t="str">
        <f t="shared" si="2"/>
        <v>Nov</v>
      </c>
    </row>
    <row r="2107" ht="22.5" customHeight="1">
      <c r="A2107" s="4">
        <f>(Orders!A2107)</f>
        <v>592358946</v>
      </c>
      <c r="B2107" s="5">
        <f t="array" ref="B2107">_xlfn.XLOOKUP(A2107, Orders!A:A,Orders!C:C)</f>
        <v>45526.07931</v>
      </c>
      <c r="C2107" s="4">
        <f>Order_items!B2107</f>
        <v>378676</v>
      </c>
      <c r="D2107" s="4" t="str">
        <f t="array" ref="D2107">_xlfn.XLOOKUP(C2107,Products!A:A,Products!B:B,"")</f>
        <v>Orange Juice</v>
      </c>
      <c r="E2107" s="4" t="str">
        <f t="array" ref="E2107">_xlfn.XLOOKUP(C2107,Products!A:A,Products!C:C,"")</f>
        <v>Cold Drinks &amp; Juices</v>
      </c>
      <c r="F2107" s="4" t="str">
        <f t="array" ref="F2107">_xlfn.XLOOKUP(C2107,Products!A:A,Products!D:D,"")</f>
        <v>Baral-Kamdar</v>
      </c>
      <c r="G2107" s="4">
        <f>Order_items!C2107</f>
        <v>3</v>
      </c>
      <c r="H2107" s="4">
        <f>Order_items!D2107</f>
        <v>881.42</v>
      </c>
      <c r="I2107" s="4">
        <f>Order_items!E2107</f>
        <v>2644.26</v>
      </c>
      <c r="J2107" s="4" t="str">
        <f t="array" ref="J2107">_xlfn.XLOOKUP(A2107,Orders!A:A,Orders!G:G,"")</f>
        <v>Card</v>
      </c>
      <c r="K2107" s="4">
        <f t="shared" si="1"/>
        <v>2024</v>
      </c>
      <c r="L2107" s="4" t="str">
        <f t="shared" si="2"/>
        <v>Aug</v>
      </c>
    </row>
    <row r="2108" ht="22.5" customHeight="1">
      <c r="A2108" s="4">
        <f>(Orders!A2108)</f>
        <v>9680783354</v>
      </c>
      <c r="B2108" s="5">
        <f t="array" ref="B2108">_xlfn.XLOOKUP(A2108, Orders!A:A,Orders!C:C)</f>
        <v>45025.078</v>
      </c>
      <c r="C2108" s="4">
        <f>Order_items!B2108</f>
        <v>41853</v>
      </c>
      <c r="D2108" s="4" t="str">
        <f t="array" ref="D2108">_xlfn.XLOOKUP(C2108,Products!A:A,Products!B:B,"")</f>
        <v>Curd</v>
      </c>
      <c r="E2108" s="4" t="str">
        <f t="array" ref="E2108">_xlfn.XLOOKUP(C2108,Products!A:A,Products!C:C,"")</f>
        <v>Dairy &amp; Breakfast</v>
      </c>
      <c r="F2108" s="4" t="str">
        <f t="array" ref="F2108">_xlfn.XLOOKUP(C2108,Products!A:A,Products!D:D,"")</f>
        <v>Handa PLC</v>
      </c>
      <c r="G2108" s="4">
        <f>Order_items!C2108</f>
        <v>3</v>
      </c>
      <c r="H2108" s="4">
        <f>Order_items!D2108</f>
        <v>910.44</v>
      </c>
      <c r="I2108" s="4">
        <f>Order_items!E2108</f>
        <v>2731.32</v>
      </c>
      <c r="J2108" s="4" t="str">
        <f t="array" ref="J2108">_xlfn.XLOOKUP(A2108,Orders!A:A,Orders!G:G,"")</f>
        <v>Cash</v>
      </c>
      <c r="K2108" s="4">
        <f t="shared" si="1"/>
        <v>2023</v>
      </c>
      <c r="L2108" s="4" t="str">
        <f t="shared" si="2"/>
        <v>Apr</v>
      </c>
    </row>
    <row r="2109" ht="22.5" customHeight="1">
      <c r="A2109" s="4">
        <f>(Orders!A2109)</f>
        <v>6109792602</v>
      </c>
      <c r="B2109" s="5">
        <f t="array" ref="B2109">_xlfn.XLOOKUP(A2109, Orders!A:A,Orders!C:C)</f>
        <v>45182.08323</v>
      </c>
      <c r="C2109" s="4">
        <f>Order_items!B2109</f>
        <v>723678</v>
      </c>
      <c r="D2109" s="4" t="str">
        <f t="array" ref="D2109">_xlfn.XLOOKUP(C2109,Products!A:A,Products!B:B,"")</f>
        <v>Dog Food</v>
      </c>
      <c r="E2109" s="4" t="str">
        <f t="array" ref="E2109">_xlfn.XLOOKUP(C2109,Products!A:A,Products!C:C,"")</f>
        <v>Pet Care</v>
      </c>
      <c r="F2109" s="4" t="str">
        <f t="array" ref="F2109">_xlfn.XLOOKUP(C2109,Products!A:A,Products!D:D,"")</f>
        <v>Lall, Datta and Swamy</v>
      </c>
      <c r="G2109" s="4">
        <f>Order_items!C2109</f>
        <v>3</v>
      </c>
      <c r="H2109" s="4">
        <f>Order_items!D2109</f>
        <v>675.46</v>
      </c>
      <c r="I2109" s="4">
        <f>Order_items!E2109</f>
        <v>2026.38</v>
      </c>
      <c r="J2109" s="4" t="str">
        <f t="array" ref="J2109">_xlfn.XLOOKUP(A2109,Orders!A:A,Orders!G:G,"")</f>
        <v>UPI</v>
      </c>
      <c r="K2109" s="4">
        <f t="shared" si="1"/>
        <v>2023</v>
      </c>
      <c r="L2109" s="4" t="str">
        <f t="shared" si="2"/>
        <v>Sep</v>
      </c>
    </row>
    <row r="2110" ht="22.5" customHeight="1">
      <c r="A2110" s="4">
        <f>(Orders!A2110)</f>
        <v>2734817654</v>
      </c>
      <c r="B2110" s="5">
        <f t="array" ref="B2110">_xlfn.XLOOKUP(A2110, Orders!A:A,Orders!C:C)</f>
        <v>45028.4014</v>
      </c>
      <c r="C2110" s="4">
        <f>Order_items!B2110</f>
        <v>365132</v>
      </c>
      <c r="D2110" s="4" t="str">
        <f t="array" ref="D2110">_xlfn.XLOOKUP(C2110,Products!A:A,Products!B:B,"")</f>
        <v>Instant Noodles</v>
      </c>
      <c r="E2110" s="4" t="str">
        <f t="array" ref="E2110">_xlfn.XLOOKUP(C2110,Products!A:A,Products!C:C,"")</f>
        <v>Instant &amp; Frozen Food</v>
      </c>
      <c r="F2110" s="4" t="str">
        <f t="array" ref="F2110">_xlfn.XLOOKUP(C2110,Products!A:A,Products!D:D,"")</f>
        <v>Dar-Kumar</v>
      </c>
      <c r="G2110" s="4">
        <f>Order_items!C2110</f>
        <v>3</v>
      </c>
      <c r="H2110" s="4">
        <f>Order_items!D2110</f>
        <v>229.38</v>
      </c>
      <c r="I2110" s="4">
        <f>Order_items!E2110</f>
        <v>688.14</v>
      </c>
      <c r="J2110" s="4" t="str">
        <f t="array" ref="J2110">_xlfn.XLOOKUP(A2110,Orders!A:A,Orders!G:G,"")</f>
        <v>Wallet</v>
      </c>
      <c r="K2110" s="4">
        <f t="shared" si="1"/>
        <v>2023</v>
      </c>
      <c r="L2110" s="4" t="str">
        <f t="shared" si="2"/>
        <v>Apr</v>
      </c>
    </row>
    <row r="2111" ht="22.5" customHeight="1">
      <c r="A2111" s="4">
        <f>(Orders!A2111)</f>
        <v>6380542008</v>
      </c>
      <c r="B2111" s="5">
        <f t="array" ref="B2111">_xlfn.XLOOKUP(A2111, Orders!A:A,Orders!C:C)</f>
        <v>45085.73426</v>
      </c>
      <c r="C2111" s="4">
        <f>Order_items!B2111</f>
        <v>961614</v>
      </c>
      <c r="D2111" s="4" t="str">
        <f t="array" ref="D2111">_xlfn.XLOOKUP(C2111,Products!A:A,Products!B:B,"")</f>
        <v>Chocolates</v>
      </c>
      <c r="E2111" s="4" t="str">
        <f t="array" ref="E2111">_xlfn.XLOOKUP(C2111,Products!A:A,Products!C:C,"")</f>
        <v>Snacks &amp; Munchies</v>
      </c>
      <c r="F2111" s="4" t="str">
        <f t="array" ref="F2111">_xlfn.XLOOKUP(C2111,Products!A:A,Products!D:D,"")</f>
        <v>Goda Inc</v>
      </c>
      <c r="G2111" s="4">
        <f>Order_items!C2111</f>
        <v>2</v>
      </c>
      <c r="H2111" s="4">
        <f>Order_items!D2111</f>
        <v>227.22</v>
      </c>
      <c r="I2111" s="4">
        <f>Order_items!E2111</f>
        <v>454.44</v>
      </c>
      <c r="J2111" s="4" t="str">
        <f t="array" ref="J2111">_xlfn.XLOOKUP(A2111,Orders!A:A,Orders!G:G,"")</f>
        <v>UPI</v>
      </c>
      <c r="K2111" s="4">
        <f t="shared" si="1"/>
        <v>2023</v>
      </c>
      <c r="L2111" s="4" t="str">
        <f t="shared" si="2"/>
        <v>Jun</v>
      </c>
    </row>
    <row r="2112" ht="22.5" customHeight="1">
      <c r="A2112" s="4">
        <f>(Orders!A2112)</f>
        <v>4784760589</v>
      </c>
      <c r="B2112" s="5">
        <f t="array" ref="B2112">_xlfn.XLOOKUP(A2112, Orders!A:A,Orders!C:C)</f>
        <v>45372.16575</v>
      </c>
      <c r="C2112" s="4">
        <f>Order_items!B2112</f>
        <v>820973</v>
      </c>
      <c r="D2112" s="4" t="str">
        <f t="array" ref="D2112">_xlfn.XLOOKUP(C2112,Products!A:A,Products!B:B,"")</f>
        <v>Baby Wipes</v>
      </c>
      <c r="E2112" s="4" t="str">
        <f t="array" ref="E2112">_xlfn.XLOOKUP(C2112,Products!A:A,Products!C:C,"")</f>
        <v>Baby Care</v>
      </c>
      <c r="F2112" s="4" t="str">
        <f t="array" ref="F2112">_xlfn.XLOOKUP(C2112,Products!A:A,Products!D:D,"")</f>
        <v>Lall LLC</v>
      </c>
      <c r="G2112" s="4">
        <f>Order_items!C2112</f>
        <v>3</v>
      </c>
      <c r="H2112" s="4">
        <f>Order_items!D2112</f>
        <v>114.52</v>
      </c>
      <c r="I2112" s="4">
        <f>Order_items!E2112</f>
        <v>343.56</v>
      </c>
      <c r="J2112" s="4" t="str">
        <f t="array" ref="J2112">_xlfn.XLOOKUP(A2112,Orders!A:A,Orders!G:G,"")</f>
        <v>Wallet</v>
      </c>
      <c r="K2112" s="4">
        <f t="shared" si="1"/>
        <v>2024</v>
      </c>
      <c r="L2112" s="4" t="str">
        <f t="shared" si="2"/>
        <v>Mar</v>
      </c>
    </row>
    <row r="2113" ht="22.5" customHeight="1">
      <c r="A2113" s="4">
        <f>(Orders!A2113)</f>
        <v>1577703194</v>
      </c>
      <c r="B2113" s="5">
        <f t="array" ref="B2113">_xlfn.XLOOKUP(A2113, Orders!A:A,Orders!C:C)</f>
        <v>45410.10821</v>
      </c>
      <c r="C2113" s="4">
        <f>Order_items!B2113</f>
        <v>647462</v>
      </c>
      <c r="D2113" s="4" t="str">
        <f t="array" ref="D2113">_xlfn.XLOOKUP(C2113,Products!A:A,Products!B:B,"")</f>
        <v>Lotion</v>
      </c>
      <c r="E2113" s="4" t="str">
        <f t="array" ref="E2113">_xlfn.XLOOKUP(C2113,Products!A:A,Products!C:C,"")</f>
        <v>Personal Care</v>
      </c>
      <c r="F2113" s="4" t="str">
        <f t="array" ref="F2113">_xlfn.XLOOKUP(C2113,Products!A:A,Products!D:D,"")</f>
        <v>Balan, Samra and Sekhon</v>
      </c>
      <c r="G2113" s="4">
        <f>Order_items!C2113</f>
        <v>1</v>
      </c>
      <c r="H2113" s="4">
        <f>Order_items!D2113</f>
        <v>326.42</v>
      </c>
      <c r="I2113" s="4">
        <f>Order_items!E2113</f>
        <v>326.42</v>
      </c>
      <c r="J2113" s="4" t="str">
        <f t="array" ref="J2113">_xlfn.XLOOKUP(A2113,Orders!A:A,Orders!G:G,"")</f>
        <v>Card</v>
      </c>
      <c r="K2113" s="4">
        <f t="shared" si="1"/>
        <v>2024</v>
      </c>
      <c r="L2113" s="4" t="str">
        <f t="shared" si="2"/>
        <v>Apr</v>
      </c>
    </row>
    <row r="2114" ht="22.5" customHeight="1">
      <c r="A2114" s="4">
        <f>(Orders!A2114)</f>
        <v>6758737749</v>
      </c>
      <c r="B2114" s="5">
        <f t="array" ref="B2114">_xlfn.XLOOKUP(A2114, Orders!A:A,Orders!C:C)</f>
        <v>45225.07845</v>
      </c>
      <c r="C2114" s="4">
        <f>Order_items!B2114</f>
        <v>186168</v>
      </c>
      <c r="D2114" s="4" t="str">
        <f t="array" ref="D2114">_xlfn.XLOOKUP(C2114,Products!A:A,Products!B:B,"")</f>
        <v>Dog Food</v>
      </c>
      <c r="E2114" s="4" t="str">
        <f t="array" ref="E2114">_xlfn.XLOOKUP(C2114,Products!A:A,Products!C:C,"")</f>
        <v>Pet Care</v>
      </c>
      <c r="F2114" s="4" t="str">
        <f t="array" ref="F2114">_xlfn.XLOOKUP(C2114,Products!A:A,Products!D:D,"")</f>
        <v>Parekh, Lad and Kadakia</v>
      </c>
      <c r="G2114" s="4">
        <f>Order_items!C2114</f>
        <v>2</v>
      </c>
      <c r="H2114" s="4">
        <f>Order_items!D2114</f>
        <v>878.8</v>
      </c>
      <c r="I2114" s="4">
        <f>Order_items!E2114</f>
        <v>1757.6</v>
      </c>
      <c r="J2114" s="4" t="str">
        <f t="array" ref="J2114">_xlfn.XLOOKUP(A2114,Orders!A:A,Orders!G:G,"")</f>
        <v>UPI</v>
      </c>
      <c r="K2114" s="4">
        <f t="shared" si="1"/>
        <v>2023</v>
      </c>
      <c r="L2114" s="4" t="str">
        <f t="shared" si="2"/>
        <v>Oct</v>
      </c>
    </row>
    <row r="2115" ht="22.5" customHeight="1">
      <c r="A2115" s="4">
        <f>(Orders!A2115)</f>
        <v>4081640450</v>
      </c>
      <c r="B2115" s="5">
        <f t="array" ref="B2115">_xlfn.XLOOKUP(A2115, Orders!A:A,Orders!C:C)</f>
        <v>45367.70831</v>
      </c>
      <c r="C2115" s="4">
        <f>Order_items!B2115</f>
        <v>136533</v>
      </c>
      <c r="D2115" s="4" t="str">
        <f t="array" ref="D2115">_xlfn.XLOOKUP(C2115,Products!A:A,Products!B:B,"")</f>
        <v>Eggs</v>
      </c>
      <c r="E2115" s="4" t="str">
        <f t="array" ref="E2115">_xlfn.XLOOKUP(C2115,Products!A:A,Products!C:C,"")</f>
        <v>Dairy &amp; Breakfast</v>
      </c>
      <c r="F2115" s="4" t="str">
        <f t="array" ref="F2115">_xlfn.XLOOKUP(C2115,Products!A:A,Products!D:D,"")</f>
        <v>Raghavan, Magar and Shanker</v>
      </c>
      <c r="G2115" s="4">
        <f>Order_items!C2115</f>
        <v>2</v>
      </c>
      <c r="H2115" s="4">
        <f>Order_items!D2115</f>
        <v>826.21</v>
      </c>
      <c r="I2115" s="4">
        <f>Order_items!E2115</f>
        <v>1652.42</v>
      </c>
      <c r="J2115" s="4" t="str">
        <f t="array" ref="J2115">_xlfn.XLOOKUP(A2115,Orders!A:A,Orders!G:G,"")</f>
        <v>UPI</v>
      </c>
      <c r="K2115" s="4">
        <f t="shared" si="1"/>
        <v>2024</v>
      </c>
      <c r="L2115" s="4" t="str">
        <f t="shared" si="2"/>
        <v>Mar</v>
      </c>
    </row>
    <row r="2116" ht="22.5" customHeight="1">
      <c r="A2116" s="4">
        <f>(Orders!A2116)</f>
        <v>9258266990</v>
      </c>
      <c r="B2116" s="5">
        <f t="array" ref="B2116">_xlfn.XLOOKUP(A2116, Orders!A:A,Orders!C:C)</f>
        <v>45382.32554</v>
      </c>
      <c r="C2116" s="4">
        <f>Order_items!B2116</f>
        <v>492958</v>
      </c>
      <c r="D2116" s="4" t="str">
        <f t="array" ref="D2116">_xlfn.XLOOKUP(C2116,Products!A:A,Products!B:B,"")</f>
        <v>Lotion</v>
      </c>
      <c r="E2116" s="4" t="str">
        <f t="array" ref="E2116">_xlfn.XLOOKUP(C2116,Products!A:A,Products!C:C,"")</f>
        <v>Personal Care</v>
      </c>
      <c r="F2116" s="4" t="str">
        <f t="array" ref="F2116">_xlfn.XLOOKUP(C2116,Products!A:A,Products!D:D,"")</f>
        <v>Acharya PLC</v>
      </c>
      <c r="G2116" s="4">
        <f>Order_items!C2116</f>
        <v>1</v>
      </c>
      <c r="H2116" s="4">
        <f>Order_items!D2116</f>
        <v>84.2</v>
      </c>
      <c r="I2116" s="4">
        <f>Order_items!E2116</f>
        <v>84.2</v>
      </c>
      <c r="J2116" s="4" t="str">
        <f t="array" ref="J2116">_xlfn.XLOOKUP(A2116,Orders!A:A,Orders!G:G,"")</f>
        <v>Wallet</v>
      </c>
      <c r="K2116" s="4">
        <f t="shared" si="1"/>
        <v>2024</v>
      </c>
      <c r="L2116" s="4" t="str">
        <f t="shared" si="2"/>
        <v>Mar</v>
      </c>
    </row>
    <row r="2117" ht="22.5" customHeight="1">
      <c r="A2117" s="4">
        <f>(Orders!A2117)</f>
        <v>2109410707</v>
      </c>
      <c r="B2117" s="5">
        <f t="array" ref="B2117">_xlfn.XLOOKUP(A2117, Orders!A:A,Orders!C:C)</f>
        <v>45511.84006</v>
      </c>
      <c r="C2117" s="4">
        <f>Order_items!B2117</f>
        <v>91670</v>
      </c>
      <c r="D2117" s="4" t="str">
        <f t="array" ref="D2117">_xlfn.XLOOKUP(C2117,Products!A:A,Products!B:B,"")</f>
        <v>Dish Soap</v>
      </c>
      <c r="E2117" s="4" t="str">
        <f t="array" ref="E2117">_xlfn.XLOOKUP(C2117,Products!A:A,Products!C:C,"")</f>
        <v>Household Care</v>
      </c>
      <c r="F2117" s="4" t="str">
        <f t="array" ref="F2117">_xlfn.XLOOKUP(C2117,Products!A:A,Products!D:D,"")</f>
        <v>Barman-Ahluwalia</v>
      </c>
      <c r="G2117" s="4">
        <f>Order_items!C2117</f>
        <v>3</v>
      </c>
      <c r="H2117" s="4">
        <f>Order_items!D2117</f>
        <v>439.24</v>
      </c>
      <c r="I2117" s="4">
        <f>Order_items!E2117</f>
        <v>1317.72</v>
      </c>
      <c r="J2117" s="4" t="str">
        <f t="array" ref="J2117">_xlfn.XLOOKUP(A2117,Orders!A:A,Orders!G:G,"")</f>
        <v>Wallet</v>
      </c>
      <c r="K2117" s="4">
        <f t="shared" si="1"/>
        <v>2024</v>
      </c>
      <c r="L2117" s="4" t="str">
        <f t="shared" si="2"/>
        <v>Aug</v>
      </c>
    </row>
    <row r="2118" ht="22.5" customHeight="1">
      <c r="A2118" s="4">
        <f>(Orders!A2118)</f>
        <v>576022547</v>
      </c>
      <c r="B2118" s="5">
        <f t="array" ref="B2118">_xlfn.XLOOKUP(A2118, Orders!A:A,Orders!C:C)</f>
        <v>45389.2485</v>
      </c>
      <c r="C2118" s="4">
        <f>Order_items!B2118</f>
        <v>243235</v>
      </c>
      <c r="D2118" s="4" t="str">
        <f t="array" ref="D2118">_xlfn.XLOOKUP(C2118,Products!A:A,Products!B:B,"")</f>
        <v>Cat Food</v>
      </c>
      <c r="E2118" s="4" t="str">
        <f t="array" ref="E2118">_xlfn.XLOOKUP(C2118,Products!A:A,Products!C:C,"")</f>
        <v>Pet Care</v>
      </c>
      <c r="F2118" s="4" t="str">
        <f t="array" ref="F2118">_xlfn.XLOOKUP(C2118,Products!A:A,Products!D:D,"")</f>
        <v>Batta Inc</v>
      </c>
      <c r="G2118" s="4">
        <f>Order_items!C2118</f>
        <v>2</v>
      </c>
      <c r="H2118" s="4">
        <f>Order_items!D2118</f>
        <v>109.03</v>
      </c>
      <c r="I2118" s="4">
        <f>Order_items!E2118</f>
        <v>218.06</v>
      </c>
      <c r="J2118" s="4" t="str">
        <f t="array" ref="J2118">_xlfn.XLOOKUP(A2118,Orders!A:A,Orders!G:G,"")</f>
        <v>Card</v>
      </c>
      <c r="K2118" s="4">
        <f t="shared" si="1"/>
        <v>2024</v>
      </c>
      <c r="L2118" s="4" t="str">
        <f t="shared" si="2"/>
        <v>Apr</v>
      </c>
    </row>
    <row r="2119" ht="22.5" customHeight="1">
      <c r="A2119" s="4">
        <f>(Orders!A2119)</f>
        <v>2106943908</v>
      </c>
      <c r="B2119" s="5">
        <f t="array" ref="B2119">_xlfn.XLOOKUP(A2119, Orders!A:A,Orders!C:C)</f>
        <v>45319.70352</v>
      </c>
      <c r="C2119" s="4">
        <f>Order_items!B2119</f>
        <v>133542</v>
      </c>
      <c r="D2119" s="4" t="str">
        <f t="array" ref="D2119">_xlfn.XLOOKUP(C2119,Products!A:A,Products!B:B,"")</f>
        <v>Detergent</v>
      </c>
      <c r="E2119" s="4" t="str">
        <f t="array" ref="E2119">_xlfn.XLOOKUP(C2119,Products!A:A,Products!C:C,"")</f>
        <v>Household Care</v>
      </c>
      <c r="F2119" s="4" t="str">
        <f t="array" ref="F2119">_xlfn.XLOOKUP(C2119,Products!A:A,Products!D:D,"")</f>
        <v>Edwin-Lall</v>
      </c>
      <c r="G2119" s="4">
        <f>Order_items!C2119</f>
        <v>1</v>
      </c>
      <c r="H2119" s="4">
        <f>Order_items!D2119</f>
        <v>68.49</v>
      </c>
      <c r="I2119" s="4">
        <f>Order_items!E2119</f>
        <v>68.49</v>
      </c>
      <c r="J2119" s="4" t="str">
        <f t="array" ref="J2119">_xlfn.XLOOKUP(A2119,Orders!A:A,Orders!G:G,"")</f>
        <v>Cash</v>
      </c>
      <c r="K2119" s="4">
        <f t="shared" si="1"/>
        <v>2024</v>
      </c>
      <c r="L2119" s="4" t="str">
        <f t="shared" si="2"/>
        <v>Jan</v>
      </c>
    </row>
    <row r="2120" ht="22.5" customHeight="1">
      <c r="A2120" s="4">
        <f>(Orders!A2120)</f>
        <v>6541281594</v>
      </c>
      <c r="B2120" s="5">
        <f t="array" ref="B2120">_xlfn.XLOOKUP(A2120, Orders!A:A,Orders!C:C)</f>
        <v>45248.43824</v>
      </c>
      <c r="C2120" s="4">
        <f>Order_items!B2120</f>
        <v>26060</v>
      </c>
      <c r="D2120" s="4" t="str">
        <f t="array" ref="D2120">_xlfn.XLOOKUP(C2120,Products!A:A,Products!B:B,"")</f>
        <v>Vitamins</v>
      </c>
      <c r="E2120" s="4" t="str">
        <f t="array" ref="E2120">_xlfn.XLOOKUP(C2120,Products!A:A,Products!C:C,"")</f>
        <v>Pharmacy</v>
      </c>
      <c r="F2120" s="4" t="str">
        <f t="array" ref="F2120">_xlfn.XLOOKUP(C2120,Products!A:A,Products!D:D,"")</f>
        <v>Shah and Sons</v>
      </c>
      <c r="G2120" s="4">
        <f>Order_items!C2120</f>
        <v>1</v>
      </c>
      <c r="H2120" s="4">
        <f>Order_items!D2120</f>
        <v>342.94</v>
      </c>
      <c r="I2120" s="4">
        <f>Order_items!E2120</f>
        <v>342.94</v>
      </c>
      <c r="J2120" s="4" t="str">
        <f t="array" ref="J2120">_xlfn.XLOOKUP(A2120,Orders!A:A,Orders!G:G,"")</f>
        <v>Wallet</v>
      </c>
      <c r="K2120" s="4">
        <f t="shared" si="1"/>
        <v>2023</v>
      </c>
      <c r="L2120" s="4" t="str">
        <f t="shared" si="2"/>
        <v>Nov</v>
      </c>
    </row>
    <row r="2121" ht="22.5" customHeight="1">
      <c r="A2121" s="4">
        <f>(Orders!A2121)</f>
        <v>2664220988</v>
      </c>
      <c r="B2121" s="5">
        <f t="array" ref="B2121">_xlfn.XLOOKUP(A2121, Orders!A:A,Orders!C:C)</f>
        <v>45051.84978</v>
      </c>
      <c r="C2121" s="4">
        <f>Order_items!B2121</f>
        <v>183929</v>
      </c>
      <c r="D2121" s="4" t="str">
        <f t="array" ref="D2121">_xlfn.XLOOKUP(C2121,Products!A:A,Products!B:B,"")</f>
        <v>Bread</v>
      </c>
      <c r="E2121" s="4" t="str">
        <f t="array" ref="E2121">_xlfn.XLOOKUP(C2121,Products!A:A,Products!C:C,"")</f>
        <v>Dairy &amp; Breakfast</v>
      </c>
      <c r="F2121" s="4" t="str">
        <f t="array" ref="F2121">_xlfn.XLOOKUP(C2121,Products!A:A,Products!D:D,"")</f>
        <v>Nagi, Sampath and Khurana</v>
      </c>
      <c r="G2121" s="4">
        <f>Order_items!C2121</f>
        <v>3</v>
      </c>
      <c r="H2121" s="4">
        <f>Order_items!D2121</f>
        <v>738.74</v>
      </c>
      <c r="I2121" s="4">
        <f>Order_items!E2121</f>
        <v>2216.22</v>
      </c>
      <c r="J2121" s="4" t="str">
        <f t="array" ref="J2121">_xlfn.XLOOKUP(A2121,Orders!A:A,Orders!G:G,"")</f>
        <v>Card</v>
      </c>
      <c r="K2121" s="4">
        <f t="shared" si="1"/>
        <v>2023</v>
      </c>
      <c r="L2121" s="4" t="str">
        <f t="shared" si="2"/>
        <v>May</v>
      </c>
    </row>
    <row r="2122" ht="22.5" customHeight="1">
      <c r="A2122" s="4">
        <f>(Orders!A2122)</f>
        <v>493514666</v>
      </c>
      <c r="B2122" s="5">
        <f t="array" ref="B2122">_xlfn.XLOOKUP(A2122, Orders!A:A,Orders!C:C)</f>
        <v>45250.96075</v>
      </c>
      <c r="C2122" s="4">
        <f>Order_items!B2122</f>
        <v>542300</v>
      </c>
      <c r="D2122" s="4" t="str">
        <f t="array" ref="D2122">_xlfn.XLOOKUP(C2122,Products!A:A,Products!B:B,"")</f>
        <v>Popcorn</v>
      </c>
      <c r="E2122" s="4" t="str">
        <f t="array" ref="E2122">_xlfn.XLOOKUP(C2122,Products!A:A,Products!C:C,"")</f>
        <v>Snacks &amp; Munchies</v>
      </c>
      <c r="F2122" s="4" t="str">
        <f t="array" ref="F2122">_xlfn.XLOOKUP(C2122,Products!A:A,Products!D:D,"")</f>
        <v>Gulati-Tandon</v>
      </c>
      <c r="G2122" s="4">
        <f>Order_items!C2122</f>
        <v>2</v>
      </c>
      <c r="H2122" s="4">
        <f>Order_items!D2122</f>
        <v>255.35</v>
      </c>
      <c r="I2122" s="4">
        <f>Order_items!E2122</f>
        <v>510.7</v>
      </c>
      <c r="J2122" s="4" t="str">
        <f t="array" ref="J2122">_xlfn.XLOOKUP(A2122,Orders!A:A,Orders!G:G,"")</f>
        <v>Wallet</v>
      </c>
      <c r="K2122" s="4">
        <f t="shared" si="1"/>
        <v>2023</v>
      </c>
      <c r="L2122" s="4" t="str">
        <f t="shared" si="2"/>
        <v>Nov</v>
      </c>
    </row>
    <row r="2123" ht="22.5" customHeight="1">
      <c r="A2123" s="4">
        <f>(Orders!A2123)</f>
        <v>9658669384</v>
      </c>
      <c r="B2123" s="5">
        <f t="array" ref="B2123">_xlfn.XLOOKUP(A2123, Orders!A:A,Orders!C:C)</f>
        <v>45175.89514</v>
      </c>
      <c r="C2123" s="4">
        <f>Order_items!B2123</f>
        <v>658389</v>
      </c>
      <c r="D2123" s="4" t="str">
        <f t="array" ref="D2123">_xlfn.XLOOKUP(C2123,Products!A:A,Products!B:B,"")</f>
        <v>Popcorn</v>
      </c>
      <c r="E2123" s="4" t="str">
        <f t="array" ref="E2123">_xlfn.XLOOKUP(C2123,Products!A:A,Products!C:C,"")</f>
        <v>Snacks &amp; Munchies</v>
      </c>
      <c r="F2123" s="4" t="str">
        <f t="array" ref="F2123">_xlfn.XLOOKUP(C2123,Products!A:A,Products!D:D,"")</f>
        <v>Chanda, Som and Vohra</v>
      </c>
      <c r="G2123" s="4">
        <f>Order_items!C2123</f>
        <v>2</v>
      </c>
      <c r="H2123" s="4">
        <f>Order_items!D2123</f>
        <v>152.55</v>
      </c>
      <c r="I2123" s="4">
        <f>Order_items!E2123</f>
        <v>305.1</v>
      </c>
      <c r="J2123" s="4" t="str">
        <f t="array" ref="J2123">_xlfn.XLOOKUP(A2123,Orders!A:A,Orders!G:G,"")</f>
        <v>UPI</v>
      </c>
      <c r="K2123" s="4">
        <f t="shared" si="1"/>
        <v>2023</v>
      </c>
      <c r="L2123" s="4" t="str">
        <f t="shared" si="2"/>
        <v>Sep</v>
      </c>
    </row>
    <row r="2124" ht="22.5" customHeight="1">
      <c r="A2124" s="4">
        <f>(Orders!A2124)</f>
        <v>8765283513</v>
      </c>
      <c r="B2124" s="5">
        <f t="array" ref="B2124">_xlfn.XLOOKUP(A2124, Orders!A:A,Orders!C:C)</f>
        <v>45345.83427</v>
      </c>
      <c r="C2124" s="4">
        <f>Order_items!B2124</f>
        <v>449106</v>
      </c>
      <c r="D2124" s="4" t="str">
        <f t="array" ref="D2124">_xlfn.XLOOKUP(C2124,Products!A:A,Products!B:B,"")</f>
        <v>Soap</v>
      </c>
      <c r="E2124" s="4" t="str">
        <f t="array" ref="E2124">_xlfn.XLOOKUP(C2124,Products!A:A,Products!C:C,"")</f>
        <v>Personal Care</v>
      </c>
      <c r="F2124" s="4" t="str">
        <f t="array" ref="F2124">_xlfn.XLOOKUP(C2124,Products!A:A,Products!D:D,"")</f>
        <v>Shere, Thakur and Naik</v>
      </c>
      <c r="G2124" s="4">
        <f>Order_items!C2124</f>
        <v>3</v>
      </c>
      <c r="H2124" s="4">
        <f>Order_items!D2124</f>
        <v>48.55</v>
      </c>
      <c r="I2124" s="4">
        <f>Order_items!E2124</f>
        <v>145.65</v>
      </c>
      <c r="J2124" s="4" t="str">
        <f t="array" ref="J2124">_xlfn.XLOOKUP(A2124,Orders!A:A,Orders!G:G,"")</f>
        <v>Cash</v>
      </c>
      <c r="K2124" s="4">
        <f t="shared" si="1"/>
        <v>2024</v>
      </c>
      <c r="L2124" s="4" t="str">
        <f t="shared" si="2"/>
        <v>Feb</v>
      </c>
    </row>
    <row r="2125" ht="22.5" customHeight="1">
      <c r="A2125" s="4">
        <f>(Orders!A2125)</f>
        <v>6421427812</v>
      </c>
      <c r="B2125" s="5">
        <f t="array" ref="B2125">_xlfn.XLOOKUP(A2125, Orders!A:A,Orders!C:C)</f>
        <v>45204.05162</v>
      </c>
      <c r="C2125" s="4">
        <f>Order_items!B2125</f>
        <v>51036</v>
      </c>
      <c r="D2125" s="4" t="str">
        <f t="array" ref="D2125">_xlfn.XLOOKUP(C2125,Products!A:A,Products!B:B,"")</f>
        <v>Baby Food</v>
      </c>
      <c r="E2125" s="4" t="str">
        <f t="array" ref="E2125">_xlfn.XLOOKUP(C2125,Products!A:A,Products!C:C,"")</f>
        <v>Baby Care</v>
      </c>
      <c r="F2125" s="4" t="str">
        <f t="array" ref="F2125">_xlfn.XLOOKUP(C2125,Products!A:A,Products!D:D,"")</f>
        <v>Karnik PLC</v>
      </c>
      <c r="G2125" s="4">
        <f>Order_items!C2125</f>
        <v>2</v>
      </c>
      <c r="H2125" s="4">
        <f>Order_items!D2125</f>
        <v>931.61</v>
      </c>
      <c r="I2125" s="4">
        <f>Order_items!E2125</f>
        <v>1863.22</v>
      </c>
      <c r="J2125" s="4" t="str">
        <f t="array" ref="J2125">_xlfn.XLOOKUP(A2125,Orders!A:A,Orders!G:G,"")</f>
        <v>UPI</v>
      </c>
      <c r="K2125" s="4">
        <f t="shared" si="1"/>
        <v>2023</v>
      </c>
      <c r="L2125" s="4" t="str">
        <f t="shared" si="2"/>
        <v>Oct</v>
      </c>
    </row>
    <row r="2126" ht="22.5" customHeight="1">
      <c r="A2126" s="4">
        <f>(Orders!A2126)</f>
        <v>4467093205</v>
      </c>
      <c r="B2126" s="5">
        <f t="array" ref="B2126">_xlfn.XLOOKUP(A2126, Orders!A:A,Orders!C:C)</f>
        <v>45223.526</v>
      </c>
      <c r="C2126" s="4">
        <f>Order_items!B2126</f>
        <v>739448</v>
      </c>
      <c r="D2126" s="4" t="str">
        <f t="array" ref="D2126">_xlfn.XLOOKUP(C2126,Products!A:A,Products!B:B,"")</f>
        <v>Dish Soap</v>
      </c>
      <c r="E2126" s="4" t="str">
        <f t="array" ref="E2126">_xlfn.XLOOKUP(C2126,Products!A:A,Products!C:C,"")</f>
        <v>Household Care</v>
      </c>
      <c r="F2126" s="4" t="str">
        <f t="array" ref="F2126">_xlfn.XLOOKUP(C2126,Products!A:A,Products!D:D,"")</f>
        <v>Mand-Choudhry</v>
      </c>
      <c r="G2126" s="4">
        <f>Order_items!C2126</f>
        <v>3</v>
      </c>
      <c r="H2126" s="4">
        <f>Order_items!D2126</f>
        <v>755.66</v>
      </c>
      <c r="I2126" s="4">
        <f>Order_items!E2126</f>
        <v>2266.98</v>
      </c>
      <c r="J2126" s="4" t="str">
        <f t="array" ref="J2126">_xlfn.XLOOKUP(A2126,Orders!A:A,Orders!G:G,"")</f>
        <v>UPI</v>
      </c>
      <c r="K2126" s="4">
        <f t="shared" si="1"/>
        <v>2023</v>
      </c>
      <c r="L2126" s="4" t="str">
        <f t="shared" si="2"/>
        <v>Oct</v>
      </c>
    </row>
    <row r="2127" ht="22.5" customHeight="1">
      <c r="A2127" s="4">
        <f>(Orders!A2127)</f>
        <v>7560862152</v>
      </c>
      <c r="B2127" s="5">
        <f t="array" ref="B2127">_xlfn.XLOOKUP(A2127, Orders!A:A,Orders!C:C)</f>
        <v>45031.36728</v>
      </c>
      <c r="C2127" s="4">
        <f>Order_items!B2127</f>
        <v>328457</v>
      </c>
      <c r="D2127" s="4" t="str">
        <f t="array" ref="D2127">_xlfn.XLOOKUP(C2127,Products!A:A,Products!B:B,"")</f>
        <v>Mango Drink</v>
      </c>
      <c r="E2127" s="4" t="str">
        <f t="array" ref="E2127">_xlfn.XLOOKUP(C2127,Products!A:A,Products!C:C,"")</f>
        <v>Cold Drinks &amp; Juices</v>
      </c>
      <c r="F2127" s="4" t="str">
        <f t="array" ref="F2127">_xlfn.XLOOKUP(C2127,Products!A:A,Products!D:D,"")</f>
        <v>Hayre-Shere</v>
      </c>
      <c r="G2127" s="4">
        <f>Order_items!C2127</f>
        <v>3</v>
      </c>
      <c r="H2127" s="4">
        <f>Order_items!D2127</f>
        <v>858.57</v>
      </c>
      <c r="I2127" s="4">
        <f>Order_items!E2127</f>
        <v>2575.71</v>
      </c>
      <c r="J2127" s="4" t="str">
        <f t="array" ref="J2127">_xlfn.XLOOKUP(A2127,Orders!A:A,Orders!G:G,"")</f>
        <v>UPI</v>
      </c>
      <c r="K2127" s="4">
        <f t="shared" si="1"/>
        <v>2023</v>
      </c>
      <c r="L2127" s="4" t="str">
        <f t="shared" si="2"/>
        <v>Apr</v>
      </c>
    </row>
    <row r="2128" ht="22.5" customHeight="1">
      <c r="A2128" s="4">
        <f>(Orders!A2128)</f>
        <v>8218080678</v>
      </c>
      <c r="B2128" s="5">
        <f t="array" ref="B2128">_xlfn.XLOOKUP(A2128, Orders!A:A,Orders!C:C)</f>
        <v>45416.78962</v>
      </c>
      <c r="C2128" s="4">
        <f>Order_items!B2128</f>
        <v>365133</v>
      </c>
      <c r="D2128" s="4" t="str">
        <f t="array" ref="D2128">_xlfn.XLOOKUP(C2128,Products!A:A,Products!B:B,"")</f>
        <v>Dish Soap</v>
      </c>
      <c r="E2128" s="4" t="str">
        <f t="array" ref="E2128">_xlfn.XLOOKUP(C2128,Products!A:A,Products!C:C,"")</f>
        <v>Household Care</v>
      </c>
      <c r="F2128" s="4" t="str">
        <f t="array" ref="F2128">_xlfn.XLOOKUP(C2128,Products!A:A,Products!D:D,"")</f>
        <v>Hans Inc</v>
      </c>
      <c r="G2128" s="4">
        <f>Order_items!C2128</f>
        <v>1</v>
      </c>
      <c r="H2128" s="4">
        <f>Order_items!D2128</f>
        <v>915.45</v>
      </c>
      <c r="I2128" s="4">
        <f>Order_items!E2128</f>
        <v>915.45</v>
      </c>
      <c r="J2128" s="4" t="str">
        <f t="array" ref="J2128">_xlfn.XLOOKUP(A2128,Orders!A:A,Orders!G:G,"")</f>
        <v>Cash</v>
      </c>
      <c r="K2128" s="4">
        <f t="shared" si="1"/>
        <v>2024</v>
      </c>
      <c r="L2128" s="4" t="str">
        <f t="shared" si="2"/>
        <v>May</v>
      </c>
    </row>
    <row r="2129" ht="22.5" customHeight="1">
      <c r="A2129" s="4">
        <f>(Orders!A2129)</f>
        <v>8196173573</v>
      </c>
      <c r="B2129" s="5">
        <f t="array" ref="B2129">_xlfn.XLOOKUP(A2129, Orders!A:A,Orders!C:C)</f>
        <v>45490.76701</v>
      </c>
      <c r="C2129" s="4">
        <f>Order_items!B2129</f>
        <v>481843</v>
      </c>
      <c r="D2129" s="4" t="str">
        <f t="array" ref="D2129">_xlfn.XLOOKUP(C2129,Products!A:A,Products!B:B,"")</f>
        <v>Chocolates</v>
      </c>
      <c r="E2129" s="4" t="str">
        <f t="array" ref="E2129">_xlfn.XLOOKUP(C2129,Products!A:A,Products!C:C,"")</f>
        <v>Snacks &amp; Munchies</v>
      </c>
      <c r="F2129" s="4" t="str">
        <f t="array" ref="F2129">_xlfn.XLOOKUP(C2129,Products!A:A,Products!D:D,"")</f>
        <v>Taneja, Kala and Kota</v>
      </c>
      <c r="G2129" s="4">
        <f>Order_items!C2129</f>
        <v>3</v>
      </c>
      <c r="H2129" s="4">
        <f>Order_items!D2129</f>
        <v>297.68</v>
      </c>
      <c r="I2129" s="4">
        <f>Order_items!E2129</f>
        <v>893.04</v>
      </c>
      <c r="J2129" s="4" t="str">
        <f t="array" ref="J2129">_xlfn.XLOOKUP(A2129,Orders!A:A,Orders!G:G,"")</f>
        <v>Wallet</v>
      </c>
      <c r="K2129" s="4">
        <f t="shared" si="1"/>
        <v>2024</v>
      </c>
      <c r="L2129" s="4" t="str">
        <f t="shared" si="2"/>
        <v>Jul</v>
      </c>
    </row>
    <row r="2130" ht="22.5" customHeight="1">
      <c r="A2130" s="4">
        <f>(Orders!A2130)</f>
        <v>1174856327</v>
      </c>
      <c r="B2130" s="5">
        <f t="array" ref="B2130">_xlfn.XLOOKUP(A2130, Orders!A:A,Orders!C:C)</f>
        <v>45459.89228</v>
      </c>
      <c r="C2130" s="4">
        <f>Order_items!B2130</f>
        <v>654623</v>
      </c>
      <c r="D2130" s="4" t="str">
        <f t="array" ref="D2130">_xlfn.XLOOKUP(C2130,Products!A:A,Products!B:B,"")</f>
        <v>Chips</v>
      </c>
      <c r="E2130" s="4" t="str">
        <f t="array" ref="E2130">_xlfn.XLOOKUP(C2130,Products!A:A,Products!C:C,"")</f>
        <v>Snacks &amp; Munchies</v>
      </c>
      <c r="F2130" s="4" t="str">
        <f t="array" ref="F2130">_xlfn.XLOOKUP(C2130,Products!A:A,Products!D:D,"")</f>
        <v>Pradhan and Sons</v>
      </c>
      <c r="G2130" s="4">
        <f>Order_items!C2130</f>
        <v>2</v>
      </c>
      <c r="H2130" s="4">
        <f>Order_items!D2130</f>
        <v>422.14</v>
      </c>
      <c r="I2130" s="4">
        <f>Order_items!E2130</f>
        <v>844.28</v>
      </c>
      <c r="J2130" s="4" t="str">
        <f t="array" ref="J2130">_xlfn.XLOOKUP(A2130,Orders!A:A,Orders!G:G,"")</f>
        <v>UPI</v>
      </c>
      <c r="K2130" s="4">
        <f t="shared" si="1"/>
        <v>2024</v>
      </c>
      <c r="L2130" s="4" t="str">
        <f t="shared" si="2"/>
        <v>Jun</v>
      </c>
    </row>
    <row r="2131" ht="22.5" customHeight="1">
      <c r="A2131" s="4">
        <f>(Orders!A2131)</f>
        <v>9754365788</v>
      </c>
      <c r="B2131" s="5">
        <f t="array" ref="B2131">_xlfn.XLOOKUP(A2131, Orders!A:A,Orders!C:C)</f>
        <v>45262.89794</v>
      </c>
      <c r="C2131" s="4">
        <f>Order_items!B2131</f>
        <v>949818</v>
      </c>
      <c r="D2131" s="4" t="str">
        <f t="array" ref="D2131">_xlfn.XLOOKUP(C2131,Products!A:A,Products!B:B,"")</f>
        <v>Biscuits</v>
      </c>
      <c r="E2131" s="4" t="str">
        <f t="array" ref="E2131">_xlfn.XLOOKUP(C2131,Products!A:A,Products!C:C,"")</f>
        <v>Snacks &amp; Munchies</v>
      </c>
      <c r="F2131" s="4" t="str">
        <f t="array" ref="F2131">_xlfn.XLOOKUP(C2131,Products!A:A,Products!D:D,"")</f>
        <v>Yohannan Inc</v>
      </c>
      <c r="G2131" s="4">
        <f>Order_items!C2131</f>
        <v>3</v>
      </c>
      <c r="H2131" s="4">
        <f>Order_items!D2131</f>
        <v>483.05</v>
      </c>
      <c r="I2131" s="4">
        <f>Order_items!E2131</f>
        <v>1449.15</v>
      </c>
      <c r="J2131" s="4" t="str">
        <f t="array" ref="J2131">_xlfn.XLOOKUP(A2131,Orders!A:A,Orders!G:G,"")</f>
        <v>Cash</v>
      </c>
      <c r="K2131" s="4">
        <f t="shared" si="1"/>
        <v>2023</v>
      </c>
      <c r="L2131" s="4" t="str">
        <f t="shared" si="2"/>
        <v>Dec</v>
      </c>
    </row>
    <row r="2132" ht="22.5" customHeight="1">
      <c r="A2132" s="4">
        <f>(Orders!A2132)</f>
        <v>8398774908</v>
      </c>
      <c r="B2132" s="5">
        <f t="array" ref="B2132">_xlfn.XLOOKUP(A2132, Orders!A:A,Orders!C:C)</f>
        <v>45348.82182</v>
      </c>
      <c r="C2132" s="4">
        <f>Order_items!B2132</f>
        <v>256051</v>
      </c>
      <c r="D2132" s="4" t="str">
        <f t="array" ref="D2132">_xlfn.XLOOKUP(C2132,Products!A:A,Products!B:B,"")</f>
        <v>Lotion</v>
      </c>
      <c r="E2132" s="4" t="str">
        <f t="array" ref="E2132">_xlfn.XLOOKUP(C2132,Products!A:A,Products!C:C,"")</f>
        <v>Personal Care</v>
      </c>
      <c r="F2132" s="4" t="str">
        <f t="array" ref="F2132">_xlfn.XLOOKUP(C2132,Products!A:A,Products!D:D,"")</f>
        <v>Mannan, Naidu and Sama</v>
      </c>
      <c r="G2132" s="4">
        <f>Order_items!C2132</f>
        <v>1</v>
      </c>
      <c r="H2132" s="4">
        <f>Order_items!D2132</f>
        <v>400.92</v>
      </c>
      <c r="I2132" s="4">
        <f>Order_items!E2132</f>
        <v>400.92</v>
      </c>
      <c r="J2132" s="4" t="str">
        <f t="array" ref="J2132">_xlfn.XLOOKUP(A2132,Orders!A:A,Orders!G:G,"")</f>
        <v>Wallet</v>
      </c>
      <c r="K2132" s="4">
        <f t="shared" si="1"/>
        <v>2024</v>
      </c>
      <c r="L2132" s="4" t="str">
        <f t="shared" si="2"/>
        <v>Feb</v>
      </c>
    </row>
    <row r="2133" ht="22.5" customHeight="1">
      <c r="A2133" s="4">
        <f>(Orders!A2133)</f>
        <v>626433439</v>
      </c>
      <c r="B2133" s="5">
        <f t="array" ref="B2133">_xlfn.XLOOKUP(A2133, Orders!A:A,Orders!C:C)</f>
        <v>45339.97887</v>
      </c>
      <c r="C2133" s="4">
        <f>Order_items!B2133</f>
        <v>913428</v>
      </c>
      <c r="D2133" s="4" t="str">
        <f t="array" ref="D2133">_xlfn.XLOOKUP(C2133,Products!A:A,Products!B:B,"")</f>
        <v>Pet Treats</v>
      </c>
      <c r="E2133" s="4" t="str">
        <f t="array" ref="E2133">_xlfn.XLOOKUP(C2133,Products!A:A,Products!C:C,"")</f>
        <v>Pet Care</v>
      </c>
      <c r="F2133" s="4" t="str">
        <f t="array" ref="F2133">_xlfn.XLOOKUP(C2133,Products!A:A,Products!D:D,"")</f>
        <v>Narayanan-Kumar</v>
      </c>
      <c r="G2133" s="4">
        <f>Order_items!C2133</f>
        <v>1</v>
      </c>
      <c r="H2133" s="4">
        <f>Order_items!D2133</f>
        <v>392.22</v>
      </c>
      <c r="I2133" s="4">
        <f>Order_items!E2133</f>
        <v>392.22</v>
      </c>
      <c r="J2133" s="4" t="str">
        <f t="array" ref="J2133">_xlfn.XLOOKUP(A2133,Orders!A:A,Orders!G:G,"")</f>
        <v>UPI</v>
      </c>
      <c r="K2133" s="4">
        <f t="shared" si="1"/>
        <v>2024</v>
      </c>
      <c r="L2133" s="4" t="str">
        <f t="shared" si="2"/>
        <v>Feb</v>
      </c>
    </row>
    <row r="2134" ht="22.5" customHeight="1">
      <c r="A2134" s="4">
        <f>(Orders!A2134)</f>
        <v>3097299525</v>
      </c>
      <c r="B2134" s="5">
        <f t="array" ref="B2134">_xlfn.XLOOKUP(A2134, Orders!A:A,Orders!C:C)</f>
        <v>45211.64649</v>
      </c>
      <c r="C2134" s="4">
        <f>Order_items!B2134</f>
        <v>257719</v>
      </c>
      <c r="D2134" s="4" t="str">
        <f t="array" ref="D2134">_xlfn.XLOOKUP(C2134,Products!A:A,Products!B:B,"")</f>
        <v>Eggs</v>
      </c>
      <c r="E2134" s="4" t="str">
        <f t="array" ref="E2134">_xlfn.XLOOKUP(C2134,Products!A:A,Products!C:C,"")</f>
        <v>Dairy &amp; Breakfast</v>
      </c>
      <c r="F2134" s="4" t="str">
        <f t="array" ref="F2134">_xlfn.XLOOKUP(C2134,Products!A:A,Products!D:D,"")</f>
        <v>Chaudhuri PLC</v>
      </c>
      <c r="G2134" s="4">
        <f>Order_items!C2134</f>
        <v>3</v>
      </c>
      <c r="H2134" s="4">
        <f>Order_items!D2134</f>
        <v>281.73</v>
      </c>
      <c r="I2134" s="4">
        <f>Order_items!E2134</f>
        <v>845.19</v>
      </c>
      <c r="J2134" s="4" t="str">
        <f t="array" ref="J2134">_xlfn.XLOOKUP(A2134,Orders!A:A,Orders!G:G,"")</f>
        <v>Wallet</v>
      </c>
      <c r="K2134" s="4">
        <f t="shared" si="1"/>
        <v>2023</v>
      </c>
      <c r="L2134" s="4" t="str">
        <f t="shared" si="2"/>
        <v>Oct</v>
      </c>
    </row>
    <row r="2135" ht="22.5" customHeight="1">
      <c r="A2135" s="4">
        <f>(Orders!A2135)</f>
        <v>5367488413</v>
      </c>
      <c r="B2135" s="5">
        <f t="array" ref="B2135">_xlfn.XLOOKUP(A2135, Orders!A:A,Orders!C:C)</f>
        <v>45272.20049</v>
      </c>
      <c r="C2135" s="4">
        <f>Order_items!B2135</f>
        <v>592784</v>
      </c>
      <c r="D2135" s="4" t="str">
        <f t="array" ref="D2135">_xlfn.XLOOKUP(C2135,Products!A:A,Products!B:B,"")</f>
        <v>Biscuits</v>
      </c>
      <c r="E2135" s="4" t="str">
        <f t="array" ref="E2135">_xlfn.XLOOKUP(C2135,Products!A:A,Products!C:C,"")</f>
        <v>Snacks &amp; Munchies</v>
      </c>
      <c r="F2135" s="4" t="str">
        <f t="array" ref="F2135">_xlfn.XLOOKUP(C2135,Products!A:A,Products!D:D,"")</f>
        <v>Andra, Mander and Kari</v>
      </c>
      <c r="G2135" s="4">
        <f>Order_items!C2135</f>
        <v>3</v>
      </c>
      <c r="H2135" s="4">
        <f>Order_items!D2135</f>
        <v>280.35</v>
      </c>
      <c r="I2135" s="4">
        <f>Order_items!E2135</f>
        <v>841.05</v>
      </c>
      <c r="J2135" s="4" t="str">
        <f t="array" ref="J2135">_xlfn.XLOOKUP(A2135,Orders!A:A,Orders!G:G,"")</f>
        <v>UPI</v>
      </c>
      <c r="K2135" s="4">
        <f t="shared" si="1"/>
        <v>2023</v>
      </c>
      <c r="L2135" s="4" t="str">
        <f t="shared" si="2"/>
        <v>Dec</v>
      </c>
    </row>
    <row r="2136" ht="22.5" customHeight="1">
      <c r="A2136" s="4">
        <f>(Orders!A2136)</f>
        <v>3700795655</v>
      </c>
      <c r="B2136" s="5">
        <f t="array" ref="B2136">_xlfn.XLOOKUP(A2136, Orders!A:A,Orders!C:C)</f>
        <v>45087.77634</v>
      </c>
      <c r="C2136" s="4">
        <f>Order_items!B2136</f>
        <v>153019</v>
      </c>
      <c r="D2136" s="4" t="str">
        <f t="array" ref="D2136">_xlfn.XLOOKUP(C2136,Products!A:A,Products!B:B,"")</f>
        <v>Onions</v>
      </c>
      <c r="E2136" s="4" t="str">
        <f t="array" ref="E2136">_xlfn.XLOOKUP(C2136,Products!A:A,Products!C:C,"")</f>
        <v>Fruits &amp; Vegetables</v>
      </c>
      <c r="F2136" s="4" t="str">
        <f t="array" ref="F2136">_xlfn.XLOOKUP(C2136,Products!A:A,Products!D:D,"")</f>
        <v>Aurora LLC</v>
      </c>
      <c r="G2136" s="4">
        <f>Order_items!C2136</f>
        <v>3</v>
      </c>
      <c r="H2136" s="4">
        <f>Order_items!D2136</f>
        <v>947.95</v>
      </c>
      <c r="I2136" s="4">
        <f>Order_items!E2136</f>
        <v>2843.85</v>
      </c>
      <c r="J2136" s="4" t="str">
        <f t="array" ref="J2136">_xlfn.XLOOKUP(A2136,Orders!A:A,Orders!G:G,"")</f>
        <v>Card</v>
      </c>
      <c r="K2136" s="4">
        <f t="shared" si="1"/>
        <v>2023</v>
      </c>
      <c r="L2136" s="4" t="str">
        <f t="shared" si="2"/>
        <v>Jun</v>
      </c>
    </row>
    <row r="2137" ht="22.5" customHeight="1">
      <c r="A2137" s="4">
        <f>(Orders!A2137)</f>
        <v>3161904185</v>
      </c>
      <c r="B2137" s="5">
        <f t="array" ref="B2137">_xlfn.XLOOKUP(A2137, Orders!A:A,Orders!C:C)</f>
        <v>45304.59596</v>
      </c>
      <c r="C2137" s="4">
        <f>Order_items!B2137</f>
        <v>654623</v>
      </c>
      <c r="D2137" s="4" t="str">
        <f t="array" ref="D2137">_xlfn.XLOOKUP(C2137,Products!A:A,Products!B:B,"")</f>
        <v>Chips</v>
      </c>
      <c r="E2137" s="4" t="str">
        <f t="array" ref="E2137">_xlfn.XLOOKUP(C2137,Products!A:A,Products!C:C,"")</f>
        <v>Snacks &amp; Munchies</v>
      </c>
      <c r="F2137" s="4" t="str">
        <f t="array" ref="F2137">_xlfn.XLOOKUP(C2137,Products!A:A,Products!D:D,"")</f>
        <v>Pradhan and Sons</v>
      </c>
      <c r="G2137" s="4">
        <f>Order_items!C2137</f>
        <v>2</v>
      </c>
      <c r="H2137" s="4">
        <f>Order_items!D2137</f>
        <v>422.14</v>
      </c>
      <c r="I2137" s="4">
        <f>Order_items!E2137</f>
        <v>844.28</v>
      </c>
      <c r="J2137" s="4" t="str">
        <f t="array" ref="J2137">_xlfn.XLOOKUP(A2137,Orders!A:A,Orders!G:G,"")</f>
        <v>Wallet</v>
      </c>
      <c r="K2137" s="4">
        <f t="shared" si="1"/>
        <v>2024</v>
      </c>
      <c r="L2137" s="4" t="str">
        <f t="shared" si="2"/>
        <v>Jan</v>
      </c>
    </row>
    <row r="2138" ht="22.5" customHeight="1">
      <c r="A2138" s="4">
        <f>(Orders!A2138)</f>
        <v>8149944548</v>
      </c>
      <c r="B2138" s="5">
        <f t="array" ref="B2138">_xlfn.XLOOKUP(A2138, Orders!A:A,Orders!C:C)</f>
        <v>45497.96324</v>
      </c>
      <c r="C2138" s="4">
        <f>Order_items!B2138</f>
        <v>968887</v>
      </c>
      <c r="D2138" s="4" t="str">
        <f t="array" ref="D2138">_xlfn.XLOOKUP(C2138,Products!A:A,Products!B:B,"")</f>
        <v>Dish Soap</v>
      </c>
      <c r="E2138" s="4" t="str">
        <f t="array" ref="E2138">_xlfn.XLOOKUP(C2138,Products!A:A,Products!C:C,"")</f>
        <v>Household Care</v>
      </c>
      <c r="F2138" s="4" t="str">
        <f t="array" ref="F2138">_xlfn.XLOOKUP(C2138,Products!A:A,Products!D:D,"")</f>
        <v>Keer-Gill</v>
      </c>
      <c r="G2138" s="4">
        <f>Order_items!C2138</f>
        <v>2</v>
      </c>
      <c r="H2138" s="4">
        <f>Order_items!D2138</f>
        <v>40.7</v>
      </c>
      <c r="I2138" s="4">
        <f>Order_items!E2138</f>
        <v>81.4</v>
      </c>
      <c r="J2138" s="4" t="str">
        <f t="array" ref="J2138">_xlfn.XLOOKUP(A2138,Orders!A:A,Orders!G:G,"")</f>
        <v>Cash</v>
      </c>
      <c r="K2138" s="4">
        <f t="shared" si="1"/>
        <v>2024</v>
      </c>
      <c r="L2138" s="4" t="str">
        <f t="shared" si="2"/>
        <v>Jul</v>
      </c>
    </row>
    <row r="2139" ht="22.5" customHeight="1">
      <c r="A2139" s="4">
        <f>(Orders!A2139)</f>
        <v>4961830447</v>
      </c>
      <c r="B2139" s="5">
        <f t="array" ref="B2139">_xlfn.XLOOKUP(A2139, Orders!A:A,Orders!C:C)</f>
        <v>45541.06686</v>
      </c>
      <c r="C2139" s="4">
        <f>Order_items!B2139</f>
        <v>144124</v>
      </c>
      <c r="D2139" s="4" t="str">
        <f t="array" ref="D2139">_xlfn.XLOOKUP(C2139,Products!A:A,Products!B:B,"")</f>
        <v>Detergent</v>
      </c>
      <c r="E2139" s="4" t="str">
        <f t="array" ref="E2139">_xlfn.XLOOKUP(C2139,Products!A:A,Products!C:C,"")</f>
        <v>Household Care</v>
      </c>
      <c r="F2139" s="4" t="str">
        <f t="array" ref="F2139">_xlfn.XLOOKUP(C2139,Products!A:A,Products!D:D,"")</f>
        <v>Lalla-Srinivasan</v>
      </c>
      <c r="G2139" s="4">
        <f>Order_items!C2139</f>
        <v>3</v>
      </c>
      <c r="H2139" s="4">
        <f>Order_items!D2139</f>
        <v>162.67</v>
      </c>
      <c r="I2139" s="4">
        <f>Order_items!E2139</f>
        <v>488.01</v>
      </c>
      <c r="J2139" s="4" t="str">
        <f t="array" ref="J2139">_xlfn.XLOOKUP(A2139,Orders!A:A,Orders!G:G,"")</f>
        <v>UPI</v>
      </c>
      <c r="K2139" s="4">
        <f t="shared" si="1"/>
        <v>2024</v>
      </c>
      <c r="L2139" s="4" t="str">
        <f t="shared" si="2"/>
        <v>Sep</v>
      </c>
    </row>
    <row r="2140" ht="22.5" customHeight="1">
      <c r="A2140" s="4">
        <f>(Orders!A2140)</f>
        <v>613578154</v>
      </c>
      <c r="B2140" s="5">
        <f t="array" ref="B2140">_xlfn.XLOOKUP(A2140, Orders!A:A,Orders!C:C)</f>
        <v>45507.20244</v>
      </c>
      <c r="C2140" s="4">
        <f>Order_items!B2140</f>
        <v>287070</v>
      </c>
      <c r="D2140" s="4" t="str">
        <f t="array" ref="D2140">_xlfn.XLOOKUP(C2140,Products!A:A,Products!B:B,"")</f>
        <v>Wheat Flour</v>
      </c>
      <c r="E2140" s="4" t="str">
        <f t="array" ref="E2140">_xlfn.XLOOKUP(C2140,Products!A:A,Products!C:C,"")</f>
        <v>Grocery &amp; Staples</v>
      </c>
      <c r="F2140" s="4" t="str">
        <f t="array" ref="F2140">_xlfn.XLOOKUP(C2140,Products!A:A,Products!D:D,"")</f>
        <v>Gala, Magar and Rajagopal</v>
      </c>
      <c r="G2140" s="4">
        <f>Order_items!C2140</f>
        <v>3</v>
      </c>
      <c r="H2140" s="4">
        <f>Order_items!D2140</f>
        <v>443.17</v>
      </c>
      <c r="I2140" s="4">
        <f>Order_items!E2140</f>
        <v>1329.51</v>
      </c>
      <c r="J2140" s="4" t="str">
        <f t="array" ref="J2140">_xlfn.XLOOKUP(A2140,Orders!A:A,Orders!G:G,"")</f>
        <v>Cash</v>
      </c>
      <c r="K2140" s="4">
        <f t="shared" si="1"/>
        <v>2024</v>
      </c>
      <c r="L2140" s="4" t="str">
        <f t="shared" si="2"/>
        <v>Aug</v>
      </c>
    </row>
    <row r="2141" ht="22.5" customHeight="1">
      <c r="A2141" s="4">
        <f>(Orders!A2141)</f>
        <v>2582466700</v>
      </c>
      <c r="B2141" s="5">
        <f t="array" ref="B2141">_xlfn.XLOOKUP(A2141, Orders!A:A,Orders!C:C)</f>
        <v>45545.67583</v>
      </c>
      <c r="C2141" s="4">
        <f>Order_items!B2141</f>
        <v>444361</v>
      </c>
      <c r="D2141" s="4" t="str">
        <f t="array" ref="D2141">_xlfn.XLOOKUP(C2141,Products!A:A,Products!B:B,"")</f>
        <v>Pain Reliever</v>
      </c>
      <c r="E2141" s="4" t="str">
        <f t="array" ref="E2141">_xlfn.XLOOKUP(C2141,Products!A:A,Products!C:C,"")</f>
        <v>Pharmacy</v>
      </c>
      <c r="F2141" s="4" t="str">
        <f t="array" ref="F2141">_xlfn.XLOOKUP(C2141,Products!A:A,Products!D:D,"")</f>
        <v>Prakash, Bawa and Kale</v>
      </c>
      <c r="G2141" s="4">
        <f>Order_items!C2141</f>
        <v>2</v>
      </c>
      <c r="H2141" s="4">
        <f>Order_items!D2141</f>
        <v>822.63</v>
      </c>
      <c r="I2141" s="4">
        <f>Order_items!E2141</f>
        <v>1645.26</v>
      </c>
      <c r="J2141" s="4" t="str">
        <f t="array" ref="J2141">_xlfn.XLOOKUP(A2141,Orders!A:A,Orders!G:G,"")</f>
        <v>Wallet</v>
      </c>
      <c r="K2141" s="4">
        <f t="shared" si="1"/>
        <v>2024</v>
      </c>
      <c r="L2141" s="4" t="str">
        <f t="shared" si="2"/>
        <v>Sep</v>
      </c>
    </row>
    <row r="2142" ht="22.5" customHeight="1">
      <c r="A2142" s="4">
        <f>(Orders!A2142)</f>
        <v>3840910839</v>
      </c>
      <c r="B2142" s="5">
        <f t="array" ref="B2142">_xlfn.XLOOKUP(A2142, Orders!A:A,Orders!C:C)</f>
        <v>45179.82959</v>
      </c>
      <c r="C2142" s="4">
        <f>Order_items!B2142</f>
        <v>592784</v>
      </c>
      <c r="D2142" s="4" t="str">
        <f t="array" ref="D2142">_xlfn.XLOOKUP(C2142,Products!A:A,Products!B:B,"")</f>
        <v>Biscuits</v>
      </c>
      <c r="E2142" s="4" t="str">
        <f t="array" ref="E2142">_xlfn.XLOOKUP(C2142,Products!A:A,Products!C:C,"")</f>
        <v>Snacks &amp; Munchies</v>
      </c>
      <c r="F2142" s="4" t="str">
        <f t="array" ref="F2142">_xlfn.XLOOKUP(C2142,Products!A:A,Products!D:D,"")</f>
        <v>Andra, Mander and Kari</v>
      </c>
      <c r="G2142" s="4">
        <f>Order_items!C2142</f>
        <v>1</v>
      </c>
      <c r="H2142" s="4">
        <f>Order_items!D2142</f>
        <v>280.35</v>
      </c>
      <c r="I2142" s="4">
        <f>Order_items!E2142</f>
        <v>280.35</v>
      </c>
      <c r="J2142" s="4" t="str">
        <f t="array" ref="J2142">_xlfn.XLOOKUP(A2142,Orders!A:A,Orders!G:G,"")</f>
        <v>Wallet</v>
      </c>
      <c r="K2142" s="4">
        <f t="shared" si="1"/>
        <v>2023</v>
      </c>
      <c r="L2142" s="4" t="str">
        <f t="shared" si="2"/>
        <v>Sep</v>
      </c>
    </row>
    <row r="2143" ht="22.5" customHeight="1">
      <c r="A2143" s="4">
        <f>(Orders!A2143)</f>
        <v>399559401</v>
      </c>
      <c r="B2143" s="5">
        <f t="array" ref="B2143">_xlfn.XLOOKUP(A2143, Orders!A:A,Orders!C:C)</f>
        <v>45231.80692</v>
      </c>
      <c r="C2143" s="4">
        <f>Order_items!B2143</f>
        <v>658389</v>
      </c>
      <c r="D2143" s="4" t="str">
        <f t="array" ref="D2143">_xlfn.XLOOKUP(C2143,Products!A:A,Products!B:B,"")</f>
        <v>Popcorn</v>
      </c>
      <c r="E2143" s="4" t="str">
        <f t="array" ref="E2143">_xlfn.XLOOKUP(C2143,Products!A:A,Products!C:C,"")</f>
        <v>Snacks &amp; Munchies</v>
      </c>
      <c r="F2143" s="4" t="str">
        <f t="array" ref="F2143">_xlfn.XLOOKUP(C2143,Products!A:A,Products!D:D,"")</f>
        <v>Chanda, Som and Vohra</v>
      </c>
      <c r="G2143" s="4">
        <f>Order_items!C2143</f>
        <v>2</v>
      </c>
      <c r="H2143" s="4">
        <f>Order_items!D2143</f>
        <v>152.55</v>
      </c>
      <c r="I2143" s="4">
        <f>Order_items!E2143</f>
        <v>305.1</v>
      </c>
      <c r="J2143" s="4" t="str">
        <f t="array" ref="J2143">_xlfn.XLOOKUP(A2143,Orders!A:A,Orders!G:G,"")</f>
        <v>UPI</v>
      </c>
      <c r="K2143" s="4">
        <f t="shared" si="1"/>
        <v>2023</v>
      </c>
      <c r="L2143" s="4" t="str">
        <f t="shared" si="2"/>
        <v>Nov</v>
      </c>
    </row>
    <row r="2144" ht="22.5" customHeight="1">
      <c r="A2144" s="4">
        <f>(Orders!A2144)</f>
        <v>4037817241</v>
      </c>
      <c r="B2144" s="5">
        <f t="array" ref="B2144">_xlfn.XLOOKUP(A2144, Orders!A:A,Orders!C:C)</f>
        <v>45279.56998</v>
      </c>
      <c r="C2144" s="4">
        <f>Order_items!B2144</f>
        <v>561860</v>
      </c>
      <c r="D2144" s="4" t="str">
        <f t="array" ref="D2144">_xlfn.XLOOKUP(C2144,Products!A:A,Products!B:B,"")</f>
        <v>Orange Juice</v>
      </c>
      <c r="E2144" s="4" t="str">
        <f t="array" ref="E2144">_xlfn.XLOOKUP(C2144,Products!A:A,Products!C:C,"")</f>
        <v>Cold Drinks &amp; Juices</v>
      </c>
      <c r="F2144" s="4" t="str">
        <f t="array" ref="F2144">_xlfn.XLOOKUP(C2144,Products!A:A,Products!D:D,"")</f>
        <v>Gupta Ltd</v>
      </c>
      <c r="G2144" s="4">
        <f>Order_items!C2144</f>
        <v>3</v>
      </c>
      <c r="H2144" s="4">
        <f>Order_items!D2144</f>
        <v>874.78</v>
      </c>
      <c r="I2144" s="4">
        <f>Order_items!E2144</f>
        <v>2624.34</v>
      </c>
      <c r="J2144" s="4" t="str">
        <f t="array" ref="J2144">_xlfn.XLOOKUP(A2144,Orders!A:A,Orders!G:G,"")</f>
        <v>Wallet</v>
      </c>
      <c r="K2144" s="4">
        <f t="shared" si="1"/>
        <v>2023</v>
      </c>
      <c r="L2144" s="4" t="str">
        <f t="shared" si="2"/>
        <v>Dec</v>
      </c>
    </row>
    <row r="2145" ht="22.5" customHeight="1">
      <c r="A2145" s="4">
        <f>(Orders!A2145)</f>
        <v>582598096</v>
      </c>
      <c r="B2145" s="5">
        <f t="array" ref="B2145">_xlfn.XLOOKUP(A2145, Orders!A:A,Orders!C:C)</f>
        <v>45226.96661</v>
      </c>
      <c r="C2145" s="4">
        <f>Order_items!B2145</f>
        <v>689769</v>
      </c>
      <c r="D2145" s="4" t="str">
        <f t="array" ref="D2145">_xlfn.XLOOKUP(C2145,Products!A:A,Products!B:B,"")</f>
        <v>Frozen Vegetables</v>
      </c>
      <c r="E2145" s="4" t="str">
        <f t="array" ref="E2145">_xlfn.XLOOKUP(C2145,Products!A:A,Products!C:C,"")</f>
        <v>Instant &amp; Frozen Food</v>
      </c>
      <c r="F2145" s="4" t="str">
        <f t="array" ref="F2145">_xlfn.XLOOKUP(C2145,Products!A:A,Products!D:D,"")</f>
        <v>Kothari-Datta</v>
      </c>
      <c r="G2145" s="4">
        <f>Order_items!C2145</f>
        <v>2</v>
      </c>
      <c r="H2145" s="4">
        <f>Order_items!D2145</f>
        <v>46.62</v>
      </c>
      <c r="I2145" s="4">
        <f>Order_items!E2145</f>
        <v>93.24</v>
      </c>
      <c r="J2145" s="4" t="str">
        <f t="array" ref="J2145">_xlfn.XLOOKUP(A2145,Orders!A:A,Orders!G:G,"")</f>
        <v>UPI</v>
      </c>
      <c r="K2145" s="4">
        <f t="shared" si="1"/>
        <v>2023</v>
      </c>
      <c r="L2145" s="4" t="str">
        <f t="shared" si="2"/>
        <v>Oct</v>
      </c>
    </row>
    <row r="2146" ht="22.5" customHeight="1">
      <c r="A2146" s="4">
        <f>(Orders!A2146)</f>
        <v>9218060399</v>
      </c>
      <c r="B2146" s="5">
        <f t="array" ref="B2146">_xlfn.XLOOKUP(A2146, Orders!A:A,Orders!C:C)</f>
        <v>45590.35799</v>
      </c>
      <c r="C2146" s="4">
        <f>Order_items!B2146</f>
        <v>949818</v>
      </c>
      <c r="D2146" s="4" t="str">
        <f t="array" ref="D2146">_xlfn.XLOOKUP(C2146,Products!A:A,Products!B:B,"")</f>
        <v>Biscuits</v>
      </c>
      <c r="E2146" s="4" t="str">
        <f t="array" ref="E2146">_xlfn.XLOOKUP(C2146,Products!A:A,Products!C:C,"")</f>
        <v>Snacks &amp; Munchies</v>
      </c>
      <c r="F2146" s="4" t="str">
        <f t="array" ref="F2146">_xlfn.XLOOKUP(C2146,Products!A:A,Products!D:D,"")</f>
        <v>Yohannan Inc</v>
      </c>
      <c r="G2146" s="4">
        <f>Order_items!C2146</f>
        <v>3</v>
      </c>
      <c r="H2146" s="4">
        <f>Order_items!D2146</f>
        <v>483.05</v>
      </c>
      <c r="I2146" s="4">
        <f>Order_items!E2146</f>
        <v>1449.15</v>
      </c>
      <c r="J2146" s="4" t="str">
        <f t="array" ref="J2146">_xlfn.XLOOKUP(A2146,Orders!A:A,Orders!G:G,"")</f>
        <v>Card</v>
      </c>
      <c r="K2146" s="4">
        <f t="shared" si="1"/>
        <v>2024</v>
      </c>
      <c r="L2146" s="4" t="str">
        <f t="shared" si="2"/>
        <v>Oct</v>
      </c>
    </row>
    <row r="2147" ht="22.5" customHeight="1">
      <c r="A2147" s="4">
        <f>(Orders!A2147)</f>
        <v>6650174202</v>
      </c>
      <c r="B2147" s="5">
        <f t="array" ref="B2147">_xlfn.XLOOKUP(A2147, Orders!A:A,Orders!C:C)</f>
        <v>45117.14559</v>
      </c>
      <c r="C2147" s="4">
        <f>Order_items!B2147</f>
        <v>833557</v>
      </c>
      <c r="D2147" s="4" t="str">
        <f t="array" ref="D2147">_xlfn.XLOOKUP(C2147,Products!A:A,Products!B:B,"")</f>
        <v>Cereal</v>
      </c>
      <c r="E2147" s="4" t="str">
        <f t="array" ref="E2147">_xlfn.XLOOKUP(C2147,Products!A:A,Products!C:C,"")</f>
        <v>Dairy &amp; Breakfast</v>
      </c>
      <c r="F2147" s="4" t="str">
        <f t="array" ref="F2147">_xlfn.XLOOKUP(C2147,Products!A:A,Products!D:D,"")</f>
        <v>Gole, Chand and Dada</v>
      </c>
      <c r="G2147" s="4">
        <f>Order_items!C2147</f>
        <v>2</v>
      </c>
      <c r="H2147" s="4">
        <f>Order_items!D2147</f>
        <v>422.87</v>
      </c>
      <c r="I2147" s="4">
        <f>Order_items!E2147</f>
        <v>845.74</v>
      </c>
      <c r="J2147" s="4" t="str">
        <f t="array" ref="J2147">_xlfn.XLOOKUP(A2147,Orders!A:A,Orders!G:G,"")</f>
        <v>UPI</v>
      </c>
      <c r="K2147" s="4">
        <f t="shared" si="1"/>
        <v>2023</v>
      </c>
      <c r="L2147" s="4" t="str">
        <f t="shared" si="2"/>
        <v>Jul</v>
      </c>
    </row>
    <row r="2148" ht="22.5" customHeight="1">
      <c r="A2148" s="4">
        <f>(Orders!A2148)</f>
        <v>2715902884</v>
      </c>
      <c r="B2148" s="5">
        <f t="array" ref="B2148">_xlfn.XLOOKUP(A2148, Orders!A:A,Orders!C:C)</f>
        <v>45531.15016</v>
      </c>
      <c r="C2148" s="4">
        <f>Order_items!B2148</f>
        <v>672059</v>
      </c>
      <c r="D2148" s="4" t="str">
        <f t="array" ref="D2148">_xlfn.XLOOKUP(C2148,Products!A:A,Products!B:B,"")</f>
        <v>Toothpaste</v>
      </c>
      <c r="E2148" s="4" t="str">
        <f t="array" ref="E2148">_xlfn.XLOOKUP(C2148,Products!A:A,Products!C:C,"")</f>
        <v>Personal Care</v>
      </c>
      <c r="F2148" s="4" t="str">
        <f t="array" ref="F2148">_xlfn.XLOOKUP(C2148,Products!A:A,Products!D:D,"")</f>
        <v>Kaur-Gola</v>
      </c>
      <c r="G2148" s="4">
        <f>Order_items!C2148</f>
        <v>3</v>
      </c>
      <c r="H2148" s="4">
        <f>Order_items!D2148</f>
        <v>672.73</v>
      </c>
      <c r="I2148" s="4">
        <f>Order_items!E2148</f>
        <v>2018.19</v>
      </c>
      <c r="J2148" s="4" t="str">
        <f t="array" ref="J2148">_xlfn.XLOOKUP(A2148,Orders!A:A,Orders!G:G,"")</f>
        <v>UPI</v>
      </c>
      <c r="K2148" s="4">
        <f t="shared" si="1"/>
        <v>2024</v>
      </c>
      <c r="L2148" s="4" t="str">
        <f t="shared" si="2"/>
        <v>Aug</v>
      </c>
    </row>
    <row r="2149" ht="22.5" customHeight="1">
      <c r="A2149" s="4">
        <f>(Orders!A2149)</f>
        <v>7957986242</v>
      </c>
      <c r="B2149" s="5">
        <f t="array" ref="B2149">_xlfn.XLOOKUP(A2149, Orders!A:A,Orders!C:C)</f>
        <v>45270.4448</v>
      </c>
      <c r="C2149" s="4">
        <f>Order_items!B2149</f>
        <v>41853</v>
      </c>
      <c r="D2149" s="4" t="str">
        <f t="array" ref="D2149">_xlfn.XLOOKUP(C2149,Products!A:A,Products!B:B,"")</f>
        <v>Curd</v>
      </c>
      <c r="E2149" s="4" t="str">
        <f t="array" ref="E2149">_xlfn.XLOOKUP(C2149,Products!A:A,Products!C:C,"")</f>
        <v>Dairy &amp; Breakfast</v>
      </c>
      <c r="F2149" s="4" t="str">
        <f t="array" ref="F2149">_xlfn.XLOOKUP(C2149,Products!A:A,Products!D:D,"")</f>
        <v>Handa PLC</v>
      </c>
      <c r="G2149" s="4">
        <f>Order_items!C2149</f>
        <v>2</v>
      </c>
      <c r="H2149" s="4">
        <f>Order_items!D2149</f>
        <v>910.44</v>
      </c>
      <c r="I2149" s="4">
        <f>Order_items!E2149</f>
        <v>1820.88</v>
      </c>
      <c r="J2149" s="4" t="str">
        <f t="array" ref="J2149">_xlfn.XLOOKUP(A2149,Orders!A:A,Orders!G:G,"")</f>
        <v>Card</v>
      </c>
      <c r="K2149" s="4">
        <f t="shared" si="1"/>
        <v>2023</v>
      </c>
      <c r="L2149" s="4" t="str">
        <f t="shared" si="2"/>
        <v>Dec</v>
      </c>
    </row>
    <row r="2150" ht="22.5" customHeight="1">
      <c r="A2150" s="4">
        <f>(Orders!A2150)</f>
        <v>7148568995</v>
      </c>
      <c r="B2150" s="5">
        <f t="array" ref="B2150">_xlfn.XLOOKUP(A2150, Orders!A:A,Orders!C:C)</f>
        <v>45022.31784</v>
      </c>
      <c r="C2150" s="4">
        <f>Order_items!B2150</f>
        <v>397973</v>
      </c>
      <c r="D2150" s="4" t="str">
        <f t="array" ref="D2150">_xlfn.XLOOKUP(C2150,Products!A:A,Products!B:B,"")</f>
        <v>Bananas</v>
      </c>
      <c r="E2150" s="4" t="str">
        <f t="array" ref="E2150">_xlfn.XLOOKUP(C2150,Products!A:A,Products!C:C,"")</f>
        <v>Fruits &amp; Vegetables</v>
      </c>
      <c r="F2150" s="4" t="str">
        <f t="array" ref="F2150">_xlfn.XLOOKUP(C2150,Products!A:A,Products!D:D,"")</f>
        <v>Wable, Randhawa and Mutti</v>
      </c>
      <c r="G2150" s="4">
        <f>Order_items!C2150</f>
        <v>3</v>
      </c>
      <c r="H2150" s="4">
        <f>Order_items!D2150</f>
        <v>728.73</v>
      </c>
      <c r="I2150" s="4">
        <f>Order_items!E2150</f>
        <v>2186.19</v>
      </c>
      <c r="J2150" s="4" t="str">
        <f t="array" ref="J2150">_xlfn.XLOOKUP(A2150,Orders!A:A,Orders!G:G,"")</f>
        <v>UPI</v>
      </c>
      <c r="K2150" s="4">
        <f t="shared" si="1"/>
        <v>2023</v>
      </c>
      <c r="L2150" s="4" t="str">
        <f t="shared" si="2"/>
        <v>Apr</v>
      </c>
    </row>
    <row r="2151" ht="22.5" customHeight="1">
      <c r="A2151" s="4">
        <f>(Orders!A2151)</f>
        <v>670358911</v>
      </c>
      <c r="B2151" s="5">
        <f t="array" ref="B2151">_xlfn.XLOOKUP(A2151, Orders!A:A,Orders!C:C)</f>
        <v>45281.4202</v>
      </c>
      <c r="C2151" s="4">
        <f>Order_items!B2151</f>
        <v>124290</v>
      </c>
      <c r="D2151" s="4" t="str">
        <f t="array" ref="D2151">_xlfn.XLOOKUP(C2151,Products!A:A,Products!B:B,"")</f>
        <v>Lotion</v>
      </c>
      <c r="E2151" s="4" t="str">
        <f t="array" ref="E2151">_xlfn.XLOOKUP(C2151,Products!A:A,Products!C:C,"")</f>
        <v>Personal Care</v>
      </c>
      <c r="F2151" s="4" t="str">
        <f t="array" ref="F2151">_xlfn.XLOOKUP(C2151,Products!A:A,Products!D:D,"")</f>
        <v>Sachdev Group</v>
      </c>
      <c r="G2151" s="4">
        <f>Order_items!C2151</f>
        <v>2</v>
      </c>
      <c r="H2151" s="4">
        <f>Order_items!D2151</f>
        <v>39.65</v>
      </c>
      <c r="I2151" s="4">
        <f>Order_items!E2151</f>
        <v>79.3</v>
      </c>
      <c r="J2151" s="4" t="str">
        <f t="array" ref="J2151">_xlfn.XLOOKUP(A2151,Orders!A:A,Orders!G:G,"")</f>
        <v>Card</v>
      </c>
      <c r="K2151" s="4">
        <f t="shared" si="1"/>
        <v>2023</v>
      </c>
      <c r="L2151" s="4" t="str">
        <f t="shared" si="2"/>
        <v>Dec</v>
      </c>
    </row>
    <row r="2152" ht="22.5" customHeight="1">
      <c r="A2152" s="4">
        <f>(Orders!A2152)</f>
        <v>6098277214</v>
      </c>
      <c r="B2152" s="5">
        <f t="array" ref="B2152">_xlfn.XLOOKUP(A2152, Orders!A:A,Orders!C:C)</f>
        <v>45007.56894</v>
      </c>
      <c r="C2152" s="4">
        <f>Order_items!B2152</f>
        <v>11422</v>
      </c>
      <c r="D2152" s="4" t="str">
        <f t="array" ref="D2152">_xlfn.XLOOKUP(C2152,Products!A:A,Products!B:B,"")</f>
        <v>Potatoes</v>
      </c>
      <c r="E2152" s="4" t="str">
        <f t="array" ref="E2152">_xlfn.XLOOKUP(C2152,Products!A:A,Products!C:C,"")</f>
        <v>Fruits &amp; Vegetables</v>
      </c>
      <c r="F2152" s="4" t="str">
        <f t="array" ref="F2152">_xlfn.XLOOKUP(C2152,Products!A:A,Products!D:D,"")</f>
        <v>Ramaswamy-Tata</v>
      </c>
      <c r="G2152" s="4">
        <f>Order_items!C2152</f>
        <v>2</v>
      </c>
      <c r="H2152" s="4">
        <f>Order_items!D2152</f>
        <v>127.16</v>
      </c>
      <c r="I2152" s="4">
        <f>Order_items!E2152</f>
        <v>254.32</v>
      </c>
      <c r="J2152" s="4" t="str">
        <f t="array" ref="J2152">_xlfn.XLOOKUP(A2152,Orders!A:A,Orders!G:G,"")</f>
        <v>Wallet</v>
      </c>
      <c r="K2152" s="4">
        <f t="shared" si="1"/>
        <v>2023</v>
      </c>
      <c r="L2152" s="4" t="str">
        <f t="shared" si="2"/>
        <v>Mar</v>
      </c>
    </row>
    <row r="2153" ht="22.5" customHeight="1">
      <c r="A2153" s="4">
        <f>(Orders!A2153)</f>
        <v>4621664126</v>
      </c>
      <c r="B2153" s="5">
        <f t="array" ref="B2153">_xlfn.XLOOKUP(A2153, Orders!A:A,Orders!C:C)</f>
        <v>45490.50796</v>
      </c>
      <c r="C2153" s="4">
        <f>Order_items!B2153</f>
        <v>491314</v>
      </c>
      <c r="D2153" s="4" t="str">
        <f t="array" ref="D2153">_xlfn.XLOOKUP(C2153,Products!A:A,Products!B:B,"")</f>
        <v>Ice Cream</v>
      </c>
      <c r="E2153" s="4" t="str">
        <f t="array" ref="E2153">_xlfn.XLOOKUP(C2153,Products!A:A,Products!C:C,"")</f>
        <v>Instant &amp; Frozen Food</v>
      </c>
      <c r="F2153" s="4" t="str">
        <f t="array" ref="F2153">_xlfn.XLOOKUP(C2153,Products!A:A,Products!D:D,"")</f>
        <v>Banerjee Inc</v>
      </c>
      <c r="G2153" s="4">
        <f>Order_items!C2153</f>
        <v>3</v>
      </c>
      <c r="H2153" s="4">
        <f>Order_items!D2153</f>
        <v>973.44</v>
      </c>
      <c r="I2153" s="4">
        <f>Order_items!E2153</f>
        <v>2920.32</v>
      </c>
      <c r="J2153" s="4" t="str">
        <f t="array" ref="J2153">_xlfn.XLOOKUP(A2153,Orders!A:A,Orders!G:G,"")</f>
        <v>Wallet</v>
      </c>
      <c r="K2153" s="4">
        <f t="shared" si="1"/>
        <v>2024</v>
      </c>
      <c r="L2153" s="4" t="str">
        <f t="shared" si="2"/>
        <v>Jul</v>
      </c>
    </row>
    <row r="2154" ht="22.5" customHeight="1">
      <c r="A2154" s="4">
        <f>(Orders!A2154)</f>
        <v>6336460663</v>
      </c>
      <c r="B2154" s="5">
        <f t="array" ref="B2154">_xlfn.XLOOKUP(A2154, Orders!A:A,Orders!C:C)</f>
        <v>45166.28477</v>
      </c>
      <c r="C2154" s="4">
        <f>Order_items!B2154</f>
        <v>820541</v>
      </c>
      <c r="D2154" s="4" t="str">
        <f t="array" ref="D2154">_xlfn.XLOOKUP(C2154,Products!A:A,Products!B:B,"")</f>
        <v>Toilet Cleaner</v>
      </c>
      <c r="E2154" s="4" t="str">
        <f t="array" ref="E2154">_xlfn.XLOOKUP(C2154,Products!A:A,Products!C:C,"")</f>
        <v>Household Care</v>
      </c>
      <c r="F2154" s="4" t="str">
        <f t="array" ref="F2154">_xlfn.XLOOKUP(C2154,Products!A:A,Products!D:D,"")</f>
        <v>Borde, Peri and Upadhyay</v>
      </c>
      <c r="G2154" s="4">
        <f>Order_items!C2154</f>
        <v>3</v>
      </c>
      <c r="H2154" s="4">
        <f>Order_items!D2154</f>
        <v>576.22</v>
      </c>
      <c r="I2154" s="4">
        <f>Order_items!E2154</f>
        <v>1728.66</v>
      </c>
      <c r="J2154" s="4" t="str">
        <f t="array" ref="J2154">_xlfn.XLOOKUP(A2154,Orders!A:A,Orders!G:G,"")</f>
        <v>UPI</v>
      </c>
      <c r="K2154" s="4">
        <f t="shared" si="1"/>
        <v>2023</v>
      </c>
      <c r="L2154" s="4" t="str">
        <f t="shared" si="2"/>
        <v>Aug</v>
      </c>
    </row>
    <row r="2155" ht="22.5" customHeight="1">
      <c r="A2155" s="4">
        <f>(Orders!A2155)</f>
        <v>909027635</v>
      </c>
      <c r="B2155" s="5">
        <f t="array" ref="B2155">_xlfn.XLOOKUP(A2155, Orders!A:A,Orders!C:C)</f>
        <v>45101.8587</v>
      </c>
      <c r="C2155" s="4">
        <f>Order_items!B2155</f>
        <v>444361</v>
      </c>
      <c r="D2155" s="4" t="str">
        <f t="array" ref="D2155">_xlfn.XLOOKUP(C2155,Products!A:A,Products!B:B,"")</f>
        <v>Pain Reliever</v>
      </c>
      <c r="E2155" s="4" t="str">
        <f t="array" ref="E2155">_xlfn.XLOOKUP(C2155,Products!A:A,Products!C:C,"")</f>
        <v>Pharmacy</v>
      </c>
      <c r="F2155" s="4" t="str">
        <f t="array" ref="F2155">_xlfn.XLOOKUP(C2155,Products!A:A,Products!D:D,"")</f>
        <v>Prakash, Bawa and Kale</v>
      </c>
      <c r="G2155" s="4">
        <f>Order_items!C2155</f>
        <v>3</v>
      </c>
      <c r="H2155" s="4">
        <f>Order_items!D2155</f>
        <v>822.63</v>
      </c>
      <c r="I2155" s="4">
        <f>Order_items!E2155</f>
        <v>2467.89</v>
      </c>
      <c r="J2155" s="4" t="str">
        <f t="array" ref="J2155">_xlfn.XLOOKUP(A2155,Orders!A:A,Orders!G:G,"")</f>
        <v>Cash</v>
      </c>
      <c r="K2155" s="4">
        <f t="shared" si="1"/>
        <v>2023</v>
      </c>
      <c r="L2155" s="4" t="str">
        <f t="shared" si="2"/>
        <v>Jun</v>
      </c>
    </row>
    <row r="2156" ht="22.5" customHeight="1">
      <c r="A2156" s="4">
        <f>(Orders!A2156)</f>
        <v>2854202683</v>
      </c>
      <c r="B2156" s="5">
        <f t="array" ref="B2156">_xlfn.XLOOKUP(A2156, Orders!A:A,Orders!C:C)</f>
        <v>45217.75117</v>
      </c>
      <c r="C2156" s="4">
        <f>Order_items!B2156</f>
        <v>51036</v>
      </c>
      <c r="D2156" s="4" t="str">
        <f t="array" ref="D2156">_xlfn.XLOOKUP(C2156,Products!A:A,Products!B:B,"")</f>
        <v>Baby Food</v>
      </c>
      <c r="E2156" s="4" t="str">
        <f t="array" ref="E2156">_xlfn.XLOOKUP(C2156,Products!A:A,Products!C:C,"")</f>
        <v>Baby Care</v>
      </c>
      <c r="F2156" s="4" t="str">
        <f t="array" ref="F2156">_xlfn.XLOOKUP(C2156,Products!A:A,Products!D:D,"")</f>
        <v>Karnik PLC</v>
      </c>
      <c r="G2156" s="4">
        <f>Order_items!C2156</f>
        <v>3</v>
      </c>
      <c r="H2156" s="4">
        <f>Order_items!D2156</f>
        <v>931.61</v>
      </c>
      <c r="I2156" s="4">
        <f>Order_items!E2156</f>
        <v>2794.83</v>
      </c>
      <c r="J2156" s="4" t="str">
        <f t="array" ref="J2156">_xlfn.XLOOKUP(A2156,Orders!A:A,Orders!G:G,"")</f>
        <v>Card</v>
      </c>
      <c r="K2156" s="4">
        <f t="shared" si="1"/>
        <v>2023</v>
      </c>
      <c r="L2156" s="4" t="str">
        <f t="shared" si="2"/>
        <v>Oct</v>
      </c>
    </row>
    <row r="2157" ht="22.5" customHeight="1">
      <c r="A2157" s="4">
        <f>(Orders!A2157)</f>
        <v>7936387697</v>
      </c>
      <c r="B2157" s="5">
        <f t="array" ref="B2157">_xlfn.XLOOKUP(A2157, Orders!A:A,Orders!C:C)</f>
        <v>45014.01863</v>
      </c>
      <c r="C2157" s="4">
        <f>Order_items!B2157</f>
        <v>992178</v>
      </c>
      <c r="D2157" s="4" t="str">
        <f t="array" ref="D2157">_xlfn.XLOOKUP(C2157,Products!A:A,Products!B:B,"")</f>
        <v>Pain Reliever</v>
      </c>
      <c r="E2157" s="4" t="str">
        <f t="array" ref="E2157">_xlfn.XLOOKUP(C2157,Products!A:A,Products!C:C,"")</f>
        <v>Pharmacy</v>
      </c>
      <c r="F2157" s="4" t="str">
        <f t="array" ref="F2157">_xlfn.XLOOKUP(C2157,Products!A:A,Products!D:D,"")</f>
        <v>Basu and Sons</v>
      </c>
      <c r="G2157" s="4">
        <f>Order_items!C2157</f>
        <v>3</v>
      </c>
      <c r="H2157" s="4">
        <f>Order_items!D2157</f>
        <v>632.43</v>
      </c>
      <c r="I2157" s="4">
        <f>Order_items!E2157</f>
        <v>1897.29</v>
      </c>
      <c r="J2157" s="4" t="str">
        <f t="array" ref="J2157">_xlfn.XLOOKUP(A2157,Orders!A:A,Orders!G:G,"")</f>
        <v>Card</v>
      </c>
      <c r="K2157" s="4">
        <f t="shared" si="1"/>
        <v>2023</v>
      </c>
      <c r="L2157" s="4" t="str">
        <f t="shared" si="2"/>
        <v>Mar</v>
      </c>
    </row>
    <row r="2158" ht="22.5" customHeight="1">
      <c r="A2158" s="4">
        <f>(Orders!A2158)</f>
        <v>8337736091</v>
      </c>
      <c r="B2158" s="5">
        <f t="array" ref="B2158">_xlfn.XLOOKUP(A2158, Orders!A:A,Orders!C:C)</f>
        <v>45386.02454</v>
      </c>
      <c r="C2158" s="4">
        <f>Order_items!B2158</f>
        <v>613942</v>
      </c>
      <c r="D2158" s="4" t="str">
        <f t="array" ref="D2158">_xlfn.XLOOKUP(C2158,Products!A:A,Products!B:B,"")</f>
        <v>Pet Treats</v>
      </c>
      <c r="E2158" s="4" t="str">
        <f t="array" ref="E2158">_xlfn.XLOOKUP(C2158,Products!A:A,Products!C:C,"")</f>
        <v>Pet Care</v>
      </c>
      <c r="F2158" s="4" t="str">
        <f t="array" ref="F2158">_xlfn.XLOOKUP(C2158,Products!A:A,Products!D:D,"")</f>
        <v>Dyal, Saraf and Goel</v>
      </c>
      <c r="G2158" s="4">
        <f>Order_items!C2158</f>
        <v>1</v>
      </c>
      <c r="H2158" s="4">
        <f>Order_items!D2158</f>
        <v>545</v>
      </c>
      <c r="I2158" s="4">
        <f>Order_items!E2158</f>
        <v>545</v>
      </c>
      <c r="J2158" s="4" t="str">
        <f t="array" ref="J2158">_xlfn.XLOOKUP(A2158,Orders!A:A,Orders!G:G,"")</f>
        <v>Cash</v>
      </c>
      <c r="K2158" s="4">
        <f t="shared" si="1"/>
        <v>2024</v>
      </c>
      <c r="L2158" s="4" t="str">
        <f t="shared" si="2"/>
        <v>Apr</v>
      </c>
    </row>
    <row r="2159" ht="22.5" customHeight="1">
      <c r="A2159" s="4">
        <f>(Orders!A2159)</f>
        <v>4404350734</v>
      </c>
      <c r="B2159" s="5">
        <f t="array" ref="B2159">_xlfn.XLOOKUP(A2159, Orders!A:A,Orders!C:C)</f>
        <v>45307.70209</v>
      </c>
      <c r="C2159" s="4">
        <f>Order_items!B2159</f>
        <v>298985</v>
      </c>
      <c r="D2159" s="4" t="str">
        <f t="array" ref="D2159">_xlfn.XLOOKUP(C2159,Products!A:A,Products!B:B,"")</f>
        <v>Vitamins</v>
      </c>
      <c r="E2159" s="4" t="str">
        <f t="array" ref="E2159">_xlfn.XLOOKUP(C2159,Products!A:A,Products!C:C,"")</f>
        <v>Pharmacy</v>
      </c>
      <c r="F2159" s="4" t="str">
        <f t="array" ref="F2159">_xlfn.XLOOKUP(C2159,Products!A:A,Products!D:D,"")</f>
        <v>Ramanathan, Joshi and Srinivasan</v>
      </c>
      <c r="G2159" s="4">
        <f>Order_items!C2159</f>
        <v>2</v>
      </c>
      <c r="H2159" s="4">
        <f>Order_items!D2159</f>
        <v>183.76</v>
      </c>
      <c r="I2159" s="4">
        <f>Order_items!E2159</f>
        <v>367.52</v>
      </c>
      <c r="J2159" s="4" t="str">
        <f t="array" ref="J2159">_xlfn.XLOOKUP(A2159,Orders!A:A,Orders!G:G,"")</f>
        <v>Card</v>
      </c>
      <c r="K2159" s="4">
        <f t="shared" si="1"/>
        <v>2024</v>
      </c>
      <c r="L2159" s="4" t="str">
        <f t="shared" si="2"/>
        <v>Jan</v>
      </c>
    </row>
    <row r="2160" ht="22.5" customHeight="1">
      <c r="A2160" s="4">
        <f>(Orders!A2160)</f>
        <v>6565246127</v>
      </c>
      <c r="B2160" s="5">
        <f t="array" ref="B2160">_xlfn.XLOOKUP(A2160, Orders!A:A,Orders!C:C)</f>
        <v>45430.66887</v>
      </c>
      <c r="C2160" s="4">
        <f>Order_items!B2160</f>
        <v>803607</v>
      </c>
      <c r="D2160" s="4" t="str">
        <f t="array" ref="D2160">_xlfn.XLOOKUP(C2160,Products!A:A,Products!B:B,"")</f>
        <v>Soap</v>
      </c>
      <c r="E2160" s="4" t="str">
        <f t="array" ref="E2160">_xlfn.XLOOKUP(C2160,Products!A:A,Products!C:C,"")</f>
        <v>Personal Care</v>
      </c>
      <c r="F2160" s="4" t="str">
        <f t="array" ref="F2160">_xlfn.XLOOKUP(C2160,Products!A:A,Products!D:D,"")</f>
        <v>Kadakia, Mohan and Sathe</v>
      </c>
      <c r="G2160" s="4">
        <f>Order_items!C2160</f>
        <v>2</v>
      </c>
      <c r="H2160" s="4">
        <f>Order_items!D2160</f>
        <v>949.73</v>
      </c>
      <c r="I2160" s="4">
        <f>Order_items!E2160</f>
        <v>1899.46</v>
      </c>
      <c r="J2160" s="4" t="str">
        <f t="array" ref="J2160">_xlfn.XLOOKUP(A2160,Orders!A:A,Orders!G:G,"")</f>
        <v>UPI</v>
      </c>
      <c r="K2160" s="4">
        <f t="shared" si="1"/>
        <v>2024</v>
      </c>
      <c r="L2160" s="4" t="str">
        <f t="shared" si="2"/>
        <v>May</v>
      </c>
    </row>
    <row r="2161" ht="22.5" customHeight="1">
      <c r="A2161" s="4">
        <f>(Orders!A2161)</f>
        <v>3494650073</v>
      </c>
      <c r="B2161" s="5">
        <f t="array" ref="B2161">_xlfn.XLOOKUP(A2161, Orders!A:A,Orders!C:C)</f>
        <v>45354.92205</v>
      </c>
      <c r="C2161" s="4">
        <f>Order_items!B2161</f>
        <v>642612</v>
      </c>
      <c r="D2161" s="4" t="str">
        <f t="array" ref="D2161">_xlfn.XLOOKUP(C2161,Products!A:A,Products!B:B,"")</f>
        <v>Pet Treats</v>
      </c>
      <c r="E2161" s="4" t="str">
        <f t="array" ref="E2161">_xlfn.XLOOKUP(C2161,Products!A:A,Products!C:C,"")</f>
        <v>Pet Care</v>
      </c>
      <c r="F2161" s="4" t="str">
        <f t="array" ref="F2161">_xlfn.XLOOKUP(C2161,Products!A:A,Products!D:D,"")</f>
        <v>Pillay-Ahuja</v>
      </c>
      <c r="G2161" s="4">
        <f>Order_items!C2161</f>
        <v>2</v>
      </c>
      <c r="H2161" s="4">
        <f>Order_items!D2161</f>
        <v>517.03</v>
      </c>
      <c r="I2161" s="4">
        <f>Order_items!E2161</f>
        <v>1034.06</v>
      </c>
      <c r="J2161" s="4" t="str">
        <f t="array" ref="J2161">_xlfn.XLOOKUP(A2161,Orders!A:A,Orders!G:G,"")</f>
        <v>Card</v>
      </c>
      <c r="K2161" s="4">
        <f t="shared" si="1"/>
        <v>2024</v>
      </c>
      <c r="L2161" s="4" t="str">
        <f t="shared" si="2"/>
        <v>Mar</v>
      </c>
    </row>
    <row r="2162" ht="22.5" customHeight="1">
      <c r="A2162" s="4">
        <f>(Orders!A2162)</f>
        <v>1920923798</v>
      </c>
      <c r="B2162" s="5">
        <f t="array" ref="B2162">_xlfn.XLOOKUP(A2162, Orders!A:A,Orders!C:C)</f>
        <v>45413.3247</v>
      </c>
      <c r="C2162" s="4">
        <f>Order_items!B2162</f>
        <v>451812</v>
      </c>
      <c r="D2162" s="4" t="str">
        <f t="array" ref="D2162">_xlfn.XLOOKUP(C2162,Products!A:A,Products!B:B,"")</f>
        <v>Pain Reliever</v>
      </c>
      <c r="E2162" s="4" t="str">
        <f t="array" ref="E2162">_xlfn.XLOOKUP(C2162,Products!A:A,Products!C:C,"")</f>
        <v>Pharmacy</v>
      </c>
      <c r="F2162" s="4" t="str">
        <f t="array" ref="F2162">_xlfn.XLOOKUP(C2162,Products!A:A,Products!D:D,"")</f>
        <v>Batra, Sant and Mandal</v>
      </c>
      <c r="G2162" s="4">
        <f>Order_items!C2162</f>
        <v>3</v>
      </c>
      <c r="H2162" s="4">
        <f>Order_items!D2162</f>
        <v>530.85</v>
      </c>
      <c r="I2162" s="4">
        <f>Order_items!E2162</f>
        <v>1592.55</v>
      </c>
      <c r="J2162" s="4" t="str">
        <f t="array" ref="J2162">_xlfn.XLOOKUP(A2162,Orders!A:A,Orders!G:G,"")</f>
        <v>UPI</v>
      </c>
      <c r="K2162" s="4">
        <f t="shared" si="1"/>
        <v>2024</v>
      </c>
      <c r="L2162" s="4" t="str">
        <f t="shared" si="2"/>
        <v>May</v>
      </c>
    </row>
    <row r="2163" ht="22.5" customHeight="1">
      <c r="A2163" s="4">
        <f>(Orders!A2163)</f>
        <v>5069524975</v>
      </c>
      <c r="B2163" s="5">
        <f t="array" ref="B2163">_xlfn.XLOOKUP(A2163, Orders!A:A,Orders!C:C)</f>
        <v>45497.05574</v>
      </c>
      <c r="C2163" s="4">
        <f>Order_items!B2163</f>
        <v>913428</v>
      </c>
      <c r="D2163" s="4" t="str">
        <f t="array" ref="D2163">_xlfn.XLOOKUP(C2163,Products!A:A,Products!B:B,"")</f>
        <v>Pet Treats</v>
      </c>
      <c r="E2163" s="4" t="str">
        <f t="array" ref="E2163">_xlfn.XLOOKUP(C2163,Products!A:A,Products!C:C,"")</f>
        <v>Pet Care</v>
      </c>
      <c r="F2163" s="4" t="str">
        <f t="array" ref="F2163">_xlfn.XLOOKUP(C2163,Products!A:A,Products!D:D,"")</f>
        <v>Narayanan-Kumar</v>
      </c>
      <c r="G2163" s="4">
        <f>Order_items!C2163</f>
        <v>3</v>
      </c>
      <c r="H2163" s="4">
        <f>Order_items!D2163</f>
        <v>392.22</v>
      </c>
      <c r="I2163" s="4">
        <f>Order_items!E2163</f>
        <v>1176.66</v>
      </c>
      <c r="J2163" s="4" t="str">
        <f t="array" ref="J2163">_xlfn.XLOOKUP(A2163,Orders!A:A,Orders!G:G,"")</f>
        <v>Cash</v>
      </c>
      <c r="K2163" s="4">
        <f t="shared" si="1"/>
        <v>2024</v>
      </c>
      <c r="L2163" s="4" t="str">
        <f t="shared" si="2"/>
        <v>Jul</v>
      </c>
    </row>
    <row r="2164" ht="22.5" customHeight="1">
      <c r="A2164" s="4">
        <f>(Orders!A2164)</f>
        <v>3873368520</v>
      </c>
      <c r="B2164" s="5">
        <f t="array" ref="B2164">_xlfn.XLOOKUP(A2164, Orders!A:A,Orders!C:C)</f>
        <v>45203.34354</v>
      </c>
      <c r="C2164" s="4">
        <f>Order_items!B2164</f>
        <v>812607</v>
      </c>
      <c r="D2164" s="4" t="str">
        <f t="array" ref="D2164">_xlfn.XLOOKUP(C2164,Products!A:A,Products!B:B,"")</f>
        <v>Potatoes</v>
      </c>
      <c r="E2164" s="4" t="str">
        <f t="array" ref="E2164">_xlfn.XLOOKUP(C2164,Products!A:A,Products!C:C,"")</f>
        <v>Fruits &amp; Vegetables</v>
      </c>
      <c r="F2164" s="4" t="str">
        <f t="array" ref="F2164">_xlfn.XLOOKUP(C2164,Products!A:A,Products!D:D,"")</f>
        <v>Rege Group</v>
      </c>
      <c r="G2164" s="4">
        <f>Order_items!C2164</f>
        <v>2</v>
      </c>
      <c r="H2164" s="4">
        <f>Order_items!D2164</f>
        <v>416.65</v>
      </c>
      <c r="I2164" s="4">
        <f>Order_items!E2164</f>
        <v>833.3</v>
      </c>
      <c r="J2164" s="4" t="str">
        <f t="array" ref="J2164">_xlfn.XLOOKUP(A2164,Orders!A:A,Orders!G:G,"")</f>
        <v>UPI</v>
      </c>
      <c r="K2164" s="4">
        <f t="shared" si="1"/>
        <v>2023</v>
      </c>
      <c r="L2164" s="4" t="str">
        <f t="shared" si="2"/>
        <v>Oct</v>
      </c>
    </row>
    <row r="2165" ht="22.5" customHeight="1">
      <c r="A2165" s="4">
        <f>(Orders!A2165)</f>
        <v>3111414152</v>
      </c>
      <c r="B2165" s="5">
        <f t="array" ref="B2165">_xlfn.XLOOKUP(A2165, Orders!A:A,Orders!C:C)</f>
        <v>45505.30182</v>
      </c>
      <c r="C2165" s="4">
        <f>Order_items!B2165</f>
        <v>587645</v>
      </c>
      <c r="D2165" s="4" t="str">
        <f t="array" ref="D2165">_xlfn.XLOOKUP(C2165,Products!A:A,Products!B:B,"")</f>
        <v>Vitamins</v>
      </c>
      <c r="E2165" s="4" t="str">
        <f t="array" ref="E2165">_xlfn.XLOOKUP(C2165,Products!A:A,Products!C:C,"")</f>
        <v>Pharmacy</v>
      </c>
      <c r="F2165" s="4" t="str">
        <f t="array" ref="F2165">_xlfn.XLOOKUP(C2165,Products!A:A,Products!D:D,"")</f>
        <v>Sura, Pillay and Mammen</v>
      </c>
      <c r="G2165" s="4">
        <f>Order_items!C2165</f>
        <v>1</v>
      </c>
      <c r="H2165" s="4">
        <f>Order_items!D2165</f>
        <v>801.81</v>
      </c>
      <c r="I2165" s="4">
        <f>Order_items!E2165</f>
        <v>801.81</v>
      </c>
      <c r="J2165" s="4" t="str">
        <f t="array" ref="J2165">_xlfn.XLOOKUP(A2165,Orders!A:A,Orders!G:G,"")</f>
        <v>Card</v>
      </c>
      <c r="K2165" s="4">
        <f t="shared" si="1"/>
        <v>2024</v>
      </c>
      <c r="L2165" s="4" t="str">
        <f t="shared" si="2"/>
        <v>Aug</v>
      </c>
    </row>
    <row r="2166" ht="22.5" customHeight="1">
      <c r="A2166" s="4">
        <f>(Orders!A2166)</f>
        <v>7104489974</v>
      </c>
      <c r="B2166" s="5">
        <f t="array" ref="B2166">_xlfn.XLOOKUP(A2166, Orders!A:A,Orders!C:C)</f>
        <v>45105.91325</v>
      </c>
      <c r="C2166" s="4">
        <f>Order_items!B2166</f>
        <v>53833</v>
      </c>
      <c r="D2166" s="4" t="str">
        <f t="array" ref="D2166">_xlfn.XLOOKUP(C2166,Products!A:A,Products!B:B,"")</f>
        <v>Rice</v>
      </c>
      <c r="E2166" s="4" t="str">
        <f t="array" ref="E2166">_xlfn.XLOOKUP(C2166,Products!A:A,Products!C:C,"")</f>
        <v>Grocery &amp; Staples</v>
      </c>
      <c r="F2166" s="4" t="str">
        <f t="array" ref="F2166">_xlfn.XLOOKUP(C2166,Products!A:A,Products!D:D,"")</f>
        <v>Tella-Master</v>
      </c>
      <c r="G2166" s="4">
        <f>Order_items!C2166</f>
        <v>1</v>
      </c>
      <c r="H2166" s="4">
        <f>Order_items!D2166</f>
        <v>134.69</v>
      </c>
      <c r="I2166" s="4">
        <f>Order_items!E2166</f>
        <v>134.69</v>
      </c>
      <c r="J2166" s="4" t="str">
        <f t="array" ref="J2166">_xlfn.XLOOKUP(A2166,Orders!A:A,Orders!G:G,"")</f>
        <v>Cash</v>
      </c>
      <c r="K2166" s="4">
        <f t="shared" si="1"/>
        <v>2023</v>
      </c>
      <c r="L2166" s="4" t="str">
        <f t="shared" si="2"/>
        <v>Jun</v>
      </c>
    </row>
    <row r="2167" ht="22.5" customHeight="1">
      <c r="A2167" s="4">
        <f>(Orders!A2167)</f>
        <v>3211566084</v>
      </c>
      <c r="B2167" s="5">
        <f t="array" ref="B2167">_xlfn.XLOOKUP(A2167, Orders!A:A,Orders!C:C)</f>
        <v>45346.58793</v>
      </c>
      <c r="C2167" s="4">
        <f>Order_items!B2167</f>
        <v>621677</v>
      </c>
      <c r="D2167" s="4" t="str">
        <f t="array" ref="D2167">_xlfn.XLOOKUP(C2167,Products!A:A,Products!B:B,"")</f>
        <v>Frozen Biryani</v>
      </c>
      <c r="E2167" s="4" t="str">
        <f t="array" ref="E2167">_xlfn.XLOOKUP(C2167,Products!A:A,Products!C:C,"")</f>
        <v>Instant &amp; Frozen Food</v>
      </c>
      <c r="F2167" s="4" t="str">
        <f t="array" ref="F2167">_xlfn.XLOOKUP(C2167,Products!A:A,Products!D:D,"")</f>
        <v>Sabharwal-Mital</v>
      </c>
      <c r="G2167" s="4">
        <f>Order_items!C2167</f>
        <v>1</v>
      </c>
      <c r="H2167" s="4">
        <f>Order_items!D2167</f>
        <v>317.8</v>
      </c>
      <c r="I2167" s="4">
        <f>Order_items!E2167</f>
        <v>317.8</v>
      </c>
      <c r="J2167" s="4" t="str">
        <f t="array" ref="J2167">_xlfn.XLOOKUP(A2167,Orders!A:A,Orders!G:G,"")</f>
        <v>Card</v>
      </c>
      <c r="K2167" s="4">
        <f t="shared" si="1"/>
        <v>2024</v>
      </c>
      <c r="L2167" s="4" t="str">
        <f t="shared" si="2"/>
        <v>Feb</v>
      </c>
    </row>
    <row r="2168" ht="22.5" customHeight="1">
      <c r="A2168" s="4">
        <f>(Orders!A2168)</f>
        <v>2416717644</v>
      </c>
      <c r="B2168" s="5">
        <f t="array" ref="B2168">_xlfn.XLOOKUP(A2168, Orders!A:A,Orders!C:C)</f>
        <v>45181.76994</v>
      </c>
      <c r="C2168" s="4">
        <f>Order_items!B2168</f>
        <v>183929</v>
      </c>
      <c r="D2168" s="4" t="str">
        <f t="array" ref="D2168">_xlfn.XLOOKUP(C2168,Products!A:A,Products!B:B,"")</f>
        <v>Bread</v>
      </c>
      <c r="E2168" s="4" t="str">
        <f t="array" ref="E2168">_xlfn.XLOOKUP(C2168,Products!A:A,Products!C:C,"")</f>
        <v>Dairy &amp; Breakfast</v>
      </c>
      <c r="F2168" s="4" t="str">
        <f t="array" ref="F2168">_xlfn.XLOOKUP(C2168,Products!A:A,Products!D:D,"")</f>
        <v>Nagi, Sampath and Khurana</v>
      </c>
      <c r="G2168" s="4">
        <f>Order_items!C2168</f>
        <v>3</v>
      </c>
      <c r="H2168" s="4">
        <f>Order_items!D2168</f>
        <v>738.74</v>
      </c>
      <c r="I2168" s="4">
        <f>Order_items!E2168</f>
        <v>2216.22</v>
      </c>
      <c r="J2168" s="4" t="str">
        <f t="array" ref="J2168">_xlfn.XLOOKUP(A2168,Orders!A:A,Orders!G:G,"")</f>
        <v>Wallet</v>
      </c>
      <c r="K2168" s="4">
        <f t="shared" si="1"/>
        <v>2023</v>
      </c>
      <c r="L2168" s="4" t="str">
        <f t="shared" si="2"/>
        <v>Sep</v>
      </c>
    </row>
    <row r="2169" ht="22.5" customHeight="1">
      <c r="A2169" s="4">
        <f>(Orders!A2169)</f>
        <v>4535670244</v>
      </c>
      <c r="B2169" s="5">
        <f t="array" ref="B2169">_xlfn.XLOOKUP(A2169, Orders!A:A,Orders!C:C)</f>
        <v>45429.33412</v>
      </c>
      <c r="C2169" s="4">
        <f>Order_items!B2169</f>
        <v>890232</v>
      </c>
      <c r="D2169" s="4" t="str">
        <f t="array" ref="D2169">_xlfn.XLOOKUP(C2169,Products!A:A,Products!B:B,"")</f>
        <v>Mango Drink</v>
      </c>
      <c r="E2169" s="4" t="str">
        <f t="array" ref="E2169">_xlfn.XLOOKUP(C2169,Products!A:A,Products!C:C,"")</f>
        <v>Cold Drinks &amp; Juices</v>
      </c>
      <c r="F2169" s="4" t="str">
        <f t="array" ref="F2169">_xlfn.XLOOKUP(C2169,Products!A:A,Products!D:D,"")</f>
        <v>Jha Group</v>
      </c>
      <c r="G2169" s="4">
        <f>Order_items!C2169</f>
        <v>2</v>
      </c>
      <c r="H2169" s="4">
        <f>Order_items!D2169</f>
        <v>432</v>
      </c>
      <c r="I2169" s="4">
        <f>Order_items!E2169</f>
        <v>864</v>
      </c>
      <c r="J2169" s="4" t="str">
        <f t="array" ref="J2169">_xlfn.XLOOKUP(A2169,Orders!A:A,Orders!G:G,"")</f>
        <v>Wallet</v>
      </c>
      <c r="K2169" s="4">
        <f t="shared" si="1"/>
        <v>2024</v>
      </c>
      <c r="L2169" s="4" t="str">
        <f t="shared" si="2"/>
        <v>May</v>
      </c>
    </row>
    <row r="2170" ht="22.5" customHeight="1">
      <c r="A2170" s="4">
        <f>(Orders!A2170)</f>
        <v>7309958460</v>
      </c>
      <c r="B2170" s="5">
        <f t="array" ref="B2170">_xlfn.XLOOKUP(A2170, Orders!A:A,Orders!C:C)</f>
        <v>45311.11686</v>
      </c>
      <c r="C2170" s="4">
        <f>Order_items!B2170</f>
        <v>961614</v>
      </c>
      <c r="D2170" s="4" t="str">
        <f t="array" ref="D2170">_xlfn.XLOOKUP(C2170,Products!A:A,Products!B:B,"")</f>
        <v>Chocolates</v>
      </c>
      <c r="E2170" s="4" t="str">
        <f t="array" ref="E2170">_xlfn.XLOOKUP(C2170,Products!A:A,Products!C:C,"")</f>
        <v>Snacks &amp; Munchies</v>
      </c>
      <c r="F2170" s="4" t="str">
        <f t="array" ref="F2170">_xlfn.XLOOKUP(C2170,Products!A:A,Products!D:D,"")</f>
        <v>Goda Inc</v>
      </c>
      <c r="G2170" s="4">
        <f>Order_items!C2170</f>
        <v>1</v>
      </c>
      <c r="H2170" s="4">
        <f>Order_items!D2170</f>
        <v>227.22</v>
      </c>
      <c r="I2170" s="4">
        <f>Order_items!E2170</f>
        <v>227.22</v>
      </c>
      <c r="J2170" s="4" t="str">
        <f t="array" ref="J2170">_xlfn.XLOOKUP(A2170,Orders!A:A,Orders!G:G,"")</f>
        <v>Wallet</v>
      </c>
      <c r="K2170" s="4">
        <f t="shared" si="1"/>
        <v>2024</v>
      </c>
      <c r="L2170" s="4" t="str">
        <f t="shared" si="2"/>
        <v>Jan</v>
      </c>
    </row>
    <row r="2171" ht="22.5" customHeight="1">
      <c r="A2171" s="4">
        <f>(Orders!A2171)</f>
        <v>9996182478</v>
      </c>
      <c r="B2171" s="5">
        <f t="array" ref="B2171">_xlfn.XLOOKUP(A2171, Orders!A:A,Orders!C:C)</f>
        <v>45034.55076</v>
      </c>
      <c r="C2171" s="4">
        <f>Order_items!B2171</f>
        <v>592784</v>
      </c>
      <c r="D2171" s="4" t="str">
        <f t="array" ref="D2171">_xlfn.XLOOKUP(C2171,Products!A:A,Products!B:B,"")</f>
        <v>Biscuits</v>
      </c>
      <c r="E2171" s="4" t="str">
        <f t="array" ref="E2171">_xlfn.XLOOKUP(C2171,Products!A:A,Products!C:C,"")</f>
        <v>Snacks &amp; Munchies</v>
      </c>
      <c r="F2171" s="4" t="str">
        <f t="array" ref="F2171">_xlfn.XLOOKUP(C2171,Products!A:A,Products!D:D,"")</f>
        <v>Andra, Mander and Kari</v>
      </c>
      <c r="G2171" s="4">
        <f>Order_items!C2171</f>
        <v>3</v>
      </c>
      <c r="H2171" s="4">
        <f>Order_items!D2171</f>
        <v>280.35</v>
      </c>
      <c r="I2171" s="4">
        <f>Order_items!E2171</f>
        <v>841.05</v>
      </c>
      <c r="J2171" s="4" t="str">
        <f t="array" ref="J2171">_xlfn.XLOOKUP(A2171,Orders!A:A,Orders!G:G,"")</f>
        <v>UPI</v>
      </c>
      <c r="K2171" s="4">
        <f t="shared" si="1"/>
        <v>2023</v>
      </c>
      <c r="L2171" s="4" t="str">
        <f t="shared" si="2"/>
        <v>Apr</v>
      </c>
    </row>
    <row r="2172" ht="22.5" customHeight="1">
      <c r="A2172" s="4">
        <f>(Orders!A2172)</f>
        <v>2231942521</v>
      </c>
      <c r="B2172" s="5">
        <f t="array" ref="B2172">_xlfn.XLOOKUP(A2172, Orders!A:A,Orders!C:C)</f>
        <v>45284.10295</v>
      </c>
      <c r="C2172" s="4">
        <f>Order_items!B2172</f>
        <v>659290</v>
      </c>
      <c r="D2172" s="4" t="str">
        <f t="array" ref="D2172">_xlfn.XLOOKUP(C2172,Products!A:A,Products!B:B,"")</f>
        <v>Cheese</v>
      </c>
      <c r="E2172" s="4" t="str">
        <f t="array" ref="E2172">_xlfn.XLOOKUP(C2172,Products!A:A,Products!C:C,"")</f>
        <v>Dairy &amp; Breakfast</v>
      </c>
      <c r="F2172" s="4" t="str">
        <f t="array" ref="F2172">_xlfn.XLOOKUP(C2172,Products!A:A,Products!D:D,"")</f>
        <v>Kapadia-D’Alia</v>
      </c>
      <c r="G2172" s="4">
        <f>Order_items!C2172</f>
        <v>2</v>
      </c>
      <c r="H2172" s="4">
        <f>Order_items!D2172</f>
        <v>319.34</v>
      </c>
      <c r="I2172" s="4">
        <f>Order_items!E2172</f>
        <v>638.68</v>
      </c>
      <c r="J2172" s="4" t="str">
        <f t="array" ref="J2172">_xlfn.XLOOKUP(A2172,Orders!A:A,Orders!G:G,"")</f>
        <v>Wallet</v>
      </c>
      <c r="K2172" s="4">
        <f t="shared" si="1"/>
        <v>2023</v>
      </c>
      <c r="L2172" s="4" t="str">
        <f t="shared" si="2"/>
        <v>Dec</v>
      </c>
    </row>
    <row r="2173" ht="22.5" customHeight="1">
      <c r="A2173" s="4">
        <f>(Orders!A2173)</f>
        <v>554028972</v>
      </c>
      <c r="B2173" s="5">
        <f t="array" ref="B2173">_xlfn.XLOOKUP(A2173, Orders!A:A,Orders!C:C)</f>
        <v>45195.32676</v>
      </c>
      <c r="C2173" s="4">
        <f>Order_items!B2173</f>
        <v>734789</v>
      </c>
      <c r="D2173" s="4" t="str">
        <f t="array" ref="D2173">_xlfn.XLOOKUP(C2173,Products!A:A,Products!B:B,"")</f>
        <v>Popcorn</v>
      </c>
      <c r="E2173" s="4" t="str">
        <f t="array" ref="E2173">_xlfn.XLOOKUP(C2173,Products!A:A,Products!C:C,"")</f>
        <v>Snacks &amp; Munchies</v>
      </c>
      <c r="F2173" s="4" t="str">
        <f t="array" ref="F2173">_xlfn.XLOOKUP(C2173,Products!A:A,Products!D:D,"")</f>
        <v>Chaudhari, Pant and Singh</v>
      </c>
      <c r="G2173" s="4">
        <f>Order_items!C2173</f>
        <v>2</v>
      </c>
      <c r="H2173" s="4">
        <f>Order_items!D2173</f>
        <v>395.82</v>
      </c>
      <c r="I2173" s="4">
        <f>Order_items!E2173</f>
        <v>791.64</v>
      </c>
      <c r="J2173" s="4" t="str">
        <f t="array" ref="J2173">_xlfn.XLOOKUP(A2173,Orders!A:A,Orders!G:G,"")</f>
        <v>Wallet</v>
      </c>
      <c r="K2173" s="4">
        <f t="shared" si="1"/>
        <v>2023</v>
      </c>
      <c r="L2173" s="4" t="str">
        <f t="shared" si="2"/>
        <v>Sep</v>
      </c>
    </row>
    <row r="2174" ht="22.5" customHeight="1">
      <c r="A2174" s="4">
        <f>(Orders!A2174)</f>
        <v>8756001290</v>
      </c>
      <c r="B2174" s="5">
        <f t="array" ref="B2174">_xlfn.XLOOKUP(A2174, Orders!A:A,Orders!C:C)</f>
        <v>45052.73416</v>
      </c>
      <c r="C2174" s="4">
        <f>Order_items!B2174</f>
        <v>726958</v>
      </c>
      <c r="D2174" s="4" t="str">
        <f t="array" ref="D2174">_xlfn.XLOOKUP(C2174,Products!A:A,Products!B:B,"")</f>
        <v>Cat Food</v>
      </c>
      <c r="E2174" s="4" t="str">
        <f t="array" ref="E2174">_xlfn.XLOOKUP(C2174,Products!A:A,Products!C:C,"")</f>
        <v>Pet Care</v>
      </c>
      <c r="F2174" s="4" t="str">
        <f t="array" ref="F2174">_xlfn.XLOOKUP(C2174,Products!A:A,Products!D:D,"")</f>
        <v>Doctor-Patla</v>
      </c>
      <c r="G2174" s="4">
        <f>Order_items!C2174</f>
        <v>1</v>
      </c>
      <c r="H2174" s="4">
        <f>Order_items!D2174</f>
        <v>887.48</v>
      </c>
      <c r="I2174" s="4">
        <f>Order_items!E2174</f>
        <v>887.48</v>
      </c>
      <c r="J2174" s="4" t="str">
        <f t="array" ref="J2174">_xlfn.XLOOKUP(A2174,Orders!A:A,Orders!G:G,"")</f>
        <v>UPI</v>
      </c>
      <c r="K2174" s="4">
        <f t="shared" si="1"/>
        <v>2023</v>
      </c>
      <c r="L2174" s="4" t="str">
        <f t="shared" si="2"/>
        <v>May</v>
      </c>
    </row>
    <row r="2175" ht="22.5" customHeight="1">
      <c r="A2175" s="4">
        <f>(Orders!A2175)</f>
        <v>8047899303</v>
      </c>
      <c r="B2175" s="5">
        <f t="array" ref="B2175">_xlfn.XLOOKUP(A2175, Orders!A:A,Orders!C:C)</f>
        <v>45197.07316</v>
      </c>
      <c r="C2175" s="4">
        <f>Order_items!B2175</f>
        <v>684939</v>
      </c>
      <c r="D2175" s="4" t="str">
        <f t="array" ref="D2175">_xlfn.XLOOKUP(C2175,Products!A:A,Products!B:B,"")</f>
        <v>Lotion</v>
      </c>
      <c r="E2175" s="4" t="str">
        <f t="array" ref="E2175">_xlfn.XLOOKUP(C2175,Products!A:A,Products!C:C,"")</f>
        <v>Personal Care</v>
      </c>
      <c r="F2175" s="4" t="str">
        <f t="array" ref="F2175">_xlfn.XLOOKUP(C2175,Products!A:A,Products!D:D,"")</f>
        <v>Sibal, Bhatnagar and Rajan</v>
      </c>
      <c r="G2175" s="4">
        <f>Order_items!C2175</f>
        <v>2</v>
      </c>
      <c r="H2175" s="4">
        <f>Order_items!D2175</f>
        <v>727.95</v>
      </c>
      <c r="I2175" s="4">
        <f>Order_items!E2175</f>
        <v>1455.9</v>
      </c>
      <c r="J2175" s="4" t="str">
        <f t="array" ref="J2175">_xlfn.XLOOKUP(A2175,Orders!A:A,Orders!G:G,"")</f>
        <v>UPI</v>
      </c>
      <c r="K2175" s="4">
        <f t="shared" si="1"/>
        <v>2023</v>
      </c>
      <c r="L2175" s="4" t="str">
        <f t="shared" si="2"/>
        <v>Sep</v>
      </c>
    </row>
    <row r="2176" ht="22.5" customHeight="1">
      <c r="A2176" s="4">
        <f>(Orders!A2176)</f>
        <v>9720683332</v>
      </c>
      <c r="B2176" s="5">
        <f t="array" ref="B2176">_xlfn.XLOOKUP(A2176, Orders!A:A,Orders!C:C)</f>
        <v>45466.84637</v>
      </c>
      <c r="C2176" s="4">
        <f>Order_items!B2176</f>
        <v>542300</v>
      </c>
      <c r="D2176" s="4" t="str">
        <f t="array" ref="D2176">_xlfn.XLOOKUP(C2176,Products!A:A,Products!B:B,"")</f>
        <v>Popcorn</v>
      </c>
      <c r="E2176" s="4" t="str">
        <f t="array" ref="E2176">_xlfn.XLOOKUP(C2176,Products!A:A,Products!C:C,"")</f>
        <v>Snacks &amp; Munchies</v>
      </c>
      <c r="F2176" s="4" t="str">
        <f t="array" ref="F2176">_xlfn.XLOOKUP(C2176,Products!A:A,Products!D:D,"")</f>
        <v>Gulati-Tandon</v>
      </c>
      <c r="G2176" s="4">
        <f>Order_items!C2176</f>
        <v>3</v>
      </c>
      <c r="H2176" s="4">
        <f>Order_items!D2176</f>
        <v>255.35</v>
      </c>
      <c r="I2176" s="4">
        <f>Order_items!E2176</f>
        <v>766.05</v>
      </c>
      <c r="J2176" s="4" t="str">
        <f t="array" ref="J2176">_xlfn.XLOOKUP(A2176,Orders!A:A,Orders!G:G,"")</f>
        <v>Card</v>
      </c>
      <c r="K2176" s="4">
        <f t="shared" si="1"/>
        <v>2024</v>
      </c>
      <c r="L2176" s="4" t="str">
        <f t="shared" si="2"/>
        <v>Jun</v>
      </c>
    </row>
    <row r="2177" ht="22.5" customHeight="1">
      <c r="A2177" s="4">
        <f>(Orders!A2177)</f>
        <v>218670241</v>
      </c>
      <c r="B2177" s="5">
        <f t="array" ref="B2177">_xlfn.XLOOKUP(A2177, Orders!A:A,Orders!C:C)</f>
        <v>45084.14039</v>
      </c>
      <c r="C2177" s="4">
        <f>Order_items!B2177</f>
        <v>131748</v>
      </c>
      <c r="D2177" s="4" t="str">
        <f t="array" ref="D2177">_xlfn.XLOOKUP(C2177,Products!A:A,Products!B:B,"")</f>
        <v>Dog Food</v>
      </c>
      <c r="E2177" s="4" t="str">
        <f t="array" ref="E2177">_xlfn.XLOOKUP(C2177,Products!A:A,Products!C:C,"")</f>
        <v>Pet Care</v>
      </c>
      <c r="F2177" s="4" t="str">
        <f t="array" ref="F2177">_xlfn.XLOOKUP(C2177,Products!A:A,Products!D:D,"")</f>
        <v>Shroff, Wason and Dugar</v>
      </c>
      <c r="G2177" s="4">
        <f>Order_items!C2177</f>
        <v>1</v>
      </c>
      <c r="H2177" s="4">
        <f>Order_items!D2177</f>
        <v>81.35</v>
      </c>
      <c r="I2177" s="4">
        <f>Order_items!E2177</f>
        <v>81.35</v>
      </c>
      <c r="J2177" s="4" t="str">
        <f t="array" ref="J2177">_xlfn.XLOOKUP(A2177,Orders!A:A,Orders!G:G,"")</f>
        <v>UPI</v>
      </c>
      <c r="K2177" s="4">
        <f t="shared" si="1"/>
        <v>2023</v>
      </c>
      <c r="L2177" s="4" t="str">
        <f t="shared" si="2"/>
        <v>Jun</v>
      </c>
    </row>
    <row r="2178" ht="22.5" customHeight="1">
      <c r="A2178" s="4">
        <f>(Orders!A2178)</f>
        <v>1382880255</v>
      </c>
      <c r="B2178" s="5">
        <f t="array" ref="B2178">_xlfn.XLOOKUP(A2178, Orders!A:A,Orders!C:C)</f>
        <v>45515.56027</v>
      </c>
      <c r="C2178" s="4">
        <f>Order_items!B2178</f>
        <v>820541</v>
      </c>
      <c r="D2178" s="4" t="str">
        <f t="array" ref="D2178">_xlfn.XLOOKUP(C2178,Products!A:A,Products!B:B,"")</f>
        <v>Toilet Cleaner</v>
      </c>
      <c r="E2178" s="4" t="str">
        <f t="array" ref="E2178">_xlfn.XLOOKUP(C2178,Products!A:A,Products!C:C,"")</f>
        <v>Household Care</v>
      </c>
      <c r="F2178" s="4" t="str">
        <f t="array" ref="F2178">_xlfn.XLOOKUP(C2178,Products!A:A,Products!D:D,"")</f>
        <v>Borde, Peri and Upadhyay</v>
      </c>
      <c r="G2178" s="4">
        <f>Order_items!C2178</f>
        <v>2</v>
      </c>
      <c r="H2178" s="4">
        <f>Order_items!D2178</f>
        <v>576.22</v>
      </c>
      <c r="I2178" s="4">
        <f>Order_items!E2178</f>
        <v>1152.44</v>
      </c>
      <c r="J2178" s="4" t="str">
        <f t="array" ref="J2178">_xlfn.XLOOKUP(A2178,Orders!A:A,Orders!G:G,"")</f>
        <v>Card</v>
      </c>
      <c r="K2178" s="4">
        <f t="shared" si="1"/>
        <v>2024</v>
      </c>
      <c r="L2178" s="4" t="str">
        <f t="shared" si="2"/>
        <v>Aug</v>
      </c>
    </row>
    <row r="2179" ht="22.5" customHeight="1">
      <c r="A2179" s="4">
        <f>(Orders!A2179)</f>
        <v>332975964</v>
      </c>
      <c r="B2179" s="5">
        <f t="array" ref="B2179">_xlfn.XLOOKUP(A2179, Orders!A:A,Orders!C:C)</f>
        <v>45190.06782</v>
      </c>
      <c r="C2179" s="4">
        <f>Order_items!B2179</f>
        <v>490602</v>
      </c>
      <c r="D2179" s="4" t="str">
        <f t="array" ref="D2179">_xlfn.XLOOKUP(C2179,Products!A:A,Products!B:B,"")</f>
        <v>Sugar</v>
      </c>
      <c r="E2179" s="4" t="str">
        <f t="array" ref="E2179">_xlfn.XLOOKUP(C2179,Products!A:A,Products!C:C,"")</f>
        <v>Grocery &amp; Staples</v>
      </c>
      <c r="F2179" s="4" t="str">
        <f t="array" ref="F2179">_xlfn.XLOOKUP(C2179,Products!A:A,Products!D:D,"")</f>
        <v>Raghavan Inc</v>
      </c>
      <c r="G2179" s="4">
        <f>Order_items!C2179</f>
        <v>1</v>
      </c>
      <c r="H2179" s="4">
        <f>Order_items!D2179</f>
        <v>549.47</v>
      </c>
      <c r="I2179" s="4">
        <f>Order_items!E2179</f>
        <v>549.47</v>
      </c>
      <c r="J2179" s="4" t="str">
        <f t="array" ref="J2179">_xlfn.XLOOKUP(A2179,Orders!A:A,Orders!G:G,"")</f>
        <v>Cash</v>
      </c>
      <c r="K2179" s="4">
        <f t="shared" si="1"/>
        <v>2023</v>
      </c>
      <c r="L2179" s="4" t="str">
        <f t="shared" si="2"/>
        <v>Sep</v>
      </c>
    </row>
    <row r="2180" ht="22.5" customHeight="1">
      <c r="A2180" s="4">
        <f>(Orders!A2180)</f>
        <v>2638683222</v>
      </c>
      <c r="B2180" s="5">
        <f t="array" ref="B2180">_xlfn.XLOOKUP(A2180, Orders!A:A,Orders!C:C)</f>
        <v>45595.22832</v>
      </c>
      <c r="C2180" s="4">
        <f>Order_items!B2180</f>
        <v>652118</v>
      </c>
      <c r="D2180" s="4" t="str">
        <f t="array" ref="D2180">_xlfn.XLOOKUP(C2180,Products!A:A,Products!B:B,"")</f>
        <v>Frozen Biryani</v>
      </c>
      <c r="E2180" s="4" t="str">
        <f t="array" ref="E2180">_xlfn.XLOOKUP(C2180,Products!A:A,Products!C:C,"")</f>
        <v>Instant &amp; Frozen Food</v>
      </c>
      <c r="F2180" s="4" t="str">
        <f t="array" ref="F2180">_xlfn.XLOOKUP(C2180,Products!A:A,Products!D:D,"")</f>
        <v>Agate and Sons</v>
      </c>
      <c r="G2180" s="4">
        <f>Order_items!C2180</f>
        <v>2</v>
      </c>
      <c r="H2180" s="4">
        <f>Order_items!D2180</f>
        <v>22.04</v>
      </c>
      <c r="I2180" s="4">
        <f>Order_items!E2180</f>
        <v>44.08</v>
      </c>
      <c r="J2180" s="4" t="str">
        <f t="array" ref="J2180">_xlfn.XLOOKUP(A2180,Orders!A:A,Orders!G:G,"")</f>
        <v>Card</v>
      </c>
      <c r="K2180" s="4">
        <f t="shared" si="1"/>
        <v>2024</v>
      </c>
      <c r="L2180" s="4" t="str">
        <f t="shared" si="2"/>
        <v>Oct</v>
      </c>
    </row>
    <row r="2181" ht="22.5" customHeight="1">
      <c r="A2181" s="4">
        <f>(Orders!A2181)</f>
        <v>9150146711</v>
      </c>
      <c r="B2181" s="5">
        <f t="array" ref="B2181">_xlfn.XLOOKUP(A2181, Orders!A:A,Orders!C:C)</f>
        <v>45411.76429</v>
      </c>
      <c r="C2181" s="4">
        <f>Order_items!B2181</f>
        <v>734789</v>
      </c>
      <c r="D2181" s="4" t="str">
        <f t="array" ref="D2181">_xlfn.XLOOKUP(C2181,Products!A:A,Products!B:B,"")</f>
        <v>Popcorn</v>
      </c>
      <c r="E2181" s="4" t="str">
        <f t="array" ref="E2181">_xlfn.XLOOKUP(C2181,Products!A:A,Products!C:C,"")</f>
        <v>Snacks &amp; Munchies</v>
      </c>
      <c r="F2181" s="4" t="str">
        <f t="array" ref="F2181">_xlfn.XLOOKUP(C2181,Products!A:A,Products!D:D,"")</f>
        <v>Chaudhari, Pant and Singh</v>
      </c>
      <c r="G2181" s="4">
        <f>Order_items!C2181</f>
        <v>2</v>
      </c>
      <c r="H2181" s="4">
        <f>Order_items!D2181</f>
        <v>395.82</v>
      </c>
      <c r="I2181" s="4">
        <f>Order_items!E2181</f>
        <v>791.64</v>
      </c>
      <c r="J2181" s="4" t="str">
        <f t="array" ref="J2181">_xlfn.XLOOKUP(A2181,Orders!A:A,Orders!G:G,"")</f>
        <v>Wallet</v>
      </c>
      <c r="K2181" s="4">
        <f t="shared" si="1"/>
        <v>2024</v>
      </c>
      <c r="L2181" s="4" t="str">
        <f t="shared" si="2"/>
        <v>Apr</v>
      </c>
    </row>
    <row r="2182" ht="22.5" customHeight="1">
      <c r="A2182" s="4">
        <f>(Orders!A2182)</f>
        <v>1553626879</v>
      </c>
      <c r="B2182" s="5">
        <f t="array" ref="B2182">_xlfn.XLOOKUP(A2182, Orders!A:A,Orders!C:C)</f>
        <v>45591.60793</v>
      </c>
      <c r="C2182" s="4">
        <f>Order_items!B2182</f>
        <v>602241</v>
      </c>
      <c r="D2182" s="4" t="str">
        <f t="array" ref="D2182">_xlfn.XLOOKUP(C2182,Products!A:A,Products!B:B,"")</f>
        <v>Nuts</v>
      </c>
      <c r="E2182" s="4" t="str">
        <f t="array" ref="E2182">_xlfn.XLOOKUP(C2182,Products!A:A,Products!C:C,"")</f>
        <v>Snacks &amp; Munchies</v>
      </c>
      <c r="F2182" s="4" t="str">
        <f t="array" ref="F2182">_xlfn.XLOOKUP(C2182,Products!A:A,Products!D:D,"")</f>
        <v>Bahl-Pau</v>
      </c>
      <c r="G2182" s="4">
        <f>Order_items!C2182</f>
        <v>3</v>
      </c>
      <c r="H2182" s="4">
        <f>Order_items!D2182</f>
        <v>976.55</v>
      </c>
      <c r="I2182" s="4">
        <f>Order_items!E2182</f>
        <v>2929.65</v>
      </c>
      <c r="J2182" s="4" t="str">
        <f t="array" ref="J2182">_xlfn.XLOOKUP(A2182,Orders!A:A,Orders!G:G,"")</f>
        <v>UPI</v>
      </c>
      <c r="K2182" s="4">
        <f t="shared" si="1"/>
        <v>2024</v>
      </c>
      <c r="L2182" s="4" t="str">
        <f t="shared" si="2"/>
        <v>Oct</v>
      </c>
    </row>
    <row r="2183" ht="22.5" customHeight="1">
      <c r="A2183" s="4">
        <f>(Orders!A2183)</f>
        <v>9271384187</v>
      </c>
      <c r="B2183" s="5">
        <f t="array" ref="B2183">_xlfn.XLOOKUP(A2183, Orders!A:A,Orders!C:C)</f>
        <v>45258.14597</v>
      </c>
      <c r="C2183" s="4">
        <f>Order_items!B2183</f>
        <v>186168</v>
      </c>
      <c r="D2183" s="4" t="str">
        <f t="array" ref="D2183">_xlfn.XLOOKUP(C2183,Products!A:A,Products!B:B,"")</f>
        <v>Dog Food</v>
      </c>
      <c r="E2183" s="4" t="str">
        <f t="array" ref="E2183">_xlfn.XLOOKUP(C2183,Products!A:A,Products!C:C,"")</f>
        <v>Pet Care</v>
      </c>
      <c r="F2183" s="4" t="str">
        <f t="array" ref="F2183">_xlfn.XLOOKUP(C2183,Products!A:A,Products!D:D,"")</f>
        <v>Parekh, Lad and Kadakia</v>
      </c>
      <c r="G2183" s="4">
        <f>Order_items!C2183</f>
        <v>2</v>
      </c>
      <c r="H2183" s="4">
        <f>Order_items!D2183</f>
        <v>878.8</v>
      </c>
      <c r="I2183" s="4">
        <f>Order_items!E2183</f>
        <v>1757.6</v>
      </c>
      <c r="J2183" s="4" t="str">
        <f t="array" ref="J2183">_xlfn.XLOOKUP(A2183,Orders!A:A,Orders!G:G,"")</f>
        <v>Card</v>
      </c>
      <c r="K2183" s="4">
        <f t="shared" si="1"/>
        <v>2023</v>
      </c>
      <c r="L2183" s="4" t="str">
        <f t="shared" si="2"/>
        <v>Nov</v>
      </c>
    </row>
    <row r="2184" ht="22.5" customHeight="1">
      <c r="A2184" s="4">
        <f>(Orders!A2184)</f>
        <v>1409544327</v>
      </c>
      <c r="B2184" s="5">
        <f t="array" ref="B2184">_xlfn.XLOOKUP(A2184, Orders!A:A,Orders!C:C)</f>
        <v>45486.67932</v>
      </c>
      <c r="C2184" s="4">
        <f>Order_items!B2184</f>
        <v>677542</v>
      </c>
      <c r="D2184" s="4" t="str">
        <f t="array" ref="D2184">_xlfn.XLOOKUP(C2184,Products!A:A,Products!B:B,"")</f>
        <v>Toilet Cleaner</v>
      </c>
      <c r="E2184" s="4" t="str">
        <f t="array" ref="E2184">_xlfn.XLOOKUP(C2184,Products!A:A,Products!C:C,"")</f>
        <v>Household Care</v>
      </c>
      <c r="F2184" s="4" t="str">
        <f t="array" ref="F2184">_xlfn.XLOOKUP(C2184,Products!A:A,Products!D:D,"")</f>
        <v>Thaman-Lanka</v>
      </c>
      <c r="G2184" s="4">
        <f>Order_items!C2184</f>
        <v>3</v>
      </c>
      <c r="H2184" s="4">
        <f>Order_items!D2184</f>
        <v>212.61</v>
      </c>
      <c r="I2184" s="4">
        <f>Order_items!E2184</f>
        <v>637.83</v>
      </c>
      <c r="J2184" s="4" t="str">
        <f t="array" ref="J2184">_xlfn.XLOOKUP(A2184,Orders!A:A,Orders!G:G,"")</f>
        <v>Wallet</v>
      </c>
      <c r="K2184" s="4">
        <f t="shared" si="1"/>
        <v>2024</v>
      </c>
      <c r="L2184" s="4" t="str">
        <f t="shared" si="2"/>
        <v>Jul</v>
      </c>
    </row>
    <row r="2185" ht="22.5" customHeight="1">
      <c r="A2185" s="4">
        <f>(Orders!A2185)</f>
        <v>637100019</v>
      </c>
      <c r="B2185" s="5">
        <f t="array" ref="B2185">_xlfn.XLOOKUP(A2185, Orders!A:A,Orders!C:C)</f>
        <v>45222.76417</v>
      </c>
      <c r="C2185" s="4">
        <f>Order_items!B2185</f>
        <v>677169</v>
      </c>
      <c r="D2185" s="4" t="str">
        <f t="array" ref="D2185">_xlfn.XLOOKUP(C2185,Products!A:A,Products!B:B,"")</f>
        <v>Cough Syrup</v>
      </c>
      <c r="E2185" s="4" t="str">
        <f t="array" ref="E2185">_xlfn.XLOOKUP(C2185,Products!A:A,Products!C:C,"")</f>
        <v>Pharmacy</v>
      </c>
      <c r="F2185" s="4" t="str">
        <f t="array" ref="F2185">_xlfn.XLOOKUP(C2185,Products!A:A,Products!D:D,"")</f>
        <v>Char-Divan</v>
      </c>
      <c r="G2185" s="4">
        <f>Order_items!C2185</f>
        <v>1</v>
      </c>
      <c r="H2185" s="4">
        <f>Order_items!D2185</f>
        <v>261.03</v>
      </c>
      <c r="I2185" s="4">
        <f>Order_items!E2185</f>
        <v>261.03</v>
      </c>
      <c r="J2185" s="4" t="str">
        <f t="array" ref="J2185">_xlfn.XLOOKUP(A2185,Orders!A:A,Orders!G:G,"")</f>
        <v>Wallet</v>
      </c>
      <c r="K2185" s="4">
        <f t="shared" si="1"/>
        <v>2023</v>
      </c>
      <c r="L2185" s="4" t="str">
        <f t="shared" si="2"/>
        <v>Oct</v>
      </c>
    </row>
    <row r="2186" ht="22.5" customHeight="1">
      <c r="A2186" s="4">
        <f>(Orders!A2186)</f>
        <v>186083059</v>
      </c>
      <c r="B2186" s="5">
        <f t="array" ref="B2186">_xlfn.XLOOKUP(A2186, Orders!A:A,Orders!C:C)</f>
        <v>45474.84869</v>
      </c>
      <c r="C2186" s="4">
        <f>Order_items!B2186</f>
        <v>337168</v>
      </c>
      <c r="D2186" s="4" t="str">
        <f t="array" ref="D2186">_xlfn.XLOOKUP(C2186,Products!A:A,Products!B:B,"")</f>
        <v>Eggs</v>
      </c>
      <c r="E2186" s="4" t="str">
        <f t="array" ref="E2186">_xlfn.XLOOKUP(C2186,Products!A:A,Products!C:C,"")</f>
        <v>Dairy &amp; Breakfast</v>
      </c>
      <c r="F2186" s="4" t="str">
        <f t="array" ref="F2186">_xlfn.XLOOKUP(C2186,Products!A:A,Products!D:D,"")</f>
        <v>Dasgupta PLC</v>
      </c>
      <c r="G2186" s="4">
        <f>Order_items!C2186</f>
        <v>3</v>
      </c>
      <c r="H2186" s="4">
        <f>Order_items!D2186</f>
        <v>545.49</v>
      </c>
      <c r="I2186" s="4">
        <f>Order_items!E2186</f>
        <v>1636.47</v>
      </c>
      <c r="J2186" s="4" t="str">
        <f t="array" ref="J2186">_xlfn.XLOOKUP(A2186,Orders!A:A,Orders!G:G,"")</f>
        <v>Wallet</v>
      </c>
      <c r="K2186" s="4">
        <f t="shared" si="1"/>
        <v>2024</v>
      </c>
      <c r="L2186" s="4" t="str">
        <f t="shared" si="2"/>
        <v>Jul</v>
      </c>
    </row>
    <row r="2187" ht="22.5" customHeight="1">
      <c r="A2187" s="4">
        <f>(Orders!A2187)</f>
        <v>1804073530</v>
      </c>
      <c r="B2187" s="5">
        <f t="array" ref="B2187">_xlfn.XLOOKUP(A2187, Orders!A:A,Orders!C:C)</f>
        <v>45462.72576</v>
      </c>
      <c r="C2187" s="4">
        <f>Order_items!B2187</f>
        <v>661577</v>
      </c>
      <c r="D2187" s="4" t="str">
        <f t="array" ref="D2187">_xlfn.XLOOKUP(C2187,Products!A:A,Products!B:B,"")</f>
        <v>Cat Food</v>
      </c>
      <c r="E2187" s="4" t="str">
        <f t="array" ref="E2187">_xlfn.XLOOKUP(C2187,Products!A:A,Products!C:C,"")</f>
        <v>Pet Care</v>
      </c>
      <c r="F2187" s="4" t="str">
        <f t="array" ref="F2187">_xlfn.XLOOKUP(C2187,Products!A:A,Products!D:D,"")</f>
        <v>Majumdar PLC</v>
      </c>
      <c r="G2187" s="4">
        <f>Order_items!C2187</f>
        <v>1</v>
      </c>
      <c r="H2187" s="4">
        <f>Order_items!D2187</f>
        <v>720.95</v>
      </c>
      <c r="I2187" s="4">
        <f>Order_items!E2187</f>
        <v>720.95</v>
      </c>
      <c r="J2187" s="4" t="str">
        <f t="array" ref="J2187">_xlfn.XLOOKUP(A2187,Orders!A:A,Orders!G:G,"")</f>
        <v>UPI</v>
      </c>
      <c r="K2187" s="4">
        <f t="shared" si="1"/>
        <v>2024</v>
      </c>
      <c r="L2187" s="4" t="str">
        <f t="shared" si="2"/>
        <v>Jun</v>
      </c>
    </row>
    <row r="2188" ht="22.5" customHeight="1">
      <c r="A2188" s="4">
        <f>(Orders!A2188)</f>
        <v>5291430311</v>
      </c>
      <c r="B2188" s="5">
        <f t="array" ref="B2188">_xlfn.XLOOKUP(A2188, Orders!A:A,Orders!C:C)</f>
        <v>45218.7937</v>
      </c>
      <c r="C2188" s="4">
        <f>Order_items!B2188</f>
        <v>894539</v>
      </c>
      <c r="D2188" s="4" t="str">
        <f t="array" ref="D2188">_xlfn.XLOOKUP(C2188,Products!A:A,Products!B:B,"")</f>
        <v>Dish Soap</v>
      </c>
      <c r="E2188" s="4" t="str">
        <f t="array" ref="E2188">_xlfn.XLOOKUP(C2188,Products!A:A,Products!C:C,"")</f>
        <v>Household Care</v>
      </c>
      <c r="F2188" s="4" t="str">
        <f t="array" ref="F2188">_xlfn.XLOOKUP(C2188,Products!A:A,Products!D:D,"")</f>
        <v>Pall, Sule and Sood</v>
      </c>
      <c r="G2188" s="4">
        <f>Order_items!C2188</f>
        <v>2</v>
      </c>
      <c r="H2188" s="4">
        <f>Order_items!D2188</f>
        <v>445.48</v>
      </c>
      <c r="I2188" s="4">
        <f>Order_items!E2188</f>
        <v>890.96</v>
      </c>
      <c r="J2188" s="4" t="str">
        <f t="array" ref="J2188">_xlfn.XLOOKUP(A2188,Orders!A:A,Orders!G:G,"")</f>
        <v>Cash</v>
      </c>
      <c r="K2188" s="4">
        <f t="shared" si="1"/>
        <v>2023</v>
      </c>
      <c r="L2188" s="4" t="str">
        <f t="shared" si="2"/>
        <v>Oct</v>
      </c>
    </row>
    <row r="2189" ht="22.5" customHeight="1">
      <c r="A2189" s="4">
        <f>(Orders!A2189)</f>
        <v>6947225582</v>
      </c>
      <c r="B2189" s="5">
        <f t="array" ref="B2189">_xlfn.XLOOKUP(A2189, Orders!A:A,Orders!C:C)</f>
        <v>45385.36598</v>
      </c>
      <c r="C2189" s="4">
        <f>Order_items!B2189</f>
        <v>34200</v>
      </c>
      <c r="D2189" s="4" t="str">
        <f t="array" ref="D2189">_xlfn.XLOOKUP(C2189,Products!A:A,Products!B:B,"")</f>
        <v>Lotion</v>
      </c>
      <c r="E2189" s="4" t="str">
        <f t="array" ref="E2189">_xlfn.XLOOKUP(C2189,Products!A:A,Products!C:C,"")</f>
        <v>Personal Care</v>
      </c>
      <c r="F2189" s="4" t="str">
        <f t="array" ref="F2189">_xlfn.XLOOKUP(C2189,Products!A:A,Products!D:D,"")</f>
        <v>Munshi-Grewal</v>
      </c>
      <c r="G2189" s="4">
        <f>Order_items!C2189</f>
        <v>3</v>
      </c>
      <c r="H2189" s="4">
        <f>Order_items!D2189</f>
        <v>319.8</v>
      </c>
      <c r="I2189" s="4">
        <f>Order_items!E2189</f>
        <v>959.4</v>
      </c>
      <c r="J2189" s="4" t="str">
        <f t="array" ref="J2189">_xlfn.XLOOKUP(A2189,Orders!A:A,Orders!G:G,"")</f>
        <v>Cash</v>
      </c>
      <c r="K2189" s="4">
        <f t="shared" si="1"/>
        <v>2024</v>
      </c>
      <c r="L2189" s="4" t="str">
        <f t="shared" si="2"/>
        <v>Apr</v>
      </c>
    </row>
    <row r="2190" ht="22.5" customHeight="1">
      <c r="A2190" s="4">
        <f>(Orders!A2190)</f>
        <v>5710643134</v>
      </c>
      <c r="B2190" s="5">
        <f t="array" ref="B2190">_xlfn.XLOOKUP(A2190, Orders!A:A,Orders!C:C)</f>
        <v>45032.70775</v>
      </c>
      <c r="C2190" s="4">
        <f>Order_items!B2190</f>
        <v>712307</v>
      </c>
      <c r="D2190" s="4" t="str">
        <f t="array" ref="D2190">_xlfn.XLOOKUP(C2190,Products!A:A,Products!B:B,"")</f>
        <v>Orange Juice</v>
      </c>
      <c r="E2190" s="4" t="str">
        <f t="array" ref="E2190">_xlfn.XLOOKUP(C2190,Products!A:A,Products!C:C,"")</f>
        <v>Cold Drinks &amp; Juices</v>
      </c>
      <c r="F2190" s="4" t="str">
        <f t="array" ref="F2190">_xlfn.XLOOKUP(C2190,Products!A:A,Products!D:D,"")</f>
        <v>Chana LLC</v>
      </c>
      <c r="G2190" s="4">
        <f>Order_items!C2190</f>
        <v>3</v>
      </c>
      <c r="H2190" s="4">
        <f>Order_items!D2190</f>
        <v>264.89</v>
      </c>
      <c r="I2190" s="4">
        <f>Order_items!E2190</f>
        <v>794.67</v>
      </c>
      <c r="J2190" s="4" t="str">
        <f t="array" ref="J2190">_xlfn.XLOOKUP(A2190,Orders!A:A,Orders!G:G,"")</f>
        <v>Card</v>
      </c>
      <c r="K2190" s="4">
        <f t="shared" si="1"/>
        <v>2023</v>
      </c>
      <c r="L2190" s="4" t="str">
        <f t="shared" si="2"/>
        <v>Apr</v>
      </c>
    </row>
    <row r="2191" ht="22.5" customHeight="1">
      <c r="A2191" s="4">
        <f>(Orders!A2191)</f>
        <v>8329733630</v>
      </c>
      <c r="B2191" s="5">
        <f t="array" ref="B2191">_xlfn.XLOOKUP(A2191, Orders!A:A,Orders!C:C)</f>
        <v>45355.16178</v>
      </c>
      <c r="C2191" s="4">
        <f>Order_items!B2191</f>
        <v>36412</v>
      </c>
      <c r="D2191" s="4" t="str">
        <f t="array" ref="D2191">_xlfn.XLOOKUP(C2191,Products!A:A,Products!B:B,"")</f>
        <v>Dish Soap</v>
      </c>
      <c r="E2191" s="4" t="str">
        <f t="array" ref="E2191">_xlfn.XLOOKUP(C2191,Products!A:A,Products!C:C,"")</f>
        <v>Household Care</v>
      </c>
      <c r="F2191" s="4" t="str">
        <f t="array" ref="F2191">_xlfn.XLOOKUP(C2191,Products!A:A,Products!D:D,"")</f>
        <v>Muni-Shankar</v>
      </c>
      <c r="G2191" s="4">
        <f>Order_items!C2191</f>
        <v>2</v>
      </c>
      <c r="H2191" s="4">
        <f>Order_items!D2191</f>
        <v>397.68</v>
      </c>
      <c r="I2191" s="4">
        <f>Order_items!E2191</f>
        <v>795.36</v>
      </c>
      <c r="J2191" s="4" t="str">
        <f t="array" ref="J2191">_xlfn.XLOOKUP(A2191,Orders!A:A,Orders!G:G,"")</f>
        <v>Cash</v>
      </c>
      <c r="K2191" s="4">
        <f t="shared" si="1"/>
        <v>2024</v>
      </c>
      <c r="L2191" s="4" t="str">
        <f t="shared" si="2"/>
        <v>Mar</v>
      </c>
    </row>
    <row r="2192" ht="22.5" customHeight="1">
      <c r="A2192" s="4">
        <f>(Orders!A2192)</f>
        <v>6772651293</v>
      </c>
      <c r="B2192" s="5">
        <f t="array" ref="B2192">_xlfn.XLOOKUP(A2192, Orders!A:A,Orders!C:C)</f>
        <v>45275.77168</v>
      </c>
      <c r="C2192" s="4">
        <f>Order_items!B2192</f>
        <v>818522</v>
      </c>
      <c r="D2192" s="4" t="str">
        <f t="array" ref="D2192">_xlfn.XLOOKUP(C2192,Products!A:A,Products!B:B,"")</f>
        <v>Cheese</v>
      </c>
      <c r="E2192" s="4" t="str">
        <f t="array" ref="E2192">_xlfn.XLOOKUP(C2192,Products!A:A,Products!C:C,"")</f>
        <v>Dairy &amp; Breakfast</v>
      </c>
      <c r="F2192" s="4" t="str">
        <f t="array" ref="F2192">_xlfn.XLOOKUP(C2192,Products!A:A,Products!D:D,"")</f>
        <v>Hora-Roy</v>
      </c>
      <c r="G2192" s="4">
        <f>Order_items!C2192</f>
        <v>2</v>
      </c>
      <c r="H2192" s="4">
        <f>Order_items!D2192</f>
        <v>96.09</v>
      </c>
      <c r="I2192" s="4">
        <f>Order_items!E2192</f>
        <v>192.18</v>
      </c>
      <c r="J2192" s="4" t="str">
        <f t="array" ref="J2192">_xlfn.XLOOKUP(A2192,Orders!A:A,Orders!G:G,"")</f>
        <v>UPI</v>
      </c>
      <c r="K2192" s="4">
        <f t="shared" si="1"/>
        <v>2023</v>
      </c>
      <c r="L2192" s="4" t="str">
        <f t="shared" si="2"/>
        <v>Dec</v>
      </c>
    </row>
    <row r="2193" ht="22.5" customHeight="1">
      <c r="A2193" s="4">
        <f>(Orders!A2193)</f>
        <v>581212790</v>
      </c>
      <c r="B2193" s="5">
        <f t="array" ref="B2193">_xlfn.XLOOKUP(A2193, Orders!A:A,Orders!C:C)</f>
        <v>45472.36634</v>
      </c>
      <c r="C2193" s="4">
        <f>Order_items!B2193</f>
        <v>219598</v>
      </c>
      <c r="D2193" s="4" t="str">
        <f t="array" ref="D2193">_xlfn.XLOOKUP(C2193,Products!A:A,Products!B:B,"")</f>
        <v>Shampoo</v>
      </c>
      <c r="E2193" s="4" t="str">
        <f t="array" ref="E2193">_xlfn.XLOOKUP(C2193,Products!A:A,Products!C:C,"")</f>
        <v>Personal Care</v>
      </c>
      <c r="F2193" s="4" t="str">
        <f t="array" ref="F2193">_xlfn.XLOOKUP(C2193,Products!A:A,Products!D:D,"")</f>
        <v>Arora-Magar</v>
      </c>
      <c r="G2193" s="4">
        <f>Order_items!C2193</f>
        <v>2</v>
      </c>
      <c r="H2193" s="4">
        <f>Order_items!D2193</f>
        <v>367.08</v>
      </c>
      <c r="I2193" s="4">
        <f>Order_items!E2193</f>
        <v>734.16</v>
      </c>
      <c r="J2193" s="4" t="str">
        <f t="array" ref="J2193">_xlfn.XLOOKUP(A2193,Orders!A:A,Orders!G:G,"")</f>
        <v>Wallet</v>
      </c>
      <c r="K2193" s="4">
        <f t="shared" si="1"/>
        <v>2024</v>
      </c>
      <c r="L2193" s="4" t="str">
        <f t="shared" si="2"/>
        <v>Jun</v>
      </c>
    </row>
    <row r="2194" ht="22.5" customHeight="1">
      <c r="A2194" s="4">
        <f>(Orders!A2194)</f>
        <v>4766571706</v>
      </c>
      <c r="B2194" s="5">
        <f t="array" ref="B2194">_xlfn.XLOOKUP(A2194, Orders!A:A,Orders!C:C)</f>
        <v>45051.73916</v>
      </c>
      <c r="C2194" s="4">
        <f>Order_items!B2194</f>
        <v>131748</v>
      </c>
      <c r="D2194" s="4" t="str">
        <f t="array" ref="D2194">_xlfn.XLOOKUP(C2194,Products!A:A,Products!B:B,"")</f>
        <v>Dog Food</v>
      </c>
      <c r="E2194" s="4" t="str">
        <f t="array" ref="E2194">_xlfn.XLOOKUP(C2194,Products!A:A,Products!C:C,"")</f>
        <v>Pet Care</v>
      </c>
      <c r="F2194" s="4" t="str">
        <f t="array" ref="F2194">_xlfn.XLOOKUP(C2194,Products!A:A,Products!D:D,"")</f>
        <v>Shroff, Wason and Dugar</v>
      </c>
      <c r="G2194" s="4">
        <f>Order_items!C2194</f>
        <v>3</v>
      </c>
      <c r="H2194" s="4">
        <f>Order_items!D2194</f>
        <v>81.35</v>
      </c>
      <c r="I2194" s="4">
        <f>Order_items!E2194</f>
        <v>244.05</v>
      </c>
      <c r="J2194" s="4" t="str">
        <f t="array" ref="J2194">_xlfn.XLOOKUP(A2194,Orders!A:A,Orders!G:G,"")</f>
        <v>Card</v>
      </c>
      <c r="K2194" s="4">
        <f t="shared" si="1"/>
        <v>2023</v>
      </c>
      <c r="L2194" s="4" t="str">
        <f t="shared" si="2"/>
        <v>May</v>
      </c>
    </row>
    <row r="2195" ht="22.5" customHeight="1">
      <c r="A2195" s="4">
        <f>(Orders!A2195)</f>
        <v>9961298199</v>
      </c>
      <c r="B2195" s="5">
        <f t="array" ref="B2195">_xlfn.XLOOKUP(A2195, Orders!A:A,Orders!C:C)</f>
        <v>45257.26449</v>
      </c>
      <c r="C2195" s="4">
        <f>Order_items!B2195</f>
        <v>336847</v>
      </c>
      <c r="D2195" s="4" t="str">
        <f t="array" ref="D2195">_xlfn.XLOOKUP(C2195,Products!A:A,Products!B:B,"")</f>
        <v>Toilet Cleaner</v>
      </c>
      <c r="E2195" s="4" t="str">
        <f t="array" ref="E2195">_xlfn.XLOOKUP(C2195,Products!A:A,Products!C:C,"")</f>
        <v>Household Care</v>
      </c>
      <c r="F2195" s="4" t="str">
        <f t="array" ref="F2195">_xlfn.XLOOKUP(C2195,Products!A:A,Products!D:D,"")</f>
        <v>Dayal, Mammen and More</v>
      </c>
      <c r="G2195" s="4">
        <f>Order_items!C2195</f>
        <v>1</v>
      </c>
      <c r="H2195" s="4">
        <f>Order_items!D2195</f>
        <v>936.98</v>
      </c>
      <c r="I2195" s="4">
        <f>Order_items!E2195</f>
        <v>936.98</v>
      </c>
      <c r="J2195" s="4" t="str">
        <f t="array" ref="J2195">_xlfn.XLOOKUP(A2195,Orders!A:A,Orders!G:G,"")</f>
        <v>Wallet</v>
      </c>
      <c r="K2195" s="4">
        <f t="shared" si="1"/>
        <v>2023</v>
      </c>
      <c r="L2195" s="4" t="str">
        <f t="shared" si="2"/>
        <v>Nov</v>
      </c>
    </row>
    <row r="2196" ht="22.5" customHeight="1">
      <c r="A2196" s="4">
        <f>(Orders!A2196)</f>
        <v>8102675591</v>
      </c>
      <c r="B2196" s="5">
        <f t="array" ref="B2196">_xlfn.XLOOKUP(A2196, Orders!A:A,Orders!C:C)</f>
        <v>45325.952</v>
      </c>
      <c r="C2196" s="4">
        <f>Order_items!B2196</f>
        <v>679865</v>
      </c>
      <c r="D2196" s="4" t="str">
        <f t="array" ref="D2196">_xlfn.XLOOKUP(C2196,Products!A:A,Products!B:B,"")</f>
        <v>Wheat Flour</v>
      </c>
      <c r="E2196" s="4" t="str">
        <f t="array" ref="E2196">_xlfn.XLOOKUP(C2196,Products!A:A,Products!C:C,"")</f>
        <v>Grocery &amp; Staples</v>
      </c>
      <c r="F2196" s="4" t="str">
        <f t="array" ref="F2196">_xlfn.XLOOKUP(C2196,Products!A:A,Products!D:D,"")</f>
        <v>Memon-Barad</v>
      </c>
      <c r="G2196" s="4">
        <f>Order_items!C2196</f>
        <v>1</v>
      </c>
      <c r="H2196" s="4">
        <f>Order_items!D2196</f>
        <v>347.91</v>
      </c>
      <c r="I2196" s="4">
        <f>Order_items!E2196</f>
        <v>347.91</v>
      </c>
      <c r="J2196" s="4" t="str">
        <f t="array" ref="J2196">_xlfn.XLOOKUP(A2196,Orders!A:A,Orders!G:G,"")</f>
        <v>UPI</v>
      </c>
      <c r="K2196" s="4">
        <f t="shared" si="1"/>
        <v>2024</v>
      </c>
      <c r="L2196" s="4" t="str">
        <f t="shared" si="2"/>
        <v>Feb</v>
      </c>
    </row>
    <row r="2197" ht="22.5" customHeight="1">
      <c r="A2197" s="4">
        <f>(Orders!A2197)</f>
        <v>604050223</v>
      </c>
      <c r="B2197" s="5">
        <f t="array" ref="B2197">_xlfn.XLOOKUP(A2197, Orders!A:A,Orders!C:C)</f>
        <v>45400.33543</v>
      </c>
      <c r="C2197" s="4">
        <f>Order_items!B2197</f>
        <v>818990</v>
      </c>
      <c r="D2197" s="4" t="str">
        <f t="array" ref="D2197">_xlfn.XLOOKUP(C2197,Products!A:A,Products!B:B,"")</f>
        <v>Tomatoes</v>
      </c>
      <c r="E2197" s="4" t="str">
        <f t="array" ref="E2197">_xlfn.XLOOKUP(C2197,Products!A:A,Products!C:C,"")</f>
        <v>Fruits &amp; Vegetables</v>
      </c>
      <c r="F2197" s="4" t="str">
        <f t="array" ref="F2197">_xlfn.XLOOKUP(C2197,Products!A:A,Products!D:D,"")</f>
        <v>Dugar Group</v>
      </c>
      <c r="G2197" s="4">
        <f>Order_items!C2197</f>
        <v>1</v>
      </c>
      <c r="H2197" s="4">
        <f>Order_items!D2197</f>
        <v>163.55</v>
      </c>
      <c r="I2197" s="4">
        <f>Order_items!E2197</f>
        <v>163.55</v>
      </c>
      <c r="J2197" s="4" t="str">
        <f t="array" ref="J2197">_xlfn.XLOOKUP(A2197,Orders!A:A,Orders!G:G,"")</f>
        <v>Card</v>
      </c>
      <c r="K2197" s="4">
        <f t="shared" si="1"/>
        <v>2024</v>
      </c>
      <c r="L2197" s="4" t="str">
        <f t="shared" si="2"/>
        <v>Apr</v>
      </c>
    </row>
    <row r="2198" ht="22.5" customHeight="1">
      <c r="A2198" s="4">
        <f>(Orders!A2198)</f>
        <v>782327552</v>
      </c>
      <c r="B2198" s="5">
        <f t="array" ref="B2198">_xlfn.XLOOKUP(A2198, Orders!A:A,Orders!C:C)</f>
        <v>45114.8291</v>
      </c>
      <c r="C2198" s="4">
        <f>Order_items!B2198</f>
        <v>52729</v>
      </c>
      <c r="D2198" s="4" t="str">
        <f t="array" ref="D2198">_xlfn.XLOOKUP(C2198,Products!A:A,Products!B:B,"")</f>
        <v>Cat Food</v>
      </c>
      <c r="E2198" s="4" t="str">
        <f t="array" ref="E2198">_xlfn.XLOOKUP(C2198,Products!A:A,Products!C:C,"")</f>
        <v>Pet Care</v>
      </c>
      <c r="F2198" s="4" t="str">
        <f t="array" ref="F2198">_xlfn.XLOOKUP(C2198,Products!A:A,Products!D:D,"")</f>
        <v>Saini LLC</v>
      </c>
      <c r="G2198" s="4">
        <f>Order_items!C2198</f>
        <v>2</v>
      </c>
      <c r="H2198" s="4">
        <f>Order_items!D2198</f>
        <v>316.02</v>
      </c>
      <c r="I2198" s="4">
        <f>Order_items!E2198</f>
        <v>632.04</v>
      </c>
      <c r="J2198" s="4" t="str">
        <f t="array" ref="J2198">_xlfn.XLOOKUP(A2198,Orders!A:A,Orders!G:G,"")</f>
        <v>Cash</v>
      </c>
      <c r="K2198" s="4">
        <f t="shared" si="1"/>
        <v>2023</v>
      </c>
      <c r="L2198" s="4" t="str">
        <f t="shared" si="2"/>
        <v>Jul</v>
      </c>
    </row>
    <row r="2199" ht="22.5" customHeight="1">
      <c r="A2199" s="4">
        <f>(Orders!A2199)</f>
        <v>6156638188</v>
      </c>
      <c r="B2199" s="5">
        <f t="array" ref="B2199">_xlfn.XLOOKUP(A2199, Orders!A:A,Orders!C:C)</f>
        <v>45002.20631</v>
      </c>
      <c r="C2199" s="4">
        <f>Order_items!B2199</f>
        <v>525531</v>
      </c>
      <c r="D2199" s="4" t="str">
        <f t="array" ref="D2199">_xlfn.XLOOKUP(C2199,Products!A:A,Products!B:B,"")</f>
        <v>Dog Food</v>
      </c>
      <c r="E2199" s="4" t="str">
        <f t="array" ref="E2199">_xlfn.XLOOKUP(C2199,Products!A:A,Products!C:C,"")</f>
        <v>Pet Care</v>
      </c>
      <c r="F2199" s="4" t="str">
        <f t="array" ref="F2199">_xlfn.XLOOKUP(C2199,Products!A:A,Products!D:D,"")</f>
        <v>Sandal PLC</v>
      </c>
      <c r="G2199" s="4">
        <f>Order_items!C2199</f>
        <v>1</v>
      </c>
      <c r="H2199" s="4">
        <f>Order_items!D2199</f>
        <v>831.1</v>
      </c>
      <c r="I2199" s="4">
        <f>Order_items!E2199</f>
        <v>831.1</v>
      </c>
      <c r="J2199" s="4" t="str">
        <f t="array" ref="J2199">_xlfn.XLOOKUP(A2199,Orders!A:A,Orders!G:G,"")</f>
        <v>Card</v>
      </c>
      <c r="K2199" s="4">
        <f t="shared" si="1"/>
        <v>2023</v>
      </c>
      <c r="L2199" s="4" t="str">
        <f t="shared" si="2"/>
        <v>Mar</v>
      </c>
    </row>
    <row r="2200" ht="22.5" customHeight="1">
      <c r="A2200" s="4">
        <f>(Orders!A2200)</f>
        <v>6475299855</v>
      </c>
      <c r="B2200" s="5">
        <f t="array" ref="B2200">_xlfn.XLOOKUP(A2200, Orders!A:A,Orders!C:C)</f>
        <v>45212.92274</v>
      </c>
      <c r="C2200" s="4">
        <f>Order_items!B2200</f>
        <v>567671</v>
      </c>
      <c r="D2200" s="4" t="str">
        <f t="array" ref="D2200">_xlfn.XLOOKUP(C2200,Products!A:A,Products!B:B,"")</f>
        <v>Biscuits</v>
      </c>
      <c r="E2200" s="4" t="str">
        <f t="array" ref="E2200">_xlfn.XLOOKUP(C2200,Products!A:A,Products!C:C,"")</f>
        <v>Snacks &amp; Munchies</v>
      </c>
      <c r="F2200" s="4" t="str">
        <f t="array" ref="F2200">_xlfn.XLOOKUP(C2200,Products!A:A,Products!D:D,"")</f>
        <v>Nagar LLC</v>
      </c>
      <c r="G2200" s="4">
        <f>Order_items!C2200</f>
        <v>1</v>
      </c>
      <c r="H2200" s="4">
        <f>Order_items!D2200</f>
        <v>418.48</v>
      </c>
      <c r="I2200" s="4">
        <f>Order_items!E2200</f>
        <v>418.48</v>
      </c>
      <c r="J2200" s="4" t="str">
        <f t="array" ref="J2200">_xlfn.XLOOKUP(A2200,Orders!A:A,Orders!G:G,"")</f>
        <v>Cash</v>
      </c>
      <c r="K2200" s="4">
        <f t="shared" si="1"/>
        <v>2023</v>
      </c>
      <c r="L2200" s="4" t="str">
        <f t="shared" si="2"/>
        <v>Oct</v>
      </c>
    </row>
    <row r="2201" ht="22.5" customHeight="1">
      <c r="A2201" s="4">
        <f>(Orders!A2201)</f>
        <v>689110145</v>
      </c>
      <c r="B2201" s="5">
        <f t="array" ref="B2201">_xlfn.XLOOKUP(A2201, Orders!A:A,Orders!C:C)</f>
        <v>45049.2825</v>
      </c>
      <c r="C2201" s="4">
        <f>Order_items!B2201</f>
        <v>378676</v>
      </c>
      <c r="D2201" s="4" t="str">
        <f t="array" ref="D2201">_xlfn.XLOOKUP(C2201,Products!A:A,Products!B:B,"")</f>
        <v>Orange Juice</v>
      </c>
      <c r="E2201" s="4" t="str">
        <f t="array" ref="E2201">_xlfn.XLOOKUP(C2201,Products!A:A,Products!C:C,"")</f>
        <v>Cold Drinks &amp; Juices</v>
      </c>
      <c r="F2201" s="4" t="str">
        <f t="array" ref="F2201">_xlfn.XLOOKUP(C2201,Products!A:A,Products!D:D,"")</f>
        <v>Baral-Kamdar</v>
      </c>
      <c r="G2201" s="4">
        <f>Order_items!C2201</f>
        <v>3</v>
      </c>
      <c r="H2201" s="4">
        <f>Order_items!D2201</f>
        <v>881.42</v>
      </c>
      <c r="I2201" s="4">
        <f>Order_items!E2201</f>
        <v>2644.26</v>
      </c>
      <c r="J2201" s="4" t="str">
        <f t="array" ref="J2201">_xlfn.XLOOKUP(A2201,Orders!A:A,Orders!G:G,"")</f>
        <v>UPI</v>
      </c>
      <c r="K2201" s="4">
        <f t="shared" si="1"/>
        <v>2023</v>
      </c>
      <c r="L2201" s="4" t="str">
        <f t="shared" si="2"/>
        <v>May</v>
      </c>
    </row>
    <row r="2202" ht="22.5" customHeight="1">
      <c r="A2202" s="4">
        <f>(Orders!A2202)</f>
        <v>2785467351</v>
      </c>
      <c r="B2202" s="5">
        <f t="array" ref="B2202">_xlfn.XLOOKUP(A2202, Orders!A:A,Orders!C:C)</f>
        <v>45424.55552</v>
      </c>
      <c r="C2202" s="4">
        <f>Order_items!B2202</f>
        <v>587645</v>
      </c>
      <c r="D2202" s="4" t="str">
        <f t="array" ref="D2202">_xlfn.XLOOKUP(C2202,Products!A:A,Products!B:B,"")</f>
        <v>Vitamins</v>
      </c>
      <c r="E2202" s="4" t="str">
        <f t="array" ref="E2202">_xlfn.XLOOKUP(C2202,Products!A:A,Products!C:C,"")</f>
        <v>Pharmacy</v>
      </c>
      <c r="F2202" s="4" t="str">
        <f t="array" ref="F2202">_xlfn.XLOOKUP(C2202,Products!A:A,Products!D:D,"")</f>
        <v>Sura, Pillay and Mammen</v>
      </c>
      <c r="G2202" s="4">
        <f>Order_items!C2202</f>
        <v>3</v>
      </c>
      <c r="H2202" s="4">
        <f>Order_items!D2202</f>
        <v>801.81</v>
      </c>
      <c r="I2202" s="4">
        <f>Order_items!E2202</f>
        <v>2405.43</v>
      </c>
      <c r="J2202" s="4" t="str">
        <f t="array" ref="J2202">_xlfn.XLOOKUP(A2202,Orders!A:A,Orders!G:G,"")</f>
        <v>Wallet</v>
      </c>
      <c r="K2202" s="4">
        <f t="shared" si="1"/>
        <v>2024</v>
      </c>
      <c r="L2202" s="4" t="str">
        <f t="shared" si="2"/>
        <v>May</v>
      </c>
    </row>
    <row r="2203" ht="22.5" customHeight="1">
      <c r="A2203" s="4">
        <f>(Orders!A2203)</f>
        <v>7188270379</v>
      </c>
      <c r="B2203" s="5">
        <f t="array" ref="B2203">_xlfn.XLOOKUP(A2203, Orders!A:A,Orders!C:C)</f>
        <v>45397.26351</v>
      </c>
      <c r="C2203" s="4">
        <f>Order_items!B2203</f>
        <v>704868</v>
      </c>
      <c r="D2203" s="4" t="str">
        <f t="array" ref="D2203">_xlfn.XLOOKUP(C2203,Products!A:A,Products!B:B,"")</f>
        <v>Detergent</v>
      </c>
      <c r="E2203" s="4" t="str">
        <f t="array" ref="E2203">_xlfn.XLOOKUP(C2203,Products!A:A,Products!C:C,"")</f>
        <v>Household Care</v>
      </c>
      <c r="F2203" s="4" t="str">
        <f t="array" ref="F2203">_xlfn.XLOOKUP(C2203,Products!A:A,Products!D:D,"")</f>
        <v>Parikh, Oak and Kara</v>
      </c>
      <c r="G2203" s="4">
        <f>Order_items!C2203</f>
        <v>2</v>
      </c>
      <c r="H2203" s="4">
        <f>Order_items!D2203</f>
        <v>193.46</v>
      </c>
      <c r="I2203" s="4">
        <f>Order_items!E2203</f>
        <v>386.92</v>
      </c>
      <c r="J2203" s="4" t="str">
        <f t="array" ref="J2203">_xlfn.XLOOKUP(A2203,Orders!A:A,Orders!G:G,"")</f>
        <v>UPI</v>
      </c>
      <c r="K2203" s="4">
        <f t="shared" si="1"/>
        <v>2024</v>
      </c>
      <c r="L2203" s="4" t="str">
        <f t="shared" si="2"/>
        <v>Apr</v>
      </c>
    </row>
    <row r="2204" ht="22.5" customHeight="1">
      <c r="A2204" s="4">
        <f>(Orders!A2204)</f>
        <v>9209192342</v>
      </c>
      <c r="B2204" s="5">
        <f t="array" ref="B2204">_xlfn.XLOOKUP(A2204, Orders!A:A,Orders!C:C)</f>
        <v>45356.28478</v>
      </c>
      <c r="C2204" s="4">
        <f>Order_items!B2204</f>
        <v>799952</v>
      </c>
      <c r="D2204" s="4" t="str">
        <f t="array" ref="D2204">_xlfn.XLOOKUP(C2204,Products!A:A,Products!B:B,"")</f>
        <v>Cheese</v>
      </c>
      <c r="E2204" s="4" t="str">
        <f t="array" ref="E2204">_xlfn.XLOOKUP(C2204,Products!A:A,Products!C:C,"")</f>
        <v>Dairy &amp; Breakfast</v>
      </c>
      <c r="F2204" s="4" t="str">
        <f t="array" ref="F2204">_xlfn.XLOOKUP(C2204,Products!A:A,Products!D:D,"")</f>
        <v>Padmanabhan-Virk</v>
      </c>
      <c r="G2204" s="4">
        <f>Order_items!C2204</f>
        <v>3</v>
      </c>
      <c r="H2204" s="4">
        <f>Order_items!D2204</f>
        <v>922.64</v>
      </c>
      <c r="I2204" s="4">
        <f>Order_items!E2204</f>
        <v>2767.92</v>
      </c>
      <c r="J2204" s="4" t="str">
        <f t="array" ref="J2204">_xlfn.XLOOKUP(A2204,Orders!A:A,Orders!G:G,"")</f>
        <v>UPI</v>
      </c>
      <c r="K2204" s="4">
        <f t="shared" si="1"/>
        <v>2024</v>
      </c>
      <c r="L2204" s="4" t="str">
        <f t="shared" si="2"/>
        <v>Mar</v>
      </c>
    </row>
    <row r="2205" ht="22.5" customHeight="1">
      <c r="A2205" s="4">
        <f>(Orders!A2205)</f>
        <v>3193016310</v>
      </c>
      <c r="B2205" s="5">
        <f t="array" ref="B2205">_xlfn.XLOOKUP(A2205, Orders!A:A,Orders!C:C)</f>
        <v>45262.21462</v>
      </c>
      <c r="C2205" s="4">
        <f>Order_items!B2205</f>
        <v>990993</v>
      </c>
      <c r="D2205" s="4" t="str">
        <f t="array" ref="D2205">_xlfn.XLOOKUP(C2205,Products!A:A,Products!B:B,"")</f>
        <v>Chocolates</v>
      </c>
      <c r="E2205" s="4" t="str">
        <f t="array" ref="E2205">_xlfn.XLOOKUP(C2205,Products!A:A,Products!C:C,"")</f>
        <v>Snacks &amp; Munchies</v>
      </c>
      <c r="F2205" s="4" t="str">
        <f t="array" ref="F2205">_xlfn.XLOOKUP(C2205,Products!A:A,Products!D:D,"")</f>
        <v>Guha-Subramaniam</v>
      </c>
      <c r="G2205" s="4">
        <f>Order_items!C2205</f>
        <v>3</v>
      </c>
      <c r="H2205" s="4">
        <f>Order_items!D2205</f>
        <v>263.7</v>
      </c>
      <c r="I2205" s="4">
        <f>Order_items!E2205</f>
        <v>791.1</v>
      </c>
      <c r="J2205" s="4" t="str">
        <f t="array" ref="J2205">_xlfn.XLOOKUP(A2205,Orders!A:A,Orders!G:G,"")</f>
        <v>Cash</v>
      </c>
      <c r="K2205" s="4">
        <f t="shared" si="1"/>
        <v>2023</v>
      </c>
      <c r="L2205" s="4" t="str">
        <f t="shared" si="2"/>
        <v>Dec</v>
      </c>
    </row>
    <row r="2206" ht="22.5" customHeight="1">
      <c r="A2206" s="4">
        <f>(Orders!A2206)</f>
        <v>9743228131</v>
      </c>
      <c r="B2206" s="5">
        <f t="array" ref="B2206">_xlfn.XLOOKUP(A2206, Orders!A:A,Orders!C:C)</f>
        <v>45482.36451</v>
      </c>
      <c r="C2206" s="4">
        <f>Order_items!B2206</f>
        <v>131748</v>
      </c>
      <c r="D2206" s="4" t="str">
        <f t="array" ref="D2206">_xlfn.XLOOKUP(C2206,Products!A:A,Products!B:B,"")</f>
        <v>Dog Food</v>
      </c>
      <c r="E2206" s="4" t="str">
        <f t="array" ref="E2206">_xlfn.XLOOKUP(C2206,Products!A:A,Products!C:C,"")</f>
        <v>Pet Care</v>
      </c>
      <c r="F2206" s="4" t="str">
        <f t="array" ref="F2206">_xlfn.XLOOKUP(C2206,Products!A:A,Products!D:D,"")</f>
        <v>Shroff, Wason and Dugar</v>
      </c>
      <c r="G2206" s="4">
        <f>Order_items!C2206</f>
        <v>3</v>
      </c>
      <c r="H2206" s="4">
        <f>Order_items!D2206</f>
        <v>81.35</v>
      </c>
      <c r="I2206" s="4">
        <f>Order_items!E2206</f>
        <v>244.05</v>
      </c>
      <c r="J2206" s="4" t="str">
        <f t="array" ref="J2206">_xlfn.XLOOKUP(A2206,Orders!A:A,Orders!G:G,"")</f>
        <v>UPI</v>
      </c>
      <c r="K2206" s="4">
        <f t="shared" si="1"/>
        <v>2024</v>
      </c>
      <c r="L2206" s="4" t="str">
        <f t="shared" si="2"/>
        <v>Jul</v>
      </c>
    </row>
    <row r="2207" ht="22.5" customHeight="1">
      <c r="A2207" s="4">
        <f>(Orders!A2207)</f>
        <v>4417542973</v>
      </c>
      <c r="B2207" s="5">
        <f t="array" ref="B2207">_xlfn.XLOOKUP(A2207, Orders!A:A,Orders!C:C)</f>
        <v>45527.49542</v>
      </c>
      <c r="C2207" s="4">
        <f>Order_items!B2207</f>
        <v>131937</v>
      </c>
      <c r="D2207" s="4" t="str">
        <f t="array" ref="D2207">_xlfn.XLOOKUP(C2207,Products!A:A,Products!B:B,"")</f>
        <v>Frozen Pizza</v>
      </c>
      <c r="E2207" s="4" t="str">
        <f t="array" ref="E2207">_xlfn.XLOOKUP(C2207,Products!A:A,Products!C:C,"")</f>
        <v>Instant &amp; Frozen Food</v>
      </c>
      <c r="F2207" s="4" t="str">
        <f t="array" ref="F2207">_xlfn.XLOOKUP(C2207,Products!A:A,Products!D:D,"")</f>
        <v>Varkey, Devi and Ganguly</v>
      </c>
      <c r="G2207" s="4">
        <f>Order_items!C2207</f>
        <v>2</v>
      </c>
      <c r="H2207" s="4">
        <f>Order_items!D2207</f>
        <v>287.81</v>
      </c>
      <c r="I2207" s="4">
        <f>Order_items!E2207</f>
        <v>575.62</v>
      </c>
      <c r="J2207" s="4" t="str">
        <f t="array" ref="J2207">_xlfn.XLOOKUP(A2207,Orders!A:A,Orders!G:G,"")</f>
        <v>Card</v>
      </c>
      <c r="K2207" s="4">
        <f t="shared" si="1"/>
        <v>2024</v>
      </c>
      <c r="L2207" s="4" t="str">
        <f t="shared" si="2"/>
        <v>Aug</v>
      </c>
    </row>
    <row r="2208" ht="22.5" customHeight="1">
      <c r="A2208" s="4">
        <f>(Orders!A2208)</f>
        <v>3065857200</v>
      </c>
      <c r="B2208" s="5">
        <f t="array" ref="B2208">_xlfn.XLOOKUP(A2208, Orders!A:A,Orders!C:C)</f>
        <v>45469.10837</v>
      </c>
      <c r="C2208" s="4">
        <f>Order_items!B2208</f>
        <v>222892</v>
      </c>
      <c r="D2208" s="4" t="str">
        <f t="array" ref="D2208">_xlfn.XLOOKUP(C2208,Products!A:A,Products!B:B,"")</f>
        <v>Tomatoes</v>
      </c>
      <c r="E2208" s="4" t="str">
        <f t="array" ref="E2208">_xlfn.XLOOKUP(C2208,Products!A:A,Products!C:C,"")</f>
        <v>Fruits &amp; Vegetables</v>
      </c>
      <c r="F2208" s="4" t="str">
        <f t="array" ref="F2208">_xlfn.XLOOKUP(C2208,Products!A:A,Products!D:D,"")</f>
        <v>Ramakrishnan-Ghose</v>
      </c>
      <c r="G2208" s="4">
        <f>Order_items!C2208</f>
        <v>1</v>
      </c>
      <c r="H2208" s="4">
        <f>Order_items!D2208</f>
        <v>869.22</v>
      </c>
      <c r="I2208" s="4">
        <f>Order_items!E2208</f>
        <v>869.22</v>
      </c>
      <c r="J2208" s="4" t="str">
        <f t="array" ref="J2208">_xlfn.XLOOKUP(A2208,Orders!A:A,Orders!G:G,"")</f>
        <v>Cash</v>
      </c>
      <c r="K2208" s="4">
        <f t="shared" si="1"/>
        <v>2024</v>
      </c>
      <c r="L2208" s="4" t="str">
        <f t="shared" si="2"/>
        <v>Jun</v>
      </c>
    </row>
    <row r="2209" ht="22.5" customHeight="1">
      <c r="A2209" s="4">
        <f>(Orders!A2209)</f>
        <v>6994732191</v>
      </c>
      <c r="B2209" s="5">
        <f t="array" ref="B2209">_xlfn.XLOOKUP(A2209, Orders!A:A,Orders!C:C)</f>
        <v>45131.47216</v>
      </c>
      <c r="C2209" s="4">
        <f>Order_items!B2209</f>
        <v>94225</v>
      </c>
      <c r="D2209" s="4" t="str">
        <f t="array" ref="D2209">_xlfn.XLOOKUP(C2209,Products!A:A,Products!B:B,"")</f>
        <v>Toilet Cleaner</v>
      </c>
      <c r="E2209" s="4" t="str">
        <f t="array" ref="E2209">_xlfn.XLOOKUP(C2209,Products!A:A,Products!C:C,"")</f>
        <v>Household Care</v>
      </c>
      <c r="F2209" s="4" t="str">
        <f t="array" ref="F2209">_xlfn.XLOOKUP(C2209,Products!A:A,Products!D:D,"")</f>
        <v>Gulati, Ram and Sarkar</v>
      </c>
      <c r="G2209" s="4">
        <f>Order_items!C2209</f>
        <v>2</v>
      </c>
      <c r="H2209" s="4">
        <f>Order_items!D2209</f>
        <v>77.11</v>
      </c>
      <c r="I2209" s="4">
        <f>Order_items!E2209</f>
        <v>154.22</v>
      </c>
      <c r="J2209" s="4" t="str">
        <f t="array" ref="J2209">_xlfn.XLOOKUP(A2209,Orders!A:A,Orders!G:G,"")</f>
        <v>Card</v>
      </c>
      <c r="K2209" s="4">
        <f t="shared" si="1"/>
        <v>2023</v>
      </c>
      <c r="L2209" s="4" t="str">
        <f t="shared" si="2"/>
        <v>Jul</v>
      </c>
    </row>
    <row r="2210" ht="22.5" customHeight="1">
      <c r="A2210" s="4">
        <f>(Orders!A2210)</f>
        <v>7663189769</v>
      </c>
      <c r="B2210" s="5">
        <f t="array" ref="B2210">_xlfn.XLOOKUP(A2210, Orders!A:A,Orders!C:C)</f>
        <v>45139.52464</v>
      </c>
      <c r="C2210" s="4">
        <f>Order_items!B2210</f>
        <v>937542</v>
      </c>
      <c r="D2210" s="4" t="str">
        <f t="array" ref="D2210">_xlfn.XLOOKUP(C2210,Products!A:A,Products!B:B,"")</f>
        <v>Wheat Flour</v>
      </c>
      <c r="E2210" s="4" t="str">
        <f t="array" ref="E2210">_xlfn.XLOOKUP(C2210,Products!A:A,Products!C:C,"")</f>
        <v>Grocery &amp; Staples</v>
      </c>
      <c r="F2210" s="4" t="str">
        <f t="array" ref="F2210">_xlfn.XLOOKUP(C2210,Products!A:A,Products!D:D,"")</f>
        <v>Khurana and Sons</v>
      </c>
      <c r="G2210" s="4">
        <f>Order_items!C2210</f>
        <v>2</v>
      </c>
      <c r="H2210" s="4">
        <f>Order_items!D2210</f>
        <v>97.04</v>
      </c>
      <c r="I2210" s="4">
        <f>Order_items!E2210</f>
        <v>194.08</v>
      </c>
      <c r="J2210" s="4" t="str">
        <f t="array" ref="J2210">_xlfn.XLOOKUP(A2210,Orders!A:A,Orders!G:G,"")</f>
        <v>Card</v>
      </c>
      <c r="K2210" s="4">
        <f t="shared" si="1"/>
        <v>2023</v>
      </c>
      <c r="L2210" s="4" t="str">
        <f t="shared" si="2"/>
        <v>Aug</v>
      </c>
    </row>
    <row r="2211" ht="22.5" customHeight="1">
      <c r="A2211" s="4">
        <f>(Orders!A2211)</f>
        <v>5012619147</v>
      </c>
      <c r="B2211" s="5">
        <f t="array" ref="B2211">_xlfn.XLOOKUP(A2211, Orders!A:A,Orders!C:C)</f>
        <v>45049.42241</v>
      </c>
      <c r="C2211" s="4">
        <f>Order_items!B2211</f>
        <v>287070</v>
      </c>
      <c r="D2211" s="4" t="str">
        <f t="array" ref="D2211">_xlfn.XLOOKUP(C2211,Products!A:A,Products!B:B,"")</f>
        <v>Wheat Flour</v>
      </c>
      <c r="E2211" s="4" t="str">
        <f t="array" ref="E2211">_xlfn.XLOOKUP(C2211,Products!A:A,Products!C:C,"")</f>
        <v>Grocery &amp; Staples</v>
      </c>
      <c r="F2211" s="4" t="str">
        <f t="array" ref="F2211">_xlfn.XLOOKUP(C2211,Products!A:A,Products!D:D,"")</f>
        <v>Gala, Magar and Rajagopal</v>
      </c>
      <c r="G2211" s="4">
        <f>Order_items!C2211</f>
        <v>1</v>
      </c>
      <c r="H2211" s="4">
        <f>Order_items!D2211</f>
        <v>443.17</v>
      </c>
      <c r="I2211" s="4">
        <f>Order_items!E2211</f>
        <v>443.17</v>
      </c>
      <c r="J2211" s="4" t="str">
        <f t="array" ref="J2211">_xlfn.XLOOKUP(A2211,Orders!A:A,Orders!G:G,"")</f>
        <v>Card</v>
      </c>
      <c r="K2211" s="4">
        <f t="shared" si="1"/>
        <v>2023</v>
      </c>
      <c r="L2211" s="4" t="str">
        <f t="shared" si="2"/>
        <v>May</v>
      </c>
    </row>
    <row r="2212" ht="22.5" customHeight="1">
      <c r="A2212" s="4">
        <f>(Orders!A2212)</f>
        <v>7456088789</v>
      </c>
      <c r="B2212" s="5">
        <f t="array" ref="B2212">_xlfn.XLOOKUP(A2212, Orders!A:A,Orders!C:C)</f>
        <v>45025.00138</v>
      </c>
      <c r="C2212" s="4">
        <f>Order_items!B2212</f>
        <v>799952</v>
      </c>
      <c r="D2212" s="4" t="str">
        <f t="array" ref="D2212">_xlfn.XLOOKUP(C2212,Products!A:A,Products!B:B,"")</f>
        <v>Cheese</v>
      </c>
      <c r="E2212" s="4" t="str">
        <f t="array" ref="E2212">_xlfn.XLOOKUP(C2212,Products!A:A,Products!C:C,"")</f>
        <v>Dairy &amp; Breakfast</v>
      </c>
      <c r="F2212" s="4" t="str">
        <f t="array" ref="F2212">_xlfn.XLOOKUP(C2212,Products!A:A,Products!D:D,"")</f>
        <v>Padmanabhan-Virk</v>
      </c>
      <c r="G2212" s="4">
        <f>Order_items!C2212</f>
        <v>1</v>
      </c>
      <c r="H2212" s="4">
        <f>Order_items!D2212</f>
        <v>922.64</v>
      </c>
      <c r="I2212" s="4">
        <f>Order_items!E2212</f>
        <v>922.64</v>
      </c>
      <c r="J2212" s="4" t="str">
        <f t="array" ref="J2212">_xlfn.XLOOKUP(A2212,Orders!A:A,Orders!G:G,"")</f>
        <v>Wallet</v>
      </c>
      <c r="K2212" s="4">
        <f t="shared" si="1"/>
        <v>2023</v>
      </c>
      <c r="L2212" s="4" t="str">
        <f t="shared" si="2"/>
        <v>Apr</v>
      </c>
    </row>
    <row r="2213" ht="22.5" customHeight="1">
      <c r="A2213" s="4">
        <f>(Orders!A2213)</f>
        <v>3270559373</v>
      </c>
      <c r="B2213" s="5">
        <f t="array" ref="B2213">_xlfn.XLOOKUP(A2213, Orders!A:A,Orders!C:C)</f>
        <v>45004.55934</v>
      </c>
      <c r="C2213" s="4">
        <f>Order_items!B2213</f>
        <v>382511</v>
      </c>
      <c r="D2213" s="4" t="str">
        <f t="array" ref="D2213">_xlfn.XLOOKUP(C2213,Products!A:A,Products!B:B,"")</f>
        <v>Butter</v>
      </c>
      <c r="E2213" s="4" t="str">
        <f t="array" ref="E2213">_xlfn.XLOOKUP(C2213,Products!A:A,Products!C:C,"")</f>
        <v>Dairy &amp; Breakfast</v>
      </c>
      <c r="F2213" s="4" t="str">
        <f t="array" ref="F2213">_xlfn.XLOOKUP(C2213,Products!A:A,Products!D:D,"")</f>
        <v>Bora-Thakkar</v>
      </c>
      <c r="G2213" s="4">
        <f>Order_items!C2213</f>
        <v>1</v>
      </c>
      <c r="H2213" s="4">
        <f>Order_items!D2213</f>
        <v>702.54</v>
      </c>
      <c r="I2213" s="4">
        <f>Order_items!E2213</f>
        <v>702.54</v>
      </c>
      <c r="J2213" s="4" t="str">
        <f t="array" ref="J2213">_xlfn.XLOOKUP(A2213,Orders!A:A,Orders!G:G,"")</f>
        <v>Cash</v>
      </c>
      <c r="K2213" s="4">
        <f t="shared" si="1"/>
        <v>2023</v>
      </c>
      <c r="L2213" s="4" t="str">
        <f t="shared" si="2"/>
        <v>Mar</v>
      </c>
    </row>
    <row r="2214" ht="22.5" customHeight="1">
      <c r="A2214" s="4">
        <f>(Orders!A2214)</f>
        <v>4703798183</v>
      </c>
      <c r="B2214" s="5">
        <f t="array" ref="B2214">_xlfn.XLOOKUP(A2214, Orders!A:A,Orders!C:C)</f>
        <v>45283.28352</v>
      </c>
      <c r="C2214" s="4">
        <f>Order_items!B2214</f>
        <v>557908</v>
      </c>
      <c r="D2214" s="4" t="str">
        <f t="array" ref="D2214">_xlfn.XLOOKUP(C2214,Products!A:A,Products!B:B,"")</f>
        <v>Vitamins</v>
      </c>
      <c r="E2214" s="4" t="str">
        <f t="array" ref="E2214">_xlfn.XLOOKUP(C2214,Products!A:A,Products!C:C,"")</f>
        <v>Pharmacy</v>
      </c>
      <c r="F2214" s="4" t="str">
        <f t="array" ref="F2214">_xlfn.XLOOKUP(C2214,Products!A:A,Products!D:D,"")</f>
        <v>Sundaram Inc</v>
      </c>
      <c r="G2214" s="4">
        <f>Order_items!C2214</f>
        <v>3</v>
      </c>
      <c r="H2214" s="4">
        <f>Order_items!D2214</f>
        <v>942.37</v>
      </c>
      <c r="I2214" s="4">
        <f>Order_items!E2214</f>
        <v>2827.11</v>
      </c>
      <c r="J2214" s="4" t="str">
        <f t="array" ref="J2214">_xlfn.XLOOKUP(A2214,Orders!A:A,Orders!G:G,"")</f>
        <v>Cash</v>
      </c>
      <c r="K2214" s="4">
        <f t="shared" si="1"/>
        <v>2023</v>
      </c>
      <c r="L2214" s="4" t="str">
        <f t="shared" si="2"/>
        <v>Dec</v>
      </c>
    </row>
    <row r="2215" ht="22.5" customHeight="1">
      <c r="A2215" s="4">
        <f>(Orders!A2215)</f>
        <v>3968840556</v>
      </c>
      <c r="B2215" s="5">
        <f t="array" ref="B2215">_xlfn.XLOOKUP(A2215, Orders!A:A,Orders!C:C)</f>
        <v>45544.92449</v>
      </c>
      <c r="C2215" s="4">
        <f>Order_items!B2215</f>
        <v>818522</v>
      </c>
      <c r="D2215" s="4" t="str">
        <f t="array" ref="D2215">_xlfn.XLOOKUP(C2215,Products!A:A,Products!B:B,"")</f>
        <v>Cheese</v>
      </c>
      <c r="E2215" s="4" t="str">
        <f t="array" ref="E2215">_xlfn.XLOOKUP(C2215,Products!A:A,Products!C:C,"")</f>
        <v>Dairy &amp; Breakfast</v>
      </c>
      <c r="F2215" s="4" t="str">
        <f t="array" ref="F2215">_xlfn.XLOOKUP(C2215,Products!A:A,Products!D:D,"")</f>
        <v>Hora-Roy</v>
      </c>
      <c r="G2215" s="4">
        <f>Order_items!C2215</f>
        <v>3</v>
      </c>
      <c r="H2215" s="4">
        <f>Order_items!D2215</f>
        <v>96.09</v>
      </c>
      <c r="I2215" s="4">
        <f>Order_items!E2215</f>
        <v>288.27</v>
      </c>
      <c r="J2215" s="4" t="str">
        <f t="array" ref="J2215">_xlfn.XLOOKUP(A2215,Orders!A:A,Orders!G:G,"")</f>
        <v>UPI</v>
      </c>
      <c r="K2215" s="4">
        <f t="shared" si="1"/>
        <v>2024</v>
      </c>
      <c r="L2215" s="4" t="str">
        <f t="shared" si="2"/>
        <v>Sep</v>
      </c>
    </row>
    <row r="2216" ht="22.5" customHeight="1">
      <c r="A2216" s="4">
        <f>(Orders!A2216)</f>
        <v>2331647373</v>
      </c>
      <c r="B2216" s="5">
        <f t="array" ref="B2216">_xlfn.XLOOKUP(A2216, Orders!A:A,Orders!C:C)</f>
        <v>45149.27176</v>
      </c>
      <c r="C2216" s="4">
        <f>Order_items!B2216</f>
        <v>832348</v>
      </c>
      <c r="D2216" s="4" t="str">
        <f t="array" ref="D2216">_xlfn.XLOOKUP(C2216,Products!A:A,Products!B:B,"")</f>
        <v>Biscuits</v>
      </c>
      <c r="E2216" s="4" t="str">
        <f t="array" ref="E2216">_xlfn.XLOOKUP(C2216,Products!A:A,Products!C:C,"")</f>
        <v>Snacks &amp; Munchies</v>
      </c>
      <c r="F2216" s="4" t="str">
        <f t="array" ref="F2216">_xlfn.XLOOKUP(C2216,Products!A:A,Products!D:D,"")</f>
        <v>Jani-Ram</v>
      </c>
      <c r="G2216" s="4">
        <f>Order_items!C2216</f>
        <v>1</v>
      </c>
      <c r="H2216" s="4">
        <f>Order_items!D2216</f>
        <v>831.43</v>
      </c>
      <c r="I2216" s="4">
        <f>Order_items!E2216</f>
        <v>831.43</v>
      </c>
      <c r="J2216" s="4" t="str">
        <f t="array" ref="J2216">_xlfn.XLOOKUP(A2216,Orders!A:A,Orders!G:G,"")</f>
        <v>Cash</v>
      </c>
      <c r="K2216" s="4">
        <f t="shared" si="1"/>
        <v>2023</v>
      </c>
      <c r="L2216" s="4" t="str">
        <f t="shared" si="2"/>
        <v>Aug</v>
      </c>
    </row>
    <row r="2217" ht="22.5" customHeight="1">
      <c r="A2217" s="4">
        <f>(Orders!A2217)</f>
        <v>6683347454</v>
      </c>
      <c r="B2217" s="5">
        <f t="array" ref="B2217">_xlfn.XLOOKUP(A2217, Orders!A:A,Orders!C:C)</f>
        <v>45071.63792</v>
      </c>
      <c r="C2217" s="4">
        <f>Order_items!B2217</f>
        <v>847349</v>
      </c>
      <c r="D2217" s="4" t="str">
        <f t="array" ref="D2217">_xlfn.XLOOKUP(C2217,Products!A:A,Products!B:B,"")</f>
        <v>Potatoes</v>
      </c>
      <c r="E2217" s="4" t="str">
        <f t="array" ref="E2217">_xlfn.XLOOKUP(C2217,Products!A:A,Products!C:C,"")</f>
        <v>Fruits &amp; Vegetables</v>
      </c>
      <c r="F2217" s="4" t="str">
        <f t="array" ref="F2217">_xlfn.XLOOKUP(C2217,Products!A:A,Products!D:D,"")</f>
        <v>Chhabra-Agrawal</v>
      </c>
      <c r="G2217" s="4">
        <f>Order_items!C2217</f>
        <v>2</v>
      </c>
      <c r="H2217" s="4">
        <f>Order_items!D2217</f>
        <v>781.08</v>
      </c>
      <c r="I2217" s="4">
        <f>Order_items!E2217</f>
        <v>1562.16</v>
      </c>
      <c r="J2217" s="4" t="str">
        <f t="array" ref="J2217">_xlfn.XLOOKUP(A2217,Orders!A:A,Orders!G:G,"")</f>
        <v>Wallet</v>
      </c>
      <c r="K2217" s="4">
        <f t="shared" si="1"/>
        <v>2023</v>
      </c>
      <c r="L2217" s="4" t="str">
        <f t="shared" si="2"/>
        <v>May</v>
      </c>
    </row>
    <row r="2218" ht="22.5" customHeight="1">
      <c r="A2218" s="4">
        <f>(Orders!A2218)</f>
        <v>5710259220</v>
      </c>
      <c r="B2218" s="5">
        <f t="array" ref="B2218">_xlfn.XLOOKUP(A2218, Orders!A:A,Orders!C:C)</f>
        <v>45031.64491</v>
      </c>
      <c r="C2218" s="4">
        <f>Order_items!B2218</f>
        <v>222892</v>
      </c>
      <c r="D2218" s="4" t="str">
        <f t="array" ref="D2218">_xlfn.XLOOKUP(C2218,Products!A:A,Products!B:B,"")</f>
        <v>Tomatoes</v>
      </c>
      <c r="E2218" s="4" t="str">
        <f t="array" ref="E2218">_xlfn.XLOOKUP(C2218,Products!A:A,Products!C:C,"")</f>
        <v>Fruits &amp; Vegetables</v>
      </c>
      <c r="F2218" s="4" t="str">
        <f t="array" ref="F2218">_xlfn.XLOOKUP(C2218,Products!A:A,Products!D:D,"")</f>
        <v>Ramakrishnan-Ghose</v>
      </c>
      <c r="G2218" s="4">
        <f>Order_items!C2218</f>
        <v>1</v>
      </c>
      <c r="H2218" s="4">
        <f>Order_items!D2218</f>
        <v>869.22</v>
      </c>
      <c r="I2218" s="4">
        <f>Order_items!E2218</f>
        <v>869.22</v>
      </c>
      <c r="J2218" s="4" t="str">
        <f t="array" ref="J2218">_xlfn.XLOOKUP(A2218,Orders!A:A,Orders!G:G,"")</f>
        <v>Wallet</v>
      </c>
      <c r="K2218" s="4">
        <f t="shared" si="1"/>
        <v>2023</v>
      </c>
      <c r="L2218" s="4" t="str">
        <f t="shared" si="2"/>
        <v>Apr</v>
      </c>
    </row>
    <row r="2219" ht="22.5" customHeight="1">
      <c r="A2219" s="4">
        <f>(Orders!A2219)</f>
        <v>9871546057</v>
      </c>
      <c r="B2219" s="5">
        <f t="array" ref="B2219">_xlfn.XLOOKUP(A2219, Orders!A:A,Orders!C:C)</f>
        <v>45424.14922</v>
      </c>
      <c r="C2219" s="4">
        <f>Order_items!B2219</f>
        <v>894539</v>
      </c>
      <c r="D2219" s="4" t="str">
        <f t="array" ref="D2219">_xlfn.XLOOKUP(C2219,Products!A:A,Products!B:B,"")</f>
        <v>Dish Soap</v>
      </c>
      <c r="E2219" s="4" t="str">
        <f t="array" ref="E2219">_xlfn.XLOOKUP(C2219,Products!A:A,Products!C:C,"")</f>
        <v>Household Care</v>
      </c>
      <c r="F2219" s="4" t="str">
        <f t="array" ref="F2219">_xlfn.XLOOKUP(C2219,Products!A:A,Products!D:D,"")</f>
        <v>Pall, Sule and Sood</v>
      </c>
      <c r="G2219" s="4">
        <f>Order_items!C2219</f>
        <v>1</v>
      </c>
      <c r="H2219" s="4">
        <f>Order_items!D2219</f>
        <v>445.48</v>
      </c>
      <c r="I2219" s="4">
        <f>Order_items!E2219</f>
        <v>445.48</v>
      </c>
      <c r="J2219" s="4" t="str">
        <f t="array" ref="J2219">_xlfn.XLOOKUP(A2219,Orders!A:A,Orders!G:G,"")</f>
        <v>UPI</v>
      </c>
      <c r="K2219" s="4">
        <f t="shared" si="1"/>
        <v>2024</v>
      </c>
      <c r="L2219" s="4" t="str">
        <f t="shared" si="2"/>
        <v>May</v>
      </c>
    </row>
    <row r="2220" ht="22.5" customHeight="1">
      <c r="A2220" s="4">
        <f>(Orders!A2220)</f>
        <v>5459704311</v>
      </c>
      <c r="B2220" s="5">
        <f t="array" ref="B2220">_xlfn.XLOOKUP(A2220, Orders!A:A,Orders!C:C)</f>
        <v>45261.44413</v>
      </c>
      <c r="C2220" s="4">
        <f>Order_items!B2220</f>
        <v>77308</v>
      </c>
      <c r="D2220" s="4" t="str">
        <f t="array" ref="D2220">_xlfn.XLOOKUP(C2220,Products!A:A,Products!B:B,"")</f>
        <v>Onions</v>
      </c>
      <c r="E2220" s="4" t="str">
        <f t="array" ref="E2220">_xlfn.XLOOKUP(C2220,Products!A:A,Products!C:C,"")</f>
        <v>Fruits &amp; Vegetables</v>
      </c>
      <c r="F2220" s="4" t="str">
        <f t="array" ref="F2220">_xlfn.XLOOKUP(C2220,Products!A:A,Products!D:D,"")</f>
        <v>Ratta-Sagar</v>
      </c>
      <c r="G2220" s="4">
        <f>Order_items!C2220</f>
        <v>1</v>
      </c>
      <c r="H2220" s="4">
        <f>Order_items!D2220</f>
        <v>223.27</v>
      </c>
      <c r="I2220" s="4">
        <f>Order_items!E2220</f>
        <v>223.27</v>
      </c>
      <c r="J2220" s="4" t="str">
        <f t="array" ref="J2220">_xlfn.XLOOKUP(A2220,Orders!A:A,Orders!G:G,"")</f>
        <v>UPI</v>
      </c>
      <c r="K2220" s="4">
        <f t="shared" si="1"/>
        <v>2023</v>
      </c>
      <c r="L2220" s="4" t="str">
        <f t="shared" si="2"/>
        <v>Dec</v>
      </c>
    </row>
    <row r="2221" ht="22.5" customHeight="1">
      <c r="A2221" s="4">
        <f>(Orders!A2221)</f>
        <v>3426702134</v>
      </c>
      <c r="B2221" s="5">
        <f t="array" ref="B2221">_xlfn.XLOOKUP(A2221, Orders!A:A,Orders!C:C)</f>
        <v>45527.37691</v>
      </c>
      <c r="C2221" s="4">
        <f>Order_items!B2221</f>
        <v>542300</v>
      </c>
      <c r="D2221" s="4" t="str">
        <f t="array" ref="D2221">_xlfn.XLOOKUP(C2221,Products!A:A,Products!B:B,"")</f>
        <v>Popcorn</v>
      </c>
      <c r="E2221" s="4" t="str">
        <f t="array" ref="E2221">_xlfn.XLOOKUP(C2221,Products!A:A,Products!C:C,"")</f>
        <v>Snacks &amp; Munchies</v>
      </c>
      <c r="F2221" s="4" t="str">
        <f t="array" ref="F2221">_xlfn.XLOOKUP(C2221,Products!A:A,Products!D:D,"")</f>
        <v>Gulati-Tandon</v>
      </c>
      <c r="G2221" s="4">
        <f>Order_items!C2221</f>
        <v>3</v>
      </c>
      <c r="H2221" s="4">
        <f>Order_items!D2221</f>
        <v>255.35</v>
      </c>
      <c r="I2221" s="4">
        <f>Order_items!E2221</f>
        <v>766.05</v>
      </c>
      <c r="J2221" s="4" t="str">
        <f t="array" ref="J2221">_xlfn.XLOOKUP(A2221,Orders!A:A,Orders!G:G,"")</f>
        <v>Card</v>
      </c>
      <c r="K2221" s="4">
        <f t="shared" si="1"/>
        <v>2024</v>
      </c>
      <c r="L2221" s="4" t="str">
        <f t="shared" si="2"/>
        <v>Aug</v>
      </c>
    </row>
    <row r="2222" ht="22.5" customHeight="1">
      <c r="A2222" s="4">
        <f>(Orders!A2222)</f>
        <v>7671357353</v>
      </c>
      <c r="B2222" s="5">
        <f t="array" ref="B2222">_xlfn.XLOOKUP(A2222, Orders!A:A,Orders!C:C)</f>
        <v>45340.692</v>
      </c>
      <c r="C2222" s="4">
        <f>Order_items!B2222</f>
        <v>256051</v>
      </c>
      <c r="D2222" s="4" t="str">
        <f t="array" ref="D2222">_xlfn.XLOOKUP(C2222,Products!A:A,Products!B:B,"")</f>
        <v>Lotion</v>
      </c>
      <c r="E2222" s="4" t="str">
        <f t="array" ref="E2222">_xlfn.XLOOKUP(C2222,Products!A:A,Products!C:C,"")</f>
        <v>Personal Care</v>
      </c>
      <c r="F2222" s="4" t="str">
        <f t="array" ref="F2222">_xlfn.XLOOKUP(C2222,Products!A:A,Products!D:D,"")</f>
        <v>Mannan, Naidu and Sama</v>
      </c>
      <c r="G2222" s="4">
        <f>Order_items!C2222</f>
        <v>1</v>
      </c>
      <c r="H2222" s="4">
        <f>Order_items!D2222</f>
        <v>400.92</v>
      </c>
      <c r="I2222" s="4">
        <f>Order_items!E2222</f>
        <v>400.92</v>
      </c>
      <c r="J2222" s="4" t="str">
        <f t="array" ref="J2222">_xlfn.XLOOKUP(A2222,Orders!A:A,Orders!G:G,"")</f>
        <v>Wallet</v>
      </c>
      <c r="K2222" s="4">
        <f t="shared" si="1"/>
        <v>2024</v>
      </c>
      <c r="L2222" s="4" t="str">
        <f t="shared" si="2"/>
        <v>Feb</v>
      </c>
    </row>
    <row r="2223" ht="22.5" customHeight="1">
      <c r="A2223" s="4">
        <f>(Orders!A2223)</f>
        <v>9656230693</v>
      </c>
      <c r="B2223" s="5">
        <f t="array" ref="B2223">_xlfn.XLOOKUP(A2223, Orders!A:A,Orders!C:C)</f>
        <v>45032.3498</v>
      </c>
      <c r="C2223" s="4">
        <f>Order_items!B2223</f>
        <v>604184</v>
      </c>
      <c r="D2223" s="4" t="str">
        <f t="array" ref="D2223">_xlfn.XLOOKUP(C2223,Products!A:A,Products!B:B,"")</f>
        <v>Toilet Cleaner</v>
      </c>
      <c r="E2223" s="4" t="str">
        <f t="array" ref="E2223">_xlfn.XLOOKUP(C2223,Products!A:A,Products!C:C,"")</f>
        <v>Household Care</v>
      </c>
      <c r="F2223" s="4" t="str">
        <f t="array" ref="F2223">_xlfn.XLOOKUP(C2223,Products!A:A,Products!D:D,"")</f>
        <v>Gaba, Sodhi and Choudhary</v>
      </c>
      <c r="G2223" s="4">
        <f>Order_items!C2223</f>
        <v>3</v>
      </c>
      <c r="H2223" s="4">
        <f>Order_items!D2223</f>
        <v>397.55</v>
      </c>
      <c r="I2223" s="4">
        <f>Order_items!E2223</f>
        <v>1192.65</v>
      </c>
      <c r="J2223" s="4" t="str">
        <f t="array" ref="J2223">_xlfn.XLOOKUP(A2223,Orders!A:A,Orders!G:G,"")</f>
        <v>Cash</v>
      </c>
      <c r="K2223" s="4">
        <f t="shared" si="1"/>
        <v>2023</v>
      </c>
      <c r="L2223" s="4" t="str">
        <f t="shared" si="2"/>
        <v>Apr</v>
      </c>
    </row>
    <row r="2224" ht="22.5" customHeight="1">
      <c r="A2224" s="4">
        <f>(Orders!A2224)</f>
        <v>3315369956</v>
      </c>
      <c r="B2224" s="5">
        <f t="array" ref="B2224">_xlfn.XLOOKUP(A2224, Orders!A:A,Orders!C:C)</f>
        <v>45037.32226</v>
      </c>
      <c r="C2224" s="4">
        <f>Order_items!B2224</f>
        <v>33955</v>
      </c>
      <c r="D2224" s="4" t="str">
        <f t="array" ref="D2224">_xlfn.XLOOKUP(C2224,Products!A:A,Products!B:B,"")</f>
        <v>Frozen Pizza</v>
      </c>
      <c r="E2224" s="4" t="str">
        <f t="array" ref="E2224">_xlfn.XLOOKUP(C2224,Products!A:A,Products!C:C,"")</f>
        <v>Instant &amp; Frozen Food</v>
      </c>
      <c r="F2224" s="4" t="str">
        <f t="array" ref="F2224">_xlfn.XLOOKUP(C2224,Products!A:A,Products!D:D,"")</f>
        <v>Baral Group</v>
      </c>
      <c r="G2224" s="4">
        <f>Order_items!C2224</f>
        <v>3</v>
      </c>
      <c r="H2224" s="4">
        <f>Order_items!D2224</f>
        <v>186.08</v>
      </c>
      <c r="I2224" s="4">
        <f>Order_items!E2224</f>
        <v>558.24</v>
      </c>
      <c r="J2224" s="4" t="str">
        <f t="array" ref="J2224">_xlfn.XLOOKUP(A2224,Orders!A:A,Orders!G:G,"")</f>
        <v>Card</v>
      </c>
      <c r="K2224" s="4">
        <f t="shared" si="1"/>
        <v>2023</v>
      </c>
      <c r="L2224" s="4" t="str">
        <f t="shared" si="2"/>
        <v>Apr</v>
      </c>
    </row>
    <row r="2225" ht="22.5" customHeight="1">
      <c r="A2225" s="4">
        <f>(Orders!A2225)</f>
        <v>1762287720</v>
      </c>
      <c r="B2225" s="5">
        <f t="array" ref="B2225">_xlfn.XLOOKUP(A2225, Orders!A:A,Orders!C:C)</f>
        <v>45534.30215</v>
      </c>
      <c r="C2225" s="4">
        <f>Order_items!B2225</f>
        <v>851978</v>
      </c>
      <c r="D2225" s="4" t="str">
        <f t="array" ref="D2225">_xlfn.XLOOKUP(C2225,Products!A:A,Products!B:B,"")</f>
        <v>Vitamins</v>
      </c>
      <c r="E2225" s="4" t="str">
        <f t="array" ref="E2225">_xlfn.XLOOKUP(C2225,Products!A:A,Products!C:C,"")</f>
        <v>Pharmacy</v>
      </c>
      <c r="F2225" s="4" t="str">
        <f t="array" ref="F2225">_xlfn.XLOOKUP(C2225,Products!A:A,Products!D:D,"")</f>
        <v>Parsa-Bala</v>
      </c>
      <c r="G2225" s="4">
        <f>Order_items!C2225</f>
        <v>3</v>
      </c>
      <c r="H2225" s="4">
        <f>Order_items!D2225</f>
        <v>715.72</v>
      </c>
      <c r="I2225" s="4">
        <f>Order_items!E2225</f>
        <v>2147.16</v>
      </c>
      <c r="J2225" s="4" t="str">
        <f t="array" ref="J2225">_xlfn.XLOOKUP(A2225,Orders!A:A,Orders!G:G,"")</f>
        <v>Card</v>
      </c>
      <c r="K2225" s="4">
        <f t="shared" si="1"/>
        <v>2024</v>
      </c>
      <c r="L2225" s="4" t="str">
        <f t="shared" si="2"/>
        <v>Aug</v>
      </c>
    </row>
    <row r="2226" ht="22.5" customHeight="1">
      <c r="A2226" s="4">
        <f>(Orders!A2226)</f>
        <v>4816206081</v>
      </c>
      <c r="B2226" s="5">
        <f t="array" ref="B2226">_xlfn.XLOOKUP(A2226, Orders!A:A,Orders!C:C)</f>
        <v>45058.58876</v>
      </c>
      <c r="C2226" s="4">
        <f>Order_items!B2226</f>
        <v>667163</v>
      </c>
      <c r="D2226" s="4" t="str">
        <f t="array" ref="D2226">_xlfn.XLOOKUP(C2226,Products!A:A,Products!B:B,"")</f>
        <v>Orange Juice</v>
      </c>
      <c r="E2226" s="4" t="str">
        <f t="array" ref="E2226">_xlfn.XLOOKUP(C2226,Products!A:A,Products!C:C,"")</f>
        <v>Cold Drinks &amp; Juices</v>
      </c>
      <c r="F2226" s="4" t="str">
        <f t="array" ref="F2226">_xlfn.XLOOKUP(C2226,Products!A:A,Products!D:D,"")</f>
        <v>Palla LLC</v>
      </c>
      <c r="G2226" s="4">
        <f>Order_items!C2226</f>
        <v>2</v>
      </c>
      <c r="H2226" s="4">
        <f>Order_items!D2226</f>
        <v>441.2</v>
      </c>
      <c r="I2226" s="4">
        <f>Order_items!E2226</f>
        <v>882.4</v>
      </c>
      <c r="J2226" s="4" t="str">
        <f t="array" ref="J2226">_xlfn.XLOOKUP(A2226,Orders!A:A,Orders!G:G,"")</f>
        <v>Card</v>
      </c>
      <c r="K2226" s="4">
        <f t="shared" si="1"/>
        <v>2023</v>
      </c>
      <c r="L2226" s="4" t="str">
        <f t="shared" si="2"/>
        <v>May</v>
      </c>
    </row>
    <row r="2227" ht="22.5" customHeight="1">
      <c r="A2227" s="4">
        <f>(Orders!A2227)</f>
        <v>2808133351</v>
      </c>
      <c r="B2227" s="5">
        <f t="array" ref="B2227">_xlfn.XLOOKUP(A2227, Orders!A:A,Orders!C:C)</f>
        <v>45263.46844</v>
      </c>
      <c r="C2227" s="4">
        <f>Order_items!B2227</f>
        <v>94225</v>
      </c>
      <c r="D2227" s="4" t="str">
        <f t="array" ref="D2227">_xlfn.XLOOKUP(C2227,Products!A:A,Products!B:B,"")</f>
        <v>Toilet Cleaner</v>
      </c>
      <c r="E2227" s="4" t="str">
        <f t="array" ref="E2227">_xlfn.XLOOKUP(C2227,Products!A:A,Products!C:C,"")</f>
        <v>Household Care</v>
      </c>
      <c r="F2227" s="4" t="str">
        <f t="array" ref="F2227">_xlfn.XLOOKUP(C2227,Products!A:A,Products!D:D,"")</f>
        <v>Gulati, Ram and Sarkar</v>
      </c>
      <c r="G2227" s="4">
        <f>Order_items!C2227</f>
        <v>1</v>
      </c>
      <c r="H2227" s="4">
        <f>Order_items!D2227</f>
        <v>77.11</v>
      </c>
      <c r="I2227" s="4">
        <f>Order_items!E2227</f>
        <v>77.11</v>
      </c>
      <c r="J2227" s="4" t="str">
        <f t="array" ref="J2227">_xlfn.XLOOKUP(A2227,Orders!A:A,Orders!G:G,"")</f>
        <v>Cash</v>
      </c>
      <c r="K2227" s="4">
        <f t="shared" si="1"/>
        <v>2023</v>
      </c>
      <c r="L2227" s="4" t="str">
        <f t="shared" si="2"/>
        <v>Dec</v>
      </c>
    </row>
    <row r="2228" ht="22.5" customHeight="1">
      <c r="A2228" s="4">
        <f>(Orders!A2228)</f>
        <v>3444569396</v>
      </c>
      <c r="B2228" s="5">
        <f t="array" ref="B2228">_xlfn.XLOOKUP(A2228, Orders!A:A,Orders!C:C)</f>
        <v>45560.80013</v>
      </c>
      <c r="C2228" s="4">
        <f>Order_items!B2228</f>
        <v>237083</v>
      </c>
      <c r="D2228" s="4" t="str">
        <f t="array" ref="D2228">_xlfn.XLOOKUP(C2228,Products!A:A,Products!B:B,"")</f>
        <v>Cough Syrup</v>
      </c>
      <c r="E2228" s="4" t="str">
        <f t="array" ref="E2228">_xlfn.XLOOKUP(C2228,Products!A:A,Products!C:C,"")</f>
        <v>Pharmacy</v>
      </c>
      <c r="F2228" s="4" t="str">
        <f t="array" ref="F2228">_xlfn.XLOOKUP(C2228,Products!A:A,Products!D:D,"")</f>
        <v>Hayer-Banerjee</v>
      </c>
      <c r="G2228" s="4">
        <f>Order_items!C2228</f>
        <v>3</v>
      </c>
      <c r="H2228" s="4">
        <f>Order_items!D2228</f>
        <v>577.13</v>
      </c>
      <c r="I2228" s="4">
        <f>Order_items!E2228</f>
        <v>1731.39</v>
      </c>
      <c r="J2228" s="4" t="str">
        <f t="array" ref="J2228">_xlfn.XLOOKUP(A2228,Orders!A:A,Orders!G:G,"")</f>
        <v>UPI</v>
      </c>
      <c r="K2228" s="4">
        <f t="shared" si="1"/>
        <v>2024</v>
      </c>
      <c r="L2228" s="4" t="str">
        <f t="shared" si="2"/>
        <v>Sep</v>
      </c>
    </row>
    <row r="2229" ht="22.5" customHeight="1">
      <c r="A2229" s="4">
        <f>(Orders!A2229)</f>
        <v>9704671447</v>
      </c>
      <c r="B2229" s="5">
        <f t="array" ref="B2229">_xlfn.XLOOKUP(A2229, Orders!A:A,Orders!C:C)</f>
        <v>45265.94762</v>
      </c>
      <c r="C2229" s="4">
        <f>Order_items!B2229</f>
        <v>306177</v>
      </c>
      <c r="D2229" s="4" t="str">
        <f t="array" ref="D2229">_xlfn.XLOOKUP(C2229,Products!A:A,Products!B:B,"")</f>
        <v>Frozen Biryani</v>
      </c>
      <c r="E2229" s="4" t="str">
        <f t="array" ref="E2229">_xlfn.XLOOKUP(C2229,Products!A:A,Products!C:C,"")</f>
        <v>Instant &amp; Frozen Food</v>
      </c>
      <c r="F2229" s="4" t="str">
        <f t="array" ref="F2229">_xlfn.XLOOKUP(C2229,Products!A:A,Products!D:D,"")</f>
        <v>Som Inc</v>
      </c>
      <c r="G2229" s="4">
        <f>Order_items!C2229</f>
        <v>2</v>
      </c>
      <c r="H2229" s="4">
        <f>Order_items!D2229</f>
        <v>769.24</v>
      </c>
      <c r="I2229" s="4">
        <f>Order_items!E2229</f>
        <v>1538.48</v>
      </c>
      <c r="J2229" s="4" t="str">
        <f t="array" ref="J2229">_xlfn.XLOOKUP(A2229,Orders!A:A,Orders!G:G,"")</f>
        <v>Cash</v>
      </c>
      <c r="K2229" s="4">
        <f t="shared" si="1"/>
        <v>2023</v>
      </c>
      <c r="L2229" s="4" t="str">
        <f t="shared" si="2"/>
        <v>Dec</v>
      </c>
    </row>
    <row r="2230" ht="22.5" customHeight="1">
      <c r="A2230" s="4">
        <f>(Orders!A2230)</f>
        <v>6454001692</v>
      </c>
      <c r="B2230" s="5">
        <f t="array" ref="B2230">_xlfn.XLOOKUP(A2230, Orders!A:A,Orders!C:C)</f>
        <v>45178.71537</v>
      </c>
      <c r="C2230" s="4">
        <f>Order_items!B2230</f>
        <v>319388</v>
      </c>
      <c r="D2230" s="4" t="str">
        <f t="array" ref="D2230">_xlfn.XLOOKUP(C2230,Products!A:A,Products!B:B,"")</f>
        <v>Orange Juice</v>
      </c>
      <c r="E2230" s="4" t="str">
        <f t="array" ref="E2230">_xlfn.XLOOKUP(C2230,Products!A:A,Products!C:C,"")</f>
        <v>Cold Drinks &amp; Juices</v>
      </c>
      <c r="F2230" s="4" t="str">
        <f t="array" ref="F2230">_xlfn.XLOOKUP(C2230,Products!A:A,Products!D:D,"")</f>
        <v>D’Alia-Dey</v>
      </c>
      <c r="G2230" s="4">
        <f>Order_items!C2230</f>
        <v>1</v>
      </c>
      <c r="H2230" s="4">
        <f>Order_items!D2230</f>
        <v>657.8</v>
      </c>
      <c r="I2230" s="4">
        <f>Order_items!E2230</f>
        <v>657.8</v>
      </c>
      <c r="J2230" s="4" t="str">
        <f t="array" ref="J2230">_xlfn.XLOOKUP(A2230,Orders!A:A,Orders!G:G,"")</f>
        <v>UPI</v>
      </c>
      <c r="K2230" s="4">
        <f t="shared" si="1"/>
        <v>2023</v>
      </c>
      <c r="L2230" s="4" t="str">
        <f t="shared" si="2"/>
        <v>Sep</v>
      </c>
    </row>
    <row r="2231" ht="22.5" customHeight="1">
      <c r="A2231" s="4">
        <f>(Orders!A2231)</f>
        <v>2624508626</v>
      </c>
      <c r="B2231" s="5">
        <f t="array" ref="B2231">_xlfn.XLOOKUP(A2231, Orders!A:A,Orders!C:C)</f>
        <v>45350.00902</v>
      </c>
      <c r="C2231" s="4">
        <f>Order_items!B2231</f>
        <v>70969</v>
      </c>
      <c r="D2231" s="4" t="str">
        <f t="array" ref="D2231">_xlfn.XLOOKUP(C2231,Products!A:A,Products!B:B,"")</f>
        <v>Carrots</v>
      </c>
      <c r="E2231" s="4" t="str">
        <f t="array" ref="E2231">_xlfn.XLOOKUP(C2231,Products!A:A,Products!C:C,"")</f>
        <v>Fruits &amp; Vegetables</v>
      </c>
      <c r="F2231" s="4" t="str">
        <f t="array" ref="F2231">_xlfn.XLOOKUP(C2231,Products!A:A,Products!D:D,"")</f>
        <v>Mohan Group</v>
      </c>
      <c r="G2231" s="4">
        <f>Order_items!C2231</f>
        <v>3</v>
      </c>
      <c r="H2231" s="4">
        <f>Order_items!D2231</f>
        <v>631.7</v>
      </c>
      <c r="I2231" s="4">
        <f>Order_items!E2231</f>
        <v>1895.1</v>
      </c>
      <c r="J2231" s="4" t="str">
        <f t="array" ref="J2231">_xlfn.XLOOKUP(A2231,Orders!A:A,Orders!G:G,"")</f>
        <v>Wallet</v>
      </c>
      <c r="K2231" s="4">
        <f t="shared" si="1"/>
        <v>2024</v>
      </c>
      <c r="L2231" s="4" t="str">
        <f t="shared" si="2"/>
        <v>Feb</v>
      </c>
    </row>
    <row r="2232" ht="22.5" customHeight="1">
      <c r="A2232" s="4">
        <f>(Orders!A2232)</f>
        <v>932273820</v>
      </c>
      <c r="B2232" s="5">
        <f t="array" ref="B2232">_xlfn.XLOOKUP(A2232, Orders!A:A,Orders!C:C)</f>
        <v>45418.08678</v>
      </c>
      <c r="C2232" s="4">
        <f>Order_items!B2232</f>
        <v>513199</v>
      </c>
      <c r="D2232" s="4" t="str">
        <f t="array" ref="D2232">_xlfn.XLOOKUP(C2232,Products!A:A,Products!B:B,"")</f>
        <v>Cola</v>
      </c>
      <c r="E2232" s="4" t="str">
        <f t="array" ref="E2232">_xlfn.XLOOKUP(C2232,Products!A:A,Products!C:C,"")</f>
        <v>Cold Drinks &amp; Juices</v>
      </c>
      <c r="F2232" s="4" t="str">
        <f t="array" ref="F2232">_xlfn.XLOOKUP(C2232,Products!A:A,Products!D:D,"")</f>
        <v>Rastogi Inc</v>
      </c>
      <c r="G2232" s="4">
        <f>Order_items!C2232</f>
        <v>3</v>
      </c>
      <c r="H2232" s="4">
        <f>Order_items!D2232</f>
        <v>422.23</v>
      </c>
      <c r="I2232" s="4">
        <f>Order_items!E2232</f>
        <v>1266.69</v>
      </c>
      <c r="J2232" s="4" t="str">
        <f t="array" ref="J2232">_xlfn.XLOOKUP(A2232,Orders!A:A,Orders!G:G,"")</f>
        <v>Cash</v>
      </c>
      <c r="K2232" s="4">
        <f t="shared" si="1"/>
        <v>2024</v>
      </c>
      <c r="L2232" s="4" t="str">
        <f t="shared" si="2"/>
        <v>May</v>
      </c>
    </row>
    <row r="2233" ht="22.5" customHeight="1">
      <c r="A2233" s="4">
        <f>(Orders!A2233)</f>
        <v>7908614088</v>
      </c>
      <c r="B2233" s="5">
        <f t="array" ref="B2233">_xlfn.XLOOKUP(A2233, Orders!A:A,Orders!C:C)</f>
        <v>45060.65427</v>
      </c>
      <c r="C2233" s="4">
        <f>Order_items!B2233</f>
        <v>600767</v>
      </c>
      <c r="D2233" s="4" t="str">
        <f t="array" ref="D2233">_xlfn.XLOOKUP(C2233,Products!A:A,Products!B:B,"")</f>
        <v>Toothpaste</v>
      </c>
      <c r="E2233" s="4" t="str">
        <f t="array" ref="E2233">_xlfn.XLOOKUP(C2233,Products!A:A,Products!C:C,"")</f>
        <v>Personal Care</v>
      </c>
      <c r="F2233" s="4" t="str">
        <f t="array" ref="F2233">_xlfn.XLOOKUP(C2233,Products!A:A,Products!D:D,"")</f>
        <v>Balan Group</v>
      </c>
      <c r="G2233" s="4">
        <f>Order_items!C2233</f>
        <v>3</v>
      </c>
      <c r="H2233" s="4">
        <f>Order_items!D2233</f>
        <v>722.42</v>
      </c>
      <c r="I2233" s="4">
        <f>Order_items!E2233</f>
        <v>2167.26</v>
      </c>
      <c r="J2233" s="4" t="str">
        <f t="array" ref="J2233">_xlfn.XLOOKUP(A2233,Orders!A:A,Orders!G:G,"")</f>
        <v>Card</v>
      </c>
      <c r="K2233" s="4">
        <f t="shared" si="1"/>
        <v>2023</v>
      </c>
      <c r="L2233" s="4" t="str">
        <f t="shared" si="2"/>
        <v>May</v>
      </c>
    </row>
    <row r="2234" ht="22.5" customHeight="1">
      <c r="A2234" s="4">
        <f>(Orders!A2234)</f>
        <v>9730765358</v>
      </c>
      <c r="B2234" s="5">
        <f t="array" ref="B2234">_xlfn.XLOOKUP(A2234, Orders!A:A,Orders!C:C)</f>
        <v>45158.90652</v>
      </c>
      <c r="C2234" s="4">
        <f>Order_items!B2234</f>
        <v>654623</v>
      </c>
      <c r="D2234" s="4" t="str">
        <f t="array" ref="D2234">_xlfn.XLOOKUP(C2234,Products!A:A,Products!B:B,"")</f>
        <v>Chips</v>
      </c>
      <c r="E2234" s="4" t="str">
        <f t="array" ref="E2234">_xlfn.XLOOKUP(C2234,Products!A:A,Products!C:C,"")</f>
        <v>Snacks &amp; Munchies</v>
      </c>
      <c r="F2234" s="4" t="str">
        <f t="array" ref="F2234">_xlfn.XLOOKUP(C2234,Products!A:A,Products!D:D,"")</f>
        <v>Pradhan and Sons</v>
      </c>
      <c r="G2234" s="4">
        <f>Order_items!C2234</f>
        <v>2</v>
      </c>
      <c r="H2234" s="4">
        <f>Order_items!D2234</f>
        <v>422.14</v>
      </c>
      <c r="I2234" s="4">
        <f>Order_items!E2234</f>
        <v>844.28</v>
      </c>
      <c r="J2234" s="4" t="str">
        <f t="array" ref="J2234">_xlfn.XLOOKUP(A2234,Orders!A:A,Orders!G:G,"")</f>
        <v>UPI</v>
      </c>
      <c r="K2234" s="4">
        <f t="shared" si="1"/>
        <v>2023</v>
      </c>
      <c r="L2234" s="4" t="str">
        <f t="shared" si="2"/>
        <v>Aug</v>
      </c>
    </row>
    <row r="2235" ht="22.5" customHeight="1">
      <c r="A2235" s="4">
        <f>(Orders!A2235)</f>
        <v>4748284156</v>
      </c>
      <c r="B2235" s="5">
        <f t="array" ref="B2235">_xlfn.XLOOKUP(A2235, Orders!A:A,Orders!C:C)</f>
        <v>45187.84377</v>
      </c>
      <c r="C2235" s="4">
        <f>Order_items!B2235</f>
        <v>118820</v>
      </c>
      <c r="D2235" s="4" t="str">
        <f t="array" ref="D2235">_xlfn.XLOOKUP(C2235,Products!A:A,Products!B:B,"")</f>
        <v>Iced Tea</v>
      </c>
      <c r="E2235" s="4" t="str">
        <f t="array" ref="E2235">_xlfn.XLOOKUP(C2235,Products!A:A,Products!C:C,"")</f>
        <v>Cold Drinks &amp; Juices</v>
      </c>
      <c r="F2235" s="4" t="str">
        <f t="array" ref="F2235">_xlfn.XLOOKUP(C2235,Products!A:A,Products!D:D,"")</f>
        <v>Warrior, Ravel and Amble</v>
      </c>
      <c r="G2235" s="4">
        <f>Order_items!C2235</f>
        <v>1</v>
      </c>
      <c r="H2235" s="4">
        <f>Order_items!D2235</f>
        <v>12.32</v>
      </c>
      <c r="I2235" s="4">
        <f>Order_items!E2235</f>
        <v>12.32</v>
      </c>
      <c r="J2235" s="4" t="str">
        <f t="array" ref="J2235">_xlfn.XLOOKUP(A2235,Orders!A:A,Orders!G:G,"")</f>
        <v>Card</v>
      </c>
      <c r="K2235" s="4">
        <f t="shared" si="1"/>
        <v>2023</v>
      </c>
      <c r="L2235" s="4" t="str">
        <f t="shared" si="2"/>
        <v>Sep</v>
      </c>
    </row>
    <row r="2236" ht="22.5" customHeight="1">
      <c r="A2236" s="4">
        <f>(Orders!A2236)</f>
        <v>1829286278</v>
      </c>
      <c r="B2236" s="5">
        <f t="array" ref="B2236">_xlfn.XLOOKUP(A2236, Orders!A:A,Orders!C:C)</f>
        <v>45196.71755</v>
      </c>
      <c r="C2236" s="4">
        <f>Order_items!B2236</f>
        <v>6405</v>
      </c>
      <c r="D2236" s="4" t="str">
        <f t="array" ref="D2236">_xlfn.XLOOKUP(C2236,Products!A:A,Products!B:B,"")</f>
        <v>Baby Food</v>
      </c>
      <c r="E2236" s="4" t="str">
        <f t="array" ref="E2236">_xlfn.XLOOKUP(C2236,Products!A:A,Products!C:C,"")</f>
        <v>Baby Care</v>
      </c>
      <c r="F2236" s="4" t="str">
        <f t="array" ref="F2236">_xlfn.XLOOKUP(C2236,Products!A:A,Products!D:D,"")</f>
        <v>Kashyap-Reddy</v>
      </c>
      <c r="G2236" s="4">
        <f>Order_items!C2236</f>
        <v>2</v>
      </c>
      <c r="H2236" s="4">
        <f>Order_items!D2236</f>
        <v>236.51</v>
      </c>
      <c r="I2236" s="4">
        <f>Order_items!E2236</f>
        <v>473.02</v>
      </c>
      <c r="J2236" s="4" t="str">
        <f t="array" ref="J2236">_xlfn.XLOOKUP(A2236,Orders!A:A,Orders!G:G,"")</f>
        <v>Card</v>
      </c>
      <c r="K2236" s="4">
        <f t="shared" si="1"/>
        <v>2023</v>
      </c>
      <c r="L2236" s="4" t="str">
        <f t="shared" si="2"/>
        <v>Sep</v>
      </c>
    </row>
    <row r="2237" ht="22.5" customHeight="1">
      <c r="A2237" s="4">
        <f>(Orders!A2237)</f>
        <v>3180415318</v>
      </c>
      <c r="B2237" s="5">
        <f t="array" ref="B2237">_xlfn.XLOOKUP(A2237, Orders!A:A,Orders!C:C)</f>
        <v>45480.21314</v>
      </c>
      <c r="C2237" s="4">
        <f>Order_items!B2237</f>
        <v>697683</v>
      </c>
      <c r="D2237" s="4" t="str">
        <f t="array" ref="D2237">_xlfn.XLOOKUP(C2237,Products!A:A,Products!B:B,"")</f>
        <v>Toilet Cleaner</v>
      </c>
      <c r="E2237" s="4" t="str">
        <f t="array" ref="E2237">_xlfn.XLOOKUP(C2237,Products!A:A,Products!C:C,"")</f>
        <v>Household Care</v>
      </c>
      <c r="F2237" s="4" t="str">
        <f t="array" ref="F2237">_xlfn.XLOOKUP(C2237,Products!A:A,Products!D:D,"")</f>
        <v>Murty, Varghese and Saxena</v>
      </c>
      <c r="G2237" s="4">
        <f>Order_items!C2237</f>
        <v>1</v>
      </c>
      <c r="H2237" s="4">
        <f>Order_items!D2237</f>
        <v>123.74</v>
      </c>
      <c r="I2237" s="4">
        <f>Order_items!E2237</f>
        <v>123.74</v>
      </c>
      <c r="J2237" s="4" t="str">
        <f t="array" ref="J2237">_xlfn.XLOOKUP(A2237,Orders!A:A,Orders!G:G,"")</f>
        <v>Card</v>
      </c>
      <c r="K2237" s="4">
        <f t="shared" si="1"/>
        <v>2024</v>
      </c>
      <c r="L2237" s="4" t="str">
        <f t="shared" si="2"/>
        <v>Jul</v>
      </c>
    </row>
    <row r="2238" ht="22.5" customHeight="1">
      <c r="A2238" s="4">
        <f>(Orders!A2238)</f>
        <v>1008158736</v>
      </c>
      <c r="B2238" s="5">
        <f t="array" ref="B2238">_xlfn.XLOOKUP(A2238, Orders!A:A,Orders!C:C)</f>
        <v>45453.62519</v>
      </c>
      <c r="C2238" s="4">
        <f>Order_items!B2238</f>
        <v>721521</v>
      </c>
      <c r="D2238" s="4" t="str">
        <f t="array" ref="D2238">_xlfn.XLOOKUP(C2238,Products!A:A,Products!B:B,"")</f>
        <v>Rice</v>
      </c>
      <c r="E2238" s="4" t="str">
        <f t="array" ref="E2238">_xlfn.XLOOKUP(C2238,Products!A:A,Products!C:C,"")</f>
        <v>Grocery &amp; Staples</v>
      </c>
      <c r="F2238" s="4" t="str">
        <f t="array" ref="F2238">_xlfn.XLOOKUP(C2238,Products!A:A,Products!D:D,"")</f>
        <v>Ramanathan, Agarwal and Baria</v>
      </c>
      <c r="G2238" s="4">
        <f>Order_items!C2238</f>
        <v>1</v>
      </c>
      <c r="H2238" s="4">
        <f>Order_items!D2238</f>
        <v>417.39</v>
      </c>
      <c r="I2238" s="4">
        <f>Order_items!E2238</f>
        <v>417.39</v>
      </c>
      <c r="J2238" s="4" t="str">
        <f t="array" ref="J2238">_xlfn.XLOOKUP(A2238,Orders!A:A,Orders!G:G,"")</f>
        <v>Card</v>
      </c>
      <c r="K2238" s="4">
        <f t="shared" si="1"/>
        <v>2024</v>
      </c>
      <c r="L2238" s="4" t="str">
        <f t="shared" si="2"/>
        <v>Jun</v>
      </c>
    </row>
    <row r="2239" ht="22.5" customHeight="1">
      <c r="A2239" s="4">
        <f>(Orders!A2239)</f>
        <v>5092816701</v>
      </c>
      <c r="B2239" s="5">
        <f t="array" ref="B2239">_xlfn.XLOOKUP(A2239, Orders!A:A,Orders!C:C)</f>
        <v>45446.79863</v>
      </c>
      <c r="C2239" s="4">
        <f>Order_items!B2239</f>
        <v>337168</v>
      </c>
      <c r="D2239" s="4" t="str">
        <f t="array" ref="D2239">_xlfn.XLOOKUP(C2239,Products!A:A,Products!B:B,"")</f>
        <v>Eggs</v>
      </c>
      <c r="E2239" s="4" t="str">
        <f t="array" ref="E2239">_xlfn.XLOOKUP(C2239,Products!A:A,Products!C:C,"")</f>
        <v>Dairy &amp; Breakfast</v>
      </c>
      <c r="F2239" s="4" t="str">
        <f t="array" ref="F2239">_xlfn.XLOOKUP(C2239,Products!A:A,Products!D:D,"")</f>
        <v>Dasgupta PLC</v>
      </c>
      <c r="G2239" s="4">
        <f>Order_items!C2239</f>
        <v>3</v>
      </c>
      <c r="H2239" s="4">
        <f>Order_items!D2239</f>
        <v>545.49</v>
      </c>
      <c r="I2239" s="4">
        <f>Order_items!E2239</f>
        <v>1636.47</v>
      </c>
      <c r="J2239" s="4" t="str">
        <f t="array" ref="J2239">_xlfn.XLOOKUP(A2239,Orders!A:A,Orders!G:G,"")</f>
        <v>Cash</v>
      </c>
      <c r="K2239" s="4">
        <f t="shared" si="1"/>
        <v>2024</v>
      </c>
      <c r="L2239" s="4" t="str">
        <f t="shared" si="2"/>
        <v>Jun</v>
      </c>
    </row>
    <row r="2240" ht="22.5" customHeight="1">
      <c r="A2240" s="4">
        <f>(Orders!A2240)</f>
        <v>4339850858</v>
      </c>
      <c r="B2240" s="5">
        <f t="array" ref="B2240">_xlfn.XLOOKUP(A2240, Orders!A:A,Orders!C:C)</f>
        <v>45224.93396</v>
      </c>
      <c r="C2240" s="4">
        <f>Order_items!B2240</f>
        <v>914071</v>
      </c>
      <c r="D2240" s="4" t="str">
        <f t="array" ref="D2240">_xlfn.XLOOKUP(C2240,Products!A:A,Products!B:B,"")</f>
        <v>Chips</v>
      </c>
      <c r="E2240" s="4" t="str">
        <f t="array" ref="E2240">_xlfn.XLOOKUP(C2240,Products!A:A,Products!C:C,"")</f>
        <v>Snacks &amp; Munchies</v>
      </c>
      <c r="F2240" s="4" t="str">
        <f t="array" ref="F2240">_xlfn.XLOOKUP(C2240,Products!A:A,Products!D:D,"")</f>
        <v>Datta Ltd</v>
      </c>
      <c r="G2240" s="4">
        <f>Order_items!C2240</f>
        <v>1</v>
      </c>
      <c r="H2240" s="4">
        <f>Order_items!D2240</f>
        <v>296.94</v>
      </c>
      <c r="I2240" s="4">
        <f>Order_items!E2240</f>
        <v>296.94</v>
      </c>
      <c r="J2240" s="4" t="str">
        <f t="array" ref="J2240">_xlfn.XLOOKUP(A2240,Orders!A:A,Orders!G:G,"")</f>
        <v>UPI</v>
      </c>
      <c r="K2240" s="4">
        <f t="shared" si="1"/>
        <v>2023</v>
      </c>
      <c r="L2240" s="4" t="str">
        <f t="shared" si="2"/>
        <v>Oct</v>
      </c>
    </row>
    <row r="2241" ht="22.5" customHeight="1">
      <c r="A2241" s="4">
        <f>(Orders!A2241)</f>
        <v>1564040362</v>
      </c>
      <c r="B2241" s="5">
        <f t="array" ref="B2241">_xlfn.XLOOKUP(A2241, Orders!A:A,Orders!C:C)</f>
        <v>45139.49782</v>
      </c>
      <c r="C2241" s="4">
        <f>Order_items!B2241</f>
        <v>217710</v>
      </c>
      <c r="D2241" s="4" t="str">
        <f t="array" ref="D2241">_xlfn.XLOOKUP(C2241,Products!A:A,Products!B:B,"")</f>
        <v>Eggs</v>
      </c>
      <c r="E2241" s="4" t="str">
        <f t="array" ref="E2241">_xlfn.XLOOKUP(C2241,Products!A:A,Products!C:C,"")</f>
        <v>Dairy &amp; Breakfast</v>
      </c>
      <c r="F2241" s="4" t="str">
        <f t="array" ref="F2241">_xlfn.XLOOKUP(C2241,Products!A:A,Products!D:D,"")</f>
        <v>Rout-Sarna</v>
      </c>
      <c r="G2241" s="4">
        <f>Order_items!C2241</f>
        <v>1</v>
      </c>
      <c r="H2241" s="4">
        <f>Order_items!D2241</f>
        <v>58.59</v>
      </c>
      <c r="I2241" s="4">
        <f>Order_items!E2241</f>
        <v>58.59</v>
      </c>
      <c r="J2241" s="4" t="str">
        <f t="array" ref="J2241">_xlfn.XLOOKUP(A2241,Orders!A:A,Orders!G:G,"")</f>
        <v>UPI</v>
      </c>
      <c r="K2241" s="4">
        <f t="shared" si="1"/>
        <v>2023</v>
      </c>
      <c r="L2241" s="4" t="str">
        <f t="shared" si="2"/>
        <v>Aug</v>
      </c>
    </row>
    <row r="2242" ht="22.5" customHeight="1">
      <c r="A2242" s="4">
        <f>(Orders!A2242)</f>
        <v>4856827800</v>
      </c>
      <c r="B2242" s="5">
        <f t="array" ref="B2242">_xlfn.XLOOKUP(A2242, Orders!A:A,Orders!C:C)</f>
        <v>45524.14164</v>
      </c>
      <c r="C2242" s="4">
        <f>Order_items!B2242</f>
        <v>398340</v>
      </c>
      <c r="D2242" s="4" t="str">
        <f t="array" ref="D2242">_xlfn.XLOOKUP(C2242,Products!A:A,Products!B:B,"")</f>
        <v>Instant Noodles</v>
      </c>
      <c r="E2242" s="4" t="str">
        <f t="array" ref="E2242">_xlfn.XLOOKUP(C2242,Products!A:A,Products!C:C,"")</f>
        <v>Instant &amp; Frozen Food</v>
      </c>
      <c r="F2242" s="4" t="str">
        <f t="array" ref="F2242">_xlfn.XLOOKUP(C2242,Products!A:A,Products!D:D,"")</f>
        <v>Nadig, Zachariah and Soni</v>
      </c>
      <c r="G2242" s="4">
        <f>Order_items!C2242</f>
        <v>1</v>
      </c>
      <c r="H2242" s="4">
        <f>Order_items!D2242</f>
        <v>651.93</v>
      </c>
      <c r="I2242" s="4">
        <f>Order_items!E2242</f>
        <v>651.93</v>
      </c>
      <c r="J2242" s="4" t="str">
        <f t="array" ref="J2242">_xlfn.XLOOKUP(A2242,Orders!A:A,Orders!G:G,"")</f>
        <v>Card</v>
      </c>
      <c r="K2242" s="4">
        <f t="shared" si="1"/>
        <v>2024</v>
      </c>
      <c r="L2242" s="4" t="str">
        <f t="shared" si="2"/>
        <v>Aug</v>
      </c>
    </row>
    <row r="2243" ht="22.5" customHeight="1">
      <c r="A2243" s="4">
        <f>(Orders!A2243)</f>
        <v>2465711187</v>
      </c>
      <c r="B2243" s="5">
        <f t="array" ref="B2243">_xlfn.XLOOKUP(A2243, Orders!A:A,Orders!C:C)</f>
        <v>45015.45558</v>
      </c>
      <c r="C2243" s="4">
        <f>Order_items!B2243</f>
        <v>513199</v>
      </c>
      <c r="D2243" s="4" t="str">
        <f t="array" ref="D2243">_xlfn.XLOOKUP(C2243,Products!A:A,Products!B:B,"")</f>
        <v>Cola</v>
      </c>
      <c r="E2243" s="4" t="str">
        <f t="array" ref="E2243">_xlfn.XLOOKUP(C2243,Products!A:A,Products!C:C,"")</f>
        <v>Cold Drinks &amp; Juices</v>
      </c>
      <c r="F2243" s="4" t="str">
        <f t="array" ref="F2243">_xlfn.XLOOKUP(C2243,Products!A:A,Products!D:D,"")</f>
        <v>Rastogi Inc</v>
      </c>
      <c r="G2243" s="4">
        <f>Order_items!C2243</f>
        <v>2</v>
      </c>
      <c r="H2243" s="4">
        <f>Order_items!D2243</f>
        <v>422.23</v>
      </c>
      <c r="I2243" s="4">
        <f>Order_items!E2243</f>
        <v>844.46</v>
      </c>
      <c r="J2243" s="4" t="str">
        <f t="array" ref="J2243">_xlfn.XLOOKUP(A2243,Orders!A:A,Orders!G:G,"")</f>
        <v>Wallet</v>
      </c>
      <c r="K2243" s="4">
        <f t="shared" si="1"/>
        <v>2023</v>
      </c>
      <c r="L2243" s="4" t="str">
        <f t="shared" si="2"/>
        <v>Mar</v>
      </c>
    </row>
    <row r="2244" ht="22.5" customHeight="1">
      <c r="A2244" s="4">
        <f>(Orders!A2244)</f>
        <v>7741314063</v>
      </c>
      <c r="B2244" s="5">
        <f t="array" ref="B2244">_xlfn.XLOOKUP(A2244, Orders!A:A,Orders!C:C)</f>
        <v>45548.80347</v>
      </c>
      <c r="C2244" s="4">
        <f>Order_items!B2244</f>
        <v>26060</v>
      </c>
      <c r="D2244" s="4" t="str">
        <f t="array" ref="D2244">_xlfn.XLOOKUP(C2244,Products!A:A,Products!B:B,"")</f>
        <v>Vitamins</v>
      </c>
      <c r="E2244" s="4" t="str">
        <f t="array" ref="E2244">_xlfn.XLOOKUP(C2244,Products!A:A,Products!C:C,"")</f>
        <v>Pharmacy</v>
      </c>
      <c r="F2244" s="4" t="str">
        <f t="array" ref="F2244">_xlfn.XLOOKUP(C2244,Products!A:A,Products!D:D,"")</f>
        <v>Shah and Sons</v>
      </c>
      <c r="G2244" s="4">
        <f>Order_items!C2244</f>
        <v>2</v>
      </c>
      <c r="H2244" s="4">
        <f>Order_items!D2244</f>
        <v>342.94</v>
      </c>
      <c r="I2244" s="4">
        <f>Order_items!E2244</f>
        <v>685.88</v>
      </c>
      <c r="J2244" s="4" t="str">
        <f t="array" ref="J2244">_xlfn.XLOOKUP(A2244,Orders!A:A,Orders!G:G,"")</f>
        <v>UPI</v>
      </c>
      <c r="K2244" s="4">
        <f t="shared" si="1"/>
        <v>2024</v>
      </c>
      <c r="L2244" s="4" t="str">
        <f t="shared" si="2"/>
        <v>Sep</v>
      </c>
    </row>
    <row r="2245" ht="22.5" customHeight="1">
      <c r="A2245" s="4">
        <f>(Orders!A2245)</f>
        <v>6973696848</v>
      </c>
      <c r="B2245" s="5">
        <f t="array" ref="B2245">_xlfn.XLOOKUP(A2245, Orders!A:A,Orders!C:C)</f>
        <v>45039.65876</v>
      </c>
      <c r="C2245" s="4">
        <f>Order_items!B2245</f>
        <v>965755</v>
      </c>
      <c r="D2245" s="4" t="str">
        <f t="array" ref="D2245">_xlfn.XLOOKUP(C2245,Products!A:A,Products!B:B,"")</f>
        <v>Bananas</v>
      </c>
      <c r="E2245" s="4" t="str">
        <f t="array" ref="E2245">_xlfn.XLOOKUP(C2245,Products!A:A,Products!C:C,"")</f>
        <v>Fruits &amp; Vegetables</v>
      </c>
      <c r="F2245" s="4" t="str">
        <f t="array" ref="F2245">_xlfn.XLOOKUP(C2245,Products!A:A,Products!D:D,"")</f>
        <v>Doshi, Sarraf and Sama</v>
      </c>
      <c r="G2245" s="4">
        <f>Order_items!C2245</f>
        <v>3</v>
      </c>
      <c r="H2245" s="4">
        <f>Order_items!D2245</f>
        <v>532.57</v>
      </c>
      <c r="I2245" s="4">
        <f>Order_items!E2245</f>
        <v>1597.71</v>
      </c>
      <c r="J2245" s="4" t="str">
        <f t="array" ref="J2245">_xlfn.XLOOKUP(A2245,Orders!A:A,Orders!G:G,"")</f>
        <v>UPI</v>
      </c>
      <c r="K2245" s="4">
        <f t="shared" si="1"/>
        <v>2023</v>
      </c>
      <c r="L2245" s="4" t="str">
        <f t="shared" si="2"/>
        <v>Apr</v>
      </c>
    </row>
    <row r="2246" ht="22.5" customHeight="1">
      <c r="A2246" s="4">
        <f>(Orders!A2246)</f>
        <v>443178123</v>
      </c>
      <c r="B2246" s="5">
        <f t="array" ref="B2246">_xlfn.XLOOKUP(A2246, Orders!A:A,Orders!C:C)</f>
        <v>45533.03986</v>
      </c>
      <c r="C2246" s="4">
        <f>Order_items!B2246</f>
        <v>587645</v>
      </c>
      <c r="D2246" s="4" t="str">
        <f t="array" ref="D2246">_xlfn.XLOOKUP(C2246,Products!A:A,Products!B:B,"")</f>
        <v>Vitamins</v>
      </c>
      <c r="E2246" s="4" t="str">
        <f t="array" ref="E2246">_xlfn.XLOOKUP(C2246,Products!A:A,Products!C:C,"")</f>
        <v>Pharmacy</v>
      </c>
      <c r="F2246" s="4" t="str">
        <f t="array" ref="F2246">_xlfn.XLOOKUP(C2246,Products!A:A,Products!D:D,"")</f>
        <v>Sura, Pillay and Mammen</v>
      </c>
      <c r="G2246" s="4">
        <f>Order_items!C2246</f>
        <v>1</v>
      </c>
      <c r="H2246" s="4">
        <f>Order_items!D2246</f>
        <v>801.81</v>
      </c>
      <c r="I2246" s="4">
        <f>Order_items!E2246</f>
        <v>801.81</v>
      </c>
      <c r="J2246" s="4" t="str">
        <f t="array" ref="J2246">_xlfn.XLOOKUP(A2246,Orders!A:A,Orders!G:G,"")</f>
        <v>UPI</v>
      </c>
      <c r="K2246" s="4">
        <f t="shared" si="1"/>
        <v>2024</v>
      </c>
      <c r="L2246" s="4" t="str">
        <f t="shared" si="2"/>
        <v>Aug</v>
      </c>
    </row>
    <row r="2247" ht="22.5" customHeight="1">
      <c r="A2247" s="4">
        <f>(Orders!A2247)</f>
        <v>2155491764</v>
      </c>
      <c r="B2247" s="5">
        <f t="array" ref="B2247">_xlfn.XLOOKUP(A2247, Orders!A:A,Orders!C:C)</f>
        <v>45533.05064</v>
      </c>
      <c r="C2247" s="4">
        <f>Order_items!B2247</f>
        <v>194682</v>
      </c>
      <c r="D2247" s="4" t="str">
        <f t="array" ref="D2247">_xlfn.XLOOKUP(C2247,Products!A:A,Products!B:B,"")</f>
        <v>Iced Tea</v>
      </c>
      <c r="E2247" s="4" t="str">
        <f t="array" ref="E2247">_xlfn.XLOOKUP(C2247,Products!A:A,Products!C:C,"")</f>
        <v>Cold Drinks &amp; Juices</v>
      </c>
      <c r="F2247" s="4" t="str">
        <f t="array" ref="F2247">_xlfn.XLOOKUP(C2247,Products!A:A,Products!D:D,"")</f>
        <v>Sastry-Issac</v>
      </c>
      <c r="G2247" s="4">
        <f>Order_items!C2247</f>
        <v>2</v>
      </c>
      <c r="H2247" s="4">
        <f>Order_items!D2247</f>
        <v>912.29</v>
      </c>
      <c r="I2247" s="4">
        <f>Order_items!E2247</f>
        <v>1824.58</v>
      </c>
      <c r="J2247" s="4" t="str">
        <f t="array" ref="J2247">_xlfn.XLOOKUP(A2247,Orders!A:A,Orders!G:G,"")</f>
        <v>Card</v>
      </c>
      <c r="K2247" s="4">
        <f t="shared" si="1"/>
        <v>2024</v>
      </c>
      <c r="L2247" s="4" t="str">
        <f t="shared" si="2"/>
        <v>Aug</v>
      </c>
    </row>
    <row r="2248" ht="22.5" customHeight="1">
      <c r="A2248" s="4">
        <f>(Orders!A2248)</f>
        <v>282887897</v>
      </c>
      <c r="B2248" s="5">
        <f t="array" ref="B2248">_xlfn.XLOOKUP(A2248, Orders!A:A,Orders!C:C)</f>
        <v>45188.97306</v>
      </c>
      <c r="C2248" s="4">
        <f>Order_items!B2248</f>
        <v>491521</v>
      </c>
      <c r="D2248" s="4" t="str">
        <f t="array" ref="D2248">_xlfn.XLOOKUP(C2248,Products!A:A,Products!B:B,"")</f>
        <v>Nuts</v>
      </c>
      <c r="E2248" s="4" t="str">
        <f t="array" ref="E2248">_xlfn.XLOOKUP(C2248,Products!A:A,Products!C:C,"")</f>
        <v>Snacks &amp; Munchies</v>
      </c>
      <c r="F2248" s="4" t="str">
        <f t="array" ref="F2248">_xlfn.XLOOKUP(C2248,Products!A:A,Products!D:D,"")</f>
        <v>Karpe Inc</v>
      </c>
      <c r="G2248" s="4">
        <f>Order_items!C2248</f>
        <v>3</v>
      </c>
      <c r="H2248" s="4">
        <f>Order_items!D2248</f>
        <v>556.35</v>
      </c>
      <c r="I2248" s="4">
        <f>Order_items!E2248</f>
        <v>1669.05</v>
      </c>
      <c r="J2248" s="4" t="str">
        <f t="array" ref="J2248">_xlfn.XLOOKUP(A2248,Orders!A:A,Orders!G:G,"")</f>
        <v>Wallet</v>
      </c>
      <c r="K2248" s="4">
        <f t="shared" si="1"/>
        <v>2023</v>
      </c>
      <c r="L2248" s="4" t="str">
        <f t="shared" si="2"/>
        <v>Sep</v>
      </c>
    </row>
    <row r="2249" ht="22.5" customHeight="1">
      <c r="A2249" s="4">
        <f>(Orders!A2249)</f>
        <v>1014190951</v>
      </c>
      <c r="B2249" s="5">
        <f t="array" ref="B2249">_xlfn.XLOOKUP(A2249, Orders!A:A,Orders!C:C)</f>
        <v>45041.66668</v>
      </c>
      <c r="C2249" s="4">
        <f>Order_items!B2249</f>
        <v>913428</v>
      </c>
      <c r="D2249" s="4" t="str">
        <f t="array" ref="D2249">_xlfn.XLOOKUP(C2249,Products!A:A,Products!B:B,"")</f>
        <v>Pet Treats</v>
      </c>
      <c r="E2249" s="4" t="str">
        <f t="array" ref="E2249">_xlfn.XLOOKUP(C2249,Products!A:A,Products!C:C,"")</f>
        <v>Pet Care</v>
      </c>
      <c r="F2249" s="4" t="str">
        <f t="array" ref="F2249">_xlfn.XLOOKUP(C2249,Products!A:A,Products!D:D,"")</f>
        <v>Narayanan-Kumar</v>
      </c>
      <c r="G2249" s="4">
        <f>Order_items!C2249</f>
        <v>2</v>
      </c>
      <c r="H2249" s="4">
        <f>Order_items!D2249</f>
        <v>392.22</v>
      </c>
      <c r="I2249" s="4">
        <f>Order_items!E2249</f>
        <v>784.44</v>
      </c>
      <c r="J2249" s="4" t="str">
        <f t="array" ref="J2249">_xlfn.XLOOKUP(A2249,Orders!A:A,Orders!G:G,"")</f>
        <v>Cash</v>
      </c>
      <c r="K2249" s="4">
        <f t="shared" si="1"/>
        <v>2023</v>
      </c>
      <c r="L2249" s="4" t="str">
        <f t="shared" si="2"/>
        <v>Apr</v>
      </c>
    </row>
    <row r="2250" ht="22.5" customHeight="1">
      <c r="A2250" s="4">
        <f>(Orders!A2250)</f>
        <v>4632027192</v>
      </c>
      <c r="B2250" s="5">
        <f t="array" ref="B2250">_xlfn.XLOOKUP(A2250, Orders!A:A,Orders!C:C)</f>
        <v>45482.11345</v>
      </c>
      <c r="C2250" s="4">
        <f>Order_items!B2250</f>
        <v>298985</v>
      </c>
      <c r="D2250" s="4" t="str">
        <f t="array" ref="D2250">_xlfn.XLOOKUP(C2250,Products!A:A,Products!B:B,"")</f>
        <v>Vitamins</v>
      </c>
      <c r="E2250" s="4" t="str">
        <f t="array" ref="E2250">_xlfn.XLOOKUP(C2250,Products!A:A,Products!C:C,"")</f>
        <v>Pharmacy</v>
      </c>
      <c r="F2250" s="4" t="str">
        <f t="array" ref="F2250">_xlfn.XLOOKUP(C2250,Products!A:A,Products!D:D,"")</f>
        <v>Ramanathan, Joshi and Srinivasan</v>
      </c>
      <c r="G2250" s="4">
        <f>Order_items!C2250</f>
        <v>2</v>
      </c>
      <c r="H2250" s="4">
        <f>Order_items!D2250</f>
        <v>183.76</v>
      </c>
      <c r="I2250" s="4">
        <f>Order_items!E2250</f>
        <v>367.52</v>
      </c>
      <c r="J2250" s="4" t="str">
        <f t="array" ref="J2250">_xlfn.XLOOKUP(A2250,Orders!A:A,Orders!G:G,"")</f>
        <v>Cash</v>
      </c>
      <c r="K2250" s="4">
        <f t="shared" si="1"/>
        <v>2024</v>
      </c>
      <c r="L2250" s="4" t="str">
        <f t="shared" si="2"/>
        <v>Jul</v>
      </c>
    </row>
    <row r="2251" ht="22.5" customHeight="1">
      <c r="A2251" s="4">
        <f>(Orders!A2251)</f>
        <v>9196809062</v>
      </c>
      <c r="B2251" s="5">
        <f t="array" ref="B2251">_xlfn.XLOOKUP(A2251, Orders!A:A,Orders!C:C)</f>
        <v>45431.12384</v>
      </c>
      <c r="C2251" s="4">
        <f>Order_items!B2251</f>
        <v>222892</v>
      </c>
      <c r="D2251" s="4" t="str">
        <f t="array" ref="D2251">_xlfn.XLOOKUP(C2251,Products!A:A,Products!B:B,"")</f>
        <v>Tomatoes</v>
      </c>
      <c r="E2251" s="4" t="str">
        <f t="array" ref="E2251">_xlfn.XLOOKUP(C2251,Products!A:A,Products!C:C,"")</f>
        <v>Fruits &amp; Vegetables</v>
      </c>
      <c r="F2251" s="4" t="str">
        <f t="array" ref="F2251">_xlfn.XLOOKUP(C2251,Products!A:A,Products!D:D,"")</f>
        <v>Ramakrishnan-Ghose</v>
      </c>
      <c r="G2251" s="4">
        <f>Order_items!C2251</f>
        <v>2</v>
      </c>
      <c r="H2251" s="4">
        <f>Order_items!D2251</f>
        <v>869.22</v>
      </c>
      <c r="I2251" s="4">
        <f>Order_items!E2251</f>
        <v>1738.44</v>
      </c>
      <c r="J2251" s="4" t="str">
        <f t="array" ref="J2251">_xlfn.XLOOKUP(A2251,Orders!A:A,Orders!G:G,"")</f>
        <v>Cash</v>
      </c>
      <c r="K2251" s="4">
        <f t="shared" si="1"/>
        <v>2024</v>
      </c>
      <c r="L2251" s="4" t="str">
        <f t="shared" si="2"/>
        <v>May</v>
      </c>
    </row>
    <row r="2252" ht="22.5" customHeight="1">
      <c r="A2252" s="4">
        <f>(Orders!A2252)</f>
        <v>3802671506</v>
      </c>
      <c r="B2252" s="5">
        <f t="array" ref="B2252">_xlfn.XLOOKUP(A2252, Orders!A:A,Orders!C:C)</f>
        <v>45137.32741</v>
      </c>
      <c r="C2252" s="4">
        <f>Order_items!B2252</f>
        <v>876139</v>
      </c>
      <c r="D2252" s="4" t="str">
        <f t="array" ref="D2252">_xlfn.XLOOKUP(C2252,Products!A:A,Products!B:B,"")</f>
        <v>Pulses</v>
      </c>
      <c r="E2252" s="4" t="str">
        <f t="array" ref="E2252">_xlfn.XLOOKUP(C2252,Products!A:A,Products!C:C,"")</f>
        <v>Grocery &amp; Staples</v>
      </c>
      <c r="F2252" s="4" t="str">
        <f t="array" ref="F2252">_xlfn.XLOOKUP(C2252,Products!A:A,Products!D:D,"")</f>
        <v>Cherian-Dara</v>
      </c>
      <c r="G2252" s="4">
        <f>Order_items!C2252</f>
        <v>2</v>
      </c>
      <c r="H2252" s="4">
        <f>Order_items!D2252</f>
        <v>415.75</v>
      </c>
      <c r="I2252" s="4">
        <f>Order_items!E2252</f>
        <v>831.5</v>
      </c>
      <c r="J2252" s="4" t="str">
        <f t="array" ref="J2252">_xlfn.XLOOKUP(A2252,Orders!A:A,Orders!G:G,"")</f>
        <v>Wallet</v>
      </c>
      <c r="K2252" s="4">
        <f t="shared" si="1"/>
        <v>2023</v>
      </c>
      <c r="L2252" s="4" t="str">
        <f t="shared" si="2"/>
        <v>Jul</v>
      </c>
    </row>
    <row r="2253" ht="22.5" customHeight="1">
      <c r="A2253" s="4">
        <f>(Orders!A2253)</f>
        <v>931138604</v>
      </c>
      <c r="B2253" s="5">
        <f t="array" ref="B2253">_xlfn.XLOOKUP(A2253, Orders!A:A,Orders!C:C)</f>
        <v>45162.67983</v>
      </c>
      <c r="C2253" s="4">
        <f>Order_items!B2253</f>
        <v>378676</v>
      </c>
      <c r="D2253" s="4" t="str">
        <f t="array" ref="D2253">_xlfn.XLOOKUP(C2253,Products!A:A,Products!B:B,"")</f>
        <v>Orange Juice</v>
      </c>
      <c r="E2253" s="4" t="str">
        <f t="array" ref="E2253">_xlfn.XLOOKUP(C2253,Products!A:A,Products!C:C,"")</f>
        <v>Cold Drinks &amp; Juices</v>
      </c>
      <c r="F2253" s="4" t="str">
        <f t="array" ref="F2253">_xlfn.XLOOKUP(C2253,Products!A:A,Products!D:D,"")</f>
        <v>Baral-Kamdar</v>
      </c>
      <c r="G2253" s="4">
        <f>Order_items!C2253</f>
        <v>2</v>
      </c>
      <c r="H2253" s="4">
        <f>Order_items!D2253</f>
        <v>881.42</v>
      </c>
      <c r="I2253" s="4">
        <f>Order_items!E2253</f>
        <v>1762.84</v>
      </c>
      <c r="J2253" s="4" t="str">
        <f t="array" ref="J2253">_xlfn.XLOOKUP(A2253,Orders!A:A,Orders!G:G,"")</f>
        <v>UPI</v>
      </c>
      <c r="K2253" s="4">
        <f t="shared" si="1"/>
        <v>2023</v>
      </c>
      <c r="L2253" s="4" t="str">
        <f t="shared" si="2"/>
        <v>Aug</v>
      </c>
    </row>
    <row r="2254" ht="22.5" customHeight="1">
      <c r="A2254" s="4">
        <f>(Orders!A2254)</f>
        <v>6507222211</v>
      </c>
      <c r="B2254" s="5">
        <f t="array" ref="B2254">_xlfn.XLOOKUP(A2254, Orders!A:A,Orders!C:C)</f>
        <v>45306.28809</v>
      </c>
      <c r="C2254" s="4">
        <f>Order_items!B2254</f>
        <v>131136</v>
      </c>
      <c r="D2254" s="4" t="str">
        <f t="array" ref="D2254">_xlfn.XLOOKUP(C2254,Products!A:A,Products!B:B,"")</f>
        <v>Salt</v>
      </c>
      <c r="E2254" s="4" t="str">
        <f t="array" ref="E2254">_xlfn.XLOOKUP(C2254,Products!A:A,Products!C:C,"")</f>
        <v>Grocery &amp; Staples</v>
      </c>
      <c r="F2254" s="4" t="str">
        <f t="array" ref="F2254">_xlfn.XLOOKUP(C2254,Products!A:A,Products!D:D,"")</f>
        <v>Deshpande-Rama</v>
      </c>
      <c r="G2254" s="4">
        <f>Order_items!C2254</f>
        <v>2</v>
      </c>
      <c r="H2254" s="4">
        <f>Order_items!D2254</f>
        <v>37.8</v>
      </c>
      <c r="I2254" s="4">
        <f>Order_items!E2254</f>
        <v>75.6</v>
      </c>
      <c r="J2254" s="4" t="str">
        <f t="array" ref="J2254">_xlfn.XLOOKUP(A2254,Orders!A:A,Orders!G:G,"")</f>
        <v>Wallet</v>
      </c>
      <c r="K2254" s="4">
        <f t="shared" si="1"/>
        <v>2024</v>
      </c>
      <c r="L2254" s="4" t="str">
        <f t="shared" si="2"/>
        <v>Jan</v>
      </c>
    </row>
    <row r="2255" ht="22.5" customHeight="1">
      <c r="A2255" s="4">
        <f>(Orders!A2255)</f>
        <v>9091185978</v>
      </c>
      <c r="B2255" s="5">
        <f t="array" ref="B2255">_xlfn.XLOOKUP(A2255, Orders!A:A,Orders!C:C)</f>
        <v>45129.36701</v>
      </c>
      <c r="C2255" s="4">
        <f>Order_items!B2255</f>
        <v>552883</v>
      </c>
      <c r="D2255" s="4" t="str">
        <f t="array" ref="D2255">_xlfn.XLOOKUP(C2255,Products!A:A,Products!B:B,"")</f>
        <v>Potatoes</v>
      </c>
      <c r="E2255" s="4" t="str">
        <f t="array" ref="E2255">_xlfn.XLOOKUP(C2255,Products!A:A,Products!C:C,"")</f>
        <v>Fruits &amp; Vegetables</v>
      </c>
      <c r="F2255" s="4" t="str">
        <f t="array" ref="F2255">_xlfn.XLOOKUP(C2255,Products!A:A,Products!D:D,"")</f>
        <v>Balan, Patel and Mall</v>
      </c>
      <c r="G2255" s="4">
        <f>Order_items!C2255</f>
        <v>2</v>
      </c>
      <c r="H2255" s="4">
        <f>Order_items!D2255</f>
        <v>888.16</v>
      </c>
      <c r="I2255" s="4">
        <f>Order_items!E2255</f>
        <v>1776.32</v>
      </c>
      <c r="J2255" s="4" t="str">
        <f t="array" ref="J2255">_xlfn.XLOOKUP(A2255,Orders!A:A,Orders!G:G,"")</f>
        <v>Wallet</v>
      </c>
      <c r="K2255" s="4">
        <f t="shared" si="1"/>
        <v>2023</v>
      </c>
      <c r="L2255" s="4" t="str">
        <f t="shared" si="2"/>
        <v>Jul</v>
      </c>
    </row>
    <row r="2256" ht="22.5" customHeight="1">
      <c r="A2256" s="4">
        <f>(Orders!A2256)</f>
        <v>6314310505</v>
      </c>
      <c r="B2256" s="5">
        <f t="array" ref="B2256">_xlfn.XLOOKUP(A2256, Orders!A:A,Orders!C:C)</f>
        <v>45338.19039</v>
      </c>
      <c r="C2256" s="4">
        <f>Order_items!B2256</f>
        <v>615545</v>
      </c>
      <c r="D2256" s="4" t="str">
        <f t="array" ref="D2256">_xlfn.XLOOKUP(C2256,Products!A:A,Products!B:B,"")</f>
        <v>Soap</v>
      </c>
      <c r="E2256" s="4" t="str">
        <f t="array" ref="E2256">_xlfn.XLOOKUP(C2256,Products!A:A,Products!C:C,"")</f>
        <v>Personal Care</v>
      </c>
      <c r="F2256" s="4" t="str">
        <f t="array" ref="F2256">_xlfn.XLOOKUP(C2256,Products!A:A,Products!D:D,"")</f>
        <v>Barman Inc</v>
      </c>
      <c r="G2256" s="4">
        <f>Order_items!C2256</f>
        <v>2</v>
      </c>
      <c r="H2256" s="4">
        <f>Order_items!D2256</f>
        <v>448.16</v>
      </c>
      <c r="I2256" s="4">
        <f>Order_items!E2256</f>
        <v>896.32</v>
      </c>
      <c r="J2256" s="4" t="str">
        <f t="array" ref="J2256">_xlfn.XLOOKUP(A2256,Orders!A:A,Orders!G:G,"")</f>
        <v>Wallet</v>
      </c>
      <c r="K2256" s="4">
        <f t="shared" si="1"/>
        <v>2024</v>
      </c>
      <c r="L2256" s="4" t="str">
        <f t="shared" si="2"/>
        <v>Feb</v>
      </c>
    </row>
    <row r="2257" ht="22.5" customHeight="1">
      <c r="A2257" s="4">
        <f>(Orders!A2257)</f>
        <v>2711467206</v>
      </c>
      <c r="B2257" s="5">
        <f t="array" ref="B2257">_xlfn.XLOOKUP(A2257, Orders!A:A,Orders!C:C)</f>
        <v>45023.03487</v>
      </c>
      <c r="C2257" s="4">
        <f>Order_items!B2257</f>
        <v>124290</v>
      </c>
      <c r="D2257" s="4" t="str">
        <f t="array" ref="D2257">_xlfn.XLOOKUP(C2257,Products!A:A,Products!B:B,"")</f>
        <v>Lotion</v>
      </c>
      <c r="E2257" s="4" t="str">
        <f t="array" ref="E2257">_xlfn.XLOOKUP(C2257,Products!A:A,Products!C:C,"")</f>
        <v>Personal Care</v>
      </c>
      <c r="F2257" s="4" t="str">
        <f t="array" ref="F2257">_xlfn.XLOOKUP(C2257,Products!A:A,Products!D:D,"")</f>
        <v>Sachdev Group</v>
      </c>
      <c r="G2257" s="4">
        <f>Order_items!C2257</f>
        <v>1</v>
      </c>
      <c r="H2257" s="4">
        <f>Order_items!D2257</f>
        <v>39.65</v>
      </c>
      <c r="I2257" s="4">
        <f>Order_items!E2257</f>
        <v>39.65</v>
      </c>
      <c r="J2257" s="4" t="str">
        <f t="array" ref="J2257">_xlfn.XLOOKUP(A2257,Orders!A:A,Orders!G:G,"")</f>
        <v>Cash</v>
      </c>
      <c r="K2257" s="4">
        <f t="shared" si="1"/>
        <v>2023</v>
      </c>
      <c r="L2257" s="4" t="str">
        <f t="shared" si="2"/>
        <v>Apr</v>
      </c>
    </row>
    <row r="2258" ht="22.5" customHeight="1">
      <c r="A2258" s="4">
        <f>(Orders!A2258)</f>
        <v>1359318731</v>
      </c>
      <c r="B2258" s="5">
        <f t="array" ref="B2258">_xlfn.XLOOKUP(A2258, Orders!A:A,Orders!C:C)</f>
        <v>45531.94196</v>
      </c>
      <c r="C2258" s="4">
        <f>Order_items!B2258</f>
        <v>120532</v>
      </c>
      <c r="D2258" s="4" t="str">
        <f t="array" ref="D2258">_xlfn.XLOOKUP(C2258,Products!A:A,Products!B:B,"")</f>
        <v>Wheat Flour</v>
      </c>
      <c r="E2258" s="4" t="str">
        <f t="array" ref="E2258">_xlfn.XLOOKUP(C2258,Products!A:A,Products!C:C,"")</f>
        <v>Grocery &amp; Staples</v>
      </c>
      <c r="F2258" s="4" t="str">
        <f t="array" ref="F2258">_xlfn.XLOOKUP(C2258,Products!A:A,Products!D:D,"")</f>
        <v>Nazareth Ltd</v>
      </c>
      <c r="G2258" s="4">
        <f>Order_items!C2258</f>
        <v>1</v>
      </c>
      <c r="H2258" s="4">
        <f>Order_items!D2258</f>
        <v>697.53</v>
      </c>
      <c r="I2258" s="4">
        <f>Order_items!E2258</f>
        <v>697.53</v>
      </c>
      <c r="J2258" s="4" t="str">
        <f t="array" ref="J2258">_xlfn.XLOOKUP(A2258,Orders!A:A,Orders!G:G,"")</f>
        <v>Wallet</v>
      </c>
      <c r="K2258" s="4">
        <f t="shared" si="1"/>
        <v>2024</v>
      </c>
      <c r="L2258" s="4" t="str">
        <f t="shared" si="2"/>
        <v>Aug</v>
      </c>
    </row>
    <row r="2259" ht="22.5" customHeight="1">
      <c r="A2259" s="4">
        <f>(Orders!A2259)</f>
        <v>4521042050</v>
      </c>
      <c r="B2259" s="5">
        <f t="array" ref="B2259">_xlfn.XLOOKUP(A2259, Orders!A:A,Orders!C:C)</f>
        <v>45407.33358</v>
      </c>
      <c r="C2259" s="4">
        <f>Order_items!B2259</f>
        <v>57405</v>
      </c>
      <c r="D2259" s="4" t="str">
        <f t="array" ref="D2259">_xlfn.XLOOKUP(C2259,Products!A:A,Products!B:B,"")</f>
        <v>Baby Food</v>
      </c>
      <c r="E2259" s="4" t="str">
        <f t="array" ref="E2259">_xlfn.XLOOKUP(C2259,Products!A:A,Products!C:C,"")</f>
        <v>Baby Care</v>
      </c>
      <c r="F2259" s="4" t="str">
        <f t="array" ref="F2259">_xlfn.XLOOKUP(C2259,Products!A:A,Products!D:D,"")</f>
        <v>Srinivas PLC</v>
      </c>
      <c r="G2259" s="4">
        <f>Order_items!C2259</f>
        <v>2</v>
      </c>
      <c r="H2259" s="4">
        <f>Order_items!D2259</f>
        <v>607.67</v>
      </c>
      <c r="I2259" s="4">
        <f>Order_items!E2259</f>
        <v>1215.34</v>
      </c>
      <c r="J2259" s="4" t="str">
        <f t="array" ref="J2259">_xlfn.XLOOKUP(A2259,Orders!A:A,Orders!G:G,"")</f>
        <v>Wallet</v>
      </c>
      <c r="K2259" s="4">
        <f t="shared" si="1"/>
        <v>2024</v>
      </c>
      <c r="L2259" s="4" t="str">
        <f t="shared" si="2"/>
        <v>Apr</v>
      </c>
    </row>
    <row r="2260" ht="22.5" customHeight="1">
      <c r="A2260" s="4">
        <f>(Orders!A2260)</f>
        <v>1317016672</v>
      </c>
      <c r="B2260" s="5">
        <f t="array" ref="B2260">_xlfn.XLOOKUP(A2260, Orders!A:A,Orders!C:C)</f>
        <v>45555.99088</v>
      </c>
      <c r="C2260" s="4">
        <f>Order_items!B2260</f>
        <v>818522</v>
      </c>
      <c r="D2260" s="4" t="str">
        <f t="array" ref="D2260">_xlfn.XLOOKUP(C2260,Products!A:A,Products!B:B,"")</f>
        <v>Cheese</v>
      </c>
      <c r="E2260" s="4" t="str">
        <f t="array" ref="E2260">_xlfn.XLOOKUP(C2260,Products!A:A,Products!C:C,"")</f>
        <v>Dairy &amp; Breakfast</v>
      </c>
      <c r="F2260" s="4" t="str">
        <f t="array" ref="F2260">_xlfn.XLOOKUP(C2260,Products!A:A,Products!D:D,"")</f>
        <v>Hora-Roy</v>
      </c>
      <c r="G2260" s="4">
        <f>Order_items!C2260</f>
        <v>3</v>
      </c>
      <c r="H2260" s="4">
        <f>Order_items!D2260</f>
        <v>96.09</v>
      </c>
      <c r="I2260" s="4">
        <f>Order_items!E2260</f>
        <v>288.27</v>
      </c>
      <c r="J2260" s="4" t="str">
        <f t="array" ref="J2260">_xlfn.XLOOKUP(A2260,Orders!A:A,Orders!G:G,"")</f>
        <v>Wallet</v>
      </c>
      <c r="K2260" s="4">
        <f t="shared" si="1"/>
        <v>2024</v>
      </c>
      <c r="L2260" s="4" t="str">
        <f t="shared" si="2"/>
        <v>Sep</v>
      </c>
    </row>
    <row r="2261" ht="22.5" customHeight="1">
      <c r="A2261" s="4">
        <f>(Orders!A2261)</f>
        <v>7624598493</v>
      </c>
      <c r="B2261" s="5">
        <f t="array" ref="B2261">_xlfn.XLOOKUP(A2261, Orders!A:A,Orders!C:C)</f>
        <v>45400.28097</v>
      </c>
      <c r="C2261" s="4">
        <f>Order_items!B2261</f>
        <v>661577</v>
      </c>
      <c r="D2261" s="4" t="str">
        <f t="array" ref="D2261">_xlfn.XLOOKUP(C2261,Products!A:A,Products!B:B,"")</f>
        <v>Cat Food</v>
      </c>
      <c r="E2261" s="4" t="str">
        <f t="array" ref="E2261">_xlfn.XLOOKUP(C2261,Products!A:A,Products!C:C,"")</f>
        <v>Pet Care</v>
      </c>
      <c r="F2261" s="4" t="str">
        <f t="array" ref="F2261">_xlfn.XLOOKUP(C2261,Products!A:A,Products!D:D,"")</f>
        <v>Majumdar PLC</v>
      </c>
      <c r="G2261" s="4">
        <f>Order_items!C2261</f>
        <v>1</v>
      </c>
      <c r="H2261" s="4">
        <f>Order_items!D2261</f>
        <v>720.95</v>
      </c>
      <c r="I2261" s="4">
        <f>Order_items!E2261</f>
        <v>720.95</v>
      </c>
      <c r="J2261" s="4" t="str">
        <f t="array" ref="J2261">_xlfn.XLOOKUP(A2261,Orders!A:A,Orders!G:G,"")</f>
        <v>Wallet</v>
      </c>
      <c r="K2261" s="4">
        <f t="shared" si="1"/>
        <v>2024</v>
      </c>
      <c r="L2261" s="4" t="str">
        <f t="shared" si="2"/>
        <v>Apr</v>
      </c>
    </row>
    <row r="2262" ht="22.5" customHeight="1">
      <c r="A2262" s="4">
        <f>(Orders!A2262)</f>
        <v>1753431230</v>
      </c>
      <c r="B2262" s="5">
        <f t="array" ref="B2262">_xlfn.XLOOKUP(A2262, Orders!A:A,Orders!C:C)</f>
        <v>45375.57266</v>
      </c>
      <c r="C2262" s="4">
        <f>Order_items!B2262</f>
        <v>222892</v>
      </c>
      <c r="D2262" s="4" t="str">
        <f t="array" ref="D2262">_xlfn.XLOOKUP(C2262,Products!A:A,Products!B:B,"")</f>
        <v>Tomatoes</v>
      </c>
      <c r="E2262" s="4" t="str">
        <f t="array" ref="E2262">_xlfn.XLOOKUP(C2262,Products!A:A,Products!C:C,"")</f>
        <v>Fruits &amp; Vegetables</v>
      </c>
      <c r="F2262" s="4" t="str">
        <f t="array" ref="F2262">_xlfn.XLOOKUP(C2262,Products!A:A,Products!D:D,"")</f>
        <v>Ramakrishnan-Ghose</v>
      </c>
      <c r="G2262" s="4">
        <f>Order_items!C2262</f>
        <v>2</v>
      </c>
      <c r="H2262" s="4">
        <f>Order_items!D2262</f>
        <v>869.22</v>
      </c>
      <c r="I2262" s="4">
        <f>Order_items!E2262</f>
        <v>1738.44</v>
      </c>
      <c r="J2262" s="4" t="str">
        <f t="array" ref="J2262">_xlfn.XLOOKUP(A2262,Orders!A:A,Orders!G:G,"")</f>
        <v>Wallet</v>
      </c>
      <c r="K2262" s="4">
        <f t="shared" si="1"/>
        <v>2024</v>
      </c>
      <c r="L2262" s="4" t="str">
        <f t="shared" si="2"/>
        <v>Mar</v>
      </c>
    </row>
    <row r="2263" ht="22.5" customHeight="1">
      <c r="A2263" s="4">
        <f>(Orders!A2263)</f>
        <v>8650539199</v>
      </c>
      <c r="B2263" s="5">
        <f t="array" ref="B2263">_xlfn.XLOOKUP(A2263, Orders!A:A,Orders!C:C)</f>
        <v>45264.212</v>
      </c>
      <c r="C2263" s="4">
        <f>Order_items!B2263</f>
        <v>194682</v>
      </c>
      <c r="D2263" s="4" t="str">
        <f t="array" ref="D2263">_xlfn.XLOOKUP(C2263,Products!A:A,Products!B:B,"")</f>
        <v>Iced Tea</v>
      </c>
      <c r="E2263" s="4" t="str">
        <f t="array" ref="E2263">_xlfn.XLOOKUP(C2263,Products!A:A,Products!C:C,"")</f>
        <v>Cold Drinks &amp; Juices</v>
      </c>
      <c r="F2263" s="4" t="str">
        <f t="array" ref="F2263">_xlfn.XLOOKUP(C2263,Products!A:A,Products!D:D,"")</f>
        <v>Sastry-Issac</v>
      </c>
      <c r="G2263" s="4">
        <f>Order_items!C2263</f>
        <v>1</v>
      </c>
      <c r="H2263" s="4">
        <f>Order_items!D2263</f>
        <v>912.29</v>
      </c>
      <c r="I2263" s="4">
        <f>Order_items!E2263</f>
        <v>912.29</v>
      </c>
      <c r="J2263" s="4" t="str">
        <f t="array" ref="J2263">_xlfn.XLOOKUP(A2263,Orders!A:A,Orders!G:G,"")</f>
        <v>Card</v>
      </c>
      <c r="K2263" s="4">
        <f t="shared" si="1"/>
        <v>2023</v>
      </c>
      <c r="L2263" s="4" t="str">
        <f t="shared" si="2"/>
        <v>Dec</v>
      </c>
    </row>
    <row r="2264" ht="22.5" customHeight="1">
      <c r="A2264" s="4">
        <f>(Orders!A2264)</f>
        <v>3276478503</v>
      </c>
      <c r="B2264" s="5">
        <f t="array" ref="B2264">_xlfn.XLOOKUP(A2264, Orders!A:A,Orders!C:C)</f>
        <v>45385.60304</v>
      </c>
      <c r="C2264" s="4">
        <f>Order_items!B2264</f>
        <v>329351</v>
      </c>
      <c r="D2264" s="4" t="str">
        <f t="array" ref="D2264">_xlfn.XLOOKUP(C2264,Products!A:A,Products!B:B,"")</f>
        <v>Cheese</v>
      </c>
      <c r="E2264" s="4" t="str">
        <f t="array" ref="E2264">_xlfn.XLOOKUP(C2264,Products!A:A,Products!C:C,"")</f>
        <v>Dairy &amp; Breakfast</v>
      </c>
      <c r="F2264" s="4" t="str">
        <f t="array" ref="F2264">_xlfn.XLOOKUP(C2264,Products!A:A,Products!D:D,"")</f>
        <v>Lala, Kalita and Sathe</v>
      </c>
      <c r="G2264" s="4">
        <f>Order_items!C2264</f>
        <v>3</v>
      </c>
      <c r="H2264" s="4">
        <f>Order_items!D2264</f>
        <v>310.87</v>
      </c>
      <c r="I2264" s="4">
        <f>Order_items!E2264</f>
        <v>932.61</v>
      </c>
      <c r="J2264" s="4" t="str">
        <f t="array" ref="J2264">_xlfn.XLOOKUP(A2264,Orders!A:A,Orders!G:G,"")</f>
        <v>Cash</v>
      </c>
      <c r="K2264" s="4">
        <f t="shared" si="1"/>
        <v>2024</v>
      </c>
      <c r="L2264" s="4" t="str">
        <f t="shared" si="2"/>
        <v>Apr</v>
      </c>
    </row>
    <row r="2265" ht="22.5" customHeight="1">
      <c r="A2265" s="4">
        <f>(Orders!A2265)</f>
        <v>5080943123</v>
      </c>
      <c r="B2265" s="5">
        <f t="array" ref="B2265">_xlfn.XLOOKUP(A2265, Orders!A:A,Orders!C:C)</f>
        <v>45190.57098</v>
      </c>
      <c r="C2265" s="4">
        <f>Order_items!B2265</f>
        <v>15314</v>
      </c>
      <c r="D2265" s="4" t="str">
        <f t="array" ref="D2265">_xlfn.XLOOKUP(C2265,Products!A:A,Products!B:B,"")</f>
        <v>Cheese</v>
      </c>
      <c r="E2265" s="4" t="str">
        <f t="array" ref="E2265">_xlfn.XLOOKUP(C2265,Products!A:A,Products!C:C,"")</f>
        <v>Dairy &amp; Breakfast</v>
      </c>
      <c r="F2265" s="4" t="str">
        <f t="array" ref="F2265">_xlfn.XLOOKUP(C2265,Products!A:A,Products!D:D,"")</f>
        <v>Banik-Ratta</v>
      </c>
      <c r="G2265" s="4">
        <f>Order_items!C2265</f>
        <v>1</v>
      </c>
      <c r="H2265" s="4">
        <f>Order_items!D2265</f>
        <v>578.85</v>
      </c>
      <c r="I2265" s="4">
        <f>Order_items!E2265</f>
        <v>578.85</v>
      </c>
      <c r="J2265" s="4" t="str">
        <f t="array" ref="J2265">_xlfn.XLOOKUP(A2265,Orders!A:A,Orders!G:G,"")</f>
        <v>Wallet</v>
      </c>
      <c r="K2265" s="4">
        <f t="shared" si="1"/>
        <v>2023</v>
      </c>
      <c r="L2265" s="4" t="str">
        <f t="shared" si="2"/>
        <v>Sep</v>
      </c>
    </row>
    <row r="2266" ht="22.5" customHeight="1">
      <c r="A2266" s="4">
        <f>(Orders!A2266)</f>
        <v>6158083683</v>
      </c>
      <c r="B2266" s="5">
        <f t="array" ref="B2266">_xlfn.XLOOKUP(A2266, Orders!A:A,Orders!C:C)</f>
        <v>45359.72172</v>
      </c>
      <c r="C2266" s="4">
        <f>Order_items!B2266</f>
        <v>832348</v>
      </c>
      <c r="D2266" s="4" t="str">
        <f t="array" ref="D2266">_xlfn.XLOOKUP(C2266,Products!A:A,Products!B:B,"")</f>
        <v>Biscuits</v>
      </c>
      <c r="E2266" s="4" t="str">
        <f t="array" ref="E2266">_xlfn.XLOOKUP(C2266,Products!A:A,Products!C:C,"")</f>
        <v>Snacks &amp; Munchies</v>
      </c>
      <c r="F2266" s="4" t="str">
        <f t="array" ref="F2266">_xlfn.XLOOKUP(C2266,Products!A:A,Products!D:D,"")</f>
        <v>Jani-Ram</v>
      </c>
      <c r="G2266" s="4">
        <f>Order_items!C2266</f>
        <v>3</v>
      </c>
      <c r="H2266" s="4">
        <f>Order_items!D2266</f>
        <v>831.43</v>
      </c>
      <c r="I2266" s="4">
        <f>Order_items!E2266</f>
        <v>2494.29</v>
      </c>
      <c r="J2266" s="4" t="str">
        <f t="array" ref="J2266">_xlfn.XLOOKUP(A2266,Orders!A:A,Orders!G:G,"")</f>
        <v>Cash</v>
      </c>
      <c r="K2266" s="4">
        <f t="shared" si="1"/>
        <v>2024</v>
      </c>
      <c r="L2266" s="4" t="str">
        <f t="shared" si="2"/>
        <v>Mar</v>
      </c>
    </row>
    <row r="2267" ht="22.5" customHeight="1">
      <c r="A2267" s="4">
        <f>(Orders!A2267)</f>
        <v>9228072842</v>
      </c>
      <c r="B2267" s="5">
        <f t="array" ref="B2267">_xlfn.XLOOKUP(A2267, Orders!A:A,Orders!C:C)</f>
        <v>45132.25367</v>
      </c>
      <c r="C2267" s="4">
        <f>Order_items!B2267</f>
        <v>883013</v>
      </c>
      <c r="D2267" s="4" t="str">
        <f t="array" ref="D2267">_xlfn.XLOOKUP(C2267,Products!A:A,Products!B:B,"")</f>
        <v>Eggs</v>
      </c>
      <c r="E2267" s="4" t="str">
        <f t="array" ref="E2267">_xlfn.XLOOKUP(C2267,Products!A:A,Products!C:C,"")</f>
        <v>Dairy &amp; Breakfast</v>
      </c>
      <c r="F2267" s="4" t="str">
        <f t="array" ref="F2267">_xlfn.XLOOKUP(C2267,Products!A:A,Products!D:D,"")</f>
        <v>Chahal Group</v>
      </c>
      <c r="G2267" s="4">
        <f>Order_items!C2267</f>
        <v>1</v>
      </c>
      <c r="H2267" s="4">
        <f>Order_items!D2267</f>
        <v>989.88</v>
      </c>
      <c r="I2267" s="4">
        <f>Order_items!E2267</f>
        <v>989.88</v>
      </c>
      <c r="J2267" s="4" t="str">
        <f t="array" ref="J2267">_xlfn.XLOOKUP(A2267,Orders!A:A,Orders!G:G,"")</f>
        <v>UPI</v>
      </c>
      <c r="K2267" s="4">
        <f t="shared" si="1"/>
        <v>2023</v>
      </c>
      <c r="L2267" s="4" t="str">
        <f t="shared" si="2"/>
        <v>Jul</v>
      </c>
    </row>
    <row r="2268" ht="22.5" customHeight="1">
      <c r="A2268" s="4">
        <f>(Orders!A2268)</f>
        <v>4028432722</v>
      </c>
      <c r="B2268" s="5">
        <f t="array" ref="B2268">_xlfn.XLOOKUP(A2268, Orders!A:A,Orders!C:C)</f>
        <v>45433.73708</v>
      </c>
      <c r="C2268" s="4">
        <f>Order_items!B2268</f>
        <v>951463</v>
      </c>
      <c r="D2268" s="4" t="str">
        <f t="array" ref="D2268">_xlfn.XLOOKUP(C2268,Products!A:A,Products!B:B,"")</f>
        <v>Pet Treats</v>
      </c>
      <c r="E2268" s="4" t="str">
        <f t="array" ref="E2268">_xlfn.XLOOKUP(C2268,Products!A:A,Products!C:C,"")</f>
        <v>Pet Care</v>
      </c>
      <c r="F2268" s="4" t="str">
        <f t="array" ref="F2268">_xlfn.XLOOKUP(C2268,Products!A:A,Products!D:D,"")</f>
        <v>Balakrishnan-Kaur</v>
      </c>
      <c r="G2268" s="4">
        <f>Order_items!C2268</f>
        <v>3</v>
      </c>
      <c r="H2268" s="4">
        <f>Order_items!D2268</f>
        <v>787.4</v>
      </c>
      <c r="I2268" s="4">
        <f>Order_items!E2268</f>
        <v>2362.2</v>
      </c>
      <c r="J2268" s="4" t="str">
        <f t="array" ref="J2268">_xlfn.XLOOKUP(A2268,Orders!A:A,Orders!G:G,"")</f>
        <v>Card</v>
      </c>
      <c r="K2268" s="4">
        <f t="shared" si="1"/>
        <v>2024</v>
      </c>
      <c r="L2268" s="4" t="str">
        <f t="shared" si="2"/>
        <v>May</v>
      </c>
    </row>
    <row r="2269" ht="22.5" customHeight="1">
      <c r="A2269" s="4">
        <f>(Orders!A2269)</f>
        <v>3679730192</v>
      </c>
      <c r="B2269" s="5">
        <f t="array" ref="B2269">_xlfn.XLOOKUP(A2269, Orders!A:A,Orders!C:C)</f>
        <v>45112.60245</v>
      </c>
      <c r="C2269" s="4">
        <f>Order_items!B2269</f>
        <v>707935</v>
      </c>
      <c r="D2269" s="4" t="str">
        <f t="array" ref="D2269">_xlfn.XLOOKUP(C2269,Products!A:A,Products!B:B,"")</f>
        <v>Cat Food</v>
      </c>
      <c r="E2269" s="4" t="str">
        <f t="array" ref="E2269">_xlfn.XLOOKUP(C2269,Products!A:A,Products!C:C,"")</f>
        <v>Pet Care</v>
      </c>
      <c r="F2269" s="4" t="str">
        <f t="array" ref="F2269">_xlfn.XLOOKUP(C2269,Products!A:A,Products!D:D,"")</f>
        <v>Anne, Mammen and Khatri</v>
      </c>
      <c r="G2269" s="4">
        <f>Order_items!C2269</f>
        <v>1</v>
      </c>
      <c r="H2269" s="4">
        <f>Order_items!D2269</f>
        <v>820.9</v>
      </c>
      <c r="I2269" s="4">
        <f>Order_items!E2269</f>
        <v>820.9</v>
      </c>
      <c r="J2269" s="4" t="str">
        <f t="array" ref="J2269">_xlfn.XLOOKUP(A2269,Orders!A:A,Orders!G:G,"")</f>
        <v>Cash</v>
      </c>
      <c r="K2269" s="4">
        <f t="shared" si="1"/>
        <v>2023</v>
      </c>
      <c r="L2269" s="4" t="str">
        <f t="shared" si="2"/>
        <v>Jul</v>
      </c>
    </row>
    <row r="2270" ht="22.5" customHeight="1">
      <c r="A2270" s="4">
        <f>(Orders!A2270)</f>
        <v>71793937</v>
      </c>
      <c r="B2270" s="5">
        <f t="array" ref="B2270">_xlfn.XLOOKUP(A2270, Orders!A:A,Orders!C:C)</f>
        <v>45402.98934</v>
      </c>
      <c r="C2270" s="4">
        <f>Order_items!B2270</f>
        <v>94225</v>
      </c>
      <c r="D2270" s="4" t="str">
        <f t="array" ref="D2270">_xlfn.XLOOKUP(C2270,Products!A:A,Products!B:B,"")</f>
        <v>Toilet Cleaner</v>
      </c>
      <c r="E2270" s="4" t="str">
        <f t="array" ref="E2270">_xlfn.XLOOKUP(C2270,Products!A:A,Products!C:C,"")</f>
        <v>Household Care</v>
      </c>
      <c r="F2270" s="4" t="str">
        <f t="array" ref="F2270">_xlfn.XLOOKUP(C2270,Products!A:A,Products!D:D,"")</f>
        <v>Gulati, Ram and Sarkar</v>
      </c>
      <c r="G2270" s="4">
        <f>Order_items!C2270</f>
        <v>1</v>
      </c>
      <c r="H2270" s="4">
        <f>Order_items!D2270</f>
        <v>77.11</v>
      </c>
      <c r="I2270" s="4">
        <f>Order_items!E2270</f>
        <v>77.11</v>
      </c>
      <c r="J2270" s="4" t="str">
        <f t="array" ref="J2270">_xlfn.XLOOKUP(A2270,Orders!A:A,Orders!G:G,"")</f>
        <v>Cash</v>
      </c>
      <c r="K2270" s="4">
        <f t="shared" si="1"/>
        <v>2024</v>
      </c>
      <c r="L2270" s="4" t="str">
        <f t="shared" si="2"/>
        <v>Apr</v>
      </c>
    </row>
    <row r="2271" ht="22.5" customHeight="1">
      <c r="A2271" s="4">
        <f>(Orders!A2271)</f>
        <v>47467466</v>
      </c>
      <c r="B2271" s="5">
        <f t="array" ref="B2271">_xlfn.XLOOKUP(A2271, Orders!A:A,Orders!C:C)</f>
        <v>45174.7036</v>
      </c>
      <c r="C2271" s="4">
        <f>Order_items!B2271</f>
        <v>120385</v>
      </c>
      <c r="D2271" s="4" t="str">
        <f t="array" ref="D2271">_xlfn.XLOOKUP(C2271,Products!A:A,Products!B:B,"")</f>
        <v>Pet Treats</v>
      </c>
      <c r="E2271" s="4" t="str">
        <f t="array" ref="E2271">_xlfn.XLOOKUP(C2271,Products!A:A,Products!C:C,"")</f>
        <v>Pet Care</v>
      </c>
      <c r="F2271" s="4" t="str">
        <f t="array" ref="F2271">_xlfn.XLOOKUP(C2271,Products!A:A,Products!D:D,"")</f>
        <v>Dubey-Sarin</v>
      </c>
      <c r="G2271" s="4">
        <f>Order_items!C2271</f>
        <v>1</v>
      </c>
      <c r="H2271" s="4">
        <f>Order_items!D2271</f>
        <v>597.91</v>
      </c>
      <c r="I2271" s="4">
        <f>Order_items!E2271</f>
        <v>597.91</v>
      </c>
      <c r="J2271" s="4" t="str">
        <f t="array" ref="J2271">_xlfn.XLOOKUP(A2271,Orders!A:A,Orders!G:G,"")</f>
        <v>Wallet</v>
      </c>
      <c r="K2271" s="4">
        <f t="shared" si="1"/>
        <v>2023</v>
      </c>
      <c r="L2271" s="4" t="str">
        <f t="shared" si="2"/>
        <v>Sep</v>
      </c>
    </row>
    <row r="2272" ht="22.5" customHeight="1">
      <c r="A2272" s="4">
        <f>(Orders!A2272)</f>
        <v>4538136436</v>
      </c>
      <c r="B2272" s="5">
        <f t="array" ref="B2272">_xlfn.XLOOKUP(A2272, Orders!A:A,Orders!C:C)</f>
        <v>45069.14507</v>
      </c>
      <c r="C2272" s="4">
        <f>Order_items!B2272</f>
        <v>726958</v>
      </c>
      <c r="D2272" s="4" t="str">
        <f t="array" ref="D2272">_xlfn.XLOOKUP(C2272,Products!A:A,Products!B:B,"")</f>
        <v>Cat Food</v>
      </c>
      <c r="E2272" s="4" t="str">
        <f t="array" ref="E2272">_xlfn.XLOOKUP(C2272,Products!A:A,Products!C:C,"")</f>
        <v>Pet Care</v>
      </c>
      <c r="F2272" s="4" t="str">
        <f t="array" ref="F2272">_xlfn.XLOOKUP(C2272,Products!A:A,Products!D:D,"")</f>
        <v>Doctor-Patla</v>
      </c>
      <c r="G2272" s="4">
        <f>Order_items!C2272</f>
        <v>2</v>
      </c>
      <c r="H2272" s="4">
        <f>Order_items!D2272</f>
        <v>887.48</v>
      </c>
      <c r="I2272" s="4">
        <f>Order_items!E2272</f>
        <v>1774.96</v>
      </c>
      <c r="J2272" s="4" t="str">
        <f t="array" ref="J2272">_xlfn.XLOOKUP(A2272,Orders!A:A,Orders!G:G,"")</f>
        <v>Card</v>
      </c>
      <c r="K2272" s="4">
        <f t="shared" si="1"/>
        <v>2023</v>
      </c>
      <c r="L2272" s="4" t="str">
        <f t="shared" si="2"/>
        <v>May</v>
      </c>
    </row>
    <row r="2273" ht="22.5" customHeight="1">
      <c r="A2273" s="4">
        <f>(Orders!A2273)</f>
        <v>8750169461</v>
      </c>
      <c r="B2273" s="5">
        <f t="array" ref="B2273">_xlfn.XLOOKUP(A2273, Orders!A:A,Orders!C:C)</f>
        <v>45542.27956</v>
      </c>
      <c r="C2273" s="4">
        <f>Order_items!B2273</f>
        <v>373536</v>
      </c>
      <c r="D2273" s="4" t="str">
        <f t="array" ref="D2273">_xlfn.XLOOKUP(C2273,Products!A:A,Products!B:B,"")</f>
        <v>Dog Food</v>
      </c>
      <c r="E2273" s="4" t="str">
        <f t="array" ref="E2273">_xlfn.XLOOKUP(C2273,Products!A:A,Products!C:C,"")</f>
        <v>Pet Care</v>
      </c>
      <c r="F2273" s="4" t="str">
        <f t="array" ref="F2273">_xlfn.XLOOKUP(C2273,Products!A:A,Products!D:D,"")</f>
        <v>Chauhan-Sabharwal</v>
      </c>
      <c r="G2273" s="4">
        <f>Order_items!C2273</f>
        <v>2</v>
      </c>
      <c r="H2273" s="4">
        <f>Order_items!D2273</f>
        <v>494.17</v>
      </c>
      <c r="I2273" s="4">
        <f>Order_items!E2273</f>
        <v>988.34</v>
      </c>
      <c r="J2273" s="4" t="str">
        <f t="array" ref="J2273">_xlfn.XLOOKUP(A2273,Orders!A:A,Orders!G:G,"")</f>
        <v>UPI</v>
      </c>
      <c r="K2273" s="4">
        <f t="shared" si="1"/>
        <v>2024</v>
      </c>
      <c r="L2273" s="4" t="str">
        <f t="shared" si="2"/>
        <v>Sep</v>
      </c>
    </row>
    <row r="2274" ht="22.5" customHeight="1">
      <c r="A2274" s="4">
        <f>(Orders!A2274)</f>
        <v>9371021811</v>
      </c>
      <c r="B2274" s="5">
        <f t="array" ref="B2274">_xlfn.XLOOKUP(A2274, Orders!A:A,Orders!C:C)</f>
        <v>45589.48439</v>
      </c>
      <c r="C2274" s="4">
        <f>Order_items!B2274</f>
        <v>753354</v>
      </c>
      <c r="D2274" s="4" t="str">
        <f t="array" ref="D2274">_xlfn.XLOOKUP(C2274,Products!A:A,Products!B:B,"")</f>
        <v>Shampoo</v>
      </c>
      <c r="E2274" s="4" t="str">
        <f t="array" ref="E2274">_xlfn.XLOOKUP(C2274,Products!A:A,Products!C:C,"")</f>
        <v>Personal Care</v>
      </c>
      <c r="F2274" s="4" t="str">
        <f t="array" ref="F2274">_xlfn.XLOOKUP(C2274,Products!A:A,Products!D:D,"")</f>
        <v>Sant-Mahajan</v>
      </c>
      <c r="G2274" s="4">
        <f>Order_items!C2274</f>
        <v>3</v>
      </c>
      <c r="H2274" s="4">
        <f>Order_items!D2274</f>
        <v>423.56</v>
      </c>
      <c r="I2274" s="4">
        <f>Order_items!E2274</f>
        <v>1270.68</v>
      </c>
      <c r="J2274" s="4" t="str">
        <f t="array" ref="J2274">_xlfn.XLOOKUP(A2274,Orders!A:A,Orders!G:G,"")</f>
        <v>Card</v>
      </c>
      <c r="K2274" s="4">
        <f t="shared" si="1"/>
        <v>2024</v>
      </c>
      <c r="L2274" s="4" t="str">
        <f t="shared" si="2"/>
        <v>Oct</v>
      </c>
    </row>
    <row r="2275" ht="22.5" customHeight="1">
      <c r="A2275" s="4">
        <f>(Orders!A2275)</f>
        <v>679274212</v>
      </c>
      <c r="B2275" s="5">
        <f t="array" ref="B2275">_xlfn.XLOOKUP(A2275, Orders!A:A,Orders!C:C)</f>
        <v>45584.79817</v>
      </c>
      <c r="C2275" s="4">
        <f>Order_items!B2275</f>
        <v>721521</v>
      </c>
      <c r="D2275" s="4" t="str">
        <f t="array" ref="D2275">_xlfn.XLOOKUP(C2275,Products!A:A,Products!B:B,"")</f>
        <v>Rice</v>
      </c>
      <c r="E2275" s="4" t="str">
        <f t="array" ref="E2275">_xlfn.XLOOKUP(C2275,Products!A:A,Products!C:C,"")</f>
        <v>Grocery &amp; Staples</v>
      </c>
      <c r="F2275" s="4" t="str">
        <f t="array" ref="F2275">_xlfn.XLOOKUP(C2275,Products!A:A,Products!D:D,"")</f>
        <v>Ramanathan, Agarwal and Baria</v>
      </c>
      <c r="G2275" s="4">
        <f>Order_items!C2275</f>
        <v>2</v>
      </c>
      <c r="H2275" s="4">
        <f>Order_items!D2275</f>
        <v>417.39</v>
      </c>
      <c r="I2275" s="4">
        <f>Order_items!E2275</f>
        <v>834.78</v>
      </c>
      <c r="J2275" s="4" t="str">
        <f t="array" ref="J2275">_xlfn.XLOOKUP(A2275,Orders!A:A,Orders!G:G,"")</f>
        <v>Card</v>
      </c>
      <c r="K2275" s="4">
        <f t="shared" si="1"/>
        <v>2024</v>
      </c>
      <c r="L2275" s="4" t="str">
        <f t="shared" si="2"/>
        <v>Oct</v>
      </c>
    </row>
    <row r="2276" ht="22.5" customHeight="1">
      <c r="A2276" s="4">
        <f>(Orders!A2276)</f>
        <v>6601671674</v>
      </c>
      <c r="B2276" s="5">
        <f t="array" ref="B2276">_xlfn.XLOOKUP(A2276, Orders!A:A,Orders!C:C)</f>
        <v>45116.26528</v>
      </c>
      <c r="C2276" s="4">
        <f>Order_items!B2276</f>
        <v>500739</v>
      </c>
      <c r="D2276" s="4" t="str">
        <f t="array" ref="D2276">_xlfn.XLOOKUP(C2276,Products!A:A,Products!B:B,"")</f>
        <v>Bread</v>
      </c>
      <c r="E2276" s="4" t="str">
        <f t="array" ref="E2276">_xlfn.XLOOKUP(C2276,Products!A:A,Products!C:C,"")</f>
        <v>Dairy &amp; Breakfast</v>
      </c>
      <c r="F2276" s="4" t="str">
        <f t="array" ref="F2276">_xlfn.XLOOKUP(C2276,Products!A:A,Products!D:D,"")</f>
        <v>Aggarwal Group</v>
      </c>
      <c r="G2276" s="4">
        <f>Order_items!C2276</f>
        <v>2</v>
      </c>
      <c r="H2276" s="4">
        <f>Order_items!D2276</f>
        <v>359.98</v>
      </c>
      <c r="I2276" s="4">
        <f>Order_items!E2276</f>
        <v>719.96</v>
      </c>
      <c r="J2276" s="4" t="str">
        <f t="array" ref="J2276">_xlfn.XLOOKUP(A2276,Orders!A:A,Orders!G:G,"")</f>
        <v>Cash</v>
      </c>
      <c r="K2276" s="4">
        <f t="shared" si="1"/>
        <v>2023</v>
      </c>
      <c r="L2276" s="4" t="str">
        <f t="shared" si="2"/>
        <v>Jul</v>
      </c>
    </row>
    <row r="2277" ht="22.5" customHeight="1">
      <c r="A2277" s="4">
        <f>(Orders!A2277)</f>
        <v>2708441500</v>
      </c>
      <c r="B2277" s="5">
        <f t="array" ref="B2277">_xlfn.XLOOKUP(A2277, Orders!A:A,Orders!C:C)</f>
        <v>45303.87847</v>
      </c>
      <c r="C2277" s="4">
        <f>Order_items!B2277</f>
        <v>14145</v>
      </c>
      <c r="D2277" s="4" t="str">
        <f t="array" ref="D2277">_xlfn.XLOOKUP(C2277,Products!A:A,Products!B:B,"")</f>
        <v>Spinach</v>
      </c>
      <c r="E2277" s="4" t="str">
        <f t="array" ref="E2277">_xlfn.XLOOKUP(C2277,Products!A:A,Products!C:C,"")</f>
        <v>Fruits &amp; Vegetables</v>
      </c>
      <c r="F2277" s="4" t="str">
        <f t="array" ref="F2277">_xlfn.XLOOKUP(C2277,Products!A:A,Products!D:D,"")</f>
        <v>Thakur, Shah and Pingle</v>
      </c>
      <c r="G2277" s="4">
        <f>Order_items!C2277</f>
        <v>1</v>
      </c>
      <c r="H2277" s="4">
        <f>Order_items!D2277</f>
        <v>630.84</v>
      </c>
      <c r="I2277" s="4">
        <f>Order_items!E2277</f>
        <v>630.84</v>
      </c>
      <c r="J2277" s="4" t="str">
        <f t="array" ref="J2277">_xlfn.XLOOKUP(A2277,Orders!A:A,Orders!G:G,"")</f>
        <v>Card</v>
      </c>
      <c r="K2277" s="4">
        <f t="shared" si="1"/>
        <v>2024</v>
      </c>
      <c r="L2277" s="4" t="str">
        <f t="shared" si="2"/>
        <v>Jan</v>
      </c>
    </row>
    <row r="2278" ht="22.5" customHeight="1">
      <c r="A2278" s="4">
        <f>(Orders!A2278)</f>
        <v>9548480220</v>
      </c>
      <c r="B2278" s="5">
        <f t="array" ref="B2278">_xlfn.XLOOKUP(A2278, Orders!A:A,Orders!C:C)</f>
        <v>45177.50935</v>
      </c>
      <c r="C2278" s="4">
        <f>Order_items!B2278</f>
        <v>799688</v>
      </c>
      <c r="D2278" s="4" t="str">
        <f t="array" ref="D2278">_xlfn.XLOOKUP(C2278,Products!A:A,Products!B:B,"")</f>
        <v>Lotion</v>
      </c>
      <c r="E2278" s="4" t="str">
        <f t="array" ref="E2278">_xlfn.XLOOKUP(C2278,Products!A:A,Products!C:C,"")</f>
        <v>Personal Care</v>
      </c>
      <c r="F2278" s="4" t="str">
        <f t="array" ref="F2278">_xlfn.XLOOKUP(C2278,Products!A:A,Products!D:D,"")</f>
        <v>Arora LLC</v>
      </c>
      <c r="G2278" s="4">
        <f>Order_items!C2278</f>
        <v>1</v>
      </c>
      <c r="H2278" s="4">
        <f>Order_items!D2278</f>
        <v>309.62</v>
      </c>
      <c r="I2278" s="4">
        <f>Order_items!E2278</f>
        <v>309.62</v>
      </c>
      <c r="J2278" s="4" t="str">
        <f t="array" ref="J2278">_xlfn.XLOOKUP(A2278,Orders!A:A,Orders!G:G,"")</f>
        <v>Wallet</v>
      </c>
      <c r="K2278" s="4">
        <f t="shared" si="1"/>
        <v>2023</v>
      </c>
      <c r="L2278" s="4" t="str">
        <f t="shared" si="2"/>
        <v>Sep</v>
      </c>
    </row>
    <row r="2279" ht="22.5" customHeight="1">
      <c r="A2279" s="4">
        <f>(Orders!A2279)</f>
        <v>5440864021</v>
      </c>
      <c r="B2279" s="5">
        <f t="array" ref="B2279">_xlfn.XLOOKUP(A2279, Orders!A:A,Orders!C:C)</f>
        <v>45184.31463</v>
      </c>
      <c r="C2279" s="4">
        <f>Order_items!B2279</f>
        <v>324809</v>
      </c>
      <c r="D2279" s="4" t="str">
        <f t="array" ref="D2279">_xlfn.XLOOKUP(C2279,Products!A:A,Products!B:B,"")</f>
        <v>Bread</v>
      </c>
      <c r="E2279" s="4" t="str">
        <f t="array" ref="E2279">_xlfn.XLOOKUP(C2279,Products!A:A,Products!C:C,"")</f>
        <v>Dairy &amp; Breakfast</v>
      </c>
      <c r="F2279" s="4" t="str">
        <f t="array" ref="F2279">_xlfn.XLOOKUP(C2279,Products!A:A,Products!D:D,"")</f>
        <v>Sidhu PLC</v>
      </c>
      <c r="G2279" s="4">
        <f>Order_items!C2279</f>
        <v>3</v>
      </c>
      <c r="H2279" s="4">
        <f>Order_items!D2279</f>
        <v>608</v>
      </c>
      <c r="I2279" s="4">
        <f>Order_items!E2279</f>
        <v>1824</v>
      </c>
      <c r="J2279" s="4" t="str">
        <f t="array" ref="J2279">_xlfn.XLOOKUP(A2279,Orders!A:A,Orders!G:G,"")</f>
        <v>Card</v>
      </c>
      <c r="K2279" s="4">
        <f t="shared" si="1"/>
        <v>2023</v>
      </c>
      <c r="L2279" s="4" t="str">
        <f t="shared" si="2"/>
        <v>Sep</v>
      </c>
    </row>
    <row r="2280" ht="22.5" customHeight="1">
      <c r="A2280" s="4">
        <f>(Orders!A2280)</f>
        <v>5705224767</v>
      </c>
      <c r="B2280" s="5">
        <f t="array" ref="B2280">_xlfn.XLOOKUP(A2280, Orders!A:A,Orders!C:C)</f>
        <v>45079.73329</v>
      </c>
      <c r="C2280" s="4">
        <f>Order_items!B2280</f>
        <v>604184</v>
      </c>
      <c r="D2280" s="4" t="str">
        <f t="array" ref="D2280">_xlfn.XLOOKUP(C2280,Products!A:A,Products!B:B,"")</f>
        <v>Toilet Cleaner</v>
      </c>
      <c r="E2280" s="4" t="str">
        <f t="array" ref="E2280">_xlfn.XLOOKUP(C2280,Products!A:A,Products!C:C,"")</f>
        <v>Household Care</v>
      </c>
      <c r="F2280" s="4" t="str">
        <f t="array" ref="F2280">_xlfn.XLOOKUP(C2280,Products!A:A,Products!D:D,"")</f>
        <v>Gaba, Sodhi and Choudhary</v>
      </c>
      <c r="G2280" s="4">
        <f>Order_items!C2280</f>
        <v>2</v>
      </c>
      <c r="H2280" s="4">
        <f>Order_items!D2280</f>
        <v>397.55</v>
      </c>
      <c r="I2280" s="4">
        <f>Order_items!E2280</f>
        <v>795.1</v>
      </c>
      <c r="J2280" s="4" t="str">
        <f t="array" ref="J2280">_xlfn.XLOOKUP(A2280,Orders!A:A,Orders!G:G,"")</f>
        <v>Card</v>
      </c>
      <c r="K2280" s="4">
        <f t="shared" si="1"/>
        <v>2023</v>
      </c>
      <c r="L2280" s="4" t="str">
        <f t="shared" si="2"/>
        <v>Jun</v>
      </c>
    </row>
    <row r="2281" ht="22.5" customHeight="1">
      <c r="A2281" s="4">
        <f>(Orders!A2281)</f>
        <v>9945458771</v>
      </c>
      <c r="B2281" s="5">
        <f t="array" ref="B2281">_xlfn.XLOOKUP(A2281, Orders!A:A,Orders!C:C)</f>
        <v>45531.62953</v>
      </c>
      <c r="C2281" s="4">
        <f>Order_items!B2281</f>
        <v>63769</v>
      </c>
      <c r="D2281" s="4" t="str">
        <f t="array" ref="D2281">_xlfn.XLOOKUP(C2281,Products!A:A,Products!B:B,"")</f>
        <v>Lotion</v>
      </c>
      <c r="E2281" s="4" t="str">
        <f t="array" ref="E2281">_xlfn.XLOOKUP(C2281,Products!A:A,Products!C:C,"")</f>
        <v>Personal Care</v>
      </c>
      <c r="F2281" s="4" t="str">
        <f t="array" ref="F2281">_xlfn.XLOOKUP(C2281,Products!A:A,Products!D:D,"")</f>
        <v>Dalal-Shan</v>
      </c>
      <c r="G2281" s="4">
        <f>Order_items!C2281</f>
        <v>3</v>
      </c>
      <c r="H2281" s="4">
        <f>Order_items!D2281</f>
        <v>878.07</v>
      </c>
      <c r="I2281" s="4">
        <f>Order_items!E2281</f>
        <v>2634.21</v>
      </c>
      <c r="J2281" s="4" t="str">
        <f t="array" ref="J2281">_xlfn.XLOOKUP(A2281,Orders!A:A,Orders!G:G,"")</f>
        <v>Cash</v>
      </c>
      <c r="K2281" s="4">
        <f t="shared" si="1"/>
        <v>2024</v>
      </c>
      <c r="L2281" s="4" t="str">
        <f t="shared" si="2"/>
        <v>Aug</v>
      </c>
    </row>
    <row r="2282" ht="22.5" customHeight="1">
      <c r="A2282" s="4">
        <f>(Orders!A2282)</f>
        <v>336832815</v>
      </c>
      <c r="B2282" s="5">
        <f t="array" ref="B2282">_xlfn.XLOOKUP(A2282, Orders!A:A,Orders!C:C)</f>
        <v>45269.17707</v>
      </c>
      <c r="C2282" s="4">
        <f>Order_items!B2282</f>
        <v>647462</v>
      </c>
      <c r="D2282" s="4" t="str">
        <f t="array" ref="D2282">_xlfn.XLOOKUP(C2282,Products!A:A,Products!B:B,"")</f>
        <v>Lotion</v>
      </c>
      <c r="E2282" s="4" t="str">
        <f t="array" ref="E2282">_xlfn.XLOOKUP(C2282,Products!A:A,Products!C:C,"")</f>
        <v>Personal Care</v>
      </c>
      <c r="F2282" s="4" t="str">
        <f t="array" ref="F2282">_xlfn.XLOOKUP(C2282,Products!A:A,Products!D:D,"")</f>
        <v>Balan, Samra and Sekhon</v>
      </c>
      <c r="G2282" s="4">
        <f>Order_items!C2282</f>
        <v>3</v>
      </c>
      <c r="H2282" s="4">
        <f>Order_items!D2282</f>
        <v>326.42</v>
      </c>
      <c r="I2282" s="4">
        <f>Order_items!E2282</f>
        <v>979.26</v>
      </c>
      <c r="J2282" s="4" t="str">
        <f t="array" ref="J2282">_xlfn.XLOOKUP(A2282,Orders!A:A,Orders!G:G,"")</f>
        <v>UPI</v>
      </c>
      <c r="K2282" s="4">
        <f t="shared" si="1"/>
        <v>2023</v>
      </c>
      <c r="L2282" s="4" t="str">
        <f t="shared" si="2"/>
        <v>Dec</v>
      </c>
    </row>
    <row r="2283" ht="22.5" customHeight="1">
      <c r="A2283" s="4">
        <f>(Orders!A2283)</f>
        <v>9543126726</v>
      </c>
      <c r="B2283" s="5">
        <f t="array" ref="B2283">_xlfn.XLOOKUP(A2283, Orders!A:A,Orders!C:C)</f>
        <v>45413.50234</v>
      </c>
      <c r="C2283" s="4">
        <f>Order_items!B2283</f>
        <v>600767</v>
      </c>
      <c r="D2283" s="4" t="str">
        <f t="array" ref="D2283">_xlfn.XLOOKUP(C2283,Products!A:A,Products!B:B,"")</f>
        <v>Toothpaste</v>
      </c>
      <c r="E2283" s="4" t="str">
        <f t="array" ref="E2283">_xlfn.XLOOKUP(C2283,Products!A:A,Products!C:C,"")</f>
        <v>Personal Care</v>
      </c>
      <c r="F2283" s="4" t="str">
        <f t="array" ref="F2283">_xlfn.XLOOKUP(C2283,Products!A:A,Products!D:D,"")</f>
        <v>Balan Group</v>
      </c>
      <c r="G2283" s="4">
        <f>Order_items!C2283</f>
        <v>3</v>
      </c>
      <c r="H2283" s="4">
        <f>Order_items!D2283</f>
        <v>722.42</v>
      </c>
      <c r="I2283" s="4">
        <f>Order_items!E2283</f>
        <v>2167.26</v>
      </c>
      <c r="J2283" s="4" t="str">
        <f t="array" ref="J2283">_xlfn.XLOOKUP(A2283,Orders!A:A,Orders!G:G,"")</f>
        <v>Cash</v>
      </c>
      <c r="K2283" s="4">
        <f t="shared" si="1"/>
        <v>2024</v>
      </c>
      <c r="L2283" s="4" t="str">
        <f t="shared" si="2"/>
        <v>May</v>
      </c>
    </row>
    <row r="2284" ht="22.5" customHeight="1">
      <c r="A2284" s="4">
        <f>(Orders!A2284)</f>
        <v>5134666123</v>
      </c>
      <c r="B2284" s="5">
        <f t="array" ref="B2284">_xlfn.XLOOKUP(A2284, Orders!A:A,Orders!C:C)</f>
        <v>45414.56178</v>
      </c>
      <c r="C2284" s="4">
        <f>Order_items!B2284</f>
        <v>942001</v>
      </c>
      <c r="D2284" s="4" t="str">
        <f t="array" ref="D2284">_xlfn.XLOOKUP(C2284,Products!A:A,Products!B:B,"")</f>
        <v>Cat Food</v>
      </c>
      <c r="E2284" s="4" t="str">
        <f t="array" ref="E2284">_xlfn.XLOOKUP(C2284,Products!A:A,Products!C:C,"")</f>
        <v>Pet Care</v>
      </c>
      <c r="F2284" s="4" t="str">
        <f t="array" ref="F2284">_xlfn.XLOOKUP(C2284,Products!A:A,Products!D:D,"")</f>
        <v>Acharya Ltd</v>
      </c>
      <c r="G2284" s="4">
        <f>Order_items!C2284</f>
        <v>1</v>
      </c>
      <c r="H2284" s="4">
        <f>Order_items!D2284</f>
        <v>671.55</v>
      </c>
      <c r="I2284" s="4">
        <f>Order_items!E2284</f>
        <v>671.55</v>
      </c>
      <c r="J2284" s="4" t="str">
        <f t="array" ref="J2284">_xlfn.XLOOKUP(A2284,Orders!A:A,Orders!G:G,"")</f>
        <v>UPI</v>
      </c>
      <c r="K2284" s="4">
        <f t="shared" si="1"/>
        <v>2024</v>
      </c>
      <c r="L2284" s="4" t="str">
        <f t="shared" si="2"/>
        <v>May</v>
      </c>
    </row>
    <row r="2285" ht="22.5" customHeight="1">
      <c r="A2285" s="4">
        <f>(Orders!A2285)</f>
        <v>5663657880</v>
      </c>
      <c r="B2285" s="5">
        <f t="array" ref="B2285">_xlfn.XLOOKUP(A2285, Orders!A:A,Orders!C:C)</f>
        <v>45418.47269</v>
      </c>
      <c r="C2285" s="4">
        <f>Order_items!B2285</f>
        <v>859361</v>
      </c>
      <c r="D2285" s="4" t="str">
        <f t="array" ref="D2285">_xlfn.XLOOKUP(C2285,Products!A:A,Products!B:B,"")</f>
        <v>Shampoo</v>
      </c>
      <c r="E2285" s="4" t="str">
        <f t="array" ref="E2285">_xlfn.XLOOKUP(C2285,Products!A:A,Products!C:C,"")</f>
        <v>Personal Care</v>
      </c>
      <c r="F2285" s="4" t="str">
        <f t="array" ref="F2285">_xlfn.XLOOKUP(C2285,Products!A:A,Products!D:D,"")</f>
        <v>Mitter Group</v>
      </c>
      <c r="G2285" s="4">
        <f>Order_items!C2285</f>
        <v>1</v>
      </c>
      <c r="H2285" s="4">
        <f>Order_items!D2285</f>
        <v>432.39</v>
      </c>
      <c r="I2285" s="4">
        <f>Order_items!E2285</f>
        <v>432.39</v>
      </c>
      <c r="J2285" s="4" t="str">
        <f t="array" ref="J2285">_xlfn.XLOOKUP(A2285,Orders!A:A,Orders!G:G,"")</f>
        <v>UPI</v>
      </c>
      <c r="K2285" s="4">
        <f t="shared" si="1"/>
        <v>2024</v>
      </c>
      <c r="L2285" s="4" t="str">
        <f t="shared" si="2"/>
        <v>May</v>
      </c>
    </row>
    <row r="2286" ht="22.5" customHeight="1">
      <c r="A2286" s="4">
        <f>(Orders!A2286)</f>
        <v>5352647396</v>
      </c>
      <c r="B2286" s="5">
        <f t="array" ref="B2286">_xlfn.XLOOKUP(A2286, Orders!A:A,Orders!C:C)</f>
        <v>45210.86292</v>
      </c>
      <c r="C2286" s="4">
        <f>Order_items!B2286</f>
        <v>606256</v>
      </c>
      <c r="D2286" s="4" t="str">
        <f t="array" ref="D2286">_xlfn.XLOOKUP(C2286,Products!A:A,Products!B:B,"")</f>
        <v>Frozen Biryani</v>
      </c>
      <c r="E2286" s="4" t="str">
        <f t="array" ref="E2286">_xlfn.XLOOKUP(C2286,Products!A:A,Products!C:C,"")</f>
        <v>Instant &amp; Frozen Food</v>
      </c>
      <c r="F2286" s="4" t="str">
        <f t="array" ref="F2286">_xlfn.XLOOKUP(C2286,Products!A:A,Products!D:D,"")</f>
        <v>Agate Ltd</v>
      </c>
      <c r="G2286" s="4">
        <f>Order_items!C2286</f>
        <v>3</v>
      </c>
      <c r="H2286" s="4">
        <f>Order_items!D2286</f>
        <v>369.28</v>
      </c>
      <c r="I2286" s="4">
        <f>Order_items!E2286</f>
        <v>1107.84</v>
      </c>
      <c r="J2286" s="4" t="str">
        <f t="array" ref="J2286">_xlfn.XLOOKUP(A2286,Orders!A:A,Orders!G:G,"")</f>
        <v>Cash</v>
      </c>
      <c r="K2286" s="4">
        <f t="shared" si="1"/>
        <v>2023</v>
      </c>
      <c r="L2286" s="4" t="str">
        <f t="shared" si="2"/>
        <v>Oct</v>
      </c>
    </row>
    <row r="2287" ht="22.5" customHeight="1">
      <c r="A2287" s="4">
        <f>(Orders!A2287)</f>
        <v>7995172779</v>
      </c>
      <c r="B2287" s="5">
        <f t="array" ref="B2287">_xlfn.XLOOKUP(A2287, Orders!A:A,Orders!C:C)</f>
        <v>45092.57273</v>
      </c>
      <c r="C2287" s="4">
        <f>Order_items!B2287</f>
        <v>913428</v>
      </c>
      <c r="D2287" s="4" t="str">
        <f t="array" ref="D2287">_xlfn.XLOOKUP(C2287,Products!A:A,Products!B:B,"")</f>
        <v>Pet Treats</v>
      </c>
      <c r="E2287" s="4" t="str">
        <f t="array" ref="E2287">_xlfn.XLOOKUP(C2287,Products!A:A,Products!C:C,"")</f>
        <v>Pet Care</v>
      </c>
      <c r="F2287" s="4" t="str">
        <f t="array" ref="F2287">_xlfn.XLOOKUP(C2287,Products!A:A,Products!D:D,"")</f>
        <v>Narayanan-Kumar</v>
      </c>
      <c r="G2287" s="4">
        <f>Order_items!C2287</f>
        <v>2</v>
      </c>
      <c r="H2287" s="4">
        <f>Order_items!D2287</f>
        <v>392.22</v>
      </c>
      <c r="I2287" s="4">
        <f>Order_items!E2287</f>
        <v>784.44</v>
      </c>
      <c r="J2287" s="4" t="str">
        <f t="array" ref="J2287">_xlfn.XLOOKUP(A2287,Orders!A:A,Orders!G:G,"")</f>
        <v>Cash</v>
      </c>
      <c r="K2287" s="4">
        <f t="shared" si="1"/>
        <v>2023</v>
      </c>
      <c r="L2287" s="4" t="str">
        <f t="shared" si="2"/>
        <v>Jun</v>
      </c>
    </row>
    <row r="2288" ht="22.5" customHeight="1">
      <c r="A2288" s="4">
        <f>(Orders!A2288)</f>
        <v>605779703</v>
      </c>
      <c r="B2288" s="5">
        <f t="array" ref="B2288">_xlfn.XLOOKUP(A2288, Orders!A:A,Orders!C:C)</f>
        <v>45358.96021</v>
      </c>
      <c r="C2288" s="4">
        <f>Order_items!B2288</f>
        <v>888807</v>
      </c>
      <c r="D2288" s="4" t="str">
        <f t="array" ref="D2288">_xlfn.XLOOKUP(C2288,Products!A:A,Products!B:B,"")</f>
        <v>Bread</v>
      </c>
      <c r="E2288" s="4" t="str">
        <f t="array" ref="E2288">_xlfn.XLOOKUP(C2288,Products!A:A,Products!C:C,"")</f>
        <v>Dairy &amp; Breakfast</v>
      </c>
      <c r="F2288" s="4" t="str">
        <f t="array" ref="F2288">_xlfn.XLOOKUP(C2288,Products!A:A,Products!D:D,"")</f>
        <v>Arya Group</v>
      </c>
      <c r="G2288" s="4">
        <f>Order_items!C2288</f>
        <v>1</v>
      </c>
      <c r="H2288" s="4">
        <f>Order_items!D2288</f>
        <v>230.58</v>
      </c>
      <c r="I2288" s="4">
        <f>Order_items!E2288</f>
        <v>230.58</v>
      </c>
      <c r="J2288" s="4" t="str">
        <f t="array" ref="J2288">_xlfn.XLOOKUP(A2288,Orders!A:A,Orders!G:G,"")</f>
        <v>UPI</v>
      </c>
      <c r="K2288" s="4">
        <f t="shared" si="1"/>
        <v>2024</v>
      </c>
      <c r="L2288" s="4" t="str">
        <f t="shared" si="2"/>
        <v>Mar</v>
      </c>
    </row>
    <row r="2289" ht="22.5" customHeight="1">
      <c r="A2289" s="4">
        <f>(Orders!A2289)</f>
        <v>685688121</v>
      </c>
      <c r="B2289" s="5">
        <f t="array" ref="B2289">_xlfn.XLOOKUP(A2289, Orders!A:A,Orders!C:C)</f>
        <v>45226.04265</v>
      </c>
      <c r="C2289" s="4">
        <f>Order_items!B2289</f>
        <v>337168</v>
      </c>
      <c r="D2289" s="4" t="str">
        <f t="array" ref="D2289">_xlfn.XLOOKUP(C2289,Products!A:A,Products!B:B,"")</f>
        <v>Eggs</v>
      </c>
      <c r="E2289" s="4" t="str">
        <f t="array" ref="E2289">_xlfn.XLOOKUP(C2289,Products!A:A,Products!C:C,"")</f>
        <v>Dairy &amp; Breakfast</v>
      </c>
      <c r="F2289" s="4" t="str">
        <f t="array" ref="F2289">_xlfn.XLOOKUP(C2289,Products!A:A,Products!D:D,"")</f>
        <v>Dasgupta PLC</v>
      </c>
      <c r="G2289" s="4">
        <f>Order_items!C2289</f>
        <v>3</v>
      </c>
      <c r="H2289" s="4">
        <f>Order_items!D2289</f>
        <v>545.49</v>
      </c>
      <c r="I2289" s="4">
        <f>Order_items!E2289</f>
        <v>1636.47</v>
      </c>
      <c r="J2289" s="4" t="str">
        <f t="array" ref="J2289">_xlfn.XLOOKUP(A2289,Orders!A:A,Orders!G:G,"")</f>
        <v>Wallet</v>
      </c>
      <c r="K2289" s="4">
        <f t="shared" si="1"/>
        <v>2023</v>
      </c>
      <c r="L2289" s="4" t="str">
        <f t="shared" si="2"/>
        <v>Oct</v>
      </c>
    </row>
    <row r="2290" ht="22.5" customHeight="1">
      <c r="A2290" s="4">
        <f>(Orders!A2290)</f>
        <v>5966726971</v>
      </c>
      <c r="B2290" s="5">
        <f t="array" ref="B2290">_xlfn.XLOOKUP(A2290, Orders!A:A,Orders!C:C)</f>
        <v>45175.7509</v>
      </c>
      <c r="C2290" s="4">
        <f>Order_items!B2290</f>
        <v>26060</v>
      </c>
      <c r="D2290" s="4" t="str">
        <f t="array" ref="D2290">_xlfn.XLOOKUP(C2290,Products!A:A,Products!B:B,"")</f>
        <v>Vitamins</v>
      </c>
      <c r="E2290" s="4" t="str">
        <f t="array" ref="E2290">_xlfn.XLOOKUP(C2290,Products!A:A,Products!C:C,"")</f>
        <v>Pharmacy</v>
      </c>
      <c r="F2290" s="4" t="str">
        <f t="array" ref="F2290">_xlfn.XLOOKUP(C2290,Products!A:A,Products!D:D,"")</f>
        <v>Shah and Sons</v>
      </c>
      <c r="G2290" s="4">
        <f>Order_items!C2290</f>
        <v>2</v>
      </c>
      <c r="H2290" s="4">
        <f>Order_items!D2290</f>
        <v>342.94</v>
      </c>
      <c r="I2290" s="4">
        <f>Order_items!E2290</f>
        <v>685.88</v>
      </c>
      <c r="J2290" s="4" t="str">
        <f t="array" ref="J2290">_xlfn.XLOOKUP(A2290,Orders!A:A,Orders!G:G,"")</f>
        <v>Wallet</v>
      </c>
      <c r="K2290" s="4">
        <f t="shared" si="1"/>
        <v>2023</v>
      </c>
      <c r="L2290" s="4" t="str">
        <f t="shared" si="2"/>
        <v>Sep</v>
      </c>
    </row>
    <row r="2291" ht="22.5" customHeight="1">
      <c r="A2291" s="4">
        <f>(Orders!A2291)</f>
        <v>6763510083</v>
      </c>
      <c r="B2291" s="5">
        <f t="array" ref="B2291">_xlfn.XLOOKUP(A2291, Orders!A:A,Orders!C:C)</f>
        <v>45084.43587</v>
      </c>
      <c r="C2291" s="4">
        <f>Order_items!B2291</f>
        <v>11422</v>
      </c>
      <c r="D2291" s="4" t="str">
        <f t="array" ref="D2291">_xlfn.XLOOKUP(C2291,Products!A:A,Products!B:B,"")</f>
        <v>Potatoes</v>
      </c>
      <c r="E2291" s="4" t="str">
        <f t="array" ref="E2291">_xlfn.XLOOKUP(C2291,Products!A:A,Products!C:C,"")</f>
        <v>Fruits &amp; Vegetables</v>
      </c>
      <c r="F2291" s="4" t="str">
        <f t="array" ref="F2291">_xlfn.XLOOKUP(C2291,Products!A:A,Products!D:D,"")</f>
        <v>Ramaswamy-Tata</v>
      </c>
      <c r="G2291" s="4">
        <f>Order_items!C2291</f>
        <v>1</v>
      </c>
      <c r="H2291" s="4">
        <f>Order_items!D2291</f>
        <v>127.16</v>
      </c>
      <c r="I2291" s="4">
        <f>Order_items!E2291</f>
        <v>127.16</v>
      </c>
      <c r="J2291" s="4" t="str">
        <f t="array" ref="J2291">_xlfn.XLOOKUP(A2291,Orders!A:A,Orders!G:G,"")</f>
        <v>Cash</v>
      </c>
      <c r="K2291" s="4">
        <f t="shared" si="1"/>
        <v>2023</v>
      </c>
      <c r="L2291" s="4" t="str">
        <f t="shared" si="2"/>
        <v>Jun</v>
      </c>
    </row>
    <row r="2292" ht="22.5" customHeight="1">
      <c r="A2292" s="4">
        <f>(Orders!A2292)</f>
        <v>6735813139</v>
      </c>
      <c r="B2292" s="5">
        <f t="array" ref="B2292">_xlfn.XLOOKUP(A2292, Orders!A:A,Orders!C:C)</f>
        <v>45020.0466</v>
      </c>
      <c r="C2292" s="4">
        <f>Order_items!B2292</f>
        <v>171602</v>
      </c>
      <c r="D2292" s="4" t="str">
        <f t="array" ref="D2292">_xlfn.XLOOKUP(C2292,Products!A:A,Products!B:B,"")</f>
        <v>Cola</v>
      </c>
      <c r="E2292" s="4" t="str">
        <f t="array" ref="E2292">_xlfn.XLOOKUP(C2292,Products!A:A,Products!C:C,"")</f>
        <v>Cold Drinks &amp; Juices</v>
      </c>
      <c r="F2292" s="4" t="str">
        <f t="array" ref="F2292">_xlfn.XLOOKUP(C2292,Products!A:A,Products!D:D,"")</f>
        <v>Pal-Sehgal</v>
      </c>
      <c r="G2292" s="4">
        <f>Order_items!C2292</f>
        <v>3</v>
      </c>
      <c r="H2292" s="4">
        <f>Order_items!D2292</f>
        <v>883.44</v>
      </c>
      <c r="I2292" s="4">
        <f>Order_items!E2292</f>
        <v>2650.32</v>
      </c>
      <c r="J2292" s="4" t="str">
        <f t="array" ref="J2292">_xlfn.XLOOKUP(A2292,Orders!A:A,Orders!G:G,"")</f>
        <v>Cash</v>
      </c>
      <c r="K2292" s="4">
        <f t="shared" si="1"/>
        <v>2023</v>
      </c>
      <c r="L2292" s="4" t="str">
        <f t="shared" si="2"/>
        <v>Apr</v>
      </c>
    </row>
    <row r="2293" ht="22.5" customHeight="1">
      <c r="A2293" s="4">
        <f>(Orders!A2293)</f>
        <v>8361205778</v>
      </c>
      <c r="B2293" s="5">
        <f t="array" ref="B2293">_xlfn.XLOOKUP(A2293, Orders!A:A,Orders!C:C)</f>
        <v>45097.35891</v>
      </c>
      <c r="C2293" s="4">
        <f>Order_items!B2293</f>
        <v>820973</v>
      </c>
      <c r="D2293" s="4" t="str">
        <f t="array" ref="D2293">_xlfn.XLOOKUP(C2293,Products!A:A,Products!B:B,"")</f>
        <v>Baby Wipes</v>
      </c>
      <c r="E2293" s="4" t="str">
        <f t="array" ref="E2293">_xlfn.XLOOKUP(C2293,Products!A:A,Products!C:C,"")</f>
        <v>Baby Care</v>
      </c>
      <c r="F2293" s="4" t="str">
        <f t="array" ref="F2293">_xlfn.XLOOKUP(C2293,Products!A:A,Products!D:D,"")</f>
        <v>Lall LLC</v>
      </c>
      <c r="G2293" s="4">
        <f>Order_items!C2293</f>
        <v>2</v>
      </c>
      <c r="H2293" s="4">
        <f>Order_items!D2293</f>
        <v>114.52</v>
      </c>
      <c r="I2293" s="4">
        <f>Order_items!E2293</f>
        <v>229.04</v>
      </c>
      <c r="J2293" s="4" t="str">
        <f t="array" ref="J2293">_xlfn.XLOOKUP(A2293,Orders!A:A,Orders!G:G,"")</f>
        <v>Wallet</v>
      </c>
      <c r="K2293" s="4">
        <f t="shared" si="1"/>
        <v>2023</v>
      </c>
      <c r="L2293" s="4" t="str">
        <f t="shared" si="2"/>
        <v>Jun</v>
      </c>
    </row>
    <row r="2294" ht="22.5" customHeight="1">
      <c r="A2294" s="4">
        <f>(Orders!A2294)</f>
        <v>3640952655</v>
      </c>
      <c r="B2294" s="5">
        <f t="array" ref="B2294">_xlfn.XLOOKUP(A2294, Orders!A:A,Orders!C:C)</f>
        <v>45078.68847</v>
      </c>
      <c r="C2294" s="4">
        <f>Order_items!B2294</f>
        <v>954722</v>
      </c>
      <c r="D2294" s="4" t="str">
        <f t="array" ref="D2294">_xlfn.XLOOKUP(C2294,Products!A:A,Products!B:B,"")</f>
        <v>Ice Cream</v>
      </c>
      <c r="E2294" s="4" t="str">
        <f t="array" ref="E2294">_xlfn.XLOOKUP(C2294,Products!A:A,Products!C:C,"")</f>
        <v>Instant &amp; Frozen Food</v>
      </c>
      <c r="F2294" s="4" t="str">
        <f t="array" ref="F2294">_xlfn.XLOOKUP(C2294,Products!A:A,Products!D:D,"")</f>
        <v>Mohan-Virk</v>
      </c>
      <c r="G2294" s="4">
        <f>Order_items!C2294</f>
        <v>2</v>
      </c>
      <c r="H2294" s="4">
        <f>Order_items!D2294</f>
        <v>616.45</v>
      </c>
      <c r="I2294" s="4">
        <f>Order_items!E2294</f>
        <v>1232.9</v>
      </c>
      <c r="J2294" s="4" t="str">
        <f t="array" ref="J2294">_xlfn.XLOOKUP(A2294,Orders!A:A,Orders!G:G,"")</f>
        <v>Cash</v>
      </c>
      <c r="K2294" s="4">
        <f t="shared" si="1"/>
        <v>2023</v>
      </c>
      <c r="L2294" s="4" t="str">
        <f t="shared" si="2"/>
        <v>Jun</v>
      </c>
    </row>
    <row r="2295" ht="22.5" customHeight="1">
      <c r="A2295" s="4">
        <f>(Orders!A2295)</f>
        <v>6395279829</v>
      </c>
      <c r="B2295" s="5">
        <f t="array" ref="B2295">_xlfn.XLOOKUP(A2295, Orders!A:A,Orders!C:C)</f>
        <v>45225.20829</v>
      </c>
      <c r="C2295" s="4">
        <f>Order_items!B2295</f>
        <v>833557</v>
      </c>
      <c r="D2295" s="4" t="str">
        <f t="array" ref="D2295">_xlfn.XLOOKUP(C2295,Products!A:A,Products!B:B,"")</f>
        <v>Cereal</v>
      </c>
      <c r="E2295" s="4" t="str">
        <f t="array" ref="E2295">_xlfn.XLOOKUP(C2295,Products!A:A,Products!C:C,"")</f>
        <v>Dairy &amp; Breakfast</v>
      </c>
      <c r="F2295" s="4" t="str">
        <f t="array" ref="F2295">_xlfn.XLOOKUP(C2295,Products!A:A,Products!D:D,"")</f>
        <v>Gole, Chand and Dada</v>
      </c>
      <c r="G2295" s="4">
        <f>Order_items!C2295</f>
        <v>2</v>
      </c>
      <c r="H2295" s="4">
        <f>Order_items!D2295</f>
        <v>422.87</v>
      </c>
      <c r="I2295" s="4">
        <f>Order_items!E2295</f>
        <v>845.74</v>
      </c>
      <c r="J2295" s="4" t="str">
        <f t="array" ref="J2295">_xlfn.XLOOKUP(A2295,Orders!A:A,Orders!G:G,"")</f>
        <v>Cash</v>
      </c>
      <c r="K2295" s="4">
        <f t="shared" si="1"/>
        <v>2023</v>
      </c>
      <c r="L2295" s="4" t="str">
        <f t="shared" si="2"/>
        <v>Oct</v>
      </c>
    </row>
    <row r="2296" ht="22.5" customHeight="1">
      <c r="A2296" s="4">
        <f>(Orders!A2296)</f>
        <v>339410846</v>
      </c>
      <c r="B2296" s="5">
        <f t="array" ref="B2296">_xlfn.XLOOKUP(A2296, Orders!A:A,Orders!C:C)</f>
        <v>45052.65017</v>
      </c>
      <c r="C2296" s="4">
        <f>Order_items!B2296</f>
        <v>760684</v>
      </c>
      <c r="D2296" s="4" t="str">
        <f t="array" ref="D2296">_xlfn.XLOOKUP(C2296,Products!A:A,Products!B:B,"")</f>
        <v>Rice</v>
      </c>
      <c r="E2296" s="4" t="str">
        <f t="array" ref="E2296">_xlfn.XLOOKUP(C2296,Products!A:A,Products!C:C,"")</f>
        <v>Grocery &amp; Staples</v>
      </c>
      <c r="F2296" s="4" t="str">
        <f t="array" ref="F2296">_xlfn.XLOOKUP(C2296,Products!A:A,Products!D:D,"")</f>
        <v>Kanda-Gupta</v>
      </c>
      <c r="G2296" s="4">
        <f>Order_items!C2296</f>
        <v>1</v>
      </c>
      <c r="H2296" s="4">
        <f>Order_items!D2296</f>
        <v>71.6</v>
      </c>
      <c r="I2296" s="4">
        <f>Order_items!E2296</f>
        <v>71.6</v>
      </c>
      <c r="J2296" s="4" t="str">
        <f t="array" ref="J2296">_xlfn.XLOOKUP(A2296,Orders!A:A,Orders!G:G,"")</f>
        <v>Card</v>
      </c>
      <c r="K2296" s="4">
        <f t="shared" si="1"/>
        <v>2023</v>
      </c>
      <c r="L2296" s="4" t="str">
        <f t="shared" si="2"/>
        <v>May</v>
      </c>
    </row>
    <row r="2297" ht="22.5" customHeight="1">
      <c r="A2297" s="4">
        <f>(Orders!A2297)</f>
        <v>8924056486</v>
      </c>
      <c r="B2297" s="5">
        <f t="array" ref="B2297">_xlfn.XLOOKUP(A2297, Orders!A:A,Orders!C:C)</f>
        <v>45390.03154</v>
      </c>
      <c r="C2297" s="4">
        <f>Order_items!B2297</f>
        <v>820973</v>
      </c>
      <c r="D2297" s="4" t="str">
        <f t="array" ref="D2297">_xlfn.XLOOKUP(C2297,Products!A:A,Products!B:B,"")</f>
        <v>Baby Wipes</v>
      </c>
      <c r="E2297" s="4" t="str">
        <f t="array" ref="E2297">_xlfn.XLOOKUP(C2297,Products!A:A,Products!C:C,"")</f>
        <v>Baby Care</v>
      </c>
      <c r="F2297" s="4" t="str">
        <f t="array" ref="F2297">_xlfn.XLOOKUP(C2297,Products!A:A,Products!D:D,"")</f>
        <v>Lall LLC</v>
      </c>
      <c r="G2297" s="4">
        <f>Order_items!C2297</f>
        <v>2</v>
      </c>
      <c r="H2297" s="4">
        <f>Order_items!D2297</f>
        <v>114.52</v>
      </c>
      <c r="I2297" s="4">
        <f>Order_items!E2297</f>
        <v>229.04</v>
      </c>
      <c r="J2297" s="4" t="str">
        <f t="array" ref="J2297">_xlfn.XLOOKUP(A2297,Orders!A:A,Orders!G:G,"")</f>
        <v>UPI</v>
      </c>
      <c r="K2297" s="4">
        <f t="shared" si="1"/>
        <v>2024</v>
      </c>
      <c r="L2297" s="4" t="str">
        <f t="shared" si="2"/>
        <v>Apr</v>
      </c>
    </row>
    <row r="2298" ht="22.5" customHeight="1">
      <c r="A2298" s="4">
        <f>(Orders!A2298)</f>
        <v>6616322616</v>
      </c>
      <c r="B2298" s="5">
        <f t="array" ref="B2298">_xlfn.XLOOKUP(A2298, Orders!A:A,Orders!C:C)</f>
        <v>45263.45041</v>
      </c>
      <c r="C2298" s="4">
        <f>Order_items!B2298</f>
        <v>927651</v>
      </c>
      <c r="D2298" s="4" t="str">
        <f t="array" ref="D2298">_xlfn.XLOOKUP(C2298,Products!A:A,Products!B:B,"")</f>
        <v>Baby Wipes</v>
      </c>
      <c r="E2298" s="4" t="str">
        <f t="array" ref="E2298">_xlfn.XLOOKUP(C2298,Products!A:A,Products!C:C,"")</f>
        <v>Baby Care</v>
      </c>
      <c r="F2298" s="4" t="str">
        <f t="array" ref="F2298">_xlfn.XLOOKUP(C2298,Products!A:A,Products!D:D,"")</f>
        <v>Narula Group</v>
      </c>
      <c r="G2298" s="4">
        <f>Order_items!C2298</f>
        <v>1</v>
      </c>
      <c r="H2298" s="4">
        <f>Order_items!D2298</f>
        <v>426.72</v>
      </c>
      <c r="I2298" s="4">
        <f>Order_items!E2298</f>
        <v>426.72</v>
      </c>
      <c r="J2298" s="4" t="str">
        <f t="array" ref="J2298">_xlfn.XLOOKUP(A2298,Orders!A:A,Orders!G:G,"")</f>
        <v>Wallet</v>
      </c>
      <c r="K2298" s="4">
        <f t="shared" si="1"/>
        <v>2023</v>
      </c>
      <c r="L2298" s="4" t="str">
        <f t="shared" si="2"/>
        <v>Dec</v>
      </c>
    </row>
    <row r="2299" ht="22.5" customHeight="1">
      <c r="A2299" s="4">
        <f>(Orders!A2299)</f>
        <v>4178578583</v>
      </c>
      <c r="B2299" s="5">
        <f t="array" ref="B2299">_xlfn.XLOOKUP(A2299, Orders!A:A,Orders!C:C)</f>
        <v>45564.2244</v>
      </c>
      <c r="C2299" s="4">
        <f>Order_items!B2299</f>
        <v>291238</v>
      </c>
      <c r="D2299" s="4" t="str">
        <f t="array" ref="D2299">_xlfn.XLOOKUP(C2299,Products!A:A,Products!B:B,"")</f>
        <v>Chocolates</v>
      </c>
      <c r="E2299" s="4" t="str">
        <f t="array" ref="E2299">_xlfn.XLOOKUP(C2299,Products!A:A,Products!C:C,"")</f>
        <v>Snacks &amp; Munchies</v>
      </c>
      <c r="F2299" s="4" t="str">
        <f t="array" ref="F2299">_xlfn.XLOOKUP(C2299,Products!A:A,Products!D:D,"")</f>
        <v>Sinha, Pau and Chhabra</v>
      </c>
      <c r="G2299" s="4">
        <f>Order_items!C2299</f>
        <v>1</v>
      </c>
      <c r="H2299" s="4">
        <f>Order_items!D2299</f>
        <v>746.03</v>
      </c>
      <c r="I2299" s="4">
        <f>Order_items!E2299</f>
        <v>746.03</v>
      </c>
      <c r="J2299" s="4" t="str">
        <f t="array" ref="J2299">_xlfn.XLOOKUP(A2299,Orders!A:A,Orders!G:G,"")</f>
        <v>UPI</v>
      </c>
      <c r="K2299" s="4">
        <f t="shared" si="1"/>
        <v>2024</v>
      </c>
      <c r="L2299" s="4" t="str">
        <f t="shared" si="2"/>
        <v>Sep</v>
      </c>
    </row>
    <row r="2300" ht="22.5" customHeight="1">
      <c r="A2300" s="4">
        <f>(Orders!A2300)</f>
        <v>7558107764</v>
      </c>
      <c r="B2300" s="5">
        <f t="array" ref="B2300">_xlfn.XLOOKUP(A2300, Orders!A:A,Orders!C:C)</f>
        <v>45364.91767</v>
      </c>
      <c r="C2300" s="4">
        <f>Order_items!B2300</f>
        <v>692985</v>
      </c>
      <c r="D2300" s="4" t="str">
        <f t="array" ref="D2300">_xlfn.XLOOKUP(C2300,Products!A:A,Products!B:B,"")</f>
        <v>Pulses</v>
      </c>
      <c r="E2300" s="4" t="str">
        <f t="array" ref="E2300">_xlfn.XLOOKUP(C2300,Products!A:A,Products!C:C,"")</f>
        <v>Grocery &amp; Staples</v>
      </c>
      <c r="F2300" s="4" t="str">
        <f t="array" ref="F2300">_xlfn.XLOOKUP(C2300,Products!A:A,Products!D:D,"")</f>
        <v>Wable, Sankaran and Hari</v>
      </c>
      <c r="G2300" s="4">
        <f>Order_items!C2300</f>
        <v>3</v>
      </c>
      <c r="H2300" s="4">
        <f>Order_items!D2300</f>
        <v>197.39</v>
      </c>
      <c r="I2300" s="4">
        <f>Order_items!E2300</f>
        <v>592.17</v>
      </c>
      <c r="J2300" s="4" t="str">
        <f t="array" ref="J2300">_xlfn.XLOOKUP(A2300,Orders!A:A,Orders!G:G,"")</f>
        <v>Cash</v>
      </c>
      <c r="K2300" s="4">
        <f t="shared" si="1"/>
        <v>2024</v>
      </c>
      <c r="L2300" s="4" t="str">
        <f t="shared" si="2"/>
        <v>Mar</v>
      </c>
    </row>
    <row r="2301" ht="22.5" customHeight="1">
      <c r="A2301" s="4">
        <f>(Orders!A2301)</f>
        <v>7894708851</v>
      </c>
      <c r="B2301" s="5">
        <f t="array" ref="B2301">_xlfn.XLOOKUP(A2301, Orders!A:A,Orders!C:C)</f>
        <v>45394.06802</v>
      </c>
      <c r="C2301" s="4">
        <f>Order_items!B2301</f>
        <v>455755</v>
      </c>
      <c r="D2301" s="4" t="str">
        <f t="array" ref="D2301">_xlfn.XLOOKUP(C2301,Products!A:A,Products!B:B,"")</f>
        <v>Detergent</v>
      </c>
      <c r="E2301" s="4" t="str">
        <f t="array" ref="E2301">_xlfn.XLOOKUP(C2301,Products!A:A,Products!C:C,"")</f>
        <v>Household Care</v>
      </c>
      <c r="F2301" s="4" t="str">
        <f t="array" ref="F2301">_xlfn.XLOOKUP(C2301,Products!A:A,Products!D:D,"")</f>
        <v>Mangal-Sathe</v>
      </c>
      <c r="G2301" s="4">
        <f>Order_items!C2301</f>
        <v>3</v>
      </c>
      <c r="H2301" s="4">
        <f>Order_items!D2301</f>
        <v>44.09</v>
      </c>
      <c r="I2301" s="4">
        <f>Order_items!E2301</f>
        <v>132.27</v>
      </c>
      <c r="J2301" s="4" t="str">
        <f t="array" ref="J2301">_xlfn.XLOOKUP(A2301,Orders!A:A,Orders!G:G,"")</f>
        <v>Wallet</v>
      </c>
      <c r="K2301" s="4">
        <f t="shared" si="1"/>
        <v>2024</v>
      </c>
      <c r="L2301" s="4" t="str">
        <f t="shared" si="2"/>
        <v>Apr</v>
      </c>
    </row>
    <row r="2302" ht="22.5" customHeight="1">
      <c r="A2302" s="4">
        <f>(Orders!A2302)</f>
        <v>1916638346</v>
      </c>
      <c r="B2302" s="5">
        <f t="array" ref="B2302">_xlfn.XLOOKUP(A2302, Orders!A:A,Orders!C:C)</f>
        <v>45105.72367</v>
      </c>
      <c r="C2302" s="4">
        <f>Order_items!B2302</f>
        <v>9436</v>
      </c>
      <c r="D2302" s="4" t="str">
        <f t="array" ref="D2302">_xlfn.XLOOKUP(C2302,Products!A:A,Products!B:B,"")</f>
        <v>Toothpaste</v>
      </c>
      <c r="E2302" s="4" t="str">
        <f t="array" ref="E2302">_xlfn.XLOOKUP(C2302,Products!A:A,Products!C:C,"")</f>
        <v>Personal Care</v>
      </c>
      <c r="F2302" s="4" t="str">
        <f t="array" ref="F2302">_xlfn.XLOOKUP(C2302,Products!A:A,Products!D:D,"")</f>
        <v>Naidu PLC</v>
      </c>
      <c r="G2302" s="4">
        <f>Order_items!C2302</f>
        <v>2</v>
      </c>
      <c r="H2302" s="4">
        <f>Order_items!D2302</f>
        <v>88.43</v>
      </c>
      <c r="I2302" s="4">
        <f>Order_items!E2302</f>
        <v>176.86</v>
      </c>
      <c r="J2302" s="4" t="str">
        <f t="array" ref="J2302">_xlfn.XLOOKUP(A2302,Orders!A:A,Orders!G:G,"")</f>
        <v>Cash</v>
      </c>
      <c r="K2302" s="4">
        <f t="shared" si="1"/>
        <v>2023</v>
      </c>
      <c r="L2302" s="4" t="str">
        <f t="shared" si="2"/>
        <v>Jun</v>
      </c>
    </row>
    <row r="2303" ht="22.5" customHeight="1">
      <c r="A2303" s="4">
        <f>(Orders!A2303)</f>
        <v>4973943462</v>
      </c>
      <c r="B2303" s="5">
        <f t="array" ref="B2303">_xlfn.XLOOKUP(A2303, Orders!A:A,Orders!C:C)</f>
        <v>45594.76362</v>
      </c>
      <c r="C2303" s="4">
        <f>Order_items!B2303</f>
        <v>704868</v>
      </c>
      <c r="D2303" s="4" t="str">
        <f t="array" ref="D2303">_xlfn.XLOOKUP(C2303,Products!A:A,Products!B:B,"")</f>
        <v>Detergent</v>
      </c>
      <c r="E2303" s="4" t="str">
        <f t="array" ref="E2303">_xlfn.XLOOKUP(C2303,Products!A:A,Products!C:C,"")</f>
        <v>Household Care</v>
      </c>
      <c r="F2303" s="4" t="str">
        <f t="array" ref="F2303">_xlfn.XLOOKUP(C2303,Products!A:A,Products!D:D,"")</f>
        <v>Parikh, Oak and Kara</v>
      </c>
      <c r="G2303" s="4">
        <f>Order_items!C2303</f>
        <v>3</v>
      </c>
      <c r="H2303" s="4">
        <f>Order_items!D2303</f>
        <v>193.46</v>
      </c>
      <c r="I2303" s="4">
        <f>Order_items!E2303</f>
        <v>580.38</v>
      </c>
      <c r="J2303" s="4" t="str">
        <f t="array" ref="J2303">_xlfn.XLOOKUP(A2303,Orders!A:A,Orders!G:G,"")</f>
        <v>Card</v>
      </c>
      <c r="K2303" s="4">
        <f t="shared" si="1"/>
        <v>2024</v>
      </c>
      <c r="L2303" s="4" t="str">
        <f t="shared" si="2"/>
        <v>Oct</v>
      </c>
    </row>
    <row r="2304" ht="22.5" customHeight="1">
      <c r="A2304" s="4">
        <f>(Orders!A2304)</f>
        <v>6567129123</v>
      </c>
      <c r="B2304" s="5">
        <f t="array" ref="B2304">_xlfn.XLOOKUP(A2304, Orders!A:A,Orders!C:C)</f>
        <v>45178.52877</v>
      </c>
      <c r="C2304" s="4">
        <f>Order_items!B2304</f>
        <v>891833</v>
      </c>
      <c r="D2304" s="4" t="str">
        <f t="array" ref="D2304">_xlfn.XLOOKUP(C2304,Products!A:A,Products!B:B,"")</f>
        <v>Curd</v>
      </c>
      <c r="E2304" s="4" t="str">
        <f t="array" ref="E2304">_xlfn.XLOOKUP(C2304,Products!A:A,Products!C:C,"")</f>
        <v>Dairy &amp; Breakfast</v>
      </c>
      <c r="F2304" s="4" t="str">
        <f t="array" ref="F2304">_xlfn.XLOOKUP(C2304,Products!A:A,Products!D:D,"")</f>
        <v>Mani PLC</v>
      </c>
      <c r="G2304" s="4">
        <f>Order_items!C2304</f>
        <v>1</v>
      </c>
      <c r="H2304" s="4">
        <f>Order_items!D2304</f>
        <v>493.19</v>
      </c>
      <c r="I2304" s="4">
        <f>Order_items!E2304</f>
        <v>493.19</v>
      </c>
      <c r="J2304" s="4" t="str">
        <f t="array" ref="J2304">_xlfn.XLOOKUP(A2304,Orders!A:A,Orders!G:G,"")</f>
        <v>Cash</v>
      </c>
      <c r="K2304" s="4">
        <f t="shared" si="1"/>
        <v>2023</v>
      </c>
      <c r="L2304" s="4" t="str">
        <f t="shared" si="2"/>
        <v>Sep</v>
      </c>
    </row>
    <row r="2305" ht="22.5" customHeight="1">
      <c r="A2305" s="4">
        <f>(Orders!A2305)</f>
        <v>8702642032</v>
      </c>
      <c r="B2305" s="5">
        <f t="array" ref="B2305">_xlfn.XLOOKUP(A2305, Orders!A:A,Orders!C:C)</f>
        <v>45160.84241</v>
      </c>
      <c r="C2305" s="4">
        <f>Order_items!B2305</f>
        <v>107548</v>
      </c>
      <c r="D2305" s="4" t="str">
        <f t="array" ref="D2305">_xlfn.XLOOKUP(C2305,Products!A:A,Products!B:B,"")</f>
        <v>Cola</v>
      </c>
      <c r="E2305" s="4" t="str">
        <f t="array" ref="E2305">_xlfn.XLOOKUP(C2305,Products!A:A,Products!C:C,"")</f>
        <v>Cold Drinks &amp; Juices</v>
      </c>
      <c r="F2305" s="4" t="str">
        <f t="array" ref="F2305">_xlfn.XLOOKUP(C2305,Products!A:A,Products!D:D,"")</f>
        <v>Bhandari, Bhasin and Palan</v>
      </c>
      <c r="G2305" s="4">
        <f>Order_items!C2305</f>
        <v>1</v>
      </c>
      <c r="H2305" s="4">
        <f>Order_items!D2305</f>
        <v>891.6</v>
      </c>
      <c r="I2305" s="4">
        <f>Order_items!E2305</f>
        <v>891.6</v>
      </c>
      <c r="J2305" s="4" t="str">
        <f t="array" ref="J2305">_xlfn.XLOOKUP(A2305,Orders!A:A,Orders!G:G,"")</f>
        <v>Card</v>
      </c>
      <c r="K2305" s="4">
        <f t="shared" si="1"/>
        <v>2023</v>
      </c>
      <c r="L2305" s="4" t="str">
        <f t="shared" si="2"/>
        <v>Aug</v>
      </c>
    </row>
    <row r="2306" ht="22.5" customHeight="1">
      <c r="A2306" s="4">
        <f>(Orders!A2306)</f>
        <v>7857954356</v>
      </c>
      <c r="B2306" s="5">
        <f t="array" ref="B2306">_xlfn.XLOOKUP(A2306, Orders!A:A,Orders!C:C)</f>
        <v>45311.78406</v>
      </c>
      <c r="C2306" s="4">
        <f>Order_items!B2306</f>
        <v>903336</v>
      </c>
      <c r="D2306" s="4" t="str">
        <f t="array" ref="D2306">_xlfn.XLOOKUP(C2306,Products!A:A,Products!B:B,"")</f>
        <v>Pulses</v>
      </c>
      <c r="E2306" s="4" t="str">
        <f t="array" ref="E2306">_xlfn.XLOOKUP(C2306,Products!A:A,Products!C:C,"")</f>
        <v>Grocery &amp; Staples</v>
      </c>
      <c r="F2306" s="4" t="str">
        <f t="array" ref="F2306">_xlfn.XLOOKUP(C2306,Products!A:A,Products!D:D,"")</f>
        <v>Vaidya, Amble and Palla</v>
      </c>
      <c r="G2306" s="4">
        <f>Order_items!C2306</f>
        <v>3</v>
      </c>
      <c r="H2306" s="4">
        <f>Order_items!D2306</f>
        <v>551.88</v>
      </c>
      <c r="I2306" s="4">
        <f>Order_items!E2306</f>
        <v>1655.64</v>
      </c>
      <c r="J2306" s="4" t="str">
        <f t="array" ref="J2306">_xlfn.XLOOKUP(A2306,Orders!A:A,Orders!G:G,"")</f>
        <v>Wallet</v>
      </c>
      <c r="K2306" s="4">
        <f t="shared" si="1"/>
        <v>2024</v>
      </c>
      <c r="L2306" s="4" t="str">
        <f t="shared" si="2"/>
        <v>Jan</v>
      </c>
    </row>
    <row r="2307" ht="22.5" customHeight="1">
      <c r="A2307" s="4">
        <f>(Orders!A2307)</f>
        <v>5376218500</v>
      </c>
      <c r="B2307" s="5">
        <f t="array" ref="B2307">_xlfn.XLOOKUP(A2307, Orders!A:A,Orders!C:C)</f>
        <v>45246.65645</v>
      </c>
      <c r="C2307" s="4">
        <f>Order_items!B2307</f>
        <v>644847</v>
      </c>
      <c r="D2307" s="4" t="str">
        <f t="array" ref="D2307">_xlfn.XLOOKUP(C2307,Products!A:A,Products!B:B,"")</f>
        <v>Salt</v>
      </c>
      <c r="E2307" s="4" t="str">
        <f t="array" ref="E2307">_xlfn.XLOOKUP(C2307,Products!A:A,Products!C:C,"")</f>
        <v>Grocery &amp; Staples</v>
      </c>
      <c r="F2307" s="4" t="str">
        <f t="array" ref="F2307">_xlfn.XLOOKUP(C2307,Products!A:A,Products!D:D,"")</f>
        <v>Jhaveri, Kata and Kapur</v>
      </c>
      <c r="G2307" s="4">
        <f>Order_items!C2307</f>
        <v>2</v>
      </c>
      <c r="H2307" s="4">
        <f>Order_items!D2307</f>
        <v>622.81</v>
      </c>
      <c r="I2307" s="4">
        <f>Order_items!E2307</f>
        <v>1245.62</v>
      </c>
      <c r="J2307" s="4" t="str">
        <f t="array" ref="J2307">_xlfn.XLOOKUP(A2307,Orders!A:A,Orders!G:G,"")</f>
        <v>Card</v>
      </c>
      <c r="K2307" s="4">
        <f t="shared" si="1"/>
        <v>2023</v>
      </c>
      <c r="L2307" s="4" t="str">
        <f t="shared" si="2"/>
        <v>Nov</v>
      </c>
    </row>
    <row r="2308" ht="22.5" customHeight="1">
      <c r="A2308" s="4">
        <f>(Orders!A2308)</f>
        <v>3452449295</v>
      </c>
      <c r="B2308" s="5">
        <f t="array" ref="B2308">_xlfn.XLOOKUP(A2308, Orders!A:A,Orders!C:C)</f>
        <v>45208.27457</v>
      </c>
      <c r="C2308" s="4">
        <f>Order_items!B2308</f>
        <v>555121</v>
      </c>
      <c r="D2308" s="4" t="str">
        <f t="array" ref="D2308">_xlfn.XLOOKUP(C2308,Products!A:A,Products!B:B,"")</f>
        <v>Carrots</v>
      </c>
      <c r="E2308" s="4" t="str">
        <f t="array" ref="E2308">_xlfn.XLOOKUP(C2308,Products!A:A,Products!C:C,"")</f>
        <v>Fruits &amp; Vegetables</v>
      </c>
      <c r="F2308" s="4" t="str">
        <f t="array" ref="F2308">_xlfn.XLOOKUP(C2308,Products!A:A,Products!D:D,"")</f>
        <v>Subramanian, Chaudhuri and Dora</v>
      </c>
      <c r="G2308" s="4">
        <f>Order_items!C2308</f>
        <v>2</v>
      </c>
      <c r="H2308" s="4">
        <f>Order_items!D2308</f>
        <v>354.91</v>
      </c>
      <c r="I2308" s="4">
        <f>Order_items!E2308</f>
        <v>709.82</v>
      </c>
      <c r="J2308" s="4" t="str">
        <f t="array" ref="J2308">_xlfn.XLOOKUP(A2308,Orders!A:A,Orders!G:G,"")</f>
        <v>UPI</v>
      </c>
      <c r="K2308" s="4">
        <f t="shared" si="1"/>
        <v>2023</v>
      </c>
      <c r="L2308" s="4" t="str">
        <f t="shared" si="2"/>
        <v>Oct</v>
      </c>
    </row>
    <row r="2309" ht="22.5" customHeight="1">
      <c r="A2309" s="4">
        <f>(Orders!A2309)</f>
        <v>1694826296</v>
      </c>
      <c r="B2309" s="5">
        <f t="array" ref="B2309">_xlfn.XLOOKUP(A2309, Orders!A:A,Orders!C:C)</f>
        <v>45055.817</v>
      </c>
      <c r="C2309" s="4">
        <f>Order_items!B2309</f>
        <v>709916</v>
      </c>
      <c r="D2309" s="4" t="str">
        <f t="array" ref="D2309">_xlfn.XLOOKUP(C2309,Products!A:A,Products!B:B,"")</f>
        <v>Detergent</v>
      </c>
      <c r="E2309" s="4" t="str">
        <f t="array" ref="E2309">_xlfn.XLOOKUP(C2309,Products!A:A,Products!C:C,"")</f>
        <v>Household Care</v>
      </c>
      <c r="F2309" s="4" t="str">
        <f t="array" ref="F2309">_xlfn.XLOOKUP(C2309,Products!A:A,Products!D:D,"")</f>
        <v>Varkey LLC</v>
      </c>
      <c r="G2309" s="4">
        <f>Order_items!C2309</f>
        <v>1</v>
      </c>
      <c r="H2309" s="4">
        <f>Order_items!D2309</f>
        <v>33.76</v>
      </c>
      <c r="I2309" s="4">
        <f>Order_items!E2309</f>
        <v>33.76</v>
      </c>
      <c r="J2309" s="4" t="str">
        <f t="array" ref="J2309">_xlfn.XLOOKUP(A2309,Orders!A:A,Orders!G:G,"")</f>
        <v>Card</v>
      </c>
      <c r="K2309" s="4">
        <f t="shared" si="1"/>
        <v>2023</v>
      </c>
      <c r="L2309" s="4" t="str">
        <f t="shared" si="2"/>
        <v>May</v>
      </c>
    </row>
    <row r="2310" ht="22.5" customHeight="1">
      <c r="A2310" s="4">
        <f>(Orders!A2310)</f>
        <v>9449954611</v>
      </c>
      <c r="B2310" s="5">
        <f t="array" ref="B2310">_xlfn.XLOOKUP(A2310, Orders!A:A,Orders!C:C)</f>
        <v>45150.30837</v>
      </c>
      <c r="C2310" s="4">
        <f>Order_items!B2310</f>
        <v>63769</v>
      </c>
      <c r="D2310" s="4" t="str">
        <f t="array" ref="D2310">_xlfn.XLOOKUP(C2310,Products!A:A,Products!B:B,"")</f>
        <v>Lotion</v>
      </c>
      <c r="E2310" s="4" t="str">
        <f t="array" ref="E2310">_xlfn.XLOOKUP(C2310,Products!A:A,Products!C:C,"")</f>
        <v>Personal Care</v>
      </c>
      <c r="F2310" s="4" t="str">
        <f t="array" ref="F2310">_xlfn.XLOOKUP(C2310,Products!A:A,Products!D:D,"")</f>
        <v>Dalal-Shan</v>
      </c>
      <c r="G2310" s="4">
        <f>Order_items!C2310</f>
        <v>1</v>
      </c>
      <c r="H2310" s="4">
        <f>Order_items!D2310</f>
        <v>878.07</v>
      </c>
      <c r="I2310" s="4">
        <f>Order_items!E2310</f>
        <v>878.07</v>
      </c>
      <c r="J2310" s="4" t="str">
        <f t="array" ref="J2310">_xlfn.XLOOKUP(A2310,Orders!A:A,Orders!G:G,"")</f>
        <v>Cash</v>
      </c>
      <c r="K2310" s="4">
        <f t="shared" si="1"/>
        <v>2023</v>
      </c>
      <c r="L2310" s="4" t="str">
        <f t="shared" si="2"/>
        <v>Aug</v>
      </c>
    </row>
    <row r="2311" ht="22.5" customHeight="1">
      <c r="A2311" s="4">
        <f>(Orders!A2311)</f>
        <v>7722059222</v>
      </c>
      <c r="B2311" s="5">
        <f t="array" ref="B2311">_xlfn.XLOOKUP(A2311, Orders!A:A,Orders!C:C)</f>
        <v>45246.9638</v>
      </c>
      <c r="C2311" s="4">
        <f>Order_items!B2311</f>
        <v>888807</v>
      </c>
      <c r="D2311" s="4" t="str">
        <f t="array" ref="D2311">_xlfn.XLOOKUP(C2311,Products!A:A,Products!B:B,"")</f>
        <v>Bread</v>
      </c>
      <c r="E2311" s="4" t="str">
        <f t="array" ref="E2311">_xlfn.XLOOKUP(C2311,Products!A:A,Products!C:C,"")</f>
        <v>Dairy &amp; Breakfast</v>
      </c>
      <c r="F2311" s="4" t="str">
        <f t="array" ref="F2311">_xlfn.XLOOKUP(C2311,Products!A:A,Products!D:D,"")</f>
        <v>Arya Group</v>
      </c>
      <c r="G2311" s="4">
        <f>Order_items!C2311</f>
        <v>1</v>
      </c>
      <c r="H2311" s="4">
        <f>Order_items!D2311</f>
        <v>230.58</v>
      </c>
      <c r="I2311" s="4">
        <f>Order_items!E2311</f>
        <v>230.58</v>
      </c>
      <c r="J2311" s="4" t="str">
        <f t="array" ref="J2311">_xlfn.XLOOKUP(A2311,Orders!A:A,Orders!G:G,"")</f>
        <v>Cash</v>
      </c>
      <c r="K2311" s="4">
        <f t="shared" si="1"/>
        <v>2023</v>
      </c>
      <c r="L2311" s="4" t="str">
        <f t="shared" si="2"/>
        <v>Nov</v>
      </c>
    </row>
    <row r="2312" ht="22.5" customHeight="1">
      <c r="A2312" s="4">
        <f>(Orders!A2312)</f>
        <v>2871448124</v>
      </c>
      <c r="B2312" s="5">
        <f t="array" ref="B2312">_xlfn.XLOOKUP(A2312, Orders!A:A,Orders!C:C)</f>
        <v>45440.23781</v>
      </c>
      <c r="C2312" s="4">
        <f>Order_items!B2312</f>
        <v>798639</v>
      </c>
      <c r="D2312" s="4" t="str">
        <f t="array" ref="D2312">_xlfn.XLOOKUP(C2312,Products!A:A,Products!B:B,"")</f>
        <v>Eggs</v>
      </c>
      <c r="E2312" s="4" t="str">
        <f t="array" ref="E2312">_xlfn.XLOOKUP(C2312,Products!A:A,Products!C:C,"")</f>
        <v>Dairy &amp; Breakfast</v>
      </c>
      <c r="F2312" s="4" t="str">
        <f t="array" ref="F2312">_xlfn.XLOOKUP(C2312,Products!A:A,Products!D:D,"")</f>
        <v>Subramaniam LLC</v>
      </c>
      <c r="G2312" s="4">
        <f>Order_items!C2312</f>
        <v>2</v>
      </c>
      <c r="H2312" s="4">
        <f>Order_items!D2312</f>
        <v>211.25</v>
      </c>
      <c r="I2312" s="4">
        <f>Order_items!E2312</f>
        <v>422.5</v>
      </c>
      <c r="J2312" s="4" t="str">
        <f t="array" ref="J2312">_xlfn.XLOOKUP(A2312,Orders!A:A,Orders!G:G,"")</f>
        <v>Cash</v>
      </c>
      <c r="K2312" s="4">
        <f t="shared" si="1"/>
        <v>2024</v>
      </c>
      <c r="L2312" s="4" t="str">
        <f t="shared" si="2"/>
        <v>May</v>
      </c>
    </row>
    <row r="2313" ht="22.5" customHeight="1">
      <c r="A2313" s="4">
        <f>(Orders!A2313)</f>
        <v>4158839033</v>
      </c>
      <c r="B2313" s="5">
        <f t="array" ref="B2313">_xlfn.XLOOKUP(A2313, Orders!A:A,Orders!C:C)</f>
        <v>45557.50938</v>
      </c>
      <c r="C2313" s="4">
        <f>Order_items!B2313</f>
        <v>4452</v>
      </c>
      <c r="D2313" s="4" t="str">
        <f t="array" ref="D2313">_xlfn.XLOOKUP(C2313,Products!A:A,Products!B:B,"")</f>
        <v>Baby Wipes</v>
      </c>
      <c r="E2313" s="4" t="str">
        <f t="array" ref="E2313">_xlfn.XLOOKUP(C2313,Products!A:A,Products!C:C,"")</f>
        <v>Baby Care</v>
      </c>
      <c r="F2313" s="4" t="str">
        <f t="array" ref="F2313">_xlfn.XLOOKUP(C2313,Products!A:A,Products!D:D,"")</f>
        <v>Morar-Mistry</v>
      </c>
      <c r="G2313" s="4">
        <f>Order_items!C2313</f>
        <v>1</v>
      </c>
      <c r="H2313" s="4">
        <f>Order_items!D2313</f>
        <v>169.88</v>
      </c>
      <c r="I2313" s="4">
        <f>Order_items!E2313</f>
        <v>169.88</v>
      </c>
      <c r="J2313" s="4" t="str">
        <f t="array" ref="J2313">_xlfn.XLOOKUP(A2313,Orders!A:A,Orders!G:G,"")</f>
        <v>Cash</v>
      </c>
      <c r="K2313" s="4">
        <f t="shared" si="1"/>
        <v>2024</v>
      </c>
      <c r="L2313" s="4" t="str">
        <f t="shared" si="2"/>
        <v>Sep</v>
      </c>
    </row>
    <row r="2314" ht="22.5" customHeight="1">
      <c r="A2314" s="4">
        <f>(Orders!A2314)</f>
        <v>9936118648</v>
      </c>
      <c r="B2314" s="5">
        <f t="array" ref="B2314">_xlfn.XLOOKUP(A2314, Orders!A:A,Orders!C:C)</f>
        <v>45355.77946</v>
      </c>
      <c r="C2314" s="4">
        <f>Order_items!B2314</f>
        <v>961614</v>
      </c>
      <c r="D2314" s="4" t="str">
        <f t="array" ref="D2314">_xlfn.XLOOKUP(C2314,Products!A:A,Products!B:B,"")</f>
        <v>Chocolates</v>
      </c>
      <c r="E2314" s="4" t="str">
        <f t="array" ref="E2314">_xlfn.XLOOKUP(C2314,Products!A:A,Products!C:C,"")</f>
        <v>Snacks &amp; Munchies</v>
      </c>
      <c r="F2314" s="4" t="str">
        <f t="array" ref="F2314">_xlfn.XLOOKUP(C2314,Products!A:A,Products!D:D,"")</f>
        <v>Goda Inc</v>
      </c>
      <c r="G2314" s="4">
        <f>Order_items!C2314</f>
        <v>1</v>
      </c>
      <c r="H2314" s="4">
        <f>Order_items!D2314</f>
        <v>227.22</v>
      </c>
      <c r="I2314" s="4">
        <f>Order_items!E2314</f>
        <v>227.22</v>
      </c>
      <c r="J2314" s="4" t="str">
        <f t="array" ref="J2314">_xlfn.XLOOKUP(A2314,Orders!A:A,Orders!G:G,"")</f>
        <v>Wallet</v>
      </c>
      <c r="K2314" s="4">
        <f t="shared" si="1"/>
        <v>2024</v>
      </c>
      <c r="L2314" s="4" t="str">
        <f t="shared" si="2"/>
        <v>Mar</v>
      </c>
    </row>
    <row r="2315" ht="22.5" customHeight="1">
      <c r="A2315" s="4">
        <f>(Orders!A2315)</f>
        <v>6804747901</v>
      </c>
      <c r="B2315" s="5">
        <f t="array" ref="B2315">_xlfn.XLOOKUP(A2315, Orders!A:A,Orders!C:C)</f>
        <v>45322.11487</v>
      </c>
      <c r="C2315" s="4">
        <f>Order_items!B2315</f>
        <v>848226</v>
      </c>
      <c r="D2315" s="4" t="str">
        <f t="array" ref="D2315">_xlfn.XLOOKUP(C2315,Products!A:A,Products!B:B,"")</f>
        <v>Tomatoes</v>
      </c>
      <c r="E2315" s="4" t="str">
        <f t="array" ref="E2315">_xlfn.XLOOKUP(C2315,Products!A:A,Products!C:C,"")</f>
        <v>Fruits &amp; Vegetables</v>
      </c>
      <c r="F2315" s="4" t="str">
        <f t="array" ref="F2315">_xlfn.XLOOKUP(C2315,Products!A:A,Products!D:D,"")</f>
        <v>Barad and Sons</v>
      </c>
      <c r="G2315" s="4">
        <f>Order_items!C2315</f>
        <v>2</v>
      </c>
      <c r="H2315" s="4">
        <f>Order_items!D2315</f>
        <v>209.59</v>
      </c>
      <c r="I2315" s="4">
        <f>Order_items!E2315</f>
        <v>419.18</v>
      </c>
      <c r="J2315" s="4" t="str">
        <f t="array" ref="J2315">_xlfn.XLOOKUP(A2315,Orders!A:A,Orders!G:G,"")</f>
        <v>Wallet</v>
      </c>
      <c r="K2315" s="4">
        <f t="shared" si="1"/>
        <v>2024</v>
      </c>
      <c r="L2315" s="4" t="str">
        <f t="shared" si="2"/>
        <v>Jan</v>
      </c>
    </row>
    <row r="2316" ht="22.5" customHeight="1">
      <c r="A2316" s="4">
        <f>(Orders!A2316)</f>
        <v>7579444448</v>
      </c>
      <c r="B2316" s="5">
        <f t="array" ref="B2316">_xlfn.XLOOKUP(A2316, Orders!A:A,Orders!C:C)</f>
        <v>45449.66759</v>
      </c>
      <c r="C2316" s="4">
        <f>Order_items!B2316</f>
        <v>500633</v>
      </c>
      <c r="D2316" s="4" t="str">
        <f t="array" ref="D2316">_xlfn.XLOOKUP(C2316,Products!A:A,Products!B:B,"")</f>
        <v>Cereal</v>
      </c>
      <c r="E2316" s="4" t="str">
        <f t="array" ref="E2316">_xlfn.XLOOKUP(C2316,Products!A:A,Products!C:C,"")</f>
        <v>Dairy &amp; Breakfast</v>
      </c>
      <c r="F2316" s="4" t="str">
        <f t="array" ref="F2316">_xlfn.XLOOKUP(C2316,Products!A:A,Products!D:D,"")</f>
        <v>Trivedi-Ahluwalia</v>
      </c>
      <c r="G2316" s="4">
        <f>Order_items!C2316</f>
        <v>3</v>
      </c>
      <c r="H2316" s="4">
        <f>Order_items!D2316</f>
        <v>154.5</v>
      </c>
      <c r="I2316" s="4">
        <f>Order_items!E2316</f>
        <v>463.5</v>
      </c>
      <c r="J2316" s="4" t="str">
        <f t="array" ref="J2316">_xlfn.XLOOKUP(A2316,Orders!A:A,Orders!G:G,"")</f>
        <v>Wallet</v>
      </c>
      <c r="K2316" s="4">
        <f t="shared" si="1"/>
        <v>2024</v>
      </c>
      <c r="L2316" s="4" t="str">
        <f t="shared" si="2"/>
        <v>Jun</v>
      </c>
    </row>
    <row r="2317" ht="22.5" customHeight="1">
      <c r="A2317" s="4">
        <f>(Orders!A2317)</f>
        <v>4379043082</v>
      </c>
      <c r="B2317" s="5">
        <f t="array" ref="B2317">_xlfn.XLOOKUP(A2317, Orders!A:A,Orders!C:C)</f>
        <v>45058.19106</v>
      </c>
      <c r="C2317" s="4">
        <f>Order_items!B2317</f>
        <v>587420</v>
      </c>
      <c r="D2317" s="4" t="str">
        <f t="array" ref="D2317">_xlfn.XLOOKUP(C2317,Products!A:A,Products!B:B,"")</f>
        <v>Cookies</v>
      </c>
      <c r="E2317" s="4" t="str">
        <f t="array" ref="E2317">_xlfn.XLOOKUP(C2317,Products!A:A,Products!C:C,"")</f>
        <v>Snacks &amp; Munchies</v>
      </c>
      <c r="F2317" s="4" t="str">
        <f t="array" ref="F2317">_xlfn.XLOOKUP(C2317,Products!A:A,Products!D:D,"")</f>
        <v>Raj and Sons</v>
      </c>
      <c r="G2317" s="4">
        <f>Order_items!C2317</f>
        <v>2</v>
      </c>
      <c r="H2317" s="4">
        <f>Order_items!D2317</f>
        <v>357.42</v>
      </c>
      <c r="I2317" s="4">
        <f>Order_items!E2317</f>
        <v>714.84</v>
      </c>
      <c r="J2317" s="4" t="str">
        <f t="array" ref="J2317">_xlfn.XLOOKUP(A2317,Orders!A:A,Orders!G:G,"")</f>
        <v>Cash</v>
      </c>
      <c r="K2317" s="4">
        <f t="shared" si="1"/>
        <v>2023</v>
      </c>
      <c r="L2317" s="4" t="str">
        <f t="shared" si="2"/>
        <v>May</v>
      </c>
    </row>
    <row r="2318" ht="22.5" customHeight="1">
      <c r="A2318" s="4">
        <f>(Orders!A2318)</f>
        <v>4212894712</v>
      </c>
      <c r="B2318" s="5">
        <f t="array" ref="B2318">_xlfn.XLOOKUP(A2318, Orders!A:A,Orders!C:C)</f>
        <v>45452.61759</v>
      </c>
      <c r="C2318" s="4">
        <f>Order_items!B2318</f>
        <v>883013</v>
      </c>
      <c r="D2318" s="4" t="str">
        <f t="array" ref="D2318">_xlfn.XLOOKUP(C2318,Products!A:A,Products!B:B,"")</f>
        <v>Eggs</v>
      </c>
      <c r="E2318" s="4" t="str">
        <f t="array" ref="E2318">_xlfn.XLOOKUP(C2318,Products!A:A,Products!C:C,"")</f>
        <v>Dairy &amp; Breakfast</v>
      </c>
      <c r="F2318" s="4" t="str">
        <f t="array" ref="F2318">_xlfn.XLOOKUP(C2318,Products!A:A,Products!D:D,"")</f>
        <v>Chahal Group</v>
      </c>
      <c r="G2318" s="4">
        <f>Order_items!C2318</f>
        <v>1</v>
      </c>
      <c r="H2318" s="4">
        <f>Order_items!D2318</f>
        <v>989.88</v>
      </c>
      <c r="I2318" s="4">
        <f>Order_items!E2318</f>
        <v>989.88</v>
      </c>
      <c r="J2318" s="4" t="str">
        <f t="array" ref="J2318">_xlfn.XLOOKUP(A2318,Orders!A:A,Orders!G:G,"")</f>
        <v>Cash</v>
      </c>
      <c r="K2318" s="4">
        <f t="shared" si="1"/>
        <v>2024</v>
      </c>
      <c r="L2318" s="4" t="str">
        <f t="shared" si="2"/>
        <v>Jun</v>
      </c>
    </row>
    <row r="2319" ht="22.5" customHeight="1">
      <c r="A2319" s="4">
        <f>(Orders!A2319)</f>
        <v>7962511808</v>
      </c>
      <c r="B2319" s="5">
        <f t="array" ref="B2319">_xlfn.XLOOKUP(A2319, Orders!A:A,Orders!C:C)</f>
        <v>45333.42935</v>
      </c>
      <c r="C2319" s="4">
        <f>Order_items!B2319</f>
        <v>687218</v>
      </c>
      <c r="D2319" s="4" t="str">
        <f t="array" ref="D2319">_xlfn.XLOOKUP(C2319,Products!A:A,Products!B:B,"")</f>
        <v>Mango Drink</v>
      </c>
      <c r="E2319" s="4" t="str">
        <f t="array" ref="E2319">_xlfn.XLOOKUP(C2319,Products!A:A,Products!C:C,"")</f>
        <v>Cold Drinks &amp; Juices</v>
      </c>
      <c r="F2319" s="4" t="str">
        <f t="array" ref="F2319">_xlfn.XLOOKUP(C2319,Products!A:A,Products!D:D,"")</f>
        <v>Sankaran, Pall and Gola</v>
      </c>
      <c r="G2319" s="4">
        <f>Order_items!C2319</f>
        <v>1</v>
      </c>
      <c r="H2319" s="4">
        <f>Order_items!D2319</f>
        <v>317.82</v>
      </c>
      <c r="I2319" s="4">
        <f>Order_items!E2319</f>
        <v>317.82</v>
      </c>
      <c r="J2319" s="4" t="str">
        <f t="array" ref="J2319">_xlfn.XLOOKUP(A2319,Orders!A:A,Orders!G:G,"")</f>
        <v>UPI</v>
      </c>
      <c r="K2319" s="4">
        <f t="shared" si="1"/>
        <v>2024</v>
      </c>
      <c r="L2319" s="4" t="str">
        <f t="shared" si="2"/>
        <v>Feb</v>
      </c>
    </row>
    <row r="2320" ht="22.5" customHeight="1">
      <c r="A2320" s="4">
        <f>(Orders!A2320)</f>
        <v>6478815087</v>
      </c>
      <c r="B2320" s="5">
        <f t="array" ref="B2320">_xlfn.XLOOKUP(A2320, Orders!A:A,Orders!C:C)</f>
        <v>45491.33455</v>
      </c>
      <c r="C2320" s="4">
        <f>Order_items!B2320</f>
        <v>67197</v>
      </c>
      <c r="D2320" s="4" t="str">
        <f t="array" ref="D2320">_xlfn.XLOOKUP(C2320,Products!A:A,Products!B:B,"")</f>
        <v>Butter</v>
      </c>
      <c r="E2320" s="4" t="str">
        <f t="array" ref="E2320">_xlfn.XLOOKUP(C2320,Products!A:A,Products!C:C,"")</f>
        <v>Dairy &amp; Breakfast</v>
      </c>
      <c r="F2320" s="4" t="str">
        <f t="array" ref="F2320">_xlfn.XLOOKUP(C2320,Products!A:A,Products!D:D,"")</f>
        <v>Shetty-Bora</v>
      </c>
      <c r="G2320" s="4">
        <f>Order_items!C2320</f>
        <v>3</v>
      </c>
      <c r="H2320" s="4">
        <f>Order_items!D2320</f>
        <v>552.2</v>
      </c>
      <c r="I2320" s="4">
        <f>Order_items!E2320</f>
        <v>1656.6</v>
      </c>
      <c r="J2320" s="4" t="str">
        <f t="array" ref="J2320">_xlfn.XLOOKUP(A2320,Orders!A:A,Orders!G:G,"")</f>
        <v>Cash</v>
      </c>
      <c r="K2320" s="4">
        <f t="shared" si="1"/>
        <v>2024</v>
      </c>
      <c r="L2320" s="4" t="str">
        <f t="shared" si="2"/>
        <v>Jul</v>
      </c>
    </row>
    <row r="2321" ht="22.5" customHeight="1">
      <c r="A2321" s="4">
        <f>(Orders!A2321)</f>
        <v>6239166986</v>
      </c>
      <c r="B2321" s="5">
        <f t="array" ref="B2321">_xlfn.XLOOKUP(A2321, Orders!A:A,Orders!C:C)</f>
        <v>45435.26499</v>
      </c>
      <c r="C2321" s="4">
        <f>Order_items!B2321</f>
        <v>679865</v>
      </c>
      <c r="D2321" s="4" t="str">
        <f t="array" ref="D2321">_xlfn.XLOOKUP(C2321,Products!A:A,Products!B:B,"")</f>
        <v>Wheat Flour</v>
      </c>
      <c r="E2321" s="4" t="str">
        <f t="array" ref="E2321">_xlfn.XLOOKUP(C2321,Products!A:A,Products!C:C,"")</f>
        <v>Grocery &amp; Staples</v>
      </c>
      <c r="F2321" s="4" t="str">
        <f t="array" ref="F2321">_xlfn.XLOOKUP(C2321,Products!A:A,Products!D:D,"")</f>
        <v>Memon-Barad</v>
      </c>
      <c r="G2321" s="4">
        <f>Order_items!C2321</f>
        <v>3</v>
      </c>
      <c r="H2321" s="4">
        <f>Order_items!D2321</f>
        <v>347.91</v>
      </c>
      <c r="I2321" s="4">
        <f>Order_items!E2321</f>
        <v>1043.73</v>
      </c>
      <c r="J2321" s="4" t="str">
        <f t="array" ref="J2321">_xlfn.XLOOKUP(A2321,Orders!A:A,Orders!G:G,"")</f>
        <v>Cash</v>
      </c>
      <c r="K2321" s="4">
        <f t="shared" si="1"/>
        <v>2024</v>
      </c>
      <c r="L2321" s="4" t="str">
        <f t="shared" si="2"/>
        <v>May</v>
      </c>
    </row>
    <row r="2322" ht="22.5" customHeight="1">
      <c r="A2322" s="4">
        <f>(Orders!A2322)</f>
        <v>9894863460</v>
      </c>
      <c r="B2322" s="5">
        <f t="array" ref="B2322">_xlfn.XLOOKUP(A2322, Orders!A:A,Orders!C:C)</f>
        <v>45010.35936</v>
      </c>
      <c r="C2322" s="4">
        <f>Order_items!B2322</f>
        <v>945635</v>
      </c>
      <c r="D2322" s="4" t="str">
        <f t="array" ref="D2322">_xlfn.XLOOKUP(C2322,Products!A:A,Products!B:B,"")</f>
        <v>Pulses</v>
      </c>
      <c r="E2322" s="4" t="str">
        <f t="array" ref="E2322">_xlfn.XLOOKUP(C2322,Products!A:A,Products!C:C,"")</f>
        <v>Grocery &amp; Staples</v>
      </c>
      <c r="F2322" s="4" t="str">
        <f t="array" ref="F2322">_xlfn.XLOOKUP(C2322,Products!A:A,Products!D:D,"")</f>
        <v>Balasubramanian PLC</v>
      </c>
      <c r="G2322" s="4">
        <f>Order_items!C2322</f>
        <v>1</v>
      </c>
      <c r="H2322" s="4">
        <f>Order_items!D2322</f>
        <v>778.9</v>
      </c>
      <c r="I2322" s="4">
        <f>Order_items!E2322</f>
        <v>778.9</v>
      </c>
      <c r="J2322" s="4" t="str">
        <f t="array" ref="J2322">_xlfn.XLOOKUP(A2322,Orders!A:A,Orders!G:G,"")</f>
        <v>Wallet</v>
      </c>
      <c r="K2322" s="4">
        <f t="shared" si="1"/>
        <v>2023</v>
      </c>
      <c r="L2322" s="4" t="str">
        <f t="shared" si="2"/>
        <v>Mar</v>
      </c>
    </row>
    <row r="2323" ht="22.5" customHeight="1">
      <c r="A2323" s="4">
        <f>(Orders!A2323)</f>
        <v>2982638677</v>
      </c>
      <c r="B2323" s="5">
        <f t="array" ref="B2323">_xlfn.XLOOKUP(A2323, Orders!A:A,Orders!C:C)</f>
        <v>45304.72656</v>
      </c>
      <c r="C2323" s="4">
        <f>Order_items!B2323</f>
        <v>706112</v>
      </c>
      <c r="D2323" s="4" t="str">
        <f t="array" ref="D2323">_xlfn.XLOOKUP(C2323,Products!A:A,Products!B:B,"")</f>
        <v>Vitamins</v>
      </c>
      <c r="E2323" s="4" t="str">
        <f t="array" ref="E2323">_xlfn.XLOOKUP(C2323,Products!A:A,Products!C:C,"")</f>
        <v>Pharmacy</v>
      </c>
      <c r="F2323" s="4" t="str">
        <f t="array" ref="F2323">_xlfn.XLOOKUP(C2323,Products!A:A,Products!D:D,"")</f>
        <v>Magar, Gara and Garg</v>
      </c>
      <c r="G2323" s="4">
        <f>Order_items!C2323</f>
        <v>2</v>
      </c>
      <c r="H2323" s="4">
        <f>Order_items!D2323</f>
        <v>478.79</v>
      </c>
      <c r="I2323" s="4">
        <f>Order_items!E2323</f>
        <v>957.58</v>
      </c>
      <c r="J2323" s="4" t="str">
        <f t="array" ref="J2323">_xlfn.XLOOKUP(A2323,Orders!A:A,Orders!G:G,"")</f>
        <v>Wallet</v>
      </c>
      <c r="K2323" s="4">
        <f t="shared" si="1"/>
        <v>2024</v>
      </c>
      <c r="L2323" s="4" t="str">
        <f t="shared" si="2"/>
        <v>Jan</v>
      </c>
    </row>
    <row r="2324" ht="22.5" customHeight="1">
      <c r="A2324" s="4">
        <f>(Orders!A2324)</f>
        <v>3284797515</v>
      </c>
      <c r="B2324" s="5">
        <f t="array" ref="B2324">_xlfn.XLOOKUP(A2324, Orders!A:A,Orders!C:C)</f>
        <v>45545.16012</v>
      </c>
      <c r="C2324" s="4">
        <f>Order_items!B2324</f>
        <v>925482</v>
      </c>
      <c r="D2324" s="4" t="str">
        <f t="array" ref="D2324">_xlfn.XLOOKUP(C2324,Products!A:A,Products!B:B,"")</f>
        <v>Frozen Biryani</v>
      </c>
      <c r="E2324" s="4" t="str">
        <f t="array" ref="E2324">_xlfn.XLOOKUP(C2324,Products!A:A,Products!C:C,"")</f>
        <v>Instant &amp; Frozen Food</v>
      </c>
      <c r="F2324" s="4" t="str">
        <f t="array" ref="F2324">_xlfn.XLOOKUP(C2324,Products!A:A,Products!D:D,"")</f>
        <v>Viswanathan-Sha</v>
      </c>
      <c r="G2324" s="4">
        <f>Order_items!C2324</f>
        <v>3</v>
      </c>
      <c r="H2324" s="4">
        <f>Order_items!D2324</f>
        <v>475.04</v>
      </c>
      <c r="I2324" s="4">
        <f>Order_items!E2324</f>
        <v>1425.12</v>
      </c>
      <c r="J2324" s="4" t="str">
        <f t="array" ref="J2324">_xlfn.XLOOKUP(A2324,Orders!A:A,Orders!G:G,"")</f>
        <v>UPI</v>
      </c>
      <c r="K2324" s="4">
        <f t="shared" si="1"/>
        <v>2024</v>
      </c>
      <c r="L2324" s="4" t="str">
        <f t="shared" si="2"/>
        <v>Sep</v>
      </c>
    </row>
    <row r="2325" ht="22.5" customHeight="1">
      <c r="A2325" s="4">
        <f>(Orders!A2325)</f>
        <v>8895501673</v>
      </c>
      <c r="B2325" s="5">
        <f t="array" ref="B2325">_xlfn.XLOOKUP(A2325, Orders!A:A,Orders!C:C)</f>
        <v>45118.71362</v>
      </c>
      <c r="C2325" s="4">
        <f>Order_items!B2325</f>
        <v>82484</v>
      </c>
      <c r="D2325" s="4" t="str">
        <f t="array" ref="D2325">_xlfn.XLOOKUP(C2325,Products!A:A,Products!B:B,"")</f>
        <v>Baby Food</v>
      </c>
      <c r="E2325" s="4" t="str">
        <f t="array" ref="E2325">_xlfn.XLOOKUP(C2325,Products!A:A,Products!C:C,"")</f>
        <v>Baby Care</v>
      </c>
      <c r="F2325" s="4" t="str">
        <f t="array" ref="F2325">_xlfn.XLOOKUP(C2325,Products!A:A,Products!D:D,"")</f>
        <v>Mallick PLC</v>
      </c>
      <c r="G2325" s="4">
        <f>Order_items!C2325</f>
        <v>1</v>
      </c>
      <c r="H2325" s="4">
        <f>Order_items!D2325</f>
        <v>914.88</v>
      </c>
      <c r="I2325" s="4">
        <f>Order_items!E2325</f>
        <v>914.88</v>
      </c>
      <c r="J2325" s="4" t="str">
        <f t="array" ref="J2325">_xlfn.XLOOKUP(A2325,Orders!A:A,Orders!G:G,"")</f>
        <v>Wallet</v>
      </c>
      <c r="K2325" s="4">
        <f t="shared" si="1"/>
        <v>2023</v>
      </c>
      <c r="L2325" s="4" t="str">
        <f t="shared" si="2"/>
        <v>Jul</v>
      </c>
    </row>
    <row r="2326" ht="22.5" customHeight="1">
      <c r="A2326" s="4">
        <f>(Orders!A2326)</f>
        <v>914992221</v>
      </c>
      <c r="B2326" s="5">
        <f t="array" ref="B2326">_xlfn.XLOOKUP(A2326, Orders!A:A,Orders!C:C)</f>
        <v>45134.1786</v>
      </c>
      <c r="C2326" s="4">
        <f>Order_items!B2326</f>
        <v>194682</v>
      </c>
      <c r="D2326" s="4" t="str">
        <f t="array" ref="D2326">_xlfn.XLOOKUP(C2326,Products!A:A,Products!B:B,"")</f>
        <v>Iced Tea</v>
      </c>
      <c r="E2326" s="4" t="str">
        <f t="array" ref="E2326">_xlfn.XLOOKUP(C2326,Products!A:A,Products!C:C,"")</f>
        <v>Cold Drinks &amp; Juices</v>
      </c>
      <c r="F2326" s="4" t="str">
        <f t="array" ref="F2326">_xlfn.XLOOKUP(C2326,Products!A:A,Products!D:D,"")</f>
        <v>Sastry-Issac</v>
      </c>
      <c r="G2326" s="4">
        <f>Order_items!C2326</f>
        <v>3</v>
      </c>
      <c r="H2326" s="4">
        <f>Order_items!D2326</f>
        <v>912.29</v>
      </c>
      <c r="I2326" s="4">
        <f>Order_items!E2326</f>
        <v>2736.87</v>
      </c>
      <c r="J2326" s="4" t="str">
        <f t="array" ref="J2326">_xlfn.XLOOKUP(A2326,Orders!A:A,Orders!G:G,"")</f>
        <v>Cash</v>
      </c>
      <c r="K2326" s="4">
        <f t="shared" si="1"/>
        <v>2023</v>
      </c>
      <c r="L2326" s="4" t="str">
        <f t="shared" si="2"/>
        <v>Jul</v>
      </c>
    </row>
    <row r="2327" ht="22.5" customHeight="1">
      <c r="A2327" s="4">
        <f>(Orders!A2327)</f>
        <v>2067729457</v>
      </c>
      <c r="B2327" s="5">
        <f t="array" ref="B2327">_xlfn.XLOOKUP(A2327, Orders!A:A,Orders!C:C)</f>
        <v>45192.06581</v>
      </c>
      <c r="C2327" s="4">
        <f>Order_items!B2327</f>
        <v>679321</v>
      </c>
      <c r="D2327" s="4" t="str">
        <f t="array" ref="D2327">_xlfn.XLOOKUP(C2327,Products!A:A,Products!B:B,"")</f>
        <v>Cola</v>
      </c>
      <c r="E2327" s="4" t="str">
        <f t="array" ref="E2327">_xlfn.XLOOKUP(C2327,Products!A:A,Products!C:C,"")</f>
        <v>Cold Drinks &amp; Juices</v>
      </c>
      <c r="F2327" s="4" t="str">
        <f t="array" ref="F2327">_xlfn.XLOOKUP(C2327,Products!A:A,Products!D:D,"")</f>
        <v>Khurana-Dewan</v>
      </c>
      <c r="G2327" s="4">
        <f>Order_items!C2327</f>
        <v>3</v>
      </c>
      <c r="H2327" s="4">
        <f>Order_items!D2327</f>
        <v>738.46</v>
      </c>
      <c r="I2327" s="4">
        <f>Order_items!E2327</f>
        <v>2215.38</v>
      </c>
      <c r="J2327" s="4" t="str">
        <f t="array" ref="J2327">_xlfn.XLOOKUP(A2327,Orders!A:A,Orders!G:G,"")</f>
        <v>Cash</v>
      </c>
      <c r="K2327" s="4">
        <f t="shared" si="1"/>
        <v>2023</v>
      </c>
      <c r="L2327" s="4" t="str">
        <f t="shared" si="2"/>
        <v>Sep</v>
      </c>
    </row>
    <row r="2328" ht="22.5" customHeight="1">
      <c r="A2328" s="4">
        <f>(Orders!A2328)</f>
        <v>5389250154</v>
      </c>
      <c r="B2328" s="5">
        <f t="array" ref="B2328">_xlfn.XLOOKUP(A2328, Orders!A:A,Orders!C:C)</f>
        <v>45550.10862</v>
      </c>
      <c r="C2328" s="4">
        <f>Order_items!B2328</f>
        <v>481843</v>
      </c>
      <c r="D2328" s="4" t="str">
        <f t="array" ref="D2328">_xlfn.XLOOKUP(C2328,Products!A:A,Products!B:B,"")</f>
        <v>Chocolates</v>
      </c>
      <c r="E2328" s="4" t="str">
        <f t="array" ref="E2328">_xlfn.XLOOKUP(C2328,Products!A:A,Products!C:C,"")</f>
        <v>Snacks &amp; Munchies</v>
      </c>
      <c r="F2328" s="4" t="str">
        <f t="array" ref="F2328">_xlfn.XLOOKUP(C2328,Products!A:A,Products!D:D,"")</f>
        <v>Taneja, Kala and Kota</v>
      </c>
      <c r="G2328" s="4">
        <f>Order_items!C2328</f>
        <v>2</v>
      </c>
      <c r="H2328" s="4">
        <f>Order_items!D2328</f>
        <v>297.68</v>
      </c>
      <c r="I2328" s="4">
        <f>Order_items!E2328</f>
        <v>595.36</v>
      </c>
      <c r="J2328" s="4" t="str">
        <f t="array" ref="J2328">_xlfn.XLOOKUP(A2328,Orders!A:A,Orders!G:G,"")</f>
        <v>UPI</v>
      </c>
      <c r="K2328" s="4">
        <f t="shared" si="1"/>
        <v>2024</v>
      </c>
      <c r="L2328" s="4" t="str">
        <f t="shared" si="2"/>
        <v>Sep</v>
      </c>
    </row>
    <row r="2329" ht="22.5" customHeight="1">
      <c r="A2329" s="4">
        <f>(Orders!A2329)</f>
        <v>4352973016</v>
      </c>
      <c r="B2329" s="5">
        <f t="array" ref="B2329">_xlfn.XLOOKUP(A2329, Orders!A:A,Orders!C:C)</f>
        <v>45572.36777</v>
      </c>
      <c r="C2329" s="4">
        <f>Order_items!B2329</f>
        <v>883013</v>
      </c>
      <c r="D2329" s="4" t="str">
        <f t="array" ref="D2329">_xlfn.XLOOKUP(C2329,Products!A:A,Products!B:B,"")</f>
        <v>Eggs</v>
      </c>
      <c r="E2329" s="4" t="str">
        <f t="array" ref="E2329">_xlfn.XLOOKUP(C2329,Products!A:A,Products!C:C,"")</f>
        <v>Dairy &amp; Breakfast</v>
      </c>
      <c r="F2329" s="4" t="str">
        <f t="array" ref="F2329">_xlfn.XLOOKUP(C2329,Products!A:A,Products!D:D,"")</f>
        <v>Chahal Group</v>
      </c>
      <c r="G2329" s="4">
        <f>Order_items!C2329</f>
        <v>3</v>
      </c>
      <c r="H2329" s="4">
        <f>Order_items!D2329</f>
        <v>989.88</v>
      </c>
      <c r="I2329" s="4">
        <f>Order_items!E2329</f>
        <v>2969.64</v>
      </c>
      <c r="J2329" s="4" t="str">
        <f t="array" ref="J2329">_xlfn.XLOOKUP(A2329,Orders!A:A,Orders!G:G,"")</f>
        <v>Cash</v>
      </c>
      <c r="K2329" s="4">
        <f t="shared" si="1"/>
        <v>2024</v>
      </c>
      <c r="L2329" s="4" t="str">
        <f t="shared" si="2"/>
        <v>Oct</v>
      </c>
    </row>
    <row r="2330" ht="22.5" customHeight="1">
      <c r="A2330" s="4">
        <f>(Orders!A2330)</f>
        <v>7667555396</v>
      </c>
      <c r="B2330" s="5">
        <f t="array" ref="B2330">_xlfn.XLOOKUP(A2330, Orders!A:A,Orders!C:C)</f>
        <v>45325.48448</v>
      </c>
      <c r="C2330" s="4">
        <f>Order_items!B2330</f>
        <v>365133</v>
      </c>
      <c r="D2330" s="4" t="str">
        <f t="array" ref="D2330">_xlfn.XLOOKUP(C2330,Products!A:A,Products!B:B,"")</f>
        <v>Dish Soap</v>
      </c>
      <c r="E2330" s="4" t="str">
        <f t="array" ref="E2330">_xlfn.XLOOKUP(C2330,Products!A:A,Products!C:C,"")</f>
        <v>Household Care</v>
      </c>
      <c r="F2330" s="4" t="str">
        <f t="array" ref="F2330">_xlfn.XLOOKUP(C2330,Products!A:A,Products!D:D,"")</f>
        <v>Hans Inc</v>
      </c>
      <c r="G2330" s="4">
        <f>Order_items!C2330</f>
        <v>1</v>
      </c>
      <c r="H2330" s="4">
        <f>Order_items!D2330</f>
        <v>915.45</v>
      </c>
      <c r="I2330" s="4">
        <f>Order_items!E2330</f>
        <v>915.45</v>
      </c>
      <c r="J2330" s="4" t="str">
        <f t="array" ref="J2330">_xlfn.XLOOKUP(A2330,Orders!A:A,Orders!G:G,"")</f>
        <v>Wallet</v>
      </c>
      <c r="K2330" s="4">
        <f t="shared" si="1"/>
        <v>2024</v>
      </c>
      <c r="L2330" s="4" t="str">
        <f t="shared" si="2"/>
        <v>Feb</v>
      </c>
    </row>
    <row r="2331" ht="22.5" customHeight="1">
      <c r="A2331" s="4">
        <f>(Orders!A2331)</f>
        <v>168804744</v>
      </c>
      <c r="B2331" s="5">
        <f t="array" ref="B2331">_xlfn.XLOOKUP(A2331, Orders!A:A,Orders!C:C)</f>
        <v>45227.30664</v>
      </c>
      <c r="C2331" s="4">
        <f>Order_items!B2331</f>
        <v>925482</v>
      </c>
      <c r="D2331" s="4" t="str">
        <f t="array" ref="D2331">_xlfn.XLOOKUP(C2331,Products!A:A,Products!B:B,"")</f>
        <v>Frozen Biryani</v>
      </c>
      <c r="E2331" s="4" t="str">
        <f t="array" ref="E2331">_xlfn.XLOOKUP(C2331,Products!A:A,Products!C:C,"")</f>
        <v>Instant &amp; Frozen Food</v>
      </c>
      <c r="F2331" s="4" t="str">
        <f t="array" ref="F2331">_xlfn.XLOOKUP(C2331,Products!A:A,Products!D:D,"")</f>
        <v>Viswanathan-Sha</v>
      </c>
      <c r="G2331" s="4">
        <f>Order_items!C2331</f>
        <v>1</v>
      </c>
      <c r="H2331" s="4">
        <f>Order_items!D2331</f>
        <v>475.04</v>
      </c>
      <c r="I2331" s="4">
        <f>Order_items!E2331</f>
        <v>475.04</v>
      </c>
      <c r="J2331" s="4" t="str">
        <f t="array" ref="J2331">_xlfn.XLOOKUP(A2331,Orders!A:A,Orders!G:G,"")</f>
        <v>Card</v>
      </c>
      <c r="K2331" s="4">
        <f t="shared" si="1"/>
        <v>2023</v>
      </c>
      <c r="L2331" s="4" t="str">
        <f t="shared" si="2"/>
        <v>Oct</v>
      </c>
    </row>
    <row r="2332" ht="22.5" customHeight="1">
      <c r="A2332" s="4">
        <f>(Orders!A2332)</f>
        <v>854218304</v>
      </c>
      <c r="B2332" s="5">
        <f t="array" ref="B2332">_xlfn.XLOOKUP(A2332, Orders!A:A,Orders!C:C)</f>
        <v>45234.27022</v>
      </c>
      <c r="C2332" s="4">
        <f>Order_items!B2332</f>
        <v>863930</v>
      </c>
      <c r="D2332" s="4" t="str">
        <f t="array" ref="D2332">_xlfn.XLOOKUP(C2332,Products!A:A,Products!B:B,"")</f>
        <v>Shampoo</v>
      </c>
      <c r="E2332" s="4" t="str">
        <f t="array" ref="E2332">_xlfn.XLOOKUP(C2332,Products!A:A,Products!C:C,"")</f>
        <v>Personal Care</v>
      </c>
      <c r="F2332" s="4" t="str">
        <f t="array" ref="F2332">_xlfn.XLOOKUP(C2332,Products!A:A,Products!D:D,"")</f>
        <v>Sathe, Agarwal and Dhar</v>
      </c>
      <c r="G2332" s="4">
        <f>Order_items!C2332</f>
        <v>2</v>
      </c>
      <c r="H2332" s="4">
        <f>Order_items!D2332</f>
        <v>242.57</v>
      </c>
      <c r="I2332" s="4">
        <f>Order_items!E2332</f>
        <v>485.14</v>
      </c>
      <c r="J2332" s="4" t="str">
        <f t="array" ref="J2332">_xlfn.XLOOKUP(A2332,Orders!A:A,Orders!G:G,"")</f>
        <v>Cash</v>
      </c>
      <c r="K2332" s="4">
        <f t="shared" si="1"/>
        <v>2023</v>
      </c>
      <c r="L2332" s="4" t="str">
        <f t="shared" si="2"/>
        <v>Nov</v>
      </c>
    </row>
    <row r="2333" ht="22.5" customHeight="1">
      <c r="A2333" s="4">
        <f>(Orders!A2333)</f>
        <v>2616618240</v>
      </c>
      <c r="B2333" s="5">
        <f t="array" ref="B2333">_xlfn.XLOOKUP(A2333, Orders!A:A,Orders!C:C)</f>
        <v>45365.03229</v>
      </c>
      <c r="C2333" s="4">
        <f>Order_items!B2333</f>
        <v>171602</v>
      </c>
      <c r="D2333" s="4" t="str">
        <f t="array" ref="D2333">_xlfn.XLOOKUP(C2333,Products!A:A,Products!B:B,"")</f>
        <v>Cola</v>
      </c>
      <c r="E2333" s="4" t="str">
        <f t="array" ref="E2333">_xlfn.XLOOKUP(C2333,Products!A:A,Products!C:C,"")</f>
        <v>Cold Drinks &amp; Juices</v>
      </c>
      <c r="F2333" s="4" t="str">
        <f t="array" ref="F2333">_xlfn.XLOOKUP(C2333,Products!A:A,Products!D:D,"")</f>
        <v>Pal-Sehgal</v>
      </c>
      <c r="G2333" s="4">
        <f>Order_items!C2333</f>
        <v>3</v>
      </c>
      <c r="H2333" s="4">
        <f>Order_items!D2333</f>
        <v>883.44</v>
      </c>
      <c r="I2333" s="4">
        <f>Order_items!E2333</f>
        <v>2650.32</v>
      </c>
      <c r="J2333" s="4" t="str">
        <f t="array" ref="J2333">_xlfn.XLOOKUP(A2333,Orders!A:A,Orders!G:G,"")</f>
        <v>Wallet</v>
      </c>
      <c r="K2333" s="4">
        <f t="shared" si="1"/>
        <v>2024</v>
      </c>
      <c r="L2333" s="4" t="str">
        <f t="shared" si="2"/>
        <v>Mar</v>
      </c>
    </row>
    <row r="2334" ht="22.5" customHeight="1">
      <c r="A2334" s="4">
        <f>(Orders!A2334)</f>
        <v>8891144024</v>
      </c>
      <c r="B2334" s="5">
        <f t="array" ref="B2334">_xlfn.XLOOKUP(A2334, Orders!A:A,Orders!C:C)</f>
        <v>45022.86157</v>
      </c>
      <c r="C2334" s="4">
        <f>Order_items!B2334</f>
        <v>492958</v>
      </c>
      <c r="D2334" s="4" t="str">
        <f t="array" ref="D2334">_xlfn.XLOOKUP(C2334,Products!A:A,Products!B:B,"")</f>
        <v>Lotion</v>
      </c>
      <c r="E2334" s="4" t="str">
        <f t="array" ref="E2334">_xlfn.XLOOKUP(C2334,Products!A:A,Products!C:C,"")</f>
        <v>Personal Care</v>
      </c>
      <c r="F2334" s="4" t="str">
        <f t="array" ref="F2334">_xlfn.XLOOKUP(C2334,Products!A:A,Products!D:D,"")</f>
        <v>Acharya PLC</v>
      </c>
      <c r="G2334" s="4">
        <f>Order_items!C2334</f>
        <v>1</v>
      </c>
      <c r="H2334" s="4">
        <f>Order_items!D2334</f>
        <v>84.2</v>
      </c>
      <c r="I2334" s="4">
        <f>Order_items!E2334</f>
        <v>84.2</v>
      </c>
      <c r="J2334" s="4" t="str">
        <f t="array" ref="J2334">_xlfn.XLOOKUP(A2334,Orders!A:A,Orders!G:G,"")</f>
        <v>Cash</v>
      </c>
      <c r="K2334" s="4">
        <f t="shared" si="1"/>
        <v>2023</v>
      </c>
      <c r="L2334" s="4" t="str">
        <f t="shared" si="2"/>
        <v>Apr</v>
      </c>
    </row>
    <row r="2335" ht="22.5" customHeight="1">
      <c r="A2335" s="4">
        <f>(Orders!A2335)</f>
        <v>4606856320</v>
      </c>
      <c r="B2335" s="5">
        <f t="array" ref="B2335">_xlfn.XLOOKUP(A2335, Orders!A:A,Orders!C:C)</f>
        <v>45507.30804</v>
      </c>
      <c r="C2335" s="4">
        <f>Order_items!B2335</f>
        <v>217710</v>
      </c>
      <c r="D2335" s="4" t="str">
        <f t="array" ref="D2335">_xlfn.XLOOKUP(C2335,Products!A:A,Products!B:B,"")</f>
        <v>Eggs</v>
      </c>
      <c r="E2335" s="4" t="str">
        <f t="array" ref="E2335">_xlfn.XLOOKUP(C2335,Products!A:A,Products!C:C,"")</f>
        <v>Dairy &amp; Breakfast</v>
      </c>
      <c r="F2335" s="4" t="str">
        <f t="array" ref="F2335">_xlfn.XLOOKUP(C2335,Products!A:A,Products!D:D,"")</f>
        <v>Rout-Sarna</v>
      </c>
      <c r="G2335" s="4">
        <f>Order_items!C2335</f>
        <v>2</v>
      </c>
      <c r="H2335" s="4">
        <f>Order_items!D2335</f>
        <v>58.59</v>
      </c>
      <c r="I2335" s="4">
        <f>Order_items!E2335</f>
        <v>117.18</v>
      </c>
      <c r="J2335" s="4" t="str">
        <f t="array" ref="J2335">_xlfn.XLOOKUP(A2335,Orders!A:A,Orders!G:G,"")</f>
        <v>Wallet</v>
      </c>
      <c r="K2335" s="4">
        <f t="shared" si="1"/>
        <v>2024</v>
      </c>
      <c r="L2335" s="4" t="str">
        <f t="shared" si="2"/>
        <v>Aug</v>
      </c>
    </row>
    <row r="2336" ht="22.5" customHeight="1">
      <c r="A2336" s="4">
        <f>(Orders!A2336)</f>
        <v>1876194333</v>
      </c>
      <c r="B2336" s="5">
        <f t="array" ref="B2336">_xlfn.XLOOKUP(A2336, Orders!A:A,Orders!C:C)</f>
        <v>45378.35983</v>
      </c>
      <c r="C2336" s="4">
        <f>Order_items!B2336</f>
        <v>540618</v>
      </c>
      <c r="D2336" s="4" t="str">
        <f t="array" ref="D2336">_xlfn.XLOOKUP(C2336,Products!A:A,Products!B:B,"")</f>
        <v>Popcorn</v>
      </c>
      <c r="E2336" s="4" t="str">
        <f t="array" ref="E2336">_xlfn.XLOOKUP(C2336,Products!A:A,Products!C:C,"")</f>
        <v>Snacks &amp; Munchies</v>
      </c>
      <c r="F2336" s="4" t="str">
        <f t="array" ref="F2336">_xlfn.XLOOKUP(C2336,Products!A:A,Products!D:D,"")</f>
        <v>Golla-Luthra</v>
      </c>
      <c r="G2336" s="4">
        <f>Order_items!C2336</f>
        <v>2</v>
      </c>
      <c r="H2336" s="4">
        <f>Order_items!D2336</f>
        <v>317.05</v>
      </c>
      <c r="I2336" s="4">
        <f>Order_items!E2336</f>
        <v>634.1</v>
      </c>
      <c r="J2336" s="4" t="str">
        <f t="array" ref="J2336">_xlfn.XLOOKUP(A2336,Orders!A:A,Orders!G:G,"")</f>
        <v>Cash</v>
      </c>
      <c r="K2336" s="4">
        <f t="shared" si="1"/>
        <v>2024</v>
      </c>
      <c r="L2336" s="4" t="str">
        <f t="shared" si="2"/>
        <v>Mar</v>
      </c>
    </row>
    <row r="2337" ht="22.5" customHeight="1">
      <c r="A2337" s="4">
        <f>(Orders!A2337)</f>
        <v>1471186096</v>
      </c>
      <c r="B2337" s="5">
        <f t="array" ref="B2337">_xlfn.XLOOKUP(A2337, Orders!A:A,Orders!C:C)</f>
        <v>45251.09058</v>
      </c>
      <c r="C2337" s="4">
        <f>Order_items!B2337</f>
        <v>455083</v>
      </c>
      <c r="D2337" s="4" t="str">
        <f t="array" ref="D2337">_xlfn.XLOOKUP(C2337,Products!A:A,Products!B:B,"")</f>
        <v>Butter</v>
      </c>
      <c r="E2337" s="4" t="str">
        <f t="array" ref="E2337">_xlfn.XLOOKUP(C2337,Products!A:A,Products!C:C,"")</f>
        <v>Dairy &amp; Breakfast</v>
      </c>
      <c r="F2337" s="4" t="str">
        <f t="array" ref="F2337">_xlfn.XLOOKUP(C2337,Products!A:A,Products!D:D,"")</f>
        <v>Dutta Inc</v>
      </c>
      <c r="G2337" s="4">
        <f>Order_items!C2337</f>
        <v>2</v>
      </c>
      <c r="H2337" s="4">
        <f>Order_items!D2337</f>
        <v>959.01</v>
      </c>
      <c r="I2337" s="4">
        <f>Order_items!E2337</f>
        <v>1918.02</v>
      </c>
      <c r="J2337" s="4" t="str">
        <f t="array" ref="J2337">_xlfn.XLOOKUP(A2337,Orders!A:A,Orders!G:G,"")</f>
        <v>UPI</v>
      </c>
      <c r="K2337" s="4">
        <f t="shared" si="1"/>
        <v>2023</v>
      </c>
      <c r="L2337" s="4" t="str">
        <f t="shared" si="2"/>
        <v>Nov</v>
      </c>
    </row>
    <row r="2338" ht="22.5" customHeight="1">
      <c r="A2338" s="4">
        <f>(Orders!A2338)</f>
        <v>4763556417</v>
      </c>
      <c r="B2338" s="5">
        <f t="array" ref="B2338">_xlfn.XLOOKUP(A2338, Orders!A:A,Orders!C:C)</f>
        <v>45017.03087</v>
      </c>
      <c r="C2338" s="4">
        <f>Order_items!B2338</f>
        <v>18035</v>
      </c>
      <c r="D2338" s="4" t="str">
        <f t="array" ref="D2338">_xlfn.XLOOKUP(C2338,Products!A:A,Products!B:B,"")</f>
        <v>Dish Soap</v>
      </c>
      <c r="E2338" s="4" t="str">
        <f t="array" ref="E2338">_xlfn.XLOOKUP(C2338,Products!A:A,Products!C:C,"")</f>
        <v>Household Care</v>
      </c>
      <c r="F2338" s="4" t="str">
        <f t="array" ref="F2338">_xlfn.XLOOKUP(C2338,Products!A:A,Products!D:D,"")</f>
        <v>Ramesh Inc</v>
      </c>
      <c r="G2338" s="4">
        <f>Order_items!C2338</f>
        <v>3</v>
      </c>
      <c r="H2338" s="4">
        <f>Order_items!D2338</f>
        <v>968.94</v>
      </c>
      <c r="I2338" s="4">
        <f>Order_items!E2338</f>
        <v>2906.82</v>
      </c>
      <c r="J2338" s="4" t="str">
        <f t="array" ref="J2338">_xlfn.XLOOKUP(A2338,Orders!A:A,Orders!G:G,"")</f>
        <v>UPI</v>
      </c>
      <c r="K2338" s="4">
        <f t="shared" si="1"/>
        <v>2023</v>
      </c>
      <c r="L2338" s="4" t="str">
        <f t="shared" si="2"/>
        <v>Apr</v>
      </c>
    </row>
    <row r="2339" ht="22.5" customHeight="1">
      <c r="A2339" s="4">
        <f>(Orders!A2339)</f>
        <v>5961097387</v>
      </c>
      <c r="B2339" s="5">
        <f t="array" ref="B2339">_xlfn.XLOOKUP(A2339, Orders!A:A,Orders!C:C)</f>
        <v>45165.19094</v>
      </c>
      <c r="C2339" s="4">
        <f>Order_items!B2339</f>
        <v>992178</v>
      </c>
      <c r="D2339" s="4" t="str">
        <f t="array" ref="D2339">_xlfn.XLOOKUP(C2339,Products!A:A,Products!B:B,"")</f>
        <v>Pain Reliever</v>
      </c>
      <c r="E2339" s="4" t="str">
        <f t="array" ref="E2339">_xlfn.XLOOKUP(C2339,Products!A:A,Products!C:C,"")</f>
        <v>Pharmacy</v>
      </c>
      <c r="F2339" s="4" t="str">
        <f t="array" ref="F2339">_xlfn.XLOOKUP(C2339,Products!A:A,Products!D:D,"")</f>
        <v>Basu and Sons</v>
      </c>
      <c r="G2339" s="4">
        <f>Order_items!C2339</f>
        <v>2</v>
      </c>
      <c r="H2339" s="4">
        <f>Order_items!D2339</f>
        <v>632.43</v>
      </c>
      <c r="I2339" s="4">
        <f>Order_items!E2339</f>
        <v>1264.86</v>
      </c>
      <c r="J2339" s="4" t="str">
        <f t="array" ref="J2339">_xlfn.XLOOKUP(A2339,Orders!A:A,Orders!G:G,"")</f>
        <v>Wallet</v>
      </c>
      <c r="K2339" s="4">
        <f t="shared" si="1"/>
        <v>2023</v>
      </c>
      <c r="L2339" s="4" t="str">
        <f t="shared" si="2"/>
        <v>Aug</v>
      </c>
    </row>
    <row r="2340" ht="22.5" customHeight="1">
      <c r="A2340" s="4">
        <f>(Orders!A2340)</f>
        <v>1509646137</v>
      </c>
      <c r="B2340" s="5">
        <f t="array" ref="B2340">_xlfn.XLOOKUP(A2340, Orders!A:A,Orders!C:C)</f>
        <v>45394.71181</v>
      </c>
      <c r="C2340" s="4">
        <f>Order_items!B2340</f>
        <v>481843</v>
      </c>
      <c r="D2340" s="4" t="str">
        <f t="array" ref="D2340">_xlfn.XLOOKUP(C2340,Products!A:A,Products!B:B,"")</f>
        <v>Chocolates</v>
      </c>
      <c r="E2340" s="4" t="str">
        <f t="array" ref="E2340">_xlfn.XLOOKUP(C2340,Products!A:A,Products!C:C,"")</f>
        <v>Snacks &amp; Munchies</v>
      </c>
      <c r="F2340" s="4" t="str">
        <f t="array" ref="F2340">_xlfn.XLOOKUP(C2340,Products!A:A,Products!D:D,"")</f>
        <v>Taneja, Kala and Kota</v>
      </c>
      <c r="G2340" s="4">
        <f>Order_items!C2340</f>
        <v>3</v>
      </c>
      <c r="H2340" s="4">
        <f>Order_items!D2340</f>
        <v>297.68</v>
      </c>
      <c r="I2340" s="4">
        <f>Order_items!E2340</f>
        <v>893.04</v>
      </c>
      <c r="J2340" s="4" t="str">
        <f t="array" ref="J2340">_xlfn.XLOOKUP(A2340,Orders!A:A,Orders!G:G,"")</f>
        <v>Card</v>
      </c>
      <c r="K2340" s="4">
        <f t="shared" si="1"/>
        <v>2024</v>
      </c>
      <c r="L2340" s="4" t="str">
        <f t="shared" si="2"/>
        <v>Apr</v>
      </c>
    </row>
    <row r="2341" ht="22.5" customHeight="1">
      <c r="A2341" s="4">
        <f>(Orders!A2341)</f>
        <v>7533431274</v>
      </c>
      <c r="B2341" s="5">
        <f t="array" ref="B2341">_xlfn.XLOOKUP(A2341, Orders!A:A,Orders!C:C)</f>
        <v>45149.65102</v>
      </c>
      <c r="C2341" s="4">
        <f>Order_items!B2341</f>
        <v>63769</v>
      </c>
      <c r="D2341" s="4" t="str">
        <f t="array" ref="D2341">_xlfn.XLOOKUP(C2341,Products!A:A,Products!B:B,"")</f>
        <v>Lotion</v>
      </c>
      <c r="E2341" s="4" t="str">
        <f t="array" ref="E2341">_xlfn.XLOOKUP(C2341,Products!A:A,Products!C:C,"")</f>
        <v>Personal Care</v>
      </c>
      <c r="F2341" s="4" t="str">
        <f t="array" ref="F2341">_xlfn.XLOOKUP(C2341,Products!A:A,Products!D:D,"")</f>
        <v>Dalal-Shan</v>
      </c>
      <c r="G2341" s="4">
        <f>Order_items!C2341</f>
        <v>3</v>
      </c>
      <c r="H2341" s="4">
        <f>Order_items!D2341</f>
        <v>878.07</v>
      </c>
      <c r="I2341" s="4">
        <f>Order_items!E2341</f>
        <v>2634.21</v>
      </c>
      <c r="J2341" s="4" t="str">
        <f t="array" ref="J2341">_xlfn.XLOOKUP(A2341,Orders!A:A,Orders!G:G,"")</f>
        <v>UPI</v>
      </c>
      <c r="K2341" s="4">
        <f t="shared" si="1"/>
        <v>2023</v>
      </c>
      <c r="L2341" s="4" t="str">
        <f t="shared" si="2"/>
        <v>Aug</v>
      </c>
    </row>
    <row r="2342" ht="22.5" customHeight="1">
      <c r="A2342" s="4">
        <f>(Orders!A2342)</f>
        <v>3598818329</v>
      </c>
      <c r="B2342" s="5">
        <f t="array" ref="B2342">_xlfn.XLOOKUP(A2342, Orders!A:A,Orders!C:C)</f>
        <v>45136.1387</v>
      </c>
      <c r="C2342" s="4">
        <f>Order_items!B2342</f>
        <v>196719</v>
      </c>
      <c r="D2342" s="4" t="str">
        <f t="array" ref="D2342">_xlfn.XLOOKUP(C2342,Products!A:A,Products!B:B,"")</f>
        <v>Bananas</v>
      </c>
      <c r="E2342" s="4" t="str">
        <f t="array" ref="E2342">_xlfn.XLOOKUP(C2342,Products!A:A,Products!C:C,"")</f>
        <v>Fruits &amp; Vegetables</v>
      </c>
      <c r="F2342" s="4" t="str">
        <f t="array" ref="F2342">_xlfn.XLOOKUP(C2342,Products!A:A,Products!D:D,"")</f>
        <v>Yogi Group</v>
      </c>
      <c r="G2342" s="4">
        <f>Order_items!C2342</f>
        <v>2</v>
      </c>
      <c r="H2342" s="4">
        <f>Order_items!D2342</f>
        <v>217.5</v>
      </c>
      <c r="I2342" s="4">
        <f>Order_items!E2342</f>
        <v>435</v>
      </c>
      <c r="J2342" s="4" t="str">
        <f t="array" ref="J2342">_xlfn.XLOOKUP(A2342,Orders!A:A,Orders!G:G,"")</f>
        <v>UPI</v>
      </c>
      <c r="K2342" s="4">
        <f t="shared" si="1"/>
        <v>2023</v>
      </c>
      <c r="L2342" s="4" t="str">
        <f t="shared" si="2"/>
        <v>Jul</v>
      </c>
    </row>
    <row r="2343" ht="22.5" customHeight="1">
      <c r="A2343" s="4">
        <f>(Orders!A2343)</f>
        <v>2561337790</v>
      </c>
      <c r="B2343" s="5">
        <f t="array" ref="B2343">_xlfn.XLOOKUP(A2343, Orders!A:A,Orders!C:C)</f>
        <v>45574.29174</v>
      </c>
      <c r="C2343" s="4">
        <f>Order_items!B2343</f>
        <v>853932</v>
      </c>
      <c r="D2343" s="4" t="str">
        <f t="array" ref="D2343">_xlfn.XLOOKUP(C2343,Products!A:A,Products!B:B,"")</f>
        <v>Baby Wipes</v>
      </c>
      <c r="E2343" s="4" t="str">
        <f t="array" ref="E2343">_xlfn.XLOOKUP(C2343,Products!A:A,Products!C:C,"")</f>
        <v>Baby Care</v>
      </c>
      <c r="F2343" s="4" t="str">
        <f t="array" ref="F2343">_xlfn.XLOOKUP(C2343,Products!A:A,Products!D:D,"")</f>
        <v>Ranganathan-Peri</v>
      </c>
      <c r="G2343" s="4">
        <f>Order_items!C2343</f>
        <v>3</v>
      </c>
      <c r="H2343" s="4">
        <f>Order_items!D2343</f>
        <v>941.19</v>
      </c>
      <c r="I2343" s="4">
        <f>Order_items!E2343</f>
        <v>2823.57</v>
      </c>
      <c r="J2343" s="4" t="str">
        <f t="array" ref="J2343">_xlfn.XLOOKUP(A2343,Orders!A:A,Orders!G:G,"")</f>
        <v>Cash</v>
      </c>
      <c r="K2343" s="4">
        <f t="shared" si="1"/>
        <v>2024</v>
      </c>
      <c r="L2343" s="4" t="str">
        <f t="shared" si="2"/>
        <v>Oct</v>
      </c>
    </row>
    <row r="2344" ht="22.5" customHeight="1">
      <c r="A2344" s="4">
        <f>(Orders!A2344)</f>
        <v>2359692348</v>
      </c>
      <c r="B2344" s="5">
        <f t="array" ref="B2344">_xlfn.XLOOKUP(A2344, Orders!A:A,Orders!C:C)</f>
        <v>45535.02361</v>
      </c>
      <c r="C2344" s="4">
        <f>Order_items!B2344</f>
        <v>284460</v>
      </c>
      <c r="D2344" s="4" t="str">
        <f t="array" ref="D2344">_xlfn.XLOOKUP(C2344,Products!A:A,Products!B:B,"")</f>
        <v>Potatoes</v>
      </c>
      <c r="E2344" s="4" t="str">
        <f t="array" ref="E2344">_xlfn.XLOOKUP(C2344,Products!A:A,Products!C:C,"")</f>
        <v>Fruits &amp; Vegetables</v>
      </c>
      <c r="F2344" s="4" t="str">
        <f t="array" ref="F2344">_xlfn.XLOOKUP(C2344,Products!A:A,Products!D:D,"")</f>
        <v>Ramakrishnan, Anand and Khare</v>
      </c>
      <c r="G2344" s="4">
        <f>Order_items!C2344</f>
        <v>3</v>
      </c>
      <c r="H2344" s="4">
        <f>Order_items!D2344</f>
        <v>505.95</v>
      </c>
      <c r="I2344" s="4">
        <f>Order_items!E2344</f>
        <v>1517.85</v>
      </c>
      <c r="J2344" s="4" t="str">
        <f t="array" ref="J2344">_xlfn.XLOOKUP(A2344,Orders!A:A,Orders!G:G,"")</f>
        <v>Card</v>
      </c>
      <c r="K2344" s="4">
        <f t="shared" si="1"/>
        <v>2024</v>
      </c>
      <c r="L2344" s="4" t="str">
        <f t="shared" si="2"/>
        <v>Aug</v>
      </c>
    </row>
    <row r="2345" ht="22.5" customHeight="1">
      <c r="A2345" s="4">
        <f>(Orders!A2345)</f>
        <v>3146098826</v>
      </c>
      <c r="B2345" s="5">
        <f t="array" ref="B2345">_xlfn.XLOOKUP(A2345, Orders!A:A,Orders!C:C)</f>
        <v>45463.96641</v>
      </c>
      <c r="C2345" s="4">
        <f>Order_items!B2345</f>
        <v>513199</v>
      </c>
      <c r="D2345" s="4" t="str">
        <f t="array" ref="D2345">_xlfn.XLOOKUP(C2345,Products!A:A,Products!B:B,"")</f>
        <v>Cola</v>
      </c>
      <c r="E2345" s="4" t="str">
        <f t="array" ref="E2345">_xlfn.XLOOKUP(C2345,Products!A:A,Products!C:C,"")</f>
        <v>Cold Drinks &amp; Juices</v>
      </c>
      <c r="F2345" s="4" t="str">
        <f t="array" ref="F2345">_xlfn.XLOOKUP(C2345,Products!A:A,Products!D:D,"")</f>
        <v>Rastogi Inc</v>
      </c>
      <c r="G2345" s="4">
        <f>Order_items!C2345</f>
        <v>3</v>
      </c>
      <c r="H2345" s="4">
        <f>Order_items!D2345</f>
        <v>422.23</v>
      </c>
      <c r="I2345" s="4">
        <f>Order_items!E2345</f>
        <v>1266.69</v>
      </c>
      <c r="J2345" s="4" t="str">
        <f t="array" ref="J2345">_xlfn.XLOOKUP(A2345,Orders!A:A,Orders!G:G,"")</f>
        <v>UPI</v>
      </c>
      <c r="K2345" s="4">
        <f t="shared" si="1"/>
        <v>2024</v>
      </c>
      <c r="L2345" s="4" t="str">
        <f t="shared" si="2"/>
        <v>Jun</v>
      </c>
    </row>
    <row r="2346" ht="22.5" customHeight="1">
      <c r="A2346" s="4">
        <f>(Orders!A2346)</f>
        <v>8638050442</v>
      </c>
      <c r="B2346" s="5">
        <f t="array" ref="B2346">_xlfn.XLOOKUP(A2346, Orders!A:A,Orders!C:C)</f>
        <v>45246.97895</v>
      </c>
      <c r="C2346" s="4">
        <f>Order_items!B2346</f>
        <v>689769</v>
      </c>
      <c r="D2346" s="4" t="str">
        <f t="array" ref="D2346">_xlfn.XLOOKUP(C2346,Products!A:A,Products!B:B,"")</f>
        <v>Frozen Vegetables</v>
      </c>
      <c r="E2346" s="4" t="str">
        <f t="array" ref="E2346">_xlfn.XLOOKUP(C2346,Products!A:A,Products!C:C,"")</f>
        <v>Instant &amp; Frozen Food</v>
      </c>
      <c r="F2346" s="4" t="str">
        <f t="array" ref="F2346">_xlfn.XLOOKUP(C2346,Products!A:A,Products!D:D,"")</f>
        <v>Kothari-Datta</v>
      </c>
      <c r="G2346" s="4">
        <f>Order_items!C2346</f>
        <v>3</v>
      </c>
      <c r="H2346" s="4">
        <f>Order_items!D2346</f>
        <v>46.62</v>
      </c>
      <c r="I2346" s="4">
        <f>Order_items!E2346</f>
        <v>139.86</v>
      </c>
      <c r="J2346" s="4" t="str">
        <f t="array" ref="J2346">_xlfn.XLOOKUP(A2346,Orders!A:A,Orders!G:G,"")</f>
        <v>Card</v>
      </c>
      <c r="K2346" s="4">
        <f t="shared" si="1"/>
        <v>2023</v>
      </c>
      <c r="L2346" s="4" t="str">
        <f t="shared" si="2"/>
        <v>Nov</v>
      </c>
    </row>
    <row r="2347" ht="22.5" customHeight="1">
      <c r="A2347" s="4">
        <f>(Orders!A2347)</f>
        <v>1833854180</v>
      </c>
      <c r="B2347" s="5">
        <f t="array" ref="B2347">_xlfn.XLOOKUP(A2347, Orders!A:A,Orders!C:C)</f>
        <v>45008.30047</v>
      </c>
      <c r="C2347" s="4">
        <f>Order_items!B2347</f>
        <v>992178</v>
      </c>
      <c r="D2347" s="4" t="str">
        <f t="array" ref="D2347">_xlfn.XLOOKUP(C2347,Products!A:A,Products!B:B,"")</f>
        <v>Pain Reliever</v>
      </c>
      <c r="E2347" s="4" t="str">
        <f t="array" ref="E2347">_xlfn.XLOOKUP(C2347,Products!A:A,Products!C:C,"")</f>
        <v>Pharmacy</v>
      </c>
      <c r="F2347" s="4" t="str">
        <f t="array" ref="F2347">_xlfn.XLOOKUP(C2347,Products!A:A,Products!D:D,"")</f>
        <v>Basu and Sons</v>
      </c>
      <c r="G2347" s="4">
        <f>Order_items!C2347</f>
        <v>2</v>
      </c>
      <c r="H2347" s="4">
        <f>Order_items!D2347</f>
        <v>632.43</v>
      </c>
      <c r="I2347" s="4">
        <f>Order_items!E2347</f>
        <v>1264.86</v>
      </c>
      <c r="J2347" s="4" t="str">
        <f t="array" ref="J2347">_xlfn.XLOOKUP(A2347,Orders!A:A,Orders!G:G,"")</f>
        <v>Cash</v>
      </c>
      <c r="K2347" s="4">
        <f t="shared" si="1"/>
        <v>2023</v>
      </c>
      <c r="L2347" s="4" t="str">
        <f t="shared" si="2"/>
        <v>Mar</v>
      </c>
    </row>
    <row r="2348" ht="22.5" customHeight="1">
      <c r="A2348" s="4">
        <f>(Orders!A2348)</f>
        <v>5687148136</v>
      </c>
      <c r="B2348" s="5">
        <f t="array" ref="B2348">_xlfn.XLOOKUP(A2348, Orders!A:A,Orders!C:C)</f>
        <v>45101.03212</v>
      </c>
      <c r="C2348" s="4">
        <f>Order_items!B2348</f>
        <v>859361</v>
      </c>
      <c r="D2348" s="4" t="str">
        <f t="array" ref="D2348">_xlfn.XLOOKUP(C2348,Products!A:A,Products!B:B,"")</f>
        <v>Shampoo</v>
      </c>
      <c r="E2348" s="4" t="str">
        <f t="array" ref="E2348">_xlfn.XLOOKUP(C2348,Products!A:A,Products!C:C,"")</f>
        <v>Personal Care</v>
      </c>
      <c r="F2348" s="4" t="str">
        <f t="array" ref="F2348">_xlfn.XLOOKUP(C2348,Products!A:A,Products!D:D,"")</f>
        <v>Mitter Group</v>
      </c>
      <c r="G2348" s="4">
        <f>Order_items!C2348</f>
        <v>2</v>
      </c>
      <c r="H2348" s="4">
        <f>Order_items!D2348</f>
        <v>432.39</v>
      </c>
      <c r="I2348" s="4">
        <f>Order_items!E2348</f>
        <v>864.78</v>
      </c>
      <c r="J2348" s="4" t="str">
        <f t="array" ref="J2348">_xlfn.XLOOKUP(A2348,Orders!A:A,Orders!G:G,"")</f>
        <v>Cash</v>
      </c>
      <c r="K2348" s="4">
        <f t="shared" si="1"/>
        <v>2023</v>
      </c>
      <c r="L2348" s="4" t="str">
        <f t="shared" si="2"/>
        <v>Jun</v>
      </c>
    </row>
    <row r="2349" ht="22.5" customHeight="1">
      <c r="A2349" s="4">
        <f>(Orders!A2349)</f>
        <v>7133253616</v>
      </c>
      <c r="B2349" s="5">
        <f t="array" ref="B2349">_xlfn.XLOOKUP(A2349, Orders!A:A,Orders!C:C)</f>
        <v>45518.33913</v>
      </c>
      <c r="C2349" s="4">
        <f>Order_items!B2349</f>
        <v>654297</v>
      </c>
      <c r="D2349" s="4" t="str">
        <f t="array" ref="D2349">_xlfn.XLOOKUP(C2349,Products!A:A,Products!B:B,"")</f>
        <v>Potatoes</v>
      </c>
      <c r="E2349" s="4" t="str">
        <f t="array" ref="E2349">_xlfn.XLOOKUP(C2349,Products!A:A,Products!C:C,"")</f>
        <v>Fruits &amp; Vegetables</v>
      </c>
      <c r="F2349" s="4" t="str">
        <f t="array" ref="F2349">_xlfn.XLOOKUP(C2349,Products!A:A,Products!D:D,"")</f>
        <v>Chandran-Dass</v>
      </c>
      <c r="G2349" s="4">
        <f>Order_items!C2349</f>
        <v>1</v>
      </c>
      <c r="H2349" s="4">
        <f>Order_items!D2349</f>
        <v>13.25</v>
      </c>
      <c r="I2349" s="4">
        <f>Order_items!E2349</f>
        <v>13.25</v>
      </c>
      <c r="J2349" s="4" t="str">
        <f t="array" ref="J2349">_xlfn.XLOOKUP(A2349,Orders!A:A,Orders!G:G,"")</f>
        <v>Wallet</v>
      </c>
      <c r="K2349" s="4">
        <f t="shared" si="1"/>
        <v>2024</v>
      </c>
      <c r="L2349" s="4" t="str">
        <f t="shared" si="2"/>
        <v>Aug</v>
      </c>
    </row>
    <row r="2350" ht="22.5" customHeight="1">
      <c r="A2350" s="4">
        <f>(Orders!A2350)</f>
        <v>7899569162</v>
      </c>
      <c r="B2350" s="5">
        <f t="array" ref="B2350">_xlfn.XLOOKUP(A2350, Orders!A:A,Orders!C:C)</f>
        <v>45153.36959</v>
      </c>
      <c r="C2350" s="4">
        <f>Order_items!B2350</f>
        <v>500633</v>
      </c>
      <c r="D2350" s="4" t="str">
        <f t="array" ref="D2350">_xlfn.XLOOKUP(C2350,Products!A:A,Products!B:B,"")</f>
        <v>Cereal</v>
      </c>
      <c r="E2350" s="4" t="str">
        <f t="array" ref="E2350">_xlfn.XLOOKUP(C2350,Products!A:A,Products!C:C,"")</f>
        <v>Dairy &amp; Breakfast</v>
      </c>
      <c r="F2350" s="4" t="str">
        <f t="array" ref="F2350">_xlfn.XLOOKUP(C2350,Products!A:A,Products!D:D,"")</f>
        <v>Trivedi-Ahluwalia</v>
      </c>
      <c r="G2350" s="4">
        <f>Order_items!C2350</f>
        <v>1</v>
      </c>
      <c r="H2350" s="4">
        <f>Order_items!D2350</f>
        <v>154.5</v>
      </c>
      <c r="I2350" s="4">
        <f>Order_items!E2350</f>
        <v>154.5</v>
      </c>
      <c r="J2350" s="4" t="str">
        <f t="array" ref="J2350">_xlfn.XLOOKUP(A2350,Orders!A:A,Orders!G:G,"")</f>
        <v>UPI</v>
      </c>
      <c r="K2350" s="4">
        <f t="shared" si="1"/>
        <v>2023</v>
      </c>
      <c r="L2350" s="4" t="str">
        <f t="shared" si="2"/>
        <v>Aug</v>
      </c>
    </row>
    <row r="2351" ht="22.5" customHeight="1">
      <c r="A2351" s="4">
        <f>(Orders!A2351)</f>
        <v>6119637917</v>
      </c>
      <c r="B2351" s="5">
        <f t="array" ref="B2351">_xlfn.XLOOKUP(A2351, Orders!A:A,Orders!C:C)</f>
        <v>45471.86508</v>
      </c>
      <c r="C2351" s="4">
        <f>Order_items!B2351</f>
        <v>903336</v>
      </c>
      <c r="D2351" s="4" t="str">
        <f t="array" ref="D2351">_xlfn.XLOOKUP(C2351,Products!A:A,Products!B:B,"")</f>
        <v>Pulses</v>
      </c>
      <c r="E2351" s="4" t="str">
        <f t="array" ref="E2351">_xlfn.XLOOKUP(C2351,Products!A:A,Products!C:C,"")</f>
        <v>Grocery &amp; Staples</v>
      </c>
      <c r="F2351" s="4" t="str">
        <f t="array" ref="F2351">_xlfn.XLOOKUP(C2351,Products!A:A,Products!D:D,"")</f>
        <v>Vaidya, Amble and Palla</v>
      </c>
      <c r="G2351" s="4">
        <f>Order_items!C2351</f>
        <v>3</v>
      </c>
      <c r="H2351" s="4">
        <f>Order_items!D2351</f>
        <v>551.88</v>
      </c>
      <c r="I2351" s="4">
        <f>Order_items!E2351</f>
        <v>1655.64</v>
      </c>
      <c r="J2351" s="4" t="str">
        <f t="array" ref="J2351">_xlfn.XLOOKUP(A2351,Orders!A:A,Orders!G:G,"")</f>
        <v>UPI</v>
      </c>
      <c r="K2351" s="4">
        <f t="shared" si="1"/>
        <v>2024</v>
      </c>
      <c r="L2351" s="4" t="str">
        <f t="shared" si="2"/>
        <v>Jun</v>
      </c>
    </row>
    <row r="2352" ht="22.5" customHeight="1">
      <c r="A2352" s="4">
        <f>(Orders!A2352)</f>
        <v>4924477011</v>
      </c>
      <c r="B2352" s="5">
        <f t="array" ref="B2352">_xlfn.XLOOKUP(A2352, Orders!A:A,Orders!C:C)</f>
        <v>45304.80571</v>
      </c>
      <c r="C2352" s="4">
        <f>Order_items!B2352</f>
        <v>500633</v>
      </c>
      <c r="D2352" s="4" t="str">
        <f t="array" ref="D2352">_xlfn.XLOOKUP(C2352,Products!A:A,Products!B:B,"")</f>
        <v>Cereal</v>
      </c>
      <c r="E2352" s="4" t="str">
        <f t="array" ref="E2352">_xlfn.XLOOKUP(C2352,Products!A:A,Products!C:C,"")</f>
        <v>Dairy &amp; Breakfast</v>
      </c>
      <c r="F2352" s="4" t="str">
        <f t="array" ref="F2352">_xlfn.XLOOKUP(C2352,Products!A:A,Products!D:D,"")</f>
        <v>Trivedi-Ahluwalia</v>
      </c>
      <c r="G2352" s="4">
        <f>Order_items!C2352</f>
        <v>3</v>
      </c>
      <c r="H2352" s="4">
        <f>Order_items!D2352</f>
        <v>154.5</v>
      </c>
      <c r="I2352" s="4">
        <f>Order_items!E2352</f>
        <v>463.5</v>
      </c>
      <c r="J2352" s="4" t="str">
        <f t="array" ref="J2352">_xlfn.XLOOKUP(A2352,Orders!A:A,Orders!G:G,"")</f>
        <v>Cash</v>
      </c>
      <c r="K2352" s="4">
        <f t="shared" si="1"/>
        <v>2024</v>
      </c>
      <c r="L2352" s="4" t="str">
        <f t="shared" si="2"/>
        <v>Jan</v>
      </c>
    </row>
    <row r="2353" ht="22.5" customHeight="1">
      <c r="A2353" s="4">
        <f>(Orders!A2353)</f>
        <v>577458306</v>
      </c>
      <c r="B2353" s="5">
        <f t="array" ref="B2353">_xlfn.XLOOKUP(A2353, Orders!A:A,Orders!C:C)</f>
        <v>45202.29866</v>
      </c>
      <c r="C2353" s="4">
        <f>Order_items!B2353</f>
        <v>863930</v>
      </c>
      <c r="D2353" s="4" t="str">
        <f t="array" ref="D2353">_xlfn.XLOOKUP(C2353,Products!A:A,Products!B:B,"")</f>
        <v>Shampoo</v>
      </c>
      <c r="E2353" s="4" t="str">
        <f t="array" ref="E2353">_xlfn.XLOOKUP(C2353,Products!A:A,Products!C:C,"")</f>
        <v>Personal Care</v>
      </c>
      <c r="F2353" s="4" t="str">
        <f t="array" ref="F2353">_xlfn.XLOOKUP(C2353,Products!A:A,Products!D:D,"")</f>
        <v>Sathe, Agarwal and Dhar</v>
      </c>
      <c r="G2353" s="4">
        <f>Order_items!C2353</f>
        <v>1</v>
      </c>
      <c r="H2353" s="4">
        <f>Order_items!D2353</f>
        <v>242.57</v>
      </c>
      <c r="I2353" s="4">
        <f>Order_items!E2353</f>
        <v>242.57</v>
      </c>
      <c r="J2353" s="4" t="str">
        <f t="array" ref="J2353">_xlfn.XLOOKUP(A2353,Orders!A:A,Orders!G:G,"")</f>
        <v>Wallet</v>
      </c>
      <c r="K2353" s="4">
        <f t="shared" si="1"/>
        <v>2023</v>
      </c>
      <c r="L2353" s="4" t="str">
        <f t="shared" si="2"/>
        <v>Oct</v>
      </c>
    </row>
    <row r="2354" ht="22.5" customHeight="1">
      <c r="A2354" s="4">
        <f>(Orders!A2354)</f>
        <v>1605287230</v>
      </c>
      <c r="B2354" s="5">
        <f t="array" ref="B2354">_xlfn.XLOOKUP(A2354, Orders!A:A,Orders!C:C)</f>
        <v>45146.27608</v>
      </c>
      <c r="C2354" s="4">
        <f>Order_items!B2354</f>
        <v>871592</v>
      </c>
      <c r="D2354" s="4" t="str">
        <f t="array" ref="D2354">_xlfn.XLOOKUP(C2354,Products!A:A,Products!B:B,"")</f>
        <v>Carrots</v>
      </c>
      <c r="E2354" s="4" t="str">
        <f t="array" ref="E2354">_xlfn.XLOOKUP(C2354,Products!A:A,Products!C:C,"")</f>
        <v>Fruits &amp; Vegetables</v>
      </c>
      <c r="F2354" s="4" t="str">
        <f t="array" ref="F2354">_xlfn.XLOOKUP(C2354,Products!A:A,Products!D:D,"")</f>
        <v>Shankar, Nadkarni and Kumer</v>
      </c>
      <c r="G2354" s="4">
        <f>Order_items!C2354</f>
        <v>2</v>
      </c>
      <c r="H2354" s="4">
        <f>Order_items!D2354</f>
        <v>870.29</v>
      </c>
      <c r="I2354" s="4">
        <f>Order_items!E2354</f>
        <v>1740.58</v>
      </c>
      <c r="J2354" s="4" t="str">
        <f t="array" ref="J2354">_xlfn.XLOOKUP(A2354,Orders!A:A,Orders!G:G,"")</f>
        <v>UPI</v>
      </c>
      <c r="K2354" s="4">
        <f t="shared" si="1"/>
        <v>2023</v>
      </c>
      <c r="L2354" s="4" t="str">
        <f t="shared" si="2"/>
        <v>Aug</v>
      </c>
    </row>
    <row r="2355" ht="22.5" customHeight="1">
      <c r="A2355" s="4">
        <f>(Orders!A2355)</f>
        <v>5743074720</v>
      </c>
      <c r="B2355" s="5">
        <f t="array" ref="B2355">_xlfn.XLOOKUP(A2355, Orders!A:A,Orders!C:C)</f>
        <v>45330.13206</v>
      </c>
      <c r="C2355" s="4">
        <f>Order_items!B2355</f>
        <v>589812</v>
      </c>
      <c r="D2355" s="4" t="str">
        <f t="array" ref="D2355">_xlfn.XLOOKUP(C2355,Products!A:A,Products!B:B,"")</f>
        <v>Detergent</v>
      </c>
      <c r="E2355" s="4" t="str">
        <f t="array" ref="E2355">_xlfn.XLOOKUP(C2355,Products!A:A,Products!C:C,"")</f>
        <v>Household Care</v>
      </c>
      <c r="F2355" s="4" t="str">
        <f t="array" ref="F2355">_xlfn.XLOOKUP(C2355,Products!A:A,Products!D:D,"")</f>
        <v>Bir PLC</v>
      </c>
      <c r="G2355" s="4">
        <f>Order_items!C2355</f>
        <v>2</v>
      </c>
      <c r="H2355" s="4">
        <f>Order_items!D2355</f>
        <v>163.03</v>
      </c>
      <c r="I2355" s="4">
        <f>Order_items!E2355</f>
        <v>326.06</v>
      </c>
      <c r="J2355" s="4" t="str">
        <f t="array" ref="J2355">_xlfn.XLOOKUP(A2355,Orders!A:A,Orders!G:G,"")</f>
        <v>UPI</v>
      </c>
      <c r="K2355" s="4">
        <f t="shared" si="1"/>
        <v>2024</v>
      </c>
      <c r="L2355" s="4" t="str">
        <f t="shared" si="2"/>
        <v>Feb</v>
      </c>
    </row>
    <row r="2356" ht="22.5" customHeight="1">
      <c r="A2356" s="4">
        <f>(Orders!A2356)</f>
        <v>1645477578</v>
      </c>
      <c r="B2356" s="5">
        <f t="array" ref="B2356">_xlfn.XLOOKUP(A2356, Orders!A:A,Orders!C:C)</f>
        <v>45127.32788</v>
      </c>
      <c r="C2356" s="4">
        <f>Order_items!B2356</f>
        <v>473929</v>
      </c>
      <c r="D2356" s="4" t="str">
        <f t="array" ref="D2356">_xlfn.XLOOKUP(C2356,Products!A:A,Products!B:B,"")</f>
        <v>Carrots</v>
      </c>
      <c r="E2356" s="4" t="str">
        <f t="array" ref="E2356">_xlfn.XLOOKUP(C2356,Products!A:A,Products!C:C,"")</f>
        <v>Fruits &amp; Vegetables</v>
      </c>
      <c r="F2356" s="4" t="str">
        <f t="array" ref="F2356">_xlfn.XLOOKUP(C2356,Products!A:A,Products!D:D,"")</f>
        <v>Bhardwaj, Bhatia and Deshmukh</v>
      </c>
      <c r="G2356" s="4">
        <f>Order_items!C2356</f>
        <v>3</v>
      </c>
      <c r="H2356" s="4">
        <f>Order_items!D2356</f>
        <v>440.19</v>
      </c>
      <c r="I2356" s="4">
        <f>Order_items!E2356</f>
        <v>1320.57</v>
      </c>
      <c r="J2356" s="4" t="str">
        <f t="array" ref="J2356">_xlfn.XLOOKUP(A2356,Orders!A:A,Orders!G:G,"")</f>
        <v>Cash</v>
      </c>
      <c r="K2356" s="4">
        <f t="shared" si="1"/>
        <v>2023</v>
      </c>
      <c r="L2356" s="4" t="str">
        <f t="shared" si="2"/>
        <v>Jul</v>
      </c>
    </row>
    <row r="2357" ht="22.5" customHeight="1">
      <c r="A2357" s="4">
        <f>(Orders!A2357)</f>
        <v>6231311270</v>
      </c>
      <c r="B2357" s="5">
        <f t="array" ref="B2357">_xlfn.XLOOKUP(A2357, Orders!A:A,Orders!C:C)</f>
        <v>45267.77845</v>
      </c>
      <c r="C2357" s="4">
        <f>Order_items!B2357</f>
        <v>965755</v>
      </c>
      <c r="D2357" s="4" t="str">
        <f t="array" ref="D2357">_xlfn.XLOOKUP(C2357,Products!A:A,Products!B:B,"")</f>
        <v>Bananas</v>
      </c>
      <c r="E2357" s="4" t="str">
        <f t="array" ref="E2357">_xlfn.XLOOKUP(C2357,Products!A:A,Products!C:C,"")</f>
        <v>Fruits &amp; Vegetables</v>
      </c>
      <c r="F2357" s="4" t="str">
        <f t="array" ref="F2357">_xlfn.XLOOKUP(C2357,Products!A:A,Products!D:D,"")</f>
        <v>Doshi, Sarraf and Sama</v>
      </c>
      <c r="G2357" s="4">
        <f>Order_items!C2357</f>
        <v>1</v>
      </c>
      <c r="H2357" s="4">
        <f>Order_items!D2357</f>
        <v>532.57</v>
      </c>
      <c r="I2357" s="4">
        <f>Order_items!E2357</f>
        <v>532.57</v>
      </c>
      <c r="J2357" s="4" t="str">
        <f t="array" ref="J2357">_xlfn.XLOOKUP(A2357,Orders!A:A,Orders!G:G,"")</f>
        <v>UPI</v>
      </c>
      <c r="K2357" s="4">
        <f t="shared" si="1"/>
        <v>2023</v>
      </c>
      <c r="L2357" s="4" t="str">
        <f t="shared" si="2"/>
        <v>Dec</v>
      </c>
    </row>
    <row r="2358" ht="22.5" customHeight="1">
      <c r="A2358" s="4">
        <f>(Orders!A2358)</f>
        <v>4629648516</v>
      </c>
      <c r="B2358" s="5">
        <f t="array" ref="B2358">_xlfn.XLOOKUP(A2358, Orders!A:A,Orders!C:C)</f>
        <v>45159.93251</v>
      </c>
      <c r="C2358" s="4">
        <f>Order_items!B2358</f>
        <v>689769</v>
      </c>
      <c r="D2358" s="4" t="str">
        <f t="array" ref="D2358">_xlfn.XLOOKUP(C2358,Products!A:A,Products!B:B,"")</f>
        <v>Frozen Vegetables</v>
      </c>
      <c r="E2358" s="4" t="str">
        <f t="array" ref="E2358">_xlfn.XLOOKUP(C2358,Products!A:A,Products!C:C,"")</f>
        <v>Instant &amp; Frozen Food</v>
      </c>
      <c r="F2358" s="4" t="str">
        <f t="array" ref="F2358">_xlfn.XLOOKUP(C2358,Products!A:A,Products!D:D,"")</f>
        <v>Kothari-Datta</v>
      </c>
      <c r="G2358" s="4">
        <f>Order_items!C2358</f>
        <v>2</v>
      </c>
      <c r="H2358" s="4">
        <f>Order_items!D2358</f>
        <v>46.62</v>
      </c>
      <c r="I2358" s="4">
        <f>Order_items!E2358</f>
        <v>93.24</v>
      </c>
      <c r="J2358" s="4" t="str">
        <f t="array" ref="J2358">_xlfn.XLOOKUP(A2358,Orders!A:A,Orders!G:G,"")</f>
        <v>Wallet</v>
      </c>
      <c r="K2358" s="4">
        <f t="shared" si="1"/>
        <v>2023</v>
      </c>
      <c r="L2358" s="4" t="str">
        <f t="shared" si="2"/>
        <v>Aug</v>
      </c>
    </row>
    <row r="2359" ht="22.5" customHeight="1">
      <c r="A2359" s="4">
        <f>(Orders!A2359)</f>
        <v>2706229594</v>
      </c>
      <c r="B2359" s="5">
        <f t="array" ref="B2359">_xlfn.XLOOKUP(A2359, Orders!A:A,Orders!C:C)</f>
        <v>45569.32317</v>
      </c>
      <c r="C2359" s="4">
        <f>Order_items!B2359</f>
        <v>36412</v>
      </c>
      <c r="D2359" s="4" t="str">
        <f t="array" ref="D2359">_xlfn.XLOOKUP(C2359,Products!A:A,Products!B:B,"")</f>
        <v>Dish Soap</v>
      </c>
      <c r="E2359" s="4" t="str">
        <f t="array" ref="E2359">_xlfn.XLOOKUP(C2359,Products!A:A,Products!C:C,"")</f>
        <v>Household Care</v>
      </c>
      <c r="F2359" s="4" t="str">
        <f t="array" ref="F2359">_xlfn.XLOOKUP(C2359,Products!A:A,Products!D:D,"")</f>
        <v>Muni-Shankar</v>
      </c>
      <c r="G2359" s="4">
        <f>Order_items!C2359</f>
        <v>3</v>
      </c>
      <c r="H2359" s="4">
        <f>Order_items!D2359</f>
        <v>397.68</v>
      </c>
      <c r="I2359" s="4">
        <f>Order_items!E2359</f>
        <v>1193.04</v>
      </c>
      <c r="J2359" s="4" t="str">
        <f t="array" ref="J2359">_xlfn.XLOOKUP(A2359,Orders!A:A,Orders!G:G,"")</f>
        <v>Cash</v>
      </c>
      <c r="K2359" s="4">
        <f t="shared" si="1"/>
        <v>2024</v>
      </c>
      <c r="L2359" s="4" t="str">
        <f t="shared" si="2"/>
        <v>Oct</v>
      </c>
    </row>
    <row r="2360" ht="22.5" customHeight="1">
      <c r="A2360" s="4">
        <f>(Orders!A2360)</f>
        <v>6814009039</v>
      </c>
      <c r="B2360" s="5">
        <f t="array" ref="B2360">_xlfn.XLOOKUP(A2360, Orders!A:A,Orders!C:C)</f>
        <v>45233.54639</v>
      </c>
      <c r="C2360" s="4">
        <f>Order_items!B2360</f>
        <v>291238</v>
      </c>
      <c r="D2360" s="4" t="str">
        <f t="array" ref="D2360">_xlfn.XLOOKUP(C2360,Products!A:A,Products!B:B,"")</f>
        <v>Chocolates</v>
      </c>
      <c r="E2360" s="4" t="str">
        <f t="array" ref="E2360">_xlfn.XLOOKUP(C2360,Products!A:A,Products!C:C,"")</f>
        <v>Snacks &amp; Munchies</v>
      </c>
      <c r="F2360" s="4" t="str">
        <f t="array" ref="F2360">_xlfn.XLOOKUP(C2360,Products!A:A,Products!D:D,"")</f>
        <v>Sinha, Pau and Chhabra</v>
      </c>
      <c r="G2360" s="4">
        <f>Order_items!C2360</f>
        <v>2</v>
      </c>
      <c r="H2360" s="4">
        <f>Order_items!D2360</f>
        <v>746.03</v>
      </c>
      <c r="I2360" s="4">
        <f>Order_items!E2360</f>
        <v>1492.06</v>
      </c>
      <c r="J2360" s="4" t="str">
        <f t="array" ref="J2360">_xlfn.XLOOKUP(A2360,Orders!A:A,Orders!G:G,"")</f>
        <v>Card</v>
      </c>
      <c r="K2360" s="4">
        <f t="shared" si="1"/>
        <v>2023</v>
      </c>
      <c r="L2360" s="4" t="str">
        <f t="shared" si="2"/>
        <v>Nov</v>
      </c>
    </row>
    <row r="2361" ht="22.5" customHeight="1">
      <c r="A2361" s="4">
        <f>(Orders!A2361)</f>
        <v>5604135912</v>
      </c>
      <c r="B2361" s="5">
        <f t="array" ref="B2361">_xlfn.XLOOKUP(A2361, Orders!A:A,Orders!C:C)</f>
        <v>45523.68179</v>
      </c>
      <c r="C2361" s="4">
        <f>Order_items!B2361</f>
        <v>757274</v>
      </c>
      <c r="D2361" s="4" t="str">
        <f t="array" ref="D2361">_xlfn.XLOOKUP(C2361,Products!A:A,Products!B:B,"")</f>
        <v>Pet Treats</v>
      </c>
      <c r="E2361" s="4" t="str">
        <f t="array" ref="E2361">_xlfn.XLOOKUP(C2361,Products!A:A,Products!C:C,"")</f>
        <v>Pet Care</v>
      </c>
      <c r="F2361" s="4" t="str">
        <f t="array" ref="F2361">_xlfn.XLOOKUP(C2361,Products!A:A,Products!D:D,"")</f>
        <v>Minhas, Kapoor and Sethi</v>
      </c>
      <c r="G2361" s="4">
        <f>Order_items!C2361</f>
        <v>2</v>
      </c>
      <c r="H2361" s="4">
        <f>Order_items!D2361</f>
        <v>98.32</v>
      </c>
      <c r="I2361" s="4">
        <f>Order_items!E2361</f>
        <v>196.64</v>
      </c>
      <c r="J2361" s="4" t="str">
        <f t="array" ref="J2361">_xlfn.XLOOKUP(A2361,Orders!A:A,Orders!G:G,"")</f>
        <v>Cash</v>
      </c>
      <c r="K2361" s="4">
        <f t="shared" si="1"/>
        <v>2024</v>
      </c>
      <c r="L2361" s="4" t="str">
        <f t="shared" si="2"/>
        <v>Aug</v>
      </c>
    </row>
    <row r="2362" ht="22.5" customHeight="1">
      <c r="A2362" s="4">
        <f>(Orders!A2362)</f>
        <v>766789724</v>
      </c>
      <c r="B2362" s="5">
        <f t="array" ref="B2362">_xlfn.XLOOKUP(A2362, Orders!A:A,Orders!C:C)</f>
        <v>45524.98144</v>
      </c>
      <c r="C2362" s="4">
        <f>Order_items!B2362</f>
        <v>709916</v>
      </c>
      <c r="D2362" s="4" t="str">
        <f t="array" ref="D2362">_xlfn.XLOOKUP(C2362,Products!A:A,Products!B:B,"")</f>
        <v>Detergent</v>
      </c>
      <c r="E2362" s="4" t="str">
        <f t="array" ref="E2362">_xlfn.XLOOKUP(C2362,Products!A:A,Products!C:C,"")</f>
        <v>Household Care</v>
      </c>
      <c r="F2362" s="4" t="str">
        <f t="array" ref="F2362">_xlfn.XLOOKUP(C2362,Products!A:A,Products!D:D,"")</f>
        <v>Varkey LLC</v>
      </c>
      <c r="G2362" s="4">
        <f>Order_items!C2362</f>
        <v>1</v>
      </c>
      <c r="H2362" s="4">
        <f>Order_items!D2362</f>
        <v>33.76</v>
      </c>
      <c r="I2362" s="4">
        <f>Order_items!E2362</f>
        <v>33.76</v>
      </c>
      <c r="J2362" s="4" t="str">
        <f t="array" ref="J2362">_xlfn.XLOOKUP(A2362,Orders!A:A,Orders!G:G,"")</f>
        <v>Cash</v>
      </c>
      <c r="K2362" s="4">
        <f t="shared" si="1"/>
        <v>2024</v>
      </c>
      <c r="L2362" s="4" t="str">
        <f t="shared" si="2"/>
        <v>Aug</v>
      </c>
    </row>
    <row r="2363" ht="22.5" customHeight="1">
      <c r="A2363" s="4">
        <f>(Orders!A2363)</f>
        <v>2727595593</v>
      </c>
      <c r="B2363" s="5">
        <f t="array" ref="B2363">_xlfn.XLOOKUP(A2363, Orders!A:A,Orders!C:C)</f>
        <v>45247.04288</v>
      </c>
      <c r="C2363" s="4">
        <f>Order_items!B2363</f>
        <v>739534</v>
      </c>
      <c r="D2363" s="4" t="str">
        <f t="array" ref="D2363">_xlfn.XLOOKUP(C2363,Products!A:A,Products!B:B,"")</f>
        <v>Toilet Cleaner</v>
      </c>
      <c r="E2363" s="4" t="str">
        <f t="array" ref="E2363">_xlfn.XLOOKUP(C2363,Products!A:A,Products!C:C,"")</f>
        <v>Household Care</v>
      </c>
      <c r="F2363" s="4" t="str">
        <f t="array" ref="F2363">_xlfn.XLOOKUP(C2363,Products!A:A,Products!D:D,"")</f>
        <v>Gera, Narang and Karpe</v>
      </c>
      <c r="G2363" s="4">
        <f>Order_items!C2363</f>
        <v>1</v>
      </c>
      <c r="H2363" s="4">
        <f>Order_items!D2363</f>
        <v>994.56</v>
      </c>
      <c r="I2363" s="4">
        <f>Order_items!E2363</f>
        <v>994.56</v>
      </c>
      <c r="J2363" s="4" t="str">
        <f t="array" ref="J2363">_xlfn.XLOOKUP(A2363,Orders!A:A,Orders!G:G,"")</f>
        <v>UPI</v>
      </c>
      <c r="K2363" s="4">
        <f t="shared" si="1"/>
        <v>2023</v>
      </c>
      <c r="L2363" s="4" t="str">
        <f t="shared" si="2"/>
        <v>Nov</v>
      </c>
    </row>
    <row r="2364" ht="22.5" customHeight="1">
      <c r="A2364" s="4">
        <f>(Orders!A2364)</f>
        <v>9887978407</v>
      </c>
      <c r="B2364" s="5">
        <f t="array" ref="B2364">_xlfn.XLOOKUP(A2364, Orders!A:A,Orders!C:C)</f>
        <v>45123.54277</v>
      </c>
      <c r="C2364" s="4">
        <f>Order_items!B2364</f>
        <v>968887</v>
      </c>
      <c r="D2364" s="4" t="str">
        <f t="array" ref="D2364">_xlfn.XLOOKUP(C2364,Products!A:A,Products!B:B,"")</f>
        <v>Dish Soap</v>
      </c>
      <c r="E2364" s="4" t="str">
        <f t="array" ref="E2364">_xlfn.XLOOKUP(C2364,Products!A:A,Products!C:C,"")</f>
        <v>Household Care</v>
      </c>
      <c r="F2364" s="4" t="str">
        <f t="array" ref="F2364">_xlfn.XLOOKUP(C2364,Products!A:A,Products!D:D,"")</f>
        <v>Keer-Gill</v>
      </c>
      <c r="G2364" s="4">
        <f>Order_items!C2364</f>
        <v>2</v>
      </c>
      <c r="H2364" s="4">
        <f>Order_items!D2364</f>
        <v>40.7</v>
      </c>
      <c r="I2364" s="4">
        <f>Order_items!E2364</f>
        <v>81.4</v>
      </c>
      <c r="J2364" s="4" t="str">
        <f t="array" ref="J2364">_xlfn.XLOOKUP(A2364,Orders!A:A,Orders!G:G,"")</f>
        <v>Wallet</v>
      </c>
      <c r="K2364" s="4">
        <f t="shared" si="1"/>
        <v>2023</v>
      </c>
      <c r="L2364" s="4" t="str">
        <f t="shared" si="2"/>
        <v>Jul</v>
      </c>
    </row>
    <row r="2365" ht="22.5" customHeight="1">
      <c r="A2365" s="4">
        <f>(Orders!A2365)</f>
        <v>6825742544</v>
      </c>
      <c r="B2365" s="5">
        <f t="array" ref="B2365">_xlfn.XLOOKUP(A2365, Orders!A:A,Orders!C:C)</f>
        <v>45326.77909</v>
      </c>
      <c r="C2365" s="4">
        <f>Order_items!B2365</f>
        <v>365132</v>
      </c>
      <c r="D2365" s="4" t="str">
        <f t="array" ref="D2365">_xlfn.XLOOKUP(C2365,Products!A:A,Products!B:B,"")</f>
        <v>Instant Noodles</v>
      </c>
      <c r="E2365" s="4" t="str">
        <f t="array" ref="E2365">_xlfn.XLOOKUP(C2365,Products!A:A,Products!C:C,"")</f>
        <v>Instant &amp; Frozen Food</v>
      </c>
      <c r="F2365" s="4" t="str">
        <f t="array" ref="F2365">_xlfn.XLOOKUP(C2365,Products!A:A,Products!D:D,"")</f>
        <v>Dar-Kumar</v>
      </c>
      <c r="G2365" s="4">
        <f>Order_items!C2365</f>
        <v>2</v>
      </c>
      <c r="H2365" s="4">
        <f>Order_items!D2365</f>
        <v>229.38</v>
      </c>
      <c r="I2365" s="4">
        <f>Order_items!E2365</f>
        <v>458.76</v>
      </c>
      <c r="J2365" s="4" t="str">
        <f t="array" ref="J2365">_xlfn.XLOOKUP(A2365,Orders!A:A,Orders!G:G,"")</f>
        <v>Wallet</v>
      </c>
      <c r="K2365" s="4">
        <f t="shared" si="1"/>
        <v>2024</v>
      </c>
      <c r="L2365" s="4" t="str">
        <f t="shared" si="2"/>
        <v>Feb</v>
      </c>
    </row>
    <row r="2366" ht="22.5" customHeight="1">
      <c r="A2366" s="4">
        <f>(Orders!A2366)</f>
        <v>7081192087</v>
      </c>
      <c r="B2366" s="5">
        <f t="array" ref="B2366">_xlfn.XLOOKUP(A2366, Orders!A:A,Orders!C:C)</f>
        <v>45136.41234</v>
      </c>
      <c r="C2366" s="4">
        <f>Order_items!B2366</f>
        <v>847349</v>
      </c>
      <c r="D2366" s="4" t="str">
        <f t="array" ref="D2366">_xlfn.XLOOKUP(C2366,Products!A:A,Products!B:B,"")</f>
        <v>Potatoes</v>
      </c>
      <c r="E2366" s="4" t="str">
        <f t="array" ref="E2366">_xlfn.XLOOKUP(C2366,Products!A:A,Products!C:C,"")</f>
        <v>Fruits &amp; Vegetables</v>
      </c>
      <c r="F2366" s="4" t="str">
        <f t="array" ref="F2366">_xlfn.XLOOKUP(C2366,Products!A:A,Products!D:D,"")</f>
        <v>Chhabra-Agrawal</v>
      </c>
      <c r="G2366" s="4">
        <f>Order_items!C2366</f>
        <v>2</v>
      </c>
      <c r="H2366" s="4">
        <f>Order_items!D2366</f>
        <v>781.08</v>
      </c>
      <c r="I2366" s="4">
        <f>Order_items!E2366</f>
        <v>1562.16</v>
      </c>
      <c r="J2366" s="4" t="str">
        <f t="array" ref="J2366">_xlfn.XLOOKUP(A2366,Orders!A:A,Orders!G:G,"")</f>
        <v>Card</v>
      </c>
      <c r="K2366" s="4">
        <f t="shared" si="1"/>
        <v>2023</v>
      </c>
      <c r="L2366" s="4" t="str">
        <f t="shared" si="2"/>
        <v>Jul</v>
      </c>
    </row>
    <row r="2367" ht="22.5" customHeight="1">
      <c r="A2367" s="4">
        <f>(Orders!A2367)</f>
        <v>3185620074</v>
      </c>
      <c r="B2367" s="5">
        <f t="array" ref="B2367">_xlfn.XLOOKUP(A2367, Orders!A:A,Orders!C:C)</f>
        <v>45152.64637</v>
      </c>
      <c r="C2367" s="4">
        <f>Order_items!B2367</f>
        <v>305754</v>
      </c>
      <c r="D2367" s="4" t="str">
        <f t="array" ref="D2367">_xlfn.XLOOKUP(C2367,Products!A:A,Products!B:B,"")</f>
        <v>Frozen Vegetables</v>
      </c>
      <c r="E2367" s="4" t="str">
        <f t="array" ref="E2367">_xlfn.XLOOKUP(C2367,Products!A:A,Products!C:C,"")</f>
        <v>Instant &amp; Frozen Food</v>
      </c>
      <c r="F2367" s="4" t="str">
        <f t="array" ref="F2367">_xlfn.XLOOKUP(C2367,Products!A:A,Products!D:D,"")</f>
        <v>Mammen-Hegde</v>
      </c>
      <c r="G2367" s="4">
        <f>Order_items!C2367</f>
        <v>1</v>
      </c>
      <c r="H2367" s="4">
        <f>Order_items!D2367</f>
        <v>979.99</v>
      </c>
      <c r="I2367" s="4">
        <f>Order_items!E2367</f>
        <v>979.99</v>
      </c>
      <c r="J2367" s="4" t="str">
        <f t="array" ref="J2367">_xlfn.XLOOKUP(A2367,Orders!A:A,Orders!G:G,"")</f>
        <v>Wallet</v>
      </c>
      <c r="K2367" s="4">
        <f t="shared" si="1"/>
        <v>2023</v>
      </c>
      <c r="L2367" s="4" t="str">
        <f t="shared" si="2"/>
        <v>Aug</v>
      </c>
    </row>
    <row r="2368" ht="22.5" customHeight="1">
      <c r="A2368" s="4">
        <f>(Orders!A2368)</f>
        <v>7162086351</v>
      </c>
      <c r="B2368" s="5">
        <f t="array" ref="B2368">_xlfn.XLOOKUP(A2368, Orders!A:A,Orders!C:C)</f>
        <v>45245.04227</v>
      </c>
      <c r="C2368" s="4">
        <f>Order_items!B2368</f>
        <v>962591</v>
      </c>
      <c r="D2368" s="4" t="str">
        <f t="array" ref="D2368">_xlfn.XLOOKUP(C2368,Products!A:A,Products!B:B,"")</f>
        <v>Orange Juice</v>
      </c>
      <c r="E2368" s="4" t="str">
        <f t="array" ref="E2368">_xlfn.XLOOKUP(C2368,Products!A:A,Products!C:C,"")</f>
        <v>Cold Drinks &amp; Juices</v>
      </c>
      <c r="F2368" s="4" t="str">
        <f t="array" ref="F2368">_xlfn.XLOOKUP(C2368,Products!A:A,Products!D:D,"")</f>
        <v>Murthy-Kaul</v>
      </c>
      <c r="G2368" s="4">
        <f>Order_items!C2368</f>
        <v>1</v>
      </c>
      <c r="H2368" s="4">
        <f>Order_items!D2368</f>
        <v>130.01</v>
      </c>
      <c r="I2368" s="4">
        <f>Order_items!E2368</f>
        <v>130.01</v>
      </c>
      <c r="J2368" s="4" t="str">
        <f t="array" ref="J2368">_xlfn.XLOOKUP(A2368,Orders!A:A,Orders!G:G,"")</f>
        <v>Cash</v>
      </c>
      <c r="K2368" s="4">
        <f t="shared" si="1"/>
        <v>2023</v>
      </c>
      <c r="L2368" s="4" t="str">
        <f t="shared" si="2"/>
        <v>Nov</v>
      </c>
    </row>
    <row r="2369" ht="22.5" customHeight="1">
      <c r="A2369" s="4">
        <f>(Orders!A2369)</f>
        <v>5504768409</v>
      </c>
      <c r="B2369" s="5">
        <f t="array" ref="B2369">_xlfn.XLOOKUP(A2369, Orders!A:A,Orders!C:C)</f>
        <v>45145.94248</v>
      </c>
      <c r="C2369" s="4">
        <f>Order_items!B2369</f>
        <v>39154</v>
      </c>
      <c r="D2369" s="4" t="str">
        <f t="array" ref="D2369">_xlfn.XLOOKUP(C2369,Products!A:A,Products!B:B,"")</f>
        <v>Mangoes</v>
      </c>
      <c r="E2369" s="4" t="str">
        <f t="array" ref="E2369">_xlfn.XLOOKUP(C2369,Products!A:A,Products!C:C,"")</f>
        <v>Fruits &amp; Vegetables</v>
      </c>
      <c r="F2369" s="4" t="str">
        <f t="array" ref="F2369">_xlfn.XLOOKUP(C2369,Products!A:A,Products!D:D,"")</f>
        <v>Suresh, Bose and Bajwa</v>
      </c>
      <c r="G2369" s="4">
        <f>Order_items!C2369</f>
        <v>3</v>
      </c>
      <c r="H2369" s="4">
        <f>Order_items!D2369</f>
        <v>946.86</v>
      </c>
      <c r="I2369" s="4">
        <f>Order_items!E2369</f>
        <v>2840.58</v>
      </c>
      <c r="J2369" s="4" t="str">
        <f t="array" ref="J2369">_xlfn.XLOOKUP(A2369,Orders!A:A,Orders!G:G,"")</f>
        <v>Card</v>
      </c>
      <c r="K2369" s="4">
        <f t="shared" si="1"/>
        <v>2023</v>
      </c>
      <c r="L2369" s="4" t="str">
        <f t="shared" si="2"/>
        <v>Aug</v>
      </c>
    </row>
    <row r="2370" ht="22.5" customHeight="1">
      <c r="A2370" s="4">
        <f>(Orders!A2370)</f>
        <v>6721093047</v>
      </c>
      <c r="B2370" s="5">
        <f t="array" ref="B2370">_xlfn.XLOOKUP(A2370, Orders!A:A,Orders!C:C)</f>
        <v>45361.59928</v>
      </c>
      <c r="C2370" s="4">
        <f>Order_items!B2370</f>
        <v>473929</v>
      </c>
      <c r="D2370" s="4" t="str">
        <f t="array" ref="D2370">_xlfn.XLOOKUP(C2370,Products!A:A,Products!B:B,"")</f>
        <v>Carrots</v>
      </c>
      <c r="E2370" s="4" t="str">
        <f t="array" ref="E2370">_xlfn.XLOOKUP(C2370,Products!A:A,Products!C:C,"")</f>
        <v>Fruits &amp; Vegetables</v>
      </c>
      <c r="F2370" s="4" t="str">
        <f t="array" ref="F2370">_xlfn.XLOOKUP(C2370,Products!A:A,Products!D:D,"")</f>
        <v>Bhardwaj, Bhatia and Deshmukh</v>
      </c>
      <c r="G2370" s="4">
        <f>Order_items!C2370</f>
        <v>3</v>
      </c>
      <c r="H2370" s="4">
        <f>Order_items!D2370</f>
        <v>440.19</v>
      </c>
      <c r="I2370" s="4">
        <f>Order_items!E2370</f>
        <v>1320.57</v>
      </c>
      <c r="J2370" s="4" t="str">
        <f t="array" ref="J2370">_xlfn.XLOOKUP(A2370,Orders!A:A,Orders!G:G,"")</f>
        <v>Wallet</v>
      </c>
      <c r="K2370" s="4">
        <f t="shared" si="1"/>
        <v>2024</v>
      </c>
      <c r="L2370" s="4" t="str">
        <f t="shared" si="2"/>
        <v>Mar</v>
      </c>
    </row>
    <row r="2371" ht="22.5" customHeight="1">
      <c r="A2371" s="4">
        <f>(Orders!A2371)</f>
        <v>1134990529</v>
      </c>
      <c r="B2371" s="5">
        <f t="array" ref="B2371">_xlfn.XLOOKUP(A2371, Orders!A:A,Orders!C:C)</f>
        <v>45497.79293</v>
      </c>
      <c r="C2371" s="4">
        <f>Order_items!B2371</f>
        <v>704868</v>
      </c>
      <c r="D2371" s="4" t="str">
        <f t="array" ref="D2371">_xlfn.XLOOKUP(C2371,Products!A:A,Products!B:B,"")</f>
        <v>Detergent</v>
      </c>
      <c r="E2371" s="4" t="str">
        <f t="array" ref="E2371">_xlfn.XLOOKUP(C2371,Products!A:A,Products!C:C,"")</f>
        <v>Household Care</v>
      </c>
      <c r="F2371" s="4" t="str">
        <f t="array" ref="F2371">_xlfn.XLOOKUP(C2371,Products!A:A,Products!D:D,"")</f>
        <v>Parikh, Oak and Kara</v>
      </c>
      <c r="G2371" s="4">
        <f>Order_items!C2371</f>
        <v>2</v>
      </c>
      <c r="H2371" s="4">
        <f>Order_items!D2371</f>
        <v>193.46</v>
      </c>
      <c r="I2371" s="4">
        <f>Order_items!E2371</f>
        <v>386.92</v>
      </c>
      <c r="J2371" s="4" t="str">
        <f t="array" ref="J2371">_xlfn.XLOOKUP(A2371,Orders!A:A,Orders!G:G,"")</f>
        <v>Cash</v>
      </c>
      <c r="K2371" s="4">
        <f t="shared" si="1"/>
        <v>2024</v>
      </c>
      <c r="L2371" s="4" t="str">
        <f t="shared" si="2"/>
        <v>Jul</v>
      </c>
    </row>
    <row r="2372" ht="22.5" customHeight="1">
      <c r="A2372" s="4">
        <f>(Orders!A2372)</f>
        <v>4632975114</v>
      </c>
      <c r="B2372" s="5">
        <f t="array" ref="B2372">_xlfn.XLOOKUP(A2372, Orders!A:A,Orders!C:C)</f>
        <v>45061.71878</v>
      </c>
      <c r="C2372" s="4">
        <f>Order_items!B2372</f>
        <v>287070</v>
      </c>
      <c r="D2372" s="4" t="str">
        <f t="array" ref="D2372">_xlfn.XLOOKUP(C2372,Products!A:A,Products!B:B,"")</f>
        <v>Wheat Flour</v>
      </c>
      <c r="E2372" s="4" t="str">
        <f t="array" ref="E2372">_xlfn.XLOOKUP(C2372,Products!A:A,Products!C:C,"")</f>
        <v>Grocery &amp; Staples</v>
      </c>
      <c r="F2372" s="4" t="str">
        <f t="array" ref="F2372">_xlfn.XLOOKUP(C2372,Products!A:A,Products!D:D,"")</f>
        <v>Gala, Magar and Rajagopal</v>
      </c>
      <c r="G2372" s="4">
        <f>Order_items!C2372</f>
        <v>2</v>
      </c>
      <c r="H2372" s="4">
        <f>Order_items!D2372</f>
        <v>443.17</v>
      </c>
      <c r="I2372" s="4">
        <f>Order_items!E2372</f>
        <v>886.34</v>
      </c>
      <c r="J2372" s="4" t="str">
        <f t="array" ref="J2372">_xlfn.XLOOKUP(A2372,Orders!A:A,Orders!G:G,"")</f>
        <v>Card</v>
      </c>
      <c r="K2372" s="4">
        <f t="shared" si="1"/>
        <v>2023</v>
      </c>
      <c r="L2372" s="4" t="str">
        <f t="shared" si="2"/>
        <v>May</v>
      </c>
    </row>
    <row r="2373" ht="22.5" customHeight="1">
      <c r="A2373" s="4">
        <f>(Orders!A2373)</f>
        <v>1471897083</v>
      </c>
      <c r="B2373" s="5">
        <f t="array" ref="B2373">_xlfn.XLOOKUP(A2373, Orders!A:A,Orders!C:C)</f>
        <v>45266.91381</v>
      </c>
      <c r="C2373" s="4">
        <f>Order_items!B2373</f>
        <v>228286</v>
      </c>
      <c r="D2373" s="4" t="str">
        <f t="array" ref="D2373">_xlfn.XLOOKUP(C2373,Products!A:A,Products!B:B,"")</f>
        <v>Cola</v>
      </c>
      <c r="E2373" s="4" t="str">
        <f t="array" ref="E2373">_xlfn.XLOOKUP(C2373,Products!A:A,Products!C:C,"")</f>
        <v>Cold Drinks &amp; Juices</v>
      </c>
      <c r="F2373" s="4" t="str">
        <f t="array" ref="F2373">_xlfn.XLOOKUP(C2373,Products!A:A,Products!D:D,"")</f>
        <v>Bhattacharyya PLC</v>
      </c>
      <c r="G2373" s="4">
        <f>Order_items!C2373</f>
        <v>2</v>
      </c>
      <c r="H2373" s="4">
        <f>Order_items!D2373</f>
        <v>179.08</v>
      </c>
      <c r="I2373" s="4">
        <f>Order_items!E2373</f>
        <v>358.16</v>
      </c>
      <c r="J2373" s="4" t="str">
        <f t="array" ref="J2373">_xlfn.XLOOKUP(A2373,Orders!A:A,Orders!G:G,"")</f>
        <v>Wallet</v>
      </c>
      <c r="K2373" s="4">
        <f t="shared" si="1"/>
        <v>2023</v>
      </c>
      <c r="L2373" s="4" t="str">
        <f t="shared" si="2"/>
        <v>Dec</v>
      </c>
    </row>
    <row r="2374" ht="22.5" customHeight="1">
      <c r="A2374" s="4">
        <f>(Orders!A2374)</f>
        <v>6081974624</v>
      </c>
      <c r="B2374" s="5">
        <f t="array" ref="B2374">_xlfn.XLOOKUP(A2374, Orders!A:A,Orders!C:C)</f>
        <v>45370.85471</v>
      </c>
      <c r="C2374" s="4">
        <f>Order_items!B2374</f>
        <v>621677</v>
      </c>
      <c r="D2374" s="4" t="str">
        <f t="array" ref="D2374">_xlfn.XLOOKUP(C2374,Products!A:A,Products!B:B,"")</f>
        <v>Frozen Biryani</v>
      </c>
      <c r="E2374" s="4" t="str">
        <f t="array" ref="E2374">_xlfn.XLOOKUP(C2374,Products!A:A,Products!C:C,"")</f>
        <v>Instant &amp; Frozen Food</v>
      </c>
      <c r="F2374" s="4" t="str">
        <f t="array" ref="F2374">_xlfn.XLOOKUP(C2374,Products!A:A,Products!D:D,"")</f>
        <v>Sabharwal-Mital</v>
      </c>
      <c r="G2374" s="4">
        <f>Order_items!C2374</f>
        <v>1</v>
      </c>
      <c r="H2374" s="4">
        <f>Order_items!D2374</f>
        <v>317.8</v>
      </c>
      <c r="I2374" s="4">
        <f>Order_items!E2374</f>
        <v>317.8</v>
      </c>
      <c r="J2374" s="4" t="str">
        <f t="array" ref="J2374">_xlfn.XLOOKUP(A2374,Orders!A:A,Orders!G:G,"")</f>
        <v>Card</v>
      </c>
      <c r="K2374" s="4">
        <f t="shared" si="1"/>
        <v>2024</v>
      </c>
      <c r="L2374" s="4" t="str">
        <f t="shared" si="2"/>
        <v>Mar</v>
      </c>
    </row>
    <row r="2375" ht="22.5" customHeight="1">
      <c r="A2375" s="4">
        <f>(Orders!A2375)</f>
        <v>806680874</v>
      </c>
      <c r="B2375" s="5">
        <f t="array" ref="B2375">_xlfn.XLOOKUP(A2375, Orders!A:A,Orders!C:C)</f>
        <v>45245.70796</v>
      </c>
      <c r="C2375" s="4">
        <f>Order_items!B2375</f>
        <v>739534</v>
      </c>
      <c r="D2375" s="4" t="str">
        <f t="array" ref="D2375">_xlfn.XLOOKUP(C2375,Products!A:A,Products!B:B,"")</f>
        <v>Toilet Cleaner</v>
      </c>
      <c r="E2375" s="4" t="str">
        <f t="array" ref="E2375">_xlfn.XLOOKUP(C2375,Products!A:A,Products!C:C,"")</f>
        <v>Household Care</v>
      </c>
      <c r="F2375" s="4" t="str">
        <f t="array" ref="F2375">_xlfn.XLOOKUP(C2375,Products!A:A,Products!D:D,"")</f>
        <v>Gera, Narang and Karpe</v>
      </c>
      <c r="G2375" s="4">
        <f>Order_items!C2375</f>
        <v>2</v>
      </c>
      <c r="H2375" s="4">
        <f>Order_items!D2375</f>
        <v>994.56</v>
      </c>
      <c r="I2375" s="4">
        <f>Order_items!E2375</f>
        <v>1989.12</v>
      </c>
      <c r="J2375" s="4" t="str">
        <f t="array" ref="J2375">_xlfn.XLOOKUP(A2375,Orders!A:A,Orders!G:G,"")</f>
        <v>Card</v>
      </c>
      <c r="K2375" s="4">
        <f t="shared" si="1"/>
        <v>2023</v>
      </c>
      <c r="L2375" s="4" t="str">
        <f t="shared" si="2"/>
        <v>Nov</v>
      </c>
    </row>
    <row r="2376" ht="22.5" customHeight="1">
      <c r="A2376" s="4">
        <f>(Orders!A2376)</f>
        <v>8213018419</v>
      </c>
      <c r="B2376" s="5">
        <f t="array" ref="B2376">_xlfn.XLOOKUP(A2376, Orders!A:A,Orders!C:C)</f>
        <v>45026.85559</v>
      </c>
      <c r="C2376" s="4">
        <f>Order_items!B2376</f>
        <v>689769</v>
      </c>
      <c r="D2376" s="4" t="str">
        <f t="array" ref="D2376">_xlfn.XLOOKUP(C2376,Products!A:A,Products!B:B,"")</f>
        <v>Frozen Vegetables</v>
      </c>
      <c r="E2376" s="4" t="str">
        <f t="array" ref="E2376">_xlfn.XLOOKUP(C2376,Products!A:A,Products!C:C,"")</f>
        <v>Instant &amp; Frozen Food</v>
      </c>
      <c r="F2376" s="4" t="str">
        <f t="array" ref="F2376">_xlfn.XLOOKUP(C2376,Products!A:A,Products!D:D,"")</f>
        <v>Kothari-Datta</v>
      </c>
      <c r="G2376" s="4">
        <f>Order_items!C2376</f>
        <v>3</v>
      </c>
      <c r="H2376" s="4">
        <f>Order_items!D2376</f>
        <v>46.62</v>
      </c>
      <c r="I2376" s="4">
        <f>Order_items!E2376</f>
        <v>139.86</v>
      </c>
      <c r="J2376" s="4" t="str">
        <f t="array" ref="J2376">_xlfn.XLOOKUP(A2376,Orders!A:A,Orders!G:G,"")</f>
        <v>Wallet</v>
      </c>
      <c r="K2376" s="4">
        <f t="shared" si="1"/>
        <v>2023</v>
      </c>
      <c r="L2376" s="4" t="str">
        <f t="shared" si="2"/>
        <v>Apr</v>
      </c>
    </row>
    <row r="2377" ht="22.5" customHeight="1">
      <c r="A2377" s="4">
        <f>(Orders!A2377)</f>
        <v>4610876894</v>
      </c>
      <c r="B2377" s="5">
        <f t="array" ref="B2377">_xlfn.XLOOKUP(A2377, Orders!A:A,Orders!C:C)</f>
        <v>45152.90819</v>
      </c>
      <c r="C2377" s="4">
        <f>Order_items!B2377</f>
        <v>654297</v>
      </c>
      <c r="D2377" s="4" t="str">
        <f t="array" ref="D2377">_xlfn.XLOOKUP(C2377,Products!A:A,Products!B:B,"")</f>
        <v>Potatoes</v>
      </c>
      <c r="E2377" s="4" t="str">
        <f t="array" ref="E2377">_xlfn.XLOOKUP(C2377,Products!A:A,Products!C:C,"")</f>
        <v>Fruits &amp; Vegetables</v>
      </c>
      <c r="F2377" s="4" t="str">
        <f t="array" ref="F2377">_xlfn.XLOOKUP(C2377,Products!A:A,Products!D:D,"")</f>
        <v>Chandran-Dass</v>
      </c>
      <c r="G2377" s="4">
        <f>Order_items!C2377</f>
        <v>1</v>
      </c>
      <c r="H2377" s="4">
        <f>Order_items!D2377</f>
        <v>13.25</v>
      </c>
      <c r="I2377" s="4">
        <f>Order_items!E2377</f>
        <v>13.25</v>
      </c>
      <c r="J2377" s="4" t="str">
        <f t="array" ref="J2377">_xlfn.XLOOKUP(A2377,Orders!A:A,Orders!G:G,"")</f>
        <v>Wallet</v>
      </c>
      <c r="K2377" s="4">
        <f t="shared" si="1"/>
        <v>2023</v>
      </c>
      <c r="L2377" s="4" t="str">
        <f t="shared" si="2"/>
        <v>Aug</v>
      </c>
    </row>
    <row r="2378" ht="22.5" customHeight="1">
      <c r="A2378" s="4">
        <f>(Orders!A2378)</f>
        <v>9116180240</v>
      </c>
      <c r="B2378" s="5">
        <f t="array" ref="B2378">_xlfn.XLOOKUP(A2378, Orders!A:A,Orders!C:C)</f>
        <v>45069.76203</v>
      </c>
      <c r="C2378" s="4">
        <f>Order_items!B2378</f>
        <v>890623</v>
      </c>
      <c r="D2378" s="4" t="str">
        <f t="array" ref="D2378">_xlfn.XLOOKUP(C2378,Products!A:A,Products!B:B,"")</f>
        <v>Onions</v>
      </c>
      <c r="E2378" s="4" t="str">
        <f t="array" ref="E2378">_xlfn.XLOOKUP(C2378,Products!A:A,Products!C:C,"")</f>
        <v>Fruits &amp; Vegetables</v>
      </c>
      <c r="F2378" s="4" t="str">
        <f t="array" ref="F2378">_xlfn.XLOOKUP(C2378,Products!A:A,Products!D:D,"")</f>
        <v>Sangha, Nagar and Varty</v>
      </c>
      <c r="G2378" s="4">
        <f>Order_items!C2378</f>
        <v>1</v>
      </c>
      <c r="H2378" s="4">
        <f>Order_items!D2378</f>
        <v>354.52</v>
      </c>
      <c r="I2378" s="4">
        <f>Order_items!E2378</f>
        <v>354.52</v>
      </c>
      <c r="J2378" s="4" t="str">
        <f t="array" ref="J2378">_xlfn.XLOOKUP(A2378,Orders!A:A,Orders!G:G,"")</f>
        <v>Card</v>
      </c>
      <c r="K2378" s="4">
        <f t="shared" si="1"/>
        <v>2023</v>
      </c>
      <c r="L2378" s="4" t="str">
        <f t="shared" si="2"/>
        <v>May</v>
      </c>
    </row>
    <row r="2379" ht="22.5" customHeight="1">
      <c r="A2379" s="4">
        <f>(Orders!A2379)</f>
        <v>8916648395</v>
      </c>
      <c r="B2379" s="5">
        <f t="array" ref="B2379">_xlfn.XLOOKUP(A2379, Orders!A:A,Orders!C:C)</f>
        <v>45122.69248</v>
      </c>
      <c r="C2379" s="4">
        <f>Order_items!B2379</f>
        <v>952168</v>
      </c>
      <c r="D2379" s="4" t="str">
        <f t="array" ref="D2379">_xlfn.XLOOKUP(C2379,Products!A:A,Products!B:B,"")</f>
        <v>Popcorn</v>
      </c>
      <c r="E2379" s="4" t="str">
        <f t="array" ref="E2379">_xlfn.XLOOKUP(C2379,Products!A:A,Products!C:C,"")</f>
        <v>Snacks &amp; Munchies</v>
      </c>
      <c r="F2379" s="4" t="str">
        <f t="array" ref="F2379">_xlfn.XLOOKUP(C2379,Products!A:A,Products!D:D,"")</f>
        <v>Krishnamurthy, Sibal and Das</v>
      </c>
      <c r="G2379" s="4">
        <f>Order_items!C2379</f>
        <v>3</v>
      </c>
      <c r="H2379" s="4">
        <f>Order_items!D2379</f>
        <v>236.95</v>
      </c>
      <c r="I2379" s="4">
        <f>Order_items!E2379</f>
        <v>710.85</v>
      </c>
      <c r="J2379" s="4" t="str">
        <f t="array" ref="J2379">_xlfn.XLOOKUP(A2379,Orders!A:A,Orders!G:G,"")</f>
        <v>UPI</v>
      </c>
      <c r="K2379" s="4">
        <f t="shared" si="1"/>
        <v>2023</v>
      </c>
      <c r="L2379" s="4" t="str">
        <f t="shared" si="2"/>
        <v>Jul</v>
      </c>
    </row>
    <row r="2380" ht="22.5" customHeight="1">
      <c r="A2380" s="4">
        <f>(Orders!A2380)</f>
        <v>3626990751</v>
      </c>
      <c r="B2380" s="5">
        <f t="array" ref="B2380">_xlfn.XLOOKUP(A2380, Orders!A:A,Orders!C:C)</f>
        <v>45056.80235</v>
      </c>
      <c r="C2380" s="4">
        <f>Order_items!B2380</f>
        <v>171602</v>
      </c>
      <c r="D2380" s="4" t="str">
        <f t="array" ref="D2380">_xlfn.XLOOKUP(C2380,Products!A:A,Products!B:B,"")</f>
        <v>Cola</v>
      </c>
      <c r="E2380" s="4" t="str">
        <f t="array" ref="E2380">_xlfn.XLOOKUP(C2380,Products!A:A,Products!C:C,"")</f>
        <v>Cold Drinks &amp; Juices</v>
      </c>
      <c r="F2380" s="4" t="str">
        <f t="array" ref="F2380">_xlfn.XLOOKUP(C2380,Products!A:A,Products!D:D,"")</f>
        <v>Pal-Sehgal</v>
      </c>
      <c r="G2380" s="4">
        <f>Order_items!C2380</f>
        <v>2</v>
      </c>
      <c r="H2380" s="4">
        <f>Order_items!D2380</f>
        <v>883.44</v>
      </c>
      <c r="I2380" s="4">
        <f>Order_items!E2380</f>
        <v>1766.88</v>
      </c>
      <c r="J2380" s="4" t="str">
        <f t="array" ref="J2380">_xlfn.XLOOKUP(A2380,Orders!A:A,Orders!G:G,"")</f>
        <v>Card</v>
      </c>
      <c r="K2380" s="4">
        <f t="shared" si="1"/>
        <v>2023</v>
      </c>
      <c r="L2380" s="4" t="str">
        <f t="shared" si="2"/>
        <v>May</v>
      </c>
    </row>
    <row r="2381" ht="22.5" customHeight="1">
      <c r="A2381" s="4">
        <f>(Orders!A2381)</f>
        <v>2544173358</v>
      </c>
      <c r="B2381" s="5">
        <f t="array" ref="B2381">_xlfn.XLOOKUP(A2381, Orders!A:A,Orders!C:C)</f>
        <v>45599.6958</v>
      </c>
      <c r="C2381" s="4">
        <f>Order_items!B2381</f>
        <v>487931</v>
      </c>
      <c r="D2381" s="4" t="str">
        <f t="array" ref="D2381">_xlfn.XLOOKUP(C2381,Products!A:A,Products!B:B,"")</f>
        <v>Sugar</v>
      </c>
      <c r="E2381" s="4" t="str">
        <f t="array" ref="E2381">_xlfn.XLOOKUP(C2381,Products!A:A,Products!C:C,"")</f>
        <v>Grocery &amp; Staples</v>
      </c>
      <c r="F2381" s="4" t="str">
        <f t="array" ref="F2381">_xlfn.XLOOKUP(C2381,Products!A:A,Products!D:D,"")</f>
        <v>Bahl, Jaggi and Nath</v>
      </c>
      <c r="G2381" s="4">
        <f>Order_items!C2381</f>
        <v>3</v>
      </c>
      <c r="H2381" s="4">
        <f>Order_items!D2381</f>
        <v>709.08</v>
      </c>
      <c r="I2381" s="4">
        <f>Order_items!E2381</f>
        <v>2127.24</v>
      </c>
      <c r="J2381" s="4" t="str">
        <f t="array" ref="J2381">_xlfn.XLOOKUP(A2381,Orders!A:A,Orders!G:G,"")</f>
        <v>UPI</v>
      </c>
      <c r="K2381" s="4">
        <f t="shared" si="1"/>
        <v>2024</v>
      </c>
      <c r="L2381" s="4" t="str">
        <f t="shared" si="2"/>
        <v>Nov</v>
      </c>
    </row>
    <row r="2382" ht="22.5" customHeight="1">
      <c r="A2382" s="4">
        <f>(Orders!A2382)</f>
        <v>3654075570</v>
      </c>
      <c r="B2382" s="5">
        <f t="array" ref="B2382">_xlfn.XLOOKUP(A2382, Orders!A:A,Orders!C:C)</f>
        <v>45102.02244</v>
      </c>
      <c r="C2382" s="4">
        <f>Order_items!B2382</f>
        <v>94225</v>
      </c>
      <c r="D2382" s="4" t="str">
        <f t="array" ref="D2382">_xlfn.XLOOKUP(C2382,Products!A:A,Products!B:B,"")</f>
        <v>Toilet Cleaner</v>
      </c>
      <c r="E2382" s="4" t="str">
        <f t="array" ref="E2382">_xlfn.XLOOKUP(C2382,Products!A:A,Products!C:C,"")</f>
        <v>Household Care</v>
      </c>
      <c r="F2382" s="4" t="str">
        <f t="array" ref="F2382">_xlfn.XLOOKUP(C2382,Products!A:A,Products!D:D,"")</f>
        <v>Gulati, Ram and Sarkar</v>
      </c>
      <c r="G2382" s="4">
        <f>Order_items!C2382</f>
        <v>1</v>
      </c>
      <c r="H2382" s="4">
        <f>Order_items!D2382</f>
        <v>77.11</v>
      </c>
      <c r="I2382" s="4">
        <f>Order_items!E2382</f>
        <v>77.11</v>
      </c>
      <c r="J2382" s="4" t="str">
        <f t="array" ref="J2382">_xlfn.XLOOKUP(A2382,Orders!A:A,Orders!G:G,"")</f>
        <v>Card</v>
      </c>
      <c r="K2382" s="4">
        <f t="shared" si="1"/>
        <v>2023</v>
      </c>
      <c r="L2382" s="4" t="str">
        <f t="shared" si="2"/>
        <v>Jun</v>
      </c>
    </row>
    <row r="2383" ht="22.5" customHeight="1">
      <c r="A2383" s="4">
        <f>(Orders!A2383)</f>
        <v>9846277624</v>
      </c>
      <c r="B2383" s="5">
        <f t="array" ref="B2383">_xlfn.XLOOKUP(A2383, Orders!A:A,Orders!C:C)</f>
        <v>45552.54644</v>
      </c>
      <c r="C2383" s="4">
        <f>Order_items!B2383</f>
        <v>677169</v>
      </c>
      <c r="D2383" s="4" t="str">
        <f t="array" ref="D2383">_xlfn.XLOOKUP(C2383,Products!A:A,Products!B:B,"")</f>
        <v>Cough Syrup</v>
      </c>
      <c r="E2383" s="4" t="str">
        <f t="array" ref="E2383">_xlfn.XLOOKUP(C2383,Products!A:A,Products!C:C,"")</f>
        <v>Pharmacy</v>
      </c>
      <c r="F2383" s="4" t="str">
        <f t="array" ref="F2383">_xlfn.XLOOKUP(C2383,Products!A:A,Products!D:D,"")</f>
        <v>Char-Divan</v>
      </c>
      <c r="G2383" s="4">
        <f>Order_items!C2383</f>
        <v>2</v>
      </c>
      <c r="H2383" s="4">
        <f>Order_items!D2383</f>
        <v>261.03</v>
      </c>
      <c r="I2383" s="4">
        <f>Order_items!E2383</f>
        <v>522.06</v>
      </c>
      <c r="J2383" s="4" t="str">
        <f t="array" ref="J2383">_xlfn.XLOOKUP(A2383,Orders!A:A,Orders!G:G,"")</f>
        <v>Card</v>
      </c>
      <c r="K2383" s="4">
        <f t="shared" si="1"/>
        <v>2024</v>
      </c>
      <c r="L2383" s="4" t="str">
        <f t="shared" si="2"/>
        <v>Sep</v>
      </c>
    </row>
    <row r="2384" ht="22.5" customHeight="1">
      <c r="A2384" s="4">
        <f>(Orders!A2384)</f>
        <v>8600159148</v>
      </c>
      <c r="B2384" s="5">
        <f t="array" ref="B2384">_xlfn.XLOOKUP(A2384, Orders!A:A,Orders!C:C)</f>
        <v>45153.23328</v>
      </c>
      <c r="C2384" s="4">
        <f>Order_items!B2384</f>
        <v>799459</v>
      </c>
      <c r="D2384" s="4" t="str">
        <f t="array" ref="D2384">_xlfn.XLOOKUP(C2384,Products!A:A,Products!B:B,"")</f>
        <v>Vitamins</v>
      </c>
      <c r="E2384" s="4" t="str">
        <f t="array" ref="E2384">_xlfn.XLOOKUP(C2384,Products!A:A,Products!C:C,"")</f>
        <v>Pharmacy</v>
      </c>
      <c r="F2384" s="4" t="str">
        <f t="array" ref="F2384">_xlfn.XLOOKUP(C2384,Products!A:A,Products!D:D,"")</f>
        <v>Garg, Kari and Kapur</v>
      </c>
      <c r="G2384" s="4">
        <f>Order_items!C2384</f>
        <v>3</v>
      </c>
      <c r="H2384" s="4">
        <f>Order_items!D2384</f>
        <v>852.02</v>
      </c>
      <c r="I2384" s="4">
        <f>Order_items!E2384</f>
        <v>2556.06</v>
      </c>
      <c r="J2384" s="4" t="str">
        <f t="array" ref="J2384">_xlfn.XLOOKUP(A2384,Orders!A:A,Orders!G:G,"")</f>
        <v>Wallet</v>
      </c>
      <c r="K2384" s="4">
        <f t="shared" si="1"/>
        <v>2023</v>
      </c>
      <c r="L2384" s="4" t="str">
        <f t="shared" si="2"/>
        <v>Aug</v>
      </c>
    </row>
    <row r="2385" ht="22.5" customHeight="1">
      <c r="A2385" s="4">
        <f>(Orders!A2385)</f>
        <v>9184012674</v>
      </c>
      <c r="B2385" s="5">
        <f t="array" ref="B2385">_xlfn.XLOOKUP(A2385, Orders!A:A,Orders!C:C)</f>
        <v>45493.97323</v>
      </c>
      <c r="C2385" s="4">
        <f>Order_items!B2385</f>
        <v>171602</v>
      </c>
      <c r="D2385" s="4" t="str">
        <f t="array" ref="D2385">_xlfn.XLOOKUP(C2385,Products!A:A,Products!B:B,"")</f>
        <v>Cola</v>
      </c>
      <c r="E2385" s="4" t="str">
        <f t="array" ref="E2385">_xlfn.XLOOKUP(C2385,Products!A:A,Products!C:C,"")</f>
        <v>Cold Drinks &amp; Juices</v>
      </c>
      <c r="F2385" s="4" t="str">
        <f t="array" ref="F2385">_xlfn.XLOOKUP(C2385,Products!A:A,Products!D:D,"")</f>
        <v>Pal-Sehgal</v>
      </c>
      <c r="G2385" s="4">
        <f>Order_items!C2385</f>
        <v>3</v>
      </c>
      <c r="H2385" s="4">
        <f>Order_items!D2385</f>
        <v>883.44</v>
      </c>
      <c r="I2385" s="4">
        <f>Order_items!E2385</f>
        <v>2650.32</v>
      </c>
      <c r="J2385" s="4" t="str">
        <f t="array" ref="J2385">_xlfn.XLOOKUP(A2385,Orders!A:A,Orders!G:G,"")</f>
        <v>Wallet</v>
      </c>
      <c r="K2385" s="4">
        <f t="shared" si="1"/>
        <v>2024</v>
      </c>
      <c r="L2385" s="4" t="str">
        <f t="shared" si="2"/>
        <v>Jul</v>
      </c>
    </row>
    <row r="2386" ht="22.5" customHeight="1">
      <c r="A2386" s="4">
        <f>(Orders!A2386)</f>
        <v>5842678913</v>
      </c>
      <c r="B2386" s="5">
        <f t="array" ref="B2386">_xlfn.XLOOKUP(A2386, Orders!A:A,Orders!C:C)</f>
        <v>45445.45933</v>
      </c>
      <c r="C2386" s="4">
        <f>Order_items!B2386</f>
        <v>962054</v>
      </c>
      <c r="D2386" s="4" t="str">
        <f t="array" ref="D2386">_xlfn.XLOOKUP(C2386,Products!A:A,Products!B:B,"")</f>
        <v>Orange Juice</v>
      </c>
      <c r="E2386" s="4" t="str">
        <f t="array" ref="E2386">_xlfn.XLOOKUP(C2386,Products!A:A,Products!C:C,"")</f>
        <v>Cold Drinks &amp; Juices</v>
      </c>
      <c r="F2386" s="4" t="str">
        <f t="array" ref="F2386">_xlfn.XLOOKUP(C2386,Products!A:A,Products!D:D,"")</f>
        <v>Toor-Nagar</v>
      </c>
      <c r="G2386" s="4">
        <f>Order_items!C2386</f>
        <v>1</v>
      </c>
      <c r="H2386" s="4">
        <f>Order_items!D2386</f>
        <v>16.86</v>
      </c>
      <c r="I2386" s="4">
        <f>Order_items!E2386</f>
        <v>16.86</v>
      </c>
      <c r="J2386" s="4" t="str">
        <f t="array" ref="J2386">_xlfn.XLOOKUP(A2386,Orders!A:A,Orders!G:G,"")</f>
        <v>Wallet</v>
      </c>
      <c r="K2386" s="4">
        <f t="shared" si="1"/>
        <v>2024</v>
      </c>
      <c r="L2386" s="4" t="str">
        <f t="shared" si="2"/>
        <v>Jun</v>
      </c>
    </row>
    <row r="2387" ht="22.5" customHeight="1">
      <c r="A2387" s="4">
        <f>(Orders!A2387)</f>
        <v>6284066457</v>
      </c>
      <c r="B2387" s="5">
        <f t="array" ref="B2387">_xlfn.XLOOKUP(A2387, Orders!A:A,Orders!C:C)</f>
        <v>45004.18392</v>
      </c>
      <c r="C2387" s="4">
        <f>Order_items!B2387</f>
        <v>51036</v>
      </c>
      <c r="D2387" s="4" t="str">
        <f t="array" ref="D2387">_xlfn.XLOOKUP(C2387,Products!A:A,Products!B:B,"")</f>
        <v>Baby Food</v>
      </c>
      <c r="E2387" s="4" t="str">
        <f t="array" ref="E2387">_xlfn.XLOOKUP(C2387,Products!A:A,Products!C:C,"")</f>
        <v>Baby Care</v>
      </c>
      <c r="F2387" s="4" t="str">
        <f t="array" ref="F2387">_xlfn.XLOOKUP(C2387,Products!A:A,Products!D:D,"")</f>
        <v>Karnik PLC</v>
      </c>
      <c r="G2387" s="4">
        <f>Order_items!C2387</f>
        <v>3</v>
      </c>
      <c r="H2387" s="4">
        <f>Order_items!D2387</f>
        <v>931.61</v>
      </c>
      <c r="I2387" s="4">
        <f>Order_items!E2387</f>
        <v>2794.83</v>
      </c>
      <c r="J2387" s="4" t="str">
        <f t="array" ref="J2387">_xlfn.XLOOKUP(A2387,Orders!A:A,Orders!G:G,"")</f>
        <v>Card</v>
      </c>
      <c r="K2387" s="4">
        <f t="shared" si="1"/>
        <v>2023</v>
      </c>
      <c r="L2387" s="4" t="str">
        <f t="shared" si="2"/>
        <v>Mar</v>
      </c>
    </row>
    <row r="2388" ht="22.5" customHeight="1">
      <c r="A2388" s="4">
        <f>(Orders!A2388)</f>
        <v>957188879</v>
      </c>
      <c r="B2388" s="5">
        <f t="array" ref="B2388">_xlfn.XLOOKUP(A2388, Orders!A:A,Orders!C:C)</f>
        <v>45303.90615</v>
      </c>
      <c r="C2388" s="4">
        <f>Order_items!B2388</f>
        <v>561860</v>
      </c>
      <c r="D2388" s="4" t="str">
        <f t="array" ref="D2388">_xlfn.XLOOKUP(C2388,Products!A:A,Products!B:B,"")</f>
        <v>Orange Juice</v>
      </c>
      <c r="E2388" s="4" t="str">
        <f t="array" ref="E2388">_xlfn.XLOOKUP(C2388,Products!A:A,Products!C:C,"")</f>
        <v>Cold Drinks &amp; Juices</v>
      </c>
      <c r="F2388" s="4" t="str">
        <f t="array" ref="F2388">_xlfn.XLOOKUP(C2388,Products!A:A,Products!D:D,"")</f>
        <v>Gupta Ltd</v>
      </c>
      <c r="G2388" s="4">
        <f>Order_items!C2388</f>
        <v>1</v>
      </c>
      <c r="H2388" s="4">
        <f>Order_items!D2388</f>
        <v>874.78</v>
      </c>
      <c r="I2388" s="4">
        <f>Order_items!E2388</f>
        <v>874.78</v>
      </c>
      <c r="J2388" s="4" t="str">
        <f t="array" ref="J2388">_xlfn.XLOOKUP(A2388,Orders!A:A,Orders!G:G,"")</f>
        <v>UPI</v>
      </c>
      <c r="K2388" s="4">
        <f t="shared" si="1"/>
        <v>2024</v>
      </c>
      <c r="L2388" s="4" t="str">
        <f t="shared" si="2"/>
        <v>Jan</v>
      </c>
    </row>
    <row r="2389" ht="22.5" customHeight="1">
      <c r="A2389" s="4">
        <f>(Orders!A2389)</f>
        <v>2027766693</v>
      </c>
      <c r="B2389" s="5">
        <f t="array" ref="B2389">_xlfn.XLOOKUP(A2389, Orders!A:A,Orders!C:C)</f>
        <v>45124.89398</v>
      </c>
      <c r="C2389" s="4">
        <f>Order_items!B2389</f>
        <v>969851</v>
      </c>
      <c r="D2389" s="4" t="str">
        <f t="array" ref="D2389">_xlfn.XLOOKUP(C2389,Products!A:A,Products!B:B,"")</f>
        <v>Frozen Vegetables</v>
      </c>
      <c r="E2389" s="4" t="str">
        <f t="array" ref="E2389">_xlfn.XLOOKUP(C2389,Products!A:A,Products!C:C,"")</f>
        <v>Instant &amp; Frozen Food</v>
      </c>
      <c r="F2389" s="4" t="str">
        <f t="array" ref="F2389">_xlfn.XLOOKUP(C2389,Products!A:A,Products!D:D,"")</f>
        <v>Kara, Sodhi and Bassi</v>
      </c>
      <c r="G2389" s="4">
        <f>Order_items!C2389</f>
        <v>1</v>
      </c>
      <c r="H2389" s="4">
        <f>Order_items!D2389</f>
        <v>340.66</v>
      </c>
      <c r="I2389" s="4">
        <f>Order_items!E2389</f>
        <v>340.66</v>
      </c>
      <c r="J2389" s="4" t="str">
        <f t="array" ref="J2389">_xlfn.XLOOKUP(A2389,Orders!A:A,Orders!G:G,"")</f>
        <v>Card</v>
      </c>
      <c r="K2389" s="4">
        <f t="shared" si="1"/>
        <v>2023</v>
      </c>
      <c r="L2389" s="4" t="str">
        <f t="shared" si="2"/>
        <v>Jul</v>
      </c>
    </row>
    <row r="2390" ht="22.5" customHeight="1">
      <c r="A2390" s="4">
        <f>(Orders!A2390)</f>
        <v>5201172375</v>
      </c>
      <c r="B2390" s="5">
        <f t="array" ref="B2390">_xlfn.XLOOKUP(A2390, Orders!A:A,Orders!C:C)</f>
        <v>45298.56162</v>
      </c>
      <c r="C2390" s="4">
        <f>Order_items!B2390</f>
        <v>621677</v>
      </c>
      <c r="D2390" s="4" t="str">
        <f t="array" ref="D2390">_xlfn.XLOOKUP(C2390,Products!A:A,Products!B:B,"")</f>
        <v>Frozen Biryani</v>
      </c>
      <c r="E2390" s="4" t="str">
        <f t="array" ref="E2390">_xlfn.XLOOKUP(C2390,Products!A:A,Products!C:C,"")</f>
        <v>Instant &amp; Frozen Food</v>
      </c>
      <c r="F2390" s="4" t="str">
        <f t="array" ref="F2390">_xlfn.XLOOKUP(C2390,Products!A:A,Products!D:D,"")</f>
        <v>Sabharwal-Mital</v>
      </c>
      <c r="G2390" s="4">
        <f>Order_items!C2390</f>
        <v>2</v>
      </c>
      <c r="H2390" s="4">
        <f>Order_items!D2390</f>
        <v>317.8</v>
      </c>
      <c r="I2390" s="4">
        <f>Order_items!E2390</f>
        <v>635.6</v>
      </c>
      <c r="J2390" s="4" t="str">
        <f t="array" ref="J2390">_xlfn.XLOOKUP(A2390,Orders!A:A,Orders!G:G,"")</f>
        <v>Wallet</v>
      </c>
      <c r="K2390" s="4">
        <f t="shared" si="1"/>
        <v>2024</v>
      </c>
      <c r="L2390" s="4" t="str">
        <f t="shared" si="2"/>
        <v>Jan</v>
      </c>
    </row>
    <row r="2391" ht="22.5" customHeight="1">
      <c r="A2391" s="4">
        <f>(Orders!A2391)</f>
        <v>5211206337</v>
      </c>
      <c r="B2391" s="5">
        <f t="array" ref="B2391">_xlfn.XLOOKUP(A2391, Orders!A:A,Orders!C:C)</f>
        <v>45355.8048</v>
      </c>
      <c r="C2391" s="4">
        <f>Order_items!B2391</f>
        <v>679865</v>
      </c>
      <c r="D2391" s="4" t="str">
        <f t="array" ref="D2391">_xlfn.XLOOKUP(C2391,Products!A:A,Products!B:B,"")</f>
        <v>Wheat Flour</v>
      </c>
      <c r="E2391" s="4" t="str">
        <f t="array" ref="E2391">_xlfn.XLOOKUP(C2391,Products!A:A,Products!C:C,"")</f>
        <v>Grocery &amp; Staples</v>
      </c>
      <c r="F2391" s="4" t="str">
        <f t="array" ref="F2391">_xlfn.XLOOKUP(C2391,Products!A:A,Products!D:D,"")</f>
        <v>Memon-Barad</v>
      </c>
      <c r="G2391" s="4">
        <f>Order_items!C2391</f>
        <v>2</v>
      </c>
      <c r="H2391" s="4">
        <f>Order_items!D2391</f>
        <v>347.91</v>
      </c>
      <c r="I2391" s="4">
        <f>Order_items!E2391</f>
        <v>695.82</v>
      </c>
      <c r="J2391" s="4" t="str">
        <f t="array" ref="J2391">_xlfn.XLOOKUP(A2391,Orders!A:A,Orders!G:G,"")</f>
        <v>Wallet</v>
      </c>
      <c r="K2391" s="4">
        <f t="shared" si="1"/>
        <v>2024</v>
      </c>
      <c r="L2391" s="4" t="str">
        <f t="shared" si="2"/>
        <v>Mar</v>
      </c>
    </row>
    <row r="2392" ht="22.5" customHeight="1">
      <c r="A2392" s="4">
        <f>(Orders!A2392)</f>
        <v>519985157</v>
      </c>
      <c r="B2392" s="5">
        <f t="array" ref="B2392">_xlfn.XLOOKUP(A2392, Orders!A:A,Orders!C:C)</f>
        <v>45084.14145</v>
      </c>
      <c r="C2392" s="4">
        <f>Order_items!B2392</f>
        <v>91670</v>
      </c>
      <c r="D2392" s="4" t="str">
        <f t="array" ref="D2392">_xlfn.XLOOKUP(C2392,Products!A:A,Products!B:B,"")</f>
        <v>Dish Soap</v>
      </c>
      <c r="E2392" s="4" t="str">
        <f t="array" ref="E2392">_xlfn.XLOOKUP(C2392,Products!A:A,Products!C:C,"")</f>
        <v>Household Care</v>
      </c>
      <c r="F2392" s="4" t="str">
        <f t="array" ref="F2392">_xlfn.XLOOKUP(C2392,Products!A:A,Products!D:D,"")</f>
        <v>Barman-Ahluwalia</v>
      </c>
      <c r="G2392" s="4">
        <f>Order_items!C2392</f>
        <v>1</v>
      </c>
      <c r="H2392" s="4">
        <f>Order_items!D2392</f>
        <v>439.24</v>
      </c>
      <c r="I2392" s="4">
        <f>Order_items!E2392</f>
        <v>439.24</v>
      </c>
      <c r="J2392" s="4" t="str">
        <f t="array" ref="J2392">_xlfn.XLOOKUP(A2392,Orders!A:A,Orders!G:G,"")</f>
        <v>Card</v>
      </c>
      <c r="K2392" s="4">
        <f t="shared" si="1"/>
        <v>2023</v>
      </c>
      <c r="L2392" s="4" t="str">
        <f t="shared" si="2"/>
        <v>Jun</v>
      </c>
    </row>
    <row r="2393" ht="22.5" customHeight="1">
      <c r="A2393" s="4">
        <f>(Orders!A2393)</f>
        <v>2599819074</v>
      </c>
      <c r="B2393" s="5">
        <f t="array" ref="B2393">_xlfn.XLOOKUP(A2393, Orders!A:A,Orders!C:C)</f>
        <v>45054.24424</v>
      </c>
      <c r="C2393" s="4">
        <f>Order_items!B2393</f>
        <v>378230</v>
      </c>
      <c r="D2393" s="4" t="str">
        <f t="array" ref="D2393">_xlfn.XLOOKUP(C2393,Products!A:A,Products!B:B,"")</f>
        <v>Nuts</v>
      </c>
      <c r="E2393" s="4" t="str">
        <f t="array" ref="E2393">_xlfn.XLOOKUP(C2393,Products!A:A,Products!C:C,"")</f>
        <v>Snacks &amp; Munchies</v>
      </c>
      <c r="F2393" s="4" t="str">
        <f t="array" ref="F2393">_xlfn.XLOOKUP(C2393,Products!A:A,Products!D:D,"")</f>
        <v>Kala-Vig</v>
      </c>
      <c r="G2393" s="4">
        <f>Order_items!C2393</f>
        <v>3</v>
      </c>
      <c r="H2393" s="4">
        <f>Order_items!D2393</f>
        <v>166.42</v>
      </c>
      <c r="I2393" s="4">
        <f>Order_items!E2393</f>
        <v>499.26</v>
      </c>
      <c r="J2393" s="4" t="str">
        <f t="array" ref="J2393">_xlfn.XLOOKUP(A2393,Orders!A:A,Orders!G:G,"")</f>
        <v>Card</v>
      </c>
      <c r="K2393" s="4">
        <f t="shared" si="1"/>
        <v>2023</v>
      </c>
      <c r="L2393" s="4" t="str">
        <f t="shared" si="2"/>
        <v>May</v>
      </c>
    </row>
    <row r="2394" ht="22.5" customHeight="1">
      <c r="A2394" s="4">
        <f>(Orders!A2394)</f>
        <v>6564176767</v>
      </c>
      <c r="B2394" s="5">
        <f t="array" ref="B2394">_xlfn.XLOOKUP(A2394, Orders!A:A,Orders!C:C)</f>
        <v>45393.46124</v>
      </c>
      <c r="C2394" s="4">
        <f>Order_items!B2394</f>
        <v>146840</v>
      </c>
      <c r="D2394" s="4" t="str">
        <f t="array" ref="D2394">_xlfn.XLOOKUP(C2394,Products!A:A,Products!B:B,"")</f>
        <v>Bread</v>
      </c>
      <c r="E2394" s="4" t="str">
        <f t="array" ref="E2394">_xlfn.XLOOKUP(C2394,Products!A:A,Products!C:C,"")</f>
        <v>Dairy &amp; Breakfast</v>
      </c>
      <c r="F2394" s="4" t="str">
        <f t="array" ref="F2394">_xlfn.XLOOKUP(C2394,Products!A:A,Products!D:D,"")</f>
        <v>Bains, Deol and Vaidya</v>
      </c>
      <c r="G2394" s="4">
        <f>Order_items!C2394</f>
        <v>3</v>
      </c>
      <c r="H2394" s="4">
        <f>Order_items!D2394</f>
        <v>786.85</v>
      </c>
      <c r="I2394" s="4">
        <f>Order_items!E2394</f>
        <v>2360.55</v>
      </c>
      <c r="J2394" s="4" t="str">
        <f t="array" ref="J2394">_xlfn.XLOOKUP(A2394,Orders!A:A,Orders!G:G,"")</f>
        <v>Cash</v>
      </c>
      <c r="K2394" s="4">
        <f t="shared" si="1"/>
        <v>2024</v>
      </c>
      <c r="L2394" s="4" t="str">
        <f t="shared" si="2"/>
        <v>Apr</v>
      </c>
    </row>
    <row r="2395" ht="22.5" customHeight="1">
      <c r="A2395" s="4">
        <f>(Orders!A2395)</f>
        <v>5969684091</v>
      </c>
      <c r="B2395" s="5">
        <f t="array" ref="B2395">_xlfn.XLOOKUP(A2395, Orders!A:A,Orders!C:C)</f>
        <v>45262.65664</v>
      </c>
      <c r="C2395" s="4">
        <f>Order_items!B2395</f>
        <v>771228</v>
      </c>
      <c r="D2395" s="4" t="str">
        <f t="array" ref="D2395">_xlfn.XLOOKUP(C2395,Products!A:A,Products!B:B,"")</f>
        <v>Pet Treats</v>
      </c>
      <c r="E2395" s="4" t="str">
        <f t="array" ref="E2395">_xlfn.XLOOKUP(C2395,Products!A:A,Products!C:C,"")</f>
        <v>Pet Care</v>
      </c>
      <c r="F2395" s="4" t="str">
        <f t="array" ref="F2395">_xlfn.XLOOKUP(C2395,Products!A:A,Products!D:D,"")</f>
        <v>Raja and Sons</v>
      </c>
      <c r="G2395" s="4">
        <f>Order_items!C2395</f>
        <v>2</v>
      </c>
      <c r="H2395" s="4">
        <f>Order_items!D2395</f>
        <v>83.18</v>
      </c>
      <c r="I2395" s="4">
        <f>Order_items!E2395</f>
        <v>166.36</v>
      </c>
      <c r="J2395" s="4" t="str">
        <f t="array" ref="J2395">_xlfn.XLOOKUP(A2395,Orders!A:A,Orders!G:G,"")</f>
        <v>Cash</v>
      </c>
      <c r="K2395" s="4">
        <f t="shared" si="1"/>
        <v>2023</v>
      </c>
      <c r="L2395" s="4" t="str">
        <f t="shared" si="2"/>
        <v>Dec</v>
      </c>
    </row>
    <row r="2396" ht="22.5" customHeight="1">
      <c r="A2396" s="4">
        <f>(Orders!A2396)</f>
        <v>8152246475</v>
      </c>
      <c r="B2396" s="5">
        <f t="array" ref="B2396">_xlfn.XLOOKUP(A2396, Orders!A:A,Orders!C:C)</f>
        <v>45023.93792</v>
      </c>
      <c r="C2396" s="4">
        <f>Order_items!B2396</f>
        <v>478531</v>
      </c>
      <c r="D2396" s="4" t="str">
        <f t="array" ref="D2396">_xlfn.XLOOKUP(C2396,Products!A:A,Products!B:B,"")</f>
        <v>Carrots</v>
      </c>
      <c r="E2396" s="4" t="str">
        <f t="array" ref="E2396">_xlfn.XLOOKUP(C2396,Products!A:A,Products!C:C,"")</f>
        <v>Fruits &amp; Vegetables</v>
      </c>
      <c r="F2396" s="4" t="str">
        <f t="array" ref="F2396">_xlfn.XLOOKUP(C2396,Products!A:A,Products!D:D,"")</f>
        <v>Uppal Group</v>
      </c>
      <c r="G2396" s="4">
        <f>Order_items!C2396</f>
        <v>1</v>
      </c>
      <c r="H2396" s="4">
        <f>Order_items!D2396</f>
        <v>825.46</v>
      </c>
      <c r="I2396" s="4">
        <f>Order_items!E2396</f>
        <v>825.46</v>
      </c>
      <c r="J2396" s="4" t="str">
        <f t="array" ref="J2396">_xlfn.XLOOKUP(A2396,Orders!A:A,Orders!G:G,"")</f>
        <v>UPI</v>
      </c>
      <c r="K2396" s="4">
        <f t="shared" si="1"/>
        <v>2023</v>
      </c>
      <c r="L2396" s="4" t="str">
        <f t="shared" si="2"/>
        <v>Apr</v>
      </c>
    </row>
    <row r="2397" ht="22.5" customHeight="1">
      <c r="A2397" s="4">
        <f>(Orders!A2397)</f>
        <v>1954493018</v>
      </c>
      <c r="B2397" s="5">
        <f t="array" ref="B2397">_xlfn.XLOOKUP(A2397, Orders!A:A,Orders!C:C)</f>
        <v>45529.67731</v>
      </c>
      <c r="C2397" s="4">
        <f>Order_items!B2397</f>
        <v>820973</v>
      </c>
      <c r="D2397" s="4" t="str">
        <f t="array" ref="D2397">_xlfn.XLOOKUP(C2397,Products!A:A,Products!B:B,"")</f>
        <v>Baby Wipes</v>
      </c>
      <c r="E2397" s="4" t="str">
        <f t="array" ref="E2397">_xlfn.XLOOKUP(C2397,Products!A:A,Products!C:C,"")</f>
        <v>Baby Care</v>
      </c>
      <c r="F2397" s="4" t="str">
        <f t="array" ref="F2397">_xlfn.XLOOKUP(C2397,Products!A:A,Products!D:D,"")</f>
        <v>Lall LLC</v>
      </c>
      <c r="G2397" s="4">
        <f>Order_items!C2397</f>
        <v>3</v>
      </c>
      <c r="H2397" s="4">
        <f>Order_items!D2397</f>
        <v>114.52</v>
      </c>
      <c r="I2397" s="4">
        <f>Order_items!E2397</f>
        <v>343.56</v>
      </c>
      <c r="J2397" s="4" t="str">
        <f t="array" ref="J2397">_xlfn.XLOOKUP(A2397,Orders!A:A,Orders!G:G,"")</f>
        <v>Wallet</v>
      </c>
      <c r="K2397" s="4">
        <f t="shared" si="1"/>
        <v>2024</v>
      </c>
      <c r="L2397" s="4" t="str">
        <f t="shared" si="2"/>
        <v>Aug</v>
      </c>
    </row>
    <row r="2398" ht="22.5" customHeight="1">
      <c r="A2398" s="4">
        <f>(Orders!A2398)</f>
        <v>3695589383</v>
      </c>
      <c r="B2398" s="5">
        <f t="array" ref="B2398">_xlfn.XLOOKUP(A2398, Orders!A:A,Orders!C:C)</f>
        <v>45304.05229</v>
      </c>
      <c r="C2398" s="4">
        <f>Order_items!B2398</f>
        <v>41853</v>
      </c>
      <c r="D2398" s="4" t="str">
        <f t="array" ref="D2398">_xlfn.XLOOKUP(C2398,Products!A:A,Products!B:B,"")</f>
        <v>Curd</v>
      </c>
      <c r="E2398" s="4" t="str">
        <f t="array" ref="E2398">_xlfn.XLOOKUP(C2398,Products!A:A,Products!C:C,"")</f>
        <v>Dairy &amp; Breakfast</v>
      </c>
      <c r="F2398" s="4" t="str">
        <f t="array" ref="F2398">_xlfn.XLOOKUP(C2398,Products!A:A,Products!D:D,"")</f>
        <v>Handa PLC</v>
      </c>
      <c r="G2398" s="4">
        <f>Order_items!C2398</f>
        <v>2</v>
      </c>
      <c r="H2398" s="4">
        <f>Order_items!D2398</f>
        <v>910.44</v>
      </c>
      <c r="I2398" s="4">
        <f>Order_items!E2398</f>
        <v>1820.88</v>
      </c>
      <c r="J2398" s="4" t="str">
        <f t="array" ref="J2398">_xlfn.XLOOKUP(A2398,Orders!A:A,Orders!G:G,"")</f>
        <v>UPI</v>
      </c>
      <c r="K2398" s="4">
        <f t="shared" si="1"/>
        <v>2024</v>
      </c>
      <c r="L2398" s="4" t="str">
        <f t="shared" si="2"/>
        <v>Jan</v>
      </c>
    </row>
    <row r="2399" ht="22.5" customHeight="1">
      <c r="A2399" s="4">
        <f>(Orders!A2399)</f>
        <v>6340807810</v>
      </c>
      <c r="B2399" s="5">
        <f t="array" ref="B2399">_xlfn.XLOOKUP(A2399, Orders!A:A,Orders!C:C)</f>
        <v>45485.02898</v>
      </c>
      <c r="C2399" s="4">
        <f>Order_items!B2399</f>
        <v>673058</v>
      </c>
      <c r="D2399" s="4" t="str">
        <f t="array" ref="D2399">_xlfn.XLOOKUP(C2399,Products!A:A,Products!B:B,"")</f>
        <v>Cough Syrup</v>
      </c>
      <c r="E2399" s="4" t="str">
        <f t="array" ref="E2399">_xlfn.XLOOKUP(C2399,Products!A:A,Products!C:C,"")</f>
        <v>Pharmacy</v>
      </c>
      <c r="F2399" s="4" t="str">
        <f t="array" ref="F2399">_xlfn.XLOOKUP(C2399,Products!A:A,Products!D:D,"")</f>
        <v>Balan-Madan</v>
      </c>
      <c r="G2399" s="4">
        <f>Order_items!C2399</f>
        <v>3</v>
      </c>
      <c r="H2399" s="4">
        <f>Order_items!D2399</f>
        <v>765.76</v>
      </c>
      <c r="I2399" s="4">
        <f>Order_items!E2399</f>
        <v>2297.28</v>
      </c>
      <c r="J2399" s="4" t="str">
        <f t="array" ref="J2399">_xlfn.XLOOKUP(A2399,Orders!A:A,Orders!G:G,"")</f>
        <v>Cash</v>
      </c>
      <c r="K2399" s="4">
        <f t="shared" si="1"/>
        <v>2024</v>
      </c>
      <c r="L2399" s="4" t="str">
        <f t="shared" si="2"/>
        <v>Jul</v>
      </c>
    </row>
    <row r="2400" ht="22.5" customHeight="1">
      <c r="A2400" s="4">
        <f>(Orders!A2400)</f>
        <v>8029845822</v>
      </c>
      <c r="B2400" s="5">
        <f t="array" ref="B2400">_xlfn.XLOOKUP(A2400, Orders!A:A,Orders!C:C)</f>
        <v>45112.99549</v>
      </c>
      <c r="C2400" s="4">
        <f>Order_items!B2400</f>
        <v>435929</v>
      </c>
      <c r="D2400" s="4" t="str">
        <f t="array" ref="D2400">_xlfn.XLOOKUP(C2400,Products!A:A,Products!B:B,"")</f>
        <v>Toilet Cleaner</v>
      </c>
      <c r="E2400" s="4" t="str">
        <f t="array" ref="E2400">_xlfn.XLOOKUP(C2400,Products!A:A,Products!C:C,"")</f>
        <v>Household Care</v>
      </c>
      <c r="F2400" s="4" t="str">
        <f t="array" ref="F2400">_xlfn.XLOOKUP(C2400,Products!A:A,Products!D:D,"")</f>
        <v>Memon Ltd</v>
      </c>
      <c r="G2400" s="4">
        <f>Order_items!C2400</f>
        <v>3</v>
      </c>
      <c r="H2400" s="4">
        <f>Order_items!D2400</f>
        <v>856.89</v>
      </c>
      <c r="I2400" s="4">
        <f>Order_items!E2400</f>
        <v>2570.67</v>
      </c>
      <c r="J2400" s="4" t="str">
        <f t="array" ref="J2400">_xlfn.XLOOKUP(A2400,Orders!A:A,Orders!G:G,"")</f>
        <v>Card</v>
      </c>
      <c r="K2400" s="4">
        <f t="shared" si="1"/>
        <v>2023</v>
      </c>
      <c r="L2400" s="4" t="str">
        <f t="shared" si="2"/>
        <v>Jul</v>
      </c>
    </row>
    <row r="2401" ht="22.5" customHeight="1">
      <c r="A2401" s="4">
        <f>(Orders!A2401)</f>
        <v>8208755570</v>
      </c>
      <c r="B2401" s="5">
        <f t="array" ref="B2401">_xlfn.XLOOKUP(A2401, Orders!A:A,Orders!C:C)</f>
        <v>45272.88756</v>
      </c>
      <c r="C2401" s="4">
        <f>Order_items!B2401</f>
        <v>487931</v>
      </c>
      <c r="D2401" s="4" t="str">
        <f t="array" ref="D2401">_xlfn.XLOOKUP(C2401,Products!A:A,Products!B:B,"")</f>
        <v>Sugar</v>
      </c>
      <c r="E2401" s="4" t="str">
        <f t="array" ref="E2401">_xlfn.XLOOKUP(C2401,Products!A:A,Products!C:C,"")</f>
        <v>Grocery &amp; Staples</v>
      </c>
      <c r="F2401" s="4" t="str">
        <f t="array" ref="F2401">_xlfn.XLOOKUP(C2401,Products!A:A,Products!D:D,"")</f>
        <v>Bahl, Jaggi and Nath</v>
      </c>
      <c r="G2401" s="4">
        <f>Order_items!C2401</f>
        <v>3</v>
      </c>
      <c r="H2401" s="4">
        <f>Order_items!D2401</f>
        <v>709.08</v>
      </c>
      <c r="I2401" s="4">
        <f>Order_items!E2401</f>
        <v>2127.24</v>
      </c>
      <c r="J2401" s="4" t="str">
        <f t="array" ref="J2401">_xlfn.XLOOKUP(A2401,Orders!A:A,Orders!G:G,"")</f>
        <v>Wallet</v>
      </c>
      <c r="K2401" s="4">
        <f t="shared" si="1"/>
        <v>2023</v>
      </c>
      <c r="L2401" s="4" t="str">
        <f t="shared" si="2"/>
        <v>Dec</v>
      </c>
    </row>
    <row r="2402" ht="22.5" customHeight="1">
      <c r="A2402" s="4">
        <f>(Orders!A2402)</f>
        <v>9622488249</v>
      </c>
      <c r="B2402" s="5">
        <f t="array" ref="B2402">_xlfn.XLOOKUP(A2402, Orders!A:A,Orders!C:C)</f>
        <v>45469.39365</v>
      </c>
      <c r="C2402" s="4">
        <f>Order_items!B2402</f>
        <v>837480</v>
      </c>
      <c r="D2402" s="4" t="str">
        <f t="array" ref="D2402">_xlfn.XLOOKUP(C2402,Products!A:A,Products!B:B,"")</f>
        <v>Cough Syrup</v>
      </c>
      <c r="E2402" s="4" t="str">
        <f t="array" ref="E2402">_xlfn.XLOOKUP(C2402,Products!A:A,Products!C:C,"")</f>
        <v>Pharmacy</v>
      </c>
      <c r="F2402" s="4" t="str">
        <f t="array" ref="F2402">_xlfn.XLOOKUP(C2402,Products!A:A,Products!D:D,"")</f>
        <v>Edwin and Sons</v>
      </c>
      <c r="G2402" s="4">
        <f>Order_items!C2402</f>
        <v>1</v>
      </c>
      <c r="H2402" s="4">
        <f>Order_items!D2402</f>
        <v>217.4</v>
      </c>
      <c r="I2402" s="4">
        <f>Order_items!E2402</f>
        <v>217.4</v>
      </c>
      <c r="J2402" s="4" t="str">
        <f t="array" ref="J2402">_xlfn.XLOOKUP(A2402,Orders!A:A,Orders!G:G,"")</f>
        <v>Card</v>
      </c>
      <c r="K2402" s="4">
        <f t="shared" si="1"/>
        <v>2024</v>
      </c>
      <c r="L2402" s="4" t="str">
        <f t="shared" si="2"/>
        <v>Jun</v>
      </c>
    </row>
    <row r="2403" ht="22.5" customHeight="1">
      <c r="A2403" s="4">
        <f>(Orders!A2403)</f>
        <v>5410788959</v>
      </c>
      <c r="B2403" s="5">
        <f t="array" ref="B2403">_xlfn.XLOOKUP(A2403, Orders!A:A,Orders!C:C)</f>
        <v>45455.43468</v>
      </c>
      <c r="C2403" s="4">
        <f>Order_items!B2403</f>
        <v>853932</v>
      </c>
      <c r="D2403" s="4" t="str">
        <f t="array" ref="D2403">_xlfn.XLOOKUP(C2403,Products!A:A,Products!B:B,"")</f>
        <v>Baby Wipes</v>
      </c>
      <c r="E2403" s="4" t="str">
        <f t="array" ref="E2403">_xlfn.XLOOKUP(C2403,Products!A:A,Products!C:C,"")</f>
        <v>Baby Care</v>
      </c>
      <c r="F2403" s="4" t="str">
        <f t="array" ref="F2403">_xlfn.XLOOKUP(C2403,Products!A:A,Products!D:D,"")</f>
        <v>Ranganathan-Peri</v>
      </c>
      <c r="G2403" s="4">
        <f>Order_items!C2403</f>
        <v>3</v>
      </c>
      <c r="H2403" s="4">
        <f>Order_items!D2403</f>
        <v>941.19</v>
      </c>
      <c r="I2403" s="4">
        <f>Order_items!E2403</f>
        <v>2823.57</v>
      </c>
      <c r="J2403" s="4" t="str">
        <f t="array" ref="J2403">_xlfn.XLOOKUP(A2403,Orders!A:A,Orders!G:G,"")</f>
        <v>Wallet</v>
      </c>
      <c r="K2403" s="4">
        <f t="shared" si="1"/>
        <v>2024</v>
      </c>
      <c r="L2403" s="4" t="str">
        <f t="shared" si="2"/>
        <v>Jun</v>
      </c>
    </row>
    <row r="2404" ht="22.5" customHeight="1">
      <c r="A2404" s="4">
        <f>(Orders!A2404)</f>
        <v>7087374685</v>
      </c>
      <c r="B2404" s="5">
        <f t="array" ref="B2404">_xlfn.XLOOKUP(A2404, Orders!A:A,Orders!C:C)</f>
        <v>45556.73872</v>
      </c>
      <c r="C2404" s="4">
        <f>Order_items!B2404</f>
        <v>677542</v>
      </c>
      <c r="D2404" s="4" t="str">
        <f t="array" ref="D2404">_xlfn.XLOOKUP(C2404,Products!A:A,Products!B:B,"")</f>
        <v>Toilet Cleaner</v>
      </c>
      <c r="E2404" s="4" t="str">
        <f t="array" ref="E2404">_xlfn.XLOOKUP(C2404,Products!A:A,Products!C:C,"")</f>
        <v>Household Care</v>
      </c>
      <c r="F2404" s="4" t="str">
        <f t="array" ref="F2404">_xlfn.XLOOKUP(C2404,Products!A:A,Products!D:D,"")</f>
        <v>Thaman-Lanka</v>
      </c>
      <c r="G2404" s="4">
        <f>Order_items!C2404</f>
        <v>3</v>
      </c>
      <c r="H2404" s="4">
        <f>Order_items!D2404</f>
        <v>212.61</v>
      </c>
      <c r="I2404" s="4">
        <f>Order_items!E2404</f>
        <v>637.83</v>
      </c>
      <c r="J2404" s="4" t="str">
        <f t="array" ref="J2404">_xlfn.XLOOKUP(A2404,Orders!A:A,Orders!G:G,"")</f>
        <v>Cash</v>
      </c>
      <c r="K2404" s="4">
        <f t="shared" si="1"/>
        <v>2024</v>
      </c>
      <c r="L2404" s="4" t="str">
        <f t="shared" si="2"/>
        <v>Sep</v>
      </c>
    </row>
    <row r="2405" ht="22.5" customHeight="1">
      <c r="A2405" s="4">
        <f>(Orders!A2405)</f>
        <v>1469556300</v>
      </c>
      <c r="B2405" s="5">
        <f t="array" ref="B2405">_xlfn.XLOOKUP(A2405, Orders!A:A,Orders!C:C)</f>
        <v>45195.98388</v>
      </c>
      <c r="C2405" s="4">
        <f>Order_items!B2405</f>
        <v>951463</v>
      </c>
      <c r="D2405" s="4" t="str">
        <f t="array" ref="D2405">_xlfn.XLOOKUP(C2405,Products!A:A,Products!B:B,"")</f>
        <v>Pet Treats</v>
      </c>
      <c r="E2405" s="4" t="str">
        <f t="array" ref="E2405">_xlfn.XLOOKUP(C2405,Products!A:A,Products!C:C,"")</f>
        <v>Pet Care</v>
      </c>
      <c r="F2405" s="4" t="str">
        <f t="array" ref="F2405">_xlfn.XLOOKUP(C2405,Products!A:A,Products!D:D,"")</f>
        <v>Balakrishnan-Kaur</v>
      </c>
      <c r="G2405" s="4">
        <f>Order_items!C2405</f>
        <v>3</v>
      </c>
      <c r="H2405" s="4">
        <f>Order_items!D2405</f>
        <v>787.4</v>
      </c>
      <c r="I2405" s="4">
        <f>Order_items!E2405</f>
        <v>2362.2</v>
      </c>
      <c r="J2405" s="4" t="str">
        <f t="array" ref="J2405">_xlfn.XLOOKUP(A2405,Orders!A:A,Orders!G:G,"")</f>
        <v>Card</v>
      </c>
      <c r="K2405" s="4">
        <f t="shared" si="1"/>
        <v>2023</v>
      </c>
      <c r="L2405" s="4" t="str">
        <f t="shared" si="2"/>
        <v>Sep</v>
      </c>
    </row>
    <row r="2406" ht="22.5" customHeight="1">
      <c r="A2406" s="4">
        <f>(Orders!A2406)</f>
        <v>864290652</v>
      </c>
      <c r="B2406" s="5">
        <f t="array" ref="B2406">_xlfn.XLOOKUP(A2406, Orders!A:A,Orders!C:C)</f>
        <v>45229.08682</v>
      </c>
      <c r="C2406" s="4">
        <f>Order_items!B2406</f>
        <v>473647</v>
      </c>
      <c r="D2406" s="4" t="str">
        <f t="array" ref="D2406">_xlfn.XLOOKUP(C2406,Products!A:A,Products!B:B,"")</f>
        <v>Toothpaste</v>
      </c>
      <c r="E2406" s="4" t="str">
        <f t="array" ref="E2406">_xlfn.XLOOKUP(C2406,Products!A:A,Products!C:C,"")</f>
        <v>Personal Care</v>
      </c>
      <c r="F2406" s="4" t="str">
        <f t="array" ref="F2406">_xlfn.XLOOKUP(C2406,Products!A:A,Products!D:D,"")</f>
        <v>Ben-Ravi</v>
      </c>
      <c r="G2406" s="4">
        <f>Order_items!C2406</f>
        <v>3</v>
      </c>
      <c r="H2406" s="4">
        <f>Order_items!D2406</f>
        <v>43.05</v>
      </c>
      <c r="I2406" s="4">
        <f>Order_items!E2406</f>
        <v>129.15</v>
      </c>
      <c r="J2406" s="4" t="str">
        <f t="array" ref="J2406">_xlfn.XLOOKUP(A2406,Orders!A:A,Orders!G:G,"")</f>
        <v>Wallet</v>
      </c>
      <c r="K2406" s="4">
        <f t="shared" si="1"/>
        <v>2023</v>
      </c>
      <c r="L2406" s="4" t="str">
        <f t="shared" si="2"/>
        <v>Oct</v>
      </c>
    </row>
    <row r="2407" ht="22.5" customHeight="1">
      <c r="A2407" s="4">
        <f>(Orders!A2407)</f>
        <v>3052167498</v>
      </c>
      <c r="B2407" s="5">
        <f t="array" ref="B2407">_xlfn.XLOOKUP(A2407, Orders!A:A,Orders!C:C)</f>
        <v>45131.71362</v>
      </c>
      <c r="C2407" s="4">
        <f>Order_items!B2407</f>
        <v>659290</v>
      </c>
      <c r="D2407" s="4" t="str">
        <f t="array" ref="D2407">_xlfn.XLOOKUP(C2407,Products!A:A,Products!B:B,"")</f>
        <v>Cheese</v>
      </c>
      <c r="E2407" s="4" t="str">
        <f t="array" ref="E2407">_xlfn.XLOOKUP(C2407,Products!A:A,Products!C:C,"")</f>
        <v>Dairy &amp; Breakfast</v>
      </c>
      <c r="F2407" s="4" t="str">
        <f t="array" ref="F2407">_xlfn.XLOOKUP(C2407,Products!A:A,Products!D:D,"")</f>
        <v>Kapadia-D’Alia</v>
      </c>
      <c r="G2407" s="4">
        <f>Order_items!C2407</f>
        <v>2</v>
      </c>
      <c r="H2407" s="4">
        <f>Order_items!D2407</f>
        <v>319.34</v>
      </c>
      <c r="I2407" s="4">
        <f>Order_items!E2407</f>
        <v>638.68</v>
      </c>
      <c r="J2407" s="4" t="str">
        <f t="array" ref="J2407">_xlfn.XLOOKUP(A2407,Orders!A:A,Orders!G:G,"")</f>
        <v>UPI</v>
      </c>
      <c r="K2407" s="4">
        <f t="shared" si="1"/>
        <v>2023</v>
      </c>
      <c r="L2407" s="4" t="str">
        <f t="shared" si="2"/>
        <v>Jul</v>
      </c>
    </row>
    <row r="2408" ht="22.5" customHeight="1">
      <c r="A2408" s="4">
        <f>(Orders!A2408)</f>
        <v>8370088792</v>
      </c>
      <c r="B2408" s="5">
        <f t="array" ref="B2408">_xlfn.XLOOKUP(A2408, Orders!A:A,Orders!C:C)</f>
        <v>45062.81306</v>
      </c>
      <c r="C2408" s="4">
        <f>Order_items!B2408</f>
        <v>491521</v>
      </c>
      <c r="D2408" s="4" t="str">
        <f t="array" ref="D2408">_xlfn.XLOOKUP(C2408,Products!A:A,Products!B:B,"")</f>
        <v>Nuts</v>
      </c>
      <c r="E2408" s="4" t="str">
        <f t="array" ref="E2408">_xlfn.XLOOKUP(C2408,Products!A:A,Products!C:C,"")</f>
        <v>Snacks &amp; Munchies</v>
      </c>
      <c r="F2408" s="4" t="str">
        <f t="array" ref="F2408">_xlfn.XLOOKUP(C2408,Products!A:A,Products!D:D,"")</f>
        <v>Karpe Inc</v>
      </c>
      <c r="G2408" s="4">
        <f>Order_items!C2408</f>
        <v>1</v>
      </c>
      <c r="H2408" s="4">
        <f>Order_items!D2408</f>
        <v>556.35</v>
      </c>
      <c r="I2408" s="4">
        <f>Order_items!E2408</f>
        <v>556.35</v>
      </c>
      <c r="J2408" s="4" t="str">
        <f t="array" ref="J2408">_xlfn.XLOOKUP(A2408,Orders!A:A,Orders!G:G,"")</f>
        <v>Wallet</v>
      </c>
      <c r="K2408" s="4">
        <f t="shared" si="1"/>
        <v>2023</v>
      </c>
      <c r="L2408" s="4" t="str">
        <f t="shared" si="2"/>
        <v>May</v>
      </c>
    </row>
    <row r="2409" ht="22.5" customHeight="1">
      <c r="A2409" s="4">
        <f>(Orders!A2409)</f>
        <v>8955500595</v>
      </c>
      <c r="B2409" s="5">
        <f t="array" ref="B2409">_xlfn.XLOOKUP(A2409, Orders!A:A,Orders!C:C)</f>
        <v>45053.7527</v>
      </c>
      <c r="C2409" s="4">
        <f>Order_items!B2409</f>
        <v>925482</v>
      </c>
      <c r="D2409" s="4" t="str">
        <f t="array" ref="D2409">_xlfn.XLOOKUP(C2409,Products!A:A,Products!B:B,"")</f>
        <v>Frozen Biryani</v>
      </c>
      <c r="E2409" s="4" t="str">
        <f t="array" ref="E2409">_xlfn.XLOOKUP(C2409,Products!A:A,Products!C:C,"")</f>
        <v>Instant &amp; Frozen Food</v>
      </c>
      <c r="F2409" s="4" t="str">
        <f t="array" ref="F2409">_xlfn.XLOOKUP(C2409,Products!A:A,Products!D:D,"")</f>
        <v>Viswanathan-Sha</v>
      </c>
      <c r="G2409" s="4">
        <f>Order_items!C2409</f>
        <v>1</v>
      </c>
      <c r="H2409" s="4">
        <f>Order_items!D2409</f>
        <v>475.04</v>
      </c>
      <c r="I2409" s="4">
        <f>Order_items!E2409</f>
        <v>475.04</v>
      </c>
      <c r="J2409" s="4" t="str">
        <f t="array" ref="J2409">_xlfn.XLOOKUP(A2409,Orders!A:A,Orders!G:G,"")</f>
        <v>Cash</v>
      </c>
      <c r="K2409" s="4">
        <f t="shared" si="1"/>
        <v>2023</v>
      </c>
      <c r="L2409" s="4" t="str">
        <f t="shared" si="2"/>
        <v>May</v>
      </c>
    </row>
    <row r="2410" ht="22.5" customHeight="1">
      <c r="A2410" s="4">
        <f>(Orders!A2410)</f>
        <v>6946637946</v>
      </c>
      <c r="B2410" s="5">
        <f t="array" ref="B2410">_xlfn.XLOOKUP(A2410, Orders!A:A,Orders!C:C)</f>
        <v>45340.16552</v>
      </c>
      <c r="C2410" s="4">
        <f>Order_items!B2410</f>
        <v>540618</v>
      </c>
      <c r="D2410" s="4" t="str">
        <f t="array" ref="D2410">_xlfn.XLOOKUP(C2410,Products!A:A,Products!B:B,"")</f>
        <v>Popcorn</v>
      </c>
      <c r="E2410" s="4" t="str">
        <f t="array" ref="E2410">_xlfn.XLOOKUP(C2410,Products!A:A,Products!C:C,"")</f>
        <v>Snacks &amp; Munchies</v>
      </c>
      <c r="F2410" s="4" t="str">
        <f t="array" ref="F2410">_xlfn.XLOOKUP(C2410,Products!A:A,Products!D:D,"")</f>
        <v>Golla-Luthra</v>
      </c>
      <c r="G2410" s="4">
        <f>Order_items!C2410</f>
        <v>2</v>
      </c>
      <c r="H2410" s="4">
        <f>Order_items!D2410</f>
        <v>317.05</v>
      </c>
      <c r="I2410" s="4">
        <f>Order_items!E2410</f>
        <v>634.1</v>
      </c>
      <c r="J2410" s="4" t="str">
        <f t="array" ref="J2410">_xlfn.XLOOKUP(A2410,Orders!A:A,Orders!G:G,"")</f>
        <v>Cash</v>
      </c>
      <c r="K2410" s="4">
        <f t="shared" si="1"/>
        <v>2024</v>
      </c>
      <c r="L2410" s="4" t="str">
        <f t="shared" si="2"/>
        <v>Feb</v>
      </c>
    </row>
    <row r="2411" ht="22.5" customHeight="1">
      <c r="A2411" s="4">
        <f>(Orders!A2411)</f>
        <v>5461546808</v>
      </c>
      <c r="B2411" s="5">
        <f t="array" ref="B2411">_xlfn.XLOOKUP(A2411, Orders!A:A,Orders!C:C)</f>
        <v>45281.5725</v>
      </c>
      <c r="C2411" s="4">
        <f>Order_items!B2411</f>
        <v>673058</v>
      </c>
      <c r="D2411" s="4" t="str">
        <f t="array" ref="D2411">_xlfn.XLOOKUP(C2411,Products!A:A,Products!B:B,"")</f>
        <v>Cough Syrup</v>
      </c>
      <c r="E2411" s="4" t="str">
        <f t="array" ref="E2411">_xlfn.XLOOKUP(C2411,Products!A:A,Products!C:C,"")</f>
        <v>Pharmacy</v>
      </c>
      <c r="F2411" s="4" t="str">
        <f t="array" ref="F2411">_xlfn.XLOOKUP(C2411,Products!A:A,Products!D:D,"")</f>
        <v>Balan-Madan</v>
      </c>
      <c r="G2411" s="4">
        <f>Order_items!C2411</f>
        <v>1</v>
      </c>
      <c r="H2411" s="4">
        <f>Order_items!D2411</f>
        <v>765.76</v>
      </c>
      <c r="I2411" s="4">
        <f>Order_items!E2411</f>
        <v>765.76</v>
      </c>
      <c r="J2411" s="4" t="str">
        <f t="array" ref="J2411">_xlfn.XLOOKUP(A2411,Orders!A:A,Orders!G:G,"")</f>
        <v>Card</v>
      </c>
      <c r="K2411" s="4">
        <f t="shared" si="1"/>
        <v>2023</v>
      </c>
      <c r="L2411" s="4" t="str">
        <f t="shared" si="2"/>
        <v>Dec</v>
      </c>
    </row>
    <row r="2412" ht="22.5" customHeight="1">
      <c r="A2412" s="4">
        <f>(Orders!A2412)</f>
        <v>9921425481</v>
      </c>
      <c r="B2412" s="5">
        <f t="array" ref="B2412">_xlfn.XLOOKUP(A2412, Orders!A:A,Orders!C:C)</f>
        <v>45063.21531</v>
      </c>
      <c r="C2412" s="4">
        <f>Order_items!B2412</f>
        <v>700048</v>
      </c>
      <c r="D2412" s="4" t="str">
        <f t="array" ref="D2412">_xlfn.XLOOKUP(C2412,Products!A:A,Products!B:B,"")</f>
        <v>Dish Soap</v>
      </c>
      <c r="E2412" s="4" t="str">
        <f t="array" ref="E2412">_xlfn.XLOOKUP(C2412,Products!A:A,Products!C:C,"")</f>
        <v>Household Care</v>
      </c>
      <c r="F2412" s="4" t="str">
        <f t="array" ref="F2412">_xlfn.XLOOKUP(C2412,Products!A:A,Products!D:D,"")</f>
        <v>Khalsa-Bhavsar</v>
      </c>
      <c r="G2412" s="4">
        <f>Order_items!C2412</f>
        <v>3</v>
      </c>
      <c r="H2412" s="4">
        <f>Order_items!D2412</f>
        <v>141.28</v>
      </c>
      <c r="I2412" s="4">
        <f>Order_items!E2412</f>
        <v>423.84</v>
      </c>
      <c r="J2412" s="4" t="str">
        <f t="array" ref="J2412">_xlfn.XLOOKUP(A2412,Orders!A:A,Orders!G:G,"")</f>
        <v>Card</v>
      </c>
      <c r="K2412" s="4">
        <f t="shared" si="1"/>
        <v>2023</v>
      </c>
      <c r="L2412" s="4" t="str">
        <f t="shared" si="2"/>
        <v>May</v>
      </c>
    </row>
    <row r="2413" ht="22.5" customHeight="1">
      <c r="A2413" s="4">
        <f>(Orders!A2413)</f>
        <v>3583323379</v>
      </c>
      <c r="B2413" s="5">
        <f t="array" ref="B2413">_xlfn.XLOOKUP(A2413, Orders!A:A,Orders!C:C)</f>
        <v>45385.3114</v>
      </c>
      <c r="C2413" s="4">
        <f>Order_items!B2413</f>
        <v>690565</v>
      </c>
      <c r="D2413" s="4" t="str">
        <f t="array" ref="D2413">_xlfn.XLOOKUP(C2413,Products!A:A,Products!B:B,"")</f>
        <v>Cookies</v>
      </c>
      <c r="E2413" s="4" t="str">
        <f t="array" ref="E2413">_xlfn.XLOOKUP(C2413,Products!A:A,Products!C:C,"")</f>
        <v>Snacks &amp; Munchies</v>
      </c>
      <c r="F2413" s="4" t="str">
        <f t="array" ref="F2413">_xlfn.XLOOKUP(C2413,Products!A:A,Products!D:D,"")</f>
        <v>Roy, Seth and Patla</v>
      </c>
      <c r="G2413" s="4">
        <f>Order_items!C2413</f>
        <v>1</v>
      </c>
      <c r="H2413" s="4">
        <f>Order_items!D2413</f>
        <v>951.27</v>
      </c>
      <c r="I2413" s="4">
        <f>Order_items!E2413</f>
        <v>951.27</v>
      </c>
      <c r="J2413" s="4" t="str">
        <f t="array" ref="J2413">_xlfn.XLOOKUP(A2413,Orders!A:A,Orders!G:G,"")</f>
        <v>Cash</v>
      </c>
      <c r="K2413" s="4">
        <f t="shared" si="1"/>
        <v>2024</v>
      </c>
      <c r="L2413" s="4" t="str">
        <f t="shared" si="2"/>
        <v>Apr</v>
      </c>
    </row>
    <row r="2414" ht="22.5" customHeight="1">
      <c r="A2414" s="4">
        <f>(Orders!A2414)</f>
        <v>3427534518</v>
      </c>
      <c r="B2414" s="5">
        <f t="array" ref="B2414">_xlfn.XLOOKUP(A2414, Orders!A:A,Orders!C:C)</f>
        <v>45577.5572</v>
      </c>
      <c r="C2414" s="4">
        <f>Order_items!B2414</f>
        <v>77308</v>
      </c>
      <c r="D2414" s="4" t="str">
        <f t="array" ref="D2414">_xlfn.XLOOKUP(C2414,Products!A:A,Products!B:B,"")</f>
        <v>Onions</v>
      </c>
      <c r="E2414" s="4" t="str">
        <f t="array" ref="E2414">_xlfn.XLOOKUP(C2414,Products!A:A,Products!C:C,"")</f>
        <v>Fruits &amp; Vegetables</v>
      </c>
      <c r="F2414" s="4" t="str">
        <f t="array" ref="F2414">_xlfn.XLOOKUP(C2414,Products!A:A,Products!D:D,"")</f>
        <v>Ratta-Sagar</v>
      </c>
      <c r="G2414" s="4">
        <f>Order_items!C2414</f>
        <v>1</v>
      </c>
      <c r="H2414" s="4">
        <f>Order_items!D2414</f>
        <v>223.27</v>
      </c>
      <c r="I2414" s="4">
        <f>Order_items!E2414</f>
        <v>223.27</v>
      </c>
      <c r="J2414" s="4" t="str">
        <f t="array" ref="J2414">_xlfn.XLOOKUP(A2414,Orders!A:A,Orders!G:G,"")</f>
        <v>Wallet</v>
      </c>
      <c r="K2414" s="4">
        <f t="shared" si="1"/>
        <v>2024</v>
      </c>
      <c r="L2414" s="4" t="str">
        <f t="shared" si="2"/>
        <v>Oct</v>
      </c>
    </row>
    <row r="2415" ht="22.5" customHeight="1">
      <c r="A2415" s="4">
        <f>(Orders!A2415)</f>
        <v>9997994965</v>
      </c>
      <c r="B2415" s="5">
        <f t="array" ref="B2415">_xlfn.XLOOKUP(A2415, Orders!A:A,Orders!C:C)</f>
        <v>45287.58493</v>
      </c>
      <c r="C2415" s="4">
        <f>Order_items!B2415</f>
        <v>461804</v>
      </c>
      <c r="D2415" s="4" t="str">
        <f t="array" ref="D2415">_xlfn.XLOOKUP(C2415,Products!A:A,Products!B:B,"")</f>
        <v>Sugar</v>
      </c>
      <c r="E2415" s="4" t="str">
        <f t="array" ref="E2415">_xlfn.XLOOKUP(C2415,Products!A:A,Products!C:C,"")</f>
        <v>Grocery &amp; Staples</v>
      </c>
      <c r="F2415" s="4" t="str">
        <f t="array" ref="F2415">_xlfn.XLOOKUP(C2415,Products!A:A,Products!D:D,"")</f>
        <v>Ghose, Ben and Divan</v>
      </c>
      <c r="G2415" s="4">
        <f>Order_items!C2415</f>
        <v>2</v>
      </c>
      <c r="H2415" s="4">
        <f>Order_items!D2415</f>
        <v>310.69</v>
      </c>
      <c r="I2415" s="4">
        <f>Order_items!E2415</f>
        <v>621.38</v>
      </c>
      <c r="J2415" s="4" t="str">
        <f t="array" ref="J2415">_xlfn.XLOOKUP(A2415,Orders!A:A,Orders!G:G,"")</f>
        <v>Card</v>
      </c>
      <c r="K2415" s="4">
        <f t="shared" si="1"/>
        <v>2023</v>
      </c>
      <c r="L2415" s="4" t="str">
        <f t="shared" si="2"/>
        <v>Dec</v>
      </c>
    </row>
    <row r="2416" ht="22.5" customHeight="1">
      <c r="A2416" s="4">
        <f>(Orders!A2416)</f>
        <v>5015358514</v>
      </c>
      <c r="B2416" s="5">
        <f t="array" ref="B2416">_xlfn.XLOOKUP(A2416, Orders!A:A,Orders!C:C)</f>
        <v>45516.86472</v>
      </c>
      <c r="C2416" s="4">
        <f>Order_items!B2416</f>
        <v>891833</v>
      </c>
      <c r="D2416" s="4" t="str">
        <f t="array" ref="D2416">_xlfn.XLOOKUP(C2416,Products!A:A,Products!B:B,"")</f>
        <v>Curd</v>
      </c>
      <c r="E2416" s="4" t="str">
        <f t="array" ref="E2416">_xlfn.XLOOKUP(C2416,Products!A:A,Products!C:C,"")</f>
        <v>Dairy &amp; Breakfast</v>
      </c>
      <c r="F2416" s="4" t="str">
        <f t="array" ref="F2416">_xlfn.XLOOKUP(C2416,Products!A:A,Products!D:D,"")</f>
        <v>Mani PLC</v>
      </c>
      <c r="G2416" s="4">
        <f>Order_items!C2416</f>
        <v>1</v>
      </c>
      <c r="H2416" s="4">
        <f>Order_items!D2416</f>
        <v>493.19</v>
      </c>
      <c r="I2416" s="4">
        <f>Order_items!E2416</f>
        <v>493.19</v>
      </c>
      <c r="J2416" s="4" t="str">
        <f t="array" ref="J2416">_xlfn.XLOOKUP(A2416,Orders!A:A,Orders!G:G,"")</f>
        <v>Wallet</v>
      </c>
      <c r="K2416" s="4">
        <f t="shared" si="1"/>
        <v>2024</v>
      </c>
      <c r="L2416" s="4" t="str">
        <f t="shared" si="2"/>
        <v>Aug</v>
      </c>
    </row>
    <row r="2417" ht="22.5" customHeight="1">
      <c r="A2417" s="4">
        <f>(Orders!A2417)</f>
        <v>5769065545</v>
      </c>
      <c r="B2417" s="5">
        <f t="array" ref="B2417">_xlfn.XLOOKUP(A2417, Orders!A:A,Orders!C:C)</f>
        <v>45319.86196</v>
      </c>
      <c r="C2417" s="4">
        <f>Order_items!B2417</f>
        <v>376447</v>
      </c>
      <c r="D2417" s="4" t="str">
        <f t="array" ref="D2417">_xlfn.XLOOKUP(C2417,Products!A:A,Products!B:B,"")</f>
        <v>Butter</v>
      </c>
      <c r="E2417" s="4" t="str">
        <f t="array" ref="E2417">_xlfn.XLOOKUP(C2417,Products!A:A,Products!C:C,"")</f>
        <v>Dairy &amp; Breakfast</v>
      </c>
      <c r="F2417" s="4" t="str">
        <f t="array" ref="F2417">_xlfn.XLOOKUP(C2417,Products!A:A,Products!D:D,"")</f>
        <v>Gara and Sons</v>
      </c>
      <c r="G2417" s="4">
        <f>Order_items!C2417</f>
        <v>3</v>
      </c>
      <c r="H2417" s="4">
        <f>Order_items!D2417</f>
        <v>724.84</v>
      </c>
      <c r="I2417" s="4">
        <f>Order_items!E2417</f>
        <v>2174.52</v>
      </c>
      <c r="J2417" s="4" t="str">
        <f t="array" ref="J2417">_xlfn.XLOOKUP(A2417,Orders!A:A,Orders!G:G,"")</f>
        <v>Card</v>
      </c>
      <c r="K2417" s="4">
        <f t="shared" si="1"/>
        <v>2024</v>
      </c>
      <c r="L2417" s="4" t="str">
        <f t="shared" si="2"/>
        <v>Jan</v>
      </c>
    </row>
    <row r="2418" ht="22.5" customHeight="1">
      <c r="A2418" s="4">
        <f>(Orders!A2418)</f>
        <v>4062815570</v>
      </c>
      <c r="B2418" s="5">
        <f t="array" ref="B2418">_xlfn.XLOOKUP(A2418, Orders!A:A,Orders!C:C)</f>
        <v>45346.20227</v>
      </c>
      <c r="C2418" s="4">
        <f>Order_items!B2418</f>
        <v>492958</v>
      </c>
      <c r="D2418" s="4" t="str">
        <f t="array" ref="D2418">_xlfn.XLOOKUP(C2418,Products!A:A,Products!B:B,"")</f>
        <v>Lotion</v>
      </c>
      <c r="E2418" s="4" t="str">
        <f t="array" ref="E2418">_xlfn.XLOOKUP(C2418,Products!A:A,Products!C:C,"")</f>
        <v>Personal Care</v>
      </c>
      <c r="F2418" s="4" t="str">
        <f t="array" ref="F2418">_xlfn.XLOOKUP(C2418,Products!A:A,Products!D:D,"")</f>
        <v>Acharya PLC</v>
      </c>
      <c r="G2418" s="4">
        <f>Order_items!C2418</f>
        <v>1</v>
      </c>
      <c r="H2418" s="4">
        <f>Order_items!D2418</f>
        <v>84.2</v>
      </c>
      <c r="I2418" s="4">
        <f>Order_items!E2418</f>
        <v>84.2</v>
      </c>
      <c r="J2418" s="4" t="str">
        <f t="array" ref="J2418">_xlfn.XLOOKUP(A2418,Orders!A:A,Orders!G:G,"")</f>
        <v>Wallet</v>
      </c>
      <c r="K2418" s="4">
        <f t="shared" si="1"/>
        <v>2024</v>
      </c>
      <c r="L2418" s="4" t="str">
        <f t="shared" si="2"/>
        <v>Feb</v>
      </c>
    </row>
    <row r="2419" ht="22.5" customHeight="1">
      <c r="A2419" s="4">
        <f>(Orders!A2419)</f>
        <v>39405769</v>
      </c>
      <c r="B2419" s="5">
        <f t="array" ref="B2419">_xlfn.XLOOKUP(A2419, Orders!A:A,Orders!C:C)</f>
        <v>45023.53241</v>
      </c>
      <c r="C2419" s="4">
        <f>Order_items!B2419</f>
        <v>880510</v>
      </c>
      <c r="D2419" s="4" t="str">
        <f t="array" ref="D2419">_xlfn.XLOOKUP(C2419,Products!A:A,Products!B:B,"")</f>
        <v>Bread</v>
      </c>
      <c r="E2419" s="4" t="str">
        <f t="array" ref="E2419">_xlfn.XLOOKUP(C2419,Products!A:A,Products!C:C,"")</f>
        <v>Dairy &amp; Breakfast</v>
      </c>
      <c r="F2419" s="4" t="str">
        <f t="array" ref="F2419">_xlfn.XLOOKUP(C2419,Products!A:A,Products!D:D,"")</f>
        <v>Roy-Char</v>
      </c>
      <c r="G2419" s="4">
        <f>Order_items!C2419</f>
        <v>2</v>
      </c>
      <c r="H2419" s="4">
        <f>Order_items!D2419</f>
        <v>951.43</v>
      </c>
      <c r="I2419" s="4">
        <f>Order_items!E2419</f>
        <v>1902.86</v>
      </c>
      <c r="J2419" s="4" t="str">
        <f t="array" ref="J2419">_xlfn.XLOOKUP(A2419,Orders!A:A,Orders!G:G,"")</f>
        <v>Card</v>
      </c>
      <c r="K2419" s="4">
        <f t="shared" si="1"/>
        <v>2023</v>
      </c>
      <c r="L2419" s="4" t="str">
        <f t="shared" si="2"/>
        <v>Apr</v>
      </c>
    </row>
    <row r="2420" ht="22.5" customHeight="1">
      <c r="A2420" s="4">
        <f>(Orders!A2420)</f>
        <v>9553518696</v>
      </c>
      <c r="B2420" s="5">
        <f t="array" ref="B2420">_xlfn.XLOOKUP(A2420, Orders!A:A,Orders!C:C)</f>
        <v>45118.46238</v>
      </c>
      <c r="C2420" s="4">
        <f>Order_items!B2420</f>
        <v>336847</v>
      </c>
      <c r="D2420" s="4" t="str">
        <f t="array" ref="D2420">_xlfn.XLOOKUP(C2420,Products!A:A,Products!B:B,"")</f>
        <v>Toilet Cleaner</v>
      </c>
      <c r="E2420" s="4" t="str">
        <f t="array" ref="E2420">_xlfn.XLOOKUP(C2420,Products!A:A,Products!C:C,"")</f>
        <v>Household Care</v>
      </c>
      <c r="F2420" s="4" t="str">
        <f t="array" ref="F2420">_xlfn.XLOOKUP(C2420,Products!A:A,Products!D:D,"")</f>
        <v>Dayal, Mammen and More</v>
      </c>
      <c r="G2420" s="4">
        <f>Order_items!C2420</f>
        <v>3</v>
      </c>
      <c r="H2420" s="4">
        <f>Order_items!D2420</f>
        <v>936.98</v>
      </c>
      <c r="I2420" s="4">
        <f>Order_items!E2420</f>
        <v>2810.94</v>
      </c>
      <c r="J2420" s="4" t="str">
        <f t="array" ref="J2420">_xlfn.XLOOKUP(A2420,Orders!A:A,Orders!G:G,"")</f>
        <v>UPI</v>
      </c>
      <c r="K2420" s="4">
        <f t="shared" si="1"/>
        <v>2023</v>
      </c>
      <c r="L2420" s="4" t="str">
        <f t="shared" si="2"/>
        <v>Jul</v>
      </c>
    </row>
    <row r="2421" ht="22.5" customHeight="1">
      <c r="A2421" s="4">
        <f>(Orders!A2421)</f>
        <v>8023712979</v>
      </c>
      <c r="B2421" s="5">
        <f t="array" ref="B2421">_xlfn.XLOOKUP(A2421, Orders!A:A,Orders!C:C)</f>
        <v>45058.72875</v>
      </c>
      <c r="C2421" s="4">
        <f>Order_items!B2421</f>
        <v>328457</v>
      </c>
      <c r="D2421" s="4" t="str">
        <f t="array" ref="D2421">_xlfn.XLOOKUP(C2421,Products!A:A,Products!B:B,"")</f>
        <v>Mango Drink</v>
      </c>
      <c r="E2421" s="4" t="str">
        <f t="array" ref="E2421">_xlfn.XLOOKUP(C2421,Products!A:A,Products!C:C,"")</f>
        <v>Cold Drinks &amp; Juices</v>
      </c>
      <c r="F2421" s="4" t="str">
        <f t="array" ref="F2421">_xlfn.XLOOKUP(C2421,Products!A:A,Products!D:D,"")</f>
        <v>Hayre-Shere</v>
      </c>
      <c r="G2421" s="4">
        <f>Order_items!C2421</f>
        <v>2</v>
      </c>
      <c r="H2421" s="4">
        <f>Order_items!D2421</f>
        <v>858.57</v>
      </c>
      <c r="I2421" s="4">
        <f>Order_items!E2421</f>
        <v>1717.14</v>
      </c>
      <c r="J2421" s="4" t="str">
        <f t="array" ref="J2421">_xlfn.XLOOKUP(A2421,Orders!A:A,Orders!G:G,"")</f>
        <v>Wallet</v>
      </c>
      <c r="K2421" s="4">
        <f t="shared" si="1"/>
        <v>2023</v>
      </c>
      <c r="L2421" s="4" t="str">
        <f t="shared" si="2"/>
        <v>May</v>
      </c>
    </row>
    <row r="2422" ht="22.5" customHeight="1">
      <c r="A2422" s="4">
        <f>(Orders!A2422)</f>
        <v>1111747100</v>
      </c>
      <c r="B2422" s="5">
        <f t="array" ref="B2422">_xlfn.XLOOKUP(A2422, Orders!A:A,Orders!C:C)</f>
        <v>45126.2688</v>
      </c>
      <c r="C2422" s="4">
        <f>Order_items!B2422</f>
        <v>677169</v>
      </c>
      <c r="D2422" s="4" t="str">
        <f t="array" ref="D2422">_xlfn.XLOOKUP(C2422,Products!A:A,Products!B:B,"")</f>
        <v>Cough Syrup</v>
      </c>
      <c r="E2422" s="4" t="str">
        <f t="array" ref="E2422">_xlfn.XLOOKUP(C2422,Products!A:A,Products!C:C,"")</f>
        <v>Pharmacy</v>
      </c>
      <c r="F2422" s="4" t="str">
        <f t="array" ref="F2422">_xlfn.XLOOKUP(C2422,Products!A:A,Products!D:D,"")</f>
        <v>Char-Divan</v>
      </c>
      <c r="G2422" s="4">
        <f>Order_items!C2422</f>
        <v>1</v>
      </c>
      <c r="H2422" s="4">
        <f>Order_items!D2422</f>
        <v>261.03</v>
      </c>
      <c r="I2422" s="4">
        <f>Order_items!E2422</f>
        <v>261.03</v>
      </c>
      <c r="J2422" s="4" t="str">
        <f t="array" ref="J2422">_xlfn.XLOOKUP(A2422,Orders!A:A,Orders!G:G,"")</f>
        <v>UPI</v>
      </c>
      <c r="K2422" s="4">
        <f t="shared" si="1"/>
        <v>2023</v>
      </c>
      <c r="L2422" s="4" t="str">
        <f t="shared" si="2"/>
        <v>Jul</v>
      </c>
    </row>
    <row r="2423" ht="22.5" customHeight="1">
      <c r="A2423" s="4">
        <f>(Orders!A2423)</f>
        <v>3598180305</v>
      </c>
      <c r="B2423" s="5">
        <f t="array" ref="B2423">_xlfn.XLOOKUP(A2423, Orders!A:A,Orders!C:C)</f>
        <v>45169.36649</v>
      </c>
      <c r="C2423" s="4">
        <f>Order_items!B2423</f>
        <v>492958</v>
      </c>
      <c r="D2423" s="4" t="str">
        <f t="array" ref="D2423">_xlfn.XLOOKUP(C2423,Products!A:A,Products!B:B,"")</f>
        <v>Lotion</v>
      </c>
      <c r="E2423" s="4" t="str">
        <f t="array" ref="E2423">_xlfn.XLOOKUP(C2423,Products!A:A,Products!C:C,"")</f>
        <v>Personal Care</v>
      </c>
      <c r="F2423" s="4" t="str">
        <f t="array" ref="F2423">_xlfn.XLOOKUP(C2423,Products!A:A,Products!D:D,"")</f>
        <v>Acharya PLC</v>
      </c>
      <c r="G2423" s="4">
        <f>Order_items!C2423</f>
        <v>1</v>
      </c>
      <c r="H2423" s="4">
        <f>Order_items!D2423</f>
        <v>84.2</v>
      </c>
      <c r="I2423" s="4">
        <f>Order_items!E2423</f>
        <v>84.2</v>
      </c>
      <c r="J2423" s="4" t="str">
        <f t="array" ref="J2423">_xlfn.XLOOKUP(A2423,Orders!A:A,Orders!G:G,"")</f>
        <v>Wallet</v>
      </c>
      <c r="K2423" s="4">
        <f t="shared" si="1"/>
        <v>2023</v>
      </c>
      <c r="L2423" s="4" t="str">
        <f t="shared" si="2"/>
        <v>Aug</v>
      </c>
    </row>
    <row r="2424" ht="22.5" customHeight="1">
      <c r="A2424" s="4">
        <f>(Orders!A2424)</f>
        <v>8171660349</v>
      </c>
      <c r="B2424" s="5">
        <f t="array" ref="B2424">_xlfn.XLOOKUP(A2424, Orders!A:A,Orders!C:C)</f>
        <v>45421.77544</v>
      </c>
      <c r="C2424" s="4">
        <f>Order_items!B2424</f>
        <v>118820</v>
      </c>
      <c r="D2424" s="4" t="str">
        <f t="array" ref="D2424">_xlfn.XLOOKUP(C2424,Products!A:A,Products!B:B,"")</f>
        <v>Iced Tea</v>
      </c>
      <c r="E2424" s="4" t="str">
        <f t="array" ref="E2424">_xlfn.XLOOKUP(C2424,Products!A:A,Products!C:C,"")</f>
        <v>Cold Drinks &amp; Juices</v>
      </c>
      <c r="F2424" s="4" t="str">
        <f t="array" ref="F2424">_xlfn.XLOOKUP(C2424,Products!A:A,Products!D:D,"")</f>
        <v>Warrior, Ravel and Amble</v>
      </c>
      <c r="G2424" s="4">
        <f>Order_items!C2424</f>
        <v>3</v>
      </c>
      <c r="H2424" s="4">
        <f>Order_items!D2424</f>
        <v>12.32</v>
      </c>
      <c r="I2424" s="4">
        <f>Order_items!E2424</f>
        <v>36.96</v>
      </c>
      <c r="J2424" s="4" t="str">
        <f t="array" ref="J2424">_xlfn.XLOOKUP(A2424,Orders!A:A,Orders!G:G,"")</f>
        <v>Wallet</v>
      </c>
      <c r="K2424" s="4">
        <f t="shared" si="1"/>
        <v>2024</v>
      </c>
      <c r="L2424" s="4" t="str">
        <f t="shared" si="2"/>
        <v>May</v>
      </c>
    </row>
    <row r="2425" ht="22.5" customHeight="1">
      <c r="A2425" s="4">
        <f>(Orders!A2425)</f>
        <v>3644704128</v>
      </c>
      <c r="B2425" s="5">
        <f t="array" ref="B2425">_xlfn.XLOOKUP(A2425, Orders!A:A,Orders!C:C)</f>
        <v>45444.41233</v>
      </c>
      <c r="C2425" s="4">
        <f>Order_items!B2425</f>
        <v>186168</v>
      </c>
      <c r="D2425" s="4" t="str">
        <f t="array" ref="D2425">_xlfn.XLOOKUP(C2425,Products!A:A,Products!B:B,"")</f>
        <v>Dog Food</v>
      </c>
      <c r="E2425" s="4" t="str">
        <f t="array" ref="E2425">_xlfn.XLOOKUP(C2425,Products!A:A,Products!C:C,"")</f>
        <v>Pet Care</v>
      </c>
      <c r="F2425" s="4" t="str">
        <f t="array" ref="F2425">_xlfn.XLOOKUP(C2425,Products!A:A,Products!D:D,"")</f>
        <v>Parekh, Lad and Kadakia</v>
      </c>
      <c r="G2425" s="4">
        <f>Order_items!C2425</f>
        <v>1</v>
      </c>
      <c r="H2425" s="4">
        <f>Order_items!D2425</f>
        <v>878.8</v>
      </c>
      <c r="I2425" s="4">
        <f>Order_items!E2425</f>
        <v>878.8</v>
      </c>
      <c r="J2425" s="4" t="str">
        <f t="array" ref="J2425">_xlfn.XLOOKUP(A2425,Orders!A:A,Orders!G:G,"")</f>
        <v>Wallet</v>
      </c>
      <c r="K2425" s="4">
        <f t="shared" si="1"/>
        <v>2024</v>
      </c>
      <c r="L2425" s="4" t="str">
        <f t="shared" si="2"/>
        <v>Jun</v>
      </c>
    </row>
    <row r="2426" ht="22.5" customHeight="1">
      <c r="A2426" s="4">
        <f>(Orders!A2426)</f>
        <v>1254907139</v>
      </c>
      <c r="B2426" s="5">
        <f t="array" ref="B2426">_xlfn.XLOOKUP(A2426, Orders!A:A,Orders!C:C)</f>
        <v>45120.2026</v>
      </c>
      <c r="C2426" s="4">
        <f>Order_items!B2426</f>
        <v>183929</v>
      </c>
      <c r="D2426" s="4" t="str">
        <f t="array" ref="D2426">_xlfn.XLOOKUP(C2426,Products!A:A,Products!B:B,"")</f>
        <v>Bread</v>
      </c>
      <c r="E2426" s="4" t="str">
        <f t="array" ref="E2426">_xlfn.XLOOKUP(C2426,Products!A:A,Products!C:C,"")</f>
        <v>Dairy &amp; Breakfast</v>
      </c>
      <c r="F2426" s="4" t="str">
        <f t="array" ref="F2426">_xlfn.XLOOKUP(C2426,Products!A:A,Products!D:D,"")</f>
        <v>Nagi, Sampath and Khurana</v>
      </c>
      <c r="G2426" s="4">
        <f>Order_items!C2426</f>
        <v>1</v>
      </c>
      <c r="H2426" s="4">
        <f>Order_items!D2426</f>
        <v>738.74</v>
      </c>
      <c r="I2426" s="4">
        <f>Order_items!E2426</f>
        <v>738.74</v>
      </c>
      <c r="J2426" s="4" t="str">
        <f t="array" ref="J2426">_xlfn.XLOOKUP(A2426,Orders!A:A,Orders!G:G,"")</f>
        <v>Card</v>
      </c>
      <c r="K2426" s="4">
        <f t="shared" si="1"/>
        <v>2023</v>
      </c>
      <c r="L2426" s="4" t="str">
        <f t="shared" si="2"/>
        <v>Jul</v>
      </c>
    </row>
    <row r="2427" ht="22.5" customHeight="1">
      <c r="A2427" s="4">
        <f>(Orders!A2427)</f>
        <v>9810593187</v>
      </c>
      <c r="B2427" s="5">
        <f t="array" ref="B2427">_xlfn.XLOOKUP(A2427, Orders!A:A,Orders!C:C)</f>
        <v>45065.0008</v>
      </c>
      <c r="C2427" s="4">
        <f>Order_items!B2427</f>
        <v>942001</v>
      </c>
      <c r="D2427" s="4" t="str">
        <f t="array" ref="D2427">_xlfn.XLOOKUP(C2427,Products!A:A,Products!B:B,"")</f>
        <v>Cat Food</v>
      </c>
      <c r="E2427" s="4" t="str">
        <f t="array" ref="E2427">_xlfn.XLOOKUP(C2427,Products!A:A,Products!C:C,"")</f>
        <v>Pet Care</v>
      </c>
      <c r="F2427" s="4" t="str">
        <f t="array" ref="F2427">_xlfn.XLOOKUP(C2427,Products!A:A,Products!D:D,"")</f>
        <v>Acharya Ltd</v>
      </c>
      <c r="G2427" s="4">
        <f>Order_items!C2427</f>
        <v>3</v>
      </c>
      <c r="H2427" s="4">
        <f>Order_items!D2427</f>
        <v>671.55</v>
      </c>
      <c r="I2427" s="4">
        <f>Order_items!E2427</f>
        <v>2014.65</v>
      </c>
      <c r="J2427" s="4" t="str">
        <f t="array" ref="J2427">_xlfn.XLOOKUP(A2427,Orders!A:A,Orders!G:G,"")</f>
        <v>Cash</v>
      </c>
      <c r="K2427" s="4">
        <f t="shared" si="1"/>
        <v>2023</v>
      </c>
      <c r="L2427" s="4" t="str">
        <f t="shared" si="2"/>
        <v>May</v>
      </c>
    </row>
    <row r="2428" ht="22.5" customHeight="1">
      <c r="A2428" s="4">
        <f>(Orders!A2428)</f>
        <v>3205629870</v>
      </c>
      <c r="B2428" s="5">
        <f t="array" ref="B2428">_xlfn.XLOOKUP(A2428, Orders!A:A,Orders!C:C)</f>
        <v>45439.77779</v>
      </c>
      <c r="C2428" s="4">
        <f>Order_items!B2428</f>
        <v>552883</v>
      </c>
      <c r="D2428" s="4" t="str">
        <f t="array" ref="D2428">_xlfn.XLOOKUP(C2428,Products!A:A,Products!B:B,"")</f>
        <v>Potatoes</v>
      </c>
      <c r="E2428" s="4" t="str">
        <f t="array" ref="E2428">_xlfn.XLOOKUP(C2428,Products!A:A,Products!C:C,"")</f>
        <v>Fruits &amp; Vegetables</v>
      </c>
      <c r="F2428" s="4" t="str">
        <f t="array" ref="F2428">_xlfn.XLOOKUP(C2428,Products!A:A,Products!D:D,"")</f>
        <v>Balan, Patel and Mall</v>
      </c>
      <c r="G2428" s="4">
        <f>Order_items!C2428</f>
        <v>1</v>
      </c>
      <c r="H2428" s="4">
        <f>Order_items!D2428</f>
        <v>888.16</v>
      </c>
      <c r="I2428" s="4">
        <f>Order_items!E2428</f>
        <v>888.16</v>
      </c>
      <c r="J2428" s="4" t="str">
        <f t="array" ref="J2428">_xlfn.XLOOKUP(A2428,Orders!A:A,Orders!G:G,"")</f>
        <v>UPI</v>
      </c>
      <c r="K2428" s="4">
        <f t="shared" si="1"/>
        <v>2024</v>
      </c>
      <c r="L2428" s="4" t="str">
        <f t="shared" si="2"/>
        <v>May</v>
      </c>
    </row>
    <row r="2429" ht="22.5" customHeight="1">
      <c r="A2429" s="4">
        <f>(Orders!A2429)</f>
        <v>8608459871</v>
      </c>
      <c r="B2429" s="5">
        <f t="array" ref="B2429">_xlfn.XLOOKUP(A2429, Orders!A:A,Orders!C:C)</f>
        <v>45190.73617</v>
      </c>
      <c r="C2429" s="4">
        <f>Order_items!B2429</f>
        <v>39154</v>
      </c>
      <c r="D2429" s="4" t="str">
        <f t="array" ref="D2429">_xlfn.XLOOKUP(C2429,Products!A:A,Products!B:B,"")</f>
        <v>Mangoes</v>
      </c>
      <c r="E2429" s="4" t="str">
        <f t="array" ref="E2429">_xlfn.XLOOKUP(C2429,Products!A:A,Products!C:C,"")</f>
        <v>Fruits &amp; Vegetables</v>
      </c>
      <c r="F2429" s="4" t="str">
        <f t="array" ref="F2429">_xlfn.XLOOKUP(C2429,Products!A:A,Products!D:D,"")</f>
        <v>Suresh, Bose and Bajwa</v>
      </c>
      <c r="G2429" s="4">
        <f>Order_items!C2429</f>
        <v>3</v>
      </c>
      <c r="H2429" s="4">
        <f>Order_items!D2429</f>
        <v>946.86</v>
      </c>
      <c r="I2429" s="4">
        <f>Order_items!E2429</f>
        <v>2840.58</v>
      </c>
      <c r="J2429" s="4" t="str">
        <f t="array" ref="J2429">_xlfn.XLOOKUP(A2429,Orders!A:A,Orders!G:G,"")</f>
        <v>Card</v>
      </c>
      <c r="K2429" s="4">
        <f t="shared" si="1"/>
        <v>2023</v>
      </c>
      <c r="L2429" s="4" t="str">
        <f t="shared" si="2"/>
        <v>Sep</v>
      </c>
    </row>
    <row r="2430" ht="22.5" customHeight="1">
      <c r="A2430" s="4">
        <f>(Orders!A2430)</f>
        <v>2730458449</v>
      </c>
      <c r="B2430" s="5">
        <f t="array" ref="B2430">_xlfn.XLOOKUP(A2430, Orders!A:A,Orders!C:C)</f>
        <v>45332.27597</v>
      </c>
      <c r="C2430" s="4">
        <f>Order_items!B2430</f>
        <v>425341</v>
      </c>
      <c r="D2430" s="4" t="str">
        <f t="array" ref="D2430">_xlfn.XLOOKUP(C2430,Products!A:A,Products!B:B,"")</f>
        <v>Pet Treats</v>
      </c>
      <c r="E2430" s="4" t="str">
        <f t="array" ref="E2430">_xlfn.XLOOKUP(C2430,Products!A:A,Products!C:C,"")</f>
        <v>Pet Care</v>
      </c>
      <c r="F2430" s="4" t="str">
        <f t="array" ref="F2430">_xlfn.XLOOKUP(C2430,Products!A:A,Products!D:D,"")</f>
        <v>Mani, Dhar and Muni</v>
      </c>
      <c r="G2430" s="4">
        <f>Order_items!C2430</f>
        <v>1</v>
      </c>
      <c r="H2430" s="4">
        <f>Order_items!D2430</f>
        <v>486.28</v>
      </c>
      <c r="I2430" s="4">
        <f>Order_items!E2430</f>
        <v>486.28</v>
      </c>
      <c r="J2430" s="4" t="str">
        <f t="array" ref="J2430">_xlfn.XLOOKUP(A2430,Orders!A:A,Orders!G:G,"")</f>
        <v>Cash</v>
      </c>
      <c r="K2430" s="4">
        <f t="shared" si="1"/>
        <v>2024</v>
      </c>
      <c r="L2430" s="4" t="str">
        <f t="shared" si="2"/>
        <v>Feb</v>
      </c>
    </row>
    <row r="2431" ht="22.5" customHeight="1">
      <c r="A2431" s="4">
        <f>(Orders!A2431)</f>
        <v>2807397566</v>
      </c>
      <c r="B2431" s="5">
        <f t="array" ref="B2431">_xlfn.XLOOKUP(A2431, Orders!A:A,Orders!C:C)</f>
        <v>45431.41772</v>
      </c>
      <c r="C2431" s="4">
        <f>Order_items!B2431</f>
        <v>669378</v>
      </c>
      <c r="D2431" s="4" t="str">
        <f t="array" ref="D2431">_xlfn.XLOOKUP(C2431,Products!A:A,Products!B:B,"")</f>
        <v>Potatoes</v>
      </c>
      <c r="E2431" s="4" t="str">
        <f t="array" ref="E2431">_xlfn.XLOOKUP(C2431,Products!A:A,Products!C:C,"")</f>
        <v>Fruits &amp; Vegetables</v>
      </c>
      <c r="F2431" s="4" t="str">
        <f t="array" ref="F2431">_xlfn.XLOOKUP(C2431,Products!A:A,Products!D:D,"")</f>
        <v>Chadha and Sons</v>
      </c>
      <c r="G2431" s="4">
        <f>Order_items!C2431</f>
        <v>2</v>
      </c>
      <c r="H2431" s="4">
        <f>Order_items!D2431</f>
        <v>212.14</v>
      </c>
      <c r="I2431" s="4">
        <f>Order_items!E2431</f>
        <v>424.28</v>
      </c>
      <c r="J2431" s="4" t="str">
        <f t="array" ref="J2431">_xlfn.XLOOKUP(A2431,Orders!A:A,Orders!G:G,"")</f>
        <v>Cash</v>
      </c>
      <c r="K2431" s="4">
        <f t="shared" si="1"/>
        <v>2024</v>
      </c>
      <c r="L2431" s="4" t="str">
        <f t="shared" si="2"/>
        <v>May</v>
      </c>
    </row>
    <row r="2432" ht="22.5" customHeight="1">
      <c r="A2432" s="4">
        <f>(Orders!A2432)</f>
        <v>7217535512</v>
      </c>
      <c r="B2432" s="5">
        <f t="array" ref="B2432">_xlfn.XLOOKUP(A2432, Orders!A:A,Orders!C:C)</f>
        <v>45241.9334</v>
      </c>
      <c r="C2432" s="4">
        <f>Order_items!B2432</f>
        <v>954722</v>
      </c>
      <c r="D2432" s="4" t="str">
        <f t="array" ref="D2432">_xlfn.XLOOKUP(C2432,Products!A:A,Products!B:B,"")</f>
        <v>Ice Cream</v>
      </c>
      <c r="E2432" s="4" t="str">
        <f t="array" ref="E2432">_xlfn.XLOOKUP(C2432,Products!A:A,Products!C:C,"")</f>
        <v>Instant &amp; Frozen Food</v>
      </c>
      <c r="F2432" s="4" t="str">
        <f t="array" ref="F2432">_xlfn.XLOOKUP(C2432,Products!A:A,Products!D:D,"")</f>
        <v>Mohan-Virk</v>
      </c>
      <c r="G2432" s="4">
        <f>Order_items!C2432</f>
        <v>3</v>
      </c>
      <c r="H2432" s="4">
        <f>Order_items!D2432</f>
        <v>616.45</v>
      </c>
      <c r="I2432" s="4">
        <f>Order_items!E2432</f>
        <v>1849.35</v>
      </c>
      <c r="J2432" s="4" t="str">
        <f t="array" ref="J2432">_xlfn.XLOOKUP(A2432,Orders!A:A,Orders!G:G,"")</f>
        <v>Cash</v>
      </c>
      <c r="K2432" s="4">
        <f t="shared" si="1"/>
        <v>2023</v>
      </c>
      <c r="L2432" s="4" t="str">
        <f t="shared" si="2"/>
        <v>Nov</v>
      </c>
    </row>
    <row r="2433" ht="22.5" customHeight="1">
      <c r="A2433" s="4">
        <f>(Orders!A2433)</f>
        <v>3321951407</v>
      </c>
      <c r="B2433" s="5">
        <f t="array" ref="B2433">_xlfn.XLOOKUP(A2433, Orders!A:A,Orders!C:C)</f>
        <v>45182.50875</v>
      </c>
      <c r="C2433" s="4">
        <f>Order_items!B2433</f>
        <v>901144</v>
      </c>
      <c r="D2433" s="4" t="str">
        <f t="array" ref="D2433">_xlfn.XLOOKUP(C2433,Products!A:A,Products!B:B,"")</f>
        <v>Sugar</v>
      </c>
      <c r="E2433" s="4" t="str">
        <f t="array" ref="E2433">_xlfn.XLOOKUP(C2433,Products!A:A,Products!C:C,"")</f>
        <v>Grocery &amp; Staples</v>
      </c>
      <c r="F2433" s="4" t="str">
        <f t="array" ref="F2433">_xlfn.XLOOKUP(C2433,Products!A:A,Products!D:D,"")</f>
        <v>Deo-Kamdar</v>
      </c>
      <c r="G2433" s="4">
        <f>Order_items!C2433</f>
        <v>2</v>
      </c>
      <c r="H2433" s="4">
        <f>Order_items!D2433</f>
        <v>340.36</v>
      </c>
      <c r="I2433" s="4">
        <f>Order_items!E2433</f>
        <v>680.72</v>
      </c>
      <c r="J2433" s="4" t="str">
        <f t="array" ref="J2433">_xlfn.XLOOKUP(A2433,Orders!A:A,Orders!G:G,"")</f>
        <v>Cash</v>
      </c>
      <c r="K2433" s="4">
        <f t="shared" si="1"/>
        <v>2023</v>
      </c>
      <c r="L2433" s="4" t="str">
        <f t="shared" si="2"/>
        <v>Sep</v>
      </c>
    </row>
    <row r="2434" ht="22.5" customHeight="1">
      <c r="A2434" s="4">
        <f>(Orders!A2434)</f>
        <v>7189146676</v>
      </c>
      <c r="B2434" s="5">
        <f t="array" ref="B2434">_xlfn.XLOOKUP(A2434, Orders!A:A,Orders!C:C)</f>
        <v>45432.77362</v>
      </c>
      <c r="C2434" s="4">
        <f>Order_items!B2434</f>
        <v>18035</v>
      </c>
      <c r="D2434" s="4" t="str">
        <f t="array" ref="D2434">_xlfn.XLOOKUP(C2434,Products!A:A,Products!B:B,"")</f>
        <v>Dish Soap</v>
      </c>
      <c r="E2434" s="4" t="str">
        <f t="array" ref="E2434">_xlfn.XLOOKUP(C2434,Products!A:A,Products!C:C,"")</f>
        <v>Household Care</v>
      </c>
      <c r="F2434" s="4" t="str">
        <f t="array" ref="F2434">_xlfn.XLOOKUP(C2434,Products!A:A,Products!D:D,"")</f>
        <v>Ramesh Inc</v>
      </c>
      <c r="G2434" s="4">
        <f>Order_items!C2434</f>
        <v>2</v>
      </c>
      <c r="H2434" s="4">
        <f>Order_items!D2434</f>
        <v>968.94</v>
      </c>
      <c r="I2434" s="4">
        <f>Order_items!E2434</f>
        <v>1937.88</v>
      </c>
      <c r="J2434" s="4" t="str">
        <f t="array" ref="J2434">_xlfn.XLOOKUP(A2434,Orders!A:A,Orders!G:G,"")</f>
        <v>UPI</v>
      </c>
      <c r="K2434" s="4">
        <f t="shared" si="1"/>
        <v>2024</v>
      </c>
      <c r="L2434" s="4" t="str">
        <f t="shared" si="2"/>
        <v>May</v>
      </c>
    </row>
    <row r="2435" ht="22.5" customHeight="1">
      <c r="A2435" s="4">
        <f>(Orders!A2435)</f>
        <v>5601251774</v>
      </c>
      <c r="B2435" s="5">
        <f t="array" ref="B2435">_xlfn.XLOOKUP(A2435, Orders!A:A,Orders!C:C)</f>
        <v>45575.34509</v>
      </c>
      <c r="C2435" s="4">
        <f>Order_items!B2435</f>
        <v>602241</v>
      </c>
      <c r="D2435" s="4" t="str">
        <f t="array" ref="D2435">_xlfn.XLOOKUP(C2435,Products!A:A,Products!B:B,"")</f>
        <v>Nuts</v>
      </c>
      <c r="E2435" s="4" t="str">
        <f t="array" ref="E2435">_xlfn.XLOOKUP(C2435,Products!A:A,Products!C:C,"")</f>
        <v>Snacks &amp; Munchies</v>
      </c>
      <c r="F2435" s="4" t="str">
        <f t="array" ref="F2435">_xlfn.XLOOKUP(C2435,Products!A:A,Products!D:D,"")</f>
        <v>Bahl-Pau</v>
      </c>
      <c r="G2435" s="4">
        <f>Order_items!C2435</f>
        <v>2</v>
      </c>
      <c r="H2435" s="4">
        <f>Order_items!D2435</f>
        <v>976.55</v>
      </c>
      <c r="I2435" s="4">
        <f>Order_items!E2435</f>
        <v>1953.1</v>
      </c>
      <c r="J2435" s="4" t="str">
        <f t="array" ref="J2435">_xlfn.XLOOKUP(A2435,Orders!A:A,Orders!G:G,"")</f>
        <v>Card</v>
      </c>
      <c r="K2435" s="4">
        <f t="shared" si="1"/>
        <v>2024</v>
      </c>
      <c r="L2435" s="4" t="str">
        <f t="shared" si="2"/>
        <v>Oct</v>
      </c>
    </row>
    <row r="2436" ht="22.5" customHeight="1">
      <c r="A2436" s="4">
        <f>(Orders!A2436)</f>
        <v>8884350133</v>
      </c>
      <c r="B2436" s="5">
        <f t="array" ref="B2436">_xlfn.XLOOKUP(A2436, Orders!A:A,Orders!C:C)</f>
        <v>45557.83628</v>
      </c>
      <c r="C2436" s="4">
        <f>Order_items!B2436</f>
        <v>851978</v>
      </c>
      <c r="D2436" s="4" t="str">
        <f t="array" ref="D2436">_xlfn.XLOOKUP(C2436,Products!A:A,Products!B:B,"")</f>
        <v>Vitamins</v>
      </c>
      <c r="E2436" s="4" t="str">
        <f t="array" ref="E2436">_xlfn.XLOOKUP(C2436,Products!A:A,Products!C:C,"")</f>
        <v>Pharmacy</v>
      </c>
      <c r="F2436" s="4" t="str">
        <f t="array" ref="F2436">_xlfn.XLOOKUP(C2436,Products!A:A,Products!D:D,"")</f>
        <v>Parsa-Bala</v>
      </c>
      <c r="G2436" s="4">
        <f>Order_items!C2436</f>
        <v>1</v>
      </c>
      <c r="H2436" s="4">
        <f>Order_items!D2436</f>
        <v>715.72</v>
      </c>
      <c r="I2436" s="4">
        <f>Order_items!E2436</f>
        <v>715.72</v>
      </c>
      <c r="J2436" s="4" t="str">
        <f t="array" ref="J2436">_xlfn.XLOOKUP(A2436,Orders!A:A,Orders!G:G,"")</f>
        <v>Card</v>
      </c>
      <c r="K2436" s="4">
        <f t="shared" si="1"/>
        <v>2024</v>
      </c>
      <c r="L2436" s="4" t="str">
        <f t="shared" si="2"/>
        <v>Sep</v>
      </c>
    </row>
    <row r="2437" ht="22.5" customHeight="1">
      <c r="A2437" s="4">
        <f>(Orders!A2437)</f>
        <v>8168306307</v>
      </c>
      <c r="B2437" s="5">
        <f t="array" ref="B2437">_xlfn.XLOOKUP(A2437, Orders!A:A,Orders!C:C)</f>
        <v>45277.8774</v>
      </c>
      <c r="C2437" s="4">
        <f>Order_items!B2437</f>
        <v>557908</v>
      </c>
      <c r="D2437" s="4" t="str">
        <f t="array" ref="D2437">_xlfn.XLOOKUP(C2437,Products!A:A,Products!B:B,"")</f>
        <v>Vitamins</v>
      </c>
      <c r="E2437" s="4" t="str">
        <f t="array" ref="E2437">_xlfn.XLOOKUP(C2437,Products!A:A,Products!C:C,"")</f>
        <v>Pharmacy</v>
      </c>
      <c r="F2437" s="4" t="str">
        <f t="array" ref="F2437">_xlfn.XLOOKUP(C2437,Products!A:A,Products!D:D,"")</f>
        <v>Sundaram Inc</v>
      </c>
      <c r="G2437" s="4">
        <f>Order_items!C2437</f>
        <v>2</v>
      </c>
      <c r="H2437" s="4">
        <f>Order_items!D2437</f>
        <v>942.37</v>
      </c>
      <c r="I2437" s="4">
        <f>Order_items!E2437</f>
        <v>1884.74</v>
      </c>
      <c r="J2437" s="4" t="str">
        <f t="array" ref="J2437">_xlfn.XLOOKUP(A2437,Orders!A:A,Orders!G:G,"")</f>
        <v>Cash</v>
      </c>
      <c r="K2437" s="4">
        <f t="shared" si="1"/>
        <v>2023</v>
      </c>
      <c r="L2437" s="4" t="str">
        <f t="shared" si="2"/>
        <v>Dec</v>
      </c>
    </row>
    <row r="2438" ht="22.5" customHeight="1">
      <c r="A2438" s="4">
        <f>(Orders!A2438)</f>
        <v>7689275881</v>
      </c>
      <c r="B2438" s="5">
        <f t="array" ref="B2438">_xlfn.XLOOKUP(A2438, Orders!A:A,Orders!C:C)</f>
        <v>45325.23552</v>
      </c>
      <c r="C2438" s="4">
        <f>Order_items!B2438</f>
        <v>564692</v>
      </c>
      <c r="D2438" s="4" t="str">
        <f t="array" ref="D2438">_xlfn.XLOOKUP(C2438,Products!A:A,Products!B:B,"")</f>
        <v>Cat Food</v>
      </c>
      <c r="E2438" s="4" t="str">
        <f t="array" ref="E2438">_xlfn.XLOOKUP(C2438,Products!A:A,Products!C:C,"")</f>
        <v>Pet Care</v>
      </c>
      <c r="F2438" s="4" t="str">
        <f t="array" ref="F2438">_xlfn.XLOOKUP(C2438,Products!A:A,Products!D:D,"")</f>
        <v>Krishna, Bail and Dyal</v>
      </c>
      <c r="G2438" s="4">
        <f>Order_items!C2438</f>
        <v>1</v>
      </c>
      <c r="H2438" s="4">
        <f>Order_items!D2438</f>
        <v>215.65</v>
      </c>
      <c r="I2438" s="4">
        <f>Order_items!E2438</f>
        <v>215.65</v>
      </c>
      <c r="J2438" s="4" t="str">
        <f t="array" ref="J2438">_xlfn.XLOOKUP(A2438,Orders!A:A,Orders!G:G,"")</f>
        <v>Card</v>
      </c>
      <c r="K2438" s="4">
        <f t="shared" si="1"/>
        <v>2024</v>
      </c>
      <c r="L2438" s="4" t="str">
        <f t="shared" si="2"/>
        <v>Feb</v>
      </c>
    </row>
    <row r="2439" ht="22.5" customHeight="1">
      <c r="A2439" s="4">
        <f>(Orders!A2439)</f>
        <v>6593510732</v>
      </c>
      <c r="B2439" s="5">
        <f t="array" ref="B2439">_xlfn.XLOOKUP(A2439, Orders!A:A,Orders!C:C)</f>
        <v>45179.57752</v>
      </c>
      <c r="C2439" s="4">
        <f>Order_items!B2439</f>
        <v>741341</v>
      </c>
      <c r="D2439" s="4" t="str">
        <f t="array" ref="D2439">_xlfn.XLOOKUP(C2439,Products!A:A,Products!B:B,"")</f>
        <v>Eggs</v>
      </c>
      <c r="E2439" s="4" t="str">
        <f t="array" ref="E2439">_xlfn.XLOOKUP(C2439,Products!A:A,Products!C:C,"")</f>
        <v>Dairy &amp; Breakfast</v>
      </c>
      <c r="F2439" s="4" t="str">
        <f t="array" ref="F2439">_xlfn.XLOOKUP(C2439,Products!A:A,Products!D:D,"")</f>
        <v>Prasad LLC</v>
      </c>
      <c r="G2439" s="4">
        <f>Order_items!C2439</f>
        <v>1</v>
      </c>
      <c r="H2439" s="4">
        <f>Order_items!D2439</f>
        <v>923.84</v>
      </c>
      <c r="I2439" s="4">
        <f>Order_items!E2439</f>
        <v>923.84</v>
      </c>
      <c r="J2439" s="4" t="str">
        <f t="array" ref="J2439">_xlfn.XLOOKUP(A2439,Orders!A:A,Orders!G:G,"")</f>
        <v>Wallet</v>
      </c>
      <c r="K2439" s="4">
        <f t="shared" si="1"/>
        <v>2023</v>
      </c>
      <c r="L2439" s="4" t="str">
        <f t="shared" si="2"/>
        <v>Sep</v>
      </c>
    </row>
    <row r="2440" ht="22.5" customHeight="1">
      <c r="A2440" s="4">
        <f>(Orders!A2440)</f>
        <v>3066405445</v>
      </c>
      <c r="B2440" s="5">
        <f t="array" ref="B2440">_xlfn.XLOOKUP(A2440, Orders!A:A,Orders!C:C)</f>
        <v>45091.36795</v>
      </c>
      <c r="C2440" s="4">
        <f>Order_items!B2440</f>
        <v>883013</v>
      </c>
      <c r="D2440" s="4" t="str">
        <f t="array" ref="D2440">_xlfn.XLOOKUP(C2440,Products!A:A,Products!B:B,"")</f>
        <v>Eggs</v>
      </c>
      <c r="E2440" s="4" t="str">
        <f t="array" ref="E2440">_xlfn.XLOOKUP(C2440,Products!A:A,Products!C:C,"")</f>
        <v>Dairy &amp; Breakfast</v>
      </c>
      <c r="F2440" s="4" t="str">
        <f t="array" ref="F2440">_xlfn.XLOOKUP(C2440,Products!A:A,Products!D:D,"")</f>
        <v>Chahal Group</v>
      </c>
      <c r="G2440" s="4">
        <f>Order_items!C2440</f>
        <v>3</v>
      </c>
      <c r="H2440" s="4">
        <f>Order_items!D2440</f>
        <v>989.88</v>
      </c>
      <c r="I2440" s="4">
        <f>Order_items!E2440</f>
        <v>2969.64</v>
      </c>
      <c r="J2440" s="4" t="str">
        <f t="array" ref="J2440">_xlfn.XLOOKUP(A2440,Orders!A:A,Orders!G:G,"")</f>
        <v>Wallet</v>
      </c>
      <c r="K2440" s="4">
        <f t="shared" si="1"/>
        <v>2023</v>
      </c>
      <c r="L2440" s="4" t="str">
        <f t="shared" si="2"/>
        <v>Jun</v>
      </c>
    </row>
    <row r="2441" ht="22.5" customHeight="1">
      <c r="A2441" s="4">
        <f>(Orders!A2441)</f>
        <v>5319633841</v>
      </c>
      <c r="B2441" s="5">
        <f t="array" ref="B2441">_xlfn.XLOOKUP(A2441, Orders!A:A,Orders!C:C)</f>
        <v>45417.60707</v>
      </c>
      <c r="C2441" s="4">
        <f>Order_items!B2441</f>
        <v>137909</v>
      </c>
      <c r="D2441" s="4" t="str">
        <f t="array" ref="D2441">_xlfn.XLOOKUP(C2441,Products!A:A,Products!B:B,"")</f>
        <v>Cough Syrup</v>
      </c>
      <c r="E2441" s="4" t="str">
        <f t="array" ref="E2441">_xlfn.XLOOKUP(C2441,Products!A:A,Products!C:C,"")</f>
        <v>Pharmacy</v>
      </c>
      <c r="F2441" s="4" t="str">
        <f t="array" ref="F2441">_xlfn.XLOOKUP(C2441,Products!A:A,Products!D:D,"")</f>
        <v>Dalal PLC</v>
      </c>
      <c r="G2441" s="4">
        <f>Order_items!C2441</f>
        <v>2</v>
      </c>
      <c r="H2441" s="4">
        <f>Order_items!D2441</f>
        <v>864.3</v>
      </c>
      <c r="I2441" s="4">
        <f>Order_items!E2441</f>
        <v>1728.6</v>
      </c>
      <c r="J2441" s="4" t="str">
        <f t="array" ref="J2441">_xlfn.XLOOKUP(A2441,Orders!A:A,Orders!G:G,"")</f>
        <v>Cash</v>
      </c>
      <c r="K2441" s="4">
        <f t="shared" si="1"/>
        <v>2024</v>
      </c>
      <c r="L2441" s="4" t="str">
        <f t="shared" si="2"/>
        <v>May</v>
      </c>
    </row>
    <row r="2442" ht="22.5" customHeight="1">
      <c r="A2442" s="4">
        <f>(Orders!A2442)</f>
        <v>1113665104</v>
      </c>
      <c r="B2442" s="5">
        <f t="array" ref="B2442">_xlfn.XLOOKUP(A2442, Orders!A:A,Orders!C:C)</f>
        <v>45454.95704</v>
      </c>
      <c r="C2442" s="4">
        <f>Order_items!B2442</f>
        <v>82484</v>
      </c>
      <c r="D2442" s="4" t="str">
        <f t="array" ref="D2442">_xlfn.XLOOKUP(C2442,Products!A:A,Products!B:B,"")</f>
        <v>Baby Food</v>
      </c>
      <c r="E2442" s="4" t="str">
        <f t="array" ref="E2442">_xlfn.XLOOKUP(C2442,Products!A:A,Products!C:C,"")</f>
        <v>Baby Care</v>
      </c>
      <c r="F2442" s="4" t="str">
        <f t="array" ref="F2442">_xlfn.XLOOKUP(C2442,Products!A:A,Products!D:D,"")</f>
        <v>Mallick PLC</v>
      </c>
      <c r="G2442" s="4">
        <f>Order_items!C2442</f>
        <v>3</v>
      </c>
      <c r="H2442" s="4">
        <f>Order_items!D2442</f>
        <v>914.88</v>
      </c>
      <c r="I2442" s="4">
        <f>Order_items!E2442</f>
        <v>2744.64</v>
      </c>
      <c r="J2442" s="4" t="str">
        <f t="array" ref="J2442">_xlfn.XLOOKUP(A2442,Orders!A:A,Orders!G:G,"")</f>
        <v>Card</v>
      </c>
      <c r="K2442" s="4">
        <f t="shared" si="1"/>
        <v>2024</v>
      </c>
      <c r="L2442" s="4" t="str">
        <f t="shared" si="2"/>
        <v>Jun</v>
      </c>
    </row>
    <row r="2443" ht="22.5" customHeight="1">
      <c r="A2443" s="4">
        <f>(Orders!A2443)</f>
        <v>8436983782</v>
      </c>
      <c r="B2443" s="5">
        <f t="array" ref="B2443">_xlfn.XLOOKUP(A2443, Orders!A:A,Orders!C:C)</f>
        <v>45587.08267</v>
      </c>
      <c r="C2443" s="4">
        <f>Order_items!B2443</f>
        <v>376447</v>
      </c>
      <c r="D2443" s="4" t="str">
        <f t="array" ref="D2443">_xlfn.XLOOKUP(C2443,Products!A:A,Products!B:B,"")</f>
        <v>Butter</v>
      </c>
      <c r="E2443" s="4" t="str">
        <f t="array" ref="E2443">_xlfn.XLOOKUP(C2443,Products!A:A,Products!C:C,"")</f>
        <v>Dairy &amp; Breakfast</v>
      </c>
      <c r="F2443" s="4" t="str">
        <f t="array" ref="F2443">_xlfn.XLOOKUP(C2443,Products!A:A,Products!D:D,"")</f>
        <v>Gara and Sons</v>
      </c>
      <c r="G2443" s="4">
        <f>Order_items!C2443</f>
        <v>3</v>
      </c>
      <c r="H2443" s="4">
        <f>Order_items!D2443</f>
        <v>724.84</v>
      </c>
      <c r="I2443" s="4">
        <f>Order_items!E2443</f>
        <v>2174.52</v>
      </c>
      <c r="J2443" s="4" t="str">
        <f t="array" ref="J2443">_xlfn.XLOOKUP(A2443,Orders!A:A,Orders!G:G,"")</f>
        <v>Cash</v>
      </c>
      <c r="K2443" s="4">
        <f t="shared" si="1"/>
        <v>2024</v>
      </c>
      <c r="L2443" s="4" t="str">
        <f t="shared" si="2"/>
        <v>Oct</v>
      </c>
    </row>
    <row r="2444" ht="22.5" customHeight="1">
      <c r="A2444" s="4">
        <f>(Orders!A2444)</f>
        <v>1958942711</v>
      </c>
      <c r="B2444" s="5">
        <f t="array" ref="B2444">_xlfn.XLOOKUP(A2444, Orders!A:A,Orders!C:C)</f>
        <v>45424.37046</v>
      </c>
      <c r="C2444" s="4">
        <f>Order_items!B2444</f>
        <v>669378</v>
      </c>
      <c r="D2444" s="4" t="str">
        <f t="array" ref="D2444">_xlfn.XLOOKUP(C2444,Products!A:A,Products!B:B,"")</f>
        <v>Potatoes</v>
      </c>
      <c r="E2444" s="4" t="str">
        <f t="array" ref="E2444">_xlfn.XLOOKUP(C2444,Products!A:A,Products!C:C,"")</f>
        <v>Fruits &amp; Vegetables</v>
      </c>
      <c r="F2444" s="4" t="str">
        <f t="array" ref="F2444">_xlfn.XLOOKUP(C2444,Products!A:A,Products!D:D,"")</f>
        <v>Chadha and Sons</v>
      </c>
      <c r="G2444" s="4">
        <f>Order_items!C2444</f>
        <v>2</v>
      </c>
      <c r="H2444" s="4">
        <f>Order_items!D2444</f>
        <v>212.14</v>
      </c>
      <c r="I2444" s="4">
        <f>Order_items!E2444</f>
        <v>424.28</v>
      </c>
      <c r="J2444" s="4" t="str">
        <f t="array" ref="J2444">_xlfn.XLOOKUP(A2444,Orders!A:A,Orders!G:G,"")</f>
        <v>Cash</v>
      </c>
      <c r="K2444" s="4">
        <f t="shared" si="1"/>
        <v>2024</v>
      </c>
      <c r="L2444" s="4" t="str">
        <f t="shared" si="2"/>
        <v>May</v>
      </c>
    </row>
    <row r="2445" ht="22.5" customHeight="1">
      <c r="A2445" s="4">
        <f>(Orders!A2445)</f>
        <v>6485627928</v>
      </c>
      <c r="B2445" s="5">
        <f t="array" ref="B2445">_xlfn.XLOOKUP(A2445, Orders!A:A,Orders!C:C)</f>
        <v>45548.2325</v>
      </c>
      <c r="C2445" s="4">
        <f>Order_items!B2445</f>
        <v>257719</v>
      </c>
      <c r="D2445" s="4" t="str">
        <f t="array" ref="D2445">_xlfn.XLOOKUP(C2445,Products!A:A,Products!B:B,"")</f>
        <v>Eggs</v>
      </c>
      <c r="E2445" s="4" t="str">
        <f t="array" ref="E2445">_xlfn.XLOOKUP(C2445,Products!A:A,Products!C:C,"")</f>
        <v>Dairy &amp; Breakfast</v>
      </c>
      <c r="F2445" s="4" t="str">
        <f t="array" ref="F2445">_xlfn.XLOOKUP(C2445,Products!A:A,Products!D:D,"")</f>
        <v>Chaudhuri PLC</v>
      </c>
      <c r="G2445" s="4">
        <f>Order_items!C2445</f>
        <v>2</v>
      </c>
      <c r="H2445" s="4">
        <f>Order_items!D2445</f>
        <v>281.73</v>
      </c>
      <c r="I2445" s="4">
        <f>Order_items!E2445</f>
        <v>563.46</v>
      </c>
      <c r="J2445" s="4" t="str">
        <f t="array" ref="J2445">_xlfn.XLOOKUP(A2445,Orders!A:A,Orders!G:G,"")</f>
        <v>Wallet</v>
      </c>
      <c r="K2445" s="4">
        <f t="shared" si="1"/>
        <v>2024</v>
      </c>
      <c r="L2445" s="4" t="str">
        <f t="shared" si="2"/>
        <v>Sep</v>
      </c>
    </row>
    <row r="2446" ht="22.5" customHeight="1">
      <c r="A2446" s="4">
        <f>(Orders!A2446)</f>
        <v>8147959428</v>
      </c>
      <c r="B2446" s="5">
        <f t="array" ref="B2446">_xlfn.XLOOKUP(A2446, Orders!A:A,Orders!C:C)</f>
        <v>45496.57192</v>
      </c>
      <c r="C2446" s="4">
        <f>Order_items!B2446</f>
        <v>712307</v>
      </c>
      <c r="D2446" s="4" t="str">
        <f t="array" ref="D2446">_xlfn.XLOOKUP(C2446,Products!A:A,Products!B:B,"")</f>
        <v>Orange Juice</v>
      </c>
      <c r="E2446" s="4" t="str">
        <f t="array" ref="E2446">_xlfn.XLOOKUP(C2446,Products!A:A,Products!C:C,"")</f>
        <v>Cold Drinks &amp; Juices</v>
      </c>
      <c r="F2446" s="4" t="str">
        <f t="array" ref="F2446">_xlfn.XLOOKUP(C2446,Products!A:A,Products!D:D,"")</f>
        <v>Chana LLC</v>
      </c>
      <c r="G2446" s="4">
        <f>Order_items!C2446</f>
        <v>2</v>
      </c>
      <c r="H2446" s="4">
        <f>Order_items!D2446</f>
        <v>264.89</v>
      </c>
      <c r="I2446" s="4">
        <f>Order_items!E2446</f>
        <v>529.78</v>
      </c>
      <c r="J2446" s="4" t="str">
        <f t="array" ref="J2446">_xlfn.XLOOKUP(A2446,Orders!A:A,Orders!G:G,"")</f>
        <v>Wallet</v>
      </c>
      <c r="K2446" s="4">
        <f t="shared" si="1"/>
        <v>2024</v>
      </c>
      <c r="L2446" s="4" t="str">
        <f t="shared" si="2"/>
        <v>Jul</v>
      </c>
    </row>
    <row r="2447" ht="22.5" customHeight="1">
      <c r="A2447" s="4">
        <f>(Orders!A2447)</f>
        <v>3697060283</v>
      </c>
      <c r="B2447" s="5">
        <f t="array" ref="B2447">_xlfn.XLOOKUP(A2447, Orders!A:A,Orders!C:C)</f>
        <v>45529.04858</v>
      </c>
      <c r="C2447" s="4">
        <f>Order_items!B2447</f>
        <v>949818</v>
      </c>
      <c r="D2447" s="4" t="str">
        <f t="array" ref="D2447">_xlfn.XLOOKUP(C2447,Products!A:A,Products!B:B,"")</f>
        <v>Biscuits</v>
      </c>
      <c r="E2447" s="4" t="str">
        <f t="array" ref="E2447">_xlfn.XLOOKUP(C2447,Products!A:A,Products!C:C,"")</f>
        <v>Snacks &amp; Munchies</v>
      </c>
      <c r="F2447" s="4" t="str">
        <f t="array" ref="F2447">_xlfn.XLOOKUP(C2447,Products!A:A,Products!D:D,"")</f>
        <v>Yohannan Inc</v>
      </c>
      <c r="G2447" s="4">
        <f>Order_items!C2447</f>
        <v>2</v>
      </c>
      <c r="H2447" s="4">
        <f>Order_items!D2447</f>
        <v>483.05</v>
      </c>
      <c r="I2447" s="4">
        <f>Order_items!E2447</f>
        <v>966.1</v>
      </c>
      <c r="J2447" s="4" t="str">
        <f t="array" ref="J2447">_xlfn.XLOOKUP(A2447,Orders!A:A,Orders!G:G,"")</f>
        <v>UPI</v>
      </c>
      <c r="K2447" s="4">
        <f t="shared" si="1"/>
        <v>2024</v>
      </c>
      <c r="L2447" s="4" t="str">
        <f t="shared" si="2"/>
        <v>Aug</v>
      </c>
    </row>
    <row r="2448" ht="22.5" customHeight="1">
      <c r="A2448" s="4">
        <f>(Orders!A2448)</f>
        <v>2039437258</v>
      </c>
      <c r="B2448" s="5">
        <f t="array" ref="B2448">_xlfn.XLOOKUP(A2448, Orders!A:A,Orders!C:C)</f>
        <v>45272.24924</v>
      </c>
      <c r="C2448" s="4">
        <f>Order_items!B2448</f>
        <v>992178</v>
      </c>
      <c r="D2448" s="4" t="str">
        <f t="array" ref="D2448">_xlfn.XLOOKUP(C2448,Products!A:A,Products!B:B,"")</f>
        <v>Pain Reliever</v>
      </c>
      <c r="E2448" s="4" t="str">
        <f t="array" ref="E2448">_xlfn.XLOOKUP(C2448,Products!A:A,Products!C:C,"")</f>
        <v>Pharmacy</v>
      </c>
      <c r="F2448" s="4" t="str">
        <f t="array" ref="F2448">_xlfn.XLOOKUP(C2448,Products!A:A,Products!D:D,"")</f>
        <v>Basu and Sons</v>
      </c>
      <c r="G2448" s="4">
        <f>Order_items!C2448</f>
        <v>2</v>
      </c>
      <c r="H2448" s="4">
        <f>Order_items!D2448</f>
        <v>632.43</v>
      </c>
      <c r="I2448" s="4">
        <f>Order_items!E2448</f>
        <v>1264.86</v>
      </c>
      <c r="J2448" s="4" t="str">
        <f t="array" ref="J2448">_xlfn.XLOOKUP(A2448,Orders!A:A,Orders!G:G,"")</f>
        <v>Card</v>
      </c>
      <c r="K2448" s="4">
        <f t="shared" si="1"/>
        <v>2023</v>
      </c>
      <c r="L2448" s="4" t="str">
        <f t="shared" si="2"/>
        <v>Dec</v>
      </c>
    </row>
    <row r="2449" ht="22.5" customHeight="1">
      <c r="A2449" s="4">
        <f>(Orders!A2449)</f>
        <v>7655293952</v>
      </c>
      <c r="B2449" s="5">
        <f t="array" ref="B2449">_xlfn.XLOOKUP(A2449, Orders!A:A,Orders!C:C)</f>
        <v>45338.32642</v>
      </c>
      <c r="C2449" s="4">
        <f>Order_items!B2449</f>
        <v>337168</v>
      </c>
      <c r="D2449" s="4" t="str">
        <f t="array" ref="D2449">_xlfn.XLOOKUP(C2449,Products!A:A,Products!B:B,"")</f>
        <v>Eggs</v>
      </c>
      <c r="E2449" s="4" t="str">
        <f t="array" ref="E2449">_xlfn.XLOOKUP(C2449,Products!A:A,Products!C:C,"")</f>
        <v>Dairy &amp; Breakfast</v>
      </c>
      <c r="F2449" s="4" t="str">
        <f t="array" ref="F2449">_xlfn.XLOOKUP(C2449,Products!A:A,Products!D:D,"")</f>
        <v>Dasgupta PLC</v>
      </c>
      <c r="G2449" s="4">
        <f>Order_items!C2449</f>
        <v>1</v>
      </c>
      <c r="H2449" s="4">
        <f>Order_items!D2449</f>
        <v>545.49</v>
      </c>
      <c r="I2449" s="4">
        <f>Order_items!E2449</f>
        <v>545.49</v>
      </c>
      <c r="J2449" s="4" t="str">
        <f t="array" ref="J2449">_xlfn.XLOOKUP(A2449,Orders!A:A,Orders!G:G,"")</f>
        <v>UPI</v>
      </c>
      <c r="K2449" s="4">
        <f t="shared" si="1"/>
        <v>2024</v>
      </c>
      <c r="L2449" s="4" t="str">
        <f t="shared" si="2"/>
        <v>Feb</v>
      </c>
    </row>
    <row r="2450" ht="22.5" customHeight="1">
      <c r="A2450" s="4">
        <f>(Orders!A2450)</f>
        <v>39791095</v>
      </c>
      <c r="B2450" s="5">
        <f t="array" ref="B2450">_xlfn.XLOOKUP(A2450, Orders!A:A,Orders!C:C)</f>
        <v>45388.457</v>
      </c>
      <c r="C2450" s="4">
        <f>Order_items!B2450</f>
        <v>700048</v>
      </c>
      <c r="D2450" s="4" t="str">
        <f t="array" ref="D2450">_xlfn.XLOOKUP(C2450,Products!A:A,Products!B:B,"")</f>
        <v>Dish Soap</v>
      </c>
      <c r="E2450" s="4" t="str">
        <f t="array" ref="E2450">_xlfn.XLOOKUP(C2450,Products!A:A,Products!C:C,"")</f>
        <v>Household Care</v>
      </c>
      <c r="F2450" s="4" t="str">
        <f t="array" ref="F2450">_xlfn.XLOOKUP(C2450,Products!A:A,Products!D:D,"")</f>
        <v>Khalsa-Bhavsar</v>
      </c>
      <c r="G2450" s="4">
        <f>Order_items!C2450</f>
        <v>3</v>
      </c>
      <c r="H2450" s="4">
        <f>Order_items!D2450</f>
        <v>141.28</v>
      </c>
      <c r="I2450" s="4">
        <f>Order_items!E2450</f>
        <v>423.84</v>
      </c>
      <c r="J2450" s="4" t="str">
        <f t="array" ref="J2450">_xlfn.XLOOKUP(A2450,Orders!A:A,Orders!G:G,"")</f>
        <v>Card</v>
      </c>
      <c r="K2450" s="4">
        <f t="shared" si="1"/>
        <v>2024</v>
      </c>
      <c r="L2450" s="4" t="str">
        <f t="shared" si="2"/>
        <v>Apr</v>
      </c>
    </row>
    <row r="2451" ht="22.5" customHeight="1">
      <c r="A2451" s="4">
        <f>(Orders!A2451)</f>
        <v>8071046067</v>
      </c>
      <c r="B2451" s="5">
        <f t="array" ref="B2451">_xlfn.XLOOKUP(A2451, Orders!A:A,Orders!C:C)</f>
        <v>45563.6928</v>
      </c>
      <c r="C2451" s="4">
        <f>Order_items!B2451</f>
        <v>26060</v>
      </c>
      <c r="D2451" s="4" t="str">
        <f t="array" ref="D2451">_xlfn.XLOOKUP(C2451,Products!A:A,Products!B:B,"")</f>
        <v>Vitamins</v>
      </c>
      <c r="E2451" s="4" t="str">
        <f t="array" ref="E2451">_xlfn.XLOOKUP(C2451,Products!A:A,Products!C:C,"")</f>
        <v>Pharmacy</v>
      </c>
      <c r="F2451" s="4" t="str">
        <f t="array" ref="F2451">_xlfn.XLOOKUP(C2451,Products!A:A,Products!D:D,"")</f>
        <v>Shah and Sons</v>
      </c>
      <c r="G2451" s="4">
        <f>Order_items!C2451</f>
        <v>2</v>
      </c>
      <c r="H2451" s="4">
        <f>Order_items!D2451</f>
        <v>342.94</v>
      </c>
      <c r="I2451" s="4">
        <f>Order_items!E2451</f>
        <v>685.88</v>
      </c>
      <c r="J2451" s="4" t="str">
        <f t="array" ref="J2451">_xlfn.XLOOKUP(A2451,Orders!A:A,Orders!G:G,"")</f>
        <v>Card</v>
      </c>
      <c r="K2451" s="4">
        <f t="shared" si="1"/>
        <v>2024</v>
      </c>
      <c r="L2451" s="4" t="str">
        <f t="shared" si="2"/>
        <v>Sep</v>
      </c>
    </row>
    <row r="2452" ht="22.5" customHeight="1">
      <c r="A2452" s="4">
        <f>(Orders!A2452)</f>
        <v>2656326203</v>
      </c>
      <c r="B2452" s="5">
        <f t="array" ref="B2452">_xlfn.XLOOKUP(A2452, Orders!A:A,Orders!C:C)</f>
        <v>45246.77113</v>
      </c>
      <c r="C2452" s="4">
        <f>Order_items!B2452</f>
        <v>613942</v>
      </c>
      <c r="D2452" s="4" t="str">
        <f t="array" ref="D2452">_xlfn.XLOOKUP(C2452,Products!A:A,Products!B:B,"")</f>
        <v>Pet Treats</v>
      </c>
      <c r="E2452" s="4" t="str">
        <f t="array" ref="E2452">_xlfn.XLOOKUP(C2452,Products!A:A,Products!C:C,"")</f>
        <v>Pet Care</v>
      </c>
      <c r="F2452" s="4" t="str">
        <f t="array" ref="F2452">_xlfn.XLOOKUP(C2452,Products!A:A,Products!D:D,"")</f>
        <v>Dyal, Saraf and Goel</v>
      </c>
      <c r="G2452" s="4">
        <f>Order_items!C2452</f>
        <v>1</v>
      </c>
      <c r="H2452" s="4">
        <f>Order_items!D2452</f>
        <v>545</v>
      </c>
      <c r="I2452" s="4">
        <f>Order_items!E2452</f>
        <v>545</v>
      </c>
      <c r="J2452" s="4" t="str">
        <f t="array" ref="J2452">_xlfn.XLOOKUP(A2452,Orders!A:A,Orders!G:G,"")</f>
        <v>Wallet</v>
      </c>
      <c r="K2452" s="4">
        <f t="shared" si="1"/>
        <v>2023</v>
      </c>
      <c r="L2452" s="4" t="str">
        <f t="shared" si="2"/>
        <v>Nov</v>
      </c>
    </row>
    <row r="2453" ht="22.5" customHeight="1">
      <c r="A2453" s="4">
        <f>(Orders!A2453)</f>
        <v>2366866840</v>
      </c>
      <c r="B2453" s="5">
        <f t="array" ref="B2453">_xlfn.XLOOKUP(A2453, Orders!A:A,Orders!C:C)</f>
        <v>45038.13495</v>
      </c>
      <c r="C2453" s="4">
        <f>Order_items!B2453</f>
        <v>52729</v>
      </c>
      <c r="D2453" s="4" t="str">
        <f t="array" ref="D2453">_xlfn.XLOOKUP(C2453,Products!A:A,Products!B:B,"")</f>
        <v>Cat Food</v>
      </c>
      <c r="E2453" s="4" t="str">
        <f t="array" ref="E2453">_xlfn.XLOOKUP(C2453,Products!A:A,Products!C:C,"")</f>
        <v>Pet Care</v>
      </c>
      <c r="F2453" s="4" t="str">
        <f t="array" ref="F2453">_xlfn.XLOOKUP(C2453,Products!A:A,Products!D:D,"")</f>
        <v>Saini LLC</v>
      </c>
      <c r="G2453" s="4">
        <f>Order_items!C2453</f>
        <v>1</v>
      </c>
      <c r="H2453" s="4">
        <f>Order_items!D2453</f>
        <v>316.02</v>
      </c>
      <c r="I2453" s="4">
        <f>Order_items!E2453</f>
        <v>316.02</v>
      </c>
      <c r="J2453" s="4" t="str">
        <f t="array" ref="J2453">_xlfn.XLOOKUP(A2453,Orders!A:A,Orders!G:G,"")</f>
        <v>Wallet</v>
      </c>
      <c r="K2453" s="4">
        <f t="shared" si="1"/>
        <v>2023</v>
      </c>
      <c r="L2453" s="4" t="str">
        <f t="shared" si="2"/>
        <v>Apr</v>
      </c>
    </row>
    <row r="2454" ht="22.5" customHeight="1">
      <c r="A2454" s="4">
        <f>(Orders!A2454)</f>
        <v>8227348656</v>
      </c>
      <c r="B2454" s="5">
        <f t="array" ref="B2454">_xlfn.XLOOKUP(A2454, Orders!A:A,Orders!C:C)</f>
        <v>45261.74037</v>
      </c>
      <c r="C2454" s="4">
        <f>Order_items!B2454</f>
        <v>487931</v>
      </c>
      <c r="D2454" s="4" t="str">
        <f t="array" ref="D2454">_xlfn.XLOOKUP(C2454,Products!A:A,Products!B:B,"")</f>
        <v>Sugar</v>
      </c>
      <c r="E2454" s="4" t="str">
        <f t="array" ref="E2454">_xlfn.XLOOKUP(C2454,Products!A:A,Products!C:C,"")</f>
        <v>Grocery &amp; Staples</v>
      </c>
      <c r="F2454" s="4" t="str">
        <f t="array" ref="F2454">_xlfn.XLOOKUP(C2454,Products!A:A,Products!D:D,"")</f>
        <v>Bahl, Jaggi and Nath</v>
      </c>
      <c r="G2454" s="4">
        <f>Order_items!C2454</f>
        <v>1</v>
      </c>
      <c r="H2454" s="4">
        <f>Order_items!D2454</f>
        <v>709.08</v>
      </c>
      <c r="I2454" s="4">
        <f>Order_items!E2454</f>
        <v>709.08</v>
      </c>
      <c r="J2454" s="4" t="str">
        <f t="array" ref="J2454">_xlfn.XLOOKUP(A2454,Orders!A:A,Orders!G:G,"")</f>
        <v>UPI</v>
      </c>
      <c r="K2454" s="4">
        <f t="shared" si="1"/>
        <v>2023</v>
      </c>
      <c r="L2454" s="4" t="str">
        <f t="shared" si="2"/>
        <v>Dec</v>
      </c>
    </row>
    <row r="2455" ht="22.5" customHeight="1">
      <c r="A2455" s="4">
        <f>(Orders!A2455)</f>
        <v>3917024194</v>
      </c>
      <c r="B2455" s="5">
        <f t="array" ref="B2455">_xlfn.XLOOKUP(A2455, Orders!A:A,Orders!C:C)</f>
        <v>45565.86903</v>
      </c>
      <c r="C2455" s="4">
        <f>Order_items!B2455</f>
        <v>927651</v>
      </c>
      <c r="D2455" s="4" t="str">
        <f t="array" ref="D2455">_xlfn.XLOOKUP(C2455,Products!A:A,Products!B:B,"")</f>
        <v>Baby Wipes</v>
      </c>
      <c r="E2455" s="4" t="str">
        <f t="array" ref="E2455">_xlfn.XLOOKUP(C2455,Products!A:A,Products!C:C,"")</f>
        <v>Baby Care</v>
      </c>
      <c r="F2455" s="4" t="str">
        <f t="array" ref="F2455">_xlfn.XLOOKUP(C2455,Products!A:A,Products!D:D,"")</f>
        <v>Narula Group</v>
      </c>
      <c r="G2455" s="4">
        <f>Order_items!C2455</f>
        <v>1</v>
      </c>
      <c r="H2455" s="4">
        <f>Order_items!D2455</f>
        <v>426.72</v>
      </c>
      <c r="I2455" s="4">
        <f>Order_items!E2455</f>
        <v>426.72</v>
      </c>
      <c r="J2455" s="4" t="str">
        <f t="array" ref="J2455">_xlfn.XLOOKUP(A2455,Orders!A:A,Orders!G:G,"")</f>
        <v>Card</v>
      </c>
      <c r="K2455" s="4">
        <f t="shared" si="1"/>
        <v>2024</v>
      </c>
      <c r="L2455" s="4" t="str">
        <f t="shared" si="2"/>
        <v>Sep</v>
      </c>
    </row>
    <row r="2456" ht="22.5" customHeight="1">
      <c r="A2456" s="4">
        <f>(Orders!A2456)</f>
        <v>3101265</v>
      </c>
      <c r="B2456" s="5">
        <f t="array" ref="B2456">_xlfn.XLOOKUP(A2456, Orders!A:A,Orders!C:C)</f>
        <v>45435.14013</v>
      </c>
      <c r="C2456" s="4">
        <f>Order_items!B2456</f>
        <v>300159</v>
      </c>
      <c r="D2456" s="4" t="str">
        <f t="array" ref="D2456">_xlfn.XLOOKUP(C2456,Products!A:A,Products!B:B,"")</f>
        <v>Cola</v>
      </c>
      <c r="E2456" s="4" t="str">
        <f t="array" ref="E2456">_xlfn.XLOOKUP(C2456,Products!A:A,Products!C:C,"")</f>
        <v>Cold Drinks &amp; Juices</v>
      </c>
      <c r="F2456" s="4" t="str">
        <f t="array" ref="F2456">_xlfn.XLOOKUP(C2456,Products!A:A,Products!D:D,"")</f>
        <v>Basu, Rout and Mistry</v>
      </c>
      <c r="G2456" s="4">
        <f>Order_items!C2456</f>
        <v>1</v>
      </c>
      <c r="H2456" s="4">
        <f>Order_items!D2456</f>
        <v>44.35</v>
      </c>
      <c r="I2456" s="4">
        <f>Order_items!E2456</f>
        <v>44.35</v>
      </c>
      <c r="J2456" s="4" t="str">
        <f t="array" ref="J2456">_xlfn.XLOOKUP(A2456,Orders!A:A,Orders!G:G,"")</f>
        <v>UPI</v>
      </c>
      <c r="K2456" s="4">
        <f t="shared" si="1"/>
        <v>2024</v>
      </c>
      <c r="L2456" s="4" t="str">
        <f t="shared" si="2"/>
        <v>May</v>
      </c>
    </row>
    <row r="2457" ht="22.5" customHeight="1">
      <c r="A2457" s="4">
        <f>(Orders!A2457)</f>
        <v>9907835880</v>
      </c>
      <c r="B2457" s="5">
        <f t="array" ref="B2457">_xlfn.XLOOKUP(A2457, Orders!A:A,Orders!C:C)</f>
        <v>45580.65972</v>
      </c>
      <c r="C2457" s="4">
        <f>Order_items!B2457</f>
        <v>432617</v>
      </c>
      <c r="D2457" s="4" t="str">
        <f t="array" ref="D2457">_xlfn.XLOOKUP(C2457,Products!A:A,Products!B:B,"")</f>
        <v>Baby Wipes</v>
      </c>
      <c r="E2457" s="4" t="str">
        <f t="array" ref="E2457">_xlfn.XLOOKUP(C2457,Products!A:A,Products!C:C,"")</f>
        <v>Baby Care</v>
      </c>
      <c r="F2457" s="4" t="str">
        <f t="array" ref="F2457">_xlfn.XLOOKUP(C2457,Products!A:A,Products!D:D,"")</f>
        <v>Dora-Pillai</v>
      </c>
      <c r="G2457" s="4">
        <f>Order_items!C2457</f>
        <v>3</v>
      </c>
      <c r="H2457" s="4">
        <f>Order_items!D2457</f>
        <v>863.18</v>
      </c>
      <c r="I2457" s="4">
        <f>Order_items!E2457</f>
        <v>2589.54</v>
      </c>
      <c r="J2457" s="4" t="str">
        <f t="array" ref="J2457">_xlfn.XLOOKUP(A2457,Orders!A:A,Orders!G:G,"")</f>
        <v>Card</v>
      </c>
      <c r="K2457" s="4">
        <f t="shared" si="1"/>
        <v>2024</v>
      </c>
      <c r="L2457" s="4" t="str">
        <f t="shared" si="2"/>
        <v>Oct</v>
      </c>
    </row>
    <row r="2458" ht="22.5" customHeight="1">
      <c r="A2458" s="4">
        <f>(Orders!A2458)</f>
        <v>3396210655</v>
      </c>
      <c r="B2458" s="5">
        <f t="array" ref="B2458">_xlfn.XLOOKUP(A2458, Orders!A:A,Orders!C:C)</f>
        <v>45223.09188</v>
      </c>
      <c r="C2458" s="4">
        <f>Order_items!B2458</f>
        <v>700048</v>
      </c>
      <c r="D2458" s="4" t="str">
        <f t="array" ref="D2458">_xlfn.XLOOKUP(C2458,Products!A:A,Products!B:B,"")</f>
        <v>Dish Soap</v>
      </c>
      <c r="E2458" s="4" t="str">
        <f t="array" ref="E2458">_xlfn.XLOOKUP(C2458,Products!A:A,Products!C:C,"")</f>
        <v>Household Care</v>
      </c>
      <c r="F2458" s="4" t="str">
        <f t="array" ref="F2458">_xlfn.XLOOKUP(C2458,Products!A:A,Products!D:D,"")</f>
        <v>Khalsa-Bhavsar</v>
      </c>
      <c r="G2458" s="4">
        <f>Order_items!C2458</f>
        <v>3</v>
      </c>
      <c r="H2458" s="4">
        <f>Order_items!D2458</f>
        <v>141.28</v>
      </c>
      <c r="I2458" s="4">
        <f>Order_items!E2458</f>
        <v>423.84</v>
      </c>
      <c r="J2458" s="4" t="str">
        <f t="array" ref="J2458">_xlfn.XLOOKUP(A2458,Orders!A:A,Orders!G:G,"")</f>
        <v>UPI</v>
      </c>
      <c r="K2458" s="4">
        <f t="shared" si="1"/>
        <v>2023</v>
      </c>
      <c r="L2458" s="4" t="str">
        <f t="shared" si="2"/>
        <v>Oct</v>
      </c>
    </row>
    <row r="2459" ht="22.5" customHeight="1">
      <c r="A2459" s="4">
        <f>(Orders!A2459)</f>
        <v>3000018472</v>
      </c>
      <c r="B2459" s="5">
        <f t="array" ref="B2459">_xlfn.XLOOKUP(A2459, Orders!A:A,Orders!C:C)</f>
        <v>45522.22987</v>
      </c>
      <c r="C2459" s="4">
        <f>Order_items!B2459</f>
        <v>70969</v>
      </c>
      <c r="D2459" s="4" t="str">
        <f t="array" ref="D2459">_xlfn.XLOOKUP(C2459,Products!A:A,Products!B:B,"")</f>
        <v>Carrots</v>
      </c>
      <c r="E2459" s="4" t="str">
        <f t="array" ref="E2459">_xlfn.XLOOKUP(C2459,Products!A:A,Products!C:C,"")</f>
        <v>Fruits &amp; Vegetables</v>
      </c>
      <c r="F2459" s="4" t="str">
        <f t="array" ref="F2459">_xlfn.XLOOKUP(C2459,Products!A:A,Products!D:D,"")</f>
        <v>Mohan Group</v>
      </c>
      <c r="G2459" s="4">
        <f>Order_items!C2459</f>
        <v>2</v>
      </c>
      <c r="H2459" s="4">
        <f>Order_items!D2459</f>
        <v>631.7</v>
      </c>
      <c r="I2459" s="4">
        <f>Order_items!E2459</f>
        <v>1263.4</v>
      </c>
      <c r="J2459" s="4" t="str">
        <f t="array" ref="J2459">_xlfn.XLOOKUP(A2459,Orders!A:A,Orders!G:G,"")</f>
        <v>Card</v>
      </c>
      <c r="K2459" s="4">
        <f t="shared" si="1"/>
        <v>2024</v>
      </c>
      <c r="L2459" s="4" t="str">
        <f t="shared" si="2"/>
        <v>Aug</v>
      </c>
    </row>
    <row r="2460" ht="22.5" customHeight="1">
      <c r="A2460" s="4">
        <f>(Orders!A2460)</f>
        <v>7166339556</v>
      </c>
      <c r="B2460" s="5">
        <f t="array" ref="B2460">_xlfn.XLOOKUP(A2460, Orders!A:A,Orders!C:C)</f>
        <v>45465.32656</v>
      </c>
      <c r="C2460" s="4">
        <f>Order_items!B2460</f>
        <v>667163</v>
      </c>
      <c r="D2460" s="4" t="str">
        <f t="array" ref="D2460">_xlfn.XLOOKUP(C2460,Products!A:A,Products!B:B,"")</f>
        <v>Orange Juice</v>
      </c>
      <c r="E2460" s="4" t="str">
        <f t="array" ref="E2460">_xlfn.XLOOKUP(C2460,Products!A:A,Products!C:C,"")</f>
        <v>Cold Drinks &amp; Juices</v>
      </c>
      <c r="F2460" s="4" t="str">
        <f t="array" ref="F2460">_xlfn.XLOOKUP(C2460,Products!A:A,Products!D:D,"")</f>
        <v>Palla LLC</v>
      </c>
      <c r="G2460" s="4">
        <f>Order_items!C2460</f>
        <v>1</v>
      </c>
      <c r="H2460" s="4">
        <f>Order_items!D2460</f>
        <v>441.2</v>
      </c>
      <c r="I2460" s="4">
        <f>Order_items!E2460</f>
        <v>441.2</v>
      </c>
      <c r="J2460" s="4" t="str">
        <f t="array" ref="J2460">_xlfn.XLOOKUP(A2460,Orders!A:A,Orders!G:G,"")</f>
        <v>Cash</v>
      </c>
      <c r="K2460" s="4">
        <f t="shared" si="1"/>
        <v>2024</v>
      </c>
      <c r="L2460" s="4" t="str">
        <f t="shared" si="2"/>
        <v>Jun</v>
      </c>
    </row>
    <row r="2461" ht="22.5" customHeight="1">
      <c r="A2461" s="4">
        <f>(Orders!A2461)</f>
        <v>2194351161</v>
      </c>
      <c r="B2461" s="5">
        <f t="array" ref="B2461">_xlfn.XLOOKUP(A2461, Orders!A:A,Orders!C:C)</f>
        <v>45055.48743</v>
      </c>
      <c r="C2461" s="4">
        <f>Order_items!B2461</f>
        <v>561860</v>
      </c>
      <c r="D2461" s="4" t="str">
        <f t="array" ref="D2461">_xlfn.XLOOKUP(C2461,Products!A:A,Products!B:B,"")</f>
        <v>Orange Juice</v>
      </c>
      <c r="E2461" s="4" t="str">
        <f t="array" ref="E2461">_xlfn.XLOOKUP(C2461,Products!A:A,Products!C:C,"")</f>
        <v>Cold Drinks &amp; Juices</v>
      </c>
      <c r="F2461" s="4" t="str">
        <f t="array" ref="F2461">_xlfn.XLOOKUP(C2461,Products!A:A,Products!D:D,"")</f>
        <v>Gupta Ltd</v>
      </c>
      <c r="G2461" s="4">
        <f>Order_items!C2461</f>
        <v>3</v>
      </c>
      <c r="H2461" s="4">
        <f>Order_items!D2461</f>
        <v>874.78</v>
      </c>
      <c r="I2461" s="4">
        <f>Order_items!E2461</f>
        <v>2624.34</v>
      </c>
      <c r="J2461" s="4" t="str">
        <f t="array" ref="J2461">_xlfn.XLOOKUP(A2461,Orders!A:A,Orders!G:G,"")</f>
        <v>Cash</v>
      </c>
      <c r="K2461" s="4">
        <f t="shared" si="1"/>
        <v>2023</v>
      </c>
      <c r="L2461" s="4" t="str">
        <f t="shared" si="2"/>
        <v>May</v>
      </c>
    </row>
    <row r="2462" ht="22.5" customHeight="1">
      <c r="A2462" s="4">
        <f>(Orders!A2462)</f>
        <v>3224986973</v>
      </c>
      <c r="B2462" s="5">
        <f t="array" ref="B2462">_xlfn.XLOOKUP(A2462, Orders!A:A,Orders!C:C)</f>
        <v>45338.32098</v>
      </c>
      <c r="C2462" s="4">
        <f>Order_items!B2462</f>
        <v>876139</v>
      </c>
      <c r="D2462" s="4" t="str">
        <f t="array" ref="D2462">_xlfn.XLOOKUP(C2462,Products!A:A,Products!B:B,"")</f>
        <v>Pulses</v>
      </c>
      <c r="E2462" s="4" t="str">
        <f t="array" ref="E2462">_xlfn.XLOOKUP(C2462,Products!A:A,Products!C:C,"")</f>
        <v>Grocery &amp; Staples</v>
      </c>
      <c r="F2462" s="4" t="str">
        <f t="array" ref="F2462">_xlfn.XLOOKUP(C2462,Products!A:A,Products!D:D,"")</f>
        <v>Cherian-Dara</v>
      </c>
      <c r="G2462" s="4">
        <f>Order_items!C2462</f>
        <v>3</v>
      </c>
      <c r="H2462" s="4">
        <f>Order_items!D2462</f>
        <v>415.75</v>
      </c>
      <c r="I2462" s="4">
        <f>Order_items!E2462</f>
        <v>1247.25</v>
      </c>
      <c r="J2462" s="4" t="str">
        <f t="array" ref="J2462">_xlfn.XLOOKUP(A2462,Orders!A:A,Orders!G:G,"")</f>
        <v>Wallet</v>
      </c>
      <c r="K2462" s="4">
        <f t="shared" si="1"/>
        <v>2024</v>
      </c>
      <c r="L2462" s="4" t="str">
        <f t="shared" si="2"/>
        <v>Feb</v>
      </c>
    </row>
    <row r="2463" ht="22.5" customHeight="1">
      <c r="A2463" s="4">
        <f>(Orders!A2463)</f>
        <v>6882280967</v>
      </c>
      <c r="B2463" s="5">
        <f t="array" ref="B2463">_xlfn.XLOOKUP(A2463, Orders!A:A,Orders!C:C)</f>
        <v>45184.66363</v>
      </c>
      <c r="C2463" s="4">
        <f>Order_items!B2463</f>
        <v>305754</v>
      </c>
      <c r="D2463" s="4" t="str">
        <f t="array" ref="D2463">_xlfn.XLOOKUP(C2463,Products!A:A,Products!B:B,"")</f>
        <v>Frozen Vegetables</v>
      </c>
      <c r="E2463" s="4" t="str">
        <f t="array" ref="E2463">_xlfn.XLOOKUP(C2463,Products!A:A,Products!C:C,"")</f>
        <v>Instant &amp; Frozen Food</v>
      </c>
      <c r="F2463" s="4" t="str">
        <f t="array" ref="F2463">_xlfn.XLOOKUP(C2463,Products!A:A,Products!D:D,"")</f>
        <v>Mammen-Hegde</v>
      </c>
      <c r="G2463" s="4">
        <f>Order_items!C2463</f>
        <v>2</v>
      </c>
      <c r="H2463" s="4">
        <f>Order_items!D2463</f>
        <v>979.99</v>
      </c>
      <c r="I2463" s="4">
        <f>Order_items!E2463</f>
        <v>1959.98</v>
      </c>
      <c r="J2463" s="4" t="str">
        <f t="array" ref="J2463">_xlfn.XLOOKUP(A2463,Orders!A:A,Orders!G:G,"")</f>
        <v>Card</v>
      </c>
      <c r="K2463" s="4">
        <f t="shared" si="1"/>
        <v>2023</v>
      </c>
      <c r="L2463" s="4" t="str">
        <f t="shared" si="2"/>
        <v>Sep</v>
      </c>
    </row>
    <row r="2464" ht="22.5" customHeight="1">
      <c r="A2464" s="4">
        <f>(Orders!A2464)</f>
        <v>8556188247</v>
      </c>
      <c r="B2464" s="5">
        <f t="array" ref="B2464">_xlfn.XLOOKUP(A2464, Orders!A:A,Orders!C:C)</f>
        <v>45204.75762</v>
      </c>
      <c r="C2464" s="4">
        <f>Order_items!B2464</f>
        <v>721521</v>
      </c>
      <c r="D2464" s="4" t="str">
        <f t="array" ref="D2464">_xlfn.XLOOKUP(C2464,Products!A:A,Products!B:B,"")</f>
        <v>Rice</v>
      </c>
      <c r="E2464" s="4" t="str">
        <f t="array" ref="E2464">_xlfn.XLOOKUP(C2464,Products!A:A,Products!C:C,"")</f>
        <v>Grocery &amp; Staples</v>
      </c>
      <c r="F2464" s="4" t="str">
        <f t="array" ref="F2464">_xlfn.XLOOKUP(C2464,Products!A:A,Products!D:D,"")</f>
        <v>Ramanathan, Agarwal and Baria</v>
      </c>
      <c r="G2464" s="4">
        <f>Order_items!C2464</f>
        <v>3</v>
      </c>
      <c r="H2464" s="4">
        <f>Order_items!D2464</f>
        <v>417.39</v>
      </c>
      <c r="I2464" s="4">
        <f>Order_items!E2464</f>
        <v>1252.17</v>
      </c>
      <c r="J2464" s="4" t="str">
        <f t="array" ref="J2464">_xlfn.XLOOKUP(A2464,Orders!A:A,Orders!G:G,"")</f>
        <v>Card</v>
      </c>
      <c r="K2464" s="4">
        <f t="shared" si="1"/>
        <v>2023</v>
      </c>
      <c r="L2464" s="4" t="str">
        <f t="shared" si="2"/>
        <v>Oct</v>
      </c>
    </row>
    <row r="2465" ht="22.5" customHeight="1">
      <c r="A2465" s="4">
        <f>(Orders!A2465)</f>
        <v>5236345617</v>
      </c>
      <c r="B2465" s="5">
        <f t="array" ref="B2465">_xlfn.XLOOKUP(A2465, Orders!A:A,Orders!C:C)</f>
        <v>45197.07488</v>
      </c>
      <c r="C2465" s="4">
        <f>Order_items!B2465</f>
        <v>613942</v>
      </c>
      <c r="D2465" s="4" t="str">
        <f t="array" ref="D2465">_xlfn.XLOOKUP(C2465,Products!A:A,Products!B:B,"")</f>
        <v>Pet Treats</v>
      </c>
      <c r="E2465" s="4" t="str">
        <f t="array" ref="E2465">_xlfn.XLOOKUP(C2465,Products!A:A,Products!C:C,"")</f>
        <v>Pet Care</v>
      </c>
      <c r="F2465" s="4" t="str">
        <f t="array" ref="F2465">_xlfn.XLOOKUP(C2465,Products!A:A,Products!D:D,"")</f>
        <v>Dyal, Saraf and Goel</v>
      </c>
      <c r="G2465" s="4">
        <f>Order_items!C2465</f>
        <v>1</v>
      </c>
      <c r="H2465" s="4">
        <f>Order_items!D2465</f>
        <v>545</v>
      </c>
      <c r="I2465" s="4">
        <f>Order_items!E2465</f>
        <v>545</v>
      </c>
      <c r="J2465" s="4" t="str">
        <f t="array" ref="J2465">_xlfn.XLOOKUP(A2465,Orders!A:A,Orders!G:G,"")</f>
        <v>Cash</v>
      </c>
      <c r="K2465" s="4">
        <f t="shared" si="1"/>
        <v>2023</v>
      </c>
      <c r="L2465" s="4" t="str">
        <f t="shared" si="2"/>
        <v>Sep</v>
      </c>
    </row>
    <row r="2466" ht="22.5" customHeight="1">
      <c r="A2466" s="4">
        <f>(Orders!A2466)</f>
        <v>5153146875</v>
      </c>
      <c r="B2466" s="5">
        <f t="array" ref="B2466">_xlfn.XLOOKUP(A2466, Orders!A:A,Orders!C:C)</f>
        <v>45083.3541</v>
      </c>
      <c r="C2466" s="4">
        <f>Order_items!B2466</f>
        <v>677169</v>
      </c>
      <c r="D2466" s="4" t="str">
        <f t="array" ref="D2466">_xlfn.XLOOKUP(C2466,Products!A:A,Products!B:B,"")</f>
        <v>Cough Syrup</v>
      </c>
      <c r="E2466" s="4" t="str">
        <f t="array" ref="E2466">_xlfn.XLOOKUP(C2466,Products!A:A,Products!C:C,"")</f>
        <v>Pharmacy</v>
      </c>
      <c r="F2466" s="4" t="str">
        <f t="array" ref="F2466">_xlfn.XLOOKUP(C2466,Products!A:A,Products!D:D,"")</f>
        <v>Char-Divan</v>
      </c>
      <c r="G2466" s="4">
        <f>Order_items!C2466</f>
        <v>1</v>
      </c>
      <c r="H2466" s="4">
        <f>Order_items!D2466</f>
        <v>261.03</v>
      </c>
      <c r="I2466" s="4">
        <f>Order_items!E2466</f>
        <v>261.03</v>
      </c>
      <c r="J2466" s="4" t="str">
        <f t="array" ref="J2466">_xlfn.XLOOKUP(A2466,Orders!A:A,Orders!G:G,"")</f>
        <v>Wallet</v>
      </c>
      <c r="K2466" s="4">
        <f t="shared" si="1"/>
        <v>2023</v>
      </c>
      <c r="L2466" s="4" t="str">
        <f t="shared" si="2"/>
        <v>Jun</v>
      </c>
    </row>
    <row r="2467" ht="22.5" customHeight="1">
      <c r="A2467" s="4">
        <f>(Orders!A2467)</f>
        <v>2011151353</v>
      </c>
      <c r="B2467" s="5">
        <f t="array" ref="B2467">_xlfn.XLOOKUP(A2467, Orders!A:A,Orders!C:C)</f>
        <v>45427.15582</v>
      </c>
      <c r="C2467" s="4">
        <f>Order_items!B2467</f>
        <v>525531</v>
      </c>
      <c r="D2467" s="4" t="str">
        <f t="array" ref="D2467">_xlfn.XLOOKUP(C2467,Products!A:A,Products!B:B,"")</f>
        <v>Dog Food</v>
      </c>
      <c r="E2467" s="4" t="str">
        <f t="array" ref="E2467">_xlfn.XLOOKUP(C2467,Products!A:A,Products!C:C,"")</f>
        <v>Pet Care</v>
      </c>
      <c r="F2467" s="4" t="str">
        <f t="array" ref="F2467">_xlfn.XLOOKUP(C2467,Products!A:A,Products!D:D,"")</f>
        <v>Sandal PLC</v>
      </c>
      <c r="G2467" s="4">
        <f>Order_items!C2467</f>
        <v>3</v>
      </c>
      <c r="H2467" s="4">
        <f>Order_items!D2467</f>
        <v>831.1</v>
      </c>
      <c r="I2467" s="4">
        <f>Order_items!E2467</f>
        <v>2493.3</v>
      </c>
      <c r="J2467" s="4" t="str">
        <f t="array" ref="J2467">_xlfn.XLOOKUP(A2467,Orders!A:A,Orders!G:G,"")</f>
        <v>UPI</v>
      </c>
      <c r="K2467" s="4">
        <f t="shared" si="1"/>
        <v>2024</v>
      </c>
      <c r="L2467" s="4" t="str">
        <f t="shared" si="2"/>
        <v>May</v>
      </c>
    </row>
    <row r="2468" ht="22.5" customHeight="1">
      <c r="A2468" s="4">
        <f>(Orders!A2468)</f>
        <v>9880145668</v>
      </c>
      <c r="B2468" s="5">
        <f t="array" ref="B2468">_xlfn.XLOOKUP(A2468, Orders!A:A,Orders!C:C)</f>
        <v>45350.70105</v>
      </c>
      <c r="C2468" s="4">
        <f>Order_items!B2468</f>
        <v>433521</v>
      </c>
      <c r="D2468" s="4" t="str">
        <f t="array" ref="D2468">_xlfn.XLOOKUP(C2468,Products!A:A,Products!B:B,"")</f>
        <v>Diapers</v>
      </c>
      <c r="E2468" s="4" t="str">
        <f t="array" ref="E2468">_xlfn.XLOOKUP(C2468,Products!A:A,Products!C:C,"")</f>
        <v>Baby Care</v>
      </c>
      <c r="F2468" s="4" t="str">
        <f t="array" ref="F2468">_xlfn.XLOOKUP(C2468,Products!A:A,Products!D:D,"")</f>
        <v>Mahal Group</v>
      </c>
      <c r="G2468" s="4">
        <f>Order_items!C2468</f>
        <v>3</v>
      </c>
      <c r="H2468" s="4">
        <f>Order_items!D2468</f>
        <v>321.33</v>
      </c>
      <c r="I2468" s="4">
        <f>Order_items!E2468</f>
        <v>963.99</v>
      </c>
      <c r="J2468" s="4" t="str">
        <f t="array" ref="J2468">_xlfn.XLOOKUP(A2468,Orders!A:A,Orders!G:G,"")</f>
        <v>UPI</v>
      </c>
      <c r="K2468" s="4">
        <f t="shared" si="1"/>
        <v>2024</v>
      </c>
      <c r="L2468" s="4" t="str">
        <f t="shared" si="2"/>
        <v>Feb</v>
      </c>
    </row>
    <row r="2469" ht="22.5" customHeight="1">
      <c r="A2469" s="4">
        <f>(Orders!A2469)</f>
        <v>2724264210</v>
      </c>
      <c r="B2469" s="5">
        <f t="array" ref="B2469">_xlfn.XLOOKUP(A2469, Orders!A:A,Orders!C:C)</f>
        <v>45589.6822</v>
      </c>
      <c r="C2469" s="4">
        <f>Order_items!B2469</f>
        <v>990993</v>
      </c>
      <c r="D2469" s="4" t="str">
        <f t="array" ref="D2469">_xlfn.XLOOKUP(C2469,Products!A:A,Products!B:B,"")</f>
        <v>Chocolates</v>
      </c>
      <c r="E2469" s="4" t="str">
        <f t="array" ref="E2469">_xlfn.XLOOKUP(C2469,Products!A:A,Products!C:C,"")</f>
        <v>Snacks &amp; Munchies</v>
      </c>
      <c r="F2469" s="4" t="str">
        <f t="array" ref="F2469">_xlfn.XLOOKUP(C2469,Products!A:A,Products!D:D,"")</f>
        <v>Guha-Subramaniam</v>
      </c>
      <c r="G2469" s="4">
        <f>Order_items!C2469</f>
        <v>3</v>
      </c>
      <c r="H2469" s="4">
        <f>Order_items!D2469</f>
        <v>263.7</v>
      </c>
      <c r="I2469" s="4">
        <f>Order_items!E2469</f>
        <v>791.1</v>
      </c>
      <c r="J2469" s="4" t="str">
        <f t="array" ref="J2469">_xlfn.XLOOKUP(A2469,Orders!A:A,Orders!G:G,"")</f>
        <v>Wallet</v>
      </c>
      <c r="K2469" s="4">
        <f t="shared" si="1"/>
        <v>2024</v>
      </c>
      <c r="L2469" s="4" t="str">
        <f t="shared" si="2"/>
        <v>Oct</v>
      </c>
    </row>
    <row r="2470" ht="22.5" customHeight="1">
      <c r="A2470" s="4">
        <f>(Orders!A2470)</f>
        <v>871734663</v>
      </c>
      <c r="B2470" s="5">
        <f t="array" ref="B2470">_xlfn.XLOOKUP(A2470, Orders!A:A,Orders!C:C)</f>
        <v>45446.07707</v>
      </c>
      <c r="C2470" s="4">
        <f>Order_items!B2470</f>
        <v>4452</v>
      </c>
      <c r="D2470" s="4" t="str">
        <f t="array" ref="D2470">_xlfn.XLOOKUP(C2470,Products!A:A,Products!B:B,"")</f>
        <v>Baby Wipes</v>
      </c>
      <c r="E2470" s="4" t="str">
        <f t="array" ref="E2470">_xlfn.XLOOKUP(C2470,Products!A:A,Products!C:C,"")</f>
        <v>Baby Care</v>
      </c>
      <c r="F2470" s="4" t="str">
        <f t="array" ref="F2470">_xlfn.XLOOKUP(C2470,Products!A:A,Products!D:D,"")</f>
        <v>Morar-Mistry</v>
      </c>
      <c r="G2470" s="4">
        <f>Order_items!C2470</f>
        <v>1</v>
      </c>
      <c r="H2470" s="4">
        <f>Order_items!D2470</f>
        <v>169.88</v>
      </c>
      <c r="I2470" s="4">
        <f>Order_items!E2470</f>
        <v>169.88</v>
      </c>
      <c r="J2470" s="4" t="str">
        <f t="array" ref="J2470">_xlfn.XLOOKUP(A2470,Orders!A:A,Orders!G:G,"")</f>
        <v>Wallet</v>
      </c>
      <c r="K2470" s="4">
        <f t="shared" si="1"/>
        <v>2024</v>
      </c>
      <c r="L2470" s="4" t="str">
        <f t="shared" si="2"/>
        <v>Jun</v>
      </c>
    </row>
    <row r="2471" ht="22.5" customHeight="1">
      <c r="A2471" s="4">
        <f>(Orders!A2471)</f>
        <v>3883638432</v>
      </c>
      <c r="B2471" s="5">
        <f t="array" ref="B2471">_xlfn.XLOOKUP(A2471, Orders!A:A,Orders!C:C)</f>
        <v>45133.15611</v>
      </c>
      <c r="C2471" s="4">
        <f>Order_items!B2471</f>
        <v>89084</v>
      </c>
      <c r="D2471" s="4" t="str">
        <f t="array" ref="D2471">_xlfn.XLOOKUP(C2471,Products!A:A,Products!B:B,"")</f>
        <v>Milk</v>
      </c>
      <c r="E2471" s="4" t="str">
        <f t="array" ref="E2471">_xlfn.XLOOKUP(C2471,Products!A:A,Products!C:C,"")</f>
        <v>Dairy &amp; Breakfast</v>
      </c>
      <c r="F2471" s="4" t="str">
        <f t="array" ref="F2471">_xlfn.XLOOKUP(C2471,Products!A:A,Products!D:D,"")</f>
        <v>Wali, Virk and Iyer</v>
      </c>
      <c r="G2471" s="4">
        <f>Order_items!C2471</f>
        <v>1</v>
      </c>
      <c r="H2471" s="4">
        <f>Order_items!D2471</f>
        <v>598.83</v>
      </c>
      <c r="I2471" s="4">
        <f>Order_items!E2471</f>
        <v>598.83</v>
      </c>
      <c r="J2471" s="4" t="str">
        <f t="array" ref="J2471">_xlfn.XLOOKUP(A2471,Orders!A:A,Orders!G:G,"")</f>
        <v>UPI</v>
      </c>
      <c r="K2471" s="4">
        <f t="shared" si="1"/>
        <v>2023</v>
      </c>
      <c r="L2471" s="4" t="str">
        <f t="shared" si="2"/>
        <v>Jul</v>
      </c>
    </row>
    <row r="2472" ht="22.5" customHeight="1">
      <c r="A2472" s="4">
        <f>(Orders!A2472)</f>
        <v>1282422181</v>
      </c>
      <c r="B2472" s="5">
        <f t="array" ref="B2472">_xlfn.XLOOKUP(A2472, Orders!A:A,Orders!C:C)</f>
        <v>45341.61137</v>
      </c>
      <c r="C2472" s="4">
        <f>Order_items!B2472</f>
        <v>478531</v>
      </c>
      <c r="D2472" s="4" t="str">
        <f t="array" ref="D2472">_xlfn.XLOOKUP(C2472,Products!A:A,Products!B:B,"")</f>
        <v>Carrots</v>
      </c>
      <c r="E2472" s="4" t="str">
        <f t="array" ref="E2472">_xlfn.XLOOKUP(C2472,Products!A:A,Products!C:C,"")</f>
        <v>Fruits &amp; Vegetables</v>
      </c>
      <c r="F2472" s="4" t="str">
        <f t="array" ref="F2472">_xlfn.XLOOKUP(C2472,Products!A:A,Products!D:D,"")</f>
        <v>Uppal Group</v>
      </c>
      <c r="G2472" s="4">
        <f>Order_items!C2472</f>
        <v>1</v>
      </c>
      <c r="H2472" s="4">
        <f>Order_items!D2472</f>
        <v>825.46</v>
      </c>
      <c r="I2472" s="4">
        <f>Order_items!E2472</f>
        <v>825.46</v>
      </c>
      <c r="J2472" s="4" t="str">
        <f t="array" ref="J2472">_xlfn.XLOOKUP(A2472,Orders!A:A,Orders!G:G,"")</f>
        <v>UPI</v>
      </c>
      <c r="K2472" s="4">
        <f t="shared" si="1"/>
        <v>2024</v>
      </c>
      <c r="L2472" s="4" t="str">
        <f t="shared" si="2"/>
        <v>Feb</v>
      </c>
    </row>
    <row r="2473" ht="22.5" customHeight="1">
      <c r="A2473" s="4">
        <f>(Orders!A2473)</f>
        <v>4500802008</v>
      </c>
      <c r="B2473" s="5">
        <f t="array" ref="B2473">_xlfn.XLOOKUP(A2473, Orders!A:A,Orders!C:C)</f>
        <v>45460.24029</v>
      </c>
      <c r="C2473" s="4">
        <f>Order_items!B2473</f>
        <v>228286</v>
      </c>
      <c r="D2473" s="4" t="str">
        <f t="array" ref="D2473">_xlfn.XLOOKUP(C2473,Products!A:A,Products!B:B,"")</f>
        <v>Cola</v>
      </c>
      <c r="E2473" s="4" t="str">
        <f t="array" ref="E2473">_xlfn.XLOOKUP(C2473,Products!A:A,Products!C:C,"")</f>
        <v>Cold Drinks &amp; Juices</v>
      </c>
      <c r="F2473" s="4" t="str">
        <f t="array" ref="F2473">_xlfn.XLOOKUP(C2473,Products!A:A,Products!D:D,"")</f>
        <v>Bhattacharyya PLC</v>
      </c>
      <c r="G2473" s="4">
        <f>Order_items!C2473</f>
        <v>3</v>
      </c>
      <c r="H2473" s="4">
        <f>Order_items!D2473</f>
        <v>179.08</v>
      </c>
      <c r="I2473" s="4">
        <f>Order_items!E2473</f>
        <v>537.24</v>
      </c>
      <c r="J2473" s="4" t="str">
        <f t="array" ref="J2473">_xlfn.XLOOKUP(A2473,Orders!A:A,Orders!G:G,"")</f>
        <v>Cash</v>
      </c>
      <c r="K2473" s="4">
        <f t="shared" si="1"/>
        <v>2024</v>
      </c>
      <c r="L2473" s="4" t="str">
        <f t="shared" si="2"/>
        <v>Jun</v>
      </c>
    </row>
    <row r="2474" ht="22.5" customHeight="1">
      <c r="A2474" s="4">
        <f>(Orders!A2474)</f>
        <v>8209715885</v>
      </c>
      <c r="B2474" s="5">
        <f t="array" ref="B2474">_xlfn.XLOOKUP(A2474, Orders!A:A,Orders!C:C)</f>
        <v>45071.64146</v>
      </c>
      <c r="C2474" s="4">
        <f>Order_items!B2474</f>
        <v>807452</v>
      </c>
      <c r="D2474" s="4" t="str">
        <f t="array" ref="D2474">_xlfn.XLOOKUP(C2474,Products!A:A,Products!B:B,"")</f>
        <v>Pulses</v>
      </c>
      <c r="E2474" s="4" t="str">
        <f t="array" ref="E2474">_xlfn.XLOOKUP(C2474,Products!A:A,Products!C:C,"")</f>
        <v>Grocery &amp; Staples</v>
      </c>
      <c r="F2474" s="4" t="str">
        <f t="array" ref="F2474">_xlfn.XLOOKUP(C2474,Products!A:A,Products!D:D,"")</f>
        <v>Naik Ltd</v>
      </c>
      <c r="G2474" s="4">
        <f>Order_items!C2474</f>
        <v>2</v>
      </c>
      <c r="H2474" s="4">
        <f>Order_items!D2474</f>
        <v>144.19</v>
      </c>
      <c r="I2474" s="4">
        <f>Order_items!E2474</f>
        <v>288.38</v>
      </c>
      <c r="J2474" s="4" t="str">
        <f t="array" ref="J2474">_xlfn.XLOOKUP(A2474,Orders!A:A,Orders!G:G,"")</f>
        <v>Card</v>
      </c>
      <c r="K2474" s="4">
        <f t="shared" si="1"/>
        <v>2023</v>
      </c>
      <c r="L2474" s="4" t="str">
        <f t="shared" si="2"/>
        <v>May</v>
      </c>
    </row>
    <row r="2475" ht="22.5" customHeight="1">
      <c r="A2475" s="4">
        <f>(Orders!A2475)</f>
        <v>9391482926</v>
      </c>
      <c r="B2475" s="5">
        <f t="array" ref="B2475">_xlfn.XLOOKUP(A2475, Orders!A:A,Orders!C:C)</f>
        <v>45181.12712</v>
      </c>
      <c r="C2475" s="4">
        <f>Order_items!B2475</f>
        <v>490602</v>
      </c>
      <c r="D2475" s="4" t="str">
        <f t="array" ref="D2475">_xlfn.XLOOKUP(C2475,Products!A:A,Products!B:B,"")</f>
        <v>Sugar</v>
      </c>
      <c r="E2475" s="4" t="str">
        <f t="array" ref="E2475">_xlfn.XLOOKUP(C2475,Products!A:A,Products!C:C,"")</f>
        <v>Grocery &amp; Staples</v>
      </c>
      <c r="F2475" s="4" t="str">
        <f t="array" ref="F2475">_xlfn.XLOOKUP(C2475,Products!A:A,Products!D:D,"")</f>
        <v>Raghavan Inc</v>
      </c>
      <c r="G2475" s="4">
        <f>Order_items!C2475</f>
        <v>3</v>
      </c>
      <c r="H2475" s="4">
        <f>Order_items!D2475</f>
        <v>549.47</v>
      </c>
      <c r="I2475" s="4">
        <f>Order_items!E2475</f>
        <v>1648.41</v>
      </c>
      <c r="J2475" s="4" t="str">
        <f t="array" ref="J2475">_xlfn.XLOOKUP(A2475,Orders!A:A,Orders!G:G,"")</f>
        <v>Cash</v>
      </c>
      <c r="K2475" s="4">
        <f t="shared" si="1"/>
        <v>2023</v>
      </c>
      <c r="L2475" s="4" t="str">
        <f t="shared" si="2"/>
        <v>Sep</v>
      </c>
    </row>
    <row r="2476" ht="22.5" customHeight="1">
      <c r="A2476" s="4">
        <f>(Orders!A2476)</f>
        <v>7217765772</v>
      </c>
      <c r="B2476" s="5">
        <f t="array" ref="B2476">_xlfn.XLOOKUP(A2476, Orders!A:A,Orders!C:C)</f>
        <v>45478.58556</v>
      </c>
      <c r="C2476" s="4">
        <f>Order_items!B2476</f>
        <v>672059</v>
      </c>
      <c r="D2476" s="4" t="str">
        <f t="array" ref="D2476">_xlfn.XLOOKUP(C2476,Products!A:A,Products!B:B,"")</f>
        <v>Toothpaste</v>
      </c>
      <c r="E2476" s="4" t="str">
        <f t="array" ref="E2476">_xlfn.XLOOKUP(C2476,Products!A:A,Products!C:C,"")</f>
        <v>Personal Care</v>
      </c>
      <c r="F2476" s="4" t="str">
        <f t="array" ref="F2476">_xlfn.XLOOKUP(C2476,Products!A:A,Products!D:D,"")</f>
        <v>Kaur-Gola</v>
      </c>
      <c r="G2476" s="4">
        <f>Order_items!C2476</f>
        <v>1</v>
      </c>
      <c r="H2476" s="4">
        <f>Order_items!D2476</f>
        <v>672.73</v>
      </c>
      <c r="I2476" s="4">
        <f>Order_items!E2476</f>
        <v>672.73</v>
      </c>
      <c r="J2476" s="4" t="str">
        <f t="array" ref="J2476">_xlfn.XLOOKUP(A2476,Orders!A:A,Orders!G:G,"")</f>
        <v>Wallet</v>
      </c>
      <c r="K2476" s="4">
        <f t="shared" si="1"/>
        <v>2024</v>
      </c>
      <c r="L2476" s="4" t="str">
        <f t="shared" si="2"/>
        <v>Jul</v>
      </c>
    </row>
    <row r="2477" ht="22.5" customHeight="1">
      <c r="A2477" s="4">
        <f>(Orders!A2477)</f>
        <v>7848556658</v>
      </c>
      <c r="B2477" s="5">
        <f t="array" ref="B2477">_xlfn.XLOOKUP(A2477, Orders!A:A,Orders!C:C)</f>
        <v>45409.47735</v>
      </c>
      <c r="C2477" s="4">
        <f>Order_items!B2477</f>
        <v>36412</v>
      </c>
      <c r="D2477" s="4" t="str">
        <f t="array" ref="D2477">_xlfn.XLOOKUP(C2477,Products!A:A,Products!B:B,"")</f>
        <v>Dish Soap</v>
      </c>
      <c r="E2477" s="4" t="str">
        <f t="array" ref="E2477">_xlfn.XLOOKUP(C2477,Products!A:A,Products!C:C,"")</f>
        <v>Household Care</v>
      </c>
      <c r="F2477" s="4" t="str">
        <f t="array" ref="F2477">_xlfn.XLOOKUP(C2477,Products!A:A,Products!D:D,"")</f>
        <v>Muni-Shankar</v>
      </c>
      <c r="G2477" s="4">
        <f>Order_items!C2477</f>
        <v>3</v>
      </c>
      <c r="H2477" s="4">
        <f>Order_items!D2477</f>
        <v>397.68</v>
      </c>
      <c r="I2477" s="4">
        <f>Order_items!E2477</f>
        <v>1193.04</v>
      </c>
      <c r="J2477" s="4" t="str">
        <f t="array" ref="J2477">_xlfn.XLOOKUP(A2477,Orders!A:A,Orders!G:G,"")</f>
        <v>UPI</v>
      </c>
      <c r="K2477" s="4">
        <f t="shared" si="1"/>
        <v>2024</v>
      </c>
      <c r="L2477" s="4" t="str">
        <f t="shared" si="2"/>
        <v>Apr</v>
      </c>
    </row>
    <row r="2478" ht="22.5" customHeight="1">
      <c r="A2478" s="4">
        <f>(Orders!A2478)</f>
        <v>9000851345</v>
      </c>
      <c r="B2478" s="5">
        <f t="array" ref="B2478">_xlfn.XLOOKUP(A2478, Orders!A:A,Orders!C:C)</f>
        <v>45361.70747</v>
      </c>
      <c r="C2478" s="4">
        <f>Order_items!B2478</f>
        <v>623234</v>
      </c>
      <c r="D2478" s="4" t="str">
        <f t="array" ref="D2478">_xlfn.XLOOKUP(C2478,Products!A:A,Products!B:B,"")</f>
        <v>Frozen Biryani</v>
      </c>
      <c r="E2478" s="4" t="str">
        <f t="array" ref="E2478">_xlfn.XLOOKUP(C2478,Products!A:A,Products!C:C,"")</f>
        <v>Instant &amp; Frozen Food</v>
      </c>
      <c r="F2478" s="4" t="str">
        <f t="array" ref="F2478">_xlfn.XLOOKUP(C2478,Products!A:A,Products!D:D,"")</f>
        <v>Chakrabarti-Batra</v>
      </c>
      <c r="G2478" s="4">
        <f>Order_items!C2478</f>
        <v>3</v>
      </c>
      <c r="H2478" s="4">
        <f>Order_items!D2478</f>
        <v>329.79</v>
      </c>
      <c r="I2478" s="4">
        <f>Order_items!E2478</f>
        <v>989.37</v>
      </c>
      <c r="J2478" s="4" t="str">
        <f t="array" ref="J2478">_xlfn.XLOOKUP(A2478,Orders!A:A,Orders!G:G,"")</f>
        <v>Cash</v>
      </c>
      <c r="K2478" s="4">
        <f t="shared" si="1"/>
        <v>2024</v>
      </c>
      <c r="L2478" s="4" t="str">
        <f t="shared" si="2"/>
        <v>Mar</v>
      </c>
    </row>
    <row r="2479" ht="22.5" customHeight="1">
      <c r="A2479" s="4">
        <f>(Orders!A2479)</f>
        <v>3019634875</v>
      </c>
      <c r="B2479" s="5">
        <f t="array" ref="B2479">_xlfn.XLOOKUP(A2479, Orders!A:A,Orders!C:C)</f>
        <v>45594.81808</v>
      </c>
      <c r="C2479" s="4">
        <f>Order_items!B2479</f>
        <v>118820</v>
      </c>
      <c r="D2479" s="4" t="str">
        <f t="array" ref="D2479">_xlfn.XLOOKUP(C2479,Products!A:A,Products!B:B,"")</f>
        <v>Iced Tea</v>
      </c>
      <c r="E2479" s="4" t="str">
        <f t="array" ref="E2479">_xlfn.XLOOKUP(C2479,Products!A:A,Products!C:C,"")</f>
        <v>Cold Drinks &amp; Juices</v>
      </c>
      <c r="F2479" s="4" t="str">
        <f t="array" ref="F2479">_xlfn.XLOOKUP(C2479,Products!A:A,Products!D:D,"")</f>
        <v>Warrior, Ravel and Amble</v>
      </c>
      <c r="G2479" s="4">
        <f>Order_items!C2479</f>
        <v>1</v>
      </c>
      <c r="H2479" s="4">
        <f>Order_items!D2479</f>
        <v>12.32</v>
      </c>
      <c r="I2479" s="4">
        <f>Order_items!E2479</f>
        <v>12.32</v>
      </c>
      <c r="J2479" s="4" t="str">
        <f t="array" ref="J2479">_xlfn.XLOOKUP(A2479,Orders!A:A,Orders!G:G,"")</f>
        <v>UPI</v>
      </c>
      <c r="K2479" s="4">
        <f t="shared" si="1"/>
        <v>2024</v>
      </c>
      <c r="L2479" s="4" t="str">
        <f t="shared" si="2"/>
        <v>Oct</v>
      </c>
    </row>
    <row r="2480" ht="22.5" customHeight="1">
      <c r="A2480" s="4">
        <f>(Orders!A2480)</f>
        <v>7013612817</v>
      </c>
      <c r="B2480" s="5">
        <f t="array" ref="B2480">_xlfn.XLOOKUP(A2480, Orders!A:A,Orders!C:C)</f>
        <v>45178.34082</v>
      </c>
      <c r="C2480" s="4">
        <f>Order_items!B2480</f>
        <v>237083</v>
      </c>
      <c r="D2480" s="4" t="str">
        <f t="array" ref="D2480">_xlfn.XLOOKUP(C2480,Products!A:A,Products!B:B,"")</f>
        <v>Cough Syrup</v>
      </c>
      <c r="E2480" s="4" t="str">
        <f t="array" ref="E2480">_xlfn.XLOOKUP(C2480,Products!A:A,Products!C:C,"")</f>
        <v>Pharmacy</v>
      </c>
      <c r="F2480" s="4" t="str">
        <f t="array" ref="F2480">_xlfn.XLOOKUP(C2480,Products!A:A,Products!D:D,"")</f>
        <v>Hayer-Banerjee</v>
      </c>
      <c r="G2480" s="4">
        <f>Order_items!C2480</f>
        <v>2</v>
      </c>
      <c r="H2480" s="4">
        <f>Order_items!D2480</f>
        <v>577.13</v>
      </c>
      <c r="I2480" s="4">
        <f>Order_items!E2480</f>
        <v>1154.26</v>
      </c>
      <c r="J2480" s="4" t="str">
        <f t="array" ref="J2480">_xlfn.XLOOKUP(A2480,Orders!A:A,Orders!G:G,"")</f>
        <v>Cash</v>
      </c>
      <c r="K2480" s="4">
        <f t="shared" si="1"/>
        <v>2023</v>
      </c>
      <c r="L2480" s="4" t="str">
        <f t="shared" si="2"/>
        <v>Sep</v>
      </c>
    </row>
    <row r="2481" ht="22.5" customHeight="1">
      <c r="A2481" s="4">
        <f>(Orders!A2481)</f>
        <v>59461109</v>
      </c>
      <c r="B2481" s="5">
        <f t="array" ref="B2481">_xlfn.XLOOKUP(A2481, Orders!A:A,Orders!C:C)</f>
        <v>45052.5727</v>
      </c>
      <c r="C2481" s="4">
        <f>Order_items!B2481</f>
        <v>991434</v>
      </c>
      <c r="D2481" s="4" t="str">
        <f t="array" ref="D2481">_xlfn.XLOOKUP(C2481,Products!A:A,Products!B:B,"")</f>
        <v>Cookies</v>
      </c>
      <c r="E2481" s="4" t="str">
        <f t="array" ref="E2481">_xlfn.XLOOKUP(C2481,Products!A:A,Products!C:C,"")</f>
        <v>Snacks &amp; Munchies</v>
      </c>
      <c r="F2481" s="4" t="str">
        <f t="array" ref="F2481">_xlfn.XLOOKUP(C2481,Products!A:A,Products!D:D,"")</f>
        <v>Mital-Oza</v>
      </c>
      <c r="G2481" s="4">
        <f>Order_items!C2481</f>
        <v>3</v>
      </c>
      <c r="H2481" s="4">
        <f>Order_items!D2481</f>
        <v>237.62</v>
      </c>
      <c r="I2481" s="4">
        <f>Order_items!E2481</f>
        <v>712.86</v>
      </c>
      <c r="J2481" s="4" t="str">
        <f t="array" ref="J2481">_xlfn.XLOOKUP(A2481,Orders!A:A,Orders!G:G,"")</f>
        <v>UPI</v>
      </c>
      <c r="K2481" s="4">
        <f t="shared" si="1"/>
        <v>2023</v>
      </c>
      <c r="L2481" s="4" t="str">
        <f t="shared" si="2"/>
        <v>May</v>
      </c>
    </row>
    <row r="2482" ht="22.5" customHeight="1">
      <c r="A2482" s="4">
        <f>(Orders!A2482)</f>
        <v>740245864</v>
      </c>
      <c r="B2482" s="5">
        <f t="array" ref="B2482">_xlfn.XLOOKUP(A2482, Orders!A:A,Orders!C:C)</f>
        <v>45064.45735</v>
      </c>
      <c r="C2482" s="4">
        <f>Order_items!B2482</f>
        <v>901144</v>
      </c>
      <c r="D2482" s="4" t="str">
        <f t="array" ref="D2482">_xlfn.XLOOKUP(C2482,Products!A:A,Products!B:B,"")</f>
        <v>Sugar</v>
      </c>
      <c r="E2482" s="4" t="str">
        <f t="array" ref="E2482">_xlfn.XLOOKUP(C2482,Products!A:A,Products!C:C,"")</f>
        <v>Grocery &amp; Staples</v>
      </c>
      <c r="F2482" s="4" t="str">
        <f t="array" ref="F2482">_xlfn.XLOOKUP(C2482,Products!A:A,Products!D:D,"")</f>
        <v>Deo-Kamdar</v>
      </c>
      <c r="G2482" s="4">
        <f>Order_items!C2482</f>
        <v>2</v>
      </c>
      <c r="H2482" s="4">
        <f>Order_items!D2482</f>
        <v>340.36</v>
      </c>
      <c r="I2482" s="4">
        <f>Order_items!E2482</f>
        <v>680.72</v>
      </c>
      <c r="J2482" s="4" t="str">
        <f t="array" ref="J2482">_xlfn.XLOOKUP(A2482,Orders!A:A,Orders!G:G,"")</f>
        <v>Card</v>
      </c>
      <c r="K2482" s="4">
        <f t="shared" si="1"/>
        <v>2023</v>
      </c>
      <c r="L2482" s="4" t="str">
        <f t="shared" si="2"/>
        <v>May</v>
      </c>
    </row>
    <row r="2483" ht="22.5" customHeight="1">
      <c r="A2483" s="4">
        <f>(Orders!A2483)</f>
        <v>8432648823</v>
      </c>
      <c r="B2483" s="5">
        <f t="array" ref="B2483">_xlfn.XLOOKUP(A2483, Orders!A:A,Orders!C:C)</f>
        <v>45065.31375</v>
      </c>
      <c r="C2483" s="4">
        <f>Order_items!B2483</f>
        <v>26060</v>
      </c>
      <c r="D2483" s="4" t="str">
        <f t="array" ref="D2483">_xlfn.XLOOKUP(C2483,Products!A:A,Products!B:B,"")</f>
        <v>Vitamins</v>
      </c>
      <c r="E2483" s="4" t="str">
        <f t="array" ref="E2483">_xlfn.XLOOKUP(C2483,Products!A:A,Products!C:C,"")</f>
        <v>Pharmacy</v>
      </c>
      <c r="F2483" s="4" t="str">
        <f t="array" ref="F2483">_xlfn.XLOOKUP(C2483,Products!A:A,Products!D:D,"")</f>
        <v>Shah and Sons</v>
      </c>
      <c r="G2483" s="4">
        <f>Order_items!C2483</f>
        <v>2</v>
      </c>
      <c r="H2483" s="4">
        <f>Order_items!D2483</f>
        <v>342.94</v>
      </c>
      <c r="I2483" s="4">
        <f>Order_items!E2483</f>
        <v>685.88</v>
      </c>
      <c r="J2483" s="4" t="str">
        <f t="array" ref="J2483">_xlfn.XLOOKUP(A2483,Orders!A:A,Orders!G:G,"")</f>
        <v>Card</v>
      </c>
      <c r="K2483" s="4">
        <f t="shared" si="1"/>
        <v>2023</v>
      </c>
      <c r="L2483" s="4" t="str">
        <f t="shared" si="2"/>
        <v>May</v>
      </c>
    </row>
    <row r="2484" ht="22.5" customHeight="1">
      <c r="A2484" s="4">
        <f>(Orders!A2484)</f>
        <v>5863164527</v>
      </c>
      <c r="B2484" s="5">
        <f t="array" ref="B2484">_xlfn.XLOOKUP(A2484, Orders!A:A,Orders!C:C)</f>
        <v>45243.74369</v>
      </c>
      <c r="C2484" s="4">
        <f>Order_items!B2484</f>
        <v>433521</v>
      </c>
      <c r="D2484" s="4" t="str">
        <f t="array" ref="D2484">_xlfn.XLOOKUP(C2484,Products!A:A,Products!B:B,"")</f>
        <v>Diapers</v>
      </c>
      <c r="E2484" s="4" t="str">
        <f t="array" ref="E2484">_xlfn.XLOOKUP(C2484,Products!A:A,Products!C:C,"")</f>
        <v>Baby Care</v>
      </c>
      <c r="F2484" s="4" t="str">
        <f t="array" ref="F2484">_xlfn.XLOOKUP(C2484,Products!A:A,Products!D:D,"")</f>
        <v>Mahal Group</v>
      </c>
      <c r="G2484" s="4">
        <f>Order_items!C2484</f>
        <v>1</v>
      </c>
      <c r="H2484" s="4">
        <f>Order_items!D2484</f>
        <v>321.33</v>
      </c>
      <c r="I2484" s="4">
        <f>Order_items!E2484</f>
        <v>321.33</v>
      </c>
      <c r="J2484" s="4" t="str">
        <f t="array" ref="J2484">_xlfn.XLOOKUP(A2484,Orders!A:A,Orders!G:G,"")</f>
        <v>Wallet</v>
      </c>
      <c r="K2484" s="4">
        <f t="shared" si="1"/>
        <v>2023</v>
      </c>
      <c r="L2484" s="4" t="str">
        <f t="shared" si="2"/>
        <v>Nov</v>
      </c>
    </row>
    <row r="2485" ht="22.5" customHeight="1">
      <c r="A2485" s="4">
        <f>(Orders!A2485)</f>
        <v>8615999186</v>
      </c>
      <c r="B2485" s="5">
        <f t="array" ref="B2485">_xlfn.XLOOKUP(A2485, Orders!A:A,Orders!C:C)</f>
        <v>45543.84973</v>
      </c>
      <c r="C2485" s="4">
        <f>Order_items!B2485</f>
        <v>6405</v>
      </c>
      <c r="D2485" s="4" t="str">
        <f t="array" ref="D2485">_xlfn.XLOOKUP(C2485,Products!A:A,Products!B:B,"")</f>
        <v>Baby Food</v>
      </c>
      <c r="E2485" s="4" t="str">
        <f t="array" ref="E2485">_xlfn.XLOOKUP(C2485,Products!A:A,Products!C:C,"")</f>
        <v>Baby Care</v>
      </c>
      <c r="F2485" s="4" t="str">
        <f t="array" ref="F2485">_xlfn.XLOOKUP(C2485,Products!A:A,Products!D:D,"")</f>
        <v>Kashyap-Reddy</v>
      </c>
      <c r="G2485" s="4">
        <f>Order_items!C2485</f>
        <v>2</v>
      </c>
      <c r="H2485" s="4">
        <f>Order_items!D2485</f>
        <v>236.51</v>
      </c>
      <c r="I2485" s="4">
        <f>Order_items!E2485</f>
        <v>473.02</v>
      </c>
      <c r="J2485" s="4" t="str">
        <f t="array" ref="J2485">_xlfn.XLOOKUP(A2485,Orders!A:A,Orders!G:G,"")</f>
        <v>Cash</v>
      </c>
      <c r="K2485" s="4">
        <f t="shared" si="1"/>
        <v>2024</v>
      </c>
      <c r="L2485" s="4" t="str">
        <f t="shared" si="2"/>
        <v>Sep</v>
      </c>
    </row>
    <row r="2486" ht="22.5" customHeight="1">
      <c r="A2486" s="4">
        <f>(Orders!A2486)</f>
        <v>1743268828</v>
      </c>
      <c r="B2486" s="5">
        <f t="array" ref="B2486">_xlfn.XLOOKUP(A2486, Orders!A:A,Orders!C:C)</f>
        <v>45414.75456</v>
      </c>
      <c r="C2486" s="4">
        <f>Order_items!B2486</f>
        <v>9436</v>
      </c>
      <c r="D2486" s="4" t="str">
        <f t="array" ref="D2486">_xlfn.XLOOKUP(C2486,Products!A:A,Products!B:B,"")</f>
        <v>Toothpaste</v>
      </c>
      <c r="E2486" s="4" t="str">
        <f t="array" ref="E2486">_xlfn.XLOOKUP(C2486,Products!A:A,Products!C:C,"")</f>
        <v>Personal Care</v>
      </c>
      <c r="F2486" s="4" t="str">
        <f t="array" ref="F2486">_xlfn.XLOOKUP(C2486,Products!A:A,Products!D:D,"")</f>
        <v>Naidu PLC</v>
      </c>
      <c r="G2486" s="4">
        <f>Order_items!C2486</f>
        <v>1</v>
      </c>
      <c r="H2486" s="4">
        <f>Order_items!D2486</f>
        <v>88.43</v>
      </c>
      <c r="I2486" s="4">
        <f>Order_items!E2486</f>
        <v>88.43</v>
      </c>
      <c r="J2486" s="4" t="str">
        <f t="array" ref="J2486">_xlfn.XLOOKUP(A2486,Orders!A:A,Orders!G:G,"")</f>
        <v>Wallet</v>
      </c>
      <c r="K2486" s="4">
        <f t="shared" si="1"/>
        <v>2024</v>
      </c>
      <c r="L2486" s="4" t="str">
        <f t="shared" si="2"/>
        <v>May</v>
      </c>
    </row>
    <row r="2487" ht="22.5" customHeight="1">
      <c r="A2487" s="4">
        <f>(Orders!A2487)</f>
        <v>5475369740</v>
      </c>
      <c r="B2487" s="5">
        <f t="array" ref="B2487">_xlfn.XLOOKUP(A2487, Orders!A:A,Orders!C:C)</f>
        <v>45424.24244</v>
      </c>
      <c r="C2487" s="4">
        <f>Order_items!B2487</f>
        <v>133542</v>
      </c>
      <c r="D2487" s="4" t="str">
        <f t="array" ref="D2487">_xlfn.XLOOKUP(C2487,Products!A:A,Products!B:B,"")</f>
        <v>Detergent</v>
      </c>
      <c r="E2487" s="4" t="str">
        <f t="array" ref="E2487">_xlfn.XLOOKUP(C2487,Products!A:A,Products!C:C,"")</f>
        <v>Household Care</v>
      </c>
      <c r="F2487" s="4" t="str">
        <f t="array" ref="F2487">_xlfn.XLOOKUP(C2487,Products!A:A,Products!D:D,"")</f>
        <v>Edwin-Lall</v>
      </c>
      <c r="G2487" s="4">
        <f>Order_items!C2487</f>
        <v>2</v>
      </c>
      <c r="H2487" s="4">
        <f>Order_items!D2487</f>
        <v>68.49</v>
      </c>
      <c r="I2487" s="4">
        <f>Order_items!E2487</f>
        <v>136.98</v>
      </c>
      <c r="J2487" s="4" t="str">
        <f t="array" ref="J2487">_xlfn.XLOOKUP(A2487,Orders!A:A,Orders!G:G,"")</f>
        <v>Wallet</v>
      </c>
      <c r="K2487" s="4">
        <f t="shared" si="1"/>
        <v>2024</v>
      </c>
      <c r="L2487" s="4" t="str">
        <f t="shared" si="2"/>
        <v>May</v>
      </c>
    </row>
    <row r="2488" ht="22.5" customHeight="1">
      <c r="A2488" s="4">
        <f>(Orders!A2488)</f>
        <v>6520584496</v>
      </c>
      <c r="B2488" s="5">
        <f t="array" ref="B2488">_xlfn.XLOOKUP(A2488, Orders!A:A,Orders!C:C)</f>
        <v>45223.22707</v>
      </c>
      <c r="C2488" s="4">
        <f>Order_items!B2488</f>
        <v>820973</v>
      </c>
      <c r="D2488" s="4" t="str">
        <f t="array" ref="D2488">_xlfn.XLOOKUP(C2488,Products!A:A,Products!B:B,"")</f>
        <v>Baby Wipes</v>
      </c>
      <c r="E2488" s="4" t="str">
        <f t="array" ref="E2488">_xlfn.XLOOKUP(C2488,Products!A:A,Products!C:C,"")</f>
        <v>Baby Care</v>
      </c>
      <c r="F2488" s="4" t="str">
        <f t="array" ref="F2488">_xlfn.XLOOKUP(C2488,Products!A:A,Products!D:D,"")</f>
        <v>Lall LLC</v>
      </c>
      <c r="G2488" s="4">
        <f>Order_items!C2488</f>
        <v>3</v>
      </c>
      <c r="H2488" s="4">
        <f>Order_items!D2488</f>
        <v>114.52</v>
      </c>
      <c r="I2488" s="4">
        <f>Order_items!E2488</f>
        <v>343.56</v>
      </c>
      <c r="J2488" s="4" t="str">
        <f t="array" ref="J2488">_xlfn.XLOOKUP(A2488,Orders!A:A,Orders!G:G,"")</f>
        <v>Card</v>
      </c>
      <c r="K2488" s="4">
        <f t="shared" si="1"/>
        <v>2023</v>
      </c>
      <c r="L2488" s="4" t="str">
        <f t="shared" si="2"/>
        <v>Oct</v>
      </c>
    </row>
    <row r="2489" ht="22.5" customHeight="1">
      <c r="A2489" s="4">
        <f>(Orders!A2489)</f>
        <v>3854394048</v>
      </c>
      <c r="B2489" s="5">
        <f t="array" ref="B2489">_xlfn.XLOOKUP(A2489, Orders!A:A,Orders!C:C)</f>
        <v>45214.85497</v>
      </c>
      <c r="C2489" s="4">
        <f>Order_items!B2489</f>
        <v>300159</v>
      </c>
      <c r="D2489" s="4" t="str">
        <f t="array" ref="D2489">_xlfn.XLOOKUP(C2489,Products!A:A,Products!B:B,"")</f>
        <v>Cola</v>
      </c>
      <c r="E2489" s="4" t="str">
        <f t="array" ref="E2489">_xlfn.XLOOKUP(C2489,Products!A:A,Products!C:C,"")</f>
        <v>Cold Drinks &amp; Juices</v>
      </c>
      <c r="F2489" s="4" t="str">
        <f t="array" ref="F2489">_xlfn.XLOOKUP(C2489,Products!A:A,Products!D:D,"")</f>
        <v>Basu, Rout and Mistry</v>
      </c>
      <c r="G2489" s="4">
        <f>Order_items!C2489</f>
        <v>2</v>
      </c>
      <c r="H2489" s="4">
        <f>Order_items!D2489</f>
        <v>44.35</v>
      </c>
      <c r="I2489" s="4">
        <f>Order_items!E2489</f>
        <v>88.7</v>
      </c>
      <c r="J2489" s="4" t="str">
        <f t="array" ref="J2489">_xlfn.XLOOKUP(A2489,Orders!A:A,Orders!G:G,"")</f>
        <v>Wallet</v>
      </c>
      <c r="K2489" s="4">
        <f t="shared" si="1"/>
        <v>2023</v>
      </c>
      <c r="L2489" s="4" t="str">
        <f t="shared" si="2"/>
        <v>Oct</v>
      </c>
    </row>
    <row r="2490" ht="22.5" customHeight="1">
      <c r="A2490" s="4">
        <f>(Orders!A2490)</f>
        <v>4105779656</v>
      </c>
      <c r="B2490" s="5">
        <f t="array" ref="B2490">_xlfn.XLOOKUP(A2490, Orders!A:A,Orders!C:C)</f>
        <v>45384.71627</v>
      </c>
      <c r="C2490" s="4">
        <f>Order_items!B2490</f>
        <v>243235</v>
      </c>
      <c r="D2490" s="4" t="str">
        <f t="array" ref="D2490">_xlfn.XLOOKUP(C2490,Products!A:A,Products!B:B,"")</f>
        <v>Cat Food</v>
      </c>
      <c r="E2490" s="4" t="str">
        <f t="array" ref="E2490">_xlfn.XLOOKUP(C2490,Products!A:A,Products!C:C,"")</f>
        <v>Pet Care</v>
      </c>
      <c r="F2490" s="4" t="str">
        <f t="array" ref="F2490">_xlfn.XLOOKUP(C2490,Products!A:A,Products!D:D,"")</f>
        <v>Batta Inc</v>
      </c>
      <c r="G2490" s="4">
        <f>Order_items!C2490</f>
        <v>3</v>
      </c>
      <c r="H2490" s="4">
        <f>Order_items!D2490</f>
        <v>109.03</v>
      </c>
      <c r="I2490" s="4">
        <f>Order_items!E2490</f>
        <v>327.09</v>
      </c>
      <c r="J2490" s="4" t="str">
        <f t="array" ref="J2490">_xlfn.XLOOKUP(A2490,Orders!A:A,Orders!G:G,"")</f>
        <v>Card</v>
      </c>
      <c r="K2490" s="4">
        <f t="shared" si="1"/>
        <v>2024</v>
      </c>
      <c r="L2490" s="4" t="str">
        <f t="shared" si="2"/>
        <v>Apr</v>
      </c>
    </row>
    <row r="2491" ht="22.5" customHeight="1">
      <c r="A2491" s="4">
        <f>(Orders!A2491)</f>
        <v>5960266785</v>
      </c>
      <c r="B2491" s="5">
        <f t="array" ref="B2491">_xlfn.XLOOKUP(A2491, Orders!A:A,Orders!C:C)</f>
        <v>45251.24964</v>
      </c>
      <c r="C2491" s="4">
        <f>Order_items!B2491</f>
        <v>760684</v>
      </c>
      <c r="D2491" s="4" t="str">
        <f t="array" ref="D2491">_xlfn.XLOOKUP(C2491,Products!A:A,Products!B:B,"")</f>
        <v>Rice</v>
      </c>
      <c r="E2491" s="4" t="str">
        <f t="array" ref="E2491">_xlfn.XLOOKUP(C2491,Products!A:A,Products!C:C,"")</f>
        <v>Grocery &amp; Staples</v>
      </c>
      <c r="F2491" s="4" t="str">
        <f t="array" ref="F2491">_xlfn.XLOOKUP(C2491,Products!A:A,Products!D:D,"")</f>
        <v>Kanda-Gupta</v>
      </c>
      <c r="G2491" s="4">
        <f>Order_items!C2491</f>
        <v>3</v>
      </c>
      <c r="H2491" s="4">
        <f>Order_items!D2491</f>
        <v>71.6</v>
      </c>
      <c r="I2491" s="4">
        <f>Order_items!E2491</f>
        <v>214.8</v>
      </c>
      <c r="J2491" s="4" t="str">
        <f t="array" ref="J2491">_xlfn.XLOOKUP(A2491,Orders!A:A,Orders!G:G,"")</f>
        <v>Wallet</v>
      </c>
      <c r="K2491" s="4">
        <f t="shared" si="1"/>
        <v>2023</v>
      </c>
      <c r="L2491" s="4" t="str">
        <f t="shared" si="2"/>
        <v>Nov</v>
      </c>
    </row>
    <row r="2492" ht="22.5" customHeight="1">
      <c r="A2492" s="4">
        <f>(Orders!A2492)</f>
        <v>7380998329</v>
      </c>
      <c r="B2492" s="5">
        <f t="array" ref="B2492">_xlfn.XLOOKUP(A2492, Orders!A:A,Orders!C:C)</f>
        <v>45136.87642</v>
      </c>
      <c r="C2492" s="4">
        <f>Order_items!B2492</f>
        <v>621677</v>
      </c>
      <c r="D2492" s="4" t="str">
        <f t="array" ref="D2492">_xlfn.XLOOKUP(C2492,Products!A:A,Products!B:B,"")</f>
        <v>Frozen Biryani</v>
      </c>
      <c r="E2492" s="4" t="str">
        <f t="array" ref="E2492">_xlfn.XLOOKUP(C2492,Products!A:A,Products!C:C,"")</f>
        <v>Instant &amp; Frozen Food</v>
      </c>
      <c r="F2492" s="4" t="str">
        <f t="array" ref="F2492">_xlfn.XLOOKUP(C2492,Products!A:A,Products!D:D,"")</f>
        <v>Sabharwal-Mital</v>
      </c>
      <c r="G2492" s="4">
        <f>Order_items!C2492</f>
        <v>3</v>
      </c>
      <c r="H2492" s="4">
        <f>Order_items!D2492</f>
        <v>317.8</v>
      </c>
      <c r="I2492" s="4">
        <f>Order_items!E2492</f>
        <v>953.4</v>
      </c>
      <c r="J2492" s="4" t="str">
        <f t="array" ref="J2492">_xlfn.XLOOKUP(A2492,Orders!A:A,Orders!G:G,"")</f>
        <v>Wallet</v>
      </c>
      <c r="K2492" s="4">
        <f t="shared" si="1"/>
        <v>2023</v>
      </c>
      <c r="L2492" s="4" t="str">
        <f t="shared" si="2"/>
        <v>Jul</v>
      </c>
    </row>
    <row r="2493" ht="22.5" customHeight="1">
      <c r="A2493" s="4">
        <f>(Orders!A2493)</f>
        <v>460625201</v>
      </c>
      <c r="B2493" s="5">
        <f t="array" ref="B2493">_xlfn.XLOOKUP(A2493, Orders!A:A,Orders!C:C)</f>
        <v>45429.10307</v>
      </c>
      <c r="C2493" s="4">
        <f>Order_items!B2493</f>
        <v>131748</v>
      </c>
      <c r="D2493" s="4" t="str">
        <f t="array" ref="D2493">_xlfn.XLOOKUP(C2493,Products!A:A,Products!B:B,"")</f>
        <v>Dog Food</v>
      </c>
      <c r="E2493" s="4" t="str">
        <f t="array" ref="E2493">_xlfn.XLOOKUP(C2493,Products!A:A,Products!C:C,"")</f>
        <v>Pet Care</v>
      </c>
      <c r="F2493" s="4" t="str">
        <f t="array" ref="F2493">_xlfn.XLOOKUP(C2493,Products!A:A,Products!D:D,"")</f>
        <v>Shroff, Wason and Dugar</v>
      </c>
      <c r="G2493" s="4">
        <f>Order_items!C2493</f>
        <v>1</v>
      </c>
      <c r="H2493" s="4">
        <f>Order_items!D2493</f>
        <v>81.35</v>
      </c>
      <c r="I2493" s="4">
        <f>Order_items!E2493</f>
        <v>81.35</v>
      </c>
      <c r="J2493" s="4" t="str">
        <f t="array" ref="J2493">_xlfn.XLOOKUP(A2493,Orders!A:A,Orders!G:G,"")</f>
        <v>UPI</v>
      </c>
      <c r="K2493" s="4">
        <f t="shared" si="1"/>
        <v>2024</v>
      </c>
      <c r="L2493" s="4" t="str">
        <f t="shared" si="2"/>
        <v>May</v>
      </c>
    </row>
    <row r="2494" ht="22.5" customHeight="1">
      <c r="A2494" s="4">
        <f>(Orders!A2494)</f>
        <v>5442705208</v>
      </c>
      <c r="B2494" s="5">
        <f t="array" ref="B2494">_xlfn.XLOOKUP(A2494, Orders!A:A,Orders!C:C)</f>
        <v>45531.1358</v>
      </c>
      <c r="C2494" s="4">
        <f>Order_items!B2494</f>
        <v>739534</v>
      </c>
      <c r="D2494" s="4" t="str">
        <f t="array" ref="D2494">_xlfn.XLOOKUP(C2494,Products!A:A,Products!B:B,"")</f>
        <v>Toilet Cleaner</v>
      </c>
      <c r="E2494" s="4" t="str">
        <f t="array" ref="E2494">_xlfn.XLOOKUP(C2494,Products!A:A,Products!C:C,"")</f>
        <v>Household Care</v>
      </c>
      <c r="F2494" s="4" t="str">
        <f t="array" ref="F2494">_xlfn.XLOOKUP(C2494,Products!A:A,Products!D:D,"")</f>
        <v>Gera, Narang and Karpe</v>
      </c>
      <c r="G2494" s="4">
        <f>Order_items!C2494</f>
        <v>2</v>
      </c>
      <c r="H2494" s="4">
        <f>Order_items!D2494</f>
        <v>994.56</v>
      </c>
      <c r="I2494" s="4">
        <f>Order_items!E2494</f>
        <v>1989.12</v>
      </c>
      <c r="J2494" s="4" t="str">
        <f t="array" ref="J2494">_xlfn.XLOOKUP(A2494,Orders!A:A,Orders!G:G,"")</f>
        <v>Cash</v>
      </c>
      <c r="K2494" s="4">
        <f t="shared" si="1"/>
        <v>2024</v>
      </c>
      <c r="L2494" s="4" t="str">
        <f t="shared" si="2"/>
        <v>Aug</v>
      </c>
    </row>
    <row r="2495" ht="22.5" customHeight="1">
      <c r="A2495" s="4">
        <f>(Orders!A2495)</f>
        <v>643302284</v>
      </c>
      <c r="B2495" s="5">
        <f t="array" ref="B2495">_xlfn.XLOOKUP(A2495, Orders!A:A,Orders!C:C)</f>
        <v>45442.95638</v>
      </c>
      <c r="C2495" s="4">
        <f>Order_items!B2495</f>
        <v>726958</v>
      </c>
      <c r="D2495" s="4" t="str">
        <f t="array" ref="D2495">_xlfn.XLOOKUP(C2495,Products!A:A,Products!B:B,"")</f>
        <v>Cat Food</v>
      </c>
      <c r="E2495" s="4" t="str">
        <f t="array" ref="E2495">_xlfn.XLOOKUP(C2495,Products!A:A,Products!C:C,"")</f>
        <v>Pet Care</v>
      </c>
      <c r="F2495" s="4" t="str">
        <f t="array" ref="F2495">_xlfn.XLOOKUP(C2495,Products!A:A,Products!D:D,"")</f>
        <v>Doctor-Patla</v>
      </c>
      <c r="G2495" s="4">
        <f>Order_items!C2495</f>
        <v>3</v>
      </c>
      <c r="H2495" s="4">
        <f>Order_items!D2495</f>
        <v>887.48</v>
      </c>
      <c r="I2495" s="4">
        <f>Order_items!E2495</f>
        <v>2662.44</v>
      </c>
      <c r="J2495" s="4" t="str">
        <f t="array" ref="J2495">_xlfn.XLOOKUP(A2495,Orders!A:A,Orders!G:G,"")</f>
        <v>UPI</v>
      </c>
      <c r="K2495" s="4">
        <f t="shared" si="1"/>
        <v>2024</v>
      </c>
      <c r="L2495" s="4" t="str">
        <f t="shared" si="2"/>
        <v>May</v>
      </c>
    </row>
    <row r="2496" ht="22.5" customHeight="1">
      <c r="A2496" s="4">
        <f>(Orders!A2496)</f>
        <v>6141016209</v>
      </c>
      <c r="B2496" s="5">
        <f t="array" ref="B2496">_xlfn.XLOOKUP(A2496, Orders!A:A,Orders!C:C)</f>
        <v>45395.75507</v>
      </c>
      <c r="C2496" s="4">
        <f>Order_items!B2496</f>
        <v>451812</v>
      </c>
      <c r="D2496" s="4" t="str">
        <f t="array" ref="D2496">_xlfn.XLOOKUP(C2496,Products!A:A,Products!B:B,"")</f>
        <v>Pain Reliever</v>
      </c>
      <c r="E2496" s="4" t="str">
        <f t="array" ref="E2496">_xlfn.XLOOKUP(C2496,Products!A:A,Products!C:C,"")</f>
        <v>Pharmacy</v>
      </c>
      <c r="F2496" s="4" t="str">
        <f t="array" ref="F2496">_xlfn.XLOOKUP(C2496,Products!A:A,Products!D:D,"")</f>
        <v>Batra, Sant and Mandal</v>
      </c>
      <c r="G2496" s="4">
        <f>Order_items!C2496</f>
        <v>2</v>
      </c>
      <c r="H2496" s="4">
        <f>Order_items!D2496</f>
        <v>530.85</v>
      </c>
      <c r="I2496" s="4">
        <f>Order_items!E2496</f>
        <v>1061.7</v>
      </c>
      <c r="J2496" s="4" t="str">
        <f t="array" ref="J2496">_xlfn.XLOOKUP(A2496,Orders!A:A,Orders!G:G,"")</f>
        <v>Cash</v>
      </c>
      <c r="K2496" s="4">
        <f t="shared" si="1"/>
        <v>2024</v>
      </c>
      <c r="L2496" s="4" t="str">
        <f t="shared" si="2"/>
        <v>Apr</v>
      </c>
    </row>
    <row r="2497" ht="22.5" customHeight="1">
      <c r="A2497" s="4">
        <f>(Orders!A2497)</f>
        <v>4058658914</v>
      </c>
      <c r="B2497" s="5">
        <f t="array" ref="B2497">_xlfn.XLOOKUP(A2497, Orders!A:A,Orders!C:C)</f>
        <v>45331.39493</v>
      </c>
      <c r="C2497" s="4">
        <f>Order_items!B2497</f>
        <v>937542</v>
      </c>
      <c r="D2497" s="4" t="str">
        <f t="array" ref="D2497">_xlfn.XLOOKUP(C2497,Products!A:A,Products!B:B,"")</f>
        <v>Wheat Flour</v>
      </c>
      <c r="E2497" s="4" t="str">
        <f t="array" ref="E2497">_xlfn.XLOOKUP(C2497,Products!A:A,Products!C:C,"")</f>
        <v>Grocery &amp; Staples</v>
      </c>
      <c r="F2497" s="4" t="str">
        <f t="array" ref="F2497">_xlfn.XLOOKUP(C2497,Products!A:A,Products!D:D,"")</f>
        <v>Khurana and Sons</v>
      </c>
      <c r="G2497" s="4">
        <f>Order_items!C2497</f>
        <v>3</v>
      </c>
      <c r="H2497" s="4">
        <f>Order_items!D2497</f>
        <v>97.04</v>
      </c>
      <c r="I2497" s="4">
        <f>Order_items!E2497</f>
        <v>291.12</v>
      </c>
      <c r="J2497" s="4" t="str">
        <f t="array" ref="J2497">_xlfn.XLOOKUP(A2497,Orders!A:A,Orders!G:G,"")</f>
        <v>Cash</v>
      </c>
      <c r="K2497" s="4">
        <f t="shared" si="1"/>
        <v>2024</v>
      </c>
      <c r="L2497" s="4" t="str">
        <f t="shared" si="2"/>
        <v>Feb</v>
      </c>
    </row>
    <row r="2498" ht="22.5" customHeight="1">
      <c r="A2498" s="4">
        <f>(Orders!A2498)</f>
        <v>4731454539</v>
      </c>
      <c r="B2498" s="5">
        <f t="array" ref="B2498">_xlfn.XLOOKUP(A2498, Orders!A:A,Orders!C:C)</f>
        <v>45296.2897</v>
      </c>
      <c r="C2498" s="4">
        <f>Order_items!B2498</f>
        <v>140154</v>
      </c>
      <c r="D2498" s="4" t="str">
        <f t="array" ref="D2498">_xlfn.XLOOKUP(C2498,Products!A:A,Products!B:B,"")</f>
        <v>Shampoo</v>
      </c>
      <c r="E2498" s="4" t="str">
        <f t="array" ref="E2498">_xlfn.XLOOKUP(C2498,Products!A:A,Products!C:C,"")</f>
        <v>Personal Care</v>
      </c>
      <c r="F2498" s="4" t="str">
        <f t="array" ref="F2498">_xlfn.XLOOKUP(C2498,Products!A:A,Products!D:D,"")</f>
        <v>Malhotra LLC</v>
      </c>
      <c r="G2498" s="4">
        <f>Order_items!C2498</f>
        <v>3</v>
      </c>
      <c r="H2498" s="4">
        <f>Order_items!D2498</f>
        <v>171.2</v>
      </c>
      <c r="I2498" s="4">
        <f>Order_items!E2498</f>
        <v>513.6</v>
      </c>
      <c r="J2498" s="4" t="str">
        <f t="array" ref="J2498">_xlfn.XLOOKUP(A2498,Orders!A:A,Orders!G:G,"")</f>
        <v>Card</v>
      </c>
      <c r="K2498" s="4">
        <f t="shared" si="1"/>
        <v>2024</v>
      </c>
      <c r="L2498" s="4" t="str">
        <f t="shared" si="2"/>
        <v>Jan</v>
      </c>
    </row>
    <row r="2499" ht="22.5" customHeight="1">
      <c r="A2499" s="4">
        <f>(Orders!A2499)</f>
        <v>148408710</v>
      </c>
      <c r="B2499" s="5">
        <f t="array" ref="B2499">_xlfn.XLOOKUP(A2499, Orders!A:A,Orders!C:C)</f>
        <v>45292.08179</v>
      </c>
      <c r="C2499" s="4">
        <f>Order_items!B2499</f>
        <v>448752</v>
      </c>
      <c r="D2499" s="4" t="str">
        <f t="array" ref="D2499">_xlfn.XLOOKUP(C2499,Products!A:A,Products!B:B,"")</f>
        <v>Toilet Cleaner</v>
      </c>
      <c r="E2499" s="4" t="str">
        <f t="array" ref="E2499">_xlfn.XLOOKUP(C2499,Products!A:A,Products!C:C,"")</f>
        <v>Household Care</v>
      </c>
      <c r="F2499" s="4" t="str">
        <f t="array" ref="F2499">_xlfn.XLOOKUP(C2499,Products!A:A,Products!D:D,"")</f>
        <v>Batta-Doctor</v>
      </c>
      <c r="G2499" s="4">
        <f>Order_items!C2499</f>
        <v>2</v>
      </c>
      <c r="H2499" s="4">
        <f>Order_items!D2499</f>
        <v>160.07</v>
      </c>
      <c r="I2499" s="4">
        <f>Order_items!E2499</f>
        <v>320.14</v>
      </c>
      <c r="J2499" s="4" t="str">
        <f t="array" ref="J2499">_xlfn.XLOOKUP(A2499,Orders!A:A,Orders!G:G,"")</f>
        <v>Wallet</v>
      </c>
      <c r="K2499" s="4">
        <f t="shared" si="1"/>
        <v>2024</v>
      </c>
      <c r="L2499" s="4" t="str">
        <f t="shared" si="2"/>
        <v>Jan</v>
      </c>
    </row>
    <row r="2500" ht="22.5" customHeight="1">
      <c r="A2500" s="4">
        <f>(Orders!A2500)</f>
        <v>3263142674</v>
      </c>
      <c r="B2500" s="5">
        <f t="array" ref="B2500">_xlfn.XLOOKUP(A2500, Orders!A:A,Orders!C:C)</f>
        <v>45321.34737</v>
      </c>
      <c r="C2500" s="4">
        <f>Order_items!B2500</f>
        <v>969851</v>
      </c>
      <c r="D2500" s="4" t="str">
        <f t="array" ref="D2500">_xlfn.XLOOKUP(C2500,Products!A:A,Products!B:B,"")</f>
        <v>Frozen Vegetables</v>
      </c>
      <c r="E2500" s="4" t="str">
        <f t="array" ref="E2500">_xlfn.XLOOKUP(C2500,Products!A:A,Products!C:C,"")</f>
        <v>Instant &amp; Frozen Food</v>
      </c>
      <c r="F2500" s="4" t="str">
        <f t="array" ref="F2500">_xlfn.XLOOKUP(C2500,Products!A:A,Products!D:D,"")</f>
        <v>Kara, Sodhi and Bassi</v>
      </c>
      <c r="G2500" s="4">
        <f>Order_items!C2500</f>
        <v>1</v>
      </c>
      <c r="H2500" s="4">
        <f>Order_items!D2500</f>
        <v>340.66</v>
      </c>
      <c r="I2500" s="4">
        <f>Order_items!E2500</f>
        <v>340.66</v>
      </c>
      <c r="J2500" s="4" t="str">
        <f t="array" ref="J2500">_xlfn.XLOOKUP(A2500,Orders!A:A,Orders!G:G,"")</f>
        <v>Card</v>
      </c>
      <c r="K2500" s="4">
        <f t="shared" si="1"/>
        <v>2024</v>
      </c>
      <c r="L2500" s="4" t="str">
        <f t="shared" si="2"/>
        <v>Jan</v>
      </c>
    </row>
    <row r="2501" ht="22.5" customHeight="1">
      <c r="A2501" s="4">
        <f>(Orders!A2501)</f>
        <v>9591201821</v>
      </c>
      <c r="B2501" s="5">
        <f t="array" ref="B2501">_xlfn.XLOOKUP(A2501, Orders!A:A,Orders!C:C)</f>
        <v>45242.84718</v>
      </c>
      <c r="C2501" s="4">
        <f>Order_items!B2501</f>
        <v>146840</v>
      </c>
      <c r="D2501" s="4" t="str">
        <f t="array" ref="D2501">_xlfn.XLOOKUP(C2501,Products!A:A,Products!B:B,"")</f>
        <v>Bread</v>
      </c>
      <c r="E2501" s="4" t="str">
        <f t="array" ref="E2501">_xlfn.XLOOKUP(C2501,Products!A:A,Products!C:C,"")</f>
        <v>Dairy &amp; Breakfast</v>
      </c>
      <c r="F2501" s="4" t="str">
        <f t="array" ref="F2501">_xlfn.XLOOKUP(C2501,Products!A:A,Products!D:D,"")</f>
        <v>Bains, Deol and Vaidya</v>
      </c>
      <c r="G2501" s="4">
        <f>Order_items!C2501</f>
        <v>3</v>
      </c>
      <c r="H2501" s="4">
        <f>Order_items!D2501</f>
        <v>786.85</v>
      </c>
      <c r="I2501" s="4">
        <f>Order_items!E2501</f>
        <v>2360.55</v>
      </c>
      <c r="J2501" s="4" t="str">
        <f t="array" ref="J2501">_xlfn.XLOOKUP(A2501,Orders!A:A,Orders!G:G,"")</f>
        <v>Card</v>
      </c>
      <c r="K2501" s="4">
        <f t="shared" si="1"/>
        <v>2023</v>
      </c>
      <c r="L2501" s="4" t="str">
        <f t="shared" si="2"/>
        <v>Nov</v>
      </c>
    </row>
    <row r="2502" ht="22.5" customHeight="1">
      <c r="A2502" s="4">
        <f>(Orders!A2502)</f>
        <v>2227944524</v>
      </c>
      <c r="B2502" s="5">
        <f t="array" ref="B2502">_xlfn.XLOOKUP(A2502, Orders!A:A,Orders!C:C)</f>
        <v>45084.36719</v>
      </c>
      <c r="C2502" s="4">
        <f>Order_items!B2502</f>
        <v>914071</v>
      </c>
      <c r="D2502" s="4" t="str">
        <f t="array" ref="D2502">_xlfn.XLOOKUP(C2502,Products!A:A,Products!B:B,"")</f>
        <v>Chips</v>
      </c>
      <c r="E2502" s="4" t="str">
        <f t="array" ref="E2502">_xlfn.XLOOKUP(C2502,Products!A:A,Products!C:C,"")</f>
        <v>Snacks &amp; Munchies</v>
      </c>
      <c r="F2502" s="4" t="str">
        <f t="array" ref="F2502">_xlfn.XLOOKUP(C2502,Products!A:A,Products!D:D,"")</f>
        <v>Datta Ltd</v>
      </c>
      <c r="G2502" s="4">
        <f>Order_items!C2502</f>
        <v>1</v>
      </c>
      <c r="H2502" s="4">
        <f>Order_items!D2502</f>
        <v>296.94</v>
      </c>
      <c r="I2502" s="4">
        <f>Order_items!E2502</f>
        <v>296.94</v>
      </c>
      <c r="J2502" s="4" t="str">
        <f t="array" ref="J2502">_xlfn.XLOOKUP(A2502,Orders!A:A,Orders!G:G,"")</f>
        <v>Card</v>
      </c>
      <c r="K2502" s="4">
        <f t="shared" si="1"/>
        <v>2023</v>
      </c>
      <c r="L2502" s="4" t="str">
        <f t="shared" si="2"/>
        <v>Jun</v>
      </c>
    </row>
    <row r="2503" ht="22.5" customHeight="1">
      <c r="A2503" s="4">
        <f>(Orders!A2503)</f>
        <v>2307375554</v>
      </c>
      <c r="B2503" s="5">
        <f t="array" ref="B2503">_xlfn.XLOOKUP(A2503, Orders!A:A,Orders!C:C)</f>
        <v>45322.64722</v>
      </c>
      <c r="C2503" s="4">
        <f>Order_items!B2503</f>
        <v>328457</v>
      </c>
      <c r="D2503" s="4" t="str">
        <f t="array" ref="D2503">_xlfn.XLOOKUP(C2503,Products!A:A,Products!B:B,"")</f>
        <v>Mango Drink</v>
      </c>
      <c r="E2503" s="4" t="str">
        <f t="array" ref="E2503">_xlfn.XLOOKUP(C2503,Products!A:A,Products!C:C,"")</f>
        <v>Cold Drinks &amp; Juices</v>
      </c>
      <c r="F2503" s="4" t="str">
        <f t="array" ref="F2503">_xlfn.XLOOKUP(C2503,Products!A:A,Products!D:D,"")</f>
        <v>Hayre-Shere</v>
      </c>
      <c r="G2503" s="4">
        <f>Order_items!C2503</f>
        <v>1</v>
      </c>
      <c r="H2503" s="4">
        <f>Order_items!D2503</f>
        <v>858.57</v>
      </c>
      <c r="I2503" s="4">
        <f>Order_items!E2503</f>
        <v>858.57</v>
      </c>
      <c r="J2503" s="4" t="str">
        <f t="array" ref="J2503">_xlfn.XLOOKUP(A2503,Orders!A:A,Orders!G:G,"")</f>
        <v>UPI</v>
      </c>
      <c r="K2503" s="4">
        <f t="shared" si="1"/>
        <v>2024</v>
      </c>
      <c r="L2503" s="4" t="str">
        <f t="shared" si="2"/>
        <v>Jan</v>
      </c>
    </row>
    <row r="2504" ht="22.5" customHeight="1">
      <c r="A2504" s="4">
        <f>(Orders!A2504)</f>
        <v>8521887524</v>
      </c>
      <c r="B2504" s="5">
        <f t="array" ref="B2504">_xlfn.XLOOKUP(A2504, Orders!A:A,Orders!C:C)</f>
        <v>45395.58906</v>
      </c>
      <c r="C2504" s="4">
        <f>Order_items!B2504</f>
        <v>131937</v>
      </c>
      <c r="D2504" s="4" t="str">
        <f t="array" ref="D2504">_xlfn.XLOOKUP(C2504,Products!A:A,Products!B:B,"")</f>
        <v>Frozen Pizza</v>
      </c>
      <c r="E2504" s="4" t="str">
        <f t="array" ref="E2504">_xlfn.XLOOKUP(C2504,Products!A:A,Products!C:C,"")</f>
        <v>Instant &amp; Frozen Food</v>
      </c>
      <c r="F2504" s="4" t="str">
        <f t="array" ref="F2504">_xlfn.XLOOKUP(C2504,Products!A:A,Products!D:D,"")</f>
        <v>Varkey, Devi and Ganguly</v>
      </c>
      <c r="G2504" s="4">
        <f>Order_items!C2504</f>
        <v>3</v>
      </c>
      <c r="H2504" s="4">
        <f>Order_items!D2504</f>
        <v>287.81</v>
      </c>
      <c r="I2504" s="4">
        <f>Order_items!E2504</f>
        <v>863.43</v>
      </c>
      <c r="J2504" s="4" t="str">
        <f t="array" ref="J2504">_xlfn.XLOOKUP(A2504,Orders!A:A,Orders!G:G,"")</f>
        <v>Wallet</v>
      </c>
      <c r="K2504" s="4">
        <f t="shared" si="1"/>
        <v>2024</v>
      </c>
      <c r="L2504" s="4" t="str">
        <f t="shared" si="2"/>
        <v>Apr</v>
      </c>
    </row>
    <row r="2505" ht="22.5" customHeight="1">
      <c r="A2505" s="4">
        <f>(Orders!A2505)</f>
        <v>3298709387</v>
      </c>
      <c r="B2505" s="5">
        <f t="array" ref="B2505">_xlfn.XLOOKUP(A2505, Orders!A:A,Orders!C:C)</f>
        <v>45108.25067</v>
      </c>
      <c r="C2505" s="4">
        <f>Order_items!B2505</f>
        <v>604184</v>
      </c>
      <c r="D2505" s="4" t="str">
        <f t="array" ref="D2505">_xlfn.XLOOKUP(C2505,Products!A:A,Products!B:B,"")</f>
        <v>Toilet Cleaner</v>
      </c>
      <c r="E2505" s="4" t="str">
        <f t="array" ref="E2505">_xlfn.XLOOKUP(C2505,Products!A:A,Products!C:C,"")</f>
        <v>Household Care</v>
      </c>
      <c r="F2505" s="4" t="str">
        <f t="array" ref="F2505">_xlfn.XLOOKUP(C2505,Products!A:A,Products!D:D,"")</f>
        <v>Gaba, Sodhi and Choudhary</v>
      </c>
      <c r="G2505" s="4">
        <f>Order_items!C2505</f>
        <v>1</v>
      </c>
      <c r="H2505" s="4">
        <f>Order_items!D2505</f>
        <v>397.55</v>
      </c>
      <c r="I2505" s="4">
        <f>Order_items!E2505</f>
        <v>397.55</v>
      </c>
      <c r="J2505" s="4" t="str">
        <f t="array" ref="J2505">_xlfn.XLOOKUP(A2505,Orders!A:A,Orders!G:G,"")</f>
        <v>Card</v>
      </c>
      <c r="K2505" s="4">
        <f t="shared" si="1"/>
        <v>2023</v>
      </c>
      <c r="L2505" s="4" t="str">
        <f t="shared" si="2"/>
        <v>Jul</v>
      </c>
    </row>
    <row r="2506" ht="22.5" customHeight="1">
      <c r="A2506" s="4">
        <f>(Orders!A2506)</f>
        <v>8608686211</v>
      </c>
      <c r="B2506" s="5">
        <f t="array" ref="B2506">_xlfn.XLOOKUP(A2506, Orders!A:A,Orders!C:C)</f>
        <v>45134.21473</v>
      </c>
      <c r="C2506" s="4">
        <f>Order_items!B2506</f>
        <v>336847</v>
      </c>
      <c r="D2506" s="4" t="str">
        <f t="array" ref="D2506">_xlfn.XLOOKUP(C2506,Products!A:A,Products!B:B,"")</f>
        <v>Toilet Cleaner</v>
      </c>
      <c r="E2506" s="4" t="str">
        <f t="array" ref="E2506">_xlfn.XLOOKUP(C2506,Products!A:A,Products!C:C,"")</f>
        <v>Household Care</v>
      </c>
      <c r="F2506" s="4" t="str">
        <f t="array" ref="F2506">_xlfn.XLOOKUP(C2506,Products!A:A,Products!D:D,"")</f>
        <v>Dayal, Mammen and More</v>
      </c>
      <c r="G2506" s="4">
        <f>Order_items!C2506</f>
        <v>3</v>
      </c>
      <c r="H2506" s="4">
        <f>Order_items!D2506</f>
        <v>936.98</v>
      </c>
      <c r="I2506" s="4">
        <f>Order_items!E2506</f>
        <v>2810.94</v>
      </c>
      <c r="J2506" s="4" t="str">
        <f t="array" ref="J2506">_xlfn.XLOOKUP(A2506,Orders!A:A,Orders!G:G,"")</f>
        <v>Cash</v>
      </c>
      <c r="K2506" s="4">
        <f t="shared" si="1"/>
        <v>2023</v>
      </c>
      <c r="L2506" s="4" t="str">
        <f t="shared" si="2"/>
        <v>Jul</v>
      </c>
    </row>
    <row r="2507" ht="22.5" customHeight="1">
      <c r="A2507" s="4">
        <f>(Orders!A2507)</f>
        <v>5125482761</v>
      </c>
      <c r="B2507" s="5">
        <f t="array" ref="B2507">_xlfn.XLOOKUP(A2507, Orders!A:A,Orders!C:C)</f>
        <v>45074.30591</v>
      </c>
      <c r="C2507" s="4">
        <f>Order_items!B2507</f>
        <v>118820</v>
      </c>
      <c r="D2507" s="4" t="str">
        <f t="array" ref="D2507">_xlfn.XLOOKUP(C2507,Products!A:A,Products!B:B,"")</f>
        <v>Iced Tea</v>
      </c>
      <c r="E2507" s="4" t="str">
        <f t="array" ref="E2507">_xlfn.XLOOKUP(C2507,Products!A:A,Products!C:C,"")</f>
        <v>Cold Drinks &amp; Juices</v>
      </c>
      <c r="F2507" s="4" t="str">
        <f t="array" ref="F2507">_xlfn.XLOOKUP(C2507,Products!A:A,Products!D:D,"")</f>
        <v>Warrior, Ravel and Amble</v>
      </c>
      <c r="G2507" s="4">
        <f>Order_items!C2507</f>
        <v>3</v>
      </c>
      <c r="H2507" s="4">
        <f>Order_items!D2507</f>
        <v>12.32</v>
      </c>
      <c r="I2507" s="4">
        <f>Order_items!E2507</f>
        <v>36.96</v>
      </c>
      <c r="J2507" s="4" t="str">
        <f t="array" ref="J2507">_xlfn.XLOOKUP(A2507,Orders!A:A,Orders!G:G,"")</f>
        <v>UPI</v>
      </c>
      <c r="K2507" s="4">
        <f t="shared" si="1"/>
        <v>2023</v>
      </c>
      <c r="L2507" s="4" t="str">
        <f t="shared" si="2"/>
        <v>May</v>
      </c>
    </row>
    <row r="2508" ht="22.5" customHeight="1">
      <c r="A2508" s="4">
        <f>(Orders!A2508)</f>
        <v>7388146343</v>
      </c>
      <c r="B2508" s="5">
        <f t="array" ref="B2508">_xlfn.XLOOKUP(A2508, Orders!A:A,Orders!C:C)</f>
        <v>45193.48943</v>
      </c>
      <c r="C2508" s="4">
        <f>Order_items!B2508</f>
        <v>721521</v>
      </c>
      <c r="D2508" s="4" t="str">
        <f t="array" ref="D2508">_xlfn.XLOOKUP(C2508,Products!A:A,Products!B:B,"")</f>
        <v>Rice</v>
      </c>
      <c r="E2508" s="4" t="str">
        <f t="array" ref="E2508">_xlfn.XLOOKUP(C2508,Products!A:A,Products!C:C,"")</f>
        <v>Grocery &amp; Staples</v>
      </c>
      <c r="F2508" s="4" t="str">
        <f t="array" ref="F2508">_xlfn.XLOOKUP(C2508,Products!A:A,Products!D:D,"")</f>
        <v>Ramanathan, Agarwal and Baria</v>
      </c>
      <c r="G2508" s="4">
        <f>Order_items!C2508</f>
        <v>2</v>
      </c>
      <c r="H2508" s="4">
        <f>Order_items!D2508</f>
        <v>417.39</v>
      </c>
      <c r="I2508" s="4">
        <f>Order_items!E2508</f>
        <v>834.78</v>
      </c>
      <c r="J2508" s="4" t="str">
        <f t="array" ref="J2508">_xlfn.XLOOKUP(A2508,Orders!A:A,Orders!G:G,"")</f>
        <v>Wallet</v>
      </c>
      <c r="K2508" s="4">
        <f t="shared" si="1"/>
        <v>2023</v>
      </c>
      <c r="L2508" s="4" t="str">
        <f t="shared" si="2"/>
        <v>Sep</v>
      </c>
    </row>
    <row r="2509" ht="22.5" customHeight="1">
      <c r="A2509" s="4">
        <f>(Orders!A2509)</f>
        <v>7064723322</v>
      </c>
      <c r="B2509" s="5">
        <f t="array" ref="B2509">_xlfn.XLOOKUP(A2509, Orders!A:A,Orders!C:C)</f>
        <v>45214.48924</v>
      </c>
      <c r="C2509" s="4">
        <f>Order_items!B2509</f>
        <v>257719</v>
      </c>
      <c r="D2509" s="4" t="str">
        <f t="array" ref="D2509">_xlfn.XLOOKUP(C2509,Products!A:A,Products!B:B,"")</f>
        <v>Eggs</v>
      </c>
      <c r="E2509" s="4" t="str">
        <f t="array" ref="E2509">_xlfn.XLOOKUP(C2509,Products!A:A,Products!C:C,"")</f>
        <v>Dairy &amp; Breakfast</v>
      </c>
      <c r="F2509" s="4" t="str">
        <f t="array" ref="F2509">_xlfn.XLOOKUP(C2509,Products!A:A,Products!D:D,"")</f>
        <v>Chaudhuri PLC</v>
      </c>
      <c r="G2509" s="4">
        <f>Order_items!C2509</f>
        <v>3</v>
      </c>
      <c r="H2509" s="4">
        <f>Order_items!D2509</f>
        <v>281.73</v>
      </c>
      <c r="I2509" s="4">
        <f>Order_items!E2509</f>
        <v>845.19</v>
      </c>
      <c r="J2509" s="4" t="str">
        <f t="array" ref="J2509">_xlfn.XLOOKUP(A2509,Orders!A:A,Orders!G:G,"")</f>
        <v>Cash</v>
      </c>
      <c r="K2509" s="4">
        <f t="shared" si="1"/>
        <v>2023</v>
      </c>
      <c r="L2509" s="4" t="str">
        <f t="shared" si="2"/>
        <v>Oct</v>
      </c>
    </row>
    <row r="2510" ht="22.5" customHeight="1">
      <c r="A2510" s="4">
        <f>(Orders!A2510)</f>
        <v>1766291529</v>
      </c>
      <c r="B2510" s="5">
        <f t="array" ref="B2510">_xlfn.XLOOKUP(A2510, Orders!A:A,Orders!C:C)</f>
        <v>45485.78645</v>
      </c>
      <c r="C2510" s="4">
        <f>Order_items!B2510</f>
        <v>799459</v>
      </c>
      <c r="D2510" s="4" t="str">
        <f t="array" ref="D2510">_xlfn.XLOOKUP(C2510,Products!A:A,Products!B:B,"")</f>
        <v>Vitamins</v>
      </c>
      <c r="E2510" s="4" t="str">
        <f t="array" ref="E2510">_xlfn.XLOOKUP(C2510,Products!A:A,Products!C:C,"")</f>
        <v>Pharmacy</v>
      </c>
      <c r="F2510" s="4" t="str">
        <f t="array" ref="F2510">_xlfn.XLOOKUP(C2510,Products!A:A,Products!D:D,"")</f>
        <v>Garg, Kari and Kapur</v>
      </c>
      <c r="G2510" s="4">
        <f>Order_items!C2510</f>
        <v>3</v>
      </c>
      <c r="H2510" s="4">
        <f>Order_items!D2510</f>
        <v>852.02</v>
      </c>
      <c r="I2510" s="4">
        <f>Order_items!E2510</f>
        <v>2556.06</v>
      </c>
      <c r="J2510" s="4" t="str">
        <f t="array" ref="J2510">_xlfn.XLOOKUP(A2510,Orders!A:A,Orders!G:G,"")</f>
        <v>UPI</v>
      </c>
      <c r="K2510" s="4">
        <f t="shared" si="1"/>
        <v>2024</v>
      </c>
      <c r="L2510" s="4" t="str">
        <f t="shared" si="2"/>
        <v>Jul</v>
      </c>
    </row>
    <row r="2511" ht="22.5" customHeight="1">
      <c r="A2511" s="4">
        <f>(Orders!A2511)</f>
        <v>8183491568</v>
      </c>
      <c r="B2511" s="5">
        <f t="array" ref="B2511">_xlfn.XLOOKUP(A2511, Orders!A:A,Orders!C:C)</f>
        <v>45184.57762</v>
      </c>
      <c r="C2511" s="4">
        <f>Order_items!B2511</f>
        <v>684939</v>
      </c>
      <c r="D2511" s="4" t="str">
        <f t="array" ref="D2511">_xlfn.XLOOKUP(C2511,Products!A:A,Products!B:B,"")</f>
        <v>Lotion</v>
      </c>
      <c r="E2511" s="4" t="str">
        <f t="array" ref="E2511">_xlfn.XLOOKUP(C2511,Products!A:A,Products!C:C,"")</f>
        <v>Personal Care</v>
      </c>
      <c r="F2511" s="4" t="str">
        <f t="array" ref="F2511">_xlfn.XLOOKUP(C2511,Products!A:A,Products!D:D,"")</f>
        <v>Sibal, Bhatnagar and Rajan</v>
      </c>
      <c r="G2511" s="4">
        <f>Order_items!C2511</f>
        <v>1</v>
      </c>
      <c r="H2511" s="4">
        <f>Order_items!D2511</f>
        <v>727.95</v>
      </c>
      <c r="I2511" s="4">
        <f>Order_items!E2511</f>
        <v>727.95</v>
      </c>
      <c r="J2511" s="4" t="str">
        <f t="array" ref="J2511">_xlfn.XLOOKUP(A2511,Orders!A:A,Orders!G:G,"")</f>
        <v>UPI</v>
      </c>
      <c r="K2511" s="4">
        <f t="shared" si="1"/>
        <v>2023</v>
      </c>
      <c r="L2511" s="4" t="str">
        <f t="shared" si="2"/>
        <v>Sep</v>
      </c>
    </row>
    <row r="2512" ht="22.5" customHeight="1">
      <c r="A2512" s="4">
        <f>(Orders!A2512)</f>
        <v>6419111681</v>
      </c>
      <c r="B2512" s="5">
        <f t="array" ref="B2512">_xlfn.XLOOKUP(A2512, Orders!A:A,Orders!C:C)</f>
        <v>45315.45529</v>
      </c>
      <c r="C2512" s="4">
        <f>Order_items!B2512</f>
        <v>784673</v>
      </c>
      <c r="D2512" s="4" t="str">
        <f t="array" ref="D2512">_xlfn.XLOOKUP(C2512,Products!A:A,Products!B:B,"")</f>
        <v>Dog Food</v>
      </c>
      <c r="E2512" s="4" t="str">
        <f t="array" ref="E2512">_xlfn.XLOOKUP(C2512,Products!A:A,Products!C:C,"")</f>
        <v>Pet Care</v>
      </c>
      <c r="F2512" s="4" t="str">
        <f t="array" ref="F2512">_xlfn.XLOOKUP(C2512,Products!A:A,Products!D:D,"")</f>
        <v>Ramanathan Group</v>
      </c>
      <c r="G2512" s="4">
        <f>Order_items!C2512</f>
        <v>1</v>
      </c>
      <c r="H2512" s="4">
        <f>Order_items!D2512</f>
        <v>491.39</v>
      </c>
      <c r="I2512" s="4">
        <f>Order_items!E2512</f>
        <v>491.39</v>
      </c>
      <c r="J2512" s="4" t="str">
        <f t="array" ref="J2512">_xlfn.XLOOKUP(A2512,Orders!A:A,Orders!G:G,"")</f>
        <v>Wallet</v>
      </c>
      <c r="K2512" s="4">
        <f t="shared" si="1"/>
        <v>2024</v>
      </c>
      <c r="L2512" s="4" t="str">
        <f t="shared" si="2"/>
        <v>Jan</v>
      </c>
    </row>
    <row r="2513" ht="22.5" customHeight="1">
      <c r="A2513" s="4">
        <f>(Orders!A2513)</f>
        <v>9193945481</v>
      </c>
      <c r="B2513" s="5">
        <f t="array" ref="B2513">_xlfn.XLOOKUP(A2513, Orders!A:A,Orders!C:C)</f>
        <v>45526.82025</v>
      </c>
      <c r="C2513" s="4">
        <f>Order_items!B2513</f>
        <v>991434</v>
      </c>
      <c r="D2513" s="4" t="str">
        <f t="array" ref="D2513">_xlfn.XLOOKUP(C2513,Products!A:A,Products!B:B,"")</f>
        <v>Cookies</v>
      </c>
      <c r="E2513" s="4" t="str">
        <f t="array" ref="E2513">_xlfn.XLOOKUP(C2513,Products!A:A,Products!C:C,"")</f>
        <v>Snacks &amp; Munchies</v>
      </c>
      <c r="F2513" s="4" t="str">
        <f t="array" ref="F2513">_xlfn.XLOOKUP(C2513,Products!A:A,Products!D:D,"")</f>
        <v>Mital-Oza</v>
      </c>
      <c r="G2513" s="4">
        <f>Order_items!C2513</f>
        <v>3</v>
      </c>
      <c r="H2513" s="4">
        <f>Order_items!D2513</f>
        <v>237.62</v>
      </c>
      <c r="I2513" s="4">
        <f>Order_items!E2513</f>
        <v>712.86</v>
      </c>
      <c r="J2513" s="4" t="str">
        <f t="array" ref="J2513">_xlfn.XLOOKUP(A2513,Orders!A:A,Orders!G:G,"")</f>
        <v>Card</v>
      </c>
      <c r="K2513" s="4">
        <f t="shared" si="1"/>
        <v>2024</v>
      </c>
      <c r="L2513" s="4" t="str">
        <f t="shared" si="2"/>
        <v>Aug</v>
      </c>
    </row>
    <row r="2514" ht="22.5" customHeight="1">
      <c r="A2514" s="4">
        <f>(Orders!A2514)</f>
        <v>3937750618</v>
      </c>
      <c r="B2514" s="5">
        <f t="array" ref="B2514">_xlfn.XLOOKUP(A2514, Orders!A:A,Orders!C:C)</f>
        <v>45164.42457</v>
      </c>
      <c r="C2514" s="4">
        <f>Order_items!B2514</f>
        <v>41853</v>
      </c>
      <c r="D2514" s="4" t="str">
        <f t="array" ref="D2514">_xlfn.XLOOKUP(C2514,Products!A:A,Products!B:B,"")</f>
        <v>Curd</v>
      </c>
      <c r="E2514" s="4" t="str">
        <f t="array" ref="E2514">_xlfn.XLOOKUP(C2514,Products!A:A,Products!C:C,"")</f>
        <v>Dairy &amp; Breakfast</v>
      </c>
      <c r="F2514" s="4" t="str">
        <f t="array" ref="F2514">_xlfn.XLOOKUP(C2514,Products!A:A,Products!D:D,"")</f>
        <v>Handa PLC</v>
      </c>
      <c r="G2514" s="4">
        <f>Order_items!C2514</f>
        <v>3</v>
      </c>
      <c r="H2514" s="4">
        <f>Order_items!D2514</f>
        <v>910.44</v>
      </c>
      <c r="I2514" s="4">
        <f>Order_items!E2514</f>
        <v>2731.32</v>
      </c>
      <c r="J2514" s="4" t="str">
        <f t="array" ref="J2514">_xlfn.XLOOKUP(A2514,Orders!A:A,Orders!G:G,"")</f>
        <v>Cash</v>
      </c>
      <c r="K2514" s="4">
        <f t="shared" si="1"/>
        <v>2023</v>
      </c>
      <c r="L2514" s="4" t="str">
        <f t="shared" si="2"/>
        <v>Aug</v>
      </c>
    </row>
    <row r="2515" ht="22.5" customHeight="1">
      <c r="A2515" s="4">
        <f>(Orders!A2515)</f>
        <v>2056682923</v>
      </c>
      <c r="B2515" s="5">
        <f t="array" ref="B2515">_xlfn.XLOOKUP(A2515, Orders!A:A,Orders!C:C)</f>
        <v>45439.82029</v>
      </c>
      <c r="C2515" s="4">
        <f>Order_items!B2515</f>
        <v>654297</v>
      </c>
      <c r="D2515" s="4" t="str">
        <f t="array" ref="D2515">_xlfn.XLOOKUP(C2515,Products!A:A,Products!B:B,"")</f>
        <v>Potatoes</v>
      </c>
      <c r="E2515" s="4" t="str">
        <f t="array" ref="E2515">_xlfn.XLOOKUP(C2515,Products!A:A,Products!C:C,"")</f>
        <v>Fruits &amp; Vegetables</v>
      </c>
      <c r="F2515" s="4" t="str">
        <f t="array" ref="F2515">_xlfn.XLOOKUP(C2515,Products!A:A,Products!D:D,"")</f>
        <v>Chandran-Dass</v>
      </c>
      <c r="G2515" s="4">
        <f>Order_items!C2515</f>
        <v>1</v>
      </c>
      <c r="H2515" s="4">
        <f>Order_items!D2515</f>
        <v>13.25</v>
      </c>
      <c r="I2515" s="4">
        <f>Order_items!E2515</f>
        <v>13.25</v>
      </c>
      <c r="J2515" s="4" t="str">
        <f t="array" ref="J2515">_xlfn.XLOOKUP(A2515,Orders!A:A,Orders!G:G,"")</f>
        <v>Cash</v>
      </c>
      <c r="K2515" s="4">
        <f t="shared" si="1"/>
        <v>2024</v>
      </c>
      <c r="L2515" s="4" t="str">
        <f t="shared" si="2"/>
        <v>May</v>
      </c>
    </row>
    <row r="2516" ht="22.5" customHeight="1">
      <c r="A2516" s="4">
        <f>(Orders!A2516)</f>
        <v>7229998672</v>
      </c>
      <c r="B2516" s="5">
        <f t="array" ref="B2516">_xlfn.XLOOKUP(A2516, Orders!A:A,Orders!C:C)</f>
        <v>45179.87457</v>
      </c>
      <c r="C2516" s="4">
        <f>Order_items!B2516</f>
        <v>970529</v>
      </c>
      <c r="D2516" s="4" t="str">
        <f t="array" ref="D2516">_xlfn.XLOOKUP(C2516,Products!A:A,Products!B:B,"")</f>
        <v>Diapers</v>
      </c>
      <c r="E2516" s="4" t="str">
        <f t="array" ref="E2516">_xlfn.XLOOKUP(C2516,Products!A:A,Products!C:C,"")</f>
        <v>Baby Care</v>
      </c>
      <c r="F2516" s="4" t="str">
        <f t="array" ref="F2516">_xlfn.XLOOKUP(C2516,Products!A:A,Products!D:D,"")</f>
        <v>Kurian, Patla and Sanghvi</v>
      </c>
      <c r="G2516" s="4">
        <f>Order_items!C2516</f>
        <v>3</v>
      </c>
      <c r="H2516" s="4">
        <f>Order_items!D2516</f>
        <v>827.44</v>
      </c>
      <c r="I2516" s="4">
        <f>Order_items!E2516</f>
        <v>2482.32</v>
      </c>
      <c r="J2516" s="4" t="str">
        <f t="array" ref="J2516">_xlfn.XLOOKUP(A2516,Orders!A:A,Orders!G:G,"")</f>
        <v>Card</v>
      </c>
      <c r="K2516" s="4">
        <f t="shared" si="1"/>
        <v>2023</v>
      </c>
      <c r="L2516" s="4" t="str">
        <f t="shared" si="2"/>
        <v>Sep</v>
      </c>
    </row>
    <row r="2517" ht="22.5" customHeight="1">
      <c r="A2517" s="4">
        <f>(Orders!A2517)</f>
        <v>7028582657</v>
      </c>
      <c r="B2517" s="5">
        <f t="array" ref="B2517">_xlfn.XLOOKUP(A2517, Orders!A:A,Orders!C:C)</f>
        <v>45597.57547</v>
      </c>
      <c r="C2517" s="4">
        <f>Order_items!B2517</f>
        <v>487931</v>
      </c>
      <c r="D2517" s="4" t="str">
        <f t="array" ref="D2517">_xlfn.XLOOKUP(C2517,Products!A:A,Products!B:B,"")</f>
        <v>Sugar</v>
      </c>
      <c r="E2517" s="4" t="str">
        <f t="array" ref="E2517">_xlfn.XLOOKUP(C2517,Products!A:A,Products!C:C,"")</f>
        <v>Grocery &amp; Staples</v>
      </c>
      <c r="F2517" s="4" t="str">
        <f t="array" ref="F2517">_xlfn.XLOOKUP(C2517,Products!A:A,Products!D:D,"")</f>
        <v>Bahl, Jaggi and Nath</v>
      </c>
      <c r="G2517" s="4">
        <f>Order_items!C2517</f>
        <v>1</v>
      </c>
      <c r="H2517" s="4">
        <f>Order_items!D2517</f>
        <v>709.08</v>
      </c>
      <c r="I2517" s="4">
        <f>Order_items!E2517</f>
        <v>709.08</v>
      </c>
      <c r="J2517" s="4" t="str">
        <f t="array" ref="J2517">_xlfn.XLOOKUP(A2517,Orders!A:A,Orders!G:G,"")</f>
        <v>Wallet</v>
      </c>
      <c r="K2517" s="4">
        <f t="shared" si="1"/>
        <v>2024</v>
      </c>
      <c r="L2517" s="4" t="str">
        <f t="shared" si="2"/>
        <v>Nov</v>
      </c>
    </row>
    <row r="2518" ht="22.5" customHeight="1">
      <c r="A2518" s="4">
        <f>(Orders!A2518)</f>
        <v>1732091066</v>
      </c>
      <c r="B2518" s="5">
        <f t="array" ref="B2518">_xlfn.XLOOKUP(A2518, Orders!A:A,Orders!C:C)</f>
        <v>45424.42001</v>
      </c>
      <c r="C2518" s="4">
        <f>Order_items!B2518</f>
        <v>851978</v>
      </c>
      <c r="D2518" s="4" t="str">
        <f t="array" ref="D2518">_xlfn.XLOOKUP(C2518,Products!A:A,Products!B:B,"")</f>
        <v>Vitamins</v>
      </c>
      <c r="E2518" s="4" t="str">
        <f t="array" ref="E2518">_xlfn.XLOOKUP(C2518,Products!A:A,Products!C:C,"")</f>
        <v>Pharmacy</v>
      </c>
      <c r="F2518" s="4" t="str">
        <f t="array" ref="F2518">_xlfn.XLOOKUP(C2518,Products!A:A,Products!D:D,"")</f>
        <v>Parsa-Bala</v>
      </c>
      <c r="G2518" s="4">
        <f>Order_items!C2518</f>
        <v>1</v>
      </c>
      <c r="H2518" s="4">
        <f>Order_items!D2518</f>
        <v>715.72</v>
      </c>
      <c r="I2518" s="4">
        <f>Order_items!E2518</f>
        <v>715.72</v>
      </c>
      <c r="J2518" s="4" t="str">
        <f t="array" ref="J2518">_xlfn.XLOOKUP(A2518,Orders!A:A,Orders!G:G,"")</f>
        <v>Wallet</v>
      </c>
      <c r="K2518" s="4">
        <f t="shared" si="1"/>
        <v>2024</v>
      </c>
      <c r="L2518" s="4" t="str">
        <f t="shared" si="2"/>
        <v>May</v>
      </c>
    </row>
    <row r="2519" ht="22.5" customHeight="1">
      <c r="A2519" s="4">
        <f>(Orders!A2519)</f>
        <v>9389363975</v>
      </c>
      <c r="B2519" s="5">
        <f t="array" ref="B2519">_xlfn.XLOOKUP(A2519, Orders!A:A,Orders!C:C)</f>
        <v>45299.23561</v>
      </c>
      <c r="C2519" s="4">
        <f>Order_items!B2519</f>
        <v>679865</v>
      </c>
      <c r="D2519" s="4" t="str">
        <f t="array" ref="D2519">_xlfn.XLOOKUP(C2519,Products!A:A,Products!B:B,"")</f>
        <v>Wheat Flour</v>
      </c>
      <c r="E2519" s="4" t="str">
        <f t="array" ref="E2519">_xlfn.XLOOKUP(C2519,Products!A:A,Products!C:C,"")</f>
        <v>Grocery &amp; Staples</v>
      </c>
      <c r="F2519" s="4" t="str">
        <f t="array" ref="F2519">_xlfn.XLOOKUP(C2519,Products!A:A,Products!D:D,"")</f>
        <v>Memon-Barad</v>
      </c>
      <c r="G2519" s="4">
        <f>Order_items!C2519</f>
        <v>2</v>
      </c>
      <c r="H2519" s="4">
        <f>Order_items!D2519</f>
        <v>347.91</v>
      </c>
      <c r="I2519" s="4">
        <f>Order_items!E2519</f>
        <v>695.82</v>
      </c>
      <c r="J2519" s="4" t="str">
        <f t="array" ref="J2519">_xlfn.XLOOKUP(A2519,Orders!A:A,Orders!G:G,"")</f>
        <v>Card</v>
      </c>
      <c r="K2519" s="4">
        <f t="shared" si="1"/>
        <v>2024</v>
      </c>
      <c r="L2519" s="4" t="str">
        <f t="shared" si="2"/>
        <v>Jan</v>
      </c>
    </row>
    <row r="2520" ht="22.5" customHeight="1">
      <c r="A2520" s="4">
        <f>(Orders!A2520)</f>
        <v>9477050930</v>
      </c>
      <c r="B2520" s="5">
        <f t="array" ref="B2520">_xlfn.XLOOKUP(A2520, Orders!A:A,Orders!C:C)</f>
        <v>45170.00267</v>
      </c>
      <c r="C2520" s="4">
        <f>Order_items!B2520</f>
        <v>187399</v>
      </c>
      <c r="D2520" s="4" t="str">
        <f t="array" ref="D2520">_xlfn.XLOOKUP(C2520,Products!A:A,Products!B:B,"")</f>
        <v>Frozen Pizza</v>
      </c>
      <c r="E2520" s="4" t="str">
        <f t="array" ref="E2520">_xlfn.XLOOKUP(C2520,Products!A:A,Products!C:C,"")</f>
        <v>Instant &amp; Frozen Food</v>
      </c>
      <c r="F2520" s="4" t="str">
        <f t="array" ref="F2520">_xlfn.XLOOKUP(C2520,Products!A:A,Products!D:D,"")</f>
        <v>Chauhan Inc</v>
      </c>
      <c r="G2520" s="4">
        <f>Order_items!C2520</f>
        <v>1</v>
      </c>
      <c r="H2520" s="4">
        <f>Order_items!D2520</f>
        <v>53.49</v>
      </c>
      <c r="I2520" s="4">
        <f>Order_items!E2520</f>
        <v>53.49</v>
      </c>
      <c r="J2520" s="4" t="str">
        <f t="array" ref="J2520">_xlfn.XLOOKUP(A2520,Orders!A:A,Orders!G:G,"")</f>
        <v>Card</v>
      </c>
      <c r="K2520" s="4">
        <f t="shared" si="1"/>
        <v>2023</v>
      </c>
      <c r="L2520" s="4" t="str">
        <f t="shared" si="2"/>
        <v>Sep</v>
      </c>
    </row>
    <row r="2521" ht="22.5" customHeight="1">
      <c r="A2521" s="4">
        <f>(Orders!A2521)</f>
        <v>6808771388</v>
      </c>
      <c r="B2521" s="5">
        <f t="array" ref="B2521">_xlfn.XLOOKUP(A2521, Orders!A:A,Orders!C:C)</f>
        <v>45411.74247</v>
      </c>
      <c r="C2521" s="4">
        <f>Order_items!B2521</f>
        <v>264803</v>
      </c>
      <c r="D2521" s="4" t="str">
        <f t="array" ref="D2521">_xlfn.XLOOKUP(C2521,Products!A:A,Products!B:B,"")</f>
        <v>Vitamins</v>
      </c>
      <c r="E2521" s="4" t="str">
        <f t="array" ref="E2521">_xlfn.XLOOKUP(C2521,Products!A:A,Products!C:C,"")</f>
        <v>Pharmacy</v>
      </c>
      <c r="F2521" s="4" t="str">
        <f t="array" ref="F2521">_xlfn.XLOOKUP(C2521,Products!A:A,Products!D:D,"")</f>
        <v>Gole-Doshi</v>
      </c>
      <c r="G2521" s="4">
        <f>Order_items!C2521</f>
        <v>3</v>
      </c>
      <c r="H2521" s="4">
        <f>Order_items!D2521</f>
        <v>995.98</v>
      </c>
      <c r="I2521" s="4">
        <f>Order_items!E2521</f>
        <v>2987.94</v>
      </c>
      <c r="J2521" s="4" t="str">
        <f t="array" ref="J2521">_xlfn.XLOOKUP(A2521,Orders!A:A,Orders!G:G,"")</f>
        <v>Wallet</v>
      </c>
      <c r="K2521" s="4">
        <f t="shared" si="1"/>
        <v>2024</v>
      </c>
      <c r="L2521" s="4" t="str">
        <f t="shared" si="2"/>
        <v>Apr</v>
      </c>
    </row>
    <row r="2522" ht="22.5" customHeight="1">
      <c r="A2522" s="4">
        <f>(Orders!A2522)</f>
        <v>7616458551</v>
      </c>
      <c r="B2522" s="5">
        <f t="array" ref="B2522">_xlfn.XLOOKUP(A2522, Orders!A:A,Orders!C:C)</f>
        <v>45051.38975</v>
      </c>
      <c r="C2522" s="4">
        <f>Order_items!B2522</f>
        <v>67197</v>
      </c>
      <c r="D2522" s="4" t="str">
        <f t="array" ref="D2522">_xlfn.XLOOKUP(C2522,Products!A:A,Products!B:B,"")</f>
        <v>Butter</v>
      </c>
      <c r="E2522" s="4" t="str">
        <f t="array" ref="E2522">_xlfn.XLOOKUP(C2522,Products!A:A,Products!C:C,"")</f>
        <v>Dairy &amp; Breakfast</v>
      </c>
      <c r="F2522" s="4" t="str">
        <f t="array" ref="F2522">_xlfn.XLOOKUP(C2522,Products!A:A,Products!D:D,"")</f>
        <v>Shetty-Bora</v>
      </c>
      <c r="G2522" s="4">
        <f>Order_items!C2522</f>
        <v>1</v>
      </c>
      <c r="H2522" s="4">
        <f>Order_items!D2522</f>
        <v>552.2</v>
      </c>
      <c r="I2522" s="4">
        <f>Order_items!E2522</f>
        <v>552.2</v>
      </c>
      <c r="J2522" s="4" t="str">
        <f t="array" ref="J2522">_xlfn.XLOOKUP(A2522,Orders!A:A,Orders!G:G,"")</f>
        <v>Card</v>
      </c>
      <c r="K2522" s="4">
        <f t="shared" si="1"/>
        <v>2023</v>
      </c>
      <c r="L2522" s="4" t="str">
        <f t="shared" si="2"/>
        <v>May</v>
      </c>
    </row>
    <row r="2523" ht="22.5" customHeight="1">
      <c r="A2523" s="4">
        <f>(Orders!A2523)</f>
        <v>2784959025</v>
      </c>
      <c r="B2523" s="5">
        <f t="array" ref="B2523">_xlfn.XLOOKUP(A2523, Orders!A:A,Orders!C:C)</f>
        <v>45023.10472</v>
      </c>
      <c r="C2523" s="4">
        <f>Order_items!B2523</f>
        <v>962054</v>
      </c>
      <c r="D2523" s="4" t="str">
        <f t="array" ref="D2523">_xlfn.XLOOKUP(C2523,Products!A:A,Products!B:B,"")</f>
        <v>Orange Juice</v>
      </c>
      <c r="E2523" s="4" t="str">
        <f t="array" ref="E2523">_xlfn.XLOOKUP(C2523,Products!A:A,Products!C:C,"")</f>
        <v>Cold Drinks &amp; Juices</v>
      </c>
      <c r="F2523" s="4" t="str">
        <f t="array" ref="F2523">_xlfn.XLOOKUP(C2523,Products!A:A,Products!D:D,"")</f>
        <v>Toor-Nagar</v>
      </c>
      <c r="G2523" s="4">
        <f>Order_items!C2523</f>
        <v>3</v>
      </c>
      <c r="H2523" s="4">
        <f>Order_items!D2523</f>
        <v>16.86</v>
      </c>
      <c r="I2523" s="4">
        <f>Order_items!E2523</f>
        <v>50.58</v>
      </c>
      <c r="J2523" s="4" t="str">
        <f t="array" ref="J2523">_xlfn.XLOOKUP(A2523,Orders!A:A,Orders!G:G,"")</f>
        <v>Card</v>
      </c>
      <c r="K2523" s="4">
        <f t="shared" si="1"/>
        <v>2023</v>
      </c>
      <c r="L2523" s="4" t="str">
        <f t="shared" si="2"/>
        <v>Apr</v>
      </c>
    </row>
    <row r="2524" ht="22.5" customHeight="1">
      <c r="A2524" s="4">
        <f>(Orders!A2524)</f>
        <v>2716611235</v>
      </c>
      <c r="B2524" s="5">
        <f t="array" ref="B2524">_xlfn.XLOOKUP(A2524, Orders!A:A,Orders!C:C)</f>
        <v>45341.25663</v>
      </c>
      <c r="C2524" s="4">
        <f>Order_items!B2524</f>
        <v>9436</v>
      </c>
      <c r="D2524" s="4" t="str">
        <f t="array" ref="D2524">_xlfn.XLOOKUP(C2524,Products!A:A,Products!B:B,"")</f>
        <v>Toothpaste</v>
      </c>
      <c r="E2524" s="4" t="str">
        <f t="array" ref="E2524">_xlfn.XLOOKUP(C2524,Products!A:A,Products!C:C,"")</f>
        <v>Personal Care</v>
      </c>
      <c r="F2524" s="4" t="str">
        <f t="array" ref="F2524">_xlfn.XLOOKUP(C2524,Products!A:A,Products!D:D,"")</f>
        <v>Naidu PLC</v>
      </c>
      <c r="G2524" s="4">
        <f>Order_items!C2524</f>
        <v>1</v>
      </c>
      <c r="H2524" s="4">
        <f>Order_items!D2524</f>
        <v>88.43</v>
      </c>
      <c r="I2524" s="4">
        <f>Order_items!E2524</f>
        <v>88.43</v>
      </c>
      <c r="J2524" s="4" t="str">
        <f t="array" ref="J2524">_xlfn.XLOOKUP(A2524,Orders!A:A,Orders!G:G,"")</f>
        <v>UPI</v>
      </c>
      <c r="K2524" s="4">
        <f t="shared" si="1"/>
        <v>2024</v>
      </c>
      <c r="L2524" s="4" t="str">
        <f t="shared" si="2"/>
        <v>Feb</v>
      </c>
    </row>
    <row r="2525" ht="22.5" customHeight="1">
      <c r="A2525" s="4">
        <f>(Orders!A2525)</f>
        <v>3797871396</v>
      </c>
      <c r="B2525" s="5">
        <f t="array" ref="B2525">_xlfn.XLOOKUP(A2525, Orders!A:A,Orders!C:C)</f>
        <v>45279.08853</v>
      </c>
      <c r="C2525" s="4">
        <f>Order_items!B2525</f>
        <v>140154</v>
      </c>
      <c r="D2525" s="4" t="str">
        <f t="array" ref="D2525">_xlfn.XLOOKUP(C2525,Products!A:A,Products!B:B,"")</f>
        <v>Shampoo</v>
      </c>
      <c r="E2525" s="4" t="str">
        <f t="array" ref="E2525">_xlfn.XLOOKUP(C2525,Products!A:A,Products!C:C,"")</f>
        <v>Personal Care</v>
      </c>
      <c r="F2525" s="4" t="str">
        <f t="array" ref="F2525">_xlfn.XLOOKUP(C2525,Products!A:A,Products!D:D,"")</f>
        <v>Malhotra LLC</v>
      </c>
      <c r="G2525" s="4">
        <f>Order_items!C2525</f>
        <v>1</v>
      </c>
      <c r="H2525" s="4">
        <f>Order_items!D2525</f>
        <v>171.2</v>
      </c>
      <c r="I2525" s="4">
        <f>Order_items!E2525</f>
        <v>171.2</v>
      </c>
      <c r="J2525" s="4" t="str">
        <f t="array" ref="J2525">_xlfn.XLOOKUP(A2525,Orders!A:A,Orders!G:G,"")</f>
        <v>UPI</v>
      </c>
      <c r="K2525" s="4">
        <f t="shared" si="1"/>
        <v>2023</v>
      </c>
      <c r="L2525" s="4" t="str">
        <f t="shared" si="2"/>
        <v>Dec</v>
      </c>
    </row>
    <row r="2526" ht="22.5" customHeight="1">
      <c r="A2526" s="4">
        <f>(Orders!A2526)</f>
        <v>5895445193</v>
      </c>
      <c r="B2526" s="5">
        <f t="array" ref="B2526">_xlfn.XLOOKUP(A2526, Orders!A:A,Orders!C:C)</f>
        <v>45187.84122</v>
      </c>
      <c r="C2526" s="4">
        <f>Order_items!B2526</f>
        <v>897083</v>
      </c>
      <c r="D2526" s="4" t="str">
        <f t="array" ref="D2526">_xlfn.XLOOKUP(C2526,Products!A:A,Products!B:B,"")</f>
        <v>Detergent</v>
      </c>
      <c r="E2526" s="4" t="str">
        <f t="array" ref="E2526">_xlfn.XLOOKUP(C2526,Products!A:A,Products!C:C,"")</f>
        <v>Household Care</v>
      </c>
      <c r="F2526" s="4" t="str">
        <f t="array" ref="F2526">_xlfn.XLOOKUP(C2526,Products!A:A,Products!D:D,"")</f>
        <v>Dutta-Halder</v>
      </c>
      <c r="G2526" s="4">
        <f>Order_items!C2526</f>
        <v>2</v>
      </c>
      <c r="H2526" s="4">
        <f>Order_items!D2526</f>
        <v>972.69</v>
      </c>
      <c r="I2526" s="4">
        <f>Order_items!E2526</f>
        <v>1945.38</v>
      </c>
      <c r="J2526" s="4" t="str">
        <f t="array" ref="J2526">_xlfn.XLOOKUP(A2526,Orders!A:A,Orders!G:G,"")</f>
        <v>Wallet</v>
      </c>
      <c r="K2526" s="4">
        <f t="shared" si="1"/>
        <v>2023</v>
      </c>
      <c r="L2526" s="4" t="str">
        <f t="shared" si="2"/>
        <v>Sep</v>
      </c>
    </row>
    <row r="2527" ht="22.5" customHeight="1">
      <c r="A2527" s="4">
        <f>(Orders!A2527)</f>
        <v>5281640953</v>
      </c>
      <c r="B2527" s="5">
        <f t="array" ref="B2527">_xlfn.XLOOKUP(A2527, Orders!A:A,Orders!C:C)</f>
        <v>45431.79563</v>
      </c>
      <c r="C2527" s="4">
        <f>Order_items!B2527</f>
        <v>611575</v>
      </c>
      <c r="D2527" s="4" t="str">
        <f t="array" ref="D2527">_xlfn.XLOOKUP(C2527,Products!A:A,Products!B:B,"")</f>
        <v>Frozen Pizza</v>
      </c>
      <c r="E2527" s="4" t="str">
        <f t="array" ref="E2527">_xlfn.XLOOKUP(C2527,Products!A:A,Products!C:C,"")</f>
        <v>Instant &amp; Frozen Food</v>
      </c>
      <c r="F2527" s="4" t="str">
        <f t="array" ref="F2527">_xlfn.XLOOKUP(C2527,Products!A:A,Products!D:D,"")</f>
        <v>Bhat, Nigam and Hayer</v>
      </c>
      <c r="G2527" s="4">
        <f>Order_items!C2527</f>
        <v>3</v>
      </c>
      <c r="H2527" s="4">
        <f>Order_items!D2527</f>
        <v>482.06</v>
      </c>
      <c r="I2527" s="4">
        <f>Order_items!E2527</f>
        <v>1446.18</v>
      </c>
      <c r="J2527" s="4" t="str">
        <f t="array" ref="J2527">_xlfn.XLOOKUP(A2527,Orders!A:A,Orders!G:G,"")</f>
        <v>Wallet</v>
      </c>
      <c r="K2527" s="4">
        <f t="shared" si="1"/>
        <v>2024</v>
      </c>
      <c r="L2527" s="4" t="str">
        <f t="shared" si="2"/>
        <v>May</v>
      </c>
    </row>
    <row r="2528" ht="22.5" customHeight="1">
      <c r="A2528" s="4">
        <f>(Orders!A2528)</f>
        <v>9006387145</v>
      </c>
      <c r="B2528" s="5">
        <f t="array" ref="B2528">_xlfn.XLOOKUP(A2528, Orders!A:A,Orders!C:C)</f>
        <v>45123.41653</v>
      </c>
      <c r="C2528" s="4">
        <f>Order_items!B2528</f>
        <v>968887</v>
      </c>
      <c r="D2528" s="4" t="str">
        <f t="array" ref="D2528">_xlfn.XLOOKUP(C2528,Products!A:A,Products!B:B,"")</f>
        <v>Dish Soap</v>
      </c>
      <c r="E2528" s="4" t="str">
        <f t="array" ref="E2528">_xlfn.XLOOKUP(C2528,Products!A:A,Products!C:C,"")</f>
        <v>Household Care</v>
      </c>
      <c r="F2528" s="4" t="str">
        <f t="array" ref="F2528">_xlfn.XLOOKUP(C2528,Products!A:A,Products!D:D,"")</f>
        <v>Keer-Gill</v>
      </c>
      <c r="G2528" s="4">
        <f>Order_items!C2528</f>
        <v>3</v>
      </c>
      <c r="H2528" s="4">
        <f>Order_items!D2528</f>
        <v>40.7</v>
      </c>
      <c r="I2528" s="4">
        <f>Order_items!E2528</f>
        <v>122.1</v>
      </c>
      <c r="J2528" s="4" t="str">
        <f t="array" ref="J2528">_xlfn.XLOOKUP(A2528,Orders!A:A,Orders!G:G,"")</f>
        <v>UPI</v>
      </c>
      <c r="K2528" s="4">
        <f t="shared" si="1"/>
        <v>2023</v>
      </c>
      <c r="L2528" s="4" t="str">
        <f t="shared" si="2"/>
        <v>Jul</v>
      </c>
    </row>
    <row r="2529" ht="22.5" customHeight="1">
      <c r="A2529" s="4">
        <f>(Orders!A2529)</f>
        <v>2015702046</v>
      </c>
      <c r="B2529" s="5">
        <f t="array" ref="B2529">_xlfn.XLOOKUP(A2529, Orders!A:A,Orders!C:C)</f>
        <v>45063.28655</v>
      </c>
      <c r="C2529" s="4">
        <f>Order_items!B2529</f>
        <v>219598</v>
      </c>
      <c r="D2529" s="4" t="str">
        <f t="array" ref="D2529">_xlfn.XLOOKUP(C2529,Products!A:A,Products!B:B,"")</f>
        <v>Shampoo</v>
      </c>
      <c r="E2529" s="4" t="str">
        <f t="array" ref="E2529">_xlfn.XLOOKUP(C2529,Products!A:A,Products!C:C,"")</f>
        <v>Personal Care</v>
      </c>
      <c r="F2529" s="4" t="str">
        <f t="array" ref="F2529">_xlfn.XLOOKUP(C2529,Products!A:A,Products!D:D,"")</f>
        <v>Arora-Magar</v>
      </c>
      <c r="G2529" s="4">
        <f>Order_items!C2529</f>
        <v>3</v>
      </c>
      <c r="H2529" s="4">
        <f>Order_items!D2529</f>
        <v>367.08</v>
      </c>
      <c r="I2529" s="4">
        <f>Order_items!E2529</f>
        <v>1101.24</v>
      </c>
      <c r="J2529" s="4" t="str">
        <f t="array" ref="J2529">_xlfn.XLOOKUP(A2529,Orders!A:A,Orders!G:G,"")</f>
        <v>UPI</v>
      </c>
      <c r="K2529" s="4">
        <f t="shared" si="1"/>
        <v>2023</v>
      </c>
      <c r="L2529" s="4" t="str">
        <f t="shared" si="2"/>
        <v>May</v>
      </c>
    </row>
    <row r="2530" ht="22.5" customHeight="1">
      <c r="A2530" s="4">
        <f>(Orders!A2530)</f>
        <v>9260334793</v>
      </c>
      <c r="B2530" s="5">
        <f t="array" ref="B2530">_xlfn.XLOOKUP(A2530, Orders!A:A,Orders!C:C)</f>
        <v>45483.28154</v>
      </c>
      <c r="C2530" s="4">
        <f>Order_items!B2530</f>
        <v>992178</v>
      </c>
      <c r="D2530" s="4" t="str">
        <f t="array" ref="D2530">_xlfn.XLOOKUP(C2530,Products!A:A,Products!B:B,"")</f>
        <v>Pain Reliever</v>
      </c>
      <c r="E2530" s="4" t="str">
        <f t="array" ref="E2530">_xlfn.XLOOKUP(C2530,Products!A:A,Products!C:C,"")</f>
        <v>Pharmacy</v>
      </c>
      <c r="F2530" s="4" t="str">
        <f t="array" ref="F2530">_xlfn.XLOOKUP(C2530,Products!A:A,Products!D:D,"")</f>
        <v>Basu and Sons</v>
      </c>
      <c r="G2530" s="4">
        <f>Order_items!C2530</f>
        <v>3</v>
      </c>
      <c r="H2530" s="4">
        <f>Order_items!D2530</f>
        <v>632.43</v>
      </c>
      <c r="I2530" s="4">
        <f>Order_items!E2530</f>
        <v>1897.29</v>
      </c>
      <c r="J2530" s="4" t="str">
        <f t="array" ref="J2530">_xlfn.XLOOKUP(A2530,Orders!A:A,Orders!G:G,"")</f>
        <v>Wallet</v>
      </c>
      <c r="K2530" s="4">
        <f t="shared" si="1"/>
        <v>2024</v>
      </c>
      <c r="L2530" s="4" t="str">
        <f t="shared" si="2"/>
        <v>Jul</v>
      </c>
    </row>
    <row r="2531" ht="22.5" customHeight="1">
      <c r="A2531" s="4">
        <f>(Orders!A2531)</f>
        <v>5912752928</v>
      </c>
      <c r="B2531" s="5">
        <f t="array" ref="B2531">_xlfn.XLOOKUP(A2531, Orders!A:A,Orders!C:C)</f>
        <v>45280.76458</v>
      </c>
      <c r="C2531" s="4">
        <f>Order_items!B2531</f>
        <v>833557</v>
      </c>
      <c r="D2531" s="4" t="str">
        <f t="array" ref="D2531">_xlfn.XLOOKUP(C2531,Products!A:A,Products!B:B,"")</f>
        <v>Cereal</v>
      </c>
      <c r="E2531" s="4" t="str">
        <f t="array" ref="E2531">_xlfn.XLOOKUP(C2531,Products!A:A,Products!C:C,"")</f>
        <v>Dairy &amp; Breakfast</v>
      </c>
      <c r="F2531" s="4" t="str">
        <f t="array" ref="F2531">_xlfn.XLOOKUP(C2531,Products!A:A,Products!D:D,"")</f>
        <v>Gole, Chand and Dada</v>
      </c>
      <c r="G2531" s="4">
        <f>Order_items!C2531</f>
        <v>1</v>
      </c>
      <c r="H2531" s="4">
        <f>Order_items!D2531</f>
        <v>422.87</v>
      </c>
      <c r="I2531" s="4">
        <f>Order_items!E2531</f>
        <v>422.87</v>
      </c>
      <c r="J2531" s="4" t="str">
        <f t="array" ref="J2531">_xlfn.XLOOKUP(A2531,Orders!A:A,Orders!G:G,"")</f>
        <v>Wallet</v>
      </c>
      <c r="K2531" s="4">
        <f t="shared" si="1"/>
        <v>2023</v>
      </c>
      <c r="L2531" s="4" t="str">
        <f t="shared" si="2"/>
        <v>Dec</v>
      </c>
    </row>
    <row r="2532" ht="22.5" customHeight="1">
      <c r="A2532" s="4">
        <f>(Orders!A2532)</f>
        <v>7691723645</v>
      </c>
      <c r="B2532" s="5">
        <f t="array" ref="B2532">_xlfn.XLOOKUP(A2532, Orders!A:A,Orders!C:C)</f>
        <v>45508.56236</v>
      </c>
      <c r="C2532" s="4">
        <f>Order_items!B2532</f>
        <v>455755</v>
      </c>
      <c r="D2532" s="4" t="str">
        <f t="array" ref="D2532">_xlfn.XLOOKUP(C2532,Products!A:A,Products!B:B,"")</f>
        <v>Detergent</v>
      </c>
      <c r="E2532" s="4" t="str">
        <f t="array" ref="E2532">_xlfn.XLOOKUP(C2532,Products!A:A,Products!C:C,"")</f>
        <v>Household Care</v>
      </c>
      <c r="F2532" s="4" t="str">
        <f t="array" ref="F2532">_xlfn.XLOOKUP(C2532,Products!A:A,Products!D:D,"")</f>
        <v>Mangal-Sathe</v>
      </c>
      <c r="G2532" s="4">
        <f>Order_items!C2532</f>
        <v>2</v>
      </c>
      <c r="H2532" s="4">
        <f>Order_items!D2532</f>
        <v>44.09</v>
      </c>
      <c r="I2532" s="4">
        <f>Order_items!E2532</f>
        <v>88.18</v>
      </c>
      <c r="J2532" s="4" t="str">
        <f t="array" ref="J2532">_xlfn.XLOOKUP(A2532,Orders!A:A,Orders!G:G,"")</f>
        <v>Cash</v>
      </c>
      <c r="K2532" s="4">
        <f t="shared" si="1"/>
        <v>2024</v>
      </c>
      <c r="L2532" s="4" t="str">
        <f t="shared" si="2"/>
        <v>Aug</v>
      </c>
    </row>
    <row r="2533" ht="22.5" customHeight="1">
      <c r="A2533" s="4">
        <f>(Orders!A2533)</f>
        <v>9166904790</v>
      </c>
      <c r="B2533" s="5">
        <f t="array" ref="B2533">_xlfn.XLOOKUP(A2533, Orders!A:A,Orders!C:C)</f>
        <v>45310.79248</v>
      </c>
      <c r="C2533" s="4">
        <f>Order_items!B2533</f>
        <v>194682</v>
      </c>
      <c r="D2533" s="4" t="str">
        <f t="array" ref="D2533">_xlfn.XLOOKUP(C2533,Products!A:A,Products!B:B,"")</f>
        <v>Iced Tea</v>
      </c>
      <c r="E2533" s="4" t="str">
        <f t="array" ref="E2533">_xlfn.XLOOKUP(C2533,Products!A:A,Products!C:C,"")</f>
        <v>Cold Drinks &amp; Juices</v>
      </c>
      <c r="F2533" s="4" t="str">
        <f t="array" ref="F2533">_xlfn.XLOOKUP(C2533,Products!A:A,Products!D:D,"")</f>
        <v>Sastry-Issac</v>
      </c>
      <c r="G2533" s="4">
        <f>Order_items!C2533</f>
        <v>3</v>
      </c>
      <c r="H2533" s="4">
        <f>Order_items!D2533</f>
        <v>912.29</v>
      </c>
      <c r="I2533" s="4">
        <f>Order_items!E2533</f>
        <v>2736.87</v>
      </c>
      <c r="J2533" s="4" t="str">
        <f t="array" ref="J2533">_xlfn.XLOOKUP(A2533,Orders!A:A,Orders!G:G,"")</f>
        <v>Wallet</v>
      </c>
      <c r="K2533" s="4">
        <f t="shared" si="1"/>
        <v>2024</v>
      </c>
      <c r="L2533" s="4" t="str">
        <f t="shared" si="2"/>
        <v>Jan</v>
      </c>
    </row>
    <row r="2534" ht="22.5" customHeight="1">
      <c r="A2534" s="4">
        <f>(Orders!A2534)</f>
        <v>1668797251</v>
      </c>
      <c r="B2534" s="5">
        <f t="array" ref="B2534">_xlfn.XLOOKUP(A2534, Orders!A:A,Orders!C:C)</f>
        <v>45064.02095</v>
      </c>
      <c r="C2534" s="4">
        <f>Order_items!B2534</f>
        <v>133542</v>
      </c>
      <c r="D2534" s="4" t="str">
        <f t="array" ref="D2534">_xlfn.XLOOKUP(C2534,Products!A:A,Products!B:B,"")</f>
        <v>Detergent</v>
      </c>
      <c r="E2534" s="4" t="str">
        <f t="array" ref="E2534">_xlfn.XLOOKUP(C2534,Products!A:A,Products!C:C,"")</f>
        <v>Household Care</v>
      </c>
      <c r="F2534" s="4" t="str">
        <f t="array" ref="F2534">_xlfn.XLOOKUP(C2534,Products!A:A,Products!D:D,"")</f>
        <v>Edwin-Lall</v>
      </c>
      <c r="G2534" s="4">
        <f>Order_items!C2534</f>
        <v>2</v>
      </c>
      <c r="H2534" s="4">
        <f>Order_items!D2534</f>
        <v>68.49</v>
      </c>
      <c r="I2534" s="4">
        <f>Order_items!E2534</f>
        <v>136.98</v>
      </c>
      <c r="J2534" s="4" t="str">
        <f t="array" ref="J2534">_xlfn.XLOOKUP(A2534,Orders!A:A,Orders!G:G,"")</f>
        <v>Card</v>
      </c>
      <c r="K2534" s="4">
        <f t="shared" si="1"/>
        <v>2023</v>
      </c>
      <c r="L2534" s="4" t="str">
        <f t="shared" si="2"/>
        <v>May</v>
      </c>
    </row>
    <row r="2535" ht="22.5" customHeight="1">
      <c r="A2535" s="4">
        <f>(Orders!A2535)</f>
        <v>3350348511</v>
      </c>
      <c r="B2535" s="5">
        <f t="array" ref="B2535">_xlfn.XLOOKUP(A2535, Orders!A:A,Orders!C:C)</f>
        <v>45204.21681</v>
      </c>
      <c r="C2535" s="4">
        <f>Order_items!B2535</f>
        <v>726958</v>
      </c>
      <c r="D2535" s="4" t="str">
        <f t="array" ref="D2535">_xlfn.XLOOKUP(C2535,Products!A:A,Products!B:B,"")</f>
        <v>Cat Food</v>
      </c>
      <c r="E2535" s="4" t="str">
        <f t="array" ref="E2535">_xlfn.XLOOKUP(C2535,Products!A:A,Products!C:C,"")</f>
        <v>Pet Care</v>
      </c>
      <c r="F2535" s="4" t="str">
        <f t="array" ref="F2535">_xlfn.XLOOKUP(C2535,Products!A:A,Products!D:D,"")</f>
        <v>Doctor-Patla</v>
      </c>
      <c r="G2535" s="4">
        <f>Order_items!C2535</f>
        <v>2</v>
      </c>
      <c r="H2535" s="4">
        <f>Order_items!D2535</f>
        <v>887.48</v>
      </c>
      <c r="I2535" s="4">
        <f>Order_items!E2535</f>
        <v>1774.96</v>
      </c>
      <c r="J2535" s="4" t="str">
        <f t="array" ref="J2535">_xlfn.XLOOKUP(A2535,Orders!A:A,Orders!G:G,"")</f>
        <v>Cash</v>
      </c>
      <c r="K2535" s="4">
        <f t="shared" si="1"/>
        <v>2023</v>
      </c>
      <c r="L2535" s="4" t="str">
        <f t="shared" si="2"/>
        <v>Oct</v>
      </c>
    </row>
    <row r="2536" ht="22.5" customHeight="1">
      <c r="A2536" s="4">
        <f>(Orders!A2536)</f>
        <v>2475154947</v>
      </c>
      <c r="B2536" s="5">
        <f t="array" ref="B2536">_xlfn.XLOOKUP(A2536, Orders!A:A,Orders!C:C)</f>
        <v>45305.4585</v>
      </c>
      <c r="C2536" s="4">
        <f>Order_items!B2536</f>
        <v>317242</v>
      </c>
      <c r="D2536" s="4" t="str">
        <f t="array" ref="D2536">_xlfn.XLOOKUP(C2536,Products!A:A,Products!B:B,"")</f>
        <v>Pulses</v>
      </c>
      <c r="E2536" s="4" t="str">
        <f t="array" ref="E2536">_xlfn.XLOOKUP(C2536,Products!A:A,Products!C:C,"")</f>
        <v>Grocery &amp; Staples</v>
      </c>
      <c r="F2536" s="4" t="str">
        <f t="array" ref="F2536">_xlfn.XLOOKUP(C2536,Products!A:A,Products!D:D,"")</f>
        <v>Rastogi Group</v>
      </c>
      <c r="G2536" s="4">
        <f>Order_items!C2536</f>
        <v>3</v>
      </c>
      <c r="H2536" s="4">
        <f>Order_items!D2536</f>
        <v>198.15</v>
      </c>
      <c r="I2536" s="4">
        <f>Order_items!E2536</f>
        <v>594.45</v>
      </c>
      <c r="J2536" s="4" t="str">
        <f t="array" ref="J2536">_xlfn.XLOOKUP(A2536,Orders!A:A,Orders!G:G,"")</f>
        <v>Cash</v>
      </c>
      <c r="K2536" s="4">
        <f t="shared" si="1"/>
        <v>2024</v>
      </c>
      <c r="L2536" s="4" t="str">
        <f t="shared" si="2"/>
        <v>Jan</v>
      </c>
    </row>
    <row r="2537" ht="22.5" customHeight="1">
      <c r="A2537" s="4">
        <f>(Orders!A2537)</f>
        <v>1348544692</v>
      </c>
      <c r="B2537" s="5">
        <f t="array" ref="B2537">_xlfn.XLOOKUP(A2537, Orders!A:A,Orders!C:C)</f>
        <v>45397.7091</v>
      </c>
      <c r="C2537" s="4">
        <f>Order_items!B2537</f>
        <v>587420</v>
      </c>
      <c r="D2537" s="4" t="str">
        <f t="array" ref="D2537">_xlfn.XLOOKUP(C2537,Products!A:A,Products!B:B,"")</f>
        <v>Cookies</v>
      </c>
      <c r="E2537" s="4" t="str">
        <f t="array" ref="E2537">_xlfn.XLOOKUP(C2537,Products!A:A,Products!C:C,"")</f>
        <v>Snacks &amp; Munchies</v>
      </c>
      <c r="F2537" s="4" t="str">
        <f t="array" ref="F2537">_xlfn.XLOOKUP(C2537,Products!A:A,Products!D:D,"")</f>
        <v>Raj and Sons</v>
      </c>
      <c r="G2537" s="4">
        <f>Order_items!C2537</f>
        <v>3</v>
      </c>
      <c r="H2537" s="4">
        <f>Order_items!D2537</f>
        <v>357.42</v>
      </c>
      <c r="I2537" s="4">
        <f>Order_items!E2537</f>
        <v>1072.26</v>
      </c>
      <c r="J2537" s="4" t="str">
        <f t="array" ref="J2537">_xlfn.XLOOKUP(A2537,Orders!A:A,Orders!G:G,"")</f>
        <v>Cash</v>
      </c>
      <c r="K2537" s="4">
        <f t="shared" si="1"/>
        <v>2024</v>
      </c>
      <c r="L2537" s="4" t="str">
        <f t="shared" si="2"/>
        <v>Apr</v>
      </c>
    </row>
    <row r="2538" ht="22.5" customHeight="1">
      <c r="A2538" s="4">
        <f>(Orders!A2538)</f>
        <v>6770208707</v>
      </c>
      <c r="B2538" s="5">
        <f t="array" ref="B2538">_xlfn.XLOOKUP(A2538, Orders!A:A,Orders!C:C)</f>
        <v>45413.92264</v>
      </c>
      <c r="C2538" s="4">
        <f>Order_items!B2538</f>
        <v>228286</v>
      </c>
      <c r="D2538" s="4" t="str">
        <f t="array" ref="D2538">_xlfn.XLOOKUP(C2538,Products!A:A,Products!B:B,"")</f>
        <v>Cola</v>
      </c>
      <c r="E2538" s="4" t="str">
        <f t="array" ref="E2538">_xlfn.XLOOKUP(C2538,Products!A:A,Products!C:C,"")</f>
        <v>Cold Drinks &amp; Juices</v>
      </c>
      <c r="F2538" s="4" t="str">
        <f t="array" ref="F2538">_xlfn.XLOOKUP(C2538,Products!A:A,Products!D:D,"")</f>
        <v>Bhattacharyya PLC</v>
      </c>
      <c r="G2538" s="4">
        <f>Order_items!C2538</f>
        <v>1</v>
      </c>
      <c r="H2538" s="4">
        <f>Order_items!D2538</f>
        <v>179.08</v>
      </c>
      <c r="I2538" s="4">
        <f>Order_items!E2538</f>
        <v>179.08</v>
      </c>
      <c r="J2538" s="4" t="str">
        <f t="array" ref="J2538">_xlfn.XLOOKUP(A2538,Orders!A:A,Orders!G:G,"")</f>
        <v>Cash</v>
      </c>
      <c r="K2538" s="4">
        <f t="shared" si="1"/>
        <v>2024</v>
      </c>
      <c r="L2538" s="4" t="str">
        <f t="shared" si="2"/>
        <v>May</v>
      </c>
    </row>
    <row r="2539" ht="22.5" customHeight="1">
      <c r="A2539" s="4">
        <f>(Orders!A2539)</f>
        <v>9500356395</v>
      </c>
      <c r="B2539" s="5">
        <f t="array" ref="B2539">_xlfn.XLOOKUP(A2539, Orders!A:A,Orders!C:C)</f>
        <v>45594.05424</v>
      </c>
      <c r="C2539" s="4">
        <f>Order_items!B2539</f>
        <v>284460</v>
      </c>
      <c r="D2539" s="4" t="str">
        <f t="array" ref="D2539">_xlfn.XLOOKUP(C2539,Products!A:A,Products!B:B,"")</f>
        <v>Potatoes</v>
      </c>
      <c r="E2539" s="4" t="str">
        <f t="array" ref="E2539">_xlfn.XLOOKUP(C2539,Products!A:A,Products!C:C,"")</f>
        <v>Fruits &amp; Vegetables</v>
      </c>
      <c r="F2539" s="4" t="str">
        <f t="array" ref="F2539">_xlfn.XLOOKUP(C2539,Products!A:A,Products!D:D,"")</f>
        <v>Ramakrishnan, Anand and Khare</v>
      </c>
      <c r="G2539" s="4">
        <f>Order_items!C2539</f>
        <v>1</v>
      </c>
      <c r="H2539" s="4">
        <f>Order_items!D2539</f>
        <v>505.95</v>
      </c>
      <c r="I2539" s="4">
        <f>Order_items!E2539</f>
        <v>505.95</v>
      </c>
      <c r="J2539" s="4" t="str">
        <f t="array" ref="J2539">_xlfn.XLOOKUP(A2539,Orders!A:A,Orders!G:G,"")</f>
        <v>Wallet</v>
      </c>
      <c r="K2539" s="4">
        <f t="shared" si="1"/>
        <v>2024</v>
      </c>
      <c r="L2539" s="4" t="str">
        <f t="shared" si="2"/>
        <v>Oct</v>
      </c>
    </row>
    <row r="2540" ht="22.5" customHeight="1">
      <c r="A2540" s="4">
        <f>(Orders!A2540)</f>
        <v>6280233997</v>
      </c>
      <c r="B2540" s="5">
        <f t="array" ref="B2540">_xlfn.XLOOKUP(A2540, Orders!A:A,Orders!C:C)</f>
        <v>45161.85382</v>
      </c>
      <c r="C2540" s="4">
        <f>Order_items!B2540</f>
        <v>118820</v>
      </c>
      <c r="D2540" s="4" t="str">
        <f t="array" ref="D2540">_xlfn.XLOOKUP(C2540,Products!A:A,Products!B:B,"")</f>
        <v>Iced Tea</v>
      </c>
      <c r="E2540" s="4" t="str">
        <f t="array" ref="E2540">_xlfn.XLOOKUP(C2540,Products!A:A,Products!C:C,"")</f>
        <v>Cold Drinks &amp; Juices</v>
      </c>
      <c r="F2540" s="4" t="str">
        <f t="array" ref="F2540">_xlfn.XLOOKUP(C2540,Products!A:A,Products!D:D,"")</f>
        <v>Warrior, Ravel and Amble</v>
      </c>
      <c r="G2540" s="4">
        <f>Order_items!C2540</f>
        <v>2</v>
      </c>
      <c r="H2540" s="4">
        <f>Order_items!D2540</f>
        <v>12.32</v>
      </c>
      <c r="I2540" s="4">
        <f>Order_items!E2540</f>
        <v>24.64</v>
      </c>
      <c r="J2540" s="4" t="str">
        <f t="array" ref="J2540">_xlfn.XLOOKUP(A2540,Orders!A:A,Orders!G:G,"")</f>
        <v>Card</v>
      </c>
      <c r="K2540" s="4">
        <f t="shared" si="1"/>
        <v>2023</v>
      </c>
      <c r="L2540" s="4" t="str">
        <f t="shared" si="2"/>
        <v>Aug</v>
      </c>
    </row>
    <row r="2541" ht="22.5" customHeight="1">
      <c r="A2541" s="4">
        <f>(Orders!A2541)</f>
        <v>935645101</v>
      </c>
      <c r="B2541" s="5">
        <f t="array" ref="B2541">_xlfn.XLOOKUP(A2541, Orders!A:A,Orders!C:C)</f>
        <v>45196.10183</v>
      </c>
      <c r="C2541" s="4">
        <f>Order_items!B2541</f>
        <v>677169</v>
      </c>
      <c r="D2541" s="4" t="str">
        <f t="array" ref="D2541">_xlfn.XLOOKUP(C2541,Products!A:A,Products!B:B,"")</f>
        <v>Cough Syrup</v>
      </c>
      <c r="E2541" s="4" t="str">
        <f t="array" ref="E2541">_xlfn.XLOOKUP(C2541,Products!A:A,Products!C:C,"")</f>
        <v>Pharmacy</v>
      </c>
      <c r="F2541" s="4" t="str">
        <f t="array" ref="F2541">_xlfn.XLOOKUP(C2541,Products!A:A,Products!D:D,"")</f>
        <v>Char-Divan</v>
      </c>
      <c r="G2541" s="4">
        <f>Order_items!C2541</f>
        <v>1</v>
      </c>
      <c r="H2541" s="4">
        <f>Order_items!D2541</f>
        <v>261.03</v>
      </c>
      <c r="I2541" s="4">
        <f>Order_items!E2541</f>
        <v>261.03</v>
      </c>
      <c r="J2541" s="4" t="str">
        <f t="array" ref="J2541">_xlfn.XLOOKUP(A2541,Orders!A:A,Orders!G:G,"")</f>
        <v>UPI</v>
      </c>
      <c r="K2541" s="4">
        <f t="shared" si="1"/>
        <v>2023</v>
      </c>
      <c r="L2541" s="4" t="str">
        <f t="shared" si="2"/>
        <v>Sep</v>
      </c>
    </row>
    <row r="2542" ht="22.5" customHeight="1">
      <c r="A2542" s="4">
        <f>(Orders!A2542)</f>
        <v>3492077995</v>
      </c>
      <c r="B2542" s="5">
        <f t="array" ref="B2542">_xlfn.XLOOKUP(A2542, Orders!A:A,Orders!C:C)</f>
        <v>45100.99721</v>
      </c>
      <c r="C2542" s="4">
        <f>Order_items!B2542</f>
        <v>863930</v>
      </c>
      <c r="D2542" s="4" t="str">
        <f t="array" ref="D2542">_xlfn.XLOOKUP(C2542,Products!A:A,Products!B:B,"")</f>
        <v>Shampoo</v>
      </c>
      <c r="E2542" s="4" t="str">
        <f t="array" ref="E2542">_xlfn.XLOOKUP(C2542,Products!A:A,Products!C:C,"")</f>
        <v>Personal Care</v>
      </c>
      <c r="F2542" s="4" t="str">
        <f t="array" ref="F2542">_xlfn.XLOOKUP(C2542,Products!A:A,Products!D:D,"")</f>
        <v>Sathe, Agarwal and Dhar</v>
      </c>
      <c r="G2542" s="4">
        <f>Order_items!C2542</f>
        <v>3</v>
      </c>
      <c r="H2542" s="4">
        <f>Order_items!D2542</f>
        <v>242.57</v>
      </c>
      <c r="I2542" s="4">
        <f>Order_items!E2542</f>
        <v>727.71</v>
      </c>
      <c r="J2542" s="4" t="str">
        <f t="array" ref="J2542">_xlfn.XLOOKUP(A2542,Orders!A:A,Orders!G:G,"")</f>
        <v>Wallet</v>
      </c>
      <c r="K2542" s="4">
        <f t="shared" si="1"/>
        <v>2023</v>
      </c>
      <c r="L2542" s="4" t="str">
        <f t="shared" si="2"/>
        <v>Jun</v>
      </c>
    </row>
    <row r="2543" ht="22.5" customHeight="1">
      <c r="A2543" s="4">
        <f>(Orders!A2543)</f>
        <v>6971044672</v>
      </c>
      <c r="B2543" s="5">
        <f t="array" ref="B2543">_xlfn.XLOOKUP(A2543, Orders!A:A,Orders!C:C)</f>
        <v>45372.6712</v>
      </c>
      <c r="C2543" s="4">
        <f>Order_items!B2543</f>
        <v>120532</v>
      </c>
      <c r="D2543" s="4" t="str">
        <f t="array" ref="D2543">_xlfn.XLOOKUP(C2543,Products!A:A,Products!B:B,"")</f>
        <v>Wheat Flour</v>
      </c>
      <c r="E2543" s="4" t="str">
        <f t="array" ref="E2543">_xlfn.XLOOKUP(C2543,Products!A:A,Products!C:C,"")</f>
        <v>Grocery &amp; Staples</v>
      </c>
      <c r="F2543" s="4" t="str">
        <f t="array" ref="F2543">_xlfn.XLOOKUP(C2543,Products!A:A,Products!D:D,"")</f>
        <v>Nazareth Ltd</v>
      </c>
      <c r="G2543" s="4">
        <f>Order_items!C2543</f>
        <v>2</v>
      </c>
      <c r="H2543" s="4">
        <f>Order_items!D2543</f>
        <v>697.53</v>
      </c>
      <c r="I2543" s="4">
        <f>Order_items!E2543</f>
        <v>1395.06</v>
      </c>
      <c r="J2543" s="4" t="str">
        <f t="array" ref="J2543">_xlfn.XLOOKUP(A2543,Orders!A:A,Orders!G:G,"")</f>
        <v>Cash</v>
      </c>
      <c r="K2543" s="4">
        <f t="shared" si="1"/>
        <v>2024</v>
      </c>
      <c r="L2543" s="4" t="str">
        <f t="shared" si="2"/>
        <v>Mar</v>
      </c>
    </row>
    <row r="2544" ht="22.5" customHeight="1">
      <c r="A2544" s="4">
        <f>(Orders!A2544)</f>
        <v>9417710958</v>
      </c>
      <c r="B2544" s="5">
        <f t="array" ref="B2544">_xlfn.XLOOKUP(A2544, Orders!A:A,Orders!C:C)</f>
        <v>45189.66332</v>
      </c>
      <c r="C2544" s="4">
        <f>Order_items!B2544</f>
        <v>70969</v>
      </c>
      <c r="D2544" s="4" t="str">
        <f t="array" ref="D2544">_xlfn.XLOOKUP(C2544,Products!A:A,Products!B:B,"")</f>
        <v>Carrots</v>
      </c>
      <c r="E2544" s="4" t="str">
        <f t="array" ref="E2544">_xlfn.XLOOKUP(C2544,Products!A:A,Products!C:C,"")</f>
        <v>Fruits &amp; Vegetables</v>
      </c>
      <c r="F2544" s="4" t="str">
        <f t="array" ref="F2544">_xlfn.XLOOKUP(C2544,Products!A:A,Products!D:D,"")</f>
        <v>Mohan Group</v>
      </c>
      <c r="G2544" s="4">
        <f>Order_items!C2544</f>
        <v>1</v>
      </c>
      <c r="H2544" s="4">
        <f>Order_items!D2544</f>
        <v>631.7</v>
      </c>
      <c r="I2544" s="4">
        <f>Order_items!E2544</f>
        <v>631.7</v>
      </c>
      <c r="J2544" s="4" t="str">
        <f t="array" ref="J2544">_xlfn.XLOOKUP(A2544,Orders!A:A,Orders!G:G,"")</f>
        <v>Wallet</v>
      </c>
      <c r="K2544" s="4">
        <f t="shared" si="1"/>
        <v>2023</v>
      </c>
      <c r="L2544" s="4" t="str">
        <f t="shared" si="2"/>
        <v>Sep</v>
      </c>
    </row>
    <row r="2545" ht="22.5" customHeight="1">
      <c r="A2545" s="4">
        <f>(Orders!A2545)</f>
        <v>114851727</v>
      </c>
      <c r="B2545" s="5">
        <f t="array" ref="B2545">_xlfn.XLOOKUP(A2545, Orders!A:A,Orders!C:C)</f>
        <v>45569.13666</v>
      </c>
      <c r="C2545" s="4">
        <f>Order_items!B2545</f>
        <v>11422</v>
      </c>
      <c r="D2545" s="4" t="str">
        <f t="array" ref="D2545">_xlfn.XLOOKUP(C2545,Products!A:A,Products!B:B,"")</f>
        <v>Potatoes</v>
      </c>
      <c r="E2545" s="4" t="str">
        <f t="array" ref="E2545">_xlfn.XLOOKUP(C2545,Products!A:A,Products!C:C,"")</f>
        <v>Fruits &amp; Vegetables</v>
      </c>
      <c r="F2545" s="4" t="str">
        <f t="array" ref="F2545">_xlfn.XLOOKUP(C2545,Products!A:A,Products!D:D,"")</f>
        <v>Ramaswamy-Tata</v>
      </c>
      <c r="G2545" s="4">
        <f>Order_items!C2545</f>
        <v>1</v>
      </c>
      <c r="H2545" s="4">
        <f>Order_items!D2545</f>
        <v>127.16</v>
      </c>
      <c r="I2545" s="4">
        <f>Order_items!E2545</f>
        <v>127.16</v>
      </c>
      <c r="J2545" s="4" t="str">
        <f t="array" ref="J2545">_xlfn.XLOOKUP(A2545,Orders!A:A,Orders!G:G,"")</f>
        <v>Wallet</v>
      </c>
      <c r="K2545" s="4">
        <f t="shared" si="1"/>
        <v>2024</v>
      </c>
      <c r="L2545" s="4" t="str">
        <f t="shared" si="2"/>
        <v>Oct</v>
      </c>
    </row>
    <row r="2546" ht="22.5" customHeight="1">
      <c r="A2546" s="4">
        <f>(Orders!A2546)</f>
        <v>7521503340</v>
      </c>
      <c r="B2546" s="5">
        <f t="array" ref="B2546">_xlfn.XLOOKUP(A2546, Orders!A:A,Orders!C:C)</f>
        <v>45442.29095</v>
      </c>
      <c r="C2546" s="4">
        <f>Order_items!B2546</f>
        <v>642612</v>
      </c>
      <c r="D2546" s="4" t="str">
        <f t="array" ref="D2546">_xlfn.XLOOKUP(C2546,Products!A:A,Products!B:B,"")</f>
        <v>Pet Treats</v>
      </c>
      <c r="E2546" s="4" t="str">
        <f t="array" ref="E2546">_xlfn.XLOOKUP(C2546,Products!A:A,Products!C:C,"")</f>
        <v>Pet Care</v>
      </c>
      <c r="F2546" s="4" t="str">
        <f t="array" ref="F2546">_xlfn.XLOOKUP(C2546,Products!A:A,Products!D:D,"")</f>
        <v>Pillay-Ahuja</v>
      </c>
      <c r="G2546" s="4">
        <f>Order_items!C2546</f>
        <v>2</v>
      </c>
      <c r="H2546" s="4">
        <f>Order_items!D2546</f>
        <v>517.03</v>
      </c>
      <c r="I2546" s="4">
        <f>Order_items!E2546</f>
        <v>1034.06</v>
      </c>
      <c r="J2546" s="4" t="str">
        <f t="array" ref="J2546">_xlfn.XLOOKUP(A2546,Orders!A:A,Orders!G:G,"")</f>
        <v>Wallet</v>
      </c>
      <c r="K2546" s="4">
        <f t="shared" si="1"/>
        <v>2024</v>
      </c>
      <c r="L2546" s="4" t="str">
        <f t="shared" si="2"/>
        <v>May</v>
      </c>
    </row>
    <row r="2547" ht="22.5" customHeight="1">
      <c r="A2547" s="4">
        <f>(Orders!A2547)</f>
        <v>7709878408</v>
      </c>
      <c r="B2547" s="5">
        <f t="array" ref="B2547">_xlfn.XLOOKUP(A2547, Orders!A:A,Orders!C:C)</f>
        <v>45147.74582</v>
      </c>
      <c r="C2547" s="4">
        <f>Order_items!B2547</f>
        <v>555121</v>
      </c>
      <c r="D2547" s="4" t="str">
        <f t="array" ref="D2547">_xlfn.XLOOKUP(C2547,Products!A:A,Products!B:B,"")</f>
        <v>Carrots</v>
      </c>
      <c r="E2547" s="4" t="str">
        <f t="array" ref="E2547">_xlfn.XLOOKUP(C2547,Products!A:A,Products!C:C,"")</f>
        <v>Fruits &amp; Vegetables</v>
      </c>
      <c r="F2547" s="4" t="str">
        <f t="array" ref="F2547">_xlfn.XLOOKUP(C2547,Products!A:A,Products!D:D,"")</f>
        <v>Subramanian, Chaudhuri and Dora</v>
      </c>
      <c r="G2547" s="4">
        <f>Order_items!C2547</f>
        <v>1</v>
      </c>
      <c r="H2547" s="4">
        <f>Order_items!D2547</f>
        <v>354.91</v>
      </c>
      <c r="I2547" s="4">
        <f>Order_items!E2547</f>
        <v>354.91</v>
      </c>
      <c r="J2547" s="4" t="str">
        <f t="array" ref="J2547">_xlfn.XLOOKUP(A2547,Orders!A:A,Orders!G:G,"")</f>
        <v>Cash</v>
      </c>
      <c r="K2547" s="4">
        <f t="shared" si="1"/>
        <v>2023</v>
      </c>
      <c r="L2547" s="4" t="str">
        <f t="shared" si="2"/>
        <v>Aug</v>
      </c>
    </row>
    <row r="2548" ht="22.5" customHeight="1">
      <c r="A2548" s="4">
        <f>(Orders!A2548)</f>
        <v>7941755463</v>
      </c>
      <c r="B2548" s="5">
        <f t="array" ref="B2548">_xlfn.XLOOKUP(A2548, Orders!A:A,Orders!C:C)</f>
        <v>45565.39935</v>
      </c>
      <c r="C2548" s="4">
        <f>Order_items!B2548</f>
        <v>851978</v>
      </c>
      <c r="D2548" s="4" t="str">
        <f t="array" ref="D2548">_xlfn.XLOOKUP(C2548,Products!A:A,Products!B:B,"")</f>
        <v>Vitamins</v>
      </c>
      <c r="E2548" s="4" t="str">
        <f t="array" ref="E2548">_xlfn.XLOOKUP(C2548,Products!A:A,Products!C:C,"")</f>
        <v>Pharmacy</v>
      </c>
      <c r="F2548" s="4" t="str">
        <f t="array" ref="F2548">_xlfn.XLOOKUP(C2548,Products!A:A,Products!D:D,"")</f>
        <v>Parsa-Bala</v>
      </c>
      <c r="G2548" s="4">
        <f>Order_items!C2548</f>
        <v>1</v>
      </c>
      <c r="H2548" s="4">
        <f>Order_items!D2548</f>
        <v>715.72</v>
      </c>
      <c r="I2548" s="4">
        <f>Order_items!E2548</f>
        <v>715.72</v>
      </c>
      <c r="J2548" s="4" t="str">
        <f t="array" ref="J2548">_xlfn.XLOOKUP(A2548,Orders!A:A,Orders!G:G,"")</f>
        <v>Wallet</v>
      </c>
      <c r="K2548" s="4">
        <f t="shared" si="1"/>
        <v>2024</v>
      </c>
      <c r="L2548" s="4" t="str">
        <f t="shared" si="2"/>
        <v>Sep</v>
      </c>
    </row>
    <row r="2549" ht="22.5" customHeight="1">
      <c r="A2549" s="4">
        <f>(Orders!A2549)</f>
        <v>4540271027</v>
      </c>
      <c r="B2549" s="5">
        <f t="array" ref="B2549">_xlfn.XLOOKUP(A2549, Orders!A:A,Orders!C:C)</f>
        <v>45426.16338</v>
      </c>
      <c r="C2549" s="4">
        <f>Order_items!B2549</f>
        <v>257719</v>
      </c>
      <c r="D2549" s="4" t="str">
        <f t="array" ref="D2549">_xlfn.XLOOKUP(C2549,Products!A:A,Products!B:B,"")</f>
        <v>Eggs</v>
      </c>
      <c r="E2549" s="4" t="str">
        <f t="array" ref="E2549">_xlfn.XLOOKUP(C2549,Products!A:A,Products!C:C,"")</f>
        <v>Dairy &amp; Breakfast</v>
      </c>
      <c r="F2549" s="4" t="str">
        <f t="array" ref="F2549">_xlfn.XLOOKUP(C2549,Products!A:A,Products!D:D,"")</f>
        <v>Chaudhuri PLC</v>
      </c>
      <c r="G2549" s="4">
        <f>Order_items!C2549</f>
        <v>1</v>
      </c>
      <c r="H2549" s="4">
        <f>Order_items!D2549</f>
        <v>281.73</v>
      </c>
      <c r="I2549" s="4">
        <f>Order_items!E2549</f>
        <v>281.73</v>
      </c>
      <c r="J2549" s="4" t="str">
        <f t="array" ref="J2549">_xlfn.XLOOKUP(A2549,Orders!A:A,Orders!G:G,"")</f>
        <v>Cash</v>
      </c>
      <c r="K2549" s="4">
        <f t="shared" si="1"/>
        <v>2024</v>
      </c>
      <c r="L2549" s="4" t="str">
        <f t="shared" si="2"/>
        <v>May</v>
      </c>
    </row>
    <row r="2550" ht="22.5" customHeight="1">
      <c r="A2550" s="4">
        <f>(Orders!A2550)</f>
        <v>8022168472</v>
      </c>
      <c r="B2550" s="5">
        <f t="array" ref="B2550">_xlfn.XLOOKUP(A2550, Orders!A:A,Orders!C:C)</f>
        <v>45342.94008</v>
      </c>
      <c r="C2550" s="4">
        <f>Order_items!B2550</f>
        <v>67197</v>
      </c>
      <c r="D2550" s="4" t="str">
        <f t="array" ref="D2550">_xlfn.XLOOKUP(C2550,Products!A:A,Products!B:B,"")</f>
        <v>Butter</v>
      </c>
      <c r="E2550" s="4" t="str">
        <f t="array" ref="E2550">_xlfn.XLOOKUP(C2550,Products!A:A,Products!C:C,"")</f>
        <v>Dairy &amp; Breakfast</v>
      </c>
      <c r="F2550" s="4" t="str">
        <f t="array" ref="F2550">_xlfn.XLOOKUP(C2550,Products!A:A,Products!D:D,"")</f>
        <v>Shetty-Bora</v>
      </c>
      <c r="G2550" s="4">
        <f>Order_items!C2550</f>
        <v>1</v>
      </c>
      <c r="H2550" s="4">
        <f>Order_items!D2550</f>
        <v>552.2</v>
      </c>
      <c r="I2550" s="4">
        <f>Order_items!E2550</f>
        <v>552.2</v>
      </c>
      <c r="J2550" s="4" t="str">
        <f t="array" ref="J2550">_xlfn.XLOOKUP(A2550,Orders!A:A,Orders!G:G,"")</f>
        <v>Cash</v>
      </c>
      <c r="K2550" s="4">
        <f t="shared" si="1"/>
        <v>2024</v>
      </c>
      <c r="L2550" s="4" t="str">
        <f t="shared" si="2"/>
        <v>Feb</v>
      </c>
    </row>
    <row r="2551" ht="22.5" customHeight="1">
      <c r="A2551" s="4">
        <f>(Orders!A2551)</f>
        <v>3808358945</v>
      </c>
      <c r="B2551" s="5">
        <f t="array" ref="B2551">_xlfn.XLOOKUP(A2551, Orders!A:A,Orders!C:C)</f>
        <v>45164.12978</v>
      </c>
      <c r="C2551" s="4">
        <f>Order_items!B2551</f>
        <v>257719</v>
      </c>
      <c r="D2551" s="4" t="str">
        <f t="array" ref="D2551">_xlfn.XLOOKUP(C2551,Products!A:A,Products!B:B,"")</f>
        <v>Eggs</v>
      </c>
      <c r="E2551" s="4" t="str">
        <f t="array" ref="E2551">_xlfn.XLOOKUP(C2551,Products!A:A,Products!C:C,"")</f>
        <v>Dairy &amp; Breakfast</v>
      </c>
      <c r="F2551" s="4" t="str">
        <f t="array" ref="F2551">_xlfn.XLOOKUP(C2551,Products!A:A,Products!D:D,"")</f>
        <v>Chaudhuri PLC</v>
      </c>
      <c r="G2551" s="4">
        <f>Order_items!C2551</f>
        <v>2</v>
      </c>
      <c r="H2551" s="4">
        <f>Order_items!D2551</f>
        <v>281.73</v>
      </c>
      <c r="I2551" s="4">
        <f>Order_items!E2551</f>
        <v>563.46</v>
      </c>
      <c r="J2551" s="4" t="str">
        <f t="array" ref="J2551">_xlfn.XLOOKUP(A2551,Orders!A:A,Orders!G:G,"")</f>
        <v>Wallet</v>
      </c>
      <c r="K2551" s="4">
        <f t="shared" si="1"/>
        <v>2023</v>
      </c>
      <c r="L2551" s="4" t="str">
        <f t="shared" si="2"/>
        <v>Aug</v>
      </c>
    </row>
    <row r="2552" ht="22.5" customHeight="1">
      <c r="A2552" s="4">
        <f>(Orders!A2552)</f>
        <v>5112444865</v>
      </c>
      <c r="B2552" s="5">
        <f t="array" ref="B2552">_xlfn.XLOOKUP(A2552, Orders!A:A,Orders!C:C)</f>
        <v>45449.87818</v>
      </c>
      <c r="C2552" s="4">
        <f>Order_items!B2552</f>
        <v>747801</v>
      </c>
      <c r="D2552" s="4" t="str">
        <f t="array" ref="D2552">_xlfn.XLOOKUP(C2552,Products!A:A,Products!B:B,"")</f>
        <v>Toilet Cleaner</v>
      </c>
      <c r="E2552" s="4" t="str">
        <f t="array" ref="E2552">_xlfn.XLOOKUP(C2552,Products!A:A,Products!C:C,"")</f>
        <v>Household Care</v>
      </c>
      <c r="F2552" s="4" t="str">
        <f t="array" ref="F2552">_xlfn.XLOOKUP(C2552,Products!A:A,Products!D:D,"")</f>
        <v>Saha-Vora</v>
      </c>
      <c r="G2552" s="4">
        <f>Order_items!C2552</f>
        <v>3</v>
      </c>
      <c r="H2552" s="4">
        <f>Order_items!D2552</f>
        <v>277.76</v>
      </c>
      <c r="I2552" s="4">
        <f>Order_items!E2552</f>
        <v>833.28</v>
      </c>
      <c r="J2552" s="4" t="str">
        <f t="array" ref="J2552">_xlfn.XLOOKUP(A2552,Orders!A:A,Orders!G:G,"")</f>
        <v>Card</v>
      </c>
      <c r="K2552" s="4">
        <f t="shared" si="1"/>
        <v>2024</v>
      </c>
      <c r="L2552" s="4" t="str">
        <f t="shared" si="2"/>
        <v>Jun</v>
      </c>
    </row>
    <row r="2553" ht="22.5" customHeight="1">
      <c r="A2553" s="4">
        <f>(Orders!A2553)</f>
        <v>9965551056</v>
      </c>
      <c r="B2553" s="5">
        <f t="array" ref="B2553">_xlfn.XLOOKUP(A2553, Orders!A:A,Orders!C:C)</f>
        <v>45101.08273</v>
      </c>
      <c r="C2553" s="4">
        <f>Order_items!B2553</f>
        <v>123983</v>
      </c>
      <c r="D2553" s="4" t="str">
        <f t="array" ref="D2553">_xlfn.XLOOKUP(C2553,Products!A:A,Products!B:B,"")</f>
        <v>Cough Syrup</v>
      </c>
      <c r="E2553" s="4" t="str">
        <f t="array" ref="E2553">_xlfn.XLOOKUP(C2553,Products!A:A,Products!C:C,"")</f>
        <v>Pharmacy</v>
      </c>
      <c r="F2553" s="4" t="str">
        <f t="array" ref="F2553">_xlfn.XLOOKUP(C2553,Products!A:A,Products!D:D,"")</f>
        <v>Kurian-Chhabra</v>
      </c>
      <c r="G2553" s="4">
        <f>Order_items!C2553</f>
        <v>2</v>
      </c>
      <c r="H2553" s="4">
        <f>Order_items!D2553</f>
        <v>785.67</v>
      </c>
      <c r="I2553" s="4">
        <f>Order_items!E2553</f>
        <v>1571.34</v>
      </c>
      <c r="J2553" s="4" t="str">
        <f t="array" ref="J2553">_xlfn.XLOOKUP(A2553,Orders!A:A,Orders!G:G,"")</f>
        <v>UPI</v>
      </c>
      <c r="K2553" s="4">
        <f t="shared" si="1"/>
        <v>2023</v>
      </c>
      <c r="L2553" s="4" t="str">
        <f t="shared" si="2"/>
        <v>Jun</v>
      </c>
    </row>
    <row r="2554" ht="22.5" customHeight="1">
      <c r="A2554" s="4">
        <f>(Orders!A2554)</f>
        <v>7695708103</v>
      </c>
      <c r="B2554" s="5">
        <f t="array" ref="B2554">_xlfn.XLOOKUP(A2554, Orders!A:A,Orders!C:C)</f>
        <v>45428.65402</v>
      </c>
      <c r="C2554" s="4">
        <f>Order_items!B2554</f>
        <v>487065</v>
      </c>
      <c r="D2554" s="4" t="str">
        <f t="array" ref="D2554">_xlfn.XLOOKUP(C2554,Products!A:A,Products!B:B,"")</f>
        <v>Chips</v>
      </c>
      <c r="E2554" s="4" t="str">
        <f t="array" ref="E2554">_xlfn.XLOOKUP(C2554,Products!A:A,Products!C:C,"")</f>
        <v>Snacks &amp; Munchies</v>
      </c>
      <c r="F2554" s="4" t="str">
        <f t="array" ref="F2554">_xlfn.XLOOKUP(C2554,Products!A:A,Products!D:D,"")</f>
        <v>Kadakia-Yadav</v>
      </c>
      <c r="G2554" s="4">
        <f>Order_items!C2554</f>
        <v>3</v>
      </c>
      <c r="H2554" s="4">
        <f>Order_items!D2554</f>
        <v>374.68</v>
      </c>
      <c r="I2554" s="4">
        <f>Order_items!E2554</f>
        <v>1124.04</v>
      </c>
      <c r="J2554" s="4" t="str">
        <f t="array" ref="J2554">_xlfn.XLOOKUP(A2554,Orders!A:A,Orders!G:G,"")</f>
        <v>Cash</v>
      </c>
      <c r="K2554" s="4">
        <f t="shared" si="1"/>
        <v>2024</v>
      </c>
      <c r="L2554" s="4" t="str">
        <f t="shared" si="2"/>
        <v>May</v>
      </c>
    </row>
    <row r="2555" ht="22.5" customHeight="1">
      <c r="A2555" s="4">
        <f>(Orders!A2555)</f>
        <v>7022728237</v>
      </c>
      <c r="B2555" s="5">
        <f t="array" ref="B2555">_xlfn.XLOOKUP(A2555, Orders!A:A,Orders!C:C)</f>
        <v>45080.17642</v>
      </c>
      <c r="C2555" s="4">
        <f>Order_items!B2555</f>
        <v>455083</v>
      </c>
      <c r="D2555" s="4" t="str">
        <f t="array" ref="D2555">_xlfn.XLOOKUP(C2555,Products!A:A,Products!B:B,"")</f>
        <v>Butter</v>
      </c>
      <c r="E2555" s="4" t="str">
        <f t="array" ref="E2555">_xlfn.XLOOKUP(C2555,Products!A:A,Products!C:C,"")</f>
        <v>Dairy &amp; Breakfast</v>
      </c>
      <c r="F2555" s="4" t="str">
        <f t="array" ref="F2555">_xlfn.XLOOKUP(C2555,Products!A:A,Products!D:D,"")</f>
        <v>Dutta Inc</v>
      </c>
      <c r="G2555" s="4">
        <f>Order_items!C2555</f>
        <v>1</v>
      </c>
      <c r="H2555" s="4">
        <f>Order_items!D2555</f>
        <v>959.01</v>
      </c>
      <c r="I2555" s="4">
        <f>Order_items!E2555</f>
        <v>959.01</v>
      </c>
      <c r="J2555" s="4" t="str">
        <f t="array" ref="J2555">_xlfn.XLOOKUP(A2555,Orders!A:A,Orders!G:G,"")</f>
        <v>Card</v>
      </c>
      <c r="K2555" s="4">
        <f t="shared" si="1"/>
        <v>2023</v>
      </c>
      <c r="L2555" s="4" t="str">
        <f t="shared" si="2"/>
        <v>Jun</v>
      </c>
    </row>
    <row r="2556" ht="22.5" customHeight="1">
      <c r="A2556" s="4">
        <f>(Orders!A2556)</f>
        <v>2062715135</v>
      </c>
      <c r="B2556" s="5">
        <f t="array" ref="B2556">_xlfn.XLOOKUP(A2556, Orders!A:A,Orders!C:C)</f>
        <v>45524.65197</v>
      </c>
      <c r="C2556" s="4">
        <f>Order_items!B2556</f>
        <v>661577</v>
      </c>
      <c r="D2556" s="4" t="str">
        <f t="array" ref="D2556">_xlfn.XLOOKUP(C2556,Products!A:A,Products!B:B,"")</f>
        <v>Cat Food</v>
      </c>
      <c r="E2556" s="4" t="str">
        <f t="array" ref="E2556">_xlfn.XLOOKUP(C2556,Products!A:A,Products!C:C,"")</f>
        <v>Pet Care</v>
      </c>
      <c r="F2556" s="4" t="str">
        <f t="array" ref="F2556">_xlfn.XLOOKUP(C2556,Products!A:A,Products!D:D,"")</f>
        <v>Majumdar PLC</v>
      </c>
      <c r="G2556" s="4">
        <f>Order_items!C2556</f>
        <v>2</v>
      </c>
      <c r="H2556" s="4">
        <f>Order_items!D2556</f>
        <v>720.95</v>
      </c>
      <c r="I2556" s="4">
        <f>Order_items!E2556</f>
        <v>1441.9</v>
      </c>
      <c r="J2556" s="4" t="str">
        <f t="array" ref="J2556">_xlfn.XLOOKUP(A2556,Orders!A:A,Orders!G:G,"")</f>
        <v>Card</v>
      </c>
      <c r="K2556" s="4">
        <f t="shared" si="1"/>
        <v>2024</v>
      </c>
      <c r="L2556" s="4" t="str">
        <f t="shared" si="2"/>
        <v>Aug</v>
      </c>
    </row>
    <row r="2557" ht="22.5" customHeight="1">
      <c r="A2557" s="4">
        <f>(Orders!A2557)</f>
        <v>3287815959</v>
      </c>
      <c r="B2557" s="5">
        <f t="array" ref="B2557">_xlfn.XLOOKUP(A2557, Orders!A:A,Orders!C:C)</f>
        <v>45513.82164</v>
      </c>
      <c r="C2557" s="4">
        <f>Order_items!B2557</f>
        <v>34186</v>
      </c>
      <c r="D2557" s="4" t="str">
        <f t="array" ref="D2557">_xlfn.XLOOKUP(C2557,Products!A:A,Products!B:B,"")</f>
        <v>Mangoes</v>
      </c>
      <c r="E2557" s="4" t="str">
        <f t="array" ref="E2557">_xlfn.XLOOKUP(C2557,Products!A:A,Products!C:C,"")</f>
        <v>Fruits &amp; Vegetables</v>
      </c>
      <c r="F2557" s="4" t="str">
        <f t="array" ref="F2557">_xlfn.XLOOKUP(C2557,Products!A:A,Products!D:D,"")</f>
        <v>Mandal-Kar</v>
      </c>
      <c r="G2557" s="4">
        <f>Order_items!C2557</f>
        <v>1</v>
      </c>
      <c r="H2557" s="4">
        <f>Order_items!D2557</f>
        <v>925.65</v>
      </c>
      <c r="I2557" s="4">
        <f>Order_items!E2557</f>
        <v>925.65</v>
      </c>
      <c r="J2557" s="4" t="str">
        <f t="array" ref="J2557">_xlfn.XLOOKUP(A2557,Orders!A:A,Orders!G:G,"")</f>
        <v>UPI</v>
      </c>
      <c r="K2557" s="4">
        <f t="shared" si="1"/>
        <v>2024</v>
      </c>
      <c r="L2557" s="4" t="str">
        <f t="shared" si="2"/>
        <v>Aug</v>
      </c>
    </row>
    <row r="2558" ht="22.5" customHeight="1">
      <c r="A2558" s="4">
        <f>(Orders!A2558)</f>
        <v>9015471552</v>
      </c>
      <c r="B2558" s="5">
        <f t="array" ref="B2558">_xlfn.XLOOKUP(A2558, Orders!A:A,Orders!C:C)</f>
        <v>45395.81422</v>
      </c>
      <c r="C2558" s="4">
        <f>Order_items!B2558</f>
        <v>679865</v>
      </c>
      <c r="D2558" s="4" t="str">
        <f t="array" ref="D2558">_xlfn.XLOOKUP(C2558,Products!A:A,Products!B:B,"")</f>
        <v>Wheat Flour</v>
      </c>
      <c r="E2558" s="4" t="str">
        <f t="array" ref="E2558">_xlfn.XLOOKUP(C2558,Products!A:A,Products!C:C,"")</f>
        <v>Grocery &amp; Staples</v>
      </c>
      <c r="F2558" s="4" t="str">
        <f t="array" ref="F2558">_xlfn.XLOOKUP(C2558,Products!A:A,Products!D:D,"")</f>
        <v>Memon-Barad</v>
      </c>
      <c r="G2558" s="4">
        <f>Order_items!C2558</f>
        <v>2</v>
      </c>
      <c r="H2558" s="4">
        <f>Order_items!D2558</f>
        <v>347.91</v>
      </c>
      <c r="I2558" s="4">
        <f>Order_items!E2558</f>
        <v>695.82</v>
      </c>
      <c r="J2558" s="4" t="str">
        <f t="array" ref="J2558">_xlfn.XLOOKUP(A2558,Orders!A:A,Orders!G:G,"")</f>
        <v>UPI</v>
      </c>
      <c r="K2558" s="4">
        <f t="shared" si="1"/>
        <v>2024</v>
      </c>
      <c r="L2558" s="4" t="str">
        <f t="shared" si="2"/>
        <v>Apr</v>
      </c>
    </row>
    <row r="2559" ht="22.5" customHeight="1">
      <c r="A2559" s="4">
        <f>(Orders!A2559)</f>
        <v>1595123446</v>
      </c>
      <c r="B2559" s="5">
        <f t="array" ref="B2559">_xlfn.XLOOKUP(A2559, Orders!A:A,Orders!C:C)</f>
        <v>45349.0284</v>
      </c>
      <c r="C2559" s="4">
        <f>Order_items!B2559</f>
        <v>137909</v>
      </c>
      <c r="D2559" s="4" t="str">
        <f t="array" ref="D2559">_xlfn.XLOOKUP(C2559,Products!A:A,Products!B:B,"")</f>
        <v>Cough Syrup</v>
      </c>
      <c r="E2559" s="4" t="str">
        <f t="array" ref="E2559">_xlfn.XLOOKUP(C2559,Products!A:A,Products!C:C,"")</f>
        <v>Pharmacy</v>
      </c>
      <c r="F2559" s="4" t="str">
        <f t="array" ref="F2559">_xlfn.XLOOKUP(C2559,Products!A:A,Products!D:D,"")</f>
        <v>Dalal PLC</v>
      </c>
      <c r="G2559" s="4">
        <f>Order_items!C2559</f>
        <v>2</v>
      </c>
      <c r="H2559" s="4">
        <f>Order_items!D2559</f>
        <v>864.3</v>
      </c>
      <c r="I2559" s="4">
        <f>Order_items!E2559</f>
        <v>1728.6</v>
      </c>
      <c r="J2559" s="4" t="str">
        <f t="array" ref="J2559">_xlfn.XLOOKUP(A2559,Orders!A:A,Orders!G:G,"")</f>
        <v>Cash</v>
      </c>
      <c r="K2559" s="4">
        <f t="shared" si="1"/>
        <v>2024</v>
      </c>
      <c r="L2559" s="4" t="str">
        <f t="shared" si="2"/>
        <v>Feb</v>
      </c>
    </row>
    <row r="2560" ht="22.5" customHeight="1">
      <c r="A2560" s="4">
        <f>(Orders!A2560)</f>
        <v>4888577440</v>
      </c>
      <c r="B2560" s="5">
        <f t="array" ref="B2560">_xlfn.XLOOKUP(A2560, Orders!A:A,Orders!C:C)</f>
        <v>45431.0297</v>
      </c>
      <c r="C2560" s="4">
        <f>Order_items!B2560</f>
        <v>697683</v>
      </c>
      <c r="D2560" s="4" t="str">
        <f t="array" ref="D2560">_xlfn.XLOOKUP(C2560,Products!A:A,Products!B:B,"")</f>
        <v>Toilet Cleaner</v>
      </c>
      <c r="E2560" s="4" t="str">
        <f t="array" ref="E2560">_xlfn.XLOOKUP(C2560,Products!A:A,Products!C:C,"")</f>
        <v>Household Care</v>
      </c>
      <c r="F2560" s="4" t="str">
        <f t="array" ref="F2560">_xlfn.XLOOKUP(C2560,Products!A:A,Products!D:D,"")</f>
        <v>Murty, Varghese and Saxena</v>
      </c>
      <c r="G2560" s="4">
        <f>Order_items!C2560</f>
        <v>2</v>
      </c>
      <c r="H2560" s="4">
        <f>Order_items!D2560</f>
        <v>123.74</v>
      </c>
      <c r="I2560" s="4">
        <f>Order_items!E2560</f>
        <v>247.48</v>
      </c>
      <c r="J2560" s="4" t="str">
        <f t="array" ref="J2560">_xlfn.XLOOKUP(A2560,Orders!A:A,Orders!G:G,"")</f>
        <v>Card</v>
      </c>
      <c r="K2560" s="4">
        <f t="shared" si="1"/>
        <v>2024</v>
      </c>
      <c r="L2560" s="4" t="str">
        <f t="shared" si="2"/>
        <v>May</v>
      </c>
    </row>
    <row r="2561" ht="22.5" customHeight="1">
      <c r="A2561" s="4">
        <f>(Orders!A2561)</f>
        <v>9039053330</v>
      </c>
      <c r="B2561" s="5">
        <f t="array" ref="B2561">_xlfn.XLOOKUP(A2561, Orders!A:A,Orders!C:C)</f>
        <v>45154.42766</v>
      </c>
      <c r="C2561" s="4">
        <f>Order_items!B2561</f>
        <v>94225</v>
      </c>
      <c r="D2561" s="4" t="str">
        <f t="array" ref="D2561">_xlfn.XLOOKUP(C2561,Products!A:A,Products!B:B,"")</f>
        <v>Toilet Cleaner</v>
      </c>
      <c r="E2561" s="4" t="str">
        <f t="array" ref="E2561">_xlfn.XLOOKUP(C2561,Products!A:A,Products!C:C,"")</f>
        <v>Household Care</v>
      </c>
      <c r="F2561" s="4" t="str">
        <f t="array" ref="F2561">_xlfn.XLOOKUP(C2561,Products!A:A,Products!D:D,"")</f>
        <v>Gulati, Ram and Sarkar</v>
      </c>
      <c r="G2561" s="4">
        <f>Order_items!C2561</f>
        <v>3</v>
      </c>
      <c r="H2561" s="4">
        <f>Order_items!D2561</f>
        <v>77.11</v>
      </c>
      <c r="I2561" s="4">
        <f>Order_items!E2561</f>
        <v>231.33</v>
      </c>
      <c r="J2561" s="4" t="str">
        <f t="array" ref="J2561">_xlfn.XLOOKUP(A2561,Orders!A:A,Orders!G:G,"")</f>
        <v>UPI</v>
      </c>
      <c r="K2561" s="4">
        <f t="shared" si="1"/>
        <v>2023</v>
      </c>
      <c r="L2561" s="4" t="str">
        <f t="shared" si="2"/>
        <v>Aug</v>
      </c>
    </row>
    <row r="2562" ht="22.5" customHeight="1">
      <c r="A2562" s="4">
        <f>(Orders!A2562)</f>
        <v>3091360904</v>
      </c>
      <c r="B2562" s="5">
        <f t="array" ref="B2562">_xlfn.XLOOKUP(A2562, Orders!A:A,Orders!C:C)</f>
        <v>45459.18529</v>
      </c>
      <c r="C2562" s="4">
        <f>Order_items!B2562</f>
        <v>799459</v>
      </c>
      <c r="D2562" s="4" t="str">
        <f t="array" ref="D2562">_xlfn.XLOOKUP(C2562,Products!A:A,Products!B:B,"")</f>
        <v>Vitamins</v>
      </c>
      <c r="E2562" s="4" t="str">
        <f t="array" ref="E2562">_xlfn.XLOOKUP(C2562,Products!A:A,Products!C:C,"")</f>
        <v>Pharmacy</v>
      </c>
      <c r="F2562" s="4" t="str">
        <f t="array" ref="F2562">_xlfn.XLOOKUP(C2562,Products!A:A,Products!D:D,"")</f>
        <v>Garg, Kari and Kapur</v>
      </c>
      <c r="G2562" s="4">
        <f>Order_items!C2562</f>
        <v>1</v>
      </c>
      <c r="H2562" s="4">
        <f>Order_items!D2562</f>
        <v>852.02</v>
      </c>
      <c r="I2562" s="4">
        <f>Order_items!E2562</f>
        <v>852.02</v>
      </c>
      <c r="J2562" s="4" t="str">
        <f t="array" ref="J2562">_xlfn.XLOOKUP(A2562,Orders!A:A,Orders!G:G,"")</f>
        <v>UPI</v>
      </c>
      <c r="K2562" s="4">
        <f t="shared" si="1"/>
        <v>2024</v>
      </c>
      <c r="L2562" s="4" t="str">
        <f t="shared" si="2"/>
        <v>Jun</v>
      </c>
    </row>
    <row r="2563" ht="22.5" customHeight="1">
      <c r="A2563" s="4">
        <f>(Orders!A2563)</f>
        <v>6821938492</v>
      </c>
      <c r="B2563" s="5">
        <f t="array" ref="B2563">_xlfn.XLOOKUP(A2563, Orders!A:A,Orders!C:C)</f>
        <v>45175.69902</v>
      </c>
      <c r="C2563" s="4">
        <f>Order_items!B2563</f>
        <v>256051</v>
      </c>
      <c r="D2563" s="4" t="str">
        <f t="array" ref="D2563">_xlfn.XLOOKUP(C2563,Products!A:A,Products!B:B,"")</f>
        <v>Lotion</v>
      </c>
      <c r="E2563" s="4" t="str">
        <f t="array" ref="E2563">_xlfn.XLOOKUP(C2563,Products!A:A,Products!C:C,"")</f>
        <v>Personal Care</v>
      </c>
      <c r="F2563" s="4" t="str">
        <f t="array" ref="F2563">_xlfn.XLOOKUP(C2563,Products!A:A,Products!D:D,"")</f>
        <v>Mannan, Naidu and Sama</v>
      </c>
      <c r="G2563" s="4">
        <f>Order_items!C2563</f>
        <v>3</v>
      </c>
      <c r="H2563" s="4">
        <f>Order_items!D2563</f>
        <v>400.92</v>
      </c>
      <c r="I2563" s="4">
        <f>Order_items!E2563</f>
        <v>1202.76</v>
      </c>
      <c r="J2563" s="4" t="str">
        <f t="array" ref="J2563">_xlfn.XLOOKUP(A2563,Orders!A:A,Orders!G:G,"")</f>
        <v>UPI</v>
      </c>
      <c r="K2563" s="4">
        <f t="shared" si="1"/>
        <v>2023</v>
      </c>
      <c r="L2563" s="4" t="str">
        <f t="shared" si="2"/>
        <v>Sep</v>
      </c>
    </row>
    <row r="2564" ht="22.5" customHeight="1">
      <c r="A2564" s="4">
        <f>(Orders!A2564)</f>
        <v>4553785640</v>
      </c>
      <c r="B2564" s="5">
        <f t="array" ref="B2564">_xlfn.XLOOKUP(A2564, Orders!A:A,Orders!C:C)</f>
        <v>45517.69286</v>
      </c>
      <c r="C2564" s="4">
        <f>Order_items!B2564</f>
        <v>818990</v>
      </c>
      <c r="D2564" s="4" t="str">
        <f t="array" ref="D2564">_xlfn.XLOOKUP(C2564,Products!A:A,Products!B:B,"")</f>
        <v>Tomatoes</v>
      </c>
      <c r="E2564" s="4" t="str">
        <f t="array" ref="E2564">_xlfn.XLOOKUP(C2564,Products!A:A,Products!C:C,"")</f>
        <v>Fruits &amp; Vegetables</v>
      </c>
      <c r="F2564" s="4" t="str">
        <f t="array" ref="F2564">_xlfn.XLOOKUP(C2564,Products!A:A,Products!D:D,"")</f>
        <v>Dugar Group</v>
      </c>
      <c r="G2564" s="4">
        <f>Order_items!C2564</f>
        <v>2</v>
      </c>
      <c r="H2564" s="4">
        <f>Order_items!D2564</f>
        <v>163.55</v>
      </c>
      <c r="I2564" s="4">
        <f>Order_items!E2564</f>
        <v>327.1</v>
      </c>
      <c r="J2564" s="4" t="str">
        <f t="array" ref="J2564">_xlfn.XLOOKUP(A2564,Orders!A:A,Orders!G:G,"")</f>
        <v>UPI</v>
      </c>
      <c r="K2564" s="4">
        <f t="shared" si="1"/>
        <v>2024</v>
      </c>
      <c r="L2564" s="4" t="str">
        <f t="shared" si="2"/>
        <v>Aug</v>
      </c>
    </row>
    <row r="2565" ht="22.5" customHeight="1">
      <c r="A2565" s="4">
        <f>(Orders!A2565)</f>
        <v>4005611015</v>
      </c>
      <c r="B2565" s="5">
        <f t="array" ref="B2565">_xlfn.XLOOKUP(A2565, Orders!A:A,Orders!C:C)</f>
        <v>45380.99453</v>
      </c>
      <c r="C2565" s="4">
        <f>Order_items!B2565</f>
        <v>613942</v>
      </c>
      <c r="D2565" s="4" t="str">
        <f t="array" ref="D2565">_xlfn.XLOOKUP(C2565,Products!A:A,Products!B:B,"")</f>
        <v>Pet Treats</v>
      </c>
      <c r="E2565" s="4" t="str">
        <f t="array" ref="E2565">_xlfn.XLOOKUP(C2565,Products!A:A,Products!C:C,"")</f>
        <v>Pet Care</v>
      </c>
      <c r="F2565" s="4" t="str">
        <f t="array" ref="F2565">_xlfn.XLOOKUP(C2565,Products!A:A,Products!D:D,"")</f>
        <v>Dyal, Saraf and Goel</v>
      </c>
      <c r="G2565" s="4">
        <f>Order_items!C2565</f>
        <v>3</v>
      </c>
      <c r="H2565" s="4">
        <f>Order_items!D2565</f>
        <v>545</v>
      </c>
      <c r="I2565" s="4">
        <f>Order_items!E2565</f>
        <v>1635</v>
      </c>
      <c r="J2565" s="4" t="str">
        <f t="array" ref="J2565">_xlfn.XLOOKUP(A2565,Orders!A:A,Orders!G:G,"")</f>
        <v>UPI</v>
      </c>
      <c r="K2565" s="4">
        <f t="shared" si="1"/>
        <v>2024</v>
      </c>
      <c r="L2565" s="4" t="str">
        <f t="shared" si="2"/>
        <v>Mar</v>
      </c>
    </row>
    <row r="2566" ht="22.5" customHeight="1">
      <c r="A2566" s="4">
        <f>(Orders!A2566)</f>
        <v>8480910658</v>
      </c>
      <c r="B2566" s="5">
        <f t="array" ref="B2566">_xlfn.XLOOKUP(A2566, Orders!A:A,Orders!C:C)</f>
        <v>45166.84681</v>
      </c>
      <c r="C2566" s="4">
        <f>Order_items!B2566</f>
        <v>871592</v>
      </c>
      <c r="D2566" s="4" t="str">
        <f t="array" ref="D2566">_xlfn.XLOOKUP(C2566,Products!A:A,Products!B:B,"")</f>
        <v>Carrots</v>
      </c>
      <c r="E2566" s="4" t="str">
        <f t="array" ref="E2566">_xlfn.XLOOKUP(C2566,Products!A:A,Products!C:C,"")</f>
        <v>Fruits &amp; Vegetables</v>
      </c>
      <c r="F2566" s="4" t="str">
        <f t="array" ref="F2566">_xlfn.XLOOKUP(C2566,Products!A:A,Products!D:D,"")</f>
        <v>Shankar, Nadkarni and Kumer</v>
      </c>
      <c r="G2566" s="4">
        <f>Order_items!C2566</f>
        <v>3</v>
      </c>
      <c r="H2566" s="4">
        <f>Order_items!D2566</f>
        <v>870.29</v>
      </c>
      <c r="I2566" s="4">
        <f>Order_items!E2566</f>
        <v>2610.87</v>
      </c>
      <c r="J2566" s="4" t="str">
        <f t="array" ref="J2566">_xlfn.XLOOKUP(A2566,Orders!A:A,Orders!G:G,"")</f>
        <v>Card</v>
      </c>
      <c r="K2566" s="4">
        <f t="shared" si="1"/>
        <v>2023</v>
      </c>
      <c r="L2566" s="4" t="str">
        <f t="shared" si="2"/>
        <v>Aug</v>
      </c>
    </row>
    <row r="2567" ht="22.5" customHeight="1">
      <c r="A2567" s="4">
        <f>(Orders!A2567)</f>
        <v>1922667245</v>
      </c>
      <c r="B2567" s="5">
        <f t="array" ref="B2567">_xlfn.XLOOKUP(A2567, Orders!A:A,Orders!C:C)</f>
        <v>45193.68969</v>
      </c>
      <c r="C2567" s="4">
        <f>Order_items!B2567</f>
        <v>378287</v>
      </c>
      <c r="D2567" s="4" t="str">
        <f t="array" ref="D2567">_xlfn.XLOOKUP(C2567,Products!A:A,Products!B:B,"")</f>
        <v>Lemonade</v>
      </c>
      <c r="E2567" s="4" t="str">
        <f t="array" ref="E2567">_xlfn.XLOOKUP(C2567,Products!A:A,Products!C:C,"")</f>
        <v>Cold Drinks &amp; Juices</v>
      </c>
      <c r="F2567" s="4" t="str">
        <f t="array" ref="F2567">_xlfn.XLOOKUP(C2567,Products!A:A,Products!D:D,"")</f>
        <v>Ramesh-Jain</v>
      </c>
      <c r="G2567" s="4">
        <f>Order_items!C2567</f>
        <v>3</v>
      </c>
      <c r="H2567" s="4">
        <f>Order_items!D2567</f>
        <v>332.84</v>
      </c>
      <c r="I2567" s="4">
        <f>Order_items!E2567</f>
        <v>998.52</v>
      </c>
      <c r="J2567" s="4" t="str">
        <f t="array" ref="J2567">_xlfn.XLOOKUP(A2567,Orders!A:A,Orders!G:G,"")</f>
        <v>UPI</v>
      </c>
      <c r="K2567" s="4">
        <f t="shared" si="1"/>
        <v>2023</v>
      </c>
      <c r="L2567" s="4" t="str">
        <f t="shared" si="2"/>
        <v>Sep</v>
      </c>
    </row>
    <row r="2568" ht="22.5" customHeight="1">
      <c r="A2568" s="4">
        <f>(Orders!A2568)</f>
        <v>379758677</v>
      </c>
      <c r="B2568" s="5">
        <f t="array" ref="B2568">_xlfn.XLOOKUP(A2568, Orders!A:A,Orders!C:C)</f>
        <v>45286.94663</v>
      </c>
      <c r="C2568" s="4">
        <f>Order_items!B2568</f>
        <v>171602</v>
      </c>
      <c r="D2568" s="4" t="str">
        <f t="array" ref="D2568">_xlfn.XLOOKUP(C2568,Products!A:A,Products!B:B,"")</f>
        <v>Cola</v>
      </c>
      <c r="E2568" s="4" t="str">
        <f t="array" ref="E2568">_xlfn.XLOOKUP(C2568,Products!A:A,Products!C:C,"")</f>
        <v>Cold Drinks &amp; Juices</v>
      </c>
      <c r="F2568" s="4" t="str">
        <f t="array" ref="F2568">_xlfn.XLOOKUP(C2568,Products!A:A,Products!D:D,"")</f>
        <v>Pal-Sehgal</v>
      </c>
      <c r="G2568" s="4">
        <f>Order_items!C2568</f>
        <v>2</v>
      </c>
      <c r="H2568" s="4">
        <f>Order_items!D2568</f>
        <v>883.44</v>
      </c>
      <c r="I2568" s="4">
        <f>Order_items!E2568</f>
        <v>1766.88</v>
      </c>
      <c r="J2568" s="4" t="str">
        <f t="array" ref="J2568">_xlfn.XLOOKUP(A2568,Orders!A:A,Orders!G:G,"")</f>
        <v>Card</v>
      </c>
      <c r="K2568" s="4">
        <f t="shared" si="1"/>
        <v>2023</v>
      </c>
      <c r="L2568" s="4" t="str">
        <f t="shared" si="2"/>
        <v>Dec</v>
      </c>
    </row>
    <row r="2569" ht="22.5" customHeight="1">
      <c r="A2569" s="4">
        <f>(Orders!A2569)</f>
        <v>4903380842</v>
      </c>
      <c r="B2569" s="5">
        <f t="array" ref="B2569">_xlfn.XLOOKUP(A2569, Orders!A:A,Orders!C:C)</f>
        <v>45446.22714</v>
      </c>
      <c r="C2569" s="4">
        <f>Order_items!B2569</f>
        <v>317242</v>
      </c>
      <c r="D2569" s="4" t="str">
        <f t="array" ref="D2569">_xlfn.XLOOKUP(C2569,Products!A:A,Products!B:B,"")</f>
        <v>Pulses</v>
      </c>
      <c r="E2569" s="4" t="str">
        <f t="array" ref="E2569">_xlfn.XLOOKUP(C2569,Products!A:A,Products!C:C,"")</f>
        <v>Grocery &amp; Staples</v>
      </c>
      <c r="F2569" s="4" t="str">
        <f t="array" ref="F2569">_xlfn.XLOOKUP(C2569,Products!A:A,Products!D:D,"")</f>
        <v>Rastogi Group</v>
      </c>
      <c r="G2569" s="4">
        <f>Order_items!C2569</f>
        <v>3</v>
      </c>
      <c r="H2569" s="4">
        <f>Order_items!D2569</f>
        <v>198.15</v>
      </c>
      <c r="I2569" s="4">
        <f>Order_items!E2569</f>
        <v>594.45</v>
      </c>
      <c r="J2569" s="4" t="str">
        <f t="array" ref="J2569">_xlfn.XLOOKUP(A2569,Orders!A:A,Orders!G:G,"")</f>
        <v>Card</v>
      </c>
      <c r="K2569" s="4">
        <f t="shared" si="1"/>
        <v>2024</v>
      </c>
      <c r="L2569" s="4" t="str">
        <f t="shared" si="2"/>
        <v>Jun</v>
      </c>
    </row>
    <row r="2570" ht="22.5" customHeight="1">
      <c r="A2570" s="4">
        <f>(Orders!A2570)</f>
        <v>9244122658</v>
      </c>
      <c r="B2570" s="5">
        <f t="array" ref="B2570">_xlfn.XLOOKUP(A2570, Orders!A:A,Orders!C:C)</f>
        <v>45363.69627</v>
      </c>
      <c r="C2570" s="4">
        <f>Order_items!B2570</f>
        <v>26060</v>
      </c>
      <c r="D2570" s="4" t="str">
        <f t="array" ref="D2570">_xlfn.XLOOKUP(C2570,Products!A:A,Products!B:B,"")</f>
        <v>Vitamins</v>
      </c>
      <c r="E2570" s="4" t="str">
        <f t="array" ref="E2570">_xlfn.XLOOKUP(C2570,Products!A:A,Products!C:C,"")</f>
        <v>Pharmacy</v>
      </c>
      <c r="F2570" s="4" t="str">
        <f t="array" ref="F2570">_xlfn.XLOOKUP(C2570,Products!A:A,Products!D:D,"")</f>
        <v>Shah and Sons</v>
      </c>
      <c r="G2570" s="4">
        <f>Order_items!C2570</f>
        <v>3</v>
      </c>
      <c r="H2570" s="4">
        <f>Order_items!D2570</f>
        <v>342.94</v>
      </c>
      <c r="I2570" s="4">
        <f>Order_items!E2570</f>
        <v>1028.82</v>
      </c>
      <c r="J2570" s="4" t="str">
        <f t="array" ref="J2570">_xlfn.XLOOKUP(A2570,Orders!A:A,Orders!G:G,"")</f>
        <v>UPI</v>
      </c>
      <c r="K2570" s="4">
        <f t="shared" si="1"/>
        <v>2024</v>
      </c>
      <c r="L2570" s="4" t="str">
        <f t="shared" si="2"/>
        <v>Mar</v>
      </c>
    </row>
    <row r="2571" ht="22.5" customHeight="1">
      <c r="A2571" s="4">
        <f>(Orders!A2571)</f>
        <v>5054410467</v>
      </c>
      <c r="B2571" s="5">
        <f t="array" ref="B2571">_xlfn.XLOOKUP(A2571, Orders!A:A,Orders!C:C)</f>
        <v>45108.51138</v>
      </c>
      <c r="C2571" s="4">
        <f>Order_items!B2571</f>
        <v>60619</v>
      </c>
      <c r="D2571" s="4" t="str">
        <f t="array" ref="D2571">_xlfn.XLOOKUP(C2571,Products!A:A,Products!B:B,"")</f>
        <v>Iced Tea</v>
      </c>
      <c r="E2571" s="4" t="str">
        <f t="array" ref="E2571">_xlfn.XLOOKUP(C2571,Products!A:A,Products!C:C,"")</f>
        <v>Cold Drinks &amp; Juices</v>
      </c>
      <c r="F2571" s="4" t="str">
        <f t="array" ref="F2571">_xlfn.XLOOKUP(C2571,Products!A:A,Products!D:D,"")</f>
        <v>Bhasin LLC</v>
      </c>
      <c r="G2571" s="4">
        <f>Order_items!C2571</f>
        <v>2</v>
      </c>
      <c r="H2571" s="4">
        <f>Order_items!D2571</f>
        <v>726.41</v>
      </c>
      <c r="I2571" s="4">
        <f>Order_items!E2571</f>
        <v>1452.82</v>
      </c>
      <c r="J2571" s="4" t="str">
        <f t="array" ref="J2571">_xlfn.XLOOKUP(A2571,Orders!A:A,Orders!G:G,"")</f>
        <v>UPI</v>
      </c>
      <c r="K2571" s="4">
        <f t="shared" si="1"/>
        <v>2023</v>
      </c>
      <c r="L2571" s="4" t="str">
        <f t="shared" si="2"/>
        <v>Jul</v>
      </c>
    </row>
    <row r="2572" ht="22.5" customHeight="1">
      <c r="A2572" s="4">
        <f>(Orders!A2572)</f>
        <v>9877212995</v>
      </c>
      <c r="B2572" s="5">
        <f t="array" ref="B2572">_xlfn.XLOOKUP(A2572, Orders!A:A,Orders!C:C)</f>
        <v>45416.05476</v>
      </c>
      <c r="C2572" s="4">
        <f>Order_items!B2572</f>
        <v>739534</v>
      </c>
      <c r="D2572" s="4" t="str">
        <f t="array" ref="D2572">_xlfn.XLOOKUP(C2572,Products!A:A,Products!B:B,"")</f>
        <v>Toilet Cleaner</v>
      </c>
      <c r="E2572" s="4" t="str">
        <f t="array" ref="E2572">_xlfn.XLOOKUP(C2572,Products!A:A,Products!C:C,"")</f>
        <v>Household Care</v>
      </c>
      <c r="F2572" s="4" t="str">
        <f t="array" ref="F2572">_xlfn.XLOOKUP(C2572,Products!A:A,Products!D:D,"")</f>
        <v>Gera, Narang and Karpe</v>
      </c>
      <c r="G2572" s="4">
        <f>Order_items!C2572</f>
        <v>3</v>
      </c>
      <c r="H2572" s="4">
        <f>Order_items!D2572</f>
        <v>994.56</v>
      </c>
      <c r="I2572" s="4">
        <f>Order_items!E2572</f>
        <v>2983.68</v>
      </c>
      <c r="J2572" s="4" t="str">
        <f t="array" ref="J2572">_xlfn.XLOOKUP(A2572,Orders!A:A,Orders!G:G,"")</f>
        <v>Card</v>
      </c>
      <c r="K2572" s="4">
        <f t="shared" si="1"/>
        <v>2024</v>
      </c>
      <c r="L2572" s="4" t="str">
        <f t="shared" si="2"/>
        <v>May</v>
      </c>
    </row>
    <row r="2573" ht="22.5" customHeight="1">
      <c r="A2573" s="4">
        <f>(Orders!A2573)</f>
        <v>8375236356</v>
      </c>
      <c r="B2573" s="5">
        <f t="array" ref="B2573">_xlfn.XLOOKUP(A2573, Orders!A:A,Orders!C:C)</f>
        <v>45191.78127</v>
      </c>
      <c r="C2573" s="4">
        <f>Order_items!B2573</f>
        <v>890232</v>
      </c>
      <c r="D2573" s="4" t="str">
        <f t="array" ref="D2573">_xlfn.XLOOKUP(C2573,Products!A:A,Products!B:B,"")</f>
        <v>Mango Drink</v>
      </c>
      <c r="E2573" s="4" t="str">
        <f t="array" ref="E2573">_xlfn.XLOOKUP(C2573,Products!A:A,Products!C:C,"")</f>
        <v>Cold Drinks &amp; Juices</v>
      </c>
      <c r="F2573" s="4" t="str">
        <f t="array" ref="F2573">_xlfn.XLOOKUP(C2573,Products!A:A,Products!D:D,"")</f>
        <v>Jha Group</v>
      </c>
      <c r="G2573" s="4">
        <f>Order_items!C2573</f>
        <v>1</v>
      </c>
      <c r="H2573" s="4">
        <f>Order_items!D2573</f>
        <v>432</v>
      </c>
      <c r="I2573" s="4">
        <f>Order_items!E2573</f>
        <v>432</v>
      </c>
      <c r="J2573" s="4" t="str">
        <f t="array" ref="J2573">_xlfn.XLOOKUP(A2573,Orders!A:A,Orders!G:G,"")</f>
        <v>Card</v>
      </c>
      <c r="K2573" s="4">
        <f t="shared" si="1"/>
        <v>2023</v>
      </c>
      <c r="L2573" s="4" t="str">
        <f t="shared" si="2"/>
        <v>Sep</v>
      </c>
    </row>
    <row r="2574" ht="22.5" customHeight="1">
      <c r="A2574" s="4">
        <f>(Orders!A2574)</f>
        <v>2652063230</v>
      </c>
      <c r="B2574" s="5">
        <f t="array" ref="B2574">_xlfn.XLOOKUP(A2574, Orders!A:A,Orders!C:C)</f>
        <v>45252.09161</v>
      </c>
      <c r="C2574" s="4">
        <f>Order_items!B2574</f>
        <v>604184</v>
      </c>
      <c r="D2574" s="4" t="str">
        <f t="array" ref="D2574">_xlfn.XLOOKUP(C2574,Products!A:A,Products!B:B,"")</f>
        <v>Toilet Cleaner</v>
      </c>
      <c r="E2574" s="4" t="str">
        <f t="array" ref="E2574">_xlfn.XLOOKUP(C2574,Products!A:A,Products!C:C,"")</f>
        <v>Household Care</v>
      </c>
      <c r="F2574" s="4" t="str">
        <f t="array" ref="F2574">_xlfn.XLOOKUP(C2574,Products!A:A,Products!D:D,"")</f>
        <v>Gaba, Sodhi and Choudhary</v>
      </c>
      <c r="G2574" s="4">
        <f>Order_items!C2574</f>
        <v>3</v>
      </c>
      <c r="H2574" s="4">
        <f>Order_items!D2574</f>
        <v>397.55</v>
      </c>
      <c r="I2574" s="4">
        <f>Order_items!E2574</f>
        <v>1192.65</v>
      </c>
      <c r="J2574" s="4" t="str">
        <f t="array" ref="J2574">_xlfn.XLOOKUP(A2574,Orders!A:A,Orders!G:G,"")</f>
        <v>Card</v>
      </c>
      <c r="K2574" s="4">
        <f t="shared" si="1"/>
        <v>2023</v>
      </c>
      <c r="L2574" s="4" t="str">
        <f t="shared" si="2"/>
        <v>Nov</v>
      </c>
    </row>
    <row r="2575" ht="22.5" customHeight="1">
      <c r="A2575" s="4">
        <f>(Orders!A2575)</f>
        <v>7258243894</v>
      </c>
      <c r="B2575" s="5">
        <f t="array" ref="B2575">_xlfn.XLOOKUP(A2575, Orders!A:A,Orders!C:C)</f>
        <v>45487.96418</v>
      </c>
      <c r="C2575" s="4">
        <f>Order_items!B2575</f>
        <v>473929</v>
      </c>
      <c r="D2575" s="4" t="str">
        <f t="array" ref="D2575">_xlfn.XLOOKUP(C2575,Products!A:A,Products!B:B,"")</f>
        <v>Carrots</v>
      </c>
      <c r="E2575" s="4" t="str">
        <f t="array" ref="E2575">_xlfn.XLOOKUP(C2575,Products!A:A,Products!C:C,"")</f>
        <v>Fruits &amp; Vegetables</v>
      </c>
      <c r="F2575" s="4" t="str">
        <f t="array" ref="F2575">_xlfn.XLOOKUP(C2575,Products!A:A,Products!D:D,"")</f>
        <v>Bhardwaj, Bhatia and Deshmukh</v>
      </c>
      <c r="G2575" s="4">
        <f>Order_items!C2575</f>
        <v>3</v>
      </c>
      <c r="H2575" s="4">
        <f>Order_items!D2575</f>
        <v>440.19</v>
      </c>
      <c r="I2575" s="4">
        <f>Order_items!E2575</f>
        <v>1320.57</v>
      </c>
      <c r="J2575" s="4" t="str">
        <f t="array" ref="J2575">_xlfn.XLOOKUP(A2575,Orders!A:A,Orders!G:G,"")</f>
        <v>Card</v>
      </c>
      <c r="K2575" s="4">
        <f t="shared" si="1"/>
        <v>2024</v>
      </c>
      <c r="L2575" s="4" t="str">
        <f t="shared" si="2"/>
        <v>Jul</v>
      </c>
    </row>
    <row r="2576" ht="22.5" customHeight="1">
      <c r="A2576" s="4">
        <f>(Orders!A2576)</f>
        <v>5980648426</v>
      </c>
      <c r="B2576" s="5">
        <f t="array" ref="B2576">_xlfn.XLOOKUP(A2576, Orders!A:A,Orders!C:C)</f>
        <v>45275.14306</v>
      </c>
      <c r="C2576" s="4">
        <f>Order_items!B2576</f>
        <v>373536</v>
      </c>
      <c r="D2576" s="4" t="str">
        <f t="array" ref="D2576">_xlfn.XLOOKUP(C2576,Products!A:A,Products!B:B,"")</f>
        <v>Dog Food</v>
      </c>
      <c r="E2576" s="4" t="str">
        <f t="array" ref="E2576">_xlfn.XLOOKUP(C2576,Products!A:A,Products!C:C,"")</f>
        <v>Pet Care</v>
      </c>
      <c r="F2576" s="4" t="str">
        <f t="array" ref="F2576">_xlfn.XLOOKUP(C2576,Products!A:A,Products!D:D,"")</f>
        <v>Chauhan-Sabharwal</v>
      </c>
      <c r="G2576" s="4">
        <f>Order_items!C2576</f>
        <v>2</v>
      </c>
      <c r="H2576" s="4">
        <f>Order_items!D2576</f>
        <v>494.17</v>
      </c>
      <c r="I2576" s="4">
        <f>Order_items!E2576</f>
        <v>988.34</v>
      </c>
      <c r="J2576" s="4" t="str">
        <f t="array" ref="J2576">_xlfn.XLOOKUP(A2576,Orders!A:A,Orders!G:G,"")</f>
        <v>UPI</v>
      </c>
      <c r="K2576" s="4">
        <f t="shared" si="1"/>
        <v>2023</v>
      </c>
      <c r="L2576" s="4" t="str">
        <f t="shared" si="2"/>
        <v>Dec</v>
      </c>
    </row>
    <row r="2577" ht="22.5" customHeight="1">
      <c r="A2577" s="4">
        <f>(Orders!A2577)</f>
        <v>365104159</v>
      </c>
      <c r="B2577" s="5">
        <f t="array" ref="B2577">_xlfn.XLOOKUP(A2577, Orders!A:A,Orders!C:C)</f>
        <v>45257.20615</v>
      </c>
      <c r="C2577" s="4">
        <f>Order_items!B2577</f>
        <v>771228</v>
      </c>
      <c r="D2577" s="4" t="str">
        <f t="array" ref="D2577">_xlfn.XLOOKUP(C2577,Products!A:A,Products!B:B,"")</f>
        <v>Pet Treats</v>
      </c>
      <c r="E2577" s="4" t="str">
        <f t="array" ref="E2577">_xlfn.XLOOKUP(C2577,Products!A:A,Products!C:C,"")</f>
        <v>Pet Care</v>
      </c>
      <c r="F2577" s="4" t="str">
        <f t="array" ref="F2577">_xlfn.XLOOKUP(C2577,Products!A:A,Products!D:D,"")</f>
        <v>Raja and Sons</v>
      </c>
      <c r="G2577" s="4">
        <f>Order_items!C2577</f>
        <v>2</v>
      </c>
      <c r="H2577" s="4">
        <f>Order_items!D2577</f>
        <v>83.18</v>
      </c>
      <c r="I2577" s="4">
        <f>Order_items!E2577</f>
        <v>166.36</v>
      </c>
      <c r="J2577" s="4" t="str">
        <f t="array" ref="J2577">_xlfn.XLOOKUP(A2577,Orders!A:A,Orders!G:G,"")</f>
        <v>Card</v>
      </c>
      <c r="K2577" s="4">
        <f t="shared" si="1"/>
        <v>2023</v>
      </c>
      <c r="L2577" s="4" t="str">
        <f t="shared" si="2"/>
        <v>Nov</v>
      </c>
    </row>
    <row r="2578" ht="22.5" customHeight="1">
      <c r="A2578" s="4">
        <f>(Orders!A2578)</f>
        <v>7038005775</v>
      </c>
      <c r="B2578" s="5">
        <f t="array" ref="B2578">_xlfn.XLOOKUP(A2578, Orders!A:A,Orders!C:C)</f>
        <v>45109.09013</v>
      </c>
      <c r="C2578" s="4">
        <f>Order_items!B2578</f>
        <v>284460</v>
      </c>
      <c r="D2578" s="4" t="str">
        <f t="array" ref="D2578">_xlfn.XLOOKUP(C2578,Products!A:A,Products!B:B,"")</f>
        <v>Potatoes</v>
      </c>
      <c r="E2578" s="4" t="str">
        <f t="array" ref="E2578">_xlfn.XLOOKUP(C2578,Products!A:A,Products!C:C,"")</f>
        <v>Fruits &amp; Vegetables</v>
      </c>
      <c r="F2578" s="4" t="str">
        <f t="array" ref="F2578">_xlfn.XLOOKUP(C2578,Products!A:A,Products!D:D,"")</f>
        <v>Ramakrishnan, Anand and Khare</v>
      </c>
      <c r="G2578" s="4">
        <f>Order_items!C2578</f>
        <v>1</v>
      </c>
      <c r="H2578" s="4">
        <f>Order_items!D2578</f>
        <v>505.95</v>
      </c>
      <c r="I2578" s="4">
        <f>Order_items!E2578</f>
        <v>505.95</v>
      </c>
      <c r="J2578" s="4" t="str">
        <f t="array" ref="J2578">_xlfn.XLOOKUP(A2578,Orders!A:A,Orders!G:G,"")</f>
        <v>Cash</v>
      </c>
      <c r="K2578" s="4">
        <f t="shared" si="1"/>
        <v>2023</v>
      </c>
      <c r="L2578" s="4" t="str">
        <f t="shared" si="2"/>
        <v>Jul</v>
      </c>
    </row>
    <row r="2579" ht="22.5" customHeight="1">
      <c r="A2579" s="4">
        <f>(Orders!A2579)</f>
        <v>1456792223</v>
      </c>
      <c r="B2579" s="5">
        <f t="array" ref="B2579">_xlfn.XLOOKUP(A2579, Orders!A:A,Orders!C:C)</f>
        <v>45517.88792</v>
      </c>
      <c r="C2579" s="4">
        <f>Order_items!B2579</f>
        <v>33797</v>
      </c>
      <c r="D2579" s="4" t="str">
        <f t="array" ref="D2579">_xlfn.XLOOKUP(C2579,Products!A:A,Products!B:B,"")</f>
        <v>Pain Reliever</v>
      </c>
      <c r="E2579" s="4" t="str">
        <f t="array" ref="E2579">_xlfn.XLOOKUP(C2579,Products!A:A,Products!C:C,"")</f>
        <v>Pharmacy</v>
      </c>
      <c r="F2579" s="4" t="str">
        <f t="array" ref="F2579">_xlfn.XLOOKUP(C2579,Products!A:A,Products!D:D,"")</f>
        <v>Gaba LLC</v>
      </c>
      <c r="G2579" s="4">
        <f>Order_items!C2579</f>
        <v>2</v>
      </c>
      <c r="H2579" s="4">
        <f>Order_items!D2579</f>
        <v>888.12</v>
      </c>
      <c r="I2579" s="4">
        <f>Order_items!E2579</f>
        <v>1776.24</v>
      </c>
      <c r="J2579" s="4" t="str">
        <f t="array" ref="J2579">_xlfn.XLOOKUP(A2579,Orders!A:A,Orders!G:G,"")</f>
        <v>UPI</v>
      </c>
      <c r="K2579" s="4">
        <f t="shared" si="1"/>
        <v>2024</v>
      </c>
      <c r="L2579" s="4" t="str">
        <f t="shared" si="2"/>
        <v>Aug</v>
      </c>
    </row>
    <row r="2580" ht="22.5" customHeight="1">
      <c r="A2580" s="4">
        <f>(Orders!A2580)</f>
        <v>6673964264</v>
      </c>
      <c r="B2580" s="5">
        <f t="array" ref="B2580">_xlfn.XLOOKUP(A2580, Orders!A:A,Orders!C:C)</f>
        <v>45583.23821</v>
      </c>
      <c r="C2580" s="4">
        <f>Order_items!B2580</f>
        <v>133542</v>
      </c>
      <c r="D2580" s="4" t="str">
        <f t="array" ref="D2580">_xlfn.XLOOKUP(C2580,Products!A:A,Products!B:B,"")</f>
        <v>Detergent</v>
      </c>
      <c r="E2580" s="4" t="str">
        <f t="array" ref="E2580">_xlfn.XLOOKUP(C2580,Products!A:A,Products!C:C,"")</f>
        <v>Household Care</v>
      </c>
      <c r="F2580" s="4" t="str">
        <f t="array" ref="F2580">_xlfn.XLOOKUP(C2580,Products!A:A,Products!D:D,"")</f>
        <v>Edwin-Lall</v>
      </c>
      <c r="G2580" s="4">
        <f>Order_items!C2580</f>
        <v>1</v>
      </c>
      <c r="H2580" s="4">
        <f>Order_items!D2580</f>
        <v>68.49</v>
      </c>
      <c r="I2580" s="4">
        <f>Order_items!E2580</f>
        <v>68.49</v>
      </c>
      <c r="J2580" s="4" t="str">
        <f t="array" ref="J2580">_xlfn.XLOOKUP(A2580,Orders!A:A,Orders!G:G,"")</f>
        <v>Wallet</v>
      </c>
      <c r="K2580" s="4">
        <f t="shared" si="1"/>
        <v>2024</v>
      </c>
      <c r="L2580" s="4" t="str">
        <f t="shared" si="2"/>
        <v>Oct</v>
      </c>
    </row>
    <row r="2581" ht="22.5" customHeight="1">
      <c r="A2581" s="4">
        <f>(Orders!A2581)</f>
        <v>5780280518</v>
      </c>
      <c r="B2581" s="5">
        <f t="array" ref="B2581">_xlfn.XLOOKUP(A2581, Orders!A:A,Orders!C:C)</f>
        <v>45527.94088</v>
      </c>
      <c r="C2581" s="4">
        <f>Order_items!B2581</f>
        <v>883013</v>
      </c>
      <c r="D2581" s="4" t="str">
        <f t="array" ref="D2581">_xlfn.XLOOKUP(C2581,Products!A:A,Products!B:B,"")</f>
        <v>Eggs</v>
      </c>
      <c r="E2581" s="4" t="str">
        <f t="array" ref="E2581">_xlfn.XLOOKUP(C2581,Products!A:A,Products!C:C,"")</f>
        <v>Dairy &amp; Breakfast</v>
      </c>
      <c r="F2581" s="4" t="str">
        <f t="array" ref="F2581">_xlfn.XLOOKUP(C2581,Products!A:A,Products!D:D,"")</f>
        <v>Chahal Group</v>
      </c>
      <c r="G2581" s="4">
        <f>Order_items!C2581</f>
        <v>1</v>
      </c>
      <c r="H2581" s="4">
        <f>Order_items!D2581</f>
        <v>989.88</v>
      </c>
      <c r="I2581" s="4">
        <f>Order_items!E2581</f>
        <v>989.88</v>
      </c>
      <c r="J2581" s="4" t="str">
        <f t="array" ref="J2581">_xlfn.XLOOKUP(A2581,Orders!A:A,Orders!G:G,"")</f>
        <v>Card</v>
      </c>
      <c r="K2581" s="4">
        <f t="shared" si="1"/>
        <v>2024</v>
      </c>
      <c r="L2581" s="4" t="str">
        <f t="shared" si="2"/>
        <v>Aug</v>
      </c>
    </row>
    <row r="2582" ht="22.5" customHeight="1">
      <c r="A2582" s="4">
        <f>(Orders!A2582)</f>
        <v>6220137166</v>
      </c>
      <c r="B2582" s="5">
        <f t="array" ref="B2582">_xlfn.XLOOKUP(A2582, Orders!A:A,Orders!C:C)</f>
        <v>45269.92332</v>
      </c>
      <c r="C2582" s="4">
        <f>Order_items!B2582</f>
        <v>11422</v>
      </c>
      <c r="D2582" s="4" t="str">
        <f t="array" ref="D2582">_xlfn.XLOOKUP(C2582,Products!A:A,Products!B:B,"")</f>
        <v>Potatoes</v>
      </c>
      <c r="E2582" s="4" t="str">
        <f t="array" ref="E2582">_xlfn.XLOOKUP(C2582,Products!A:A,Products!C:C,"")</f>
        <v>Fruits &amp; Vegetables</v>
      </c>
      <c r="F2582" s="4" t="str">
        <f t="array" ref="F2582">_xlfn.XLOOKUP(C2582,Products!A:A,Products!D:D,"")</f>
        <v>Ramaswamy-Tata</v>
      </c>
      <c r="G2582" s="4">
        <f>Order_items!C2582</f>
        <v>1</v>
      </c>
      <c r="H2582" s="4">
        <f>Order_items!D2582</f>
        <v>127.16</v>
      </c>
      <c r="I2582" s="4">
        <f>Order_items!E2582</f>
        <v>127.16</v>
      </c>
      <c r="J2582" s="4" t="str">
        <f t="array" ref="J2582">_xlfn.XLOOKUP(A2582,Orders!A:A,Orders!G:G,"")</f>
        <v>Cash</v>
      </c>
      <c r="K2582" s="4">
        <f t="shared" si="1"/>
        <v>2023</v>
      </c>
      <c r="L2582" s="4" t="str">
        <f t="shared" si="2"/>
        <v>Dec</v>
      </c>
    </row>
    <row r="2583" ht="22.5" customHeight="1">
      <c r="A2583" s="4">
        <f>(Orders!A2583)</f>
        <v>2615887425</v>
      </c>
      <c r="B2583" s="5">
        <f t="array" ref="B2583">_xlfn.XLOOKUP(A2583, Orders!A:A,Orders!C:C)</f>
        <v>45227.83034</v>
      </c>
      <c r="C2583" s="4">
        <f>Order_items!B2583</f>
        <v>784827</v>
      </c>
      <c r="D2583" s="4" t="str">
        <f t="array" ref="D2583">_xlfn.XLOOKUP(C2583,Products!A:A,Products!B:B,"")</f>
        <v>Baby Wipes</v>
      </c>
      <c r="E2583" s="4" t="str">
        <f t="array" ref="E2583">_xlfn.XLOOKUP(C2583,Products!A:A,Products!C:C,"")</f>
        <v>Baby Care</v>
      </c>
      <c r="F2583" s="4" t="str">
        <f t="array" ref="F2583">_xlfn.XLOOKUP(C2583,Products!A:A,Products!D:D,"")</f>
        <v>Balakrishnan Ltd</v>
      </c>
      <c r="G2583" s="4">
        <f>Order_items!C2583</f>
        <v>3</v>
      </c>
      <c r="H2583" s="4">
        <f>Order_items!D2583</f>
        <v>274.25</v>
      </c>
      <c r="I2583" s="4">
        <f>Order_items!E2583</f>
        <v>822.75</v>
      </c>
      <c r="J2583" s="4" t="str">
        <f t="array" ref="J2583">_xlfn.XLOOKUP(A2583,Orders!A:A,Orders!G:G,"")</f>
        <v>Cash</v>
      </c>
      <c r="K2583" s="4">
        <f t="shared" si="1"/>
        <v>2023</v>
      </c>
      <c r="L2583" s="4" t="str">
        <f t="shared" si="2"/>
        <v>Oct</v>
      </c>
    </row>
    <row r="2584" ht="22.5" customHeight="1">
      <c r="A2584" s="4">
        <f>(Orders!A2584)</f>
        <v>5610987488</v>
      </c>
      <c r="B2584" s="5">
        <f t="array" ref="B2584">_xlfn.XLOOKUP(A2584, Orders!A:A,Orders!C:C)</f>
        <v>45152.50527</v>
      </c>
      <c r="C2584" s="4">
        <f>Order_items!B2584</f>
        <v>611575</v>
      </c>
      <c r="D2584" s="4" t="str">
        <f t="array" ref="D2584">_xlfn.XLOOKUP(C2584,Products!A:A,Products!B:B,"")</f>
        <v>Frozen Pizza</v>
      </c>
      <c r="E2584" s="4" t="str">
        <f t="array" ref="E2584">_xlfn.XLOOKUP(C2584,Products!A:A,Products!C:C,"")</f>
        <v>Instant &amp; Frozen Food</v>
      </c>
      <c r="F2584" s="4" t="str">
        <f t="array" ref="F2584">_xlfn.XLOOKUP(C2584,Products!A:A,Products!D:D,"")</f>
        <v>Bhat, Nigam and Hayer</v>
      </c>
      <c r="G2584" s="4">
        <f>Order_items!C2584</f>
        <v>2</v>
      </c>
      <c r="H2584" s="4">
        <f>Order_items!D2584</f>
        <v>482.06</v>
      </c>
      <c r="I2584" s="4">
        <f>Order_items!E2584</f>
        <v>964.12</v>
      </c>
      <c r="J2584" s="4" t="str">
        <f t="array" ref="J2584">_xlfn.XLOOKUP(A2584,Orders!A:A,Orders!G:G,"")</f>
        <v>Card</v>
      </c>
      <c r="K2584" s="4">
        <f t="shared" si="1"/>
        <v>2023</v>
      </c>
      <c r="L2584" s="4" t="str">
        <f t="shared" si="2"/>
        <v>Aug</v>
      </c>
    </row>
    <row r="2585" ht="22.5" customHeight="1">
      <c r="A2585" s="4">
        <f>(Orders!A2585)</f>
        <v>6038240765</v>
      </c>
      <c r="B2585" s="5">
        <f t="array" ref="B2585">_xlfn.XLOOKUP(A2585, Orders!A:A,Orders!C:C)</f>
        <v>45073.01385</v>
      </c>
      <c r="C2585" s="4">
        <f>Order_items!B2585</f>
        <v>51036</v>
      </c>
      <c r="D2585" s="4" t="str">
        <f t="array" ref="D2585">_xlfn.XLOOKUP(C2585,Products!A:A,Products!B:B,"")</f>
        <v>Baby Food</v>
      </c>
      <c r="E2585" s="4" t="str">
        <f t="array" ref="E2585">_xlfn.XLOOKUP(C2585,Products!A:A,Products!C:C,"")</f>
        <v>Baby Care</v>
      </c>
      <c r="F2585" s="4" t="str">
        <f t="array" ref="F2585">_xlfn.XLOOKUP(C2585,Products!A:A,Products!D:D,"")</f>
        <v>Karnik PLC</v>
      </c>
      <c r="G2585" s="4">
        <f>Order_items!C2585</f>
        <v>2</v>
      </c>
      <c r="H2585" s="4">
        <f>Order_items!D2585</f>
        <v>931.61</v>
      </c>
      <c r="I2585" s="4">
        <f>Order_items!E2585</f>
        <v>1863.22</v>
      </c>
      <c r="J2585" s="4" t="str">
        <f t="array" ref="J2585">_xlfn.XLOOKUP(A2585,Orders!A:A,Orders!G:G,"")</f>
        <v>Cash</v>
      </c>
      <c r="K2585" s="4">
        <f t="shared" si="1"/>
        <v>2023</v>
      </c>
      <c r="L2585" s="4" t="str">
        <f t="shared" si="2"/>
        <v>May</v>
      </c>
    </row>
    <row r="2586" ht="22.5" customHeight="1">
      <c r="A2586" s="4">
        <f>(Orders!A2586)</f>
        <v>5004974422</v>
      </c>
      <c r="B2586" s="5">
        <f t="array" ref="B2586">_xlfn.XLOOKUP(A2586, Orders!A:A,Orders!C:C)</f>
        <v>45110.75935</v>
      </c>
      <c r="C2586" s="4">
        <f>Order_items!B2586</f>
        <v>567671</v>
      </c>
      <c r="D2586" s="4" t="str">
        <f t="array" ref="D2586">_xlfn.XLOOKUP(C2586,Products!A:A,Products!B:B,"")</f>
        <v>Biscuits</v>
      </c>
      <c r="E2586" s="4" t="str">
        <f t="array" ref="E2586">_xlfn.XLOOKUP(C2586,Products!A:A,Products!C:C,"")</f>
        <v>Snacks &amp; Munchies</v>
      </c>
      <c r="F2586" s="4" t="str">
        <f t="array" ref="F2586">_xlfn.XLOOKUP(C2586,Products!A:A,Products!D:D,"")</f>
        <v>Nagar LLC</v>
      </c>
      <c r="G2586" s="4">
        <f>Order_items!C2586</f>
        <v>1</v>
      </c>
      <c r="H2586" s="4">
        <f>Order_items!D2586</f>
        <v>418.48</v>
      </c>
      <c r="I2586" s="4">
        <f>Order_items!E2586</f>
        <v>418.48</v>
      </c>
      <c r="J2586" s="4" t="str">
        <f t="array" ref="J2586">_xlfn.XLOOKUP(A2586,Orders!A:A,Orders!G:G,"")</f>
        <v>Card</v>
      </c>
      <c r="K2586" s="4">
        <f t="shared" si="1"/>
        <v>2023</v>
      </c>
      <c r="L2586" s="4" t="str">
        <f t="shared" si="2"/>
        <v>Jul</v>
      </c>
    </row>
    <row r="2587" ht="22.5" customHeight="1">
      <c r="A2587" s="4">
        <f>(Orders!A2587)</f>
        <v>2349863203</v>
      </c>
      <c r="B2587" s="5">
        <f t="array" ref="B2587">_xlfn.XLOOKUP(A2587, Orders!A:A,Orders!C:C)</f>
        <v>45280.87752</v>
      </c>
      <c r="C2587" s="4">
        <f>Order_items!B2587</f>
        <v>726958</v>
      </c>
      <c r="D2587" s="4" t="str">
        <f t="array" ref="D2587">_xlfn.XLOOKUP(C2587,Products!A:A,Products!B:B,"")</f>
        <v>Cat Food</v>
      </c>
      <c r="E2587" s="4" t="str">
        <f t="array" ref="E2587">_xlfn.XLOOKUP(C2587,Products!A:A,Products!C:C,"")</f>
        <v>Pet Care</v>
      </c>
      <c r="F2587" s="4" t="str">
        <f t="array" ref="F2587">_xlfn.XLOOKUP(C2587,Products!A:A,Products!D:D,"")</f>
        <v>Doctor-Patla</v>
      </c>
      <c r="G2587" s="4">
        <f>Order_items!C2587</f>
        <v>3</v>
      </c>
      <c r="H2587" s="4">
        <f>Order_items!D2587</f>
        <v>887.48</v>
      </c>
      <c r="I2587" s="4">
        <f>Order_items!E2587</f>
        <v>2662.44</v>
      </c>
      <c r="J2587" s="4" t="str">
        <f t="array" ref="J2587">_xlfn.XLOOKUP(A2587,Orders!A:A,Orders!G:G,"")</f>
        <v>Cash</v>
      </c>
      <c r="K2587" s="4">
        <f t="shared" si="1"/>
        <v>2023</v>
      </c>
      <c r="L2587" s="4" t="str">
        <f t="shared" si="2"/>
        <v>Dec</v>
      </c>
    </row>
    <row r="2588" ht="22.5" customHeight="1">
      <c r="A2588" s="4">
        <f>(Orders!A2588)</f>
        <v>9487956261</v>
      </c>
      <c r="B2588" s="5">
        <f t="array" ref="B2588">_xlfn.XLOOKUP(A2588, Orders!A:A,Orders!C:C)</f>
        <v>45132.31176</v>
      </c>
      <c r="C2588" s="4">
        <f>Order_items!B2588</f>
        <v>4452</v>
      </c>
      <c r="D2588" s="4" t="str">
        <f t="array" ref="D2588">_xlfn.XLOOKUP(C2588,Products!A:A,Products!B:B,"")</f>
        <v>Baby Wipes</v>
      </c>
      <c r="E2588" s="4" t="str">
        <f t="array" ref="E2588">_xlfn.XLOOKUP(C2588,Products!A:A,Products!C:C,"")</f>
        <v>Baby Care</v>
      </c>
      <c r="F2588" s="4" t="str">
        <f t="array" ref="F2588">_xlfn.XLOOKUP(C2588,Products!A:A,Products!D:D,"")</f>
        <v>Morar-Mistry</v>
      </c>
      <c r="G2588" s="4">
        <f>Order_items!C2588</f>
        <v>1</v>
      </c>
      <c r="H2588" s="4">
        <f>Order_items!D2588</f>
        <v>169.88</v>
      </c>
      <c r="I2588" s="4">
        <f>Order_items!E2588</f>
        <v>169.88</v>
      </c>
      <c r="J2588" s="4" t="str">
        <f t="array" ref="J2588">_xlfn.XLOOKUP(A2588,Orders!A:A,Orders!G:G,"")</f>
        <v>Cash</v>
      </c>
      <c r="K2588" s="4">
        <f t="shared" si="1"/>
        <v>2023</v>
      </c>
      <c r="L2588" s="4" t="str">
        <f t="shared" si="2"/>
        <v>Jul</v>
      </c>
    </row>
    <row r="2589" ht="22.5" customHeight="1">
      <c r="A2589" s="4">
        <f>(Orders!A2589)</f>
        <v>7169945062</v>
      </c>
      <c r="B2589" s="5">
        <f t="array" ref="B2589">_xlfn.XLOOKUP(A2589, Orders!A:A,Orders!C:C)</f>
        <v>45091.10087</v>
      </c>
      <c r="C2589" s="4">
        <f>Order_items!B2589</f>
        <v>376447</v>
      </c>
      <c r="D2589" s="4" t="str">
        <f t="array" ref="D2589">_xlfn.XLOOKUP(C2589,Products!A:A,Products!B:B,"")</f>
        <v>Butter</v>
      </c>
      <c r="E2589" s="4" t="str">
        <f t="array" ref="E2589">_xlfn.XLOOKUP(C2589,Products!A:A,Products!C:C,"")</f>
        <v>Dairy &amp; Breakfast</v>
      </c>
      <c r="F2589" s="4" t="str">
        <f t="array" ref="F2589">_xlfn.XLOOKUP(C2589,Products!A:A,Products!D:D,"")</f>
        <v>Gara and Sons</v>
      </c>
      <c r="G2589" s="4">
        <f>Order_items!C2589</f>
        <v>3</v>
      </c>
      <c r="H2589" s="4">
        <f>Order_items!D2589</f>
        <v>724.84</v>
      </c>
      <c r="I2589" s="4">
        <f>Order_items!E2589</f>
        <v>2174.52</v>
      </c>
      <c r="J2589" s="4" t="str">
        <f t="array" ref="J2589">_xlfn.XLOOKUP(A2589,Orders!A:A,Orders!G:G,"")</f>
        <v>UPI</v>
      </c>
      <c r="K2589" s="4">
        <f t="shared" si="1"/>
        <v>2023</v>
      </c>
      <c r="L2589" s="4" t="str">
        <f t="shared" si="2"/>
        <v>Jun</v>
      </c>
    </row>
    <row r="2590" ht="22.5" customHeight="1">
      <c r="A2590" s="4">
        <f>(Orders!A2590)</f>
        <v>5393866026</v>
      </c>
      <c r="B2590" s="5">
        <f t="array" ref="B2590">_xlfn.XLOOKUP(A2590, Orders!A:A,Orders!C:C)</f>
        <v>45026.03148</v>
      </c>
      <c r="C2590" s="4">
        <f>Order_items!B2590</f>
        <v>256051</v>
      </c>
      <c r="D2590" s="4" t="str">
        <f t="array" ref="D2590">_xlfn.XLOOKUP(C2590,Products!A:A,Products!B:B,"")</f>
        <v>Lotion</v>
      </c>
      <c r="E2590" s="4" t="str">
        <f t="array" ref="E2590">_xlfn.XLOOKUP(C2590,Products!A:A,Products!C:C,"")</f>
        <v>Personal Care</v>
      </c>
      <c r="F2590" s="4" t="str">
        <f t="array" ref="F2590">_xlfn.XLOOKUP(C2590,Products!A:A,Products!D:D,"")</f>
        <v>Mannan, Naidu and Sama</v>
      </c>
      <c r="G2590" s="4">
        <f>Order_items!C2590</f>
        <v>2</v>
      </c>
      <c r="H2590" s="4">
        <f>Order_items!D2590</f>
        <v>400.92</v>
      </c>
      <c r="I2590" s="4">
        <f>Order_items!E2590</f>
        <v>801.84</v>
      </c>
      <c r="J2590" s="4" t="str">
        <f t="array" ref="J2590">_xlfn.XLOOKUP(A2590,Orders!A:A,Orders!G:G,"")</f>
        <v>Cash</v>
      </c>
      <c r="K2590" s="4">
        <f t="shared" si="1"/>
        <v>2023</v>
      </c>
      <c r="L2590" s="4" t="str">
        <f t="shared" si="2"/>
        <v>Apr</v>
      </c>
    </row>
    <row r="2591" ht="22.5" customHeight="1">
      <c r="A2591" s="4">
        <f>(Orders!A2591)</f>
        <v>7266772806</v>
      </c>
      <c r="B2591" s="5">
        <f t="array" ref="B2591">_xlfn.XLOOKUP(A2591, Orders!A:A,Orders!C:C)</f>
        <v>45541.96542</v>
      </c>
      <c r="C2591" s="4">
        <f>Order_items!B2591</f>
        <v>137909</v>
      </c>
      <c r="D2591" s="4" t="str">
        <f t="array" ref="D2591">_xlfn.XLOOKUP(C2591,Products!A:A,Products!B:B,"")</f>
        <v>Cough Syrup</v>
      </c>
      <c r="E2591" s="4" t="str">
        <f t="array" ref="E2591">_xlfn.XLOOKUP(C2591,Products!A:A,Products!C:C,"")</f>
        <v>Pharmacy</v>
      </c>
      <c r="F2591" s="4" t="str">
        <f t="array" ref="F2591">_xlfn.XLOOKUP(C2591,Products!A:A,Products!D:D,"")</f>
        <v>Dalal PLC</v>
      </c>
      <c r="G2591" s="4">
        <f>Order_items!C2591</f>
        <v>1</v>
      </c>
      <c r="H2591" s="4">
        <f>Order_items!D2591</f>
        <v>864.3</v>
      </c>
      <c r="I2591" s="4">
        <f>Order_items!E2591</f>
        <v>864.3</v>
      </c>
      <c r="J2591" s="4" t="str">
        <f t="array" ref="J2591">_xlfn.XLOOKUP(A2591,Orders!A:A,Orders!G:G,"")</f>
        <v>Card</v>
      </c>
      <c r="K2591" s="4">
        <f t="shared" si="1"/>
        <v>2024</v>
      </c>
      <c r="L2591" s="4" t="str">
        <f t="shared" si="2"/>
        <v>Sep</v>
      </c>
    </row>
    <row r="2592" ht="22.5" customHeight="1">
      <c r="A2592" s="4">
        <f>(Orders!A2592)</f>
        <v>2411227007</v>
      </c>
      <c r="B2592" s="5">
        <f t="array" ref="B2592">_xlfn.XLOOKUP(A2592, Orders!A:A,Orders!C:C)</f>
        <v>45452.61132</v>
      </c>
      <c r="C2592" s="4">
        <f>Order_items!B2592</f>
        <v>337168</v>
      </c>
      <c r="D2592" s="4" t="str">
        <f t="array" ref="D2592">_xlfn.XLOOKUP(C2592,Products!A:A,Products!B:B,"")</f>
        <v>Eggs</v>
      </c>
      <c r="E2592" s="4" t="str">
        <f t="array" ref="E2592">_xlfn.XLOOKUP(C2592,Products!A:A,Products!C:C,"")</f>
        <v>Dairy &amp; Breakfast</v>
      </c>
      <c r="F2592" s="4" t="str">
        <f t="array" ref="F2592">_xlfn.XLOOKUP(C2592,Products!A:A,Products!D:D,"")</f>
        <v>Dasgupta PLC</v>
      </c>
      <c r="G2592" s="4">
        <f>Order_items!C2592</f>
        <v>1</v>
      </c>
      <c r="H2592" s="4">
        <f>Order_items!D2592</f>
        <v>545.49</v>
      </c>
      <c r="I2592" s="4">
        <f>Order_items!E2592</f>
        <v>545.49</v>
      </c>
      <c r="J2592" s="4" t="str">
        <f t="array" ref="J2592">_xlfn.XLOOKUP(A2592,Orders!A:A,Orders!G:G,"")</f>
        <v>Wallet</v>
      </c>
      <c r="K2592" s="4">
        <f t="shared" si="1"/>
        <v>2024</v>
      </c>
      <c r="L2592" s="4" t="str">
        <f t="shared" si="2"/>
        <v>Jun</v>
      </c>
    </row>
    <row r="2593" ht="22.5" customHeight="1">
      <c r="A2593" s="4">
        <f>(Orders!A2593)</f>
        <v>960728650</v>
      </c>
      <c r="B2593" s="5">
        <f t="array" ref="B2593">_xlfn.XLOOKUP(A2593, Orders!A:A,Orders!C:C)</f>
        <v>45032.33245</v>
      </c>
      <c r="C2593" s="4">
        <f>Order_items!B2593</f>
        <v>187399</v>
      </c>
      <c r="D2593" s="4" t="str">
        <f t="array" ref="D2593">_xlfn.XLOOKUP(C2593,Products!A:A,Products!B:B,"")</f>
        <v>Frozen Pizza</v>
      </c>
      <c r="E2593" s="4" t="str">
        <f t="array" ref="E2593">_xlfn.XLOOKUP(C2593,Products!A:A,Products!C:C,"")</f>
        <v>Instant &amp; Frozen Food</v>
      </c>
      <c r="F2593" s="4" t="str">
        <f t="array" ref="F2593">_xlfn.XLOOKUP(C2593,Products!A:A,Products!D:D,"")</f>
        <v>Chauhan Inc</v>
      </c>
      <c r="G2593" s="4">
        <f>Order_items!C2593</f>
        <v>3</v>
      </c>
      <c r="H2593" s="4">
        <f>Order_items!D2593</f>
        <v>53.49</v>
      </c>
      <c r="I2593" s="4">
        <f>Order_items!E2593</f>
        <v>160.47</v>
      </c>
      <c r="J2593" s="4" t="str">
        <f t="array" ref="J2593">_xlfn.XLOOKUP(A2593,Orders!A:A,Orders!G:G,"")</f>
        <v>UPI</v>
      </c>
      <c r="K2593" s="4">
        <f t="shared" si="1"/>
        <v>2023</v>
      </c>
      <c r="L2593" s="4" t="str">
        <f t="shared" si="2"/>
        <v>Apr</v>
      </c>
    </row>
    <row r="2594" ht="22.5" customHeight="1">
      <c r="A2594" s="4">
        <f>(Orders!A2594)</f>
        <v>2326500581</v>
      </c>
      <c r="B2594" s="5">
        <f t="array" ref="B2594">_xlfn.XLOOKUP(A2594, Orders!A:A,Orders!C:C)</f>
        <v>45494.22852</v>
      </c>
      <c r="C2594" s="4">
        <f>Order_items!B2594</f>
        <v>123983</v>
      </c>
      <c r="D2594" s="4" t="str">
        <f t="array" ref="D2594">_xlfn.XLOOKUP(C2594,Products!A:A,Products!B:B,"")</f>
        <v>Cough Syrup</v>
      </c>
      <c r="E2594" s="4" t="str">
        <f t="array" ref="E2594">_xlfn.XLOOKUP(C2594,Products!A:A,Products!C:C,"")</f>
        <v>Pharmacy</v>
      </c>
      <c r="F2594" s="4" t="str">
        <f t="array" ref="F2594">_xlfn.XLOOKUP(C2594,Products!A:A,Products!D:D,"")</f>
        <v>Kurian-Chhabra</v>
      </c>
      <c r="G2594" s="4">
        <f>Order_items!C2594</f>
        <v>2</v>
      </c>
      <c r="H2594" s="4">
        <f>Order_items!D2594</f>
        <v>785.67</v>
      </c>
      <c r="I2594" s="4">
        <f>Order_items!E2594</f>
        <v>1571.34</v>
      </c>
      <c r="J2594" s="4" t="str">
        <f t="array" ref="J2594">_xlfn.XLOOKUP(A2594,Orders!A:A,Orders!G:G,"")</f>
        <v>UPI</v>
      </c>
      <c r="K2594" s="4">
        <f t="shared" si="1"/>
        <v>2024</v>
      </c>
      <c r="L2594" s="4" t="str">
        <f t="shared" si="2"/>
        <v>Jul</v>
      </c>
    </row>
    <row r="2595" ht="22.5" customHeight="1">
      <c r="A2595" s="4">
        <f>(Orders!A2595)</f>
        <v>9489310879</v>
      </c>
      <c r="B2595" s="5">
        <f t="array" ref="B2595">_xlfn.XLOOKUP(A2595, Orders!A:A,Orders!C:C)</f>
        <v>45580.22375</v>
      </c>
      <c r="C2595" s="4">
        <f>Order_items!B2595</f>
        <v>891833</v>
      </c>
      <c r="D2595" s="4" t="str">
        <f t="array" ref="D2595">_xlfn.XLOOKUP(C2595,Products!A:A,Products!B:B,"")</f>
        <v>Curd</v>
      </c>
      <c r="E2595" s="4" t="str">
        <f t="array" ref="E2595">_xlfn.XLOOKUP(C2595,Products!A:A,Products!C:C,"")</f>
        <v>Dairy &amp; Breakfast</v>
      </c>
      <c r="F2595" s="4" t="str">
        <f t="array" ref="F2595">_xlfn.XLOOKUP(C2595,Products!A:A,Products!D:D,"")</f>
        <v>Mani PLC</v>
      </c>
      <c r="G2595" s="4">
        <f>Order_items!C2595</f>
        <v>3</v>
      </c>
      <c r="H2595" s="4">
        <f>Order_items!D2595</f>
        <v>493.19</v>
      </c>
      <c r="I2595" s="4">
        <f>Order_items!E2595</f>
        <v>1479.57</v>
      </c>
      <c r="J2595" s="4" t="str">
        <f t="array" ref="J2595">_xlfn.XLOOKUP(A2595,Orders!A:A,Orders!G:G,"")</f>
        <v>UPI</v>
      </c>
      <c r="K2595" s="4">
        <f t="shared" si="1"/>
        <v>2024</v>
      </c>
      <c r="L2595" s="4" t="str">
        <f t="shared" si="2"/>
        <v>Oct</v>
      </c>
    </row>
    <row r="2596" ht="22.5" customHeight="1">
      <c r="A2596" s="4">
        <f>(Orders!A2596)</f>
        <v>2341242955</v>
      </c>
      <c r="B2596" s="5">
        <f t="array" ref="B2596">_xlfn.XLOOKUP(A2596, Orders!A:A,Orders!C:C)</f>
        <v>45303.76545</v>
      </c>
      <c r="C2596" s="4">
        <f>Order_items!B2596</f>
        <v>171602</v>
      </c>
      <c r="D2596" s="4" t="str">
        <f t="array" ref="D2596">_xlfn.XLOOKUP(C2596,Products!A:A,Products!B:B,"")</f>
        <v>Cola</v>
      </c>
      <c r="E2596" s="4" t="str">
        <f t="array" ref="E2596">_xlfn.XLOOKUP(C2596,Products!A:A,Products!C:C,"")</f>
        <v>Cold Drinks &amp; Juices</v>
      </c>
      <c r="F2596" s="4" t="str">
        <f t="array" ref="F2596">_xlfn.XLOOKUP(C2596,Products!A:A,Products!D:D,"")</f>
        <v>Pal-Sehgal</v>
      </c>
      <c r="G2596" s="4">
        <f>Order_items!C2596</f>
        <v>1</v>
      </c>
      <c r="H2596" s="4">
        <f>Order_items!D2596</f>
        <v>883.44</v>
      </c>
      <c r="I2596" s="4">
        <f>Order_items!E2596</f>
        <v>883.44</v>
      </c>
      <c r="J2596" s="4" t="str">
        <f t="array" ref="J2596">_xlfn.XLOOKUP(A2596,Orders!A:A,Orders!G:G,"")</f>
        <v>UPI</v>
      </c>
      <c r="K2596" s="4">
        <f t="shared" si="1"/>
        <v>2024</v>
      </c>
      <c r="L2596" s="4" t="str">
        <f t="shared" si="2"/>
        <v>Jan</v>
      </c>
    </row>
    <row r="2597" ht="22.5" customHeight="1">
      <c r="A2597" s="4">
        <f>(Orders!A2597)</f>
        <v>1023485121</v>
      </c>
      <c r="B2597" s="5">
        <f t="array" ref="B2597">_xlfn.XLOOKUP(A2597, Orders!A:A,Orders!C:C)</f>
        <v>45333.71979</v>
      </c>
      <c r="C2597" s="4">
        <f>Order_items!B2597</f>
        <v>94225</v>
      </c>
      <c r="D2597" s="4" t="str">
        <f t="array" ref="D2597">_xlfn.XLOOKUP(C2597,Products!A:A,Products!B:B,"")</f>
        <v>Toilet Cleaner</v>
      </c>
      <c r="E2597" s="4" t="str">
        <f t="array" ref="E2597">_xlfn.XLOOKUP(C2597,Products!A:A,Products!C:C,"")</f>
        <v>Household Care</v>
      </c>
      <c r="F2597" s="4" t="str">
        <f t="array" ref="F2597">_xlfn.XLOOKUP(C2597,Products!A:A,Products!D:D,"")</f>
        <v>Gulati, Ram and Sarkar</v>
      </c>
      <c r="G2597" s="4">
        <f>Order_items!C2597</f>
        <v>3</v>
      </c>
      <c r="H2597" s="4">
        <f>Order_items!D2597</f>
        <v>77.11</v>
      </c>
      <c r="I2597" s="4">
        <f>Order_items!E2597</f>
        <v>231.33</v>
      </c>
      <c r="J2597" s="4" t="str">
        <f t="array" ref="J2597">_xlfn.XLOOKUP(A2597,Orders!A:A,Orders!G:G,"")</f>
        <v>Cash</v>
      </c>
      <c r="K2597" s="4">
        <f t="shared" si="1"/>
        <v>2024</v>
      </c>
      <c r="L2597" s="4" t="str">
        <f t="shared" si="2"/>
        <v>Feb</v>
      </c>
    </row>
    <row r="2598" ht="22.5" customHeight="1">
      <c r="A2598" s="4">
        <f>(Orders!A2598)</f>
        <v>9742218709</v>
      </c>
      <c r="B2598" s="5">
        <f t="array" ref="B2598">_xlfn.XLOOKUP(A2598, Orders!A:A,Orders!C:C)</f>
        <v>45560.55478</v>
      </c>
      <c r="C2598" s="4">
        <f>Order_items!B2598</f>
        <v>891833</v>
      </c>
      <c r="D2598" s="4" t="str">
        <f t="array" ref="D2598">_xlfn.XLOOKUP(C2598,Products!A:A,Products!B:B,"")</f>
        <v>Curd</v>
      </c>
      <c r="E2598" s="4" t="str">
        <f t="array" ref="E2598">_xlfn.XLOOKUP(C2598,Products!A:A,Products!C:C,"")</f>
        <v>Dairy &amp; Breakfast</v>
      </c>
      <c r="F2598" s="4" t="str">
        <f t="array" ref="F2598">_xlfn.XLOOKUP(C2598,Products!A:A,Products!D:D,"")</f>
        <v>Mani PLC</v>
      </c>
      <c r="G2598" s="4">
        <f>Order_items!C2598</f>
        <v>2</v>
      </c>
      <c r="H2598" s="4">
        <f>Order_items!D2598</f>
        <v>493.19</v>
      </c>
      <c r="I2598" s="4">
        <f>Order_items!E2598</f>
        <v>986.38</v>
      </c>
      <c r="J2598" s="4" t="str">
        <f t="array" ref="J2598">_xlfn.XLOOKUP(A2598,Orders!A:A,Orders!G:G,"")</f>
        <v>Cash</v>
      </c>
      <c r="K2598" s="4">
        <f t="shared" si="1"/>
        <v>2024</v>
      </c>
      <c r="L2598" s="4" t="str">
        <f t="shared" si="2"/>
        <v>Sep</v>
      </c>
    </row>
    <row r="2599" ht="22.5" customHeight="1">
      <c r="A2599" s="4">
        <f>(Orders!A2599)</f>
        <v>9039933820</v>
      </c>
      <c r="B2599" s="5">
        <f t="array" ref="B2599">_xlfn.XLOOKUP(A2599, Orders!A:A,Orders!C:C)</f>
        <v>45269.63051</v>
      </c>
      <c r="C2599" s="4">
        <f>Order_items!B2599</f>
        <v>317242</v>
      </c>
      <c r="D2599" s="4" t="str">
        <f t="array" ref="D2599">_xlfn.XLOOKUP(C2599,Products!A:A,Products!B:B,"")</f>
        <v>Pulses</v>
      </c>
      <c r="E2599" s="4" t="str">
        <f t="array" ref="E2599">_xlfn.XLOOKUP(C2599,Products!A:A,Products!C:C,"")</f>
        <v>Grocery &amp; Staples</v>
      </c>
      <c r="F2599" s="4" t="str">
        <f t="array" ref="F2599">_xlfn.XLOOKUP(C2599,Products!A:A,Products!D:D,"")</f>
        <v>Rastogi Group</v>
      </c>
      <c r="G2599" s="4">
        <f>Order_items!C2599</f>
        <v>3</v>
      </c>
      <c r="H2599" s="4">
        <f>Order_items!D2599</f>
        <v>198.15</v>
      </c>
      <c r="I2599" s="4">
        <f>Order_items!E2599</f>
        <v>594.45</v>
      </c>
      <c r="J2599" s="4" t="str">
        <f t="array" ref="J2599">_xlfn.XLOOKUP(A2599,Orders!A:A,Orders!G:G,"")</f>
        <v>Card</v>
      </c>
      <c r="K2599" s="4">
        <f t="shared" si="1"/>
        <v>2023</v>
      </c>
      <c r="L2599" s="4" t="str">
        <f t="shared" si="2"/>
        <v>Dec</v>
      </c>
    </row>
    <row r="2600" ht="22.5" customHeight="1">
      <c r="A2600" s="4">
        <f>(Orders!A2600)</f>
        <v>1391881327</v>
      </c>
      <c r="B2600" s="5">
        <f t="array" ref="B2600">_xlfn.XLOOKUP(A2600, Orders!A:A,Orders!C:C)</f>
        <v>45474.88737</v>
      </c>
      <c r="C2600" s="4">
        <f>Order_items!B2600</f>
        <v>123983</v>
      </c>
      <c r="D2600" s="4" t="str">
        <f t="array" ref="D2600">_xlfn.XLOOKUP(C2600,Products!A:A,Products!B:B,"")</f>
        <v>Cough Syrup</v>
      </c>
      <c r="E2600" s="4" t="str">
        <f t="array" ref="E2600">_xlfn.XLOOKUP(C2600,Products!A:A,Products!C:C,"")</f>
        <v>Pharmacy</v>
      </c>
      <c r="F2600" s="4" t="str">
        <f t="array" ref="F2600">_xlfn.XLOOKUP(C2600,Products!A:A,Products!D:D,"")</f>
        <v>Kurian-Chhabra</v>
      </c>
      <c r="G2600" s="4">
        <f>Order_items!C2600</f>
        <v>3</v>
      </c>
      <c r="H2600" s="4">
        <f>Order_items!D2600</f>
        <v>785.67</v>
      </c>
      <c r="I2600" s="4">
        <f>Order_items!E2600</f>
        <v>2357.01</v>
      </c>
      <c r="J2600" s="4" t="str">
        <f t="array" ref="J2600">_xlfn.XLOOKUP(A2600,Orders!A:A,Orders!G:G,"")</f>
        <v>UPI</v>
      </c>
      <c r="K2600" s="4">
        <f t="shared" si="1"/>
        <v>2024</v>
      </c>
      <c r="L2600" s="4" t="str">
        <f t="shared" si="2"/>
        <v>Jul</v>
      </c>
    </row>
    <row r="2601" ht="22.5" customHeight="1">
      <c r="A2601" s="4">
        <f>(Orders!A2601)</f>
        <v>3360648053</v>
      </c>
      <c r="B2601" s="5">
        <f t="array" ref="B2601">_xlfn.XLOOKUP(A2601, Orders!A:A,Orders!C:C)</f>
        <v>45061.3467</v>
      </c>
      <c r="C2601" s="4">
        <f>Order_items!B2601</f>
        <v>131136</v>
      </c>
      <c r="D2601" s="4" t="str">
        <f t="array" ref="D2601">_xlfn.XLOOKUP(C2601,Products!A:A,Products!B:B,"")</f>
        <v>Salt</v>
      </c>
      <c r="E2601" s="4" t="str">
        <f t="array" ref="E2601">_xlfn.XLOOKUP(C2601,Products!A:A,Products!C:C,"")</f>
        <v>Grocery &amp; Staples</v>
      </c>
      <c r="F2601" s="4" t="str">
        <f t="array" ref="F2601">_xlfn.XLOOKUP(C2601,Products!A:A,Products!D:D,"")</f>
        <v>Deshpande-Rama</v>
      </c>
      <c r="G2601" s="4">
        <f>Order_items!C2601</f>
        <v>1</v>
      </c>
      <c r="H2601" s="4">
        <f>Order_items!D2601</f>
        <v>37.8</v>
      </c>
      <c r="I2601" s="4">
        <f>Order_items!E2601</f>
        <v>37.8</v>
      </c>
      <c r="J2601" s="4" t="str">
        <f t="array" ref="J2601">_xlfn.XLOOKUP(A2601,Orders!A:A,Orders!G:G,"")</f>
        <v>Wallet</v>
      </c>
      <c r="K2601" s="4">
        <f t="shared" si="1"/>
        <v>2023</v>
      </c>
      <c r="L2601" s="4" t="str">
        <f t="shared" si="2"/>
        <v>May</v>
      </c>
    </row>
    <row r="2602" ht="22.5" customHeight="1">
      <c r="A2602" s="4">
        <f>(Orders!A2602)</f>
        <v>9758418980</v>
      </c>
      <c r="B2602" s="5">
        <f t="array" ref="B2602">_xlfn.XLOOKUP(A2602, Orders!A:A,Orders!C:C)</f>
        <v>45112.48762</v>
      </c>
      <c r="C2602" s="4">
        <f>Order_items!B2602</f>
        <v>949818</v>
      </c>
      <c r="D2602" s="4" t="str">
        <f t="array" ref="D2602">_xlfn.XLOOKUP(C2602,Products!A:A,Products!B:B,"")</f>
        <v>Biscuits</v>
      </c>
      <c r="E2602" s="4" t="str">
        <f t="array" ref="E2602">_xlfn.XLOOKUP(C2602,Products!A:A,Products!C:C,"")</f>
        <v>Snacks &amp; Munchies</v>
      </c>
      <c r="F2602" s="4" t="str">
        <f t="array" ref="F2602">_xlfn.XLOOKUP(C2602,Products!A:A,Products!D:D,"")</f>
        <v>Yohannan Inc</v>
      </c>
      <c r="G2602" s="4">
        <f>Order_items!C2602</f>
        <v>2</v>
      </c>
      <c r="H2602" s="4">
        <f>Order_items!D2602</f>
        <v>483.05</v>
      </c>
      <c r="I2602" s="4">
        <f>Order_items!E2602</f>
        <v>966.1</v>
      </c>
      <c r="J2602" s="4" t="str">
        <f t="array" ref="J2602">_xlfn.XLOOKUP(A2602,Orders!A:A,Orders!G:G,"")</f>
        <v>Card</v>
      </c>
      <c r="K2602" s="4">
        <f t="shared" si="1"/>
        <v>2023</v>
      </c>
      <c r="L2602" s="4" t="str">
        <f t="shared" si="2"/>
        <v>Jul</v>
      </c>
    </row>
    <row r="2603" ht="22.5" customHeight="1">
      <c r="A2603" s="4">
        <f>(Orders!A2603)</f>
        <v>9859459525</v>
      </c>
      <c r="B2603" s="5">
        <f t="array" ref="B2603">_xlfn.XLOOKUP(A2603, Orders!A:A,Orders!C:C)</f>
        <v>45120.10102</v>
      </c>
      <c r="C2603" s="4">
        <f>Order_items!B2603</f>
        <v>667163</v>
      </c>
      <c r="D2603" s="4" t="str">
        <f t="array" ref="D2603">_xlfn.XLOOKUP(C2603,Products!A:A,Products!B:B,"")</f>
        <v>Orange Juice</v>
      </c>
      <c r="E2603" s="4" t="str">
        <f t="array" ref="E2603">_xlfn.XLOOKUP(C2603,Products!A:A,Products!C:C,"")</f>
        <v>Cold Drinks &amp; Juices</v>
      </c>
      <c r="F2603" s="4" t="str">
        <f t="array" ref="F2603">_xlfn.XLOOKUP(C2603,Products!A:A,Products!D:D,"")</f>
        <v>Palla LLC</v>
      </c>
      <c r="G2603" s="4">
        <f>Order_items!C2603</f>
        <v>2</v>
      </c>
      <c r="H2603" s="4">
        <f>Order_items!D2603</f>
        <v>441.2</v>
      </c>
      <c r="I2603" s="4">
        <f>Order_items!E2603</f>
        <v>882.4</v>
      </c>
      <c r="J2603" s="4" t="str">
        <f t="array" ref="J2603">_xlfn.XLOOKUP(A2603,Orders!A:A,Orders!G:G,"")</f>
        <v>Card</v>
      </c>
      <c r="K2603" s="4">
        <f t="shared" si="1"/>
        <v>2023</v>
      </c>
      <c r="L2603" s="4" t="str">
        <f t="shared" si="2"/>
        <v>Jul</v>
      </c>
    </row>
    <row r="2604" ht="22.5" customHeight="1">
      <c r="A2604" s="4">
        <f>(Orders!A2604)</f>
        <v>6924226309</v>
      </c>
      <c r="B2604" s="5">
        <f t="array" ref="B2604">_xlfn.XLOOKUP(A2604, Orders!A:A,Orders!C:C)</f>
        <v>45562.15681</v>
      </c>
      <c r="C2604" s="4">
        <f>Order_items!B2604</f>
        <v>604184</v>
      </c>
      <c r="D2604" s="4" t="str">
        <f t="array" ref="D2604">_xlfn.XLOOKUP(C2604,Products!A:A,Products!B:B,"")</f>
        <v>Toilet Cleaner</v>
      </c>
      <c r="E2604" s="4" t="str">
        <f t="array" ref="E2604">_xlfn.XLOOKUP(C2604,Products!A:A,Products!C:C,"")</f>
        <v>Household Care</v>
      </c>
      <c r="F2604" s="4" t="str">
        <f t="array" ref="F2604">_xlfn.XLOOKUP(C2604,Products!A:A,Products!D:D,"")</f>
        <v>Gaba, Sodhi and Choudhary</v>
      </c>
      <c r="G2604" s="4">
        <f>Order_items!C2604</f>
        <v>2</v>
      </c>
      <c r="H2604" s="4">
        <f>Order_items!D2604</f>
        <v>397.55</v>
      </c>
      <c r="I2604" s="4">
        <f>Order_items!E2604</f>
        <v>795.1</v>
      </c>
      <c r="J2604" s="4" t="str">
        <f t="array" ref="J2604">_xlfn.XLOOKUP(A2604,Orders!A:A,Orders!G:G,"")</f>
        <v>Cash</v>
      </c>
      <c r="K2604" s="4">
        <f t="shared" si="1"/>
        <v>2024</v>
      </c>
      <c r="L2604" s="4" t="str">
        <f t="shared" si="2"/>
        <v>Sep</v>
      </c>
    </row>
    <row r="2605" ht="22.5" customHeight="1">
      <c r="A2605" s="4">
        <f>(Orders!A2605)</f>
        <v>7672052920</v>
      </c>
      <c r="B2605" s="5">
        <f t="array" ref="B2605">_xlfn.XLOOKUP(A2605, Orders!A:A,Orders!C:C)</f>
        <v>45267.04028</v>
      </c>
      <c r="C2605" s="4">
        <f>Order_items!B2605</f>
        <v>228286</v>
      </c>
      <c r="D2605" s="4" t="str">
        <f t="array" ref="D2605">_xlfn.XLOOKUP(C2605,Products!A:A,Products!B:B,"")</f>
        <v>Cola</v>
      </c>
      <c r="E2605" s="4" t="str">
        <f t="array" ref="E2605">_xlfn.XLOOKUP(C2605,Products!A:A,Products!C:C,"")</f>
        <v>Cold Drinks &amp; Juices</v>
      </c>
      <c r="F2605" s="4" t="str">
        <f t="array" ref="F2605">_xlfn.XLOOKUP(C2605,Products!A:A,Products!D:D,"")</f>
        <v>Bhattacharyya PLC</v>
      </c>
      <c r="G2605" s="4">
        <f>Order_items!C2605</f>
        <v>3</v>
      </c>
      <c r="H2605" s="4">
        <f>Order_items!D2605</f>
        <v>179.08</v>
      </c>
      <c r="I2605" s="4">
        <f>Order_items!E2605</f>
        <v>537.24</v>
      </c>
      <c r="J2605" s="4" t="str">
        <f t="array" ref="J2605">_xlfn.XLOOKUP(A2605,Orders!A:A,Orders!G:G,"")</f>
        <v>Wallet</v>
      </c>
      <c r="K2605" s="4">
        <f t="shared" si="1"/>
        <v>2023</v>
      </c>
      <c r="L2605" s="4" t="str">
        <f t="shared" si="2"/>
        <v>Dec</v>
      </c>
    </row>
    <row r="2606" ht="22.5" customHeight="1">
      <c r="A2606" s="4">
        <f>(Orders!A2606)</f>
        <v>4597359399</v>
      </c>
      <c r="B2606" s="5">
        <f t="array" ref="B2606">_xlfn.XLOOKUP(A2606, Orders!A:A,Orders!C:C)</f>
        <v>45555.12725</v>
      </c>
      <c r="C2606" s="4">
        <f>Order_items!B2606</f>
        <v>552496</v>
      </c>
      <c r="D2606" s="4" t="str">
        <f t="array" ref="D2606">_xlfn.XLOOKUP(C2606,Products!A:A,Products!B:B,"")</f>
        <v>Dish Soap</v>
      </c>
      <c r="E2606" s="4" t="str">
        <f t="array" ref="E2606">_xlfn.XLOOKUP(C2606,Products!A:A,Products!C:C,"")</f>
        <v>Household Care</v>
      </c>
      <c r="F2606" s="4" t="str">
        <f t="array" ref="F2606">_xlfn.XLOOKUP(C2606,Products!A:A,Products!D:D,"")</f>
        <v>Dhar PLC</v>
      </c>
      <c r="G2606" s="4">
        <f>Order_items!C2606</f>
        <v>3</v>
      </c>
      <c r="H2606" s="4">
        <f>Order_items!D2606</f>
        <v>508</v>
      </c>
      <c r="I2606" s="4">
        <f>Order_items!E2606</f>
        <v>1524</v>
      </c>
      <c r="J2606" s="4" t="str">
        <f t="array" ref="J2606">_xlfn.XLOOKUP(A2606,Orders!A:A,Orders!G:G,"")</f>
        <v>UPI</v>
      </c>
      <c r="K2606" s="4">
        <f t="shared" si="1"/>
        <v>2024</v>
      </c>
      <c r="L2606" s="4" t="str">
        <f t="shared" si="2"/>
        <v>Sep</v>
      </c>
    </row>
    <row r="2607" ht="22.5" customHeight="1">
      <c r="A2607" s="4">
        <f>(Orders!A2607)</f>
        <v>665402174</v>
      </c>
      <c r="B2607" s="5">
        <f t="array" ref="B2607">_xlfn.XLOOKUP(A2607, Orders!A:A,Orders!C:C)</f>
        <v>45398.08571</v>
      </c>
      <c r="C2607" s="4">
        <f>Order_items!B2607</f>
        <v>894539</v>
      </c>
      <c r="D2607" s="4" t="str">
        <f t="array" ref="D2607">_xlfn.XLOOKUP(C2607,Products!A:A,Products!B:B,"")</f>
        <v>Dish Soap</v>
      </c>
      <c r="E2607" s="4" t="str">
        <f t="array" ref="E2607">_xlfn.XLOOKUP(C2607,Products!A:A,Products!C:C,"")</f>
        <v>Household Care</v>
      </c>
      <c r="F2607" s="4" t="str">
        <f t="array" ref="F2607">_xlfn.XLOOKUP(C2607,Products!A:A,Products!D:D,"")</f>
        <v>Pall, Sule and Sood</v>
      </c>
      <c r="G2607" s="4">
        <f>Order_items!C2607</f>
        <v>2</v>
      </c>
      <c r="H2607" s="4">
        <f>Order_items!D2607</f>
        <v>445.48</v>
      </c>
      <c r="I2607" s="4">
        <f>Order_items!E2607</f>
        <v>890.96</v>
      </c>
      <c r="J2607" s="4" t="str">
        <f t="array" ref="J2607">_xlfn.XLOOKUP(A2607,Orders!A:A,Orders!G:G,"")</f>
        <v>Cash</v>
      </c>
      <c r="K2607" s="4">
        <f t="shared" si="1"/>
        <v>2024</v>
      </c>
      <c r="L2607" s="4" t="str">
        <f t="shared" si="2"/>
        <v>Apr</v>
      </c>
    </row>
    <row r="2608" ht="22.5" customHeight="1">
      <c r="A2608" s="4">
        <f>(Orders!A2608)</f>
        <v>3986082657</v>
      </c>
      <c r="B2608" s="5">
        <f t="array" ref="B2608">_xlfn.XLOOKUP(A2608, Orders!A:A,Orders!C:C)</f>
        <v>45339.52631</v>
      </c>
      <c r="C2608" s="4">
        <f>Order_items!B2608</f>
        <v>604184</v>
      </c>
      <c r="D2608" s="4" t="str">
        <f t="array" ref="D2608">_xlfn.XLOOKUP(C2608,Products!A:A,Products!B:B,"")</f>
        <v>Toilet Cleaner</v>
      </c>
      <c r="E2608" s="4" t="str">
        <f t="array" ref="E2608">_xlfn.XLOOKUP(C2608,Products!A:A,Products!C:C,"")</f>
        <v>Household Care</v>
      </c>
      <c r="F2608" s="4" t="str">
        <f t="array" ref="F2608">_xlfn.XLOOKUP(C2608,Products!A:A,Products!D:D,"")</f>
        <v>Gaba, Sodhi and Choudhary</v>
      </c>
      <c r="G2608" s="4">
        <f>Order_items!C2608</f>
        <v>1</v>
      </c>
      <c r="H2608" s="4">
        <f>Order_items!D2608</f>
        <v>397.55</v>
      </c>
      <c r="I2608" s="4">
        <f>Order_items!E2608</f>
        <v>397.55</v>
      </c>
      <c r="J2608" s="4" t="str">
        <f t="array" ref="J2608">_xlfn.XLOOKUP(A2608,Orders!A:A,Orders!G:G,"")</f>
        <v>Wallet</v>
      </c>
      <c r="K2608" s="4">
        <f t="shared" si="1"/>
        <v>2024</v>
      </c>
      <c r="L2608" s="4" t="str">
        <f t="shared" si="2"/>
        <v>Feb</v>
      </c>
    </row>
    <row r="2609" ht="22.5" customHeight="1">
      <c r="A2609" s="4">
        <f>(Orders!A2609)</f>
        <v>4275746826</v>
      </c>
      <c r="B2609" s="5">
        <f t="array" ref="B2609">_xlfn.XLOOKUP(A2609, Orders!A:A,Orders!C:C)</f>
        <v>45356.44845</v>
      </c>
      <c r="C2609" s="4">
        <f>Order_items!B2609</f>
        <v>120532</v>
      </c>
      <c r="D2609" s="4" t="str">
        <f t="array" ref="D2609">_xlfn.XLOOKUP(C2609,Products!A:A,Products!B:B,"")</f>
        <v>Wheat Flour</v>
      </c>
      <c r="E2609" s="4" t="str">
        <f t="array" ref="E2609">_xlfn.XLOOKUP(C2609,Products!A:A,Products!C:C,"")</f>
        <v>Grocery &amp; Staples</v>
      </c>
      <c r="F2609" s="4" t="str">
        <f t="array" ref="F2609">_xlfn.XLOOKUP(C2609,Products!A:A,Products!D:D,"")</f>
        <v>Nazareth Ltd</v>
      </c>
      <c r="G2609" s="4">
        <f>Order_items!C2609</f>
        <v>3</v>
      </c>
      <c r="H2609" s="4">
        <f>Order_items!D2609</f>
        <v>697.53</v>
      </c>
      <c r="I2609" s="4">
        <f>Order_items!E2609</f>
        <v>2092.59</v>
      </c>
      <c r="J2609" s="4" t="str">
        <f t="array" ref="J2609">_xlfn.XLOOKUP(A2609,Orders!A:A,Orders!G:G,"")</f>
        <v>UPI</v>
      </c>
      <c r="K2609" s="4">
        <f t="shared" si="1"/>
        <v>2024</v>
      </c>
      <c r="L2609" s="4" t="str">
        <f t="shared" si="2"/>
        <v>Mar</v>
      </c>
    </row>
    <row r="2610" ht="22.5" customHeight="1">
      <c r="A2610" s="4">
        <f>(Orders!A2610)</f>
        <v>525864604</v>
      </c>
      <c r="B2610" s="5">
        <f t="array" ref="B2610">_xlfn.XLOOKUP(A2610, Orders!A:A,Orders!C:C)</f>
        <v>45375.87811</v>
      </c>
      <c r="C2610" s="4">
        <f>Order_items!B2610</f>
        <v>6405</v>
      </c>
      <c r="D2610" s="4" t="str">
        <f t="array" ref="D2610">_xlfn.XLOOKUP(C2610,Products!A:A,Products!B:B,"")</f>
        <v>Baby Food</v>
      </c>
      <c r="E2610" s="4" t="str">
        <f t="array" ref="E2610">_xlfn.XLOOKUP(C2610,Products!A:A,Products!C:C,"")</f>
        <v>Baby Care</v>
      </c>
      <c r="F2610" s="4" t="str">
        <f t="array" ref="F2610">_xlfn.XLOOKUP(C2610,Products!A:A,Products!D:D,"")</f>
        <v>Kashyap-Reddy</v>
      </c>
      <c r="G2610" s="4">
        <f>Order_items!C2610</f>
        <v>3</v>
      </c>
      <c r="H2610" s="4">
        <f>Order_items!D2610</f>
        <v>236.51</v>
      </c>
      <c r="I2610" s="4">
        <f>Order_items!E2610</f>
        <v>709.53</v>
      </c>
      <c r="J2610" s="4" t="str">
        <f t="array" ref="J2610">_xlfn.XLOOKUP(A2610,Orders!A:A,Orders!G:G,"")</f>
        <v>Cash</v>
      </c>
      <c r="K2610" s="4">
        <f t="shared" si="1"/>
        <v>2024</v>
      </c>
      <c r="L2610" s="4" t="str">
        <f t="shared" si="2"/>
        <v>Mar</v>
      </c>
    </row>
    <row r="2611" ht="22.5" customHeight="1">
      <c r="A2611" s="4">
        <f>(Orders!A2611)</f>
        <v>4473658819</v>
      </c>
      <c r="B2611" s="5">
        <f t="array" ref="B2611">_xlfn.XLOOKUP(A2611, Orders!A:A,Orders!C:C)</f>
        <v>45265.01765</v>
      </c>
      <c r="C2611" s="4">
        <f>Order_items!B2611</f>
        <v>432617</v>
      </c>
      <c r="D2611" s="4" t="str">
        <f t="array" ref="D2611">_xlfn.XLOOKUP(C2611,Products!A:A,Products!B:B,"")</f>
        <v>Baby Wipes</v>
      </c>
      <c r="E2611" s="4" t="str">
        <f t="array" ref="E2611">_xlfn.XLOOKUP(C2611,Products!A:A,Products!C:C,"")</f>
        <v>Baby Care</v>
      </c>
      <c r="F2611" s="4" t="str">
        <f t="array" ref="F2611">_xlfn.XLOOKUP(C2611,Products!A:A,Products!D:D,"")</f>
        <v>Dora-Pillai</v>
      </c>
      <c r="G2611" s="4">
        <f>Order_items!C2611</f>
        <v>2</v>
      </c>
      <c r="H2611" s="4">
        <f>Order_items!D2611</f>
        <v>863.18</v>
      </c>
      <c r="I2611" s="4">
        <f>Order_items!E2611</f>
        <v>1726.36</v>
      </c>
      <c r="J2611" s="4" t="str">
        <f t="array" ref="J2611">_xlfn.XLOOKUP(A2611,Orders!A:A,Orders!G:G,"")</f>
        <v>Cash</v>
      </c>
      <c r="K2611" s="4">
        <f t="shared" si="1"/>
        <v>2023</v>
      </c>
      <c r="L2611" s="4" t="str">
        <f t="shared" si="2"/>
        <v>Dec</v>
      </c>
    </row>
    <row r="2612" ht="22.5" customHeight="1">
      <c r="A2612" s="4">
        <f>(Orders!A2612)</f>
        <v>8824559505</v>
      </c>
      <c r="B2612" s="5">
        <f t="array" ref="B2612">_xlfn.XLOOKUP(A2612, Orders!A:A,Orders!C:C)</f>
        <v>45518.57374</v>
      </c>
      <c r="C2612" s="4">
        <f>Order_items!B2612</f>
        <v>578097</v>
      </c>
      <c r="D2612" s="4" t="str">
        <f t="array" ref="D2612">_xlfn.XLOOKUP(C2612,Products!A:A,Products!B:B,"")</f>
        <v>Nuts</v>
      </c>
      <c r="E2612" s="4" t="str">
        <f t="array" ref="E2612">_xlfn.XLOOKUP(C2612,Products!A:A,Products!C:C,"")</f>
        <v>Snacks &amp; Munchies</v>
      </c>
      <c r="F2612" s="4" t="str">
        <f t="array" ref="F2612">_xlfn.XLOOKUP(C2612,Products!A:A,Products!D:D,"")</f>
        <v>Jha Group</v>
      </c>
      <c r="G2612" s="4">
        <f>Order_items!C2612</f>
        <v>3</v>
      </c>
      <c r="H2612" s="4">
        <f>Order_items!D2612</f>
        <v>267.61</v>
      </c>
      <c r="I2612" s="4">
        <f>Order_items!E2612</f>
        <v>802.83</v>
      </c>
      <c r="J2612" s="4" t="str">
        <f t="array" ref="J2612">_xlfn.XLOOKUP(A2612,Orders!A:A,Orders!G:G,"")</f>
        <v>UPI</v>
      </c>
      <c r="K2612" s="4">
        <f t="shared" si="1"/>
        <v>2024</v>
      </c>
      <c r="L2612" s="4" t="str">
        <f t="shared" si="2"/>
        <v>Aug</v>
      </c>
    </row>
    <row r="2613" ht="22.5" customHeight="1">
      <c r="A2613" s="4">
        <f>(Orders!A2613)</f>
        <v>1824646473</v>
      </c>
      <c r="B2613" s="5">
        <f t="array" ref="B2613">_xlfn.XLOOKUP(A2613, Orders!A:A,Orders!C:C)</f>
        <v>45018.28314</v>
      </c>
      <c r="C2613" s="4">
        <f>Order_items!B2613</f>
        <v>378287</v>
      </c>
      <c r="D2613" s="4" t="str">
        <f t="array" ref="D2613">_xlfn.XLOOKUP(C2613,Products!A:A,Products!B:B,"")</f>
        <v>Lemonade</v>
      </c>
      <c r="E2613" s="4" t="str">
        <f t="array" ref="E2613">_xlfn.XLOOKUP(C2613,Products!A:A,Products!C:C,"")</f>
        <v>Cold Drinks &amp; Juices</v>
      </c>
      <c r="F2613" s="4" t="str">
        <f t="array" ref="F2613">_xlfn.XLOOKUP(C2613,Products!A:A,Products!D:D,"")</f>
        <v>Ramesh-Jain</v>
      </c>
      <c r="G2613" s="4">
        <f>Order_items!C2613</f>
        <v>3</v>
      </c>
      <c r="H2613" s="4">
        <f>Order_items!D2613</f>
        <v>332.84</v>
      </c>
      <c r="I2613" s="4">
        <f>Order_items!E2613</f>
        <v>998.52</v>
      </c>
      <c r="J2613" s="4" t="str">
        <f t="array" ref="J2613">_xlfn.XLOOKUP(A2613,Orders!A:A,Orders!G:G,"")</f>
        <v>Cash</v>
      </c>
      <c r="K2613" s="4">
        <f t="shared" si="1"/>
        <v>2023</v>
      </c>
      <c r="L2613" s="4" t="str">
        <f t="shared" si="2"/>
        <v>Apr</v>
      </c>
    </row>
    <row r="2614" ht="22.5" customHeight="1">
      <c r="A2614" s="4">
        <f>(Orders!A2614)</f>
        <v>776389097</v>
      </c>
      <c r="B2614" s="5">
        <f t="array" ref="B2614">_xlfn.XLOOKUP(A2614, Orders!A:A,Orders!C:C)</f>
        <v>45332.31503</v>
      </c>
      <c r="C2614" s="4">
        <f>Order_items!B2614</f>
        <v>243235</v>
      </c>
      <c r="D2614" s="4" t="str">
        <f t="array" ref="D2614">_xlfn.XLOOKUP(C2614,Products!A:A,Products!B:B,"")</f>
        <v>Cat Food</v>
      </c>
      <c r="E2614" s="4" t="str">
        <f t="array" ref="E2614">_xlfn.XLOOKUP(C2614,Products!A:A,Products!C:C,"")</f>
        <v>Pet Care</v>
      </c>
      <c r="F2614" s="4" t="str">
        <f t="array" ref="F2614">_xlfn.XLOOKUP(C2614,Products!A:A,Products!D:D,"")</f>
        <v>Batta Inc</v>
      </c>
      <c r="G2614" s="4">
        <f>Order_items!C2614</f>
        <v>1</v>
      </c>
      <c r="H2614" s="4">
        <f>Order_items!D2614</f>
        <v>109.03</v>
      </c>
      <c r="I2614" s="4">
        <f>Order_items!E2614</f>
        <v>109.03</v>
      </c>
      <c r="J2614" s="4" t="str">
        <f t="array" ref="J2614">_xlfn.XLOOKUP(A2614,Orders!A:A,Orders!G:G,"")</f>
        <v>Cash</v>
      </c>
      <c r="K2614" s="4">
        <f t="shared" si="1"/>
        <v>2024</v>
      </c>
      <c r="L2614" s="4" t="str">
        <f t="shared" si="2"/>
        <v>Feb</v>
      </c>
    </row>
    <row r="2615" ht="22.5" customHeight="1">
      <c r="A2615" s="4">
        <f>(Orders!A2615)</f>
        <v>4908634706</v>
      </c>
      <c r="B2615" s="5">
        <f t="array" ref="B2615">_xlfn.XLOOKUP(A2615, Orders!A:A,Orders!C:C)</f>
        <v>45214.93015</v>
      </c>
      <c r="C2615" s="4">
        <f>Order_items!B2615</f>
        <v>839170</v>
      </c>
      <c r="D2615" s="4" t="str">
        <f t="array" ref="D2615">_xlfn.XLOOKUP(C2615,Products!A:A,Products!B:B,"")</f>
        <v>Curd</v>
      </c>
      <c r="E2615" s="4" t="str">
        <f t="array" ref="E2615">_xlfn.XLOOKUP(C2615,Products!A:A,Products!C:C,"")</f>
        <v>Dairy &amp; Breakfast</v>
      </c>
      <c r="F2615" s="4" t="str">
        <f t="array" ref="F2615">_xlfn.XLOOKUP(C2615,Products!A:A,Products!D:D,"")</f>
        <v>Shetty and Sons</v>
      </c>
      <c r="G2615" s="4">
        <f>Order_items!C2615</f>
        <v>3</v>
      </c>
      <c r="H2615" s="4">
        <f>Order_items!D2615</f>
        <v>481.63</v>
      </c>
      <c r="I2615" s="4">
        <f>Order_items!E2615</f>
        <v>1444.89</v>
      </c>
      <c r="J2615" s="4" t="str">
        <f t="array" ref="J2615">_xlfn.XLOOKUP(A2615,Orders!A:A,Orders!G:G,"")</f>
        <v>Wallet</v>
      </c>
      <c r="K2615" s="4">
        <f t="shared" si="1"/>
        <v>2023</v>
      </c>
      <c r="L2615" s="4" t="str">
        <f t="shared" si="2"/>
        <v>Oct</v>
      </c>
    </row>
    <row r="2616" ht="22.5" customHeight="1">
      <c r="A2616" s="4">
        <f>(Orders!A2616)</f>
        <v>3516204561</v>
      </c>
      <c r="B2616" s="5">
        <f t="array" ref="B2616">_xlfn.XLOOKUP(A2616, Orders!A:A,Orders!C:C)</f>
        <v>45178.23053</v>
      </c>
      <c r="C2616" s="4">
        <f>Order_items!B2616</f>
        <v>677169</v>
      </c>
      <c r="D2616" s="4" t="str">
        <f t="array" ref="D2616">_xlfn.XLOOKUP(C2616,Products!A:A,Products!B:B,"")</f>
        <v>Cough Syrup</v>
      </c>
      <c r="E2616" s="4" t="str">
        <f t="array" ref="E2616">_xlfn.XLOOKUP(C2616,Products!A:A,Products!C:C,"")</f>
        <v>Pharmacy</v>
      </c>
      <c r="F2616" s="4" t="str">
        <f t="array" ref="F2616">_xlfn.XLOOKUP(C2616,Products!A:A,Products!D:D,"")</f>
        <v>Char-Divan</v>
      </c>
      <c r="G2616" s="4">
        <f>Order_items!C2616</f>
        <v>2</v>
      </c>
      <c r="H2616" s="4">
        <f>Order_items!D2616</f>
        <v>261.03</v>
      </c>
      <c r="I2616" s="4">
        <f>Order_items!E2616</f>
        <v>522.06</v>
      </c>
      <c r="J2616" s="4" t="str">
        <f t="array" ref="J2616">_xlfn.XLOOKUP(A2616,Orders!A:A,Orders!G:G,"")</f>
        <v>Card</v>
      </c>
      <c r="K2616" s="4">
        <f t="shared" si="1"/>
        <v>2023</v>
      </c>
      <c r="L2616" s="4" t="str">
        <f t="shared" si="2"/>
        <v>Sep</v>
      </c>
    </row>
    <row r="2617" ht="22.5" customHeight="1">
      <c r="A2617" s="4">
        <f>(Orders!A2617)</f>
        <v>9510792757</v>
      </c>
      <c r="B2617" s="5">
        <f t="array" ref="B2617">_xlfn.XLOOKUP(A2617, Orders!A:A,Orders!C:C)</f>
        <v>45234.20988</v>
      </c>
      <c r="C2617" s="4">
        <f>Order_items!B2617</f>
        <v>937542</v>
      </c>
      <c r="D2617" s="4" t="str">
        <f t="array" ref="D2617">_xlfn.XLOOKUP(C2617,Products!A:A,Products!B:B,"")</f>
        <v>Wheat Flour</v>
      </c>
      <c r="E2617" s="4" t="str">
        <f t="array" ref="E2617">_xlfn.XLOOKUP(C2617,Products!A:A,Products!C:C,"")</f>
        <v>Grocery &amp; Staples</v>
      </c>
      <c r="F2617" s="4" t="str">
        <f t="array" ref="F2617">_xlfn.XLOOKUP(C2617,Products!A:A,Products!D:D,"")</f>
        <v>Khurana and Sons</v>
      </c>
      <c r="G2617" s="4">
        <f>Order_items!C2617</f>
        <v>1</v>
      </c>
      <c r="H2617" s="4">
        <f>Order_items!D2617</f>
        <v>97.04</v>
      </c>
      <c r="I2617" s="4">
        <f>Order_items!E2617</f>
        <v>97.04</v>
      </c>
      <c r="J2617" s="4" t="str">
        <f t="array" ref="J2617">_xlfn.XLOOKUP(A2617,Orders!A:A,Orders!G:G,"")</f>
        <v>Cash</v>
      </c>
      <c r="K2617" s="4">
        <f t="shared" si="1"/>
        <v>2023</v>
      </c>
      <c r="L2617" s="4" t="str">
        <f t="shared" si="2"/>
        <v>Nov</v>
      </c>
    </row>
    <row r="2618" ht="22.5" customHeight="1">
      <c r="A2618" s="4">
        <f>(Orders!A2618)</f>
        <v>3504903228</v>
      </c>
      <c r="B2618" s="5">
        <f t="array" ref="B2618">_xlfn.XLOOKUP(A2618, Orders!A:A,Orders!C:C)</f>
        <v>45107.01111</v>
      </c>
      <c r="C2618" s="4">
        <f>Order_items!B2618</f>
        <v>256783</v>
      </c>
      <c r="D2618" s="4" t="str">
        <f t="array" ref="D2618">_xlfn.XLOOKUP(C2618,Products!A:A,Products!B:B,"")</f>
        <v>Pet Treats</v>
      </c>
      <c r="E2618" s="4" t="str">
        <f t="array" ref="E2618">_xlfn.XLOOKUP(C2618,Products!A:A,Products!C:C,"")</f>
        <v>Pet Care</v>
      </c>
      <c r="F2618" s="4" t="str">
        <f t="array" ref="F2618">_xlfn.XLOOKUP(C2618,Products!A:A,Products!D:D,"")</f>
        <v>Basu, Thakur and Rege</v>
      </c>
      <c r="G2618" s="4">
        <f>Order_items!C2618</f>
        <v>1</v>
      </c>
      <c r="H2618" s="4">
        <f>Order_items!D2618</f>
        <v>906.54</v>
      </c>
      <c r="I2618" s="4">
        <f>Order_items!E2618</f>
        <v>906.54</v>
      </c>
      <c r="J2618" s="4" t="str">
        <f t="array" ref="J2618">_xlfn.XLOOKUP(A2618,Orders!A:A,Orders!G:G,"")</f>
        <v>Card</v>
      </c>
      <c r="K2618" s="4">
        <f t="shared" si="1"/>
        <v>2023</v>
      </c>
      <c r="L2618" s="4" t="str">
        <f t="shared" si="2"/>
        <v>Jun</v>
      </c>
    </row>
    <row r="2619" ht="22.5" customHeight="1">
      <c r="A2619" s="4">
        <f>(Orders!A2619)</f>
        <v>3438202422</v>
      </c>
      <c r="B2619" s="5">
        <f t="array" ref="B2619">_xlfn.XLOOKUP(A2619, Orders!A:A,Orders!C:C)</f>
        <v>45207.65914</v>
      </c>
      <c r="C2619" s="4">
        <f>Order_items!B2619</f>
        <v>602241</v>
      </c>
      <c r="D2619" s="4" t="str">
        <f t="array" ref="D2619">_xlfn.XLOOKUP(C2619,Products!A:A,Products!B:B,"")</f>
        <v>Nuts</v>
      </c>
      <c r="E2619" s="4" t="str">
        <f t="array" ref="E2619">_xlfn.XLOOKUP(C2619,Products!A:A,Products!C:C,"")</f>
        <v>Snacks &amp; Munchies</v>
      </c>
      <c r="F2619" s="4" t="str">
        <f t="array" ref="F2619">_xlfn.XLOOKUP(C2619,Products!A:A,Products!D:D,"")</f>
        <v>Bahl-Pau</v>
      </c>
      <c r="G2619" s="4">
        <f>Order_items!C2619</f>
        <v>2</v>
      </c>
      <c r="H2619" s="4">
        <f>Order_items!D2619</f>
        <v>976.55</v>
      </c>
      <c r="I2619" s="4">
        <f>Order_items!E2619</f>
        <v>1953.1</v>
      </c>
      <c r="J2619" s="4" t="str">
        <f t="array" ref="J2619">_xlfn.XLOOKUP(A2619,Orders!A:A,Orders!G:G,"")</f>
        <v>UPI</v>
      </c>
      <c r="K2619" s="4">
        <f t="shared" si="1"/>
        <v>2023</v>
      </c>
      <c r="L2619" s="4" t="str">
        <f t="shared" si="2"/>
        <v>Oct</v>
      </c>
    </row>
    <row r="2620" ht="22.5" customHeight="1">
      <c r="A2620" s="4">
        <f>(Orders!A2620)</f>
        <v>3007616042</v>
      </c>
      <c r="B2620" s="5">
        <f t="array" ref="B2620">_xlfn.XLOOKUP(A2620, Orders!A:A,Orders!C:C)</f>
        <v>45487.30565</v>
      </c>
      <c r="C2620" s="4">
        <f>Order_items!B2620</f>
        <v>451933</v>
      </c>
      <c r="D2620" s="4" t="str">
        <f t="array" ref="D2620">_xlfn.XLOOKUP(C2620,Products!A:A,Products!B:B,"")</f>
        <v>Wheat Flour</v>
      </c>
      <c r="E2620" s="4" t="str">
        <f t="array" ref="E2620">_xlfn.XLOOKUP(C2620,Products!A:A,Products!C:C,"")</f>
        <v>Grocery &amp; Staples</v>
      </c>
      <c r="F2620" s="4" t="str">
        <f t="array" ref="F2620">_xlfn.XLOOKUP(C2620,Products!A:A,Products!D:D,"")</f>
        <v>Nadig Ltd</v>
      </c>
      <c r="G2620" s="4">
        <f>Order_items!C2620</f>
        <v>2</v>
      </c>
      <c r="H2620" s="4">
        <f>Order_items!D2620</f>
        <v>568.94</v>
      </c>
      <c r="I2620" s="4">
        <f>Order_items!E2620</f>
        <v>1137.88</v>
      </c>
      <c r="J2620" s="4" t="str">
        <f t="array" ref="J2620">_xlfn.XLOOKUP(A2620,Orders!A:A,Orders!G:G,"")</f>
        <v>UPI</v>
      </c>
      <c r="K2620" s="4">
        <f t="shared" si="1"/>
        <v>2024</v>
      </c>
      <c r="L2620" s="4" t="str">
        <f t="shared" si="2"/>
        <v>Jul</v>
      </c>
    </row>
    <row r="2621" ht="22.5" customHeight="1">
      <c r="A2621" s="4">
        <f>(Orders!A2621)</f>
        <v>4656199468</v>
      </c>
      <c r="B2621" s="5">
        <f t="array" ref="B2621">_xlfn.XLOOKUP(A2621, Orders!A:A,Orders!C:C)</f>
        <v>45228.81203</v>
      </c>
      <c r="C2621" s="4">
        <f>Order_items!B2621</f>
        <v>373536</v>
      </c>
      <c r="D2621" s="4" t="str">
        <f t="array" ref="D2621">_xlfn.XLOOKUP(C2621,Products!A:A,Products!B:B,"")</f>
        <v>Dog Food</v>
      </c>
      <c r="E2621" s="4" t="str">
        <f t="array" ref="E2621">_xlfn.XLOOKUP(C2621,Products!A:A,Products!C:C,"")</f>
        <v>Pet Care</v>
      </c>
      <c r="F2621" s="4" t="str">
        <f t="array" ref="F2621">_xlfn.XLOOKUP(C2621,Products!A:A,Products!D:D,"")</f>
        <v>Chauhan-Sabharwal</v>
      </c>
      <c r="G2621" s="4">
        <f>Order_items!C2621</f>
        <v>3</v>
      </c>
      <c r="H2621" s="4">
        <f>Order_items!D2621</f>
        <v>494.17</v>
      </c>
      <c r="I2621" s="4">
        <f>Order_items!E2621</f>
        <v>1482.51</v>
      </c>
      <c r="J2621" s="4" t="str">
        <f t="array" ref="J2621">_xlfn.XLOOKUP(A2621,Orders!A:A,Orders!G:G,"")</f>
        <v>UPI</v>
      </c>
      <c r="K2621" s="4">
        <f t="shared" si="1"/>
        <v>2023</v>
      </c>
      <c r="L2621" s="4" t="str">
        <f t="shared" si="2"/>
        <v>Oct</v>
      </c>
    </row>
    <row r="2622" ht="22.5" customHeight="1">
      <c r="A2622" s="4">
        <f>(Orders!A2622)</f>
        <v>6994560237</v>
      </c>
      <c r="B2622" s="5">
        <f t="array" ref="B2622">_xlfn.XLOOKUP(A2622, Orders!A:A,Orders!C:C)</f>
        <v>45476.46953</v>
      </c>
      <c r="C2622" s="4">
        <f>Order_items!B2622</f>
        <v>366066</v>
      </c>
      <c r="D2622" s="4" t="str">
        <f t="array" ref="D2622">_xlfn.XLOOKUP(C2622,Products!A:A,Products!B:B,"")</f>
        <v>Soap</v>
      </c>
      <c r="E2622" s="4" t="str">
        <f t="array" ref="E2622">_xlfn.XLOOKUP(C2622,Products!A:A,Products!C:C,"")</f>
        <v>Personal Care</v>
      </c>
      <c r="F2622" s="4" t="str">
        <f t="array" ref="F2622">_xlfn.XLOOKUP(C2622,Products!A:A,Products!D:D,"")</f>
        <v>Mandal LLC</v>
      </c>
      <c r="G2622" s="4">
        <f>Order_items!C2622</f>
        <v>2</v>
      </c>
      <c r="H2622" s="4">
        <f>Order_items!D2622</f>
        <v>918.58</v>
      </c>
      <c r="I2622" s="4">
        <f>Order_items!E2622</f>
        <v>1837.16</v>
      </c>
      <c r="J2622" s="4" t="str">
        <f t="array" ref="J2622">_xlfn.XLOOKUP(A2622,Orders!A:A,Orders!G:G,"")</f>
        <v>UPI</v>
      </c>
      <c r="K2622" s="4">
        <f t="shared" si="1"/>
        <v>2024</v>
      </c>
      <c r="L2622" s="4" t="str">
        <f t="shared" si="2"/>
        <v>Jul</v>
      </c>
    </row>
    <row r="2623" ht="22.5" customHeight="1">
      <c r="A2623" s="4">
        <f>(Orders!A2623)</f>
        <v>8442552565</v>
      </c>
      <c r="B2623" s="5">
        <f t="array" ref="B2623">_xlfn.XLOOKUP(A2623, Orders!A:A,Orders!C:C)</f>
        <v>45235.67838</v>
      </c>
      <c r="C2623" s="4">
        <f>Order_items!B2623</f>
        <v>385113</v>
      </c>
      <c r="D2623" s="4" t="str">
        <f t="array" ref="D2623">_xlfn.XLOOKUP(C2623,Products!A:A,Products!B:B,"")</f>
        <v>Lotion</v>
      </c>
      <c r="E2623" s="4" t="str">
        <f t="array" ref="E2623">_xlfn.XLOOKUP(C2623,Products!A:A,Products!C:C,"")</f>
        <v>Personal Care</v>
      </c>
      <c r="F2623" s="4" t="str">
        <f t="array" ref="F2623">_xlfn.XLOOKUP(C2623,Products!A:A,Products!D:D,"")</f>
        <v>Sampath, Mane and Mody</v>
      </c>
      <c r="G2623" s="4">
        <f>Order_items!C2623</f>
        <v>1</v>
      </c>
      <c r="H2623" s="4">
        <f>Order_items!D2623</f>
        <v>816.38</v>
      </c>
      <c r="I2623" s="4">
        <f>Order_items!E2623</f>
        <v>816.38</v>
      </c>
      <c r="J2623" s="4" t="str">
        <f t="array" ref="J2623">_xlfn.XLOOKUP(A2623,Orders!A:A,Orders!G:G,"")</f>
        <v>UPI</v>
      </c>
      <c r="K2623" s="4">
        <f t="shared" si="1"/>
        <v>2023</v>
      </c>
      <c r="L2623" s="4" t="str">
        <f t="shared" si="2"/>
        <v>Nov</v>
      </c>
    </row>
    <row r="2624" ht="22.5" customHeight="1">
      <c r="A2624" s="4">
        <f>(Orders!A2624)</f>
        <v>414299117</v>
      </c>
      <c r="B2624" s="5">
        <f t="array" ref="B2624">_xlfn.XLOOKUP(A2624, Orders!A:A,Orders!C:C)</f>
        <v>45135.27169</v>
      </c>
      <c r="C2624" s="4">
        <f>Order_items!B2624</f>
        <v>470449</v>
      </c>
      <c r="D2624" s="4" t="str">
        <f t="array" ref="D2624">_xlfn.XLOOKUP(C2624,Products!A:A,Products!B:B,"")</f>
        <v>Frozen Biryani</v>
      </c>
      <c r="E2624" s="4" t="str">
        <f t="array" ref="E2624">_xlfn.XLOOKUP(C2624,Products!A:A,Products!C:C,"")</f>
        <v>Instant &amp; Frozen Food</v>
      </c>
      <c r="F2624" s="4" t="str">
        <f t="array" ref="F2624">_xlfn.XLOOKUP(C2624,Products!A:A,Products!D:D,"")</f>
        <v>Kohli-Sawhney</v>
      </c>
      <c r="G2624" s="4">
        <f>Order_items!C2624</f>
        <v>3</v>
      </c>
      <c r="H2624" s="4">
        <f>Order_items!D2624</f>
        <v>827.77</v>
      </c>
      <c r="I2624" s="4">
        <f>Order_items!E2624</f>
        <v>2483.31</v>
      </c>
      <c r="J2624" s="4" t="str">
        <f t="array" ref="J2624">_xlfn.XLOOKUP(A2624,Orders!A:A,Orders!G:G,"")</f>
        <v>Cash</v>
      </c>
      <c r="K2624" s="4">
        <f t="shared" si="1"/>
        <v>2023</v>
      </c>
      <c r="L2624" s="4" t="str">
        <f t="shared" si="2"/>
        <v>Jul</v>
      </c>
    </row>
    <row r="2625" ht="22.5" customHeight="1">
      <c r="A2625" s="4">
        <f>(Orders!A2625)</f>
        <v>8146956033</v>
      </c>
      <c r="B2625" s="5">
        <f t="array" ref="B2625">_xlfn.XLOOKUP(A2625, Orders!A:A,Orders!C:C)</f>
        <v>45514.03819</v>
      </c>
      <c r="C2625" s="4">
        <f>Order_items!B2625</f>
        <v>490602</v>
      </c>
      <c r="D2625" s="4" t="str">
        <f t="array" ref="D2625">_xlfn.XLOOKUP(C2625,Products!A:A,Products!B:B,"")</f>
        <v>Sugar</v>
      </c>
      <c r="E2625" s="4" t="str">
        <f t="array" ref="E2625">_xlfn.XLOOKUP(C2625,Products!A:A,Products!C:C,"")</f>
        <v>Grocery &amp; Staples</v>
      </c>
      <c r="F2625" s="4" t="str">
        <f t="array" ref="F2625">_xlfn.XLOOKUP(C2625,Products!A:A,Products!D:D,"")</f>
        <v>Raghavan Inc</v>
      </c>
      <c r="G2625" s="4">
        <f>Order_items!C2625</f>
        <v>2</v>
      </c>
      <c r="H2625" s="4">
        <f>Order_items!D2625</f>
        <v>549.47</v>
      </c>
      <c r="I2625" s="4">
        <f>Order_items!E2625</f>
        <v>1098.94</v>
      </c>
      <c r="J2625" s="4" t="str">
        <f t="array" ref="J2625">_xlfn.XLOOKUP(A2625,Orders!A:A,Orders!G:G,"")</f>
        <v>Card</v>
      </c>
      <c r="K2625" s="4">
        <f t="shared" si="1"/>
        <v>2024</v>
      </c>
      <c r="L2625" s="4" t="str">
        <f t="shared" si="2"/>
        <v>Aug</v>
      </c>
    </row>
    <row r="2626" ht="22.5" customHeight="1">
      <c r="A2626" s="4">
        <f>(Orders!A2626)</f>
        <v>7919748594</v>
      </c>
      <c r="B2626" s="5">
        <f t="array" ref="B2626">_xlfn.XLOOKUP(A2626, Orders!A:A,Orders!C:C)</f>
        <v>45555.02106</v>
      </c>
      <c r="C2626" s="4">
        <f>Order_items!B2626</f>
        <v>481843</v>
      </c>
      <c r="D2626" s="4" t="str">
        <f t="array" ref="D2626">_xlfn.XLOOKUP(C2626,Products!A:A,Products!B:B,"")</f>
        <v>Chocolates</v>
      </c>
      <c r="E2626" s="4" t="str">
        <f t="array" ref="E2626">_xlfn.XLOOKUP(C2626,Products!A:A,Products!C:C,"")</f>
        <v>Snacks &amp; Munchies</v>
      </c>
      <c r="F2626" s="4" t="str">
        <f t="array" ref="F2626">_xlfn.XLOOKUP(C2626,Products!A:A,Products!D:D,"")</f>
        <v>Taneja, Kala and Kota</v>
      </c>
      <c r="G2626" s="4">
        <f>Order_items!C2626</f>
        <v>1</v>
      </c>
      <c r="H2626" s="4">
        <f>Order_items!D2626</f>
        <v>297.68</v>
      </c>
      <c r="I2626" s="4">
        <f>Order_items!E2626</f>
        <v>297.68</v>
      </c>
      <c r="J2626" s="4" t="str">
        <f t="array" ref="J2626">_xlfn.XLOOKUP(A2626,Orders!A:A,Orders!G:G,"")</f>
        <v>Wallet</v>
      </c>
      <c r="K2626" s="4">
        <f t="shared" si="1"/>
        <v>2024</v>
      </c>
      <c r="L2626" s="4" t="str">
        <f t="shared" si="2"/>
        <v>Sep</v>
      </c>
    </row>
    <row r="2627" ht="22.5" customHeight="1">
      <c r="A2627" s="4">
        <f>(Orders!A2627)</f>
        <v>7834171020</v>
      </c>
      <c r="B2627" s="5">
        <f t="array" ref="B2627">_xlfn.XLOOKUP(A2627, Orders!A:A,Orders!C:C)</f>
        <v>45295.5114</v>
      </c>
      <c r="C2627" s="4">
        <f>Order_items!B2627</f>
        <v>687218</v>
      </c>
      <c r="D2627" s="4" t="str">
        <f t="array" ref="D2627">_xlfn.XLOOKUP(C2627,Products!A:A,Products!B:B,"")</f>
        <v>Mango Drink</v>
      </c>
      <c r="E2627" s="4" t="str">
        <f t="array" ref="E2627">_xlfn.XLOOKUP(C2627,Products!A:A,Products!C:C,"")</f>
        <v>Cold Drinks &amp; Juices</v>
      </c>
      <c r="F2627" s="4" t="str">
        <f t="array" ref="F2627">_xlfn.XLOOKUP(C2627,Products!A:A,Products!D:D,"")</f>
        <v>Sankaran, Pall and Gola</v>
      </c>
      <c r="G2627" s="4">
        <f>Order_items!C2627</f>
        <v>2</v>
      </c>
      <c r="H2627" s="4">
        <f>Order_items!D2627</f>
        <v>317.82</v>
      </c>
      <c r="I2627" s="4">
        <f>Order_items!E2627</f>
        <v>635.64</v>
      </c>
      <c r="J2627" s="4" t="str">
        <f t="array" ref="J2627">_xlfn.XLOOKUP(A2627,Orders!A:A,Orders!G:G,"")</f>
        <v>Card</v>
      </c>
      <c r="K2627" s="4">
        <f t="shared" si="1"/>
        <v>2024</v>
      </c>
      <c r="L2627" s="4" t="str">
        <f t="shared" si="2"/>
        <v>Jan</v>
      </c>
    </row>
    <row r="2628" ht="22.5" customHeight="1">
      <c r="A2628" s="4">
        <f>(Orders!A2628)</f>
        <v>3735968672</v>
      </c>
      <c r="B2628" s="5">
        <f t="array" ref="B2628">_xlfn.XLOOKUP(A2628, Orders!A:A,Orders!C:C)</f>
        <v>45282.93583</v>
      </c>
      <c r="C2628" s="4">
        <f>Order_items!B2628</f>
        <v>767398</v>
      </c>
      <c r="D2628" s="4" t="str">
        <f t="array" ref="D2628">_xlfn.XLOOKUP(C2628,Products!A:A,Products!B:B,"")</f>
        <v>Dish Soap</v>
      </c>
      <c r="E2628" s="4" t="str">
        <f t="array" ref="E2628">_xlfn.XLOOKUP(C2628,Products!A:A,Products!C:C,"")</f>
        <v>Household Care</v>
      </c>
      <c r="F2628" s="4" t="str">
        <f t="array" ref="F2628">_xlfn.XLOOKUP(C2628,Products!A:A,Products!D:D,"")</f>
        <v>Arya, Sundaram and Pingle</v>
      </c>
      <c r="G2628" s="4">
        <f>Order_items!C2628</f>
        <v>3</v>
      </c>
      <c r="H2628" s="4">
        <f>Order_items!D2628</f>
        <v>22.14</v>
      </c>
      <c r="I2628" s="4">
        <f>Order_items!E2628</f>
        <v>66.42</v>
      </c>
      <c r="J2628" s="4" t="str">
        <f t="array" ref="J2628">_xlfn.XLOOKUP(A2628,Orders!A:A,Orders!G:G,"")</f>
        <v>UPI</v>
      </c>
      <c r="K2628" s="4">
        <f t="shared" si="1"/>
        <v>2023</v>
      </c>
      <c r="L2628" s="4" t="str">
        <f t="shared" si="2"/>
        <v>Dec</v>
      </c>
    </row>
    <row r="2629" ht="22.5" customHeight="1">
      <c r="A2629" s="4">
        <f>(Orders!A2629)</f>
        <v>3864051985</v>
      </c>
      <c r="B2629" s="5">
        <f t="array" ref="B2629">_xlfn.XLOOKUP(A2629, Orders!A:A,Orders!C:C)</f>
        <v>45388.12105</v>
      </c>
      <c r="C2629" s="4">
        <f>Order_items!B2629</f>
        <v>490939</v>
      </c>
      <c r="D2629" s="4" t="str">
        <f t="array" ref="D2629">_xlfn.XLOOKUP(C2629,Products!A:A,Products!B:B,"")</f>
        <v>Lotion</v>
      </c>
      <c r="E2629" s="4" t="str">
        <f t="array" ref="E2629">_xlfn.XLOOKUP(C2629,Products!A:A,Products!C:C,"")</f>
        <v>Personal Care</v>
      </c>
      <c r="F2629" s="4" t="str">
        <f t="array" ref="F2629">_xlfn.XLOOKUP(C2629,Products!A:A,Products!D:D,"")</f>
        <v>Roy, Barad and De</v>
      </c>
      <c r="G2629" s="4">
        <f>Order_items!C2629</f>
        <v>1</v>
      </c>
      <c r="H2629" s="4">
        <f>Order_items!D2629</f>
        <v>80.25</v>
      </c>
      <c r="I2629" s="4">
        <f>Order_items!E2629</f>
        <v>80.25</v>
      </c>
      <c r="J2629" s="4" t="str">
        <f t="array" ref="J2629">_xlfn.XLOOKUP(A2629,Orders!A:A,Orders!G:G,"")</f>
        <v>Cash</v>
      </c>
      <c r="K2629" s="4">
        <f t="shared" si="1"/>
        <v>2024</v>
      </c>
      <c r="L2629" s="4" t="str">
        <f t="shared" si="2"/>
        <v>Apr</v>
      </c>
    </row>
    <row r="2630" ht="22.5" customHeight="1">
      <c r="A2630" s="4">
        <f>(Orders!A2630)</f>
        <v>8299074079</v>
      </c>
      <c r="B2630" s="5">
        <f t="array" ref="B2630">_xlfn.XLOOKUP(A2630, Orders!A:A,Orders!C:C)</f>
        <v>45451.4265</v>
      </c>
      <c r="C2630" s="4">
        <f>Order_items!B2630</f>
        <v>600767</v>
      </c>
      <c r="D2630" s="4" t="str">
        <f t="array" ref="D2630">_xlfn.XLOOKUP(C2630,Products!A:A,Products!B:B,"")</f>
        <v>Toothpaste</v>
      </c>
      <c r="E2630" s="4" t="str">
        <f t="array" ref="E2630">_xlfn.XLOOKUP(C2630,Products!A:A,Products!C:C,"")</f>
        <v>Personal Care</v>
      </c>
      <c r="F2630" s="4" t="str">
        <f t="array" ref="F2630">_xlfn.XLOOKUP(C2630,Products!A:A,Products!D:D,"")</f>
        <v>Balan Group</v>
      </c>
      <c r="G2630" s="4">
        <f>Order_items!C2630</f>
        <v>1</v>
      </c>
      <c r="H2630" s="4">
        <f>Order_items!D2630</f>
        <v>722.42</v>
      </c>
      <c r="I2630" s="4">
        <f>Order_items!E2630</f>
        <v>722.42</v>
      </c>
      <c r="J2630" s="4" t="str">
        <f t="array" ref="J2630">_xlfn.XLOOKUP(A2630,Orders!A:A,Orders!G:G,"")</f>
        <v>Cash</v>
      </c>
      <c r="K2630" s="4">
        <f t="shared" si="1"/>
        <v>2024</v>
      </c>
      <c r="L2630" s="4" t="str">
        <f t="shared" si="2"/>
        <v>Jun</v>
      </c>
    </row>
    <row r="2631" ht="22.5" customHeight="1">
      <c r="A2631" s="4">
        <f>(Orders!A2631)</f>
        <v>891333736</v>
      </c>
      <c r="B2631" s="5">
        <f t="array" ref="B2631">_xlfn.XLOOKUP(A2631, Orders!A:A,Orders!C:C)</f>
        <v>45193.8424</v>
      </c>
      <c r="C2631" s="4">
        <f>Order_items!B2631</f>
        <v>552496</v>
      </c>
      <c r="D2631" s="4" t="str">
        <f t="array" ref="D2631">_xlfn.XLOOKUP(C2631,Products!A:A,Products!B:B,"")</f>
        <v>Dish Soap</v>
      </c>
      <c r="E2631" s="4" t="str">
        <f t="array" ref="E2631">_xlfn.XLOOKUP(C2631,Products!A:A,Products!C:C,"")</f>
        <v>Household Care</v>
      </c>
      <c r="F2631" s="4" t="str">
        <f t="array" ref="F2631">_xlfn.XLOOKUP(C2631,Products!A:A,Products!D:D,"")</f>
        <v>Dhar PLC</v>
      </c>
      <c r="G2631" s="4">
        <f>Order_items!C2631</f>
        <v>1</v>
      </c>
      <c r="H2631" s="4">
        <f>Order_items!D2631</f>
        <v>508</v>
      </c>
      <c r="I2631" s="4">
        <f>Order_items!E2631</f>
        <v>508</v>
      </c>
      <c r="J2631" s="4" t="str">
        <f t="array" ref="J2631">_xlfn.XLOOKUP(A2631,Orders!A:A,Orders!G:G,"")</f>
        <v>Wallet</v>
      </c>
      <c r="K2631" s="4">
        <f t="shared" si="1"/>
        <v>2023</v>
      </c>
      <c r="L2631" s="4" t="str">
        <f t="shared" si="2"/>
        <v>Sep</v>
      </c>
    </row>
    <row r="2632" ht="22.5" customHeight="1">
      <c r="A2632" s="4">
        <f>(Orders!A2632)</f>
        <v>2874220576</v>
      </c>
      <c r="B2632" s="5">
        <f t="array" ref="B2632">_xlfn.XLOOKUP(A2632, Orders!A:A,Orders!C:C)</f>
        <v>45203.29216</v>
      </c>
      <c r="C2632" s="4">
        <f>Order_items!B2632</f>
        <v>146840</v>
      </c>
      <c r="D2632" s="4" t="str">
        <f t="array" ref="D2632">_xlfn.XLOOKUP(C2632,Products!A:A,Products!B:B,"")</f>
        <v>Bread</v>
      </c>
      <c r="E2632" s="4" t="str">
        <f t="array" ref="E2632">_xlfn.XLOOKUP(C2632,Products!A:A,Products!C:C,"")</f>
        <v>Dairy &amp; Breakfast</v>
      </c>
      <c r="F2632" s="4" t="str">
        <f t="array" ref="F2632">_xlfn.XLOOKUP(C2632,Products!A:A,Products!D:D,"")</f>
        <v>Bains, Deol and Vaidya</v>
      </c>
      <c r="G2632" s="4">
        <f>Order_items!C2632</f>
        <v>2</v>
      </c>
      <c r="H2632" s="4">
        <f>Order_items!D2632</f>
        <v>786.85</v>
      </c>
      <c r="I2632" s="4">
        <f>Order_items!E2632</f>
        <v>1573.7</v>
      </c>
      <c r="J2632" s="4" t="str">
        <f t="array" ref="J2632">_xlfn.XLOOKUP(A2632,Orders!A:A,Orders!G:G,"")</f>
        <v>Wallet</v>
      </c>
      <c r="K2632" s="4">
        <f t="shared" si="1"/>
        <v>2023</v>
      </c>
      <c r="L2632" s="4" t="str">
        <f t="shared" si="2"/>
        <v>Oct</v>
      </c>
    </row>
    <row r="2633" ht="22.5" customHeight="1">
      <c r="A2633" s="4">
        <f>(Orders!A2633)</f>
        <v>6375536946</v>
      </c>
      <c r="B2633" s="5">
        <f t="array" ref="B2633">_xlfn.XLOOKUP(A2633, Orders!A:A,Orders!C:C)</f>
        <v>45301.52493</v>
      </c>
      <c r="C2633" s="4">
        <f>Order_items!B2633</f>
        <v>937542</v>
      </c>
      <c r="D2633" s="4" t="str">
        <f t="array" ref="D2633">_xlfn.XLOOKUP(C2633,Products!A:A,Products!B:B,"")</f>
        <v>Wheat Flour</v>
      </c>
      <c r="E2633" s="4" t="str">
        <f t="array" ref="E2633">_xlfn.XLOOKUP(C2633,Products!A:A,Products!C:C,"")</f>
        <v>Grocery &amp; Staples</v>
      </c>
      <c r="F2633" s="4" t="str">
        <f t="array" ref="F2633">_xlfn.XLOOKUP(C2633,Products!A:A,Products!D:D,"")</f>
        <v>Khurana and Sons</v>
      </c>
      <c r="G2633" s="4">
        <f>Order_items!C2633</f>
        <v>3</v>
      </c>
      <c r="H2633" s="4">
        <f>Order_items!D2633</f>
        <v>97.04</v>
      </c>
      <c r="I2633" s="4">
        <f>Order_items!E2633</f>
        <v>291.12</v>
      </c>
      <c r="J2633" s="4" t="str">
        <f t="array" ref="J2633">_xlfn.XLOOKUP(A2633,Orders!A:A,Orders!G:G,"")</f>
        <v>UPI</v>
      </c>
      <c r="K2633" s="4">
        <f t="shared" si="1"/>
        <v>2024</v>
      </c>
      <c r="L2633" s="4" t="str">
        <f t="shared" si="2"/>
        <v>Jan</v>
      </c>
    </row>
    <row r="2634" ht="22.5" customHeight="1">
      <c r="A2634" s="4">
        <f>(Orders!A2634)</f>
        <v>1966054573</v>
      </c>
      <c r="B2634" s="5">
        <f t="array" ref="B2634">_xlfn.XLOOKUP(A2634, Orders!A:A,Orders!C:C)</f>
        <v>45055.49859</v>
      </c>
      <c r="C2634" s="4">
        <f>Order_items!B2634</f>
        <v>552883</v>
      </c>
      <c r="D2634" s="4" t="str">
        <f t="array" ref="D2634">_xlfn.XLOOKUP(C2634,Products!A:A,Products!B:B,"")</f>
        <v>Potatoes</v>
      </c>
      <c r="E2634" s="4" t="str">
        <f t="array" ref="E2634">_xlfn.XLOOKUP(C2634,Products!A:A,Products!C:C,"")</f>
        <v>Fruits &amp; Vegetables</v>
      </c>
      <c r="F2634" s="4" t="str">
        <f t="array" ref="F2634">_xlfn.XLOOKUP(C2634,Products!A:A,Products!D:D,"")</f>
        <v>Balan, Patel and Mall</v>
      </c>
      <c r="G2634" s="4">
        <f>Order_items!C2634</f>
        <v>1</v>
      </c>
      <c r="H2634" s="4">
        <f>Order_items!D2634</f>
        <v>888.16</v>
      </c>
      <c r="I2634" s="4">
        <f>Order_items!E2634</f>
        <v>888.16</v>
      </c>
      <c r="J2634" s="4" t="str">
        <f t="array" ref="J2634">_xlfn.XLOOKUP(A2634,Orders!A:A,Orders!G:G,"")</f>
        <v>UPI</v>
      </c>
      <c r="K2634" s="4">
        <f t="shared" si="1"/>
        <v>2023</v>
      </c>
      <c r="L2634" s="4" t="str">
        <f t="shared" si="2"/>
        <v>May</v>
      </c>
    </row>
    <row r="2635" ht="22.5" customHeight="1">
      <c r="A2635" s="4">
        <f>(Orders!A2635)</f>
        <v>1565942558</v>
      </c>
      <c r="B2635" s="5">
        <f t="array" ref="B2635">_xlfn.XLOOKUP(A2635, Orders!A:A,Orders!C:C)</f>
        <v>45508.5977</v>
      </c>
      <c r="C2635" s="4">
        <f>Order_items!B2635</f>
        <v>272170</v>
      </c>
      <c r="D2635" s="4" t="str">
        <f t="array" ref="D2635">_xlfn.XLOOKUP(C2635,Products!A:A,Products!B:B,"")</f>
        <v>Ice Cream</v>
      </c>
      <c r="E2635" s="4" t="str">
        <f t="array" ref="E2635">_xlfn.XLOOKUP(C2635,Products!A:A,Products!C:C,"")</f>
        <v>Instant &amp; Frozen Food</v>
      </c>
      <c r="F2635" s="4" t="str">
        <f t="array" ref="F2635">_xlfn.XLOOKUP(C2635,Products!A:A,Products!D:D,"")</f>
        <v>Purohit Group</v>
      </c>
      <c r="G2635" s="4">
        <f>Order_items!C2635</f>
        <v>2</v>
      </c>
      <c r="H2635" s="4">
        <f>Order_items!D2635</f>
        <v>140.8</v>
      </c>
      <c r="I2635" s="4">
        <f>Order_items!E2635</f>
        <v>281.6</v>
      </c>
      <c r="J2635" s="4" t="str">
        <f t="array" ref="J2635">_xlfn.XLOOKUP(A2635,Orders!A:A,Orders!G:G,"")</f>
        <v>UPI</v>
      </c>
      <c r="K2635" s="4">
        <f t="shared" si="1"/>
        <v>2024</v>
      </c>
      <c r="L2635" s="4" t="str">
        <f t="shared" si="2"/>
        <v>Aug</v>
      </c>
    </row>
    <row r="2636" ht="22.5" customHeight="1">
      <c r="A2636" s="4">
        <f>(Orders!A2636)</f>
        <v>4624281313</v>
      </c>
      <c r="B2636" s="5">
        <f t="array" ref="B2636">_xlfn.XLOOKUP(A2636, Orders!A:A,Orders!C:C)</f>
        <v>45587.46675</v>
      </c>
      <c r="C2636" s="4">
        <f>Order_items!B2636</f>
        <v>490939</v>
      </c>
      <c r="D2636" s="4" t="str">
        <f t="array" ref="D2636">_xlfn.XLOOKUP(C2636,Products!A:A,Products!B:B,"")</f>
        <v>Lotion</v>
      </c>
      <c r="E2636" s="4" t="str">
        <f t="array" ref="E2636">_xlfn.XLOOKUP(C2636,Products!A:A,Products!C:C,"")</f>
        <v>Personal Care</v>
      </c>
      <c r="F2636" s="4" t="str">
        <f t="array" ref="F2636">_xlfn.XLOOKUP(C2636,Products!A:A,Products!D:D,"")</f>
        <v>Roy, Barad and De</v>
      </c>
      <c r="G2636" s="4">
        <f>Order_items!C2636</f>
        <v>2</v>
      </c>
      <c r="H2636" s="4">
        <f>Order_items!D2636</f>
        <v>80.25</v>
      </c>
      <c r="I2636" s="4">
        <f>Order_items!E2636</f>
        <v>160.5</v>
      </c>
      <c r="J2636" s="4" t="str">
        <f t="array" ref="J2636">_xlfn.XLOOKUP(A2636,Orders!A:A,Orders!G:G,"")</f>
        <v>Card</v>
      </c>
      <c r="K2636" s="4">
        <f t="shared" si="1"/>
        <v>2024</v>
      </c>
      <c r="L2636" s="4" t="str">
        <f t="shared" si="2"/>
        <v>Oct</v>
      </c>
    </row>
    <row r="2637" ht="22.5" customHeight="1">
      <c r="A2637" s="4">
        <f>(Orders!A2637)</f>
        <v>6884010758</v>
      </c>
      <c r="B2637" s="5">
        <f t="array" ref="B2637">_xlfn.XLOOKUP(A2637, Orders!A:A,Orders!C:C)</f>
        <v>45409.92913</v>
      </c>
      <c r="C2637" s="4">
        <f>Order_items!B2637</f>
        <v>818990</v>
      </c>
      <c r="D2637" s="4" t="str">
        <f t="array" ref="D2637">_xlfn.XLOOKUP(C2637,Products!A:A,Products!B:B,"")</f>
        <v>Tomatoes</v>
      </c>
      <c r="E2637" s="4" t="str">
        <f t="array" ref="E2637">_xlfn.XLOOKUP(C2637,Products!A:A,Products!C:C,"")</f>
        <v>Fruits &amp; Vegetables</v>
      </c>
      <c r="F2637" s="4" t="str">
        <f t="array" ref="F2637">_xlfn.XLOOKUP(C2637,Products!A:A,Products!D:D,"")</f>
        <v>Dugar Group</v>
      </c>
      <c r="G2637" s="4">
        <f>Order_items!C2637</f>
        <v>2</v>
      </c>
      <c r="H2637" s="4">
        <f>Order_items!D2637</f>
        <v>163.55</v>
      </c>
      <c r="I2637" s="4">
        <f>Order_items!E2637</f>
        <v>327.1</v>
      </c>
      <c r="J2637" s="4" t="str">
        <f t="array" ref="J2637">_xlfn.XLOOKUP(A2637,Orders!A:A,Orders!G:G,"")</f>
        <v>Wallet</v>
      </c>
      <c r="K2637" s="4">
        <f t="shared" si="1"/>
        <v>2024</v>
      </c>
      <c r="L2637" s="4" t="str">
        <f t="shared" si="2"/>
        <v>Apr</v>
      </c>
    </row>
    <row r="2638" ht="22.5" customHeight="1">
      <c r="A2638" s="4">
        <f>(Orders!A2638)</f>
        <v>4351744653</v>
      </c>
      <c r="B2638" s="5">
        <f t="array" ref="B2638">_xlfn.XLOOKUP(A2638, Orders!A:A,Orders!C:C)</f>
        <v>45019.59052</v>
      </c>
      <c r="C2638" s="4">
        <f>Order_items!B2638</f>
        <v>851978</v>
      </c>
      <c r="D2638" s="4" t="str">
        <f t="array" ref="D2638">_xlfn.XLOOKUP(C2638,Products!A:A,Products!B:B,"")</f>
        <v>Vitamins</v>
      </c>
      <c r="E2638" s="4" t="str">
        <f t="array" ref="E2638">_xlfn.XLOOKUP(C2638,Products!A:A,Products!C:C,"")</f>
        <v>Pharmacy</v>
      </c>
      <c r="F2638" s="4" t="str">
        <f t="array" ref="F2638">_xlfn.XLOOKUP(C2638,Products!A:A,Products!D:D,"")</f>
        <v>Parsa-Bala</v>
      </c>
      <c r="G2638" s="4">
        <f>Order_items!C2638</f>
        <v>1</v>
      </c>
      <c r="H2638" s="4">
        <f>Order_items!D2638</f>
        <v>715.72</v>
      </c>
      <c r="I2638" s="4">
        <f>Order_items!E2638</f>
        <v>715.72</v>
      </c>
      <c r="J2638" s="4" t="str">
        <f t="array" ref="J2638">_xlfn.XLOOKUP(A2638,Orders!A:A,Orders!G:G,"")</f>
        <v>UPI</v>
      </c>
      <c r="K2638" s="4">
        <f t="shared" si="1"/>
        <v>2023</v>
      </c>
      <c r="L2638" s="4" t="str">
        <f t="shared" si="2"/>
        <v>Apr</v>
      </c>
    </row>
    <row r="2639" ht="22.5" customHeight="1">
      <c r="A2639" s="4">
        <f>(Orders!A2639)</f>
        <v>8698000932</v>
      </c>
      <c r="B2639" s="5">
        <f t="array" ref="B2639">_xlfn.XLOOKUP(A2639, Orders!A:A,Orders!C:C)</f>
        <v>45440.84773</v>
      </c>
      <c r="C2639" s="4">
        <f>Order_items!B2639</f>
        <v>690565</v>
      </c>
      <c r="D2639" s="4" t="str">
        <f t="array" ref="D2639">_xlfn.XLOOKUP(C2639,Products!A:A,Products!B:B,"")</f>
        <v>Cookies</v>
      </c>
      <c r="E2639" s="4" t="str">
        <f t="array" ref="E2639">_xlfn.XLOOKUP(C2639,Products!A:A,Products!C:C,"")</f>
        <v>Snacks &amp; Munchies</v>
      </c>
      <c r="F2639" s="4" t="str">
        <f t="array" ref="F2639">_xlfn.XLOOKUP(C2639,Products!A:A,Products!D:D,"")</f>
        <v>Roy, Seth and Patla</v>
      </c>
      <c r="G2639" s="4">
        <f>Order_items!C2639</f>
        <v>2</v>
      </c>
      <c r="H2639" s="4">
        <f>Order_items!D2639</f>
        <v>951.27</v>
      </c>
      <c r="I2639" s="4">
        <f>Order_items!E2639</f>
        <v>1902.54</v>
      </c>
      <c r="J2639" s="4" t="str">
        <f t="array" ref="J2639">_xlfn.XLOOKUP(A2639,Orders!A:A,Orders!G:G,"")</f>
        <v>Card</v>
      </c>
      <c r="K2639" s="4">
        <f t="shared" si="1"/>
        <v>2024</v>
      </c>
      <c r="L2639" s="4" t="str">
        <f t="shared" si="2"/>
        <v>May</v>
      </c>
    </row>
    <row r="2640" ht="22.5" customHeight="1">
      <c r="A2640" s="4">
        <f>(Orders!A2640)</f>
        <v>3844380421</v>
      </c>
      <c r="B2640" s="5">
        <f t="array" ref="B2640">_xlfn.XLOOKUP(A2640, Orders!A:A,Orders!C:C)</f>
        <v>45218.5322</v>
      </c>
      <c r="C2640" s="4">
        <f>Order_items!B2640</f>
        <v>131937</v>
      </c>
      <c r="D2640" s="4" t="str">
        <f t="array" ref="D2640">_xlfn.XLOOKUP(C2640,Products!A:A,Products!B:B,"")</f>
        <v>Frozen Pizza</v>
      </c>
      <c r="E2640" s="4" t="str">
        <f t="array" ref="E2640">_xlfn.XLOOKUP(C2640,Products!A:A,Products!C:C,"")</f>
        <v>Instant &amp; Frozen Food</v>
      </c>
      <c r="F2640" s="4" t="str">
        <f t="array" ref="F2640">_xlfn.XLOOKUP(C2640,Products!A:A,Products!D:D,"")</f>
        <v>Varkey, Devi and Ganguly</v>
      </c>
      <c r="G2640" s="4">
        <f>Order_items!C2640</f>
        <v>3</v>
      </c>
      <c r="H2640" s="4">
        <f>Order_items!D2640</f>
        <v>287.81</v>
      </c>
      <c r="I2640" s="4">
        <f>Order_items!E2640</f>
        <v>863.43</v>
      </c>
      <c r="J2640" s="4" t="str">
        <f t="array" ref="J2640">_xlfn.XLOOKUP(A2640,Orders!A:A,Orders!G:G,"")</f>
        <v>Wallet</v>
      </c>
      <c r="K2640" s="4">
        <f t="shared" si="1"/>
        <v>2023</v>
      </c>
      <c r="L2640" s="4" t="str">
        <f t="shared" si="2"/>
        <v>Oct</v>
      </c>
    </row>
    <row r="2641" ht="22.5" customHeight="1">
      <c r="A2641" s="4">
        <f>(Orders!A2641)</f>
        <v>7105842598</v>
      </c>
      <c r="B2641" s="5">
        <f t="array" ref="B2641">_xlfn.XLOOKUP(A2641, Orders!A:A,Orders!C:C)</f>
        <v>45162.61779</v>
      </c>
      <c r="C2641" s="4">
        <f>Order_items!B2641</f>
        <v>897083</v>
      </c>
      <c r="D2641" s="4" t="str">
        <f t="array" ref="D2641">_xlfn.XLOOKUP(C2641,Products!A:A,Products!B:B,"")</f>
        <v>Detergent</v>
      </c>
      <c r="E2641" s="4" t="str">
        <f t="array" ref="E2641">_xlfn.XLOOKUP(C2641,Products!A:A,Products!C:C,"")</f>
        <v>Household Care</v>
      </c>
      <c r="F2641" s="4" t="str">
        <f t="array" ref="F2641">_xlfn.XLOOKUP(C2641,Products!A:A,Products!D:D,"")</f>
        <v>Dutta-Halder</v>
      </c>
      <c r="G2641" s="4">
        <f>Order_items!C2641</f>
        <v>1</v>
      </c>
      <c r="H2641" s="4">
        <f>Order_items!D2641</f>
        <v>972.69</v>
      </c>
      <c r="I2641" s="4">
        <f>Order_items!E2641</f>
        <v>972.69</v>
      </c>
      <c r="J2641" s="4" t="str">
        <f t="array" ref="J2641">_xlfn.XLOOKUP(A2641,Orders!A:A,Orders!G:G,"")</f>
        <v>UPI</v>
      </c>
      <c r="K2641" s="4">
        <f t="shared" si="1"/>
        <v>2023</v>
      </c>
      <c r="L2641" s="4" t="str">
        <f t="shared" si="2"/>
        <v>Aug</v>
      </c>
    </row>
    <row r="2642" ht="22.5" customHeight="1">
      <c r="A2642" s="4">
        <f>(Orders!A2642)</f>
        <v>8993722297</v>
      </c>
      <c r="B2642" s="5">
        <f t="array" ref="B2642">_xlfn.XLOOKUP(A2642, Orders!A:A,Orders!C:C)</f>
        <v>45111.66288</v>
      </c>
      <c r="C2642" s="4">
        <f>Order_items!B2642</f>
        <v>952124</v>
      </c>
      <c r="D2642" s="4" t="str">
        <f t="array" ref="D2642">_xlfn.XLOOKUP(C2642,Products!A:A,Products!B:B,"")</f>
        <v>Onions</v>
      </c>
      <c r="E2642" s="4" t="str">
        <f t="array" ref="E2642">_xlfn.XLOOKUP(C2642,Products!A:A,Products!C:C,"")</f>
        <v>Fruits &amp; Vegetables</v>
      </c>
      <c r="F2642" s="4" t="str">
        <f t="array" ref="F2642">_xlfn.XLOOKUP(C2642,Products!A:A,Products!D:D,"")</f>
        <v>Wali, Sood and Bala</v>
      </c>
      <c r="G2642" s="4">
        <f>Order_items!C2642</f>
        <v>2</v>
      </c>
      <c r="H2642" s="4">
        <f>Order_items!D2642</f>
        <v>127.08</v>
      </c>
      <c r="I2642" s="4">
        <f>Order_items!E2642</f>
        <v>254.16</v>
      </c>
      <c r="J2642" s="4" t="str">
        <f t="array" ref="J2642">_xlfn.XLOOKUP(A2642,Orders!A:A,Orders!G:G,"")</f>
        <v>Cash</v>
      </c>
      <c r="K2642" s="4">
        <f t="shared" si="1"/>
        <v>2023</v>
      </c>
      <c r="L2642" s="4" t="str">
        <f t="shared" si="2"/>
        <v>Jul</v>
      </c>
    </row>
    <row r="2643" ht="22.5" customHeight="1">
      <c r="A2643" s="4">
        <f>(Orders!A2643)</f>
        <v>2929439019</v>
      </c>
      <c r="B2643" s="5">
        <f t="array" ref="B2643">_xlfn.XLOOKUP(A2643, Orders!A:A,Orders!C:C)</f>
        <v>45227.72308</v>
      </c>
      <c r="C2643" s="4">
        <f>Order_items!B2643</f>
        <v>654623</v>
      </c>
      <c r="D2643" s="4" t="str">
        <f t="array" ref="D2643">_xlfn.XLOOKUP(C2643,Products!A:A,Products!B:B,"")</f>
        <v>Chips</v>
      </c>
      <c r="E2643" s="4" t="str">
        <f t="array" ref="E2643">_xlfn.XLOOKUP(C2643,Products!A:A,Products!C:C,"")</f>
        <v>Snacks &amp; Munchies</v>
      </c>
      <c r="F2643" s="4" t="str">
        <f t="array" ref="F2643">_xlfn.XLOOKUP(C2643,Products!A:A,Products!D:D,"")</f>
        <v>Pradhan and Sons</v>
      </c>
      <c r="G2643" s="4">
        <f>Order_items!C2643</f>
        <v>1</v>
      </c>
      <c r="H2643" s="4">
        <f>Order_items!D2643</f>
        <v>422.14</v>
      </c>
      <c r="I2643" s="4">
        <f>Order_items!E2643</f>
        <v>422.14</v>
      </c>
      <c r="J2643" s="4" t="str">
        <f t="array" ref="J2643">_xlfn.XLOOKUP(A2643,Orders!A:A,Orders!G:G,"")</f>
        <v>Wallet</v>
      </c>
      <c r="K2643" s="4">
        <f t="shared" si="1"/>
        <v>2023</v>
      </c>
      <c r="L2643" s="4" t="str">
        <f t="shared" si="2"/>
        <v>Oct</v>
      </c>
    </row>
    <row r="2644" ht="22.5" customHeight="1">
      <c r="A2644" s="4">
        <f>(Orders!A2644)</f>
        <v>1661854320</v>
      </c>
      <c r="B2644" s="5">
        <f t="array" ref="B2644">_xlfn.XLOOKUP(A2644, Orders!A:A,Orders!C:C)</f>
        <v>45563.41075</v>
      </c>
      <c r="C2644" s="4">
        <f>Order_items!B2644</f>
        <v>382511</v>
      </c>
      <c r="D2644" s="4" t="str">
        <f t="array" ref="D2644">_xlfn.XLOOKUP(C2644,Products!A:A,Products!B:B,"")</f>
        <v>Butter</v>
      </c>
      <c r="E2644" s="4" t="str">
        <f t="array" ref="E2644">_xlfn.XLOOKUP(C2644,Products!A:A,Products!C:C,"")</f>
        <v>Dairy &amp; Breakfast</v>
      </c>
      <c r="F2644" s="4" t="str">
        <f t="array" ref="F2644">_xlfn.XLOOKUP(C2644,Products!A:A,Products!D:D,"")</f>
        <v>Bora-Thakkar</v>
      </c>
      <c r="G2644" s="4">
        <f>Order_items!C2644</f>
        <v>2</v>
      </c>
      <c r="H2644" s="4">
        <f>Order_items!D2644</f>
        <v>702.54</v>
      </c>
      <c r="I2644" s="4">
        <f>Order_items!E2644</f>
        <v>1405.08</v>
      </c>
      <c r="J2644" s="4" t="str">
        <f t="array" ref="J2644">_xlfn.XLOOKUP(A2644,Orders!A:A,Orders!G:G,"")</f>
        <v>UPI</v>
      </c>
      <c r="K2644" s="4">
        <f t="shared" si="1"/>
        <v>2024</v>
      </c>
      <c r="L2644" s="4" t="str">
        <f t="shared" si="2"/>
        <v>Sep</v>
      </c>
    </row>
    <row r="2645" ht="22.5" customHeight="1">
      <c r="A2645" s="4">
        <f>(Orders!A2645)</f>
        <v>3082165628</v>
      </c>
      <c r="B2645" s="5">
        <f t="array" ref="B2645">_xlfn.XLOOKUP(A2645, Orders!A:A,Orders!C:C)</f>
        <v>45048.89765</v>
      </c>
      <c r="C2645" s="4">
        <f>Order_items!B2645</f>
        <v>621677</v>
      </c>
      <c r="D2645" s="4" t="str">
        <f t="array" ref="D2645">_xlfn.XLOOKUP(C2645,Products!A:A,Products!B:B,"")</f>
        <v>Frozen Biryani</v>
      </c>
      <c r="E2645" s="4" t="str">
        <f t="array" ref="E2645">_xlfn.XLOOKUP(C2645,Products!A:A,Products!C:C,"")</f>
        <v>Instant &amp; Frozen Food</v>
      </c>
      <c r="F2645" s="4" t="str">
        <f t="array" ref="F2645">_xlfn.XLOOKUP(C2645,Products!A:A,Products!D:D,"")</f>
        <v>Sabharwal-Mital</v>
      </c>
      <c r="G2645" s="4">
        <f>Order_items!C2645</f>
        <v>3</v>
      </c>
      <c r="H2645" s="4">
        <f>Order_items!D2645</f>
        <v>317.8</v>
      </c>
      <c r="I2645" s="4">
        <f>Order_items!E2645</f>
        <v>953.4</v>
      </c>
      <c r="J2645" s="4" t="str">
        <f t="array" ref="J2645">_xlfn.XLOOKUP(A2645,Orders!A:A,Orders!G:G,"")</f>
        <v>UPI</v>
      </c>
      <c r="K2645" s="4">
        <f t="shared" si="1"/>
        <v>2023</v>
      </c>
      <c r="L2645" s="4" t="str">
        <f t="shared" si="2"/>
        <v>May</v>
      </c>
    </row>
    <row r="2646" ht="22.5" customHeight="1">
      <c r="A2646" s="4">
        <f>(Orders!A2646)</f>
        <v>1745045814</v>
      </c>
      <c r="B2646" s="5">
        <f t="array" ref="B2646">_xlfn.XLOOKUP(A2646, Orders!A:A,Orders!C:C)</f>
        <v>45260.36498</v>
      </c>
      <c r="C2646" s="4">
        <f>Order_items!B2646</f>
        <v>677169</v>
      </c>
      <c r="D2646" s="4" t="str">
        <f t="array" ref="D2646">_xlfn.XLOOKUP(C2646,Products!A:A,Products!B:B,"")</f>
        <v>Cough Syrup</v>
      </c>
      <c r="E2646" s="4" t="str">
        <f t="array" ref="E2646">_xlfn.XLOOKUP(C2646,Products!A:A,Products!C:C,"")</f>
        <v>Pharmacy</v>
      </c>
      <c r="F2646" s="4" t="str">
        <f t="array" ref="F2646">_xlfn.XLOOKUP(C2646,Products!A:A,Products!D:D,"")</f>
        <v>Char-Divan</v>
      </c>
      <c r="G2646" s="4">
        <f>Order_items!C2646</f>
        <v>1</v>
      </c>
      <c r="H2646" s="4">
        <f>Order_items!D2646</f>
        <v>261.03</v>
      </c>
      <c r="I2646" s="4">
        <f>Order_items!E2646</f>
        <v>261.03</v>
      </c>
      <c r="J2646" s="4" t="str">
        <f t="array" ref="J2646">_xlfn.XLOOKUP(A2646,Orders!A:A,Orders!G:G,"")</f>
        <v>Card</v>
      </c>
      <c r="K2646" s="4">
        <f t="shared" si="1"/>
        <v>2023</v>
      </c>
      <c r="L2646" s="4" t="str">
        <f t="shared" si="2"/>
        <v>Nov</v>
      </c>
    </row>
    <row r="2647" ht="22.5" customHeight="1">
      <c r="A2647" s="4">
        <f>(Orders!A2647)</f>
        <v>813387880</v>
      </c>
      <c r="B2647" s="5">
        <f t="array" ref="B2647">_xlfn.XLOOKUP(A2647, Orders!A:A,Orders!C:C)</f>
        <v>45115.48047</v>
      </c>
      <c r="C2647" s="4">
        <f>Order_items!B2647</f>
        <v>897083</v>
      </c>
      <c r="D2647" s="4" t="str">
        <f t="array" ref="D2647">_xlfn.XLOOKUP(C2647,Products!A:A,Products!B:B,"")</f>
        <v>Detergent</v>
      </c>
      <c r="E2647" s="4" t="str">
        <f t="array" ref="E2647">_xlfn.XLOOKUP(C2647,Products!A:A,Products!C:C,"")</f>
        <v>Household Care</v>
      </c>
      <c r="F2647" s="4" t="str">
        <f t="array" ref="F2647">_xlfn.XLOOKUP(C2647,Products!A:A,Products!D:D,"")</f>
        <v>Dutta-Halder</v>
      </c>
      <c r="G2647" s="4">
        <f>Order_items!C2647</f>
        <v>1</v>
      </c>
      <c r="H2647" s="4">
        <f>Order_items!D2647</f>
        <v>972.69</v>
      </c>
      <c r="I2647" s="4">
        <f>Order_items!E2647</f>
        <v>972.69</v>
      </c>
      <c r="J2647" s="4" t="str">
        <f t="array" ref="J2647">_xlfn.XLOOKUP(A2647,Orders!A:A,Orders!G:G,"")</f>
        <v>Wallet</v>
      </c>
      <c r="K2647" s="4">
        <f t="shared" si="1"/>
        <v>2023</v>
      </c>
      <c r="L2647" s="4" t="str">
        <f t="shared" si="2"/>
        <v>Jul</v>
      </c>
    </row>
    <row r="2648" ht="22.5" customHeight="1">
      <c r="A2648" s="4">
        <f>(Orders!A2648)</f>
        <v>8189879400</v>
      </c>
      <c r="B2648" s="5">
        <f t="array" ref="B2648">_xlfn.XLOOKUP(A2648, Orders!A:A,Orders!C:C)</f>
        <v>45246.18218</v>
      </c>
      <c r="C2648" s="4">
        <f>Order_items!B2648</f>
        <v>491521</v>
      </c>
      <c r="D2648" s="4" t="str">
        <f t="array" ref="D2648">_xlfn.XLOOKUP(C2648,Products!A:A,Products!B:B,"")</f>
        <v>Nuts</v>
      </c>
      <c r="E2648" s="4" t="str">
        <f t="array" ref="E2648">_xlfn.XLOOKUP(C2648,Products!A:A,Products!C:C,"")</f>
        <v>Snacks &amp; Munchies</v>
      </c>
      <c r="F2648" s="4" t="str">
        <f t="array" ref="F2648">_xlfn.XLOOKUP(C2648,Products!A:A,Products!D:D,"")</f>
        <v>Karpe Inc</v>
      </c>
      <c r="G2648" s="4">
        <f>Order_items!C2648</f>
        <v>1</v>
      </c>
      <c r="H2648" s="4">
        <f>Order_items!D2648</f>
        <v>556.35</v>
      </c>
      <c r="I2648" s="4">
        <f>Order_items!E2648</f>
        <v>556.35</v>
      </c>
      <c r="J2648" s="4" t="str">
        <f t="array" ref="J2648">_xlfn.XLOOKUP(A2648,Orders!A:A,Orders!G:G,"")</f>
        <v>Cash</v>
      </c>
      <c r="K2648" s="4">
        <f t="shared" si="1"/>
        <v>2023</v>
      </c>
      <c r="L2648" s="4" t="str">
        <f t="shared" si="2"/>
        <v>Nov</v>
      </c>
    </row>
    <row r="2649" ht="22.5" customHeight="1">
      <c r="A2649" s="4">
        <f>(Orders!A2649)</f>
        <v>8465045467</v>
      </c>
      <c r="B2649" s="5">
        <f t="array" ref="B2649">_xlfn.XLOOKUP(A2649, Orders!A:A,Orders!C:C)</f>
        <v>45413.23073</v>
      </c>
      <c r="C2649" s="4">
        <f>Order_items!B2649</f>
        <v>136533</v>
      </c>
      <c r="D2649" s="4" t="str">
        <f t="array" ref="D2649">_xlfn.XLOOKUP(C2649,Products!A:A,Products!B:B,"")</f>
        <v>Eggs</v>
      </c>
      <c r="E2649" s="4" t="str">
        <f t="array" ref="E2649">_xlfn.XLOOKUP(C2649,Products!A:A,Products!C:C,"")</f>
        <v>Dairy &amp; Breakfast</v>
      </c>
      <c r="F2649" s="4" t="str">
        <f t="array" ref="F2649">_xlfn.XLOOKUP(C2649,Products!A:A,Products!D:D,"")</f>
        <v>Raghavan, Magar and Shanker</v>
      </c>
      <c r="G2649" s="4">
        <f>Order_items!C2649</f>
        <v>3</v>
      </c>
      <c r="H2649" s="4">
        <f>Order_items!D2649</f>
        <v>826.21</v>
      </c>
      <c r="I2649" s="4">
        <f>Order_items!E2649</f>
        <v>2478.63</v>
      </c>
      <c r="J2649" s="4" t="str">
        <f t="array" ref="J2649">_xlfn.XLOOKUP(A2649,Orders!A:A,Orders!G:G,"")</f>
        <v>Wallet</v>
      </c>
      <c r="K2649" s="4">
        <f t="shared" si="1"/>
        <v>2024</v>
      </c>
      <c r="L2649" s="4" t="str">
        <f t="shared" si="2"/>
        <v>May</v>
      </c>
    </row>
    <row r="2650" ht="22.5" customHeight="1">
      <c r="A2650" s="4">
        <f>(Orders!A2650)</f>
        <v>9232350528</v>
      </c>
      <c r="B2650" s="5">
        <f t="array" ref="B2650">_xlfn.XLOOKUP(A2650, Orders!A:A,Orders!C:C)</f>
        <v>45202.34521</v>
      </c>
      <c r="C2650" s="4">
        <f>Order_items!B2650</f>
        <v>67197</v>
      </c>
      <c r="D2650" s="4" t="str">
        <f t="array" ref="D2650">_xlfn.XLOOKUP(C2650,Products!A:A,Products!B:B,"")</f>
        <v>Butter</v>
      </c>
      <c r="E2650" s="4" t="str">
        <f t="array" ref="E2650">_xlfn.XLOOKUP(C2650,Products!A:A,Products!C:C,"")</f>
        <v>Dairy &amp; Breakfast</v>
      </c>
      <c r="F2650" s="4" t="str">
        <f t="array" ref="F2650">_xlfn.XLOOKUP(C2650,Products!A:A,Products!D:D,"")</f>
        <v>Shetty-Bora</v>
      </c>
      <c r="G2650" s="4">
        <f>Order_items!C2650</f>
        <v>2</v>
      </c>
      <c r="H2650" s="4">
        <f>Order_items!D2650</f>
        <v>552.2</v>
      </c>
      <c r="I2650" s="4">
        <f>Order_items!E2650</f>
        <v>1104.4</v>
      </c>
      <c r="J2650" s="4" t="str">
        <f t="array" ref="J2650">_xlfn.XLOOKUP(A2650,Orders!A:A,Orders!G:G,"")</f>
        <v>Cash</v>
      </c>
      <c r="K2650" s="4">
        <f t="shared" si="1"/>
        <v>2023</v>
      </c>
      <c r="L2650" s="4" t="str">
        <f t="shared" si="2"/>
        <v>Oct</v>
      </c>
    </row>
    <row r="2651" ht="22.5" customHeight="1">
      <c r="A2651" s="4">
        <f>(Orders!A2651)</f>
        <v>1728666371</v>
      </c>
      <c r="B2651" s="5">
        <f t="array" ref="B2651">_xlfn.XLOOKUP(A2651, Orders!A:A,Orders!C:C)</f>
        <v>45424.52051</v>
      </c>
      <c r="C2651" s="4">
        <f>Order_items!B2651</f>
        <v>131748</v>
      </c>
      <c r="D2651" s="4" t="str">
        <f t="array" ref="D2651">_xlfn.XLOOKUP(C2651,Products!A:A,Products!B:B,"")</f>
        <v>Dog Food</v>
      </c>
      <c r="E2651" s="4" t="str">
        <f t="array" ref="E2651">_xlfn.XLOOKUP(C2651,Products!A:A,Products!C:C,"")</f>
        <v>Pet Care</v>
      </c>
      <c r="F2651" s="4" t="str">
        <f t="array" ref="F2651">_xlfn.XLOOKUP(C2651,Products!A:A,Products!D:D,"")</f>
        <v>Shroff, Wason and Dugar</v>
      </c>
      <c r="G2651" s="4">
        <f>Order_items!C2651</f>
        <v>1</v>
      </c>
      <c r="H2651" s="4">
        <f>Order_items!D2651</f>
        <v>81.35</v>
      </c>
      <c r="I2651" s="4">
        <f>Order_items!E2651</f>
        <v>81.35</v>
      </c>
      <c r="J2651" s="4" t="str">
        <f t="array" ref="J2651">_xlfn.XLOOKUP(A2651,Orders!A:A,Orders!G:G,"")</f>
        <v>Cash</v>
      </c>
      <c r="K2651" s="4">
        <f t="shared" si="1"/>
        <v>2024</v>
      </c>
      <c r="L2651" s="4" t="str">
        <f t="shared" si="2"/>
        <v>May</v>
      </c>
    </row>
    <row r="2652" ht="22.5" customHeight="1">
      <c r="A2652" s="4">
        <f>(Orders!A2652)</f>
        <v>6131815766</v>
      </c>
      <c r="B2652" s="5">
        <f t="array" ref="B2652">_xlfn.XLOOKUP(A2652, Orders!A:A,Orders!C:C)</f>
        <v>45002.99372</v>
      </c>
      <c r="C2652" s="4">
        <f>Order_items!B2652</f>
        <v>564692</v>
      </c>
      <c r="D2652" s="4" t="str">
        <f t="array" ref="D2652">_xlfn.XLOOKUP(C2652,Products!A:A,Products!B:B,"")</f>
        <v>Cat Food</v>
      </c>
      <c r="E2652" s="4" t="str">
        <f t="array" ref="E2652">_xlfn.XLOOKUP(C2652,Products!A:A,Products!C:C,"")</f>
        <v>Pet Care</v>
      </c>
      <c r="F2652" s="4" t="str">
        <f t="array" ref="F2652">_xlfn.XLOOKUP(C2652,Products!A:A,Products!D:D,"")</f>
        <v>Krishna, Bail and Dyal</v>
      </c>
      <c r="G2652" s="4">
        <f>Order_items!C2652</f>
        <v>2</v>
      </c>
      <c r="H2652" s="4">
        <f>Order_items!D2652</f>
        <v>215.65</v>
      </c>
      <c r="I2652" s="4">
        <f>Order_items!E2652</f>
        <v>431.3</v>
      </c>
      <c r="J2652" s="4" t="str">
        <f t="array" ref="J2652">_xlfn.XLOOKUP(A2652,Orders!A:A,Orders!G:G,"")</f>
        <v>Wallet</v>
      </c>
      <c r="K2652" s="4">
        <f t="shared" si="1"/>
        <v>2023</v>
      </c>
      <c r="L2652" s="4" t="str">
        <f t="shared" si="2"/>
        <v>Mar</v>
      </c>
    </row>
    <row r="2653" ht="22.5" customHeight="1">
      <c r="A2653" s="4">
        <f>(Orders!A2653)</f>
        <v>6438773635</v>
      </c>
      <c r="B2653" s="5">
        <f t="array" ref="B2653">_xlfn.XLOOKUP(A2653, Orders!A:A,Orders!C:C)</f>
        <v>45492.16208</v>
      </c>
      <c r="C2653" s="4">
        <f>Order_items!B2653</f>
        <v>965755</v>
      </c>
      <c r="D2653" s="4" t="str">
        <f t="array" ref="D2653">_xlfn.XLOOKUP(C2653,Products!A:A,Products!B:B,"")</f>
        <v>Bananas</v>
      </c>
      <c r="E2653" s="4" t="str">
        <f t="array" ref="E2653">_xlfn.XLOOKUP(C2653,Products!A:A,Products!C:C,"")</f>
        <v>Fruits &amp; Vegetables</v>
      </c>
      <c r="F2653" s="4" t="str">
        <f t="array" ref="F2653">_xlfn.XLOOKUP(C2653,Products!A:A,Products!D:D,"")</f>
        <v>Doshi, Sarraf and Sama</v>
      </c>
      <c r="G2653" s="4">
        <f>Order_items!C2653</f>
        <v>2</v>
      </c>
      <c r="H2653" s="4">
        <f>Order_items!D2653</f>
        <v>532.57</v>
      </c>
      <c r="I2653" s="4">
        <f>Order_items!E2653</f>
        <v>1065.14</v>
      </c>
      <c r="J2653" s="4" t="str">
        <f t="array" ref="J2653">_xlfn.XLOOKUP(A2653,Orders!A:A,Orders!G:G,"")</f>
        <v>UPI</v>
      </c>
      <c r="K2653" s="4">
        <f t="shared" si="1"/>
        <v>2024</v>
      </c>
      <c r="L2653" s="4" t="str">
        <f t="shared" si="2"/>
        <v>Jul</v>
      </c>
    </row>
    <row r="2654" ht="22.5" customHeight="1">
      <c r="A2654" s="4">
        <f>(Orders!A2654)</f>
        <v>6912676966</v>
      </c>
      <c r="B2654" s="5">
        <f t="array" ref="B2654">_xlfn.XLOOKUP(A2654, Orders!A:A,Orders!C:C)</f>
        <v>45087.57686</v>
      </c>
      <c r="C2654" s="4">
        <f>Order_items!B2654</f>
        <v>26060</v>
      </c>
      <c r="D2654" s="4" t="str">
        <f t="array" ref="D2654">_xlfn.XLOOKUP(C2654,Products!A:A,Products!B:B,"")</f>
        <v>Vitamins</v>
      </c>
      <c r="E2654" s="4" t="str">
        <f t="array" ref="E2654">_xlfn.XLOOKUP(C2654,Products!A:A,Products!C:C,"")</f>
        <v>Pharmacy</v>
      </c>
      <c r="F2654" s="4" t="str">
        <f t="array" ref="F2654">_xlfn.XLOOKUP(C2654,Products!A:A,Products!D:D,"")</f>
        <v>Shah and Sons</v>
      </c>
      <c r="G2654" s="4">
        <f>Order_items!C2654</f>
        <v>1</v>
      </c>
      <c r="H2654" s="4">
        <f>Order_items!D2654</f>
        <v>342.94</v>
      </c>
      <c r="I2654" s="4">
        <f>Order_items!E2654</f>
        <v>342.94</v>
      </c>
      <c r="J2654" s="4" t="str">
        <f t="array" ref="J2654">_xlfn.XLOOKUP(A2654,Orders!A:A,Orders!G:G,"")</f>
        <v>Wallet</v>
      </c>
      <c r="K2654" s="4">
        <f t="shared" si="1"/>
        <v>2023</v>
      </c>
      <c r="L2654" s="4" t="str">
        <f t="shared" si="2"/>
        <v>Jun</v>
      </c>
    </row>
    <row r="2655" ht="22.5" customHeight="1">
      <c r="A2655" s="4">
        <f>(Orders!A2655)</f>
        <v>2840314717</v>
      </c>
      <c r="B2655" s="5">
        <f t="array" ref="B2655">_xlfn.XLOOKUP(A2655, Orders!A:A,Orders!C:C)</f>
        <v>45104.98149</v>
      </c>
      <c r="C2655" s="4">
        <f>Order_items!B2655</f>
        <v>679321</v>
      </c>
      <c r="D2655" s="4" t="str">
        <f t="array" ref="D2655">_xlfn.XLOOKUP(C2655,Products!A:A,Products!B:B,"")</f>
        <v>Cola</v>
      </c>
      <c r="E2655" s="4" t="str">
        <f t="array" ref="E2655">_xlfn.XLOOKUP(C2655,Products!A:A,Products!C:C,"")</f>
        <v>Cold Drinks &amp; Juices</v>
      </c>
      <c r="F2655" s="4" t="str">
        <f t="array" ref="F2655">_xlfn.XLOOKUP(C2655,Products!A:A,Products!D:D,"")</f>
        <v>Khurana-Dewan</v>
      </c>
      <c r="G2655" s="4">
        <f>Order_items!C2655</f>
        <v>3</v>
      </c>
      <c r="H2655" s="4">
        <f>Order_items!D2655</f>
        <v>738.46</v>
      </c>
      <c r="I2655" s="4">
        <f>Order_items!E2655</f>
        <v>2215.38</v>
      </c>
      <c r="J2655" s="4" t="str">
        <f t="array" ref="J2655">_xlfn.XLOOKUP(A2655,Orders!A:A,Orders!G:G,"")</f>
        <v>Wallet</v>
      </c>
      <c r="K2655" s="4">
        <f t="shared" si="1"/>
        <v>2023</v>
      </c>
      <c r="L2655" s="4" t="str">
        <f t="shared" si="2"/>
        <v>Jun</v>
      </c>
    </row>
    <row r="2656" ht="22.5" customHeight="1">
      <c r="A2656" s="4">
        <f>(Orders!A2656)</f>
        <v>9508359721</v>
      </c>
      <c r="B2656" s="5">
        <f t="array" ref="B2656">_xlfn.XLOOKUP(A2656, Orders!A:A,Orders!C:C)</f>
        <v>45528.65758</v>
      </c>
      <c r="C2656" s="4">
        <f>Order_items!B2656</f>
        <v>679865</v>
      </c>
      <c r="D2656" s="4" t="str">
        <f t="array" ref="D2656">_xlfn.XLOOKUP(C2656,Products!A:A,Products!B:B,"")</f>
        <v>Wheat Flour</v>
      </c>
      <c r="E2656" s="4" t="str">
        <f t="array" ref="E2656">_xlfn.XLOOKUP(C2656,Products!A:A,Products!C:C,"")</f>
        <v>Grocery &amp; Staples</v>
      </c>
      <c r="F2656" s="4" t="str">
        <f t="array" ref="F2656">_xlfn.XLOOKUP(C2656,Products!A:A,Products!D:D,"")</f>
        <v>Memon-Barad</v>
      </c>
      <c r="G2656" s="4">
        <f>Order_items!C2656</f>
        <v>2</v>
      </c>
      <c r="H2656" s="4">
        <f>Order_items!D2656</f>
        <v>347.91</v>
      </c>
      <c r="I2656" s="4">
        <f>Order_items!E2656</f>
        <v>695.82</v>
      </c>
      <c r="J2656" s="4" t="str">
        <f t="array" ref="J2656">_xlfn.XLOOKUP(A2656,Orders!A:A,Orders!G:G,"")</f>
        <v>UPI</v>
      </c>
      <c r="K2656" s="4">
        <f t="shared" si="1"/>
        <v>2024</v>
      </c>
      <c r="L2656" s="4" t="str">
        <f t="shared" si="2"/>
        <v>Aug</v>
      </c>
    </row>
    <row r="2657" ht="22.5" customHeight="1">
      <c r="A2657" s="4">
        <f>(Orders!A2657)</f>
        <v>2244679313</v>
      </c>
      <c r="B2657" s="5">
        <f t="array" ref="B2657">_xlfn.XLOOKUP(A2657, Orders!A:A,Orders!C:C)</f>
        <v>45509.28966</v>
      </c>
      <c r="C2657" s="4">
        <f>Order_items!B2657</f>
        <v>557908</v>
      </c>
      <c r="D2657" s="4" t="str">
        <f t="array" ref="D2657">_xlfn.XLOOKUP(C2657,Products!A:A,Products!B:B,"")</f>
        <v>Vitamins</v>
      </c>
      <c r="E2657" s="4" t="str">
        <f t="array" ref="E2657">_xlfn.XLOOKUP(C2657,Products!A:A,Products!C:C,"")</f>
        <v>Pharmacy</v>
      </c>
      <c r="F2657" s="4" t="str">
        <f t="array" ref="F2657">_xlfn.XLOOKUP(C2657,Products!A:A,Products!D:D,"")</f>
        <v>Sundaram Inc</v>
      </c>
      <c r="G2657" s="4">
        <f>Order_items!C2657</f>
        <v>3</v>
      </c>
      <c r="H2657" s="4">
        <f>Order_items!D2657</f>
        <v>942.37</v>
      </c>
      <c r="I2657" s="4">
        <f>Order_items!E2657</f>
        <v>2827.11</v>
      </c>
      <c r="J2657" s="4" t="str">
        <f t="array" ref="J2657">_xlfn.XLOOKUP(A2657,Orders!A:A,Orders!G:G,"")</f>
        <v>Card</v>
      </c>
      <c r="K2657" s="4">
        <f t="shared" si="1"/>
        <v>2024</v>
      </c>
      <c r="L2657" s="4" t="str">
        <f t="shared" si="2"/>
        <v>Aug</v>
      </c>
    </row>
    <row r="2658" ht="22.5" customHeight="1">
      <c r="A2658" s="4">
        <f>(Orders!A2658)</f>
        <v>9407544177</v>
      </c>
      <c r="B2658" s="5">
        <f t="array" ref="B2658">_xlfn.XLOOKUP(A2658, Orders!A:A,Orders!C:C)</f>
        <v>45599.32916</v>
      </c>
      <c r="C2658" s="4">
        <f>Order_items!B2658</f>
        <v>34200</v>
      </c>
      <c r="D2658" s="4" t="str">
        <f t="array" ref="D2658">_xlfn.XLOOKUP(C2658,Products!A:A,Products!B:B,"")</f>
        <v>Lotion</v>
      </c>
      <c r="E2658" s="4" t="str">
        <f t="array" ref="E2658">_xlfn.XLOOKUP(C2658,Products!A:A,Products!C:C,"")</f>
        <v>Personal Care</v>
      </c>
      <c r="F2658" s="4" t="str">
        <f t="array" ref="F2658">_xlfn.XLOOKUP(C2658,Products!A:A,Products!D:D,"")</f>
        <v>Munshi-Grewal</v>
      </c>
      <c r="G2658" s="4">
        <f>Order_items!C2658</f>
        <v>1</v>
      </c>
      <c r="H2658" s="4">
        <f>Order_items!D2658</f>
        <v>319.8</v>
      </c>
      <c r="I2658" s="4">
        <f>Order_items!E2658</f>
        <v>319.8</v>
      </c>
      <c r="J2658" s="4" t="str">
        <f t="array" ref="J2658">_xlfn.XLOOKUP(A2658,Orders!A:A,Orders!G:G,"")</f>
        <v>Card</v>
      </c>
      <c r="K2658" s="4">
        <f t="shared" si="1"/>
        <v>2024</v>
      </c>
      <c r="L2658" s="4" t="str">
        <f t="shared" si="2"/>
        <v>Nov</v>
      </c>
    </row>
    <row r="2659" ht="22.5" customHeight="1">
      <c r="A2659" s="4">
        <f>(Orders!A2659)</f>
        <v>2528398796</v>
      </c>
      <c r="B2659" s="5">
        <f t="array" ref="B2659">_xlfn.XLOOKUP(A2659, Orders!A:A,Orders!C:C)</f>
        <v>45022.988</v>
      </c>
      <c r="C2659" s="4">
        <f>Order_items!B2659</f>
        <v>552496</v>
      </c>
      <c r="D2659" s="4" t="str">
        <f t="array" ref="D2659">_xlfn.XLOOKUP(C2659,Products!A:A,Products!B:B,"")</f>
        <v>Dish Soap</v>
      </c>
      <c r="E2659" s="4" t="str">
        <f t="array" ref="E2659">_xlfn.XLOOKUP(C2659,Products!A:A,Products!C:C,"")</f>
        <v>Household Care</v>
      </c>
      <c r="F2659" s="4" t="str">
        <f t="array" ref="F2659">_xlfn.XLOOKUP(C2659,Products!A:A,Products!D:D,"")</f>
        <v>Dhar PLC</v>
      </c>
      <c r="G2659" s="4">
        <f>Order_items!C2659</f>
        <v>3</v>
      </c>
      <c r="H2659" s="4">
        <f>Order_items!D2659</f>
        <v>508</v>
      </c>
      <c r="I2659" s="4">
        <f>Order_items!E2659</f>
        <v>1524</v>
      </c>
      <c r="J2659" s="4" t="str">
        <f t="array" ref="J2659">_xlfn.XLOOKUP(A2659,Orders!A:A,Orders!G:G,"")</f>
        <v>Wallet</v>
      </c>
      <c r="K2659" s="4">
        <f t="shared" si="1"/>
        <v>2023</v>
      </c>
      <c r="L2659" s="4" t="str">
        <f t="shared" si="2"/>
        <v>Apr</v>
      </c>
    </row>
    <row r="2660" ht="22.5" customHeight="1">
      <c r="A2660" s="4">
        <f>(Orders!A2660)</f>
        <v>9464988762</v>
      </c>
      <c r="B2660" s="5">
        <f t="array" ref="B2660">_xlfn.XLOOKUP(A2660, Orders!A:A,Orders!C:C)</f>
        <v>45201.72008</v>
      </c>
      <c r="C2660" s="4">
        <f>Order_items!B2660</f>
        <v>33955</v>
      </c>
      <c r="D2660" s="4" t="str">
        <f t="array" ref="D2660">_xlfn.XLOOKUP(C2660,Products!A:A,Products!B:B,"")</f>
        <v>Frozen Pizza</v>
      </c>
      <c r="E2660" s="4" t="str">
        <f t="array" ref="E2660">_xlfn.XLOOKUP(C2660,Products!A:A,Products!C:C,"")</f>
        <v>Instant &amp; Frozen Food</v>
      </c>
      <c r="F2660" s="4" t="str">
        <f t="array" ref="F2660">_xlfn.XLOOKUP(C2660,Products!A:A,Products!D:D,"")</f>
        <v>Baral Group</v>
      </c>
      <c r="G2660" s="4">
        <f>Order_items!C2660</f>
        <v>3</v>
      </c>
      <c r="H2660" s="4">
        <f>Order_items!D2660</f>
        <v>186.08</v>
      </c>
      <c r="I2660" s="4">
        <f>Order_items!E2660</f>
        <v>558.24</v>
      </c>
      <c r="J2660" s="4" t="str">
        <f t="array" ref="J2660">_xlfn.XLOOKUP(A2660,Orders!A:A,Orders!G:G,"")</f>
        <v>UPI</v>
      </c>
      <c r="K2660" s="4">
        <f t="shared" si="1"/>
        <v>2023</v>
      </c>
      <c r="L2660" s="4" t="str">
        <f t="shared" si="2"/>
        <v>Oct</v>
      </c>
    </row>
    <row r="2661" ht="22.5" customHeight="1">
      <c r="A2661" s="4">
        <f>(Orders!A2661)</f>
        <v>6373867899</v>
      </c>
      <c r="B2661" s="5">
        <f t="array" ref="B2661">_xlfn.XLOOKUP(A2661, Orders!A:A,Orders!C:C)</f>
        <v>45238.36236</v>
      </c>
      <c r="C2661" s="4">
        <f>Order_items!B2661</f>
        <v>36412</v>
      </c>
      <c r="D2661" s="4" t="str">
        <f t="array" ref="D2661">_xlfn.XLOOKUP(C2661,Products!A:A,Products!B:B,"")</f>
        <v>Dish Soap</v>
      </c>
      <c r="E2661" s="4" t="str">
        <f t="array" ref="E2661">_xlfn.XLOOKUP(C2661,Products!A:A,Products!C:C,"")</f>
        <v>Household Care</v>
      </c>
      <c r="F2661" s="4" t="str">
        <f t="array" ref="F2661">_xlfn.XLOOKUP(C2661,Products!A:A,Products!D:D,"")</f>
        <v>Muni-Shankar</v>
      </c>
      <c r="G2661" s="4">
        <f>Order_items!C2661</f>
        <v>2</v>
      </c>
      <c r="H2661" s="4">
        <f>Order_items!D2661</f>
        <v>397.68</v>
      </c>
      <c r="I2661" s="4">
        <f>Order_items!E2661</f>
        <v>795.36</v>
      </c>
      <c r="J2661" s="4" t="str">
        <f t="array" ref="J2661">_xlfn.XLOOKUP(A2661,Orders!A:A,Orders!G:G,"")</f>
        <v>Card</v>
      </c>
      <c r="K2661" s="4">
        <f t="shared" si="1"/>
        <v>2023</v>
      </c>
      <c r="L2661" s="4" t="str">
        <f t="shared" si="2"/>
        <v>Nov</v>
      </c>
    </row>
    <row r="2662" ht="22.5" customHeight="1">
      <c r="A2662" s="4">
        <f>(Orders!A2662)</f>
        <v>4028185110</v>
      </c>
      <c r="B2662" s="5">
        <f t="array" ref="B2662">_xlfn.XLOOKUP(A2662, Orders!A:A,Orders!C:C)</f>
        <v>45041.63766</v>
      </c>
      <c r="C2662" s="4">
        <f>Order_items!B2662</f>
        <v>367391</v>
      </c>
      <c r="D2662" s="4" t="str">
        <f t="array" ref="D2662">_xlfn.XLOOKUP(C2662,Products!A:A,Products!B:B,"")</f>
        <v>Baby Wipes</v>
      </c>
      <c r="E2662" s="4" t="str">
        <f t="array" ref="E2662">_xlfn.XLOOKUP(C2662,Products!A:A,Products!C:C,"")</f>
        <v>Baby Care</v>
      </c>
      <c r="F2662" s="4" t="str">
        <f t="array" ref="F2662">_xlfn.XLOOKUP(C2662,Products!A:A,Products!D:D,"")</f>
        <v>Talwar and Sons</v>
      </c>
      <c r="G2662" s="4">
        <f>Order_items!C2662</f>
        <v>1</v>
      </c>
      <c r="H2662" s="4">
        <f>Order_items!D2662</f>
        <v>939.55</v>
      </c>
      <c r="I2662" s="4">
        <f>Order_items!E2662</f>
        <v>939.55</v>
      </c>
      <c r="J2662" s="4" t="str">
        <f t="array" ref="J2662">_xlfn.XLOOKUP(A2662,Orders!A:A,Orders!G:G,"")</f>
        <v>Cash</v>
      </c>
      <c r="K2662" s="4">
        <f t="shared" si="1"/>
        <v>2023</v>
      </c>
      <c r="L2662" s="4" t="str">
        <f t="shared" si="2"/>
        <v>Apr</v>
      </c>
    </row>
    <row r="2663" ht="22.5" customHeight="1">
      <c r="A2663" s="4">
        <f>(Orders!A2663)</f>
        <v>9717018638</v>
      </c>
      <c r="B2663" s="5">
        <f t="array" ref="B2663">_xlfn.XLOOKUP(A2663, Orders!A:A,Orders!C:C)</f>
        <v>45486.1084</v>
      </c>
      <c r="C2663" s="4">
        <f>Order_items!B2663</f>
        <v>613942</v>
      </c>
      <c r="D2663" s="4" t="str">
        <f t="array" ref="D2663">_xlfn.XLOOKUP(C2663,Products!A:A,Products!B:B,"")</f>
        <v>Pet Treats</v>
      </c>
      <c r="E2663" s="4" t="str">
        <f t="array" ref="E2663">_xlfn.XLOOKUP(C2663,Products!A:A,Products!C:C,"")</f>
        <v>Pet Care</v>
      </c>
      <c r="F2663" s="4" t="str">
        <f t="array" ref="F2663">_xlfn.XLOOKUP(C2663,Products!A:A,Products!D:D,"")</f>
        <v>Dyal, Saraf and Goel</v>
      </c>
      <c r="G2663" s="4">
        <f>Order_items!C2663</f>
        <v>3</v>
      </c>
      <c r="H2663" s="4">
        <f>Order_items!D2663</f>
        <v>545</v>
      </c>
      <c r="I2663" s="4">
        <f>Order_items!E2663</f>
        <v>1635</v>
      </c>
      <c r="J2663" s="4" t="str">
        <f t="array" ref="J2663">_xlfn.XLOOKUP(A2663,Orders!A:A,Orders!G:G,"")</f>
        <v>Card</v>
      </c>
      <c r="K2663" s="4">
        <f t="shared" si="1"/>
        <v>2024</v>
      </c>
      <c r="L2663" s="4" t="str">
        <f t="shared" si="2"/>
        <v>Jul</v>
      </c>
    </row>
    <row r="2664" ht="22.5" customHeight="1">
      <c r="A2664" s="4">
        <f>(Orders!A2664)</f>
        <v>4898477588</v>
      </c>
      <c r="B2664" s="5">
        <f t="array" ref="B2664">_xlfn.XLOOKUP(A2664, Orders!A:A,Orders!C:C)</f>
        <v>45337.83884</v>
      </c>
      <c r="C2664" s="4">
        <f>Order_items!B2664</f>
        <v>287070</v>
      </c>
      <c r="D2664" s="4" t="str">
        <f t="array" ref="D2664">_xlfn.XLOOKUP(C2664,Products!A:A,Products!B:B,"")</f>
        <v>Wheat Flour</v>
      </c>
      <c r="E2664" s="4" t="str">
        <f t="array" ref="E2664">_xlfn.XLOOKUP(C2664,Products!A:A,Products!C:C,"")</f>
        <v>Grocery &amp; Staples</v>
      </c>
      <c r="F2664" s="4" t="str">
        <f t="array" ref="F2664">_xlfn.XLOOKUP(C2664,Products!A:A,Products!D:D,"")</f>
        <v>Gala, Magar and Rajagopal</v>
      </c>
      <c r="G2664" s="4">
        <f>Order_items!C2664</f>
        <v>2</v>
      </c>
      <c r="H2664" s="4">
        <f>Order_items!D2664</f>
        <v>443.17</v>
      </c>
      <c r="I2664" s="4">
        <f>Order_items!E2664</f>
        <v>886.34</v>
      </c>
      <c r="J2664" s="4" t="str">
        <f t="array" ref="J2664">_xlfn.XLOOKUP(A2664,Orders!A:A,Orders!G:G,"")</f>
        <v>UPI</v>
      </c>
      <c r="K2664" s="4">
        <f t="shared" si="1"/>
        <v>2024</v>
      </c>
      <c r="L2664" s="4" t="str">
        <f t="shared" si="2"/>
        <v>Feb</v>
      </c>
    </row>
    <row r="2665" ht="22.5" customHeight="1">
      <c r="A2665" s="4">
        <f>(Orders!A2665)</f>
        <v>4723165081</v>
      </c>
      <c r="B2665" s="5">
        <f t="array" ref="B2665">_xlfn.XLOOKUP(A2665, Orders!A:A,Orders!C:C)</f>
        <v>45324.37027</v>
      </c>
      <c r="C2665" s="4">
        <f>Order_items!B2665</f>
        <v>461804</v>
      </c>
      <c r="D2665" s="4" t="str">
        <f t="array" ref="D2665">_xlfn.XLOOKUP(C2665,Products!A:A,Products!B:B,"")</f>
        <v>Sugar</v>
      </c>
      <c r="E2665" s="4" t="str">
        <f t="array" ref="E2665">_xlfn.XLOOKUP(C2665,Products!A:A,Products!C:C,"")</f>
        <v>Grocery &amp; Staples</v>
      </c>
      <c r="F2665" s="4" t="str">
        <f t="array" ref="F2665">_xlfn.XLOOKUP(C2665,Products!A:A,Products!D:D,"")</f>
        <v>Ghose, Ben and Divan</v>
      </c>
      <c r="G2665" s="4">
        <f>Order_items!C2665</f>
        <v>3</v>
      </c>
      <c r="H2665" s="4">
        <f>Order_items!D2665</f>
        <v>310.69</v>
      </c>
      <c r="I2665" s="4">
        <f>Order_items!E2665</f>
        <v>932.07</v>
      </c>
      <c r="J2665" s="4" t="str">
        <f t="array" ref="J2665">_xlfn.XLOOKUP(A2665,Orders!A:A,Orders!G:G,"")</f>
        <v>UPI</v>
      </c>
      <c r="K2665" s="4">
        <f t="shared" si="1"/>
        <v>2024</v>
      </c>
      <c r="L2665" s="4" t="str">
        <f t="shared" si="2"/>
        <v>Feb</v>
      </c>
    </row>
    <row r="2666" ht="22.5" customHeight="1">
      <c r="A2666" s="4">
        <f>(Orders!A2666)</f>
        <v>2845954128</v>
      </c>
      <c r="B2666" s="5">
        <f t="array" ref="B2666">_xlfn.XLOOKUP(A2666, Orders!A:A,Orders!C:C)</f>
        <v>45477.69853</v>
      </c>
      <c r="C2666" s="4">
        <f>Order_items!B2666</f>
        <v>237083</v>
      </c>
      <c r="D2666" s="4" t="str">
        <f t="array" ref="D2666">_xlfn.XLOOKUP(C2666,Products!A:A,Products!B:B,"")</f>
        <v>Cough Syrup</v>
      </c>
      <c r="E2666" s="4" t="str">
        <f t="array" ref="E2666">_xlfn.XLOOKUP(C2666,Products!A:A,Products!C:C,"")</f>
        <v>Pharmacy</v>
      </c>
      <c r="F2666" s="4" t="str">
        <f t="array" ref="F2666">_xlfn.XLOOKUP(C2666,Products!A:A,Products!D:D,"")</f>
        <v>Hayer-Banerjee</v>
      </c>
      <c r="G2666" s="4">
        <f>Order_items!C2666</f>
        <v>2</v>
      </c>
      <c r="H2666" s="4">
        <f>Order_items!D2666</f>
        <v>577.13</v>
      </c>
      <c r="I2666" s="4">
        <f>Order_items!E2666</f>
        <v>1154.26</v>
      </c>
      <c r="J2666" s="4" t="str">
        <f t="array" ref="J2666">_xlfn.XLOOKUP(A2666,Orders!A:A,Orders!G:G,"")</f>
        <v>Cash</v>
      </c>
      <c r="K2666" s="4">
        <f t="shared" si="1"/>
        <v>2024</v>
      </c>
      <c r="L2666" s="4" t="str">
        <f t="shared" si="2"/>
        <v>Jul</v>
      </c>
    </row>
    <row r="2667" ht="22.5" customHeight="1">
      <c r="A2667" s="4">
        <f>(Orders!A2667)</f>
        <v>23158044</v>
      </c>
      <c r="B2667" s="5">
        <f t="array" ref="B2667">_xlfn.XLOOKUP(A2667, Orders!A:A,Orders!C:C)</f>
        <v>45065.81144</v>
      </c>
      <c r="C2667" s="4">
        <f>Order_items!B2667</f>
        <v>669378</v>
      </c>
      <c r="D2667" s="4" t="str">
        <f t="array" ref="D2667">_xlfn.XLOOKUP(C2667,Products!A:A,Products!B:B,"")</f>
        <v>Potatoes</v>
      </c>
      <c r="E2667" s="4" t="str">
        <f t="array" ref="E2667">_xlfn.XLOOKUP(C2667,Products!A:A,Products!C:C,"")</f>
        <v>Fruits &amp; Vegetables</v>
      </c>
      <c r="F2667" s="4" t="str">
        <f t="array" ref="F2667">_xlfn.XLOOKUP(C2667,Products!A:A,Products!D:D,"")</f>
        <v>Chadha and Sons</v>
      </c>
      <c r="G2667" s="4">
        <f>Order_items!C2667</f>
        <v>1</v>
      </c>
      <c r="H2667" s="4">
        <f>Order_items!D2667</f>
        <v>212.14</v>
      </c>
      <c r="I2667" s="4">
        <f>Order_items!E2667</f>
        <v>212.14</v>
      </c>
      <c r="J2667" s="4" t="str">
        <f t="array" ref="J2667">_xlfn.XLOOKUP(A2667,Orders!A:A,Orders!G:G,"")</f>
        <v>UPI</v>
      </c>
      <c r="K2667" s="4">
        <f t="shared" si="1"/>
        <v>2023</v>
      </c>
      <c r="L2667" s="4" t="str">
        <f t="shared" si="2"/>
        <v>May</v>
      </c>
    </row>
    <row r="2668" ht="22.5" customHeight="1">
      <c r="A2668" s="4">
        <f>(Orders!A2668)</f>
        <v>1486548042</v>
      </c>
      <c r="B2668" s="5">
        <f t="array" ref="B2668">_xlfn.XLOOKUP(A2668, Orders!A:A,Orders!C:C)</f>
        <v>45211.47041</v>
      </c>
      <c r="C2668" s="4">
        <f>Order_items!B2668</f>
        <v>222892</v>
      </c>
      <c r="D2668" s="4" t="str">
        <f t="array" ref="D2668">_xlfn.XLOOKUP(C2668,Products!A:A,Products!B:B,"")</f>
        <v>Tomatoes</v>
      </c>
      <c r="E2668" s="4" t="str">
        <f t="array" ref="E2668">_xlfn.XLOOKUP(C2668,Products!A:A,Products!C:C,"")</f>
        <v>Fruits &amp; Vegetables</v>
      </c>
      <c r="F2668" s="4" t="str">
        <f t="array" ref="F2668">_xlfn.XLOOKUP(C2668,Products!A:A,Products!D:D,"")</f>
        <v>Ramakrishnan-Ghose</v>
      </c>
      <c r="G2668" s="4">
        <f>Order_items!C2668</f>
        <v>3</v>
      </c>
      <c r="H2668" s="4">
        <f>Order_items!D2668</f>
        <v>869.22</v>
      </c>
      <c r="I2668" s="4">
        <f>Order_items!E2668</f>
        <v>2607.66</v>
      </c>
      <c r="J2668" s="4" t="str">
        <f t="array" ref="J2668">_xlfn.XLOOKUP(A2668,Orders!A:A,Orders!G:G,"")</f>
        <v>Card</v>
      </c>
      <c r="K2668" s="4">
        <f t="shared" si="1"/>
        <v>2023</v>
      </c>
      <c r="L2668" s="4" t="str">
        <f t="shared" si="2"/>
        <v>Oct</v>
      </c>
    </row>
    <row r="2669" ht="22.5" customHeight="1">
      <c r="A2669" s="4">
        <f>(Orders!A2669)</f>
        <v>708351411</v>
      </c>
      <c r="B2669" s="5">
        <f t="array" ref="B2669">_xlfn.XLOOKUP(A2669, Orders!A:A,Orders!C:C)</f>
        <v>45215.22992</v>
      </c>
      <c r="C2669" s="4">
        <f>Order_items!B2669</f>
        <v>659290</v>
      </c>
      <c r="D2669" s="4" t="str">
        <f t="array" ref="D2669">_xlfn.XLOOKUP(C2669,Products!A:A,Products!B:B,"")</f>
        <v>Cheese</v>
      </c>
      <c r="E2669" s="4" t="str">
        <f t="array" ref="E2669">_xlfn.XLOOKUP(C2669,Products!A:A,Products!C:C,"")</f>
        <v>Dairy &amp; Breakfast</v>
      </c>
      <c r="F2669" s="4" t="str">
        <f t="array" ref="F2669">_xlfn.XLOOKUP(C2669,Products!A:A,Products!D:D,"")</f>
        <v>Kapadia-D’Alia</v>
      </c>
      <c r="G2669" s="4">
        <f>Order_items!C2669</f>
        <v>2</v>
      </c>
      <c r="H2669" s="4">
        <f>Order_items!D2669</f>
        <v>319.34</v>
      </c>
      <c r="I2669" s="4">
        <f>Order_items!E2669</f>
        <v>638.68</v>
      </c>
      <c r="J2669" s="4" t="str">
        <f t="array" ref="J2669">_xlfn.XLOOKUP(A2669,Orders!A:A,Orders!G:G,"")</f>
        <v>Cash</v>
      </c>
      <c r="K2669" s="4">
        <f t="shared" si="1"/>
        <v>2023</v>
      </c>
      <c r="L2669" s="4" t="str">
        <f t="shared" si="2"/>
        <v>Oct</v>
      </c>
    </row>
    <row r="2670" ht="22.5" customHeight="1">
      <c r="A2670" s="4">
        <f>(Orders!A2670)</f>
        <v>5512110908</v>
      </c>
      <c r="B2670" s="5">
        <f t="array" ref="B2670">_xlfn.XLOOKUP(A2670, Orders!A:A,Orders!C:C)</f>
        <v>45252.08811</v>
      </c>
      <c r="C2670" s="4">
        <f>Order_items!B2670</f>
        <v>654623</v>
      </c>
      <c r="D2670" s="4" t="str">
        <f t="array" ref="D2670">_xlfn.XLOOKUP(C2670,Products!A:A,Products!B:B,"")</f>
        <v>Chips</v>
      </c>
      <c r="E2670" s="4" t="str">
        <f t="array" ref="E2670">_xlfn.XLOOKUP(C2670,Products!A:A,Products!C:C,"")</f>
        <v>Snacks &amp; Munchies</v>
      </c>
      <c r="F2670" s="4" t="str">
        <f t="array" ref="F2670">_xlfn.XLOOKUP(C2670,Products!A:A,Products!D:D,"")</f>
        <v>Pradhan and Sons</v>
      </c>
      <c r="G2670" s="4">
        <f>Order_items!C2670</f>
        <v>2</v>
      </c>
      <c r="H2670" s="4">
        <f>Order_items!D2670</f>
        <v>422.14</v>
      </c>
      <c r="I2670" s="4">
        <f>Order_items!E2670</f>
        <v>844.28</v>
      </c>
      <c r="J2670" s="4" t="str">
        <f t="array" ref="J2670">_xlfn.XLOOKUP(A2670,Orders!A:A,Orders!G:G,"")</f>
        <v>Cash</v>
      </c>
      <c r="K2670" s="4">
        <f t="shared" si="1"/>
        <v>2023</v>
      </c>
      <c r="L2670" s="4" t="str">
        <f t="shared" si="2"/>
        <v>Nov</v>
      </c>
    </row>
    <row r="2671" ht="22.5" customHeight="1">
      <c r="A2671" s="4">
        <f>(Orders!A2671)</f>
        <v>2295441899</v>
      </c>
      <c r="B2671" s="5">
        <f t="array" ref="B2671">_xlfn.XLOOKUP(A2671, Orders!A:A,Orders!C:C)</f>
        <v>45340.32664</v>
      </c>
      <c r="C2671" s="4">
        <f>Order_items!B2671</f>
        <v>820973</v>
      </c>
      <c r="D2671" s="4" t="str">
        <f t="array" ref="D2671">_xlfn.XLOOKUP(C2671,Products!A:A,Products!B:B,"")</f>
        <v>Baby Wipes</v>
      </c>
      <c r="E2671" s="4" t="str">
        <f t="array" ref="E2671">_xlfn.XLOOKUP(C2671,Products!A:A,Products!C:C,"")</f>
        <v>Baby Care</v>
      </c>
      <c r="F2671" s="4" t="str">
        <f t="array" ref="F2671">_xlfn.XLOOKUP(C2671,Products!A:A,Products!D:D,"")</f>
        <v>Lall LLC</v>
      </c>
      <c r="G2671" s="4">
        <f>Order_items!C2671</f>
        <v>3</v>
      </c>
      <c r="H2671" s="4">
        <f>Order_items!D2671</f>
        <v>114.52</v>
      </c>
      <c r="I2671" s="4">
        <f>Order_items!E2671</f>
        <v>343.56</v>
      </c>
      <c r="J2671" s="4" t="str">
        <f t="array" ref="J2671">_xlfn.XLOOKUP(A2671,Orders!A:A,Orders!G:G,"")</f>
        <v>Cash</v>
      </c>
      <c r="K2671" s="4">
        <f t="shared" si="1"/>
        <v>2024</v>
      </c>
      <c r="L2671" s="4" t="str">
        <f t="shared" si="2"/>
        <v>Feb</v>
      </c>
    </row>
    <row r="2672" ht="22.5" customHeight="1">
      <c r="A2672" s="4">
        <f>(Orders!A2672)</f>
        <v>4867173151</v>
      </c>
      <c r="B2672" s="5">
        <f t="array" ref="B2672">_xlfn.XLOOKUP(A2672, Orders!A:A,Orders!C:C)</f>
        <v>45223.91708</v>
      </c>
      <c r="C2672" s="4">
        <f>Order_items!B2672</f>
        <v>287070</v>
      </c>
      <c r="D2672" s="4" t="str">
        <f t="array" ref="D2672">_xlfn.XLOOKUP(C2672,Products!A:A,Products!B:B,"")</f>
        <v>Wheat Flour</v>
      </c>
      <c r="E2672" s="4" t="str">
        <f t="array" ref="E2672">_xlfn.XLOOKUP(C2672,Products!A:A,Products!C:C,"")</f>
        <v>Grocery &amp; Staples</v>
      </c>
      <c r="F2672" s="4" t="str">
        <f t="array" ref="F2672">_xlfn.XLOOKUP(C2672,Products!A:A,Products!D:D,"")</f>
        <v>Gala, Magar and Rajagopal</v>
      </c>
      <c r="G2672" s="4">
        <f>Order_items!C2672</f>
        <v>2</v>
      </c>
      <c r="H2672" s="4">
        <f>Order_items!D2672</f>
        <v>443.17</v>
      </c>
      <c r="I2672" s="4">
        <f>Order_items!E2672</f>
        <v>886.34</v>
      </c>
      <c r="J2672" s="4" t="str">
        <f t="array" ref="J2672">_xlfn.XLOOKUP(A2672,Orders!A:A,Orders!G:G,"")</f>
        <v>Card</v>
      </c>
      <c r="K2672" s="4">
        <f t="shared" si="1"/>
        <v>2023</v>
      </c>
      <c r="L2672" s="4" t="str">
        <f t="shared" si="2"/>
        <v>Oct</v>
      </c>
    </row>
    <row r="2673" ht="22.5" customHeight="1">
      <c r="A2673" s="4">
        <f>(Orders!A2673)</f>
        <v>4635037652</v>
      </c>
      <c r="B2673" s="5">
        <f t="array" ref="B2673">_xlfn.XLOOKUP(A2673, Orders!A:A,Orders!C:C)</f>
        <v>45314.86174</v>
      </c>
      <c r="C2673" s="4">
        <f>Order_items!B2673</f>
        <v>256783</v>
      </c>
      <c r="D2673" s="4" t="str">
        <f t="array" ref="D2673">_xlfn.XLOOKUP(C2673,Products!A:A,Products!B:B,"")</f>
        <v>Pet Treats</v>
      </c>
      <c r="E2673" s="4" t="str">
        <f t="array" ref="E2673">_xlfn.XLOOKUP(C2673,Products!A:A,Products!C:C,"")</f>
        <v>Pet Care</v>
      </c>
      <c r="F2673" s="4" t="str">
        <f t="array" ref="F2673">_xlfn.XLOOKUP(C2673,Products!A:A,Products!D:D,"")</f>
        <v>Basu, Thakur and Rege</v>
      </c>
      <c r="G2673" s="4">
        <f>Order_items!C2673</f>
        <v>3</v>
      </c>
      <c r="H2673" s="4">
        <f>Order_items!D2673</f>
        <v>906.54</v>
      </c>
      <c r="I2673" s="4">
        <f>Order_items!E2673</f>
        <v>2719.62</v>
      </c>
      <c r="J2673" s="4" t="str">
        <f t="array" ref="J2673">_xlfn.XLOOKUP(A2673,Orders!A:A,Orders!G:G,"")</f>
        <v>Wallet</v>
      </c>
      <c r="K2673" s="4">
        <f t="shared" si="1"/>
        <v>2024</v>
      </c>
      <c r="L2673" s="4" t="str">
        <f t="shared" si="2"/>
        <v>Jan</v>
      </c>
    </row>
    <row r="2674" ht="22.5" customHeight="1">
      <c r="A2674" s="4">
        <f>(Orders!A2674)</f>
        <v>2209259378</v>
      </c>
      <c r="B2674" s="5">
        <f t="array" ref="B2674">_xlfn.XLOOKUP(A2674, Orders!A:A,Orders!C:C)</f>
        <v>45283.52865</v>
      </c>
      <c r="C2674" s="4">
        <f>Order_items!B2674</f>
        <v>305754</v>
      </c>
      <c r="D2674" s="4" t="str">
        <f t="array" ref="D2674">_xlfn.XLOOKUP(C2674,Products!A:A,Products!B:B,"")</f>
        <v>Frozen Vegetables</v>
      </c>
      <c r="E2674" s="4" t="str">
        <f t="array" ref="E2674">_xlfn.XLOOKUP(C2674,Products!A:A,Products!C:C,"")</f>
        <v>Instant &amp; Frozen Food</v>
      </c>
      <c r="F2674" s="4" t="str">
        <f t="array" ref="F2674">_xlfn.XLOOKUP(C2674,Products!A:A,Products!D:D,"")</f>
        <v>Mammen-Hegde</v>
      </c>
      <c r="G2674" s="4">
        <f>Order_items!C2674</f>
        <v>1</v>
      </c>
      <c r="H2674" s="4">
        <f>Order_items!D2674</f>
        <v>979.99</v>
      </c>
      <c r="I2674" s="4">
        <f>Order_items!E2674</f>
        <v>979.99</v>
      </c>
      <c r="J2674" s="4" t="str">
        <f t="array" ref="J2674">_xlfn.XLOOKUP(A2674,Orders!A:A,Orders!G:G,"")</f>
        <v>Card</v>
      </c>
      <c r="K2674" s="4">
        <f t="shared" si="1"/>
        <v>2023</v>
      </c>
      <c r="L2674" s="4" t="str">
        <f t="shared" si="2"/>
        <v>Dec</v>
      </c>
    </row>
    <row r="2675" ht="22.5" customHeight="1">
      <c r="A2675" s="4">
        <f>(Orders!A2675)</f>
        <v>4079286483</v>
      </c>
      <c r="B2675" s="5">
        <f t="array" ref="B2675">_xlfn.XLOOKUP(A2675, Orders!A:A,Orders!C:C)</f>
        <v>45065.54859</v>
      </c>
      <c r="C2675" s="4">
        <f>Order_items!B2675</f>
        <v>487065</v>
      </c>
      <c r="D2675" s="4" t="str">
        <f t="array" ref="D2675">_xlfn.XLOOKUP(C2675,Products!A:A,Products!B:B,"")</f>
        <v>Chips</v>
      </c>
      <c r="E2675" s="4" t="str">
        <f t="array" ref="E2675">_xlfn.XLOOKUP(C2675,Products!A:A,Products!C:C,"")</f>
        <v>Snacks &amp; Munchies</v>
      </c>
      <c r="F2675" s="4" t="str">
        <f t="array" ref="F2675">_xlfn.XLOOKUP(C2675,Products!A:A,Products!D:D,"")</f>
        <v>Kadakia-Yadav</v>
      </c>
      <c r="G2675" s="4">
        <f>Order_items!C2675</f>
        <v>2</v>
      </c>
      <c r="H2675" s="4">
        <f>Order_items!D2675</f>
        <v>374.68</v>
      </c>
      <c r="I2675" s="4">
        <f>Order_items!E2675</f>
        <v>749.36</v>
      </c>
      <c r="J2675" s="4" t="str">
        <f t="array" ref="J2675">_xlfn.XLOOKUP(A2675,Orders!A:A,Orders!G:G,"")</f>
        <v>Card</v>
      </c>
      <c r="K2675" s="4">
        <f t="shared" si="1"/>
        <v>2023</v>
      </c>
      <c r="L2675" s="4" t="str">
        <f t="shared" si="2"/>
        <v>May</v>
      </c>
    </row>
    <row r="2676" ht="22.5" customHeight="1">
      <c r="A2676" s="4">
        <f>(Orders!A2676)</f>
        <v>9506078962</v>
      </c>
      <c r="B2676" s="5">
        <f t="array" ref="B2676">_xlfn.XLOOKUP(A2676, Orders!A:A,Orders!C:C)</f>
        <v>45478.91803</v>
      </c>
      <c r="C2676" s="4">
        <f>Order_items!B2676</f>
        <v>114414</v>
      </c>
      <c r="D2676" s="4" t="str">
        <f t="array" ref="D2676">_xlfn.XLOOKUP(C2676,Products!A:A,Products!B:B,"")</f>
        <v>Vitamins</v>
      </c>
      <c r="E2676" s="4" t="str">
        <f t="array" ref="E2676">_xlfn.XLOOKUP(C2676,Products!A:A,Products!C:C,"")</f>
        <v>Pharmacy</v>
      </c>
      <c r="F2676" s="4" t="str">
        <f t="array" ref="F2676">_xlfn.XLOOKUP(C2676,Products!A:A,Products!D:D,"")</f>
        <v>Kara-Golla</v>
      </c>
      <c r="G2676" s="4">
        <f>Order_items!C2676</f>
        <v>2</v>
      </c>
      <c r="H2676" s="4">
        <f>Order_items!D2676</f>
        <v>832.06</v>
      </c>
      <c r="I2676" s="4">
        <f>Order_items!E2676</f>
        <v>1664.12</v>
      </c>
      <c r="J2676" s="4" t="str">
        <f t="array" ref="J2676">_xlfn.XLOOKUP(A2676,Orders!A:A,Orders!G:G,"")</f>
        <v>Card</v>
      </c>
      <c r="K2676" s="4">
        <f t="shared" si="1"/>
        <v>2024</v>
      </c>
      <c r="L2676" s="4" t="str">
        <f t="shared" si="2"/>
        <v>Jul</v>
      </c>
    </row>
    <row r="2677" ht="22.5" customHeight="1">
      <c r="A2677" s="4">
        <f>(Orders!A2677)</f>
        <v>6894691072</v>
      </c>
      <c r="B2677" s="5">
        <f t="array" ref="B2677">_xlfn.XLOOKUP(A2677, Orders!A:A,Orders!C:C)</f>
        <v>45373.49713</v>
      </c>
      <c r="C2677" s="4">
        <f>Order_items!B2677</f>
        <v>606256</v>
      </c>
      <c r="D2677" s="4" t="str">
        <f t="array" ref="D2677">_xlfn.XLOOKUP(C2677,Products!A:A,Products!B:B,"")</f>
        <v>Frozen Biryani</v>
      </c>
      <c r="E2677" s="4" t="str">
        <f t="array" ref="E2677">_xlfn.XLOOKUP(C2677,Products!A:A,Products!C:C,"")</f>
        <v>Instant &amp; Frozen Food</v>
      </c>
      <c r="F2677" s="4" t="str">
        <f t="array" ref="F2677">_xlfn.XLOOKUP(C2677,Products!A:A,Products!D:D,"")</f>
        <v>Agate Ltd</v>
      </c>
      <c r="G2677" s="4">
        <f>Order_items!C2677</f>
        <v>2</v>
      </c>
      <c r="H2677" s="4">
        <f>Order_items!D2677</f>
        <v>369.28</v>
      </c>
      <c r="I2677" s="4">
        <f>Order_items!E2677</f>
        <v>738.56</v>
      </c>
      <c r="J2677" s="4" t="str">
        <f t="array" ref="J2677">_xlfn.XLOOKUP(A2677,Orders!A:A,Orders!G:G,"")</f>
        <v>Cash</v>
      </c>
      <c r="K2677" s="4">
        <f t="shared" si="1"/>
        <v>2024</v>
      </c>
      <c r="L2677" s="4" t="str">
        <f t="shared" si="2"/>
        <v>Mar</v>
      </c>
    </row>
    <row r="2678" ht="22.5" customHeight="1">
      <c r="A2678" s="4">
        <f>(Orders!A2678)</f>
        <v>4481256065</v>
      </c>
      <c r="B2678" s="5">
        <f t="array" ref="B2678">_xlfn.XLOOKUP(A2678, Orders!A:A,Orders!C:C)</f>
        <v>45386.58176</v>
      </c>
      <c r="C2678" s="4">
        <f>Order_items!B2678</f>
        <v>937542</v>
      </c>
      <c r="D2678" s="4" t="str">
        <f t="array" ref="D2678">_xlfn.XLOOKUP(C2678,Products!A:A,Products!B:B,"")</f>
        <v>Wheat Flour</v>
      </c>
      <c r="E2678" s="4" t="str">
        <f t="array" ref="E2678">_xlfn.XLOOKUP(C2678,Products!A:A,Products!C:C,"")</f>
        <v>Grocery &amp; Staples</v>
      </c>
      <c r="F2678" s="4" t="str">
        <f t="array" ref="F2678">_xlfn.XLOOKUP(C2678,Products!A:A,Products!D:D,"")</f>
        <v>Khurana and Sons</v>
      </c>
      <c r="G2678" s="4">
        <f>Order_items!C2678</f>
        <v>2</v>
      </c>
      <c r="H2678" s="4">
        <f>Order_items!D2678</f>
        <v>97.04</v>
      </c>
      <c r="I2678" s="4">
        <f>Order_items!E2678</f>
        <v>194.08</v>
      </c>
      <c r="J2678" s="4" t="str">
        <f t="array" ref="J2678">_xlfn.XLOOKUP(A2678,Orders!A:A,Orders!G:G,"")</f>
        <v>Card</v>
      </c>
      <c r="K2678" s="4">
        <f t="shared" si="1"/>
        <v>2024</v>
      </c>
      <c r="L2678" s="4" t="str">
        <f t="shared" si="2"/>
        <v>Apr</v>
      </c>
    </row>
    <row r="2679" ht="22.5" customHeight="1">
      <c r="A2679" s="4">
        <f>(Orders!A2679)</f>
        <v>5050919809</v>
      </c>
      <c r="B2679" s="5">
        <f t="array" ref="B2679">_xlfn.XLOOKUP(A2679, Orders!A:A,Orders!C:C)</f>
        <v>45425.29492</v>
      </c>
      <c r="C2679" s="4">
        <f>Order_items!B2679</f>
        <v>760828</v>
      </c>
      <c r="D2679" s="4" t="str">
        <f t="array" ref="D2679">_xlfn.XLOOKUP(C2679,Products!A:A,Products!B:B,"")</f>
        <v>Pet Treats</v>
      </c>
      <c r="E2679" s="4" t="str">
        <f t="array" ref="E2679">_xlfn.XLOOKUP(C2679,Products!A:A,Products!C:C,"")</f>
        <v>Pet Care</v>
      </c>
      <c r="F2679" s="4" t="str">
        <f t="array" ref="F2679">_xlfn.XLOOKUP(C2679,Products!A:A,Products!D:D,"")</f>
        <v>Khurana, Khosla and Yohannan</v>
      </c>
      <c r="G2679" s="4">
        <f>Order_items!C2679</f>
        <v>1</v>
      </c>
      <c r="H2679" s="4">
        <f>Order_items!D2679</f>
        <v>563.45</v>
      </c>
      <c r="I2679" s="4">
        <f>Order_items!E2679</f>
        <v>563.45</v>
      </c>
      <c r="J2679" s="4" t="str">
        <f t="array" ref="J2679">_xlfn.XLOOKUP(A2679,Orders!A:A,Orders!G:G,"")</f>
        <v>Card</v>
      </c>
      <c r="K2679" s="4">
        <f t="shared" si="1"/>
        <v>2024</v>
      </c>
      <c r="L2679" s="4" t="str">
        <f t="shared" si="2"/>
        <v>May</v>
      </c>
    </row>
    <row r="2680" ht="22.5" customHeight="1">
      <c r="A2680" s="4">
        <f>(Orders!A2680)</f>
        <v>1328085383</v>
      </c>
      <c r="B2680" s="5">
        <f t="array" ref="B2680">_xlfn.XLOOKUP(A2680, Orders!A:A,Orders!C:C)</f>
        <v>45057.48463</v>
      </c>
      <c r="C2680" s="4">
        <f>Order_items!B2680</f>
        <v>131937</v>
      </c>
      <c r="D2680" s="4" t="str">
        <f t="array" ref="D2680">_xlfn.XLOOKUP(C2680,Products!A:A,Products!B:B,"")</f>
        <v>Frozen Pizza</v>
      </c>
      <c r="E2680" s="4" t="str">
        <f t="array" ref="E2680">_xlfn.XLOOKUP(C2680,Products!A:A,Products!C:C,"")</f>
        <v>Instant &amp; Frozen Food</v>
      </c>
      <c r="F2680" s="4" t="str">
        <f t="array" ref="F2680">_xlfn.XLOOKUP(C2680,Products!A:A,Products!D:D,"")</f>
        <v>Varkey, Devi and Ganguly</v>
      </c>
      <c r="G2680" s="4">
        <f>Order_items!C2680</f>
        <v>2</v>
      </c>
      <c r="H2680" s="4">
        <f>Order_items!D2680</f>
        <v>287.81</v>
      </c>
      <c r="I2680" s="4">
        <f>Order_items!E2680</f>
        <v>575.62</v>
      </c>
      <c r="J2680" s="4" t="str">
        <f t="array" ref="J2680">_xlfn.XLOOKUP(A2680,Orders!A:A,Orders!G:G,"")</f>
        <v>Wallet</v>
      </c>
      <c r="K2680" s="4">
        <f t="shared" si="1"/>
        <v>2023</v>
      </c>
      <c r="L2680" s="4" t="str">
        <f t="shared" si="2"/>
        <v>May</v>
      </c>
    </row>
    <row r="2681" ht="22.5" customHeight="1">
      <c r="A2681" s="4">
        <f>(Orders!A2681)</f>
        <v>5382246981</v>
      </c>
      <c r="B2681" s="5">
        <f t="array" ref="B2681">_xlfn.XLOOKUP(A2681, Orders!A:A,Orders!C:C)</f>
        <v>45168.91076</v>
      </c>
      <c r="C2681" s="4">
        <f>Order_items!B2681</f>
        <v>897083</v>
      </c>
      <c r="D2681" s="4" t="str">
        <f t="array" ref="D2681">_xlfn.XLOOKUP(C2681,Products!A:A,Products!B:B,"")</f>
        <v>Detergent</v>
      </c>
      <c r="E2681" s="4" t="str">
        <f t="array" ref="E2681">_xlfn.XLOOKUP(C2681,Products!A:A,Products!C:C,"")</f>
        <v>Household Care</v>
      </c>
      <c r="F2681" s="4" t="str">
        <f t="array" ref="F2681">_xlfn.XLOOKUP(C2681,Products!A:A,Products!D:D,"")</f>
        <v>Dutta-Halder</v>
      </c>
      <c r="G2681" s="4">
        <f>Order_items!C2681</f>
        <v>2</v>
      </c>
      <c r="H2681" s="4">
        <f>Order_items!D2681</f>
        <v>972.69</v>
      </c>
      <c r="I2681" s="4">
        <f>Order_items!E2681</f>
        <v>1945.38</v>
      </c>
      <c r="J2681" s="4" t="str">
        <f t="array" ref="J2681">_xlfn.XLOOKUP(A2681,Orders!A:A,Orders!G:G,"")</f>
        <v>Card</v>
      </c>
      <c r="K2681" s="4">
        <f t="shared" si="1"/>
        <v>2023</v>
      </c>
      <c r="L2681" s="4" t="str">
        <f t="shared" si="2"/>
        <v>Aug</v>
      </c>
    </row>
    <row r="2682" ht="22.5" customHeight="1">
      <c r="A2682" s="4">
        <f>(Orders!A2682)</f>
        <v>5647827263</v>
      </c>
      <c r="B2682" s="5">
        <f t="array" ref="B2682">_xlfn.XLOOKUP(A2682, Orders!A:A,Orders!C:C)</f>
        <v>45419.33014</v>
      </c>
      <c r="C2682" s="4">
        <f>Order_items!B2682</f>
        <v>264803</v>
      </c>
      <c r="D2682" s="4" t="str">
        <f t="array" ref="D2682">_xlfn.XLOOKUP(C2682,Products!A:A,Products!B:B,"")</f>
        <v>Vitamins</v>
      </c>
      <c r="E2682" s="4" t="str">
        <f t="array" ref="E2682">_xlfn.XLOOKUP(C2682,Products!A:A,Products!C:C,"")</f>
        <v>Pharmacy</v>
      </c>
      <c r="F2682" s="4" t="str">
        <f t="array" ref="F2682">_xlfn.XLOOKUP(C2682,Products!A:A,Products!D:D,"")</f>
        <v>Gole-Doshi</v>
      </c>
      <c r="G2682" s="4">
        <f>Order_items!C2682</f>
        <v>2</v>
      </c>
      <c r="H2682" s="4">
        <f>Order_items!D2682</f>
        <v>995.98</v>
      </c>
      <c r="I2682" s="4">
        <f>Order_items!E2682</f>
        <v>1991.96</v>
      </c>
      <c r="J2682" s="4" t="str">
        <f t="array" ref="J2682">_xlfn.XLOOKUP(A2682,Orders!A:A,Orders!G:G,"")</f>
        <v>Card</v>
      </c>
      <c r="K2682" s="4">
        <f t="shared" si="1"/>
        <v>2024</v>
      </c>
      <c r="L2682" s="4" t="str">
        <f t="shared" si="2"/>
        <v>May</v>
      </c>
    </row>
    <row r="2683" ht="22.5" customHeight="1">
      <c r="A2683" s="4">
        <f>(Orders!A2683)</f>
        <v>9244268951</v>
      </c>
      <c r="B2683" s="5">
        <f t="array" ref="B2683">_xlfn.XLOOKUP(A2683, Orders!A:A,Orders!C:C)</f>
        <v>45229.39459</v>
      </c>
      <c r="C2683" s="4">
        <f>Order_items!B2683</f>
        <v>712003</v>
      </c>
      <c r="D2683" s="4" t="str">
        <f t="array" ref="D2683">_xlfn.XLOOKUP(C2683,Products!A:A,Products!B:B,"")</f>
        <v>Cola</v>
      </c>
      <c r="E2683" s="4" t="str">
        <f t="array" ref="E2683">_xlfn.XLOOKUP(C2683,Products!A:A,Products!C:C,"")</f>
        <v>Cold Drinks &amp; Juices</v>
      </c>
      <c r="F2683" s="4" t="str">
        <f t="array" ref="F2683">_xlfn.XLOOKUP(C2683,Products!A:A,Products!D:D,"")</f>
        <v>Karan, Bandi and Acharya</v>
      </c>
      <c r="G2683" s="4">
        <f>Order_items!C2683</f>
        <v>1</v>
      </c>
      <c r="H2683" s="4">
        <f>Order_items!D2683</f>
        <v>671.68</v>
      </c>
      <c r="I2683" s="4">
        <f>Order_items!E2683</f>
        <v>671.68</v>
      </c>
      <c r="J2683" s="4" t="str">
        <f t="array" ref="J2683">_xlfn.XLOOKUP(A2683,Orders!A:A,Orders!G:G,"")</f>
        <v>UPI</v>
      </c>
      <c r="K2683" s="4">
        <f t="shared" si="1"/>
        <v>2023</v>
      </c>
      <c r="L2683" s="4" t="str">
        <f t="shared" si="2"/>
        <v>Oct</v>
      </c>
    </row>
    <row r="2684" ht="22.5" customHeight="1">
      <c r="A2684" s="4">
        <f>(Orders!A2684)</f>
        <v>6217777735</v>
      </c>
      <c r="B2684" s="5">
        <f t="array" ref="B2684">_xlfn.XLOOKUP(A2684, Orders!A:A,Orders!C:C)</f>
        <v>45495.47438</v>
      </c>
      <c r="C2684" s="4">
        <f>Order_items!B2684</f>
        <v>305754</v>
      </c>
      <c r="D2684" s="4" t="str">
        <f t="array" ref="D2684">_xlfn.XLOOKUP(C2684,Products!A:A,Products!B:B,"")</f>
        <v>Frozen Vegetables</v>
      </c>
      <c r="E2684" s="4" t="str">
        <f t="array" ref="E2684">_xlfn.XLOOKUP(C2684,Products!A:A,Products!C:C,"")</f>
        <v>Instant &amp; Frozen Food</v>
      </c>
      <c r="F2684" s="4" t="str">
        <f t="array" ref="F2684">_xlfn.XLOOKUP(C2684,Products!A:A,Products!D:D,"")</f>
        <v>Mammen-Hegde</v>
      </c>
      <c r="G2684" s="4">
        <f>Order_items!C2684</f>
        <v>2</v>
      </c>
      <c r="H2684" s="4">
        <f>Order_items!D2684</f>
        <v>979.99</v>
      </c>
      <c r="I2684" s="4">
        <f>Order_items!E2684</f>
        <v>1959.98</v>
      </c>
      <c r="J2684" s="4" t="str">
        <f t="array" ref="J2684">_xlfn.XLOOKUP(A2684,Orders!A:A,Orders!G:G,"")</f>
        <v>Card</v>
      </c>
      <c r="K2684" s="4">
        <f t="shared" si="1"/>
        <v>2024</v>
      </c>
      <c r="L2684" s="4" t="str">
        <f t="shared" si="2"/>
        <v>Jul</v>
      </c>
    </row>
    <row r="2685" ht="22.5" customHeight="1">
      <c r="A2685" s="4">
        <f>(Orders!A2685)</f>
        <v>3682639473</v>
      </c>
      <c r="B2685" s="5">
        <f t="array" ref="B2685">_xlfn.XLOOKUP(A2685, Orders!A:A,Orders!C:C)</f>
        <v>45251.99228</v>
      </c>
      <c r="C2685" s="4">
        <f>Order_items!B2685</f>
        <v>654297</v>
      </c>
      <c r="D2685" s="4" t="str">
        <f t="array" ref="D2685">_xlfn.XLOOKUP(C2685,Products!A:A,Products!B:B,"")</f>
        <v>Potatoes</v>
      </c>
      <c r="E2685" s="4" t="str">
        <f t="array" ref="E2685">_xlfn.XLOOKUP(C2685,Products!A:A,Products!C:C,"")</f>
        <v>Fruits &amp; Vegetables</v>
      </c>
      <c r="F2685" s="4" t="str">
        <f t="array" ref="F2685">_xlfn.XLOOKUP(C2685,Products!A:A,Products!D:D,"")</f>
        <v>Chandran-Dass</v>
      </c>
      <c r="G2685" s="4">
        <f>Order_items!C2685</f>
        <v>1</v>
      </c>
      <c r="H2685" s="4">
        <f>Order_items!D2685</f>
        <v>13.25</v>
      </c>
      <c r="I2685" s="4">
        <f>Order_items!E2685</f>
        <v>13.25</v>
      </c>
      <c r="J2685" s="4" t="str">
        <f t="array" ref="J2685">_xlfn.XLOOKUP(A2685,Orders!A:A,Orders!G:G,"")</f>
        <v>Wallet</v>
      </c>
      <c r="K2685" s="4">
        <f t="shared" si="1"/>
        <v>2023</v>
      </c>
      <c r="L2685" s="4" t="str">
        <f t="shared" si="2"/>
        <v>Nov</v>
      </c>
    </row>
    <row r="2686" ht="22.5" customHeight="1">
      <c r="A2686" s="4">
        <f>(Orders!A2686)</f>
        <v>3859331666</v>
      </c>
      <c r="B2686" s="5">
        <f t="array" ref="B2686">_xlfn.XLOOKUP(A2686, Orders!A:A,Orders!C:C)</f>
        <v>45109.31765</v>
      </c>
      <c r="C2686" s="4">
        <f>Order_items!B2686</f>
        <v>677542</v>
      </c>
      <c r="D2686" s="4" t="str">
        <f t="array" ref="D2686">_xlfn.XLOOKUP(C2686,Products!A:A,Products!B:B,"")</f>
        <v>Toilet Cleaner</v>
      </c>
      <c r="E2686" s="4" t="str">
        <f t="array" ref="E2686">_xlfn.XLOOKUP(C2686,Products!A:A,Products!C:C,"")</f>
        <v>Household Care</v>
      </c>
      <c r="F2686" s="4" t="str">
        <f t="array" ref="F2686">_xlfn.XLOOKUP(C2686,Products!A:A,Products!D:D,"")</f>
        <v>Thaman-Lanka</v>
      </c>
      <c r="G2686" s="4">
        <f>Order_items!C2686</f>
        <v>1</v>
      </c>
      <c r="H2686" s="4">
        <f>Order_items!D2686</f>
        <v>212.61</v>
      </c>
      <c r="I2686" s="4">
        <f>Order_items!E2686</f>
        <v>212.61</v>
      </c>
      <c r="J2686" s="4" t="str">
        <f t="array" ref="J2686">_xlfn.XLOOKUP(A2686,Orders!A:A,Orders!G:G,"")</f>
        <v>Wallet</v>
      </c>
      <c r="K2686" s="4">
        <f t="shared" si="1"/>
        <v>2023</v>
      </c>
      <c r="L2686" s="4" t="str">
        <f t="shared" si="2"/>
        <v>Jul</v>
      </c>
    </row>
    <row r="2687" ht="22.5" customHeight="1">
      <c r="A2687" s="4">
        <f>(Orders!A2687)</f>
        <v>7971689217</v>
      </c>
      <c r="B2687" s="5">
        <f t="array" ref="B2687">_xlfn.XLOOKUP(A2687, Orders!A:A,Orders!C:C)</f>
        <v>45217.54481</v>
      </c>
      <c r="C2687" s="4">
        <f>Order_items!B2687</f>
        <v>642612</v>
      </c>
      <c r="D2687" s="4" t="str">
        <f t="array" ref="D2687">_xlfn.XLOOKUP(C2687,Products!A:A,Products!B:B,"")</f>
        <v>Pet Treats</v>
      </c>
      <c r="E2687" s="4" t="str">
        <f t="array" ref="E2687">_xlfn.XLOOKUP(C2687,Products!A:A,Products!C:C,"")</f>
        <v>Pet Care</v>
      </c>
      <c r="F2687" s="4" t="str">
        <f t="array" ref="F2687">_xlfn.XLOOKUP(C2687,Products!A:A,Products!D:D,"")</f>
        <v>Pillay-Ahuja</v>
      </c>
      <c r="G2687" s="4">
        <f>Order_items!C2687</f>
        <v>3</v>
      </c>
      <c r="H2687" s="4">
        <f>Order_items!D2687</f>
        <v>517.03</v>
      </c>
      <c r="I2687" s="4">
        <f>Order_items!E2687</f>
        <v>1551.09</v>
      </c>
      <c r="J2687" s="4" t="str">
        <f t="array" ref="J2687">_xlfn.XLOOKUP(A2687,Orders!A:A,Orders!G:G,"")</f>
        <v>Wallet</v>
      </c>
      <c r="K2687" s="4">
        <f t="shared" si="1"/>
        <v>2023</v>
      </c>
      <c r="L2687" s="4" t="str">
        <f t="shared" si="2"/>
        <v>Oct</v>
      </c>
    </row>
    <row r="2688" ht="22.5" customHeight="1">
      <c r="A2688" s="4">
        <f>(Orders!A2688)</f>
        <v>6822492679</v>
      </c>
      <c r="B2688" s="5">
        <f t="array" ref="B2688">_xlfn.XLOOKUP(A2688, Orders!A:A,Orders!C:C)</f>
        <v>45135.25634</v>
      </c>
      <c r="C2688" s="4">
        <f>Order_items!B2688</f>
        <v>767398</v>
      </c>
      <c r="D2688" s="4" t="str">
        <f t="array" ref="D2688">_xlfn.XLOOKUP(C2688,Products!A:A,Products!B:B,"")</f>
        <v>Dish Soap</v>
      </c>
      <c r="E2688" s="4" t="str">
        <f t="array" ref="E2688">_xlfn.XLOOKUP(C2688,Products!A:A,Products!C:C,"")</f>
        <v>Household Care</v>
      </c>
      <c r="F2688" s="4" t="str">
        <f t="array" ref="F2688">_xlfn.XLOOKUP(C2688,Products!A:A,Products!D:D,"")</f>
        <v>Arya, Sundaram and Pingle</v>
      </c>
      <c r="G2688" s="4">
        <f>Order_items!C2688</f>
        <v>3</v>
      </c>
      <c r="H2688" s="4">
        <f>Order_items!D2688</f>
        <v>22.14</v>
      </c>
      <c r="I2688" s="4">
        <f>Order_items!E2688</f>
        <v>66.42</v>
      </c>
      <c r="J2688" s="4" t="str">
        <f t="array" ref="J2688">_xlfn.XLOOKUP(A2688,Orders!A:A,Orders!G:G,"")</f>
        <v>Cash</v>
      </c>
      <c r="K2688" s="4">
        <f t="shared" si="1"/>
        <v>2023</v>
      </c>
      <c r="L2688" s="4" t="str">
        <f t="shared" si="2"/>
        <v>Jul</v>
      </c>
    </row>
    <row r="2689" ht="22.5" customHeight="1">
      <c r="A2689" s="4">
        <f>(Orders!A2689)</f>
        <v>7211194993</v>
      </c>
      <c r="B2689" s="5">
        <f t="array" ref="B2689">_xlfn.XLOOKUP(A2689, Orders!A:A,Orders!C:C)</f>
        <v>45173.15892</v>
      </c>
      <c r="C2689" s="4">
        <f>Order_items!B2689</f>
        <v>734789</v>
      </c>
      <c r="D2689" s="4" t="str">
        <f t="array" ref="D2689">_xlfn.XLOOKUP(C2689,Products!A:A,Products!B:B,"")</f>
        <v>Popcorn</v>
      </c>
      <c r="E2689" s="4" t="str">
        <f t="array" ref="E2689">_xlfn.XLOOKUP(C2689,Products!A:A,Products!C:C,"")</f>
        <v>Snacks &amp; Munchies</v>
      </c>
      <c r="F2689" s="4" t="str">
        <f t="array" ref="F2689">_xlfn.XLOOKUP(C2689,Products!A:A,Products!D:D,"")</f>
        <v>Chaudhari, Pant and Singh</v>
      </c>
      <c r="G2689" s="4">
        <f>Order_items!C2689</f>
        <v>2</v>
      </c>
      <c r="H2689" s="4">
        <f>Order_items!D2689</f>
        <v>395.82</v>
      </c>
      <c r="I2689" s="4">
        <f>Order_items!E2689</f>
        <v>791.64</v>
      </c>
      <c r="J2689" s="4" t="str">
        <f t="array" ref="J2689">_xlfn.XLOOKUP(A2689,Orders!A:A,Orders!G:G,"")</f>
        <v>Cash</v>
      </c>
      <c r="K2689" s="4">
        <f t="shared" si="1"/>
        <v>2023</v>
      </c>
      <c r="L2689" s="4" t="str">
        <f t="shared" si="2"/>
        <v>Sep</v>
      </c>
    </row>
    <row r="2690" ht="22.5" customHeight="1">
      <c r="A2690" s="4">
        <f>(Orders!A2690)</f>
        <v>461485679</v>
      </c>
      <c r="B2690" s="5">
        <f t="array" ref="B2690">_xlfn.XLOOKUP(A2690, Orders!A:A,Orders!C:C)</f>
        <v>45146.00469</v>
      </c>
      <c r="C2690" s="4">
        <f>Order_items!B2690</f>
        <v>723678</v>
      </c>
      <c r="D2690" s="4" t="str">
        <f t="array" ref="D2690">_xlfn.XLOOKUP(C2690,Products!A:A,Products!B:B,"")</f>
        <v>Dog Food</v>
      </c>
      <c r="E2690" s="4" t="str">
        <f t="array" ref="E2690">_xlfn.XLOOKUP(C2690,Products!A:A,Products!C:C,"")</f>
        <v>Pet Care</v>
      </c>
      <c r="F2690" s="4" t="str">
        <f t="array" ref="F2690">_xlfn.XLOOKUP(C2690,Products!A:A,Products!D:D,"")</f>
        <v>Lall, Datta and Swamy</v>
      </c>
      <c r="G2690" s="4">
        <f>Order_items!C2690</f>
        <v>1</v>
      </c>
      <c r="H2690" s="4">
        <f>Order_items!D2690</f>
        <v>675.46</v>
      </c>
      <c r="I2690" s="4">
        <f>Order_items!E2690</f>
        <v>675.46</v>
      </c>
      <c r="J2690" s="4" t="str">
        <f t="array" ref="J2690">_xlfn.XLOOKUP(A2690,Orders!A:A,Orders!G:G,"")</f>
        <v>Wallet</v>
      </c>
      <c r="K2690" s="4">
        <f t="shared" si="1"/>
        <v>2023</v>
      </c>
      <c r="L2690" s="4" t="str">
        <f t="shared" si="2"/>
        <v>Aug</v>
      </c>
    </row>
    <row r="2691" ht="22.5" customHeight="1">
      <c r="A2691" s="4">
        <f>(Orders!A2691)</f>
        <v>3209732414</v>
      </c>
      <c r="B2691" s="5">
        <f t="array" ref="B2691">_xlfn.XLOOKUP(A2691, Orders!A:A,Orders!C:C)</f>
        <v>45400.45168</v>
      </c>
      <c r="C2691" s="4">
        <f>Order_items!B2691</f>
        <v>264803</v>
      </c>
      <c r="D2691" s="4" t="str">
        <f t="array" ref="D2691">_xlfn.XLOOKUP(C2691,Products!A:A,Products!B:B,"")</f>
        <v>Vitamins</v>
      </c>
      <c r="E2691" s="4" t="str">
        <f t="array" ref="E2691">_xlfn.XLOOKUP(C2691,Products!A:A,Products!C:C,"")</f>
        <v>Pharmacy</v>
      </c>
      <c r="F2691" s="4" t="str">
        <f t="array" ref="F2691">_xlfn.XLOOKUP(C2691,Products!A:A,Products!D:D,"")</f>
        <v>Gole-Doshi</v>
      </c>
      <c r="G2691" s="4">
        <f>Order_items!C2691</f>
        <v>1</v>
      </c>
      <c r="H2691" s="4">
        <f>Order_items!D2691</f>
        <v>995.98</v>
      </c>
      <c r="I2691" s="4">
        <f>Order_items!E2691</f>
        <v>995.98</v>
      </c>
      <c r="J2691" s="4" t="str">
        <f t="array" ref="J2691">_xlfn.XLOOKUP(A2691,Orders!A:A,Orders!G:G,"")</f>
        <v>Card</v>
      </c>
      <c r="K2691" s="4">
        <f t="shared" si="1"/>
        <v>2024</v>
      </c>
      <c r="L2691" s="4" t="str">
        <f t="shared" si="2"/>
        <v>Apr</v>
      </c>
    </row>
    <row r="2692" ht="22.5" customHeight="1">
      <c r="A2692" s="4">
        <f>(Orders!A2692)</f>
        <v>6537694730</v>
      </c>
      <c r="B2692" s="5">
        <f t="array" ref="B2692">_xlfn.XLOOKUP(A2692, Orders!A:A,Orders!C:C)</f>
        <v>45519.02656</v>
      </c>
      <c r="C2692" s="4">
        <f>Order_items!B2692</f>
        <v>930284</v>
      </c>
      <c r="D2692" s="4" t="str">
        <f t="array" ref="D2692">_xlfn.XLOOKUP(C2692,Products!A:A,Products!B:B,"")</f>
        <v>Baby Food</v>
      </c>
      <c r="E2692" s="4" t="str">
        <f t="array" ref="E2692">_xlfn.XLOOKUP(C2692,Products!A:A,Products!C:C,"")</f>
        <v>Baby Care</v>
      </c>
      <c r="F2692" s="4" t="str">
        <f t="array" ref="F2692">_xlfn.XLOOKUP(C2692,Products!A:A,Products!D:D,"")</f>
        <v>Garg, Saraf and Dutta</v>
      </c>
      <c r="G2692" s="4">
        <f>Order_items!C2692</f>
        <v>3</v>
      </c>
      <c r="H2692" s="4">
        <f>Order_items!D2692</f>
        <v>189.47</v>
      </c>
      <c r="I2692" s="4">
        <f>Order_items!E2692</f>
        <v>568.41</v>
      </c>
      <c r="J2692" s="4" t="str">
        <f t="array" ref="J2692">_xlfn.XLOOKUP(A2692,Orders!A:A,Orders!G:G,"")</f>
        <v>UPI</v>
      </c>
      <c r="K2692" s="4">
        <f t="shared" si="1"/>
        <v>2024</v>
      </c>
      <c r="L2692" s="4" t="str">
        <f t="shared" si="2"/>
        <v>Aug</v>
      </c>
    </row>
    <row r="2693" ht="22.5" customHeight="1">
      <c r="A2693" s="4">
        <f>(Orders!A2693)</f>
        <v>7653097776</v>
      </c>
      <c r="B2693" s="5">
        <f t="array" ref="B2693">_xlfn.XLOOKUP(A2693, Orders!A:A,Orders!C:C)</f>
        <v>45123.2769</v>
      </c>
      <c r="C2693" s="4">
        <f>Order_items!B2693</f>
        <v>487065</v>
      </c>
      <c r="D2693" s="4" t="str">
        <f t="array" ref="D2693">_xlfn.XLOOKUP(C2693,Products!A:A,Products!B:B,"")</f>
        <v>Chips</v>
      </c>
      <c r="E2693" s="4" t="str">
        <f t="array" ref="E2693">_xlfn.XLOOKUP(C2693,Products!A:A,Products!C:C,"")</f>
        <v>Snacks &amp; Munchies</v>
      </c>
      <c r="F2693" s="4" t="str">
        <f t="array" ref="F2693">_xlfn.XLOOKUP(C2693,Products!A:A,Products!D:D,"")</f>
        <v>Kadakia-Yadav</v>
      </c>
      <c r="G2693" s="4">
        <f>Order_items!C2693</f>
        <v>1</v>
      </c>
      <c r="H2693" s="4">
        <f>Order_items!D2693</f>
        <v>374.68</v>
      </c>
      <c r="I2693" s="4">
        <f>Order_items!E2693</f>
        <v>374.68</v>
      </c>
      <c r="J2693" s="4" t="str">
        <f t="array" ref="J2693">_xlfn.XLOOKUP(A2693,Orders!A:A,Orders!G:G,"")</f>
        <v>Cash</v>
      </c>
      <c r="K2693" s="4">
        <f t="shared" si="1"/>
        <v>2023</v>
      </c>
      <c r="L2693" s="4" t="str">
        <f t="shared" si="2"/>
        <v>Jul</v>
      </c>
    </row>
    <row r="2694" ht="22.5" customHeight="1">
      <c r="A2694" s="4">
        <f>(Orders!A2694)</f>
        <v>4928556641</v>
      </c>
      <c r="B2694" s="5">
        <f t="array" ref="B2694">_xlfn.XLOOKUP(A2694, Orders!A:A,Orders!C:C)</f>
        <v>45188.6208</v>
      </c>
      <c r="C2694" s="4">
        <f>Order_items!B2694</f>
        <v>589812</v>
      </c>
      <c r="D2694" s="4" t="str">
        <f t="array" ref="D2694">_xlfn.XLOOKUP(C2694,Products!A:A,Products!B:B,"")</f>
        <v>Detergent</v>
      </c>
      <c r="E2694" s="4" t="str">
        <f t="array" ref="E2694">_xlfn.XLOOKUP(C2694,Products!A:A,Products!C:C,"")</f>
        <v>Household Care</v>
      </c>
      <c r="F2694" s="4" t="str">
        <f t="array" ref="F2694">_xlfn.XLOOKUP(C2694,Products!A:A,Products!D:D,"")</f>
        <v>Bir PLC</v>
      </c>
      <c r="G2694" s="4">
        <f>Order_items!C2694</f>
        <v>2</v>
      </c>
      <c r="H2694" s="4">
        <f>Order_items!D2694</f>
        <v>163.03</v>
      </c>
      <c r="I2694" s="4">
        <f>Order_items!E2694</f>
        <v>326.06</v>
      </c>
      <c r="J2694" s="4" t="str">
        <f t="array" ref="J2694">_xlfn.XLOOKUP(A2694,Orders!A:A,Orders!G:G,"")</f>
        <v>Card</v>
      </c>
      <c r="K2694" s="4">
        <f t="shared" si="1"/>
        <v>2023</v>
      </c>
      <c r="L2694" s="4" t="str">
        <f t="shared" si="2"/>
        <v>Sep</v>
      </c>
    </row>
    <row r="2695" ht="22.5" customHeight="1">
      <c r="A2695" s="4">
        <f>(Orders!A2695)</f>
        <v>5905518100</v>
      </c>
      <c r="B2695" s="5">
        <f t="array" ref="B2695">_xlfn.XLOOKUP(A2695, Orders!A:A,Orders!C:C)</f>
        <v>45194.27369</v>
      </c>
      <c r="C2695" s="4">
        <f>Order_items!B2695</f>
        <v>604184</v>
      </c>
      <c r="D2695" s="4" t="str">
        <f t="array" ref="D2695">_xlfn.XLOOKUP(C2695,Products!A:A,Products!B:B,"")</f>
        <v>Toilet Cleaner</v>
      </c>
      <c r="E2695" s="4" t="str">
        <f t="array" ref="E2695">_xlfn.XLOOKUP(C2695,Products!A:A,Products!C:C,"")</f>
        <v>Household Care</v>
      </c>
      <c r="F2695" s="4" t="str">
        <f t="array" ref="F2695">_xlfn.XLOOKUP(C2695,Products!A:A,Products!D:D,"")</f>
        <v>Gaba, Sodhi and Choudhary</v>
      </c>
      <c r="G2695" s="4">
        <f>Order_items!C2695</f>
        <v>1</v>
      </c>
      <c r="H2695" s="4">
        <f>Order_items!D2695</f>
        <v>397.55</v>
      </c>
      <c r="I2695" s="4">
        <f>Order_items!E2695</f>
        <v>397.55</v>
      </c>
      <c r="J2695" s="4" t="str">
        <f t="array" ref="J2695">_xlfn.XLOOKUP(A2695,Orders!A:A,Orders!G:G,"")</f>
        <v>Wallet</v>
      </c>
      <c r="K2695" s="4">
        <f t="shared" si="1"/>
        <v>2023</v>
      </c>
      <c r="L2695" s="4" t="str">
        <f t="shared" si="2"/>
        <v>Sep</v>
      </c>
    </row>
    <row r="2696" ht="22.5" customHeight="1">
      <c r="A2696" s="4">
        <f>(Orders!A2696)</f>
        <v>8337948336</v>
      </c>
      <c r="B2696" s="5">
        <f t="array" ref="B2696">_xlfn.XLOOKUP(A2696, Orders!A:A,Orders!C:C)</f>
        <v>45111.22707</v>
      </c>
      <c r="C2696" s="4">
        <f>Order_items!B2696</f>
        <v>687218</v>
      </c>
      <c r="D2696" s="4" t="str">
        <f t="array" ref="D2696">_xlfn.XLOOKUP(C2696,Products!A:A,Products!B:B,"")</f>
        <v>Mango Drink</v>
      </c>
      <c r="E2696" s="4" t="str">
        <f t="array" ref="E2696">_xlfn.XLOOKUP(C2696,Products!A:A,Products!C:C,"")</f>
        <v>Cold Drinks &amp; Juices</v>
      </c>
      <c r="F2696" s="4" t="str">
        <f t="array" ref="F2696">_xlfn.XLOOKUP(C2696,Products!A:A,Products!D:D,"")</f>
        <v>Sankaran, Pall and Gola</v>
      </c>
      <c r="G2696" s="4">
        <f>Order_items!C2696</f>
        <v>2</v>
      </c>
      <c r="H2696" s="4">
        <f>Order_items!D2696</f>
        <v>317.82</v>
      </c>
      <c r="I2696" s="4">
        <f>Order_items!E2696</f>
        <v>635.64</v>
      </c>
      <c r="J2696" s="4" t="str">
        <f t="array" ref="J2696">_xlfn.XLOOKUP(A2696,Orders!A:A,Orders!G:G,"")</f>
        <v>Cash</v>
      </c>
      <c r="K2696" s="4">
        <f t="shared" si="1"/>
        <v>2023</v>
      </c>
      <c r="L2696" s="4" t="str">
        <f t="shared" si="2"/>
        <v>Jul</v>
      </c>
    </row>
    <row r="2697" ht="22.5" customHeight="1">
      <c r="A2697" s="4">
        <f>(Orders!A2697)</f>
        <v>8814435884</v>
      </c>
      <c r="B2697" s="5">
        <f t="array" ref="B2697">_xlfn.XLOOKUP(A2697, Orders!A:A,Orders!C:C)</f>
        <v>45515.58318</v>
      </c>
      <c r="C2697" s="4">
        <f>Order_items!B2697</f>
        <v>256783</v>
      </c>
      <c r="D2697" s="4" t="str">
        <f t="array" ref="D2697">_xlfn.XLOOKUP(C2697,Products!A:A,Products!B:B,"")</f>
        <v>Pet Treats</v>
      </c>
      <c r="E2697" s="4" t="str">
        <f t="array" ref="E2697">_xlfn.XLOOKUP(C2697,Products!A:A,Products!C:C,"")</f>
        <v>Pet Care</v>
      </c>
      <c r="F2697" s="4" t="str">
        <f t="array" ref="F2697">_xlfn.XLOOKUP(C2697,Products!A:A,Products!D:D,"")</f>
        <v>Basu, Thakur and Rege</v>
      </c>
      <c r="G2697" s="4">
        <f>Order_items!C2697</f>
        <v>1</v>
      </c>
      <c r="H2697" s="4">
        <f>Order_items!D2697</f>
        <v>906.54</v>
      </c>
      <c r="I2697" s="4">
        <f>Order_items!E2697</f>
        <v>906.54</v>
      </c>
      <c r="J2697" s="4" t="str">
        <f t="array" ref="J2697">_xlfn.XLOOKUP(A2697,Orders!A:A,Orders!G:G,"")</f>
        <v>Card</v>
      </c>
      <c r="K2697" s="4">
        <f t="shared" si="1"/>
        <v>2024</v>
      </c>
      <c r="L2697" s="4" t="str">
        <f t="shared" si="2"/>
        <v>Aug</v>
      </c>
    </row>
    <row r="2698" ht="22.5" customHeight="1">
      <c r="A2698" s="4">
        <f>(Orders!A2698)</f>
        <v>6645415772</v>
      </c>
      <c r="B2698" s="5">
        <f t="array" ref="B2698">_xlfn.XLOOKUP(A2698, Orders!A:A,Orders!C:C)</f>
        <v>45475.28591</v>
      </c>
      <c r="C2698" s="4">
        <f>Order_items!B2698</f>
        <v>704868</v>
      </c>
      <c r="D2698" s="4" t="str">
        <f t="array" ref="D2698">_xlfn.XLOOKUP(C2698,Products!A:A,Products!B:B,"")</f>
        <v>Detergent</v>
      </c>
      <c r="E2698" s="4" t="str">
        <f t="array" ref="E2698">_xlfn.XLOOKUP(C2698,Products!A:A,Products!C:C,"")</f>
        <v>Household Care</v>
      </c>
      <c r="F2698" s="4" t="str">
        <f t="array" ref="F2698">_xlfn.XLOOKUP(C2698,Products!A:A,Products!D:D,"")</f>
        <v>Parikh, Oak and Kara</v>
      </c>
      <c r="G2698" s="4">
        <f>Order_items!C2698</f>
        <v>2</v>
      </c>
      <c r="H2698" s="4">
        <f>Order_items!D2698</f>
        <v>193.46</v>
      </c>
      <c r="I2698" s="4">
        <f>Order_items!E2698</f>
        <v>386.92</v>
      </c>
      <c r="J2698" s="4" t="str">
        <f t="array" ref="J2698">_xlfn.XLOOKUP(A2698,Orders!A:A,Orders!G:G,"")</f>
        <v>UPI</v>
      </c>
      <c r="K2698" s="4">
        <f t="shared" si="1"/>
        <v>2024</v>
      </c>
      <c r="L2698" s="4" t="str">
        <f t="shared" si="2"/>
        <v>Jul</v>
      </c>
    </row>
    <row r="2699" ht="22.5" customHeight="1">
      <c r="A2699" s="4">
        <f>(Orders!A2699)</f>
        <v>5274039950</v>
      </c>
      <c r="B2699" s="5">
        <f t="array" ref="B2699">_xlfn.XLOOKUP(A2699, Orders!A:A,Orders!C:C)</f>
        <v>45274.84767</v>
      </c>
      <c r="C2699" s="4">
        <f>Order_items!B2699</f>
        <v>41853</v>
      </c>
      <c r="D2699" s="4" t="str">
        <f t="array" ref="D2699">_xlfn.XLOOKUP(C2699,Products!A:A,Products!B:B,"")</f>
        <v>Curd</v>
      </c>
      <c r="E2699" s="4" t="str">
        <f t="array" ref="E2699">_xlfn.XLOOKUP(C2699,Products!A:A,Products!C:C,"")</f>
        <v>Dairy &amp; Breakfast</v>
      </c>
      <c r="F2699" s="4" t="str">
        <f t="array" ref="F2699">_xlfn.XLOOKUP(C2699,Products!A:A,Products!D:D,"")</f>
        <v>Handa PLC</v>
      </c>
      <c r="G2699" s="4">
        <f>Order_items!C2699</f>
        <v>1</v>
      </c>
      <c r="H2699" s="4">
        <f>Order_items!D2699</f>
        <v>910.44</v>
      </c>
      <c r="I2699" s="4">
        <f>Order_items!E2699</f>
        <v>910.44</v>
      </c>
      <c r="J2699" s="4" t="str">
        <f t="array" ref="J2699">_xlfn.XLOOKUP(A2699,Orders!A:A,Orders!G:G,"")</f>
        <v>Card</v>
      </c>
      <c r="K2699" s="4">
        <f t="shared" si="1"/>
        <v>2023</v>
      </c>
      <c r="L2699" s="4" t="str">
        <f t="shared" si="2"/>
        <v>Dec</v>
      </c>
    </row>
    <row r="2700" ht="22.5" customHeight="1">
      <c r="A2700" s="4">
        <f>(Orders!A2700)</f>
        <v>7404052550</v>
      </c>
      <c r="B2700" s="5">
        <f t="array" ref="B2700">_xlfn.XLOOKUP(A2700, Orders!A:A,Orders!C:C)</f>
        <v>45182.29422</v>
      </c>
      <c r="C2700" s="4">
        <f>Order_items!B2700</f>
        <v>33955</v>
      </c>
      <c r="D2700" s="4" t="str">
        <f t="array" ref="D2700">_xlfn.XLOOKUP(C2700,Products!A:A,Products!B:B,"")</f>
        <v>Frozen Pizza</v>
      </c>
      <c r="E2700" s="4" t="str">
        <f t="array" ref="E2700">_xlfn.XLOOKUP(C2700,Products!A:A,Products!C:C,"")</f>
        <v>Instant &amp; Frozen Food</v>
      </c>
      <c r="F2700" s="4" t="str">
        <f t="array" ref="F2700">_xlfn.XLOOKUP(C2700,Products!A:A,Products!D:D,"")</f>
        <v>Baral Group</v>
      </c>
      <c r="G2700" s="4">
        <f>Order_items!C2700</f>
        <v>3</v>
      </c>
      <c r="H2700" s="4">
        <f>Order_items!D2700</f>
        <v>186.08</v>
      </c>
      <c r="I2700" s="4">
        <f>Order_items!E2700</f>
        <v>558.24</v>
      </c>
      <c r="J2700" s="4" t="str">
        <f t="array" ref="J2700">_xlfn.XLOOKUP(A2700,Orders!A:A,Orders!G:G,"")</f>
        <v>UPI</v>
      </c>
      <c r="K2700" s="4">
        <f t="shared" si="1"/>
        <v>2023</v>
      </c>
      <c r="L2700" s="4" t="str">
        <f t="shared" si="2"/>
        <v>Sep</v>
      </c>
    </row>
    <row r="2701" ht="22.5" customHeight="1">
      <c r="A2701" s="4">
        <f>(Orders!A2701)</f>
        <v>8179058864</v>
      </c>
      <c r="B2701" s="5">
        <f t="array" ref="B2701">_xlfn.XLOOKUP(A2701, Orders!A:A,Orders!C:C)</f>
        <v>45064.73992</v>
      </c>
      <c r="C2701" s="4">
        <f>Order_items!B2701</f>
        <v>222892</v>
      </c>
      <c r="D2701" s="4" t="str">
        <f t="array" ref="D2701">_xlfn.XLOOKUP(C2701,Products!A:A,Products!B:B,"")</f>
        <v>Tomatoes</v>
      </c>
      <c r="E2701" s="4" t="str">
        <f t="array" ref="E2701">_xlfn.XLOOKUP(C2701,Products!A:A,Products!C:C,"")</f>
        <v>Fruits &amp; Vegetables</v>
      </c>
      <c r="F2701" s="4" t="str">
        <f t="array" ref="F2701">_xlfn.XLOOKUP(C2701,Products!A:A,Products!D:D,"")</f>
        <v>Ramakrishnan-Ghose</v>
      </c>
      <c r="G2701" s="4">
        <f>Order_items!C2701</f>
        <v>1</v>
      </c>
      <c r="H2701" s="4">
        <f>Order_items!D2701</f>
        <v>869.22</v>
      </c>
      <c r="I2701" s="4">
        <f>Order_items!E2701</f>
        <v>869.22</v>
      </c>
      <c r="J2701" s="4" t="str">
        <f t="array" ref="J2701">_xlfn.XLOOKUP(A2701,Orders!A:A,Orders!G:G,"")</f>
        <v>UPI</v>
      </c>
      <c r="K2701" s="4">
        <f t="shared" si="1"/>
        <v>2023</v>
      </c>
      <c r="L2701" s="4" t="str">
        <f t="shared" si="2"/>
        <v>May</v>
      </c>
    </row>
    <row r="2702" ht="22.5" customHeight="1">
      <c r="A2702" s="4">
        <f>(Orders!A2702)</f>
        <v>5195997912</v>
      </c>
      <c r="B2702" s="5">
        <f t="array" ref="B2702">_xlfn.XLOOKUP(A2702, Orders!A:A,Orders!C:C)</f>
        <v>45493.63648</v>
      </c>
      <c r="C2702" s="4">
        <f>Order_items!B2702</f>
        <v>951463</v>
      </c>
      <c r="D2702" s="4" t="str">
        <f t="array" ref="D2702">_xlfn.XLOOKUP(C2702,Products!A:A,Products!B:B,"")</f>
        <v>Pet Treats</v>
      </c>
      <c r="E2702" s="4" t="str">
        <f t="array" ref="E2702">_xlfn.XLOOKUP(C2702,Products!A:A,Products!C:C,"")</f>
        <v>Pet Care</v>
      </c>
      <c r="F2702" s="4" t="str">
        <f t="array" ref="F2702">_xlfn.XLOOKUP(C2702,Products!A:A,Products!D:D,"")</f>
        <v>Balakrishnan-Kaur</v>
      </c>
      <c r="G2702" s="4">
        <f>Order_items!C2702</f>
        <v>2</v>
      </c>
      <c r="H2702" s="4">
        <f>Order_items!D2702</f>
        <v>787.4</v>
      </c>
      <c r="I2702" s="4">
        <f>Order_items!E2702</f>
        <v>1574.8</v>
      </c>
      <c r="J2702" s="4" t="str">
        <f t="array" ref="J2702">_xlfn.XLOOKUP(A2702,Orders!A:A,Orders!G:G,"")</f>
        <v>Wallet</v>
      </c>
      <c r="K2702" s="4">
        <f t="shared" si="1"/>
        <v>2024</v>
      </c>
      <c r="L2702" s="4" t="str">
        <f t="shared" si="2"/>
        <v>Jul</v>
      </c>
    </row>
    <row r="2703" ht="22.5" customHeight="1">
      <c r="A2703" s="4">
        <f>(Orders!A2703)</f>
        <v>3320194259</v>
      </c>
      <c r="B2703" s="5">
        <f t="array" ref="B2703">_xlfn.XLOOKUP(A2703, Orders!A:A,Orders!C:C)</f>
        <v>45267.78831</v>
      </c>
      <c r="C2703" s="4">
        <f>Order_items!B2703</f>
        <v>734789</v>
      </c>
      <c r="D2703" s="4" t="str">
        <f t="array" ref="D2703">_xlfn.XLOOKUP(C2703,Products!A:A,Products!B:B,"")</f>
        <v>Popcorn</v>
      </c>
      <c r="E2703" s="4" t="str">
        <f t="array" ref="E2703">_xlfn.XLOOKUP(C2703,Products!A:A,Products!C:C,"")</f>
        <v>Snacks &amp; Munchies</v>
      </c>
      <c r="F2703" s="4" t="str">
        <f t="array" ref="F2703">_xlfn.XLOOKUP(C2703,Products!A:A,Products!D:D,"")</f>
        <v>Chaudhari, Pant and Singh</v>
      </c>
      <c r="G2703" s="4">
        <f>Order_items!C2703</f>
        <v>1</v>
      </c>
      <c r="H2703" s="4">
        <f>Order_items!D2703</f>
        <v>395.82</v>
      </c>
      <c r="I2703" s="4">
        <f>Order_items!E2703</f>
        <v>395.82</v>
      </c>
      <c r="J2703" s="4" t="str">
        <f t="array" ref="J2703">_xlfn.XLOOKUP(A2703,Orders!A:A,Orders!G:G,"")</f>
        <v>UPI</v>
      </c>
      <c r="K2703" s="4">
        <f t="shared" si="1"/>
        <v>2023</v>
      </c>
      <c r="L2703" s="4" t="str">
        <f t="shared" si="2"/>
        <v>Dec</v>
      </c>
    </row>
    <row r="2704" ht="22.5" customHeight="1">
      <c r="A2704" s="4">
        <f>(Orders!A2704)</f>
        <v>8185684967</v>
      </c>
      <c r="B2704" s="5">
        <f t="array" ref="B2704">_xlfn.XLOOKUP(A2704, Orders!A:A,Orders!C:C)</f>
        <v>45051.93785</v>
      </c>
      <c r="C2704" s="4">
        <f>Order_items!B2704</f>
        <v>784673</v>
      </c>
      <c r="D2704" s="4" t="str">
        <f t="array" ref="D2704">_xlfn.XLOOKUP(C2704,Products!A:A,Products!B:B,"")</f>
        <v>Dog Food</v>
      </c>
      <c r="E2704" s="4" t="str">
        <f t="array" ref="E2704">_xlfn.XLOOKUP(C2704,Products!A:A,Products!C:C,"")</f>
        <v>Pet Care</v>
      </c>
      <c r="F2704" s="4" t="str">
        <f t="array" ref="F2704">_xlfn.XLOOKUP(C2704,Products!A:A,Products!D:D,"")</f>
        <v>Ramanathan Group</v>
      </c>
      <c r="G2704" s="4">
        <f>Order_items!C2704</f>
        <v>2</v>
      </c>
      <c r="H2704" s="4">
        <f>Order_items!D2704</f>
        <v>491.39</v>
      </c>
      <c r="I2704" s="4">
        <f>Order_items!E2704</f>
        <v>982.78</v>
      </c>
      <c r="J2704" s="4" t="str">
        <f t="array" ref="J2704">_xlfn.XLOOKUP(A2704,Orders!A:A,Orders!G:G,"")</f>
        <v>Card</v>
      </c>
      <c r="K2704" s="4">
        <f t="shared" si="1"/>
        <v>2023</v>
      </c>
      <c r="L2704" s="4" t="str">
        <f t="shared" si="2"/>
        <v>May</v>
      </c>
    </row>
    <row r="2705" ht="22.5" customHeight="1">
      <c r="A2705" s="4">
        <f>(Orders!A2705)</f>
        <v>2324568019</v>
      </c>
      <c r="B2705" s="5">
        <f t="array" ref="B2705">_xlfn.XLOOKUP(A2705, Orders!A:A,Orders!C:C)</f>
        <v>45113.21215</v>
      </c>
      <c r="C2705" s="4">
        <f>Order_items!B2705</f>
        <v>313754</v>
      </c>
      <c r="D2705" s="4" t="str">
        <f t="array" ref="D2705">_xlfn.XLOOKUP(C2705,Products!A:A,Products!B:B,"")</f>
        <v>Biscuits</v>
      </c>
      <c r="E2705" s="4" t="str">
        <f t="array" ref="E2705">_xlfn.XLOOKUP(C2705,Products!A:A,Products!C:C,"")</f>
        <v>Snacks &amp; Munchies</v>
      </c>
      <c r="F2705" s="4" t="str">
        <f t="array" ref="F2705">_xlfn.XLOOKUP(C2705,Products!A:A,Products!D:D,"")</f>
        <v>Swaminathan, Mahal and Dara</v>
      </c>
      <c r="G2705" s="4">
        <f>Order_items!C2705</f>
        <v>2</v>
      </c>
      <c r="H2705" s="4">
        <f>Order_items!D2705</f>
        <v>136.6</v>
      </c>
      <c r="I2705" s="4">
        <f>Order_items!E2705</f>
        <v>273.2</v>
      </c>
      <c r="J2705" s="4" t="str">
        <f t="array" ref="J2705">_xlfn.XLOOKUP(A2705,Orders!A:A,Orders!G:G,"")</f>
        <v>UPI</v>
      </c>
      <c r="K2705" s="4">
        <f t="shared" si="1"/>
        <v>2023</v>
      </c>
      <c r="L2705" s="4" t="str">
        <f t="shared" si="2"/>
        <v>Jul</v>
      </c>
    </row>
    <row r="2706" ht="22.5" customHeight="1">
      <c r="A2706" s="4">
        <f>(Orders!A2706)</f>
        <v>3522645150</v>
      </c>
      <c r="B2706" s="5">
        <f t="array" ref="B2706">_xlfn.XLOOKUP(A2706, Orders!A:A,Orders!C:C)</f>
        <v>45062.31524</v>
      </c>
      <c r="C2706" s="4">
        <f>Order_items!B2706</f>
        <v>513199</v>
      </c>
      <c r="D2706" s="4" t="str">
        <f t="array" ref="D2706">_xlfn.XLOOKUP(C2706,Products!A:A,Products!B:B,"")</f>
        <v>Cola</v>
      </c>
      <c r="E2706" s="4" t="str">
        <f t="array" ref="E2706">_xlfn.XLOOKUP(C2706,Products!A:A,Products!C:C,"")</f>
        <v>Cold Drinks &amp; Juices</v>
      </c>
      <c r="F2706" s="4" t="str">
        <f t="array" ref="F2706">_xlfn.XLOOKUP(C2706,Products!A:A,Products!D:D,"")</f>
        <v>Rastogi Inc</v>
      </c>
      <c r="G2706" s="4">
        <f>Order_items!C2706</f>
        <v>2</v>
      </c>
      <c r="H2706" s="4">
        <f>Order_items!D2706</f>
        <v>422.23</v>
      </c>
      <c r="I2706" s="4">
        <f>Order_items!E2706</f>
        <v>844.46</v>
      </c>
      <c r="J2706" s="4" t="str">
        <f t="array" ref="J2706">_xlfn.XLOOKUP(A2706,Orders!A:A,Orders!G:G,"")</f>
        <v>UPI</v>
      </c>
      <c r="K2706" s="4">
        <f t="shared" si="1"/>
        <v>2023</v>
      </c>
      <c r="L2706" s="4" t="str">
        <f t="shared" si="2"/>
        <v>May</v>
      </c>
    </row>
    <row r="2707" ht="22.5" customHeight="1">
      <c r="A2707" s="4">
        <f>(Orders!A2707)</f>
        <v>4510488834</v>
      </c>
      <c r="B2707" s="5">
        <f t="array" ref="B2707">_xlfn.XLOOKUP(A2707, Orders!A:A,Orders!C:C)</f>
        <v>45543.86075</v>
      </c>
      <c r="C2707" s="4">
        <f>Order_items!B2707</f>
        <v>63769</v>
      </c>
      <c r="D2707" s="4" t="str">
        <f t="array" ref="D2707">_xlfn.XLOOKUP(C2707,Products!A:A,Products!B:B,"")</f>
        <v>Lotion</v>
      </c>
      <c r="E2707" s="4" t="str">
        <f t="array" ref="E2707">_xlfn.XLOOKUP(C2707,Products!A:A,Products!C:C,"")</f>
        <v>Personal Care</v>
      </c>
      <c r="F2707" s="4" t="str">
        <f t="array" ref="F2707">_xlfn.XLOOKUP(C2707,Products!A:A,Products!D:D,"")</f>
        <v>Dalal-Shan</v>
      </c>
      <c r="G2707" s="4">
        <f>Order_items!C2707</f>
        <v>1</v>
      </c>
      <c r="H2707" s="4">
        <f>Order_items!D2707</f>
        <v>878.07</v>
      </c>
      <c r="I2707" s="4">
        <f>Order_items!E2707</f>
        <v>878.07</v>
      </c>
      <c r="J2707" s="4" t="str">
        <f t="array" ref="J2707">_xlfn.XLOOKUP(A2707,Orders!A:A,Orders!G:G,"")</f>
        <v>Card</v>
      </c>
      <c r="K2707" s="4">
        <f t="shared" si="1"/>
        <v>2024</v>
      </c>
      <c r="L2707" s="4" t="str">
        <f t="shared" si="2"/>
        <v>Sep</v>
      </c>
    </row>
    <row r="2708" ht="22.5" customHeight="1">
      <c r="A2708" s="4">
        <f>(Orders!A2708)</f>
        <v>9433427403</v>
      </c>
      <c r="B2708" s="5">
        <f t="array" ref="B2708">_xlfn.XLOOKUP(A2708, Orders!A:A,Orders!C:C)</f>
        <v>45063.87251</v>
      </c>
      <c r="C2708" s="4">
        <f>Order_items!B2708</f>
        <v>623234</v>
      </c>
      <c r="D2708" s="4" t="str">
        <f t="array" ref="D2708">_xlfn.XLOOKUP(C2708,Products!A:A,Products!B:B,"")</f>
        <v>Frozen Biryani</v>
      </c>
      <c r="E2708" s="4" t="str">
        <f t="array" ref="E2708">_xlfn.XLOOKUP(C2708,Products!A:A,Products!C:C,"")</f>
        <v>Instant &amp; Frozen Food</v>
      </c>
      <c r="F2708" s="4" t="str">
        <f t="array" ref="F2708">_xlfn.XLOOKUP(C2708,Products!A:A,Products!D:D,"")</f>
        <v>Chakrabarti-Batra</v>
      </c>
      <c r="G2708" s="4">
        <f>Order_items!C2708</f>
        <v>2</v>
      </c>
      <c r="H2708" s="4">
        <f>Order_items!D2708</f>
        <v>329.79</v>
      </c>
      <c r="I2708" s="4">
        <f>Order_items!E2708</f>
        <v>659.58</v>
      </c>
      <c r="J2708" s="4" t="str">
        <f t="array" ref="J2708">_xlfn.XLOOKUP(A2708,Orders!A:A,Orders!G:G,"")</f>
        <v>Wallet</v>
      </c>
      <c r="K2708" s="4">
        <f t="shared" si="1"/>
        <v>2023</v>
      </c>
      <c r="L2708" s="4" t="str">
        <f t="shared" si="2"/>
        <v>May</v>
      </c>
    </row>
    <row r="2709" ht="22.5" customHeight="1">
      <c r="A2709" s="4">
        <f>(Orders!A2709)</f>
        <v>8065436106</v>
      </c>
      <c r="B2709" s="5">
        <f t="array" ref="B2709">_xlfn.XLOOKUP(A2709, Orders!A:A,Orders!C:C)</f>
        <v>45313.0698</v>
      </c>
      <c r="C2709" s="4">
        <f>Order_items!B2709</f>
        <v>490602</v>
      </c>
      <c r="D2709" s="4" t="str">
        <f t="array" ref="D2709">_xlfn.XLOOKUP(C2709,Products!A:A,Products!B:B,"")</f>
        <v>Sugar</v>
      </c>
      <c r="E2709" s="4" t="str">
        <f t="array" ref="E2709">_xlfn.XLOOKUP(C2709,Products!A:A,Products!C:C,"")</f>
        <v>Grocery &amp; Staples</v>
      </c>
      <c r="F2709" s="4" t="str">
        <f t="array" ref="F2709">_xlfn.XLOOKUP(C2709,Products!A:A,Products!D:D,"")</f>
        <v>Raghavan Inc</v>
      </c>
      <c r="G2709" s="4">
        <f>Order_items!C2709</f>
        <v>1</v>
      </c>
      <c r="H2709" s="4">
        <f>Order_items!D2709</f>
        <v>549.47</v>
      </c>
      <c r="I2709" s="4">
        <f>Order_items!E2709</f>
        <v>549.47</v>
      </c>
      <c r="J2709" s="4" t="str">
        <f t="array" ref="J2709">_xlfn.XLOOKUP(A2709,Orders!A:A,Orders!G:G,"")</f>
        <v>Card</v>
      </c>
      <c r="K2709" s="4">
        <f t="shared" si="1"/>
        <v>2024</v>
      </c>
      <c r="L2709" s="4" t="str">
        <f t="shared" si="2"/>
        <v>Jan</v>
      </c>
    </row>
    <row r="2710" ht="22.5" customHeight="1">
      <c r="A2710" s="4">
        <f>(Orders!A2710)</f>
        <v>846586265</v>
      </c>
      <c r="B2710" s="5">
        <f t="array" ref="B2710">_xlfn.XLOOKUP(A2710, Orders!A:A,Orders!C:C)</f>
        <v>45109.69544</v>
      </c>
      <c r="C2710" s="4">
        <f>Order_items!B2710</f>
        <v>585299</v>
      </c>
      <c r="D2710" s="4" t="str">
        <f t="array" ref="D2710">_xlfn.XLOOKUP(C2710,Products!A:A,Products!B:B,"")</f>
        <v>Pet Treats</v>
      </c>
      <c r="E2710" s="4" t="str">
        <f t="array" ref="E2710">_xlfn.XLOOKUP(C2710,Products!A:A,Products!C:C,"")</f>
        <v>Pet Care</v>
      </c>
      <c r="F2710" s="4" t="str">
        <f t="array" ref="F2710">_xlfn.XLOOKUP(C2710,Products!A:A,Products!D:D,"")</f>
        <v>Sharma, Chandra and Prashad</v>
      </c>
      <c r="G2710" s="4">
        <f>Order_items!C2710</f>
        <v>1</v>
      </c>
      <c r="H2710" s="4">
        <f>Order_items!D2710</f>
        <v>799.46</v>
      </c>
      <c r="I2710" s="4">
        <f>Order_items!E2710</f>
        <v>799.46</v>
      </c>
      <c r="J2710" s="4" t="str">
        <f t="array" ref="J2710">_xlfn.XLOOKUP(A2710,Orders!A:A,Orders!G:G,"")</f>
        <v>Cash</v>
      </c>
      <c r="K2710" s="4">
        <f t="shared" si="1"/>
        <v>2023</v>
      </c>
      <c r="L2710" s="4" t="str">
        <f t="shared" si="2"/>
        <v>Jul</v>
      </c>
    </row>
    <row r="2711" ht="22.5" customHeight="1">
      <c r="A2711" s="4">
        <f>(Orders!A2711)</f>
        <v>4337013612</v>
      </c>
      <c r="B2711" s="5">
        <f t="array" ref="B2711">_xlfn.XLOOKUP(A2711, Orders!A:A,Orders!C:C)</f>
        <v>45061.52064</v>
      </c>
      <c r="C2711" s="4">
        <f>Order_items!B2711</f>
        <v>739534</v>
      </c>
      <c r="D2711" s="4" t="str">
        <f t="array" ref="D2711">_xlfn.XLOOKUP(C2711,Products!A:A,Products!B:B,"")</f>
        <v>Toilet Cleaner</v>
      </c>
      <c r="E2711" s="4" t="str">
        <f t="array" ref="E2711">_xlfn.XLOOKUP(C2711,Products!A:A,Products!C:C,"")</f>
        <v>Household Care</v>
      </c>
      <c r="F2711" s="4" t="str">
        <f t="array" ref="F2711">_xlfn.XLOOKUP(C2711,Products!A:A,Products!D:D,"")</f>
        <v>Gera, Narang and Karpe</v>
      </c>
      <c r="G2711" s="4">
        <f>Order_items!C2711</f>
        <v>2</v>
      </c>
      <c r="H2711" s="4">
        <f>Order_items!D2711</f>
        <v>994.56</v>
      </c>
      <c r="I2711" s="4">
        <f>Order_items!E2711</f>
        <v>1989.12</v>
      </c>
      <c r="J2711" s="4" t="str">
        <f t="array" ref="J2711">_xlfn.XLOOKUP(A2711,Orders!A:A,Orders!G:G,"")</f>
        <v>Card</v>
      </c>
      <c r="K2711" s="4">
        <f t="shared" si="1"/>
        <v>2023</v>
      </c>
      <c r="L2711" s="4" t="str">
        <f t="shared" si="2"/>
        <v>May</v>
      </c>
    </row>
    <row r="2712" ht="22.5" customHeight="1">
      <c r="A2712" s="4">
        <f>(Orders!A2712)</f>
        <v>8916023990</v>
      </c>
      <c r="B2712" s="5">
        <f t="array" ref="B2712">_xlfn.XLOOKUP(A2712, Orders!A:A,Orders!C:C)</f>
        <v>45430.18616</v>
      </c>
      <c r="C2712" s="4">
        <f>Order_items!B2712</f>
        <v>34186</v>
      </c>
      <c r="D2712" s="4" t="str">
        <f t="array" ref="D2712">_xlfn.XLOOKUP(C2712,Products!A:A,Products!B:B,"")</f>
        <v>Mangoes</v>
      </c>
      <c r="E2712" s="4" t="str">
        <f t="array" ref="E2712">_xlfn.XLOOKUP(C2712,Products!A:A,Products!C:C,"")</f>
        <v>Fruits &amp; Vegetables</v>
      </c>
      <c r="F2712" s="4" t="str">
        <f t="array" ref="F2712">_xlfn.XLOOKUP(C2712,Products!A:A,Products!D:D,"")</f>
        <v>Mandal-Kar</v>
      </c>
      <c r="G2712" s="4">
        <f>Order_items!C2712</f>
        <v>2</v>
      </c>
      <c r="H2712" s="4">
        <f>Order_items!D2712</f>
        <v>925.65</v>
      </c>
      <c r="I2712" s="4">
        <f>Order_items!E2712</f>
        <v>1851.3</v>
      </c>
      <c r="J2712" s="4" t="str">
        <f t="array" ref="J2712">_xlfn.XLOOKUP(A2712,Orders!A:A,Orders!G:G,"")</f>
        <v>UPI</v>
      </c>
      <c r="K2712" s="4">
        <f t="shared" si="1"/>
        <v>2024</v>
      </c>
      <c r="L2712" s="4" t="str">
        <f t="shared" si="2"/>
        <v>May</v>
      </c>
    </row>
    <row r="2713" ht="22.5" customHeight="1">
      <c r="A2713" s="4">
        <f>(Orders!A2713)</f>
        <v>6018805430</v>
      </c>
      <c r="B2713" s="5">
        <f t="array" ref="B2713">_xlfn.XLOOKUP(A2713, Orders!A:A,Orders!C:C)</f>
        <v>45173.3088</v>
      </c>
      <c r="C2713" s="4">
        <f>Order_items!B2713</f>
        <v>440875</v>
      </c>
      <c r="D2713" s="4" t="str">
        <f t="array" ref="D2713">_xlfn.XLOOKUP(C2713,Products!A:A,Products!B:B,"")</f>
        <v>Baby Wipes</v>
      </c>
      <c r="E2713" s="4" t="str">
        <f t="array" ref="E2713">_xlfn.XLOOKUP(C2713,Products!A:A,Products!C:C,"")</f>
        <v>Baby Care</v>
      </c>
      <c r="F2713" s="4" t="str">
        <f t="array" ref="F2713">_xlfn.XLOOKUP(C2713,Products!A:A,Products!D:D,"")</f>
        <v>Loyal Inc</v>
      </c>
      <c r="G2713" s="4">
        <f>Order_items!C2713</f>
        <v>1</v>
      </c>
      <c r="H2713" s="4">
        <f>Order_items!D2713</f>
        <v>275.03</v>
      </c>
      <c r="I2713" s="4">
        <f>Order_items!E2713</f>
        <v>275.03</v>
      </c>
      <c r="J2713" s="4" t="str">
        <f t="array" ref="J2713">_xlfn.XLOOKUP(A2713,Orders!A:A,Orders!G:G,"")</f>
        <v>Card</v>
      </c>
      <c r="K2713" s="4">
        <f t="shared" si="1"/>
        <v>2023</v>
      </c>
      <c r="L2713" s="4" t="str">
        <f t="shared" si="2"/>
        <v>Sep</v>
      </c>
    </row>
    <row r="2714" ht="22.5" customHeight="1">
      <c r="A2714" s="4">
        <f>(Orders!A2714)</f>
        <v>2676353168</v>
      </c>
      <c r="B2714" s="5">
        <f t="array" ref="B2714">_xlfn.XLOOKUP(A2714, Orders!A:A,Orders!C:C)</f>
        <v>45545.47161</v>
      </c>
      <c r="C2714" s="4">
        <f>Order_items!B2714</f>
        <v>327290</v>
      </c>
      <c r="D2714" s="4" t="str">
        <f t="array" ref="D2714">_xlfn.XLOOKUP(C2714,Products!A:A,Products!B:B,"")</f>
        <v>Sugar</v>
      </c>
      <c r="E2714" s="4" t="str">
        <f t="array" ref="E2714">_xlfn.XLOOKUP(C2714,Products!A:A,Products!C:C,"")</f>
        <v>Grocery &amp; Staples</v>
      </c>
      <c r="F2714" s="4" t="str">
        <f t="array" ref="F2714">_xlfn.XLOOKUP(C2714,Products!A:A,Products!D:D,"")</f>
        <v>Nadkarni Inc</v>
      </c>
      <c r="G2714" s="4">
        <f>Order_items!C2714</f>
        <v>3</v>
      </c>
      <c r="H2714" s="4">
        <f>Order_items!D2714</f>
        <v>862.28</v>
      </c>
      <c r="I2714" s="4">
        <f>Order_items!E2714</f>
        <v>2586.84</v>
      </c>
      <c r="J2714" s="4" t="str">
        <f t="array" ref="J2714">_xlfn.XLOOKUP(A2714,Orders!A:A,Orders!G:G,"")</f>
        <v>Cash</v>
      </c>
      <c r="K2714" s="4">
        <f t="shared" si="1"/>
        <v>2024</v>
      </c>
      <c r="L2714" s="4" t="str">
        <f t="shared" si="2"/>
        <v>Sep</v>
      </c>
    </row>
    <row r="2715" ht="22.5" customHeight="1">
      <c r="A2715" s="4">
        <f>(Orders!A2715)</f>
        <v>1069724600</v>
      </c>
      <c r="B2715" s="5">
        <f t="array" ref="B2715">_xlfn.XLOOKUP(A2715, Orders!A:A,Orders!C:C)</f>
        <v>45133.48843</v>
      </c>
      <c r="C2715" s="4">
        <f>Order_items!B2715</f>
        <v>890623</v>
      </c>
      <c r="D2715" s="4" t="str">
        <f t="array" ref="D2715">_xlfn.XLOOKUP(C2715,Products!A:A,Products!B:B,"")</f>
        <v>Onions</v>
      </c>
      <c r="E2715" s="4" t="str">
        <f t="array" ref="E2715">_xlfn.XLOOKUP(C2715,Products!A:A,Products!C:C,"")</f>
        <v>Fruits &amp; Vegetables</v>
      </c>
      <c r="F2715" s="4" t="str">
        <f t="array" ref="F2715">_xlfn.XLOOKUP(C2715,Products!A:A,Products!D:D,"")</f>
        <v>Sangha, Nagar and Varty</v>
      </c>
      <c r="G2715" s="4">
        <f>Order_items!C2715</f>
        <v>3</v>
      </c>
      <c r="H2715" s="4">
        <f>Order_items!D2715</f>
        <v>354.52</v>
      </c>
      <c r="I2715" s="4">
        <f>Order_items!E2715</f>
        <v>1063.56</v>
      </c>
      <c r="J2715" s="4" t="str">
        <f t="array" ref="J2715">_xlfn.XLOOKUP(A2715,Orders!A:A,Orders!G:G,"")</f>
        <v>Cash</v>
      </c>
      <c r="K2715" s="4">
        <f t="shared" si="1"/>
        <v>2023</v>
      </c>
      <c r="L2715" s="4" t="str">
        <f t="shared" si="2"/>
        <v>Jul</v>
      </c>
    </row>
    <row r="2716" ht="22.5" customHeight="1">
      <c r="A2716" s="4">
        <f>(Orders!A2716)</f>
        <v>5503476312</v>
      </c>
      <c r="B2716" s="5">
        <f t="array" ref="B2716">_xlfn.XLOOKUP(A2716, Orders!A:A,Orders!C:C)</f>
        <v>45459.65756</v>
      </c>
      <c r="C2716" s="4">
        <f>Order_items!B2716</f>
        <v>604184</v>
      </c>
      <c r="D2716" s="4" t="str">
        <f t="array" ref="D2716">_xlfn.XLOOKUP(C2716,Products!A:A,Products!B:B,"")</f>
        <v>Toilet Cleaner</v>
      </c>
      <c r="E2716" s="4" t="str">
        <f t="array" ref="E2716">_xlfn.XLOOKUP(C2716,Products!A:A,Products!C:C,"")</f>
        <v>Household Care</v>
      </c>
      <c r="F2716" s="4" t="str">
        <f t="array" ref="F2716">_xlfn.XLOOKUP(C2716,Products!A:A,Products!D:D,"")</f>
        <v>Gaba, Sodhi and Choudhary</v>
      </c>
      <c r="G2716" s="4">
        <f>Order_items!C2716</f>
        <v>3</v>
      </c>
      <c r="H2716" s="4">
        <f>Order_items!D2716</f>
        <v>397.55</v>
      </c>
      <c r="I2716" s="4">
        <f>Order_items!E2716</f>
        <v>1192.65</v>
      </c>
      <c r="J2716" s="4" t="str">
        <f t="array" ref="J2716">_xlfn.XLOOKUP(A2716,Orders!A:A,Orders!G:G,"")</f>
        <v>Wallet</v>
      </c>
      <c r="K2716" s="4">
        <f t="shared" si="1"/>
        <v>2024</v>
      </c>
      <c r="L2716" s="4" t="str">
        <f t="shared" si="2"/>
        <v>Jun</v>
      </c>
    </row>
    <row r="2717" ht="22.5" customHeight="1">
      <c r="A2717" s="4">
        <f>(Orders!A2717)</f>
        <v>4439677910</v>
      </c>
      <c r="B2717" s="5">
        <f t="array" ref="B2717">_xlfn.XLOOKUP(A2717, Orders!A:A,Orders!C:C)</f>
        <v>45348.39766</v>
      </c>
      <c r="C2717" s="4">
        <f>Order_items!B2717</f>
        <v>961614</v>
      </c>
      <c r="D2717" s="4" t="str">
        <f t="array" ref="D2717">_xlfn.XLOOKUP(C2717,Products!A:A,Products!B:B,"")</f>
        <v>Chocolates</v>
      </c>
      <c r="E2717" s="4" t="str">
        <f t="array" ref="E2717">_xlfn.XLOOKUP(C2717,Products!A:A,Products!C:C,"")</f>
        <v>Snacks &amp; Munchies</v>
      </c>
      <c r="F2717" s="4" t="str">
        <f t="array" ref="F2717">_xlfn.XLOOKUP(C2717,Products!A:A,Products!D:D,"")</f>
        <v>Goda Inc</v>
      </c>
      <c r="G2717" s="4">
        <f>Order_items!C2717</f>
        <v>2</v>
      </c>
      <c r="H2717" s="4">
        <f>Order_items!D2717</f>
        <v>227.22</v>
      </c>
      <c r="I2717" s="4">
        <f>Order_items!E2717</f>
        <v>454.44</v>
      </c>
      <c r="J2717" s="4" t="str">
        <f t="array" ref="J2717">_xlfn.XLOOKUP(A2717,Orders!A:A,Orders!G:G,"")</f>
        <v>Wallet</v>
      </c>
      <c r="K2717" s="4">
        <f t="shared" si="1"/>
        <v>2024</v>
      </c>
      <c r="L2717" s="4" t="str">
        <f t="shared" si="2"/>
        <v>Feb</v>
      </c>
    </row>
    <row r="2718" ht="22.5" customHeight="1">
      <c r="A2718" s="4">
        <f>(Orders!A2718)</f>
        <v>8045361592</v>
      </c>
      <c r="B2718" s="5">
        <f t="array" ref="B2718">_xlfn.XLOOKUP(A2718, Orders!A:A,Orders!C:C)</f>
        <v>45576.49273</v>
      </c>
      <c r="C2718" s="4">
        <f>Order_items!B2718</f>
        <v>602241</v>
      </c>
      <c r="D2718" s="4" t="str">
        <f t="array" ref="D2718">_xlfn.XLOOKUP(C2718,Products!A:A,Products!B:B,"")</f>
        <v>Nuts</v>
      </c>
      <c r="E2718" s="4" t="str">
        <f t="array" ref="E2718">_xlfn.XLOOKUP(C2718,Products!A:A,Products!C:C,"")</f>
        <v>Snacks &amp; Munchies</v>
      </c>
      <c r="F2718" s="4" t="str">
        <f t="array" ref="F2718">_xlfn.XLOOKUP(C2718,Products!A:A,Products!D:D,"")</f>
        <v>Bahl-Pau</v>
      </c>
      <c r="G2718" s="4">
        <f>Order_items!C2718</f>
        <v>1</v>
      </c>
      <c r="H2718" s="4">
        <f>Order_items!D2718</f>
        <v>976.55</v>
      </c>
      <c r="I2718" s="4">
        <f>Order_items!E2718</f>
        <v>976.55</v>
      </c>
      <c r="J2718" s="4" t="str">
        <f t="array" ref="J2718">_xlfn.XLOOKUP(A2718,Orders!A:A,Orders!G:G,"")</f>
        <v>Wallet</v>
      </c>
      <c r="K2718" s="4">
        <f t="shared" si="1"/>
        <v>2024</v>
      </c>
      <c r="L2718" s="4" t="str">
        <f t="shared" si="2"/>
        <v>Oct</v>
      </c>
    </row>
    <row r="2719" ht="22.5" customHeight="1">
      <c r="A2719" s="4">
        <f>(Orders!A2719)</f>
        <v>1873731593</v>
      </c>
      <c r="B2719" s="5">
        <f t="array" ref="B2719">_xlfn.XLOOKUP(A2719, Orders!A:A,Orders!C:C)</f>
        <v>45254.32051</v>
      </c>
      <c r="C2719" s="4">
        <f>Order_items!B2719</f>
        <v>647462</v>
      </c>
      <c r="D2719" s="4" t="str">
        <f t="array" ref="D2719">_xlfn.XLOOKUP(C2719,Products!A:A,Products!B:B,"")</f>
        <v>Lotion</v>
      </c>
      <c r="E2719" s="4" t="str">
        <f t="array" ref="E2719">_xlfn.XLOOKUP(C2719,Products!A:A,Products!C:C,"")</f>
        <v>Personal Care</v>
      </c>
      <c r="F2719" s="4" t="str">
        <f t="array" ref="F2719">_xlfn.XLOOKUP(C2719,Products!A:A,Products!D:D,"")</f>
        <v>Balan, Samra and Sekhon</v>
      </c>
      <c r="G2719" s="4">
        <f>Order_items!C2719</f>
        <v>2</v>
      </c>
      <c r="H2719" s="4">
        <f>Order_items!D2719</f>
        <v>326.42</v>
      </c>
      <c r="I2719" s="4">
        <f>Order_items!E2719</f>
        <v>652.84</v>
      </c>
      <c r="J2719" s="4" t="str">
        <f t="array" ref="J2719">_xlfn.XLOOKUP(A2719,Orders!A:A,Orders!G:G,"")</f>
        <v>Wallet</v>
      </c>
      <c r="K2719" s="4">
        <f t="shared" si="1"/>
        <v>2023</v>
      </c>
      <c r="L2719" s="4" t="str">
        <f t="shared" si="2"/>
        <v>Nov</v>
      </c>
    </row>
    <row r="2720" ht="22.5" customHeight="1">
      <c r="A2720" s="4">
        <f>(Orders!A2720)</f>
        <v>1126011099</v>
      </c>
      <c r="B2720" s="5">
        <f t="array" ref="B2720">_xlfn.XLOOKUP(A2720, Orders!A:A,Orders!C:C)</f>
        <v>45343.91205</v>
      </c>
      <c r="C2720" s="4">
        <f>Order_items!B2720</f>
        <v>714999</v>
      </c>
      <c r="D2720" s="4" t="str">
        <f t="array" ref="D2720">_xlfn.XLOOKUP(C2720,Products!A:A,Products!B:B,"")</f>
        <v>Bread</v>
      </c>
      <c r="E2720" s="4" t="str">
        <f t="array" ref="E2720">_xlfn.XLOOKUP(C2720,Products!A:A,Products!C:C,"")</f>
        <v>Dairy &amp; Breakfast</v>
      </c>
      <c r="F2720" s="4" t="str">
        <f t="array" ref="F2720">_xlfn.XLOOKUP(C2720,Products!A:A,Products!D:D,"")</f>
        <v>Kala Group</v>
      </c>
      <c r="G2720" s="4">
        <f>Order_items!C2720</f>
        <v>2</v>
      </c>
      <c r="H2720" s="4">
        <f>Order_items!D2720</f>
        <v>882.51</v>
      </c>
      <c r="I2720" s="4">
        <f>Order_items!E2720</f>
        <v>1765.02</v>
      </c>
      <c r="J2720" s="4" t="str">
        <f t="array" ref="J2720">_xlfn.XLOOKUP(A2720,Orders!A:A,Orders!G:G,"")</f>
        <v>Card</v>
      </c>
      <c r="K2720" s="4">
        <f t="shared" si="1"/>
        <v>2024</v>
      </c>
      <c r="L2720" s="4" t="str">
        <f t="shared" si="2"/>
        <v>Feb</v>
      </c>
    </row>
    <row r="2721" ht="22.5" customHeight="1">
      <c r="A2721" s="4">
        <f>(Orders!A2721)</f>
        <v>4100626744</v>
      </c>
      <c r="B2721" s="5">
        <f t="array" ref="B2721">_xlfn.XLOOKUP(A2721, Orders!A:A,Orders!C:C)</f>
        <v>45586.04428</v>
      </c>
      <c r="C2721" s="4">
        <f>Order_items!B2721</f>
        <v>760684</v>
      </c>
      <c r="D2721" s="4" t="str">
        <f t="array" ref="D2721">_xlfn.XLOOKUP(C2721,Products!A:A,Products!B:B,"")</f>
        <v>Rice</v>
      </c>
      <c r="E2721" s="4" t="str">
        <f t="array" ref="E2721">_xlfn.XLOOKUP(C2721,Products!A:A,Products!C:C,"")</f>
        <v>Grocery &amp; Staples</v>
      </c>
      <c r="F2721" s="4" t="str">
        <f t="array" ref="F2721">_xlfn.XLOOKUP(C2721,Products!A:A,Products!D:D,"")</f>
        <v>Kanda-Gupta</v>
      </c>
      <c r="G2721" s="4">
        <f>Order_items!C2721</f>
        <v>3</v>
      </c>
      <c r="H2721" s="4">
        <f>Order_items!D2721</f>
        <v>71.6</v>
      </c>
      <c r="I2721" s="4">
        <f>Order_items!E2721</f>
        <v>214.8</v>
      </c>
      <c r="J2721" s="4" t="str">
        <f t="array" ref="J2721">_xlfn.XLOOKUP(A2721,Orders!A:A,Orders!G:G,"")</f>
        <v>UPI</v>
      </c>
      <c r="K2721" s="4">
        <f t="shared" si="1"/>
        <v>2024</v>
      </c>
      <c r="L2721" s="4" t="str">
        <f t="shared" si="2"/>
        <v>Oct</v>
      </c>
    </row>
    <row r="2722" ht="22.5" customHeight="1">
      <c r="A2722" s="4">
        <f>(Orders!A2722)</f>
        <v>8616880376</v>
      </c>
      <c r="B2722" s="5">
        <f t="array" ref="B2722">_xlfn.XLOOKUP(A2722, Orders!A:A,Orders!C:C)</f>
        <v>45369.16762</v>
      </c>
      <c r="C2722" s="4">
        <f>Order_items!B2722</f>
        <v>859361</v>
      </c>
      <c r="D2722" s="4" t="str">
        <f t="array" ref="D2722">_xlfn.XLOOKUP(C2722,Products!A:A,Products!B:B,"")</f>
        <v>Shampoo</v>
      </c>
      <c r="E2722" s="4" t="str">
        <f t="array" ref="E2722">_xlfn.XLOOKUP(C2722,Products!A:A,Products!C:C,"")</f>
        <v>Personal Care</v>
      </c>
      <c r="F2722" s="4" t="str">
        <f t="array" ref="F2722">_xlfn.XLOOKUP(C2722,Products!A:A,Products!D:D,"")</f>
        <v>Mitter Group</v>
      </c>
      <c r="G2722" s="4">
        <f>Order_items!C2722</f>
        <v>2</v>
      </c>
      <c r="H2722" s="4">
        <f>Order_items!D2722</f>
        <v>432.39</v>
      </c>
      <c r="I2722" s="4">
        <f>Order_items!E2722</f>
        <v>864.78</v>
      </c>
      <c r="J2722" s="4" t="str">
        <f t="array" ref="J2722">_xlfn.XLOOKUP(A2722,Orders!A:A,Orders!G:G,"")</f>
        <v>Wallet</v>
      </c>
      <c r="K2722" s="4">
        <f t="shared" si="1"/>
        <v>2024</v>
      </c>
      <c r="L2722" s="4" t="str">
        <f t="shared" si="2"/>
        <v>Mar</v>
      </c>
    </row>
    <row r="2723" ht="22.5" customHeight="1">
      <c r="A2723" s="4">
        <f>(Orders!A2723)</f>
        <v>1427911940</v>
      </c>
      <c r="B2723" s="5">
        <f t="array" ref="B2723">_xlfn.XLOOKUP(A2723, Orders!A:A,Orders!C:C)</f>
        <v>45346.29211</v>
      </c>
      <c r="C2723" s="4">
        <f>Order_items!B2723</f>
        <v>451933</v>
      </c>
      <c r="D2723" s="4" t="str">
        <f t="array" ref="D2723">_xlfn.XLOOKUP(C2723,Products!A:A,Products!B:B,"")</f>
        <v>Wheat Flour</v>
      </c>
      <c r="E2723" s="4" t="str">
        <f t="array" ref="E2723">_xlfn.XLOOKUP(C2723,Products!A:A,Products!C:C,"")</f>
        <v>Grocery &amp; Staples</v>
      </c>
      <c r="F2723" s="4" t="str">
        <f t="array" ref="F2723">_xlfn.XLOOKUP(C2723,Products!A:A,Products!D:D,"")</f>
        <v>Nadig Ltd</v>
      </c>
      <c r="G2723" s="4">
        <f>Order_items!C2723</f>
        <v>3</v>
      </c>
      <c r="H2723" s="4">
        <f>Order_items!D2723</f>
        <v>568.94</v>
      </c>
      <c r="I2723" s="4">
        <f>Order_items!E2723</f>
        <v>1706.82</v>
      </c>
      <c r="J2723" s="4" t="str">
        <f t="array" ref="J2723">_xlfn.XLOOKUP(A2723,Orders!A:A,Orders!G:G,"")</f>
        <v>UPI</v>
      </c>
      <c r="K2723" s="4">
        <f t="shared" si="1"/>
        <v>2024</v>
      </c>
      <c r="L2723" s="4" t="str">
        <f t="shared" si="2"/>
        <v>Feb</v>
      </c>
    </row>
    <row r="2724" ht="22.5" customHeight="1">
      <c r="A2724" s="4">
        <f>(Orders!A2724)</f>
        <v>4416398885</v>
      </c>
      <c r="B2724" s="5">
        <f t="array" ref="B2724">_xlfn.XLOOKUP(A2724, Orders!A:A,Orders!C:C)</f>
        <v>45587.27682</v>
      </c>
      <c r="C2724" s="4">
        <f>Order_items!B2724</f>
        <v>863930</v>
      </c>
      <c r="D2724" s="4" t="str">
        <f t="array" ref="D2724">_xlfn.XLOOKUP(C2724,Products!A:A,Products!B:B,"")</f>
        <v>Shampoo</v>
      </c>
      <c r="E2724" s="4" t="str">
        <f t="array" ref="E2724">_xlfn.XLOOKUP(C2724,Products!A:A,Products!C:C,"")</f>
        <v>Personal Care</v>
      </c>
      <c r="F2724" s="4" t="str">
        <f t="array" ref="F2724">_xlfn.XLOOKUP(C2724,Products!A:A,Products!D:D,"")</f>
        <v>Sathe, Agarwal and Dhar</v>
      </c>
      <c r="G2724" s="4">
        <f>Order_items!C2724</f>
        <v>1</v>
      </c>
      <c r="H2724" s="4">
        <f>Order_items!D2724</f>
        <v>242.57</v>
      </c>
      <c r="I2724" s="4">
        <f>Order_items!E2724</f>
        <v>242.57</v>
      </c>
      <c r="J2724" s="4" t="str">
        <f t="array" ref="J2724">_xlfn.XLOOKUP(A2724,Orders!A:A,Orders!G:G,"")</f>
        <v>Card</v>
      </c>
      <c r="K2724" s="4">
        <f t="shared" si="1"/>
        <v>2024</v>
      </c>
      <c r="L2724" s="4" t="str">
        <f t="shared" si="2"/>
        <v>Oct</v>
      </c>
    </row>
    <row r="2725" ht="22.5" customHeight="1">
      <c r="A2725" s="4">
        <f>(Orders!A2725)</f>
        <v>2584579895</v>
      </c>
      <c r="B2725" s="5">
        <f t="array" ref="B2725">_xlfn.XLOOKUP(A2725, Orders!A:A,Orders!C:C)</f>
        <v>45303.86556</v>
      </c>
      <c r="C2725" s="4">
        <f>Order_items!B2725</f>
        <v>953175</v>
      </c>
      <c r="D2725" s="4" t="str">
        <f t="array" ref="D2725">_xlfn.XLOOKUP(C2725,Products!A:A,Products!B:B,"")</f>
        <v>Baby Food</v>
      </c>
      <c r="E2725" s="4" t="str">
        <f t="array" ref="E2725">_xlfn.XLOOKUP(C2725,Products!A:A,Products!C:C,"")</f>
        <v>Baby Care</v>
      </c>
      <c r="F2725" s="4" t="str">
        <f t="array" ref="F2725">_xlfn.XLOOKUP(C2725,Products!A:A,Products!D:D,"")</f>
        <v>Sehgal-Nagarajan</v>
      </c>
      <c r="G2725" s="4">
        <f>Order_items!C2725</f>
        <v>1</v>
      </c>
      <c r="H2725" s="4">
        <f>Order_items!D2725</f>
        <v>225.21</v>
      </c>
      <c r="I2725" s="4">
        <f>Order_items!E2725</f>
        <v>225.21</v>
      </c>
      <c r="J2725" s="4" t="str">
        <f t="array" ref="J2725">_xlfn.XLOOKUP(A2725,Orders!A:A,Orders!G:G,"")</f>
        <v>Card</v>
      </c>
      <c r="K2725" s="4">
        <f t="shared" si="1"/>
        <v>2024</v>
      </c>
      <c r="L2725" s="4" t="str">
        <f t="shared" si="2"/>
        <v>Jan</v>
      </c>
    </row>
    <row r="2726" ht="22.5" customHeight="1">
      <c r="A2726" s="4">
        <f>(Orders!A2726)</f>
        <v>7770651576</v>
      </c>
      <c r="B2726" s="5">
        <f t="array" ref="B2726">_xlfn.XLOOKUP(A2726, Orders!A:A,Orders!C:C)</f>
        <v>45173.01307</v>
      </c>
      <c r="C2726" s="4">
        <f>Order_items!B2726</f>
        <v>114414</v>
      </c>
      <c r="D2726" s="4" t="str">
        <f t="array" ref="D2726">_xlfn.XLOOKUP(C2726,Products!A:A,Products!B:B,"")</f>
        <v>Vitamins</v>
      </c>
      <c r="E2726" s="4" t="str">
        <f t="array" ref="E2726">_xlfn.XLOOKUP(C2726,Products!A:A,Products!C:C,"")</f>
        <v>Pharmacy</v>
      </c>
      <c r="F2726" s="4" t="str">
        <f t="array" ref="F2726">_xlfn.XLOOKUP(C2726,Products!A:A,Products!D:D,"")</f>
        <v>Kara-Golla</v>
      </c>
      <c r="G2726" s="4">
        <f>Order_items!C2726</f>
        <v>3</v>
      </c>
      <c r="H2726" s="4">
        <f>Order_items!D2726</f>
        <v>832.06</v>
      </c>
      <c r="I2726" s="4">
        <f>Order_items!E2726</f>
        <v>2496.18</v>
      </c>
      <c r="J2726" s="4" t="str">
        <f t="array" ref="J2726">_xlfn.XLOOKUP(A2726,Orders!A:A,Orders!G:G,"")</f>
        <v>UPI</v>
      </c>
      <c r="K2726" s="4">
        <f t="shared" si="1"/>
        <v>2023</v>
      </c>
      <c r="L2726" s="4" t="str">
        <f t="shared" si="2"/>
        <v>Sep</v>
      </c>
    </row>
    <row r="2727" ht="22.5" customHeight="1">
      <c r="A2727" s="4">
        <f>(Orders!A2727)</f>
        <v>3705985582</v>
      </c>
      <c r="B2727" s="5">
        <f t="array" ref="B2727">_xlfn.XLOOKUP(A2727, Orders!A:A,Orders!C:C)</f>
        <v>45157.97223</v>
      </c>
      <c r="C2727" s="4">
        <f>Order_items!B2727</f>
        <v>473647</v>
      </c>
      <c r="D2727" s="4" t="str">
        <f t="array" ref="D2727">_xlfn.XLOOKUP(C2727,Products!A:A,Products!B:B,"")</f>
        <v>Toothpaste</v>
      </c>
      <c r="E2727" s="4" t="str">
        <f t="array" ref="E2727">_xlfn.XLOOKUP(C2727,Products!A:A,Products!C:C,"")</f>
        <v>Personal Care</v>
      </c>
      <c r="F2727" s="4" t="str">
        <f t="array" ref="F2727">_xlfn.XLOOKUP(C2727,Products!A:A,Products!D:D,"")</f>
        <v>Ben-Ravi</v>
      </c>
      <c r="G2727" s="4">
        <f>Order_items!C2727</f>
        <v>3</v>
      </c>
      <c r="H2727" s="4">
        <f>Order_items!D2727</f>
        <v>43.05</v>
      </c>
      <c r="I2727" s="4">
        <f>Order_items!E2727</f>
        <v>129.15</v>
      </c>
      <c r="J2727" s="4" t="str">
        <f t="array" ref="J2727">_xlfn.XLOOKUP(A2727,Orders!A:A,Orders!G:G,"")</f>
        <v>Wallet</v>
      </c>
      <c r="K2727" s="4">
        <f t="shared" si="1"/>
        <v>2023</v>
      </c>
      <c r="L2727" s="4" t="str">
        <f t="shared" si="2"/>
        <v>Aug</v>
      </c>
    </row>
    <row r="2728" ht="22.5" customHeight="1">
      <c r="A2728" s="4">
        <f>(Orders!A2728)</f>
        <v>5160295213</v>
      </c>
      <c r="B2728" s="5">
        <f t="array" ref="B2728">_xlfn.XLOOKUP(A2728, Orders!A:A,Orders!C:C)</f>
        <v>45316.86457</v>
      </c>
      <c r="C2728" s="4">
        <f>Order_items!B2728</f>
        <v>186168</v>
      </c>
      <c r="D2728" s="4" t="str">
        <f t="array" ref="D2728">_xlfn.XLOOKUP(C2728,Products!A:A,Products!B:B,"")</f>
        <v>Dog Food</v>
      </c>
      <c r="E2728" s="4" t="str">
        <f t="array" ref="E2728">_xlfn.XLOOKUP(C2728,Products!A:A,Products!C:C,"")</f>
        <v>Pet Care</v>
      </c>
      <c r="F2728" s="4" t="str">
        <f t="array" ref="F2728">_xlfn.XLOOKUP(C2728,Products!A:A,Products!D:D,"")</f>
        <v>Parekh, Lad and Kadakia</v>
      </c>
      <c r="G2728" s="4">
        <f>Order_items!C2728</f>
        <v>3</v>
      </c>
      <c r="H2728" s="4">
        <f>Order_items!D2728</f>
        <v>878.8</v>
      </c>
      <c r="I2728" s="4">
        <f>Order_items!E2728</f>
        <v>2636.4</v>
      </c>
      <c r="J2728" s="4" t="str">
        <f t="array" ref="J2728">_xlfn.XLOOKUP(A2728,Orders!A:A,Orders!G:G,"")</f>
        <v>Cash</v>
      </c>
      <c r="K2728" s="4">
        <f t="shared" si="1"/>
        <v>2024</v>
      </c>
      <c r="L2728" s="4" t="str">
        <f t="shared" si="2"/>
        <v>Jan</v>
      </c>
    </row>
    <row r="2729" ht="22.5" customHeight="1">
      <c r="A2729" s="4">
        <f>(Orders!A2729)</f>
        <v>4374285559</v>
      </c>
      <c r="B2729" s="5">
        <f t="array" ref="B2729">_xlfn.XLOOKUP(A2729, Orders!A:A,Orders!C:C)</f>
        <v>45537.12412</v>
      </c>
      <c r="C2729" s="4">
        <f>Order_items!B2729</f>
        <v>820541</v>
      </c>
      <c r="D2729" s="4" t="str">
        <f t="array" ref="D2729">_xlfn.XLOOKUP(C2729,Products!A:A,Products!B:B,"")</f>
        <v>Toilet Cleaner</v>
      </c>
      <c r="E2729" s="4" t="str">
        <f t="array" ref="E2729">_xlfn.XLOOKUP(C2729,Products!A:A,Products!C:C,"")</f>
        <v>Household Care</v>
      </c>
      <c r="F2729" s="4" t="str">
        <f t="array" ref="F2729">_xlfn.XLOOKUP(C2729,Products!A:A,Products!D:D,"")</f>
        <v>Borde, Peri and Upadhyay</v>
      </c>
      <c r="G2729" s="4">
        <f>Order_items!C2729</f>
        <v>3</v>
      </c>
      <c r="H2729" s="4">
        <f>Order_items!D2729</f>
        <v>576.22</v>
      </c>
      <c r="I2729" s="4">
        <f>Order_items!E2729</f>
        <v>1728.66</v>
      </c>
      <c r="J2729" s="4" t="str">
        <f t="array" ref="J2729">_xlfn.XLOOKUP(A2729,Orders!A:A,Orders!G:G,"")</f>
        <v>UPI</v>
      </c>
      <c r="K2729" s="4">
        <f t="shared" si="1"/>
        <v>2024</v>
      </c>
      <c r="L2729" s="4" t="str">
        <f t="shared" si="2"/>
        <v>Sep</v>
      </c>
    </row>
    <row r="2730" ht="22.5" customHeight="1">
      <c r="A2730" s="4">
        <f>(Orders!A2730)</f>
        <v>9096638812</v>
      </c>
      <c r="B2730" s="5">
        <f t="array" ref="B2730">_xlfn.XLOOKUP(A2730, Orders!A:A,Orders!C:C)</f>
        <v>45265.08072</v>
      </c>
      <c r="C2730" s="4">
        <f>Order_items!B2730</f>
        <v>240179</v>
      </c>
      <c r="D2730" s="4" t="str">
        <f t="array" ref="D2730">_xlfn.XLOOKUP(C2730,Products!A:A,Products!B:B,"")</f>
        <v>Cough Syrup</v>
      </c>
      <c r="E2730" s="4" t="str">
        <f t="array" ref="E2730">_xlfn.XLOOKUP(C2730,Products!A:A,Products!C:C,"")</f>
        <v>Pharmacy</v>
      </c>
      <c r="F2730" s="4" t="str">
        <f t="array" ref="F2730">_xlfn.XLOOKUP(C2730,Products!A:A,Products!D:D,"")</f>
        <v>Ram-Suri</v>
      </c>
      <c r="G2730" s="4">
        <f>Order_items!C2730</f>
        <v>3</v>
      </c>
      <c r="H2730" s="4">
        <f>Order_items!D2730</f>
        <v>90.56</v>
      </c>
      <c r="I2730" s="4">
        <f>Order_items!E2730</f>
        <v>271.68</v>
      </c>
      <c r="J2730" s="4" t="str">
        <f t="array" ref="J2730">_xlfn.XLOOKUP(A2730,Orders!A:A,Orders!G:G,"")</f>
        <v>UPI</v>
      </c>
      <c r="K2730" s="4">
        <f t="shared" si="1"/>
        <v>2023</v>
      </c>
      <c r="L2730" s="4" t="str">
        <f t="shared" si="2"/>
        <v>Dec</v>
      </c>
    </row>
    <row r="2731" ht="22.5" customHeight="1">
      <c r="A2731" s="4">
        <f>(Orders!A2731)</f>
        <v>2888179397</v>
      </c>
      <c r="B2731" s="5">
        <f t="array" ref="B2731">_xlfn.XLOOKUP(A2731, Orders!A:A,Orders!C:C)</f>
        <v>45164.78567</v>
      </c>
      <c r="C2731" s="4">
        <f>Order_items!B2731</f>
        <v>818522</v>
      </c>
      <c r="D2731" s="4" t="str">
        <f t="array" ref="D2731">_xlfn.XLOOKUP(C2731,Products!A:A,Products!B:B,"")</f>
        <v>Cheese</v>
      </c>
      <c r="E2731" s="4" t="str">
        <f t="array" ref="E2731">_xlfn.XLOOKUP(C2731,Products!A:A,Products!C:C,"")</f>
        <v>Dairy &amp; Breakfast</v>
      </c>
      <c r="F2731" s="4" t="str">
        <f t="array" ref="F2731">_xlfn.XLOOKUP(C2731,Products!A:A,Products!D:D,"")</f>
        <v>Hora-Roy</v>
      </c>
      <c r="G2731" s="4">
        <f>Order_items!C2731</f>
        <v>3</v>
      </c>
      <c r="H2731" s="4">
        <f>Order_items!D2731</f>
        <v>96.09</v>
      </c>
      <c r="I2731" s="4">
        <f>Order_items!E2731</f>
        <v>288.27</v>
      </c>
      <c r="J2731" s="4" t="str">
        <f t="array" ref="J2731">_xlfn.XLOOKUP(A2731,Orders!A:A,Orders!G:G,"")</f>
        <v>UPI</v>
      </c>
      <c r="K2731" s="4">
        <f t="shared" si="1"/>
        <v>2023</v>
      </c>
      <c r="L2731" s="4" t="str">
        <f t="shared" si="2"/>
        <v>Aug</v>
      </c>
    </row>
    <row r="2732" ht="22.5" customHeight="1">
      <c r="A2732" s="4">
        <f>(Orders!A2732)</f>
        <v>3387165389</v>
      </c>
      <c r="B2732" s="5">
        <f t="array" ref="B2732">_xlfn.XLOOKUP(A2732, Orders!A:A,Orders!C:C)</f>
        <v>45487.38537</v>
      </c>
      <c r="C2732" s="4">
        <f>Order_items!B2732</f>
        <v>146840</v>
      </c>
      <c r="D2732" s="4" t="str">
        <f t="array" ref="D2732">_xlfn.XLOOKUP(C2732,Products!A:A,Products!B:B,"")</f>
        <v>Bread</v>
      </c>
      <c r="E2732" s="4" t="str">
        <f t="array" ref="E2732">_xlfn.XLOOKUP(C2732,Products!A:A,Products!C:C,"")</f>
        <v>Dairy &amp; Breakfast</v>
      </c>
      <c r="F2732" s="4" t="str">
        <f t="array" ref="F2732">_xlfn.XLOOKUP(C2732,Products!A:A,Products!D:D,"")</f>
        <v>Bains, Deol and Vaidya</v>
      </c>
      <c r="G2732" s="4">
        <f>Order_items!C2732</f>
        <v>3</v>
      </c>
      <c r="H2732" s="4">
        <f>Order_items!D2732</f>
        <v>786.85</v>
      </c>
      <c r="I2732" s="4">
        <f>Order_items!E2732</f>
        <v>2360.55</v>
      </c>
      <c r="J2732" s="4" t="str">
        <f t="array" ref="J2732">_xlfn.XLOOKUP(A2732,Orders!A:A,Orders!G:G,"")</f>
        <v>Card</v>
      </c>
      <c r="K2732" s="4">
        <f t="shared" si="1"/>
        <v>2024</v>
      </c>
      <c r="L2732" s="4" t="str">
        <f t="shared" si="2"/>
        <v>Jul</v>
      </c>
    </row>
    <row r="2733" ht="22.5" customHeight="1">
      <c r="A2733" s="4">
        <f>(Orders!A2733)</f>
        <v>1925647539</v>
      </c>
      <c r="B2733" s="5">
        <f t="array" ref="B2733">_xlfn.XLOOKUP(A2733, Orders!A:A,Orders!C:C)</f>
        <v>45152.64646</v>
      </c>
      <c r="C2733" s="4">
        <f>Order_items!B2733</f>
        <v>397973</v>
      </c>
      <c r="D2733" s="4" t="str">
        <f t="array" ref="D2733">_xlfn.XLOOKUP(C2733,Products!A:A,Products!B:B,"")</f>
        <v>Bananas</v>
      </c>
      <c r="E2733" s="4" t="str">
        <f t="array" ref="E2733">_xlfn.XLOOKUP(C2733,Products!A:A,Products!C:C,"")</f>
        <v>Fruits &amp; Vegetables</v>
      </c>
      <c r="F2733" s="4" t="str">
        <f t="array" ref="F2733">_xlfn.XLOOKUP(C2733,Products!A:A,Products!D:D,"")</f>
        <v>Wable, Randhawa and Mutti</v>
      </c>
      <c r="G2733" s="4">
        <f>Order_items!C2733</f>
        <v>1</v>
      </c>
      <c r="H2733" s="4">
        <f>Order_items!D2733</f>
        <v>728.73</v>
      </c>
      <c r="I2733" s="4">
        <f>Order_items!E2733</f>
        <v>728.73</v>
      </c>
      <c r="J2733" s="4" t="str">
        <f t="array" ref="J2733">_xlfn.XLOOKUP(A2733,Orders!A:A,Orders!G:G,"")</f>
        <v>UPI</v>
      </c>
      <c r="K2733" s="4">
        <f t="shared" si="1"/>
        <v>2023</v>
      </c>
      <c r="L2733" s="4" t="str">
        <f t="shared" si="2"/>
        <v>Aug</v>
      </c>
    </row>
    <row r="2734" ht="22.5" customHeight="1">
      <c r="A2734" s="4">
        <f>(Orders!A2734)</f>
        <v>6160848562</v>
      </c>
      <c r="B2734" s="5">
        <f t="array" ref="B2734">_xlfn.XLOOKUP(A2734, Orders!A:A,Orders!C:C)</f>
        <v>45179.82196</v>
      </c>
      <c r="C2734" s="4">
        <f>Order_items!B2734</f>
        <v>397973</v>
      </c>
      <c r="D2734" s="4" t="str">
        <f t="array" ref="D2734">_xlfn.XLOOKUP(C2734,Products!A:A,Products!B:B,"")</f>
        <v>Bananas</v>
      </c>
      <c r="E2734" s="4" t="str">
        <f t="array" ref="E2734">_xlfn.XLOOKUP(C2734,Products!A:A,Products!C:C,"")</f>
        <v>Fruits &amp; Vegetables</v>
      </c>
      <c r="F2734" s="4" t="str">
        <f t="array" ref="F2734">_xlfn.XLOOKUP(C2734,Products!A:A,Products!D:D,"")</f>
        <v>Wable, Randhawa and Mutti</v>
      </c>
      <c r="G2734" s="4">
        <f>Order_items!C2734</f>
        <v>2</v>
      </c>
      <c r="H2734" s="4">
        <f>Order_items!D2734</f>
        <v>728.73</v>
      </c>
      <c r="I2734" s="4">
        <f>Order_items!E2734</f>
        <v>1457.46</v>
      </c>
      <c r="J2734" s="4" t="str">
        <f t="array" ref="J2734">_xlfn.XLOOKUP(A2734,Orders!A:A,Orders!G:G,"")</f>
        <v>Card</v>
      </c>
      <c r="K2734" s="4">
        <f t="shared" si="1"/>
        <v>2023</v>
      </c>
      <c r="L2734" s="4" t="str">
        <f t="shared" si="2"/>
        <v>Sep</v>
      </c>
    </row>
    <row r="2735" ht="22.5" customHeight="1">
      <c r="A2735" s="4">
        <f>(Orders!A2735)</f>
        <v>2343495895</v>
      </c>
      <c r="B2735" s="5">
        <f t="array" ref="B2735">_xlfn.XLOOKUP(A2735, Orders!A:A,Orders!C:C)</f>
        <v>45508.60059</v>
      </c>
      <c r="C2735" s="4">
        <f>Order_items!B2735</f>
        <v>552496</v>
      </c>
      <c r="D2735" s="4" t="str">
        <f t="array" ref="D2735">_xlfn.XLOOKUP(C2735,Products!A:A,Products!B:B,"")</f>
        <v>Dish Soap</v>
      </c>
      <c r="E2735" s="4" t="str">
        <f t="array" ref="E2735">_xlfn.XLOOKUP(C2735,Products!A:A,Products!C:C,"")</f>
        <v>Household Care</v>
      </c>
      <c r="F2735" s="4" t="str">
        <f t="array" ref="F2735">_xlfn.XLOOKUP(C2735,Products!A:A,Products!D:D,"")</f>
        <v>Dhar PLC</v>
      </c>
      <c r="G2735" s="4">
        <f>Order_items!C2735</f>
        <v>3</v>
      </c>
      <c r="H2735" s="4">
        <f>Order_items!D2735</f>
        <v>508</v>
      </c>
      <c r="I2735" s="4">
        <f>Order_items!E2735</f>
        <v>1524</v>
      </c>
      <c r="J2735" s="4" t="str">
        <f t="array" ref="J2735">_xlfn.XLOOKUP(A2735,Orders!A:A,Orders!G:G,"")</f>
        <v>UPI</v>
      </c>
      <c r="K2735" s="4">
        <f t="shared" si="1"/>
        <v>2024</v>
      </c>
      <c r="L2735" s="4" t="str">
        <f t="shared" si="2"/>
        <v>Aug</v>
      </c>
    </row>
    <row r="2736" ht="22.5" customHeight="1">
      <c r="A2736" s="4">
        <f>(Orders!A2736)</f>
        <v>8812220964</v>
      </c>
      <c r="B2736" s="5">
        <f t="array" ref="B2736">_xlfn.XLOOKUP(A2736, Orders!A:A,Orders!C:C)</f>
        <v>45167.68072</v>
      </c>
      <c r="C2736" s="4">
        <f>Order_items!B2736</f>
        <v>659290</v>
      </c>
      <c r="D2736" s="4" t="str">
        <f t="array" ref="D2736">_xlfn.XLOOKUP(C2736,Products!A:A,Products!B:B,"")</f>
        <v>Cheese</v>
      </c>
      <c r="E2736" s="4" t="str">
        <f t="array" ref="E2736">_xlfn.XLOOKUP(C2736,Products!A:A,Products!C:C,"")</f>
        <v>Dairy &amp; Breakfast</v>
      </c>
      <c r="F2736" s="4" t="str">
        <f t="array" ref="F2736">_xlfn.XLOOKUP(C2736,Products!A:A,Products!D:D,"")</f>
        <v>Kapadia-D’Alia</v>
      </c>
      <c r="G2736" s="4">
        <f>Order_items!C2736</f>
        <v>2</v>
      </c>
      <c r="H2736" s="4">
        <f>Order_items!D2736</f>
        <v>319.34</v>
      </c>
      <c r="I2736" s="4">
        <f>Order_items!E2736</f>
        <v>638.68</v>
      </c>
      <c r="J2736" s="4" t="str">
        <f t="array" ref="J2736">_xlfn.XLOOKUP(A2736,Orders!A:A,Orders!G:G,"")</f>
        <v>Wallet</v>
      </c>
      <c r="K2736" s="4">
        <f t="shared" si="1"/>
        <v>2023</v>
      </c>
      <c r="L2736" s="4" t="str">
        <f t="shared" si="2"/>
        <v>Aug</v>
      </c>
    </row>
    <row r="2737" ht="22.5" customHeight="1">
      <c r="A2737" s="4">
        <f>(Orders!A2737)</f>
        <v>8640364495</v>
      </c>
      <c r="B2737" s="5">
        <f t="array" ref="B2737">_xlfn.XLOOKUP(A2737, Orders!A:A,Orders!C:C)</f>
        <v>45059.95263</v>
      </c>
      <c r="C2737" s="4">
        <f>Order_items!B2737</f>
        <v>398340</v>
      </c>
      <c r="D2737" s="4" t="str">
        <f t="array" ref="D2737">_xlfn.XLOOKUP(C2737,Products!A:A,Products!B:B,"")</f>
        <v>Instant Noodles</v>
      </c>
      <c r="E2737" s="4" t="str">
        <f t="array" ref="E2737">_xlfn.XLOOKUP(C2737,Products!A:A,Products!C:C,"")</f>
        <v>Instant &amp; Frozen Food</v>
      </c>
      <c r="F2737" s="4" t="str">
        <f t="array" ref="F2737">_xlfn.XLOOKUP(C2737,Products!A:A,Products!D:D,"")</f>
        <v>Nadig, Zachariah and Soni</v>
      </c>
      <c r="G2737" s="4">
        <f>Order_items!C2737</f>
        <v>3</v>
      </c>
      <c r="H2737" s="4">
        <f>Order_items!D2737</f>
        <v>651.93</v>
      </c>
      <c r="I2737" s="4">
        <f>Order_items!E2737</f>
        <v>1955.79</v>
      </c>
      <c r="J2737" s="4" t="str">
        <f t="array" ref="J2737">_xlfn.XLOOKUP(A2737,Orders!A:A,Orders!G:G,"")</f>
        <v>Card</v>
      </c>
      <c r="K2737" s="4">
        <f t="shared" si="1"/>
        <v>2023</v>
      </c>
      <c r="L2737" s="4" t="str">
        <f t="shared" si="2"/>
        <v>May</v>
      </c>
    </row>
    <row r="2738" ht="22.5" customHeight="1">
      <c r="A2738" s="4">
        <f>(Orders!A2738)</f>
        <v>4610687284</v>
      </c>
      <c r="B2738" s="5">
        <f t="array" ref="B2738">_xlfn.XLOOKUP(A2738, Orders!A:A,Orders!C:C)</f>
        <v>45195.43925</v>
      </c>
      <c r="C2738" s="4">
        <f>Order_items!B2738</f>
        <v>723678</v>
      </c>
      <c r="D2738" s="4" t="str">
        <f t="array" ref="D2738">_xlfn.XLOOKUP(C2738,Products!A:A,Products!B:B,"")</f>
        <v>Dog Food</v>
      </c>
      <c r="E2738" s="4" t="str">
        <f t="array" ref="E2738">_xlfn.XLOOKUP(C2738,Products!A:A,Products!C:C,"")</f>
        <v>Pet Care</v>
      </c>
      <c r="F2738" s="4" t="str">
        <f t="array" ref="F2738">_xlfn.XLOOKUP(C2738,Products!A:A,Products!D:D,"")</f>
        <v>Lall, Datta and Swamy</v>
      </c>
      <c r="G2738" s="4">
        <f>Order_items!C2738</f>
        <v>1</v>
      </c>
      <c r="H2738" s="4">
        <f>Order_items!D2738</f>
        <v>675.46</v>
      </c>
      <c r="I2738" s="4">
        <f>Order_items!E2738</f>
        <v>675.46</v>
      </c>
      <c r="J2738" s="4" t="str">
        <f t="array" ref="J2738">_xlfn.XLOOKUP(A2738,Orders!A:A,Orders!G:G,"")</f>
        <v>Cash</v>
      </c>
      <c r="K2738" s="4">
        <f t="shared" si="1"/>
        <v>2023</v>
      </c>
      <c r="L2738" s="4" t="str">
        <f t="shared" si="2"/>
        <v>Sep</v>
      </c>
    </row>
    <row r="2739" ht="22.5" customHeight="1">
      <c r="A2739" s="4">
        <f>(Orders!A2739)</f>
        <v>189431942</v>
      </c>
      <c r="B2739" s="5">
        <f t="array" ref="B2739">_xlfn.XLOOKUP(A2739, Orders!A:A,Orders!C:C)</f>
        <v>45314.51894</v>
      </c>
      <c r="C2739" s="4">
        <f>Order_items!B2739</f>
        <v>51036</v>
      </c>
      <c r="D2739" s="4" t="str">
        <f t="array" ref="D2739">_xlfn.XLOOKUP(C2739,Products!A:A,Products!B:B,"")</f>
        <v>Baby Food</v>
      </c>
      <c r="E2739" s="4" t="str">
        <f t="array" ref="E2739">_xlfn.XLOOKUP(C2739,Products!A:A,Products!C:C,"")</f>
        <v>Baby Care</v>
      </c>
      <c r="F2739" s="4" t="str">
        <f t="array" ref="F2739">_xlfn.XLOOKUP(C2739,Products!A:A,Products!D:D,"")</f>
        <v>Karnik PLC</v>
      </c>
      <c r="G2739" s="4">
        <f>Order_items!C2739</f>
        <v>3</v>
      </c>
      <c r="H2739" s="4">
        <f>Order_items!D2739</f>
        <v>931.61</v>
      </c>
      <c r="I2739" s="4">
        <f>Order_items!E2739</f>
        <v>2794.83</v>
      </c>
      <c r="J2739" s="4" t="str">
        <f t="array" ref="J2739">_xlfn.XLOOKUP(A2739,Orders!A:A,Orders!G:G,"")</f>
        <v>UPI</v>
      </c>
      <c r="K2739" s="4">
        <f t="shared" si="1"/>
        <v>2024</v>
      </c>
      <c r="L2739" s="4" t="str">
        <f t="shared" si="2"/>
        <v>Jan</v>
      </c>
    </row>
    <row r="2740" ht="22.5" customHeight="1">
      <c r="A2740" s="4">
        <f>(Orders!A2740)</f>
        <v>1746826454</v>
      </c>
      <c r="B2740" s="5">
        <f t="array" ref="B2740">_xlfn.XLOOKUP(A2740, Orders!A:A,Orders!C:C)</f>
        <v>45296.06866</v>
      </c>
      <c r="C2740" s="4">
        <f>Order_items!B2740</f>
        <v>798639</v>
      </c>
      <c r="D2740" s="4" t="str">
        <f t="array" ref="D2740">_xlfn.XLOOKUP(C2740,Products!A:A,Products!B:B,"")</f>
        <v>Eggs</v>
      </c>
      <c r="E2740" s="4" t="str">
        <f t="array" ref="E2740">_xlfn.XLOOKUP(C2740,Products!A:A,Products!C:C,"")</f>
        <v>Dairy &amp; Breakfast</v>
      </c>
      <c r="F2740" s="4" t="str">
        <f t="array" ref="F2740">_xlfn.XLOOKUP(C2740,Products!A:A,Products!D:D,"")</f>
        <v>Subramaniam LLC</v>
      </c>
      <c r="G2740" s="4">
        <f>Order_items!C2740</f>
        <v>2</v>
      </c>
      <c r="H2740" s="4">
        <f>Order_items!D2740</f>
        <v>211.25</v>
      </c>
      <c r="I2740" s="4">
        <f>Order_items!E2740</f>
        <v>422.5</v>
      </c>
      <c r="J2740" s="4" t="str">
        <f t="array" ref="J2740">_xlfn.XLOOKUP(A2740,Orders!A:A,Orders!G:G,"")</f>
        <v>Card</v>
      </c>
      <c r="K2740" s="4">
        <f t="shared" si="1"/>
        <v>2024</v>
      </c>
      <c r="L2740" s="4" t="str">
        <f t="shared" si="2"/>
        <v>Jan</v>
      </c>
    </row>
    <row r="2741" ht="22.5" customHeight="1">
      <c r="A2741" s="4">
        <f>(Orders!A2741)</f>
        <v>948345459</v>
      </c>
      <c r="B2741" s="5">
        <f t="array" ref="B2741">_xlfn.XLOOKUP(A2741, Orders!A:A,Orders!C:C)</f>
        <v>45374.17576</v>
      </c>
      <c r="C2741" s="4">
        <f>Order_items!B2741</f>
        <v>993331</v>
      </c>
      <c r="D2741" s="4" t="str">
        <f t="array" ref="D2741">_xlfn.XLOOKUP(C2741,Products!A:A,Products!B:B,"")</f>
        <v>Pulses</v>
      </c>
      <c r="E2741" s="4" t="str">
        <f t="array" ref="E2741">_xlfn.XLOOKUP(C2741,Products!A:A,Products!C:C,"")</f>
        <v>Grocery &amp; Staples</v>
      </c>
      <c r="F2741" s="4" t="str">
        <f t="array" ref="F2741">_xlfn.XLOOKUP(C2741,Products!A:A,Products!D:D,"")</f>
        <v>Parmer, Gola and Yogi</v>
      </c>
      <c r="G2741" s="4">
        <f>Order_items!C2741</f>
        <v>1</v>
      </c>
      <c r="H2741" s="4">
        <f>Order_items!D2741</f>
        <v>102.44</v>
      </c>
      <c r="I2741" s="4">
        <f>Order_items!E2741</f>
        <v>102.44</v>
      </c>
      <c r="J2741" s="4" t="str">
        <f t="array" ref="J2741">_xlfn.XLOOKUP(A2741,Orders!A:A,Orders!G:G,"")</f>
        <v>UPI</v>
      </c>
      <c r="K2741" s="4">
        <f t="shared" si="1"/>
        <v>2024</v>
      </c>
      <c r="L2741" s="4" t="str">
        <f t="shared" si="2"/>
        <v>Mar</v>
      </c>
    </row>
    <row r="2742" ht="22.5" customHeight="1">
      <c r="A2742" s="4">
        <f>(Orders!A2742)</f>
        <v>9959881029</v>
      </c>
      <c r="B2742" s="5">
        <f t="array" ref="B2742">_xlfn.XLOOKUP(A2742, Orders!A:A,Orders!C:C)</f>
        <v>45565.14104</v>
      </c>
      <c r="C2742" s="4">
        <f>Order_items!B2742</f>
        <v>654623</v>
      </c>
      <c r="D2742" s="4" t="str">
        <f t="array" ref="D2742">_xlfn.XLOOKUP(C2742,Products!A:A,Products!B:B,"")</f>
        <v>Chips</v>
      </c>
      <c r="E2742" s="4" t="str">
        <f t="array" ref="E2742">_xlfn.XLOOKUP(C2742,Products!A:A,Products!C:C,"")</f>
        <v>Snacks &amp; Munchies</v>
      </c>
      <c r="F2742" s="4" t="str">
        <f t="array" ref="F2742">_xlfn.XLOOKUP(C2742,Products!A:A,Products!D:D,"")</f>
        <v>Pradhan and Sons</v>
      </c>
      <c r="G2742" s="4">
        <f>Order_items!C2742</f>
        <v>2</v>
      </c>
      <c r="H2742" s="4">
        <f>Order_items!D2742</f>
        <v>422.14</v>
      </c>
      <c r="I2742" s="4">
        <f>Order_items!E2742</f>
        <v>844.28</v>
      </c>
      <c r="J2742" s="4" t="str">
        <f t="array" ref="J2742">_xlfn.XLOOKUP(A2742,Orders!A:A,Orders!G:G,"")</f>
        <v>UPI</v>
      </c>
      <c r="K2742" s="4">
        <f t="shared" si="1"/>
        <v>2024</v>
      </c>
      <c r="L2742" s="4" t="str">
        <f t="shared" si="2"/>
        <v>Sep</v>
      </c>
    </row>
    <row r="2743" ht="22.5" customHeight="1">
      <c r="A2743" s="4">
        <f>(Orders!A2743)</f>
        <v>621213006</v>
      </c>
      <c r="B2743" s="5">
        <f t="array" ref="B2743">_xlfn.XLOOKUP(A2743, Orders!A:A,Orders!C:C)</f>
        <v>45495.18641</v>
      </c>
      <c r="C2743" s="4">
        <f>Order_items!B2743</f>
        <v>739448</v>
      </c>
      <c r="D2743" s="4" t="str">
        <f t="array" ref="D2743">_xlfn.XLOOKUP(C2743,Products!A:A,Products!B:B,"")</f>
        <v>Dish Soap</v>
      </c>
      <c r="E2743" s="4" t="str">
        <f t="array" ref="E2743">_xlfn.XLOOKUP(C2743,Products!A:A,Products!C:C,"")</f>
        <v>Household Care</v>
      </c>
      <c r="F2743" s="4" t="str">
        <f t="array" ref="F2743">_xlfn.XLOOKUP(C2743,Products!A:A,Products!D:D,"")</f>
        <v>Mand-Choudhry</v>
      </c>
      <c r="G2743" s="4">
        <f>Order_items!C2743</f>
        <v>3</v>
      </c>
      <c r="H2743" s="4">
        <f>Order_items!D2743</f>
        <v>755.66</v>
      </c>
      <c r="I2743" s="4">
        <f>Order_items!E2743</f>
        <v>2266.98</v>
      </c>
      <c r="J2743" s="4" t="str">
        <f t="array" ref="J2743">_xlfn.XLOOKUP(A2743,Orders!A:A,Orders!G:G,"")</f>
        <v>UPI</v>
      </c>
      <c r="K2743" s="4">
        <f t="shared" si="1"/>
        <v>2024</v>
      </c>
      <c r="L2743" s="4" t="str">
        <f t="shared" si="2"/>
        <v>Jul</v>
      </c>
    </row>
    <row r="2744" ht="22.5" customHeight="1">
      <c r="A2744" s="4">
        <f>(Orders!A2744)</f>
        <v>1772464528</v>
      </c>
      <c r="B2744" s="5">
        <f t="array" ref="B2744">_xlfn.XLOOKUP(A2744, Orders!A:A,Orders!C:C)</f>
        <v>45176.87713</v>
      </c>
      <c r="C2744" s="4">
        <f>Order_items!B2744</f>
        <v>954722</v>
      </c>
      <c r="D2744" s="4" t="str">
        <f t="array" ref="D2744">_xlfn.XLOOKUP(C2744,Products!A:A,Products!B:B,"")</f>
        <v>Ice Cream</v>
      </c>
      <c r="E2744" s="4" t="str">
        <f t="array" ref="E2744">_xlfn.XLOOKUP(C2744,Products!A:A,Products!C:C,"")</f>
        <v>Instant &amp; Frozen Food</v>
      </c>
      <c r="F2744" s="4" t="str">
        <f t="array" ref="F2744">_xlfn.XLOOKUP(C2744,Products!A:A,Products!D:D,"")</f>
        <v>Mohan-Virk</v>
      </c>
      <c r="G2744" s="4">
        <f>Order_items!C2744</f>
        <v>1</v>
      </c>
      <c r="H2744" s="4">
        <f>Order_items!D2744</f>
        <v>616.45</v>
      </c>
      <c r="I2744" s="4">
        <f>Order_items!E2744</f>
        <v>616.45</v>
      </c>
      <c r="J2744" s="4" t="str">
        <f t="array" ref="J2744">_xlfn.XLOOKUP(A2744,Orders!A:A,Orders!G:G,"")</f>
        <v>Cash</v>
      </c>
      <c r="K2744" s="4">
        <f t="shared" si="1"/>
        <v>2023</v>
      </c>
      <c r="L2744" s="4" t="str">
        <f t="shared" si="2"/>
        <v>Sep</v>
      </c>
    </row>
    <row r="2745" ht="22.5" customHeight="1">
      <c r="A2745" s="4">
        <f>(Orders!A2745)</f>
        <v>7732863862</v>
      </c>
      <c r="B2745" s="5">
        <f t="array" ref="B2745">_xlfn.XLOOKUP(A2745, Orders!A:A,Orders!C:C)</f>
        <v>45140.16309</v>
      </c>
      <c r="C2745" s="4">
        <f>Order_items!B2745</f>
        <v>194682</v>
      </c>
      <c r="D2745" s="4" t="str">
        <f t="array" ref="D2745">_xlfn.XLOOKUP(C2745,Products!A:A,Products!B:B,"")</f>
        <v>Iced Tea</v>
      </c>
      <c r="E2745" s="4" t="str">
        <f t="array" ref="E2745">_xlfn.XLOOKUP(C2745,Products!A:A,Products!C:C,"")</f>
        <v>Cold Drinks &amp; Juices</v>
      </c>
      <c r="F2745" s="4" t="str">
        <f t="array" ref="F2745">_xlfn.XLOOKUP(C2745,Products!A:A,Products!D:D,"")</f>
        <v>Sastry-Issac</v>
      </c>
      <c r="G2745" s="4">
        <f>Order_items!C2745</f>
        <v>2</v>
      </c>
      <c r="H2745" s="4">
        <f>Order_items!D2745</f>
        <v>912.29</v>
      </c>
      <c r="I2745" s="4">
        <f>Order_items!E2745</f>
        <v>1824.58</v>
      </c>
      <c r="J2745" s="4" t="str">
        <f t="array" ref="J2745">_xlfn.XLOOKUP(A2745,Orders!A:A,Orders!G:G,"")</f>
        <v>Cash</v>
      </c>
      <c r="K2745" s="4">
        <f t="shared" si="1"/>
        <v>2023</v>
      </c>
      <c r="L2745" s="4" t="str">
        <f t="shared" si="2"/>
        <v>Aug</v>
      </c>
    </row>
    <row r="2746" ht="22.5" customHeight="1">
      <c r="A2746" s="4">
        <f>(Orders!A2746)</f>
        <v>3064828239</v>
      </c>
      <c r="B2746" s="5">
        <f t="array" ref="B2746">_xlfn.XLOOKUP(A2746, Orders!A:A,Orders!C:C)</f>
        <v>45340.31774</v>
      </c>
      <c r="C2746" s="4">
        <f>Order_items!B2746</f>
        <v>689769</v>
      </c>
      <c r="D2746" s="4" t="str">
        <f t="array" ref="D2746">_xlfn.XLOOKUP(C2746,Products!A:A,Products!B:B,"")</f>
        <v>Frozen Vegetables</v>
      </c>
      <c r="E2746" s="4" t="str">
        <f t="array" ref="E2746">_xlfn.XLOOKUP(C2746,Products!A:A,Products!C:C,"")</f>
        <v>Instant &amp; Frozen Food</v>
      </c>
      <c r="F2746" s="4" t="str">
        <f t="array" ref="F2746">_xlfn.XLOOKUP(C2746,Products!A:A,Products!D:D,"")</f>
        <v>Kothari-Datta</v>
      </c>
      <c r="G2746" s="4">
        <f>Order_items!C2746</f>
        <v>1</v>
      </c>
      <c r="H2746" s="4">
        <f>Order_items!D2746</f>
        <v>46.62</v>
      </c>
      <c r="I2746" s="4">
        <f>Order_items!E2746</f>
        <v>46.62</v>
      </c>
      <c r="J2746" s="4" t="str">
        <f t="array" ref="J2746">_xlfn.XLOOKUP(A2746,Orders!A:A,Orders!G:G,"")</f>
        <v>UPI</v>
      </c>
      <c r="K2746" s="4">
        <f t="shared" si="1"/>
        <v>2024</v>
      </c>
      <c r="L2746" s="4" t="str">
        <f t="shared" si="2"/>
        <v>Feb</v>
      </c>
    </row>
    <row r="2747" ht="22.5" customHeight="1">
      <c r="A2747" s="4">
        <f>(Orders!A2747)</f>
        <v>6363526452</v>
      </c>
      <c r="B2747" s="5">
        <f t="array" ref="B2747">_xlfn.XLOOKUP(A2747, Orders!A:A,Orders!C:C)</f>
        <v>45209.95965</v>
      </c>
      <c r="C2747" s="4">
        <f>Order_items!B2747</f>
        <v>965755</v>
      </c>
      <c r="D2747" s="4" t="str">
        <f t="array" ref="D2747">_xlfn.XLOOKUP(C2747,Products!A:A,Products!B:B,"")</f>
        <v>Bananas</v>
      </c>
      <c r="E2747" s="4" t="str">
        <f t="array" ref="E2747">_xlfn.XLOOKUP(C2747,Products!A:A,Products!C:C,"")</f>
        <v>Fruits &amp; Vegetables</v>
      </c>
      <c r="F2747" s="4" t="str">
        <f t="array" ref="F2747">_xlfn.XLOOKUP(C2747,Products!A:A,Products!D:D,"")</f>
        <v>Doshi, Sarraf and Sama</v>
      </c>
      <c r="G2747" s="4">
        <f>Order_items!C2747</f>
        <v>3</v>
      </c>
      <c r="H2747" s="4">
        <f>Order_items!D2747</f>
        <v>532.57</v>
      </c>
      <c r="I2747" s="4">
        <f>Order_items!E2747</f>
        <v>1597.71</v>
      </c>
      <c r="J2747" s="4" t="str">
        <f t="array" ref="J2747">_xlfn.XLOOKUP(A2747,Orders!A:A,Orders!G:G,"")</f>
        <v>Wallet</v>
      </c>
      <c r="K2747" s="4">
        <f t="shared" si="1"/>
        <v>2023</v>
      </c>
      <c r="L2747" s="4" t="str">
        <f t="shared" si="2"/>
        <v>Oct</v>
      </c>
    </row>
    <row r="2748" ht="22.5" customHeight="1">
      <c r="A2748" s="4">
        <f>(Orders!A2748)</f>
        <v>6988011282</v>
      </c>
      <c r="B2748" s="5">
        <f t="array" ref="B2748">_xlfn.XLOOKUP(A2748, Orders!A:A,Orders!C:C)</f>
        <v>45595.70839</v>
      </c>
      <c r="C2748" s="4">
        <f>Order_items!B2748</f>
        <v>807452</v>
      </c>
      <c r="D2748" s="4" t="str">
        <f t="array" ref="D2748">_xlfn.XLOOKUP(C2748,Products!A:A,Products!B:B,"")</f>
        <v>Pulses</v>
      </c>
      <c r="E2748" s="4" t="str">
        <f t="array" ref="E2748">_xlfn.XLOOKUP(C2748,Products!A:A,Products!C:C,"")</f>
        <v>Grocery &amp; Staples</v>
      </c>
      <c r="F2748" s="4" t="str">
        <f t="array" ref="F2748">_xlfn.XLOOKUP(C2748,Products!A:A,Products!D:D,"")</f>
        <v>Naik Ltd</v>
      </c>
      <c r="G2748" s="4">
        <f>Order_items!C2748</f>
        <v>1</v>
      </c>
      <c r="H2748" s="4">
        <f>Order_items!D2748</f>
        <v>144.19</v>
      </c>
      <c r="I2748" s="4">
        <f>Order_items!E2748</f>
        <v>144.19</v>
      </c>
      <c r="J2748" s="4" t="str">
        <f t="array" ref="J2748">_xlfn.XLOOKUP(A2748,Orders!A:A,Orders!G:G,"")</f>
        <v>Wallet</v>
      </c>
      <c r="K2748" s="4">
        <f t="shared" si="1"/>
        <v>2024</v>
      </c>
      <c r="L2748" s="4" t="str">
        <f t="shared" si="2"/>
        <v>Oct</v>
      </c>
    </row>
    <row r="2749" ht="22.5" customHeight="1">
      <c r="A2749" s="4">
        <f>(Orders!A2749)</f>
        <v>8523250818</v>
      </c>
      <c r="B2749" s="5">
        <f t="array" ref="B2749">_xlfn.XLOOKUP(A2749, Orders!A:A,Orders!C:C)</f>
        <v>45333.78757</v>
      </c>
      <c r="C2749" s="4">
        <f>Order_items!B2749</f>
        <v>799459</v>
      </c>
      <c r="D2749" s="4" t="str">
        <f t="array" ref="D2749">_xlfn.XLOOKUP(C2749,Products!A:A,Products!B:B,"")</f>
        <v>Vitamins</v>
      </c>
      <c r="E2749" s="4" t="str">
        <f t="array" ref="E2749">_xlfn.XLOOKUP(C2749,Products!A:A,Products!C:C,"")</f>
        <v>Pharmacy</v>
      </c>
      <c r="F2749" s="4" t="str">
        <f t="array" ref="F2749">_xlfn.XLOOKUP(C2749,Products!A:A,Products!D:D,"")</f>
        <v>Garg, Kari and Kapur</v>
      </c>
      <c r="G2749" s="4">
        <f>Order_items!C2749</f>
        <v>2</v>
      </c>
      <c r="H2749" s="4">
        <f>Order_items!D2749</f>
        <v>852.02</v>
      </c>
      <c r="I2749" s="4">
        <f>Order_items!E2749</f>
        <v>1704.04</v>
      </c>
      <c r="J2749" s="4" t="str">
        <f t="array" ref="J2749">_xlfn.XLOOKUP(A2749,Orders!A:A,Orders!G:G,"")</f>
        <v>UPI</v>
      </c>
      <c r="K2749" s="4">
        <f t="shared" si="1"/>
        <v>2024</v>
      </c>
      <c r="L2749" s="4" t="str">
        <f t="shared" si="2"/>
        <v>Feb</v>
      </c>
    </row>
    <row r="2750" ht="22.5" customHeight="1">
      <c r="A2750" s="4">
        <f>(Orders!A2750)</f>
        <v>5595210484</v>
      </c>
      <c r="B2750" s="5">
        <f t="array" ref="B2750">_xlfn.XLOOKUP(A2750, Orders!A:A,Orders!C:C)</f>
        <v>45063.04436</v>
      </c>
      <c r="C2750" s="4">
        <f>Order_items!B2750</f>
        <v>60619</v>
      </c>
      <c r="D2750" s="4" t="str">
        <f t="array" ref="D2750">_xlfn.XLOOKUP(C2750,Products!A:A,Products!B:B,"")</f>
        <v>Iced Tea</v>
      </c>
      <c r="E2750" s="4" t="str">
        <f t="array" ref="E2750">_xlfn.XLOOKUP(C2750,Products!A:A,Products!C:C,"")</f>
        <v>Cold Drinks &amp; Juices</v>
      </c>
      <c r="F2750" s="4" t="str">
        <f t="array" ref="F2750">_xlfn.XLOOKUP(C2750,Products!A:A,Products!D:D,"")</f>
        <v>Bhasin LLC</v>
      </c>
      <c r="G2750" s="4">
        <f>Order_items!C2750</f>
        <v>3</v>
      </c>
      <c r="H2750" s="4">
        <f>Order_items!D2750</f>
        <v>726.41</v>
      </c>
      <c r="I2750" s="4">
        <f>Order_items!E2750</f>
        <v>2179.23</v>
      </c>
      <c r="J2750" s="4" t="str">
        <f t="array" ref="J2750">_xlfn.XLOOKUP(A2750,Orders!A:A,Orders!G:G,"")</f>
        <v>Card</v>
      </c>
      <c r="K2750" s="4">
        <f t="shared" si="1"/>
        <v>2023</v>
      </c>
      <c r="L2750" s="4" t="str">
        <f t="shared" si="2"/>
        <v>May</v>
      </c>
    </row>
    <row r="2751" ht="22.5" customHeight="1">
      <c r="A2751" s="4">
        <f>(Orders!A2751)</f>
        <v>1461081366</v>
      </c>
      <c r="B2751" s="5">
        <f t="array" ref="B2751">_xlfn.XLOOKUP(A2751, Orders!A:A,Orders!C:C)</f>
        <v>45519.96314</v>
      </c>
      <c r="C2751" s="4">
        <f>Order_items!B2751</f>
        <v>33955</v>
      </c>
      <c r="D2751" s="4" t="str">
        <f t="array" ref="D2751">_xlfn.XLOOKUP(C2751,Products!A:A,Products!B:B,"")</f>
        <v>Frozen Pizza</v>
      </c>
      <c r="E2751" s="4" t="str">
        <f t="array" ref="E2751">_xlfn.XLOOKUP(C2751,Products!A:A,Products!C:C,"")</f>
        <v>Instant &amp; Frozen Food</v>
      </c>
      <c r="F2751" s="4" t="str">
        <f t="array" ref="F2751">_xlfn.XLOOKUP(C2751,Products!A:A,Products!D:D,"")</f>
        <v>Baral Group</v>
      </c>
      <c r="G2751" s="4">
        <f>Order_items!C2751</f>
        <v>1</v>
      </c>
      <c r="H2751" s="4">
        <f>Order_items!D2751</f>
        <v>186.08</v>
      </c>
      <c r="I2751" s="4">
        <f>Order_items!E2751</f>
        <v>186.08</v>
      </c>
      <c r="J2751" s="4" t="str">
        <f t="array" ref="J2751">_xlfn.XLOOKUP(A2751,Orders!A:A,Orders!G:G,"")</f>
        <v>Cash</v>
      </c>
      <c r="K2751" s="4">
        <f t="shared" si="1"/>
        <v>2024</v>
      </c>
      <c r="L2751" s="4" t="str">
        <f t="shared" si="2"/>
        <v>Aug</v>
      </c>
    </row>
    <row r="2752" ht="22.5" customHeight="1">
      <c r="A2752" s="4">
        <f>(Orders!A2752)</f>
        <v>4922364507</v>
      </c>
      <c r="B2752" s="5">
        <f t="array" ref="B2752">_xlfn.XLOOKUP(A2752, Orders!A:A,Orders!C:C)</f>
        <v>45479.36565</v>
      </c>
      <c r="C2752" s="4">
        <f>Order_items!B2752</f>
        <v>313754</v>
      </c>
      <c r="D2752" s="4" t="str">
        <f t="array" ref="D2752">_xlfn.XLOOKUP(C2752,Products!A:A,Products!B:B,"")</f>
        <v>Biscuits</v>
      </c>
      <c r="E2752" s="4" t="str">
        <f t="array" ref="E2752">_xlfn.XLOOKUP(C2752,Products!A:A,Products!C:C,"")</f>
        <v>Snacks &amp; Munchies</v>
      </c>
      <c r="F2752" s="4" t="str">
        <f t="array" ref="F2752">_xlfn.XLOOKUP(C2752,Products!A:A,Products!D:D,"")</f>
        <v>Swaminathan, Mahal and Dara</v>
      </c>
      <c r="G2752" s="4">
        <f>Order_items!C2752</f>
        <v>3</v>
      </c>
      <c r="H2752" s="4">
        <f>Order_items!D2752</f>
        <v>136.6</v>
      </c>
      <c r="I2752" s="4">
        <f>Order_items!E2752</f>
        <v>409.8</v>
      </c>
      <c r="J2752" s="4" t="str">
        <f t="array" ref="J2752">_xlfn.XLOOKUP(A2752,Orders!A:A,Orders!G:G,"")</f>
        <v>Cash</v>
      </c>
      <c r="K2752" s="4">
        <f t="shared" si="1"/>
        <v>2024</v>
      </c>
      <c r="L2752" s="4" t="str">
        <f t="shared" si="2"/>
        <v>Jul</v>
      </c>
    </row>
    <row r="2753" ht="22.5" customHeight="1">
      <c r="A2753" s="4">
        <f>(Orders!A2753)</f>
        <v>6597871211</v>
      </c>
      <c r="B2753" s="5">
        <f t="array" ref="B2753">_xlfn.XLOOKUP(A2753, Orders!A:A,Orders!C:C)</f>
        <v>45415.01981</v>
      </c>
      <c r="C2753" s="4">
        <f>Order_items!B2753</f>
        <v>478531</v>
      </c>
      <c r="D2753" s="4" t="str">
        <f t="array" ref="D2753">_xlfn.XLOOKUP(C2753,Products!A:A,Products!B:B,"")</f>
        <v>Carrots</v>
      </c>
      <c r="E2753" s="4" t="str">
        <f t="array" ref="E2753">_xlfn.XLOOKUP(C2753,Products!A:A,Products!C:C,"")</f>
        <v>Fruits &amp; Vegetables</v>
      </c>
      <c r="F2753" s="4" t="str">
        <f t="array" ref="F2753">_xlfn.XLOOKUP(C2753,Products!A:A,Products!D:D,"")</f>
        <v>Uppal Group</v>
      </c>
      <c r="G2753" s="4">
        <f>Order_items!C2753</f>
        <v>3</v>
      </c>
      <c r="H2753" s="4">
        <f>Order_items!D2753</f>
        <v>825.46</v>
      </c>
      <c r="I2753" s="4">
        <f>Order_items!E2753</f>
        <v>2476.38</v>
      </c>
      <c r="J2753" s="4" t="str">
        <f t="array" ref="J2753">_xlfn.XLOOKUP(A2753,Orders!A:A,Orders!G:G,"")</f>
        <v>UPI</v>
      </c>
      <c r="K2753" s="4">
        <f t="shared" si="1"/>
        <v>2024</v>
      </c>
      <c r="L2753" s="4" t="str">
        <f t="shared" si="2"/>
        <v>May</v>
      </c>
    </row>
    <row r="2754" ht="22.5" customHeight="1">
      <c r="A2754" s="4">
        <f>(Orders!A2754)</f>
        <v>2719816862</v>
      </c>
      <c r="B2754" s="5">
        <f t="array" ref="B2754">_xlfn.XLOOKUP(A2754, Orders!A:A,Orders!C:C)</f>
        <v>45555.86762</v>
      </c>
      <c r="C2754" s="4">
        <f>Order_items!B2754</f>
        <v>876139</v>
      </c>
      <c r="D2754" s="4" t="str">
        <f t="array" ref="D2754">_xlfn.XLOOKUP(C2754,Products!A:A,Products!B:B,"")</f>
        <v>Pulses</v>
      </c>
      <c r="E2754" s="4" t="str">
        <f t="array" ref="E2754">_xlfn.XLOOKUP(C2754,Products!A:A,Products!C:C,"")</f>
        <v>Grocery &amp; Staples</v>
      </c>
      <c r="F2754" s="4" t="str">
        <f t="array" ref="F2754">_xlfn.XLOOKUP(C2754,Products!A:A,Products!D:D,"")</f>
        <v>Cherian-Dara</v>
      </c>
      <c r="G2754" s="4">
        <f>Order_items!C2754</f>
        <v>3</v>
      </c>
      <c r="H2754" s="4">
        <f>Order_items!D2754</f>
        <v>415.75</v>
      </c>
      <c r="I2754" s="4">
        <f>Order_items!E2754</f>
        <v>1247.25</v>
      </c>
      <c r="J2754" s="4" t="str">
        <f t="array" ref="J2754">_xlfn.XLOOKUP(A2754,Orders!A:A,Orders!G:G,"")</f>
        <v>Wallet</v>
      </c>
      <c r="K2754" s="4">
        <f t="shared" si="1"/>
        <v>2024</v>
      </c>
      <c r="L2754" s="4" t="str">
        <f t="shared" si="2"/>
        <v>Sep</v>
      </c>
    </row>
    <row r="2755" ht="22.5" customHeight="1">
      <c r="A2755" s="4">
        <f>(Orders!A2755)</f>
        <v>9830788650</v>
      </c>
      <c r="B2755" s="5">
        <f t="array" ref="B2755">_xlfn.XLOOKUP(A2755, Orders!A:A,Orders!C:C)</f>
        <v>45114.32993</v>
      </c>
      <c r="C2755" s="4">
        <f>Order_items!B2755</f>
        <v>587645</v>
      </c>
      <c r="D2755" s="4" t="str">
        <f t="array" ref="D2755">_xlfn.XLOOKUP(C2755,Products!A:A,Products!B:B,"")</f>
        <v>Vitamins</v>
      </c>
      <c r="E2755" s="4" t="str">
        <f t="array" ref="E2755">_xlfn.XLOOKUP(C2755,Products!A:A,Products!C:C,"")</f>
        <v>Pharmacy</v>
      </c>
      <c r="F2755" s="4" t="str">
        <f t="array" ref="F2755">_xlfn.XLOOKUP(C2755,Products!A:A,Products!D:D,"")</f>
        <v>Sura, Pillay and Mammen</v>
      </c>
      <c r="G2755" s="4">
        <f>Order_items!C2755</f>
        <v>1</v>
      </c>
      <c r="H2755" s="4">
        <f>Order_items!D2755</f>
        <v>801.81</v>
      </c>
      <c r="I2755" s="4">
        <f>Order_items!E2755</f>
        <v>801.81</v>
      </c>
      <c r="J2755" s="4" t="str">
        <f t="array" ref="J2755">_xlfn.XLOOKUP(A2755,Orders!A:A,Orders!G:G,"")</f>
        <v>UPI</v>
      </c>
      <c r="K2755" s="4">
        <f t="shared" si="1"/>
        <v>2023</v>
      </c>
      <c r="L2755" s="4" t="str">
        <f t="shared" si="2"/>
        <v>Jul</v>
      </c>
    </row>
    <row r="2756" ht="22.5" customHeight="1">
      <c r="A2756" s="4">
        <f>(Orders!A2756)</f>
        <v>140980199</v>
      </c>
      <c r="B2756" s="5">
        <f t="array" ref="B2756">_xlfn.XLOOKUP(A2756, Orders!A:A,Orders!C:C)</f>
        <v>45356.58965</v>
      </c>
      <c r="C2756" s="4">
        <f>Order_items!B2756</f>
        <v>492958</v>
      </c>
      <c r="D2756" s="4" t="str">
        <f t="array" ref="D2756">_xlfn.XLOOKUP(C2756,Products!A:A,Products!B:B,"")</f>
        <v>Lotion</v>
      </c>
      <c r="E2756" s="4" t="str">
        <f t="array" ref="E2756">_xlfn.XLOOKUP(C2756,Products!A:A,Products!C:C,"")</f>
        <v>Personal Care</v>
      </c>
      <c r="F2756" s="4" t="str">
        <f t="array" ref="F2756">_xlfn.XLOOKUP(C2756,Products!A:A,Products!D:D,"")</f>
        <v>Acharya PLC</v>
      </c>
      <c r="G2756" s="4">
        <f>Order_items!C2756</f>
        <v>2</v>
      </c>
      <c r="H2756" s="4">
        <f>Order_items!D2756</f>
        <v>84.2</v>
      </c>
      <c r="I2756" s="4">
        <f>Order_items!E2756</f>
        <v>168.4</v>
      </c>
      <c r="J2756" s="4" t="str">
        <f t="array" ref="J2756">_xlfn.XLOOKUP(A2756,Orders!A:A,Orders!G:G,"")</f>
        <v>UPI</v>
      </c>
      <c r="K2756" s="4">
        <f t="shared" si="1"/>
        <v>2024</v>
      </c>
      <c r="L2756" s="4" t="str">
        <f t="shared" si="2"/>
        <v>Mar</v>
      </c>
    </row>
    <row r="2757" ht="22.5" customHeight="1">
      <c r="A2757" s="4">
        <f>(Orders!A2757)</f>
        <v>7595842583</v>
      </c>
      <c r="B2757" s="5">
        <f t="array" ref="B2757">_xlfn.XLOOKUP(A2757, Orders!A:A,Orders!C:C)</f>
        <v>45346.33132</v>
      </c>
      <c r="C2757" s="4">
        <f>Order_items!B2757</f>
        <v>555121</v>
      </c>
      <c r="D2757" s="4" t="str">
        <f t="array" ref="D2757">_xlfn.XLOOKUP(C2757,Products!A:A,Products!B:B,"")</f>
        <v>Carrots</v>
      </c>
      <c r="E2757" s="4" t="str">
        <f t="array" ref="E2757">_xlfn.XLOOKUP(C2757,Products!A:A,Products!C:C,"")</f>
        <v>Fruits &amp; Vegetables</v>
      </c>
      <c r="F2757" s="4" t="str">
        <f t="array" ref="F2757">_xlfn.XLOOKUP(C2757,Products!A:A,Products!D:D,"")</f>
        <v>Subramanian, Chaudhuri and Dora</v>
      </c>
      <c r="G2757" s="4">
        <f>Order_items!C2757</f>
        <v>1</v>
      </c>
      <c r="H2757" s="4">
        <f>Order_items!D2757</f>
        <v>354.91</v>
      </c>
      <c r="I2757" s="4">
        <f>Order_items!E2757</f>
        <v>354.91</v>
      </c>
      <c r="J2757" s="4" t="str">
        <f t="array" ref="J2757">_xlfn.XLOOKUP(A2757,Orders!A:A,Orders!G:G,"")</f>
        <v>Cash</v>
      </c>
      <c r="K2757" s="4">
        <f t="shared" si="1"/>
        <v>2024</v>
      </c>
      <c r="L2757" s="4" t="str">
        <f t="shared" si="2"/>
        <v>Feb</v>
      </c>
    </row>
    <row r="2758" ht="22.5" customHeight="1">
      <c r="A2758" s="4">
        <f>(Orders!A2758)</f>
        <v>2390228992</v>
      </c>
      <c r="B2758" s="5">
        <f t="array" ref="B2758">_xlfn.XLOOKUP(A2758, Orders!A:A,Orders!C:C)</f>
        <v>45138.70113</v>
      </c>
      <c r="C2758" s="4">
        <f>Order_items!B2758</f>
        <v>328457</v>
      </c>
      <c r="D2758" s="4" t="str">
        <f t="array" ref="D2758">_xlfn.XLOOKUP(C2758,Products!A:A,Products!B:B,"")</f>
        <v>Mango Drink</v>
      </c>
      <c r="E2758" s="4" t="str">
        <f t="array" ref="E2758">_xlfn.XLOOKUP(C2758,Products!A:A,Products!C:C,"")</f>
        <v>Cold Drinks &amp; Juices</v>
      </c>
      <c r="F2758" s="4" t="str">
        <f t="array" ref="F2758">_xlfn.XLOOKUP(C2758,Products!A:A,Products!D:D,"")</f>
        <v>Hayre-Shere</v>
      </c>
      <c r="G2758" s="4">
        <f>Order_items!C2758</f>
        <v>2</v>
      </c>
      <c r="H2758" s="4">
        <f>Order_items!D2758</f>
        <v>858.57</v>
      </c>
      <c r="I2758" s="4">
        <f>Order_items!E2758</f>
        <v>1717.14</v>
      </c>
      <c r="J2758" s="4" t="str">
        <f t="array" ref="J2758">_xlfn.XLOOKUP(A2758,Orders!A:A,Orders!G:G,"")</f>
        <v>Card</v>
      </c>
      <c r="K2758" s="4">
        <f t="shared" si="1"/>
        <v>2023</v>
      </c>
      <c r="L2758" s="4" t="str">
        <f t="shared" si="2"/>
        <v>Jul</v>
      </c>
    </row>
    <row r="2759" ht="22.5" customHeight="1">
      <c r="A2759" s="4">
        <f>(Orders!A2759)</f>
        <v>8178738469</v>
      </c>
      <c r="B2759" s="5">
        <f t="array" ref="B2759">_xlfn.XLOOKUP(A2759, Orders!A:A,Orders!C:C)</f>
        <v>45089.2414</v>
      </c>
      <c r="C2759" s="4">
        <f>Order_items!B2759</f>
        <v>140154</v>
      </c>
      <c r="D2759" s="4" t="str">
        <f t="array" ref="D2759">_xlfn.XLOOKUP(C2759,Products!A:A,Products!B:B,"")</f>
        <v>Shampoo</v>
      </c>
      <c r="E2759" s="4" t="str">
        <f t="array" ref="E2759">_xlfn.XLOOKUP(C2759,Products!A:A,Products!C:C,"")</f>
        <v>Personal Care</v>
      </c>
      <c r="F2759" s="4" t="str">
        <f t="array" ref="F2759">_xlfn.XLOOKUP(C2759,Products!A:A,Products!D:D,"")</f>
        <v>Malhotra LLC</v>
      </c>
      <c r="G2759" s="4">
        <f>Order_items!C2759</f>
        <v>3</v>
      </c>
      <c r="H2759" s="4">
        <f>Order_items!D2759</f>
        <v>171.2</v>
      </c>
      <c r="I2759" s="4">
        <f>Order_items!E2759</f>
        <v>513.6</v>
      </c>
      <c r="J2759" s="4" t="str">
        <f t="array" ref="J2759">_xlfn.XLOOKUP(A2759,Orders!A:A,Orders!G:G,"")</f>
        <v>Card</v>
      </c>
      <c r="K2759" s="4">
        <f t="shared" si="1"/>
        <v>2023</v>
      </c>
      <c r="L2759" s="4" t="str">
        <f t="shared" si="2"/>
        <v>Jun</v>
      </c>
    </row>
    <row r="2760" ht="22.5" customHeight="1">
      <c r="A2760" s="4">
        <f>(Orders!A2760)</f>
        <v>9964671001</v>
      </c>
      <c r="B2760" s="5">
        <f t="array" ref="B2760">_xlfn.XLOOKUP(A2760, Orders!A:A,Orders!C:C)</f>
        <v>45365.74575</v>
      </c>
      <c r="C2760" s="4">
        <f>Order_items!B2760</f>
        <v>256051</v>
      </c>
      <c r="D2760" s="4" t="str">
        <f t="array" ref="D2760">_xlfn.XLOOKUP(C2760,Products!A:A,Products!B:B,"")</f>
        <v>Lotion</v>
      </c>
      <c r="E2760" s="4" t="str">
        <f t="array" ref="E2760">_xlfn.XLOOKUP(C2760,Products!A:A,Products!C:C,"")</f>
        <v>Personal Care</v>
      </c>
      <c r="F2760" s="4" t="str">
        <f t="array" ref="F2760">_xlfn.XLOOKUP(C2760,Products!A:A,Products!D:D,"")</f>
        <v>Mannan, Naidu and Sama</v>
      </c>
      <c r="G2760" s="4">
        <f>Order_items!C2760</f>
        <v>1</v>
      </c>
      <c r="H2760" s="4">
        <f>Order_items!D2760</f>
        <v>400.92</v>
      </c>
      <c r="I2760" s="4">
        <f>Order_items!E2760</f>
        <v>400.92</v>
      </c>
      <c r="J2760" s="4" t="str">
        <f t="array" ref="J2760">_xlfn.XLOOKUP(A2760,Orders!A:A,Orders!G:G,"")</f>
        <v>Card</v>
      </c>
      <c r="K2760" s="4">
        <f t="shared" si="1"/>
        <v>2024</v>
      </c>
      <c r="L2760" s="4" t="str">
        <f t="shared" si="2"/>
        <v>Mar</v>
      </c>
    </row>
    <row r="2761" ht="22.5" customHeight="1">
      <c r="A2761" s="4">
        <f>(Orders!A2761)</f>
        <v>1258689954</v>
      </c>
      <c r="B2761" s="5">
        <f t="array" ref="B2761">_xlfn.XLOOKUP(A2761, Orders!A:A,Orders!C:C)</f>
        <v>45382.10208</v>
      </c>
      <c r="C2761" s="4">
        <f>Order_items!B2761</f>
        <v>623234</v>
      </c>
      <c r="D2761" s="4" t="str">
        <f t="array" ref="D2761">_xlfn.XLOOKUP(C2761,Products!A:A,Products!B:B,"")</f>
        <v>Frozen Biryani</v>
      </c>
      <c r="E2761" s="4" t="str">
        <f t="array" ref="E2761">_xlfn.XLOOKUP(C2761,Products!A:A,Products!C:C,"")</f>
        <v>Instant &amp; Frozen Food</v>
      </c>
      <c r="F2761" s="4" t="str">
        <f t="array" ref="F2761">_xlfn.XLOOKUP(C2761,Products!A:A,Products!D:D,"")</f>
        <v>Chakrabarti-Batra</v>
      </c>
      <c r="G2761" s="4">
        <f>Order_items!C2761</f>
        <v>3</v>
      </c>
      <c r="H2761" s="4">
        <f>Order_items!D2761</f>
        <v>329.79</v>
      </c>
      <c r="I2761" s="4">
        <f>Order_items!E2761</f>
        <v>989.37</v>
      </c>
      <c r="J2761" s="4" t="str">
        <f t="array" ref="J2761">_xlfn.XLOOKUP(A2761,Orders!A:A,Orders!G:G,"")</f>
        <v>Card</v>
      </c>
      <c r="K2761" s="4">
        <f t="shared" si="1"/>
        <v>2024</v>
      </c>
      <c r="L2761" s="4" t="str">
        <f t="shared" si="2"/>
        <v>Mar</v>
      </c>
    </row>
    <row r="2762" ht="22.5" customHeight="1">
      <c r="A2762" s="4">
        <f>(Orders!A2762)</f>
        <v>4647158015</v>
      </c>
      <c r="B2762" s="5">
        <f t="array" ref="B2762">_xlfn.XLOOKUP(A2762, Orders!A:A,Orders!C:C)</f>
        <v>45248.56141</v>
      </c>
      <c r="C2762" s="4">
        <f>Order_items!B2762</f>
        <v>990993</v>
      </c>
      <c r="D2762" s="4" t="str">
        <f t="array" ref="D2762">_xlfn.XLOOKUP(C2762,Products!A:A,Products!B:B,"")</f>
        <v>Chocolates</v>
      </c>
      <c r="E2762" s="4" t="str">
        <f t="array" ref="E2762">_xlfn.XLOOKUP(C2762,Products!A:A,Products!C:C,"")</f>
        <v>Snacks &amp; Munchies</v>
      </c>
      <c r="F2762" s="4" t="str">
        <f t="array" ref="F2762">_xlfn.XLOOKUP(C2762,Products!A:A,Products!D:D,"")</f>
        <v>Guha-Subramaniam</v>
      </c>
      <c r="G2762" s="4">
        <f>Order_items!C2762</f>
        <v>3</v>
      </c>
      <c r="H2762" s="4">
        <f>Order_items!D2762</f>
        <v>263.7</v>
      </c>
      <c r="I2762" s="4">
        <f>Order_items!E2762</f>
        <v>791.1</v>
      </c>
      <c r="J2762" s="4" t="str">
        <f t="array" ref="J2762">_xlfn.XLOOKUP(A2762,Orders!A:A,Orders!G:G,"")</f>
        <v>UPI</v>
      </c>
      <c r="K2762" s="4">
        <f t="shared" si="1"/>
        <v>2023</v>
      </c>
      <c r="L2762" s="4" t="str">
        <f t="shared" si="2"/>
        <v>Nov</v>
      </c>
    </row>
    <row r="2763" ht="22.5" customHeight="1">
      <c r="A2763" s="4">
        <f>(Orders!A2763)</f>
        <v>2382974038</v>
      </c>
      <c r="B2763" s="5">
        <f t="array" ref="B2763">_xlfn.XLOOKUP(A2763, Orders!A:A,Orders!C:C)</f>
        <v>45428.69939</v>
      </c>
      <c r="C2763" s="4">
        <f>Order_items!B2763</f>
        <v>461804</v>
      </c>
      <c r="D2763" s="4" t="str">
        <f t="array" ref="D2763">_xlfn.XLOOKUP(C2763,Products!A:A,Products!B:B,"")</f>
        <v>Sugar</v>
      </c>
      <c r="E2763" s="4" t="str">
        <f t="array" ref="E2763">_xlfn.XLOOKUP(C2763,Products!A:A,Products!C:C,"")</f>
        <v>Grocery &amp; Staples</v>
      </c>
      <c r="F2763" s="4" t="str">
        <f t="array" ref="F2763">_xlfn.XLOOKUP(C2763,Products!A:A,Products!D:D,"")</f>
        <v>Ghose, Ben and Divan</v>
      </c>
      <c r="G2763" s="4">
        <f>Order_items!C2763</f>
        <v>1</v>
      </c>
      <c r="H2763" s="4">
        <f>Order_items!D2763</f>
        <v>310.69</v>
      </c>
      <c r="I2763" s="4">
        <f>Order_items!E2763</f>
        <v>310.69</v>
      </c>
      <c r="J2763" s="4" t="str">
        <f t="array" ref="J2763">_xlfn.XLOOKUP(A2763,Orders!A:A,Orders!G:G,"")</f>
        <v>UPI</v>
      </c>
      <c r="K2763" s="4">
        <f t="shared" si="1"/>
        <v>2024</v>
      </c>
      <c r="L2763" s="4" t="str">
        <f t="shared" si="2"/>
        <v>May</v>
      </c>
    </row>
    <row r="2764" ht="22.5" customHeight="1">
      <c r="A2764" s="4">
        <f>(Orders!A2764)</f>
        <v>3663827875</v>
      </c>
      <c r="B2764" s="5">
        <f t="array" ref="B2764">_xlfn.XLOOKUP(A2764, Orders!A:A,Orders!C:C)</f>
        <v>45232.8522</v>
      </c>
      <c r="C2764" s="4">
        <f>Order_items!B2764</f>
        <v>604184</v>
      </c>
      <c r="D2764" s="4" t="str">
        <f t="array" ref="D2764">_xlfn.XLOOKUP(C2764,Products!A:A,Products!B:B,"")</f>
        <v>Toilet Cleaner</v>
      </c>
      <c r="E2764" s="4" t="str">
        <f t="array" ref="E2764">_xlfn.XLOOKUP(C2764,Products!A:A,Products!C:C,"")</f>
        <v>Household Care</v>
      </c>
      <c r="F2764" s="4" t="str">
        <f t="array" ref="F2764">_xlfn.XLOOKUP(C2764,Products!A:A,Products!D:D,"")</f>
        <v>Gaba, Sodhi and Choudhary</v>
      </c>
      <c r="G2764" s="4">
        <f>Order_items!C2764</f>
        <v>3</v>
      </c>
      <c r="H2764" s="4">
        <f>Order_items!D2764</f>
        <v>397.55</v>
      </c>
      <c r="I2764" s="4">
        <f>Order_items!E2764</f>
        <v>1192.65</v>
      </c>
      <c r="J2764" s="4" t="str">
        <f t="array" ref="J2764">_xlfn.XLOOKUP(A2764,Orders!A:A,Orders!G:G,"")</f>
        <v>UPI</v>
      </c>
      <c r="K2764" s="4">
        <f t="shared" si="1"/>
        <v>2023</v>
      </c>
      <c r="L2764" s="4" t="str">
        <f t="shared" si="2"/>
        <v>Nov</v>
      </c>
    </row>
    <row r="2765" ht="22.5" customHeight="1">
      <c r="A2765" s="4">
        <f>(Orders!A2765)</f>
        <v>6501113916</v>
      </c>
      <c r="B2765" s="5">
        <f t="array" ref="B2765">_xlfn.XLOOKUP(A2765, Orders!A:A,Orders!C:C)</f>
        <v>45298.69992</v>
      </c>
      <c r="C2765" s="4">
        <f>Order_items!B2765</f>
        <v>871592</v>
      </c>
      <c r="D2765" s="4" t="str">
        <f t="array" ref="D2765">_xlfn.XLOOKUP(C2765,Products!A:A,Products!B:B,"")</f>
        <v>Carrots</v>
      </c>
      <c r="E2765" s="4" t="str">
        <f t="array" ref="E2765">_xlfn.XLOOKUP(C2765,Products!A:A,Products!C:C,"")</f>
        <v>Fruits &amp; Vegetables</v>
      </c>
      <c r="F2765" s="4" t="str">
        <f t="array" ref="F2765">_xlfn.XLOOKUP(C2765,Products!A:A,Products!D:D,"")</f>
        <v>Shankar, Nadkarni and Kumer</v>
      </c>
      <c r="G2765" s="4">
        <f>Order_items!C2765</f>
        <v>3</v>
      </c>
      <c r="H2765" s="4">
        <f>Order_items!D2765</f>
        <v>870.29</v>
      </c>
      <c r="I2765" s="4">
        <f>Order_items!E2765</f>
        <v>2610.87</v>
      </c>
      <c r="J2765" s="4" t="str">
        <f t="array" ref="J2765">_xlfn.XLOOKUP(A2765,Orders!A:A,Orders!G:G,"")</f>
        <v>UPI</v>
      </c>
      <c r="K2765" s="4">
        <f t="shared" si="1"/>
        <v>2024</v>
      </c>
      <c r="L2765" s="4" t="str">
        <f t="shared" si="2"/>
        <v>Jan</v>
      </c>
    </row>
    <row r="2766" ht="22.5" customHeight="1">
      <c r="A2766" s="4">
        <f>(Orders!A2766)</f>
        <v>3300719369</v>
      </c>
      <c r="B2766" s="5">
        <f t="array" ref="B2766">_xlfn.XLOOKUP(A2766, Orders!A:A,Orders!C:C)</f>
        <v>45437.15083</v>
      </c>
      <c r="C2766" s="4">
        <f>Order_items!B2766</f>
        <v>739534</v>
      </c>
      <c r="D2766" s="4" t="str">
        <f t="array" ref="D2766">_xlfn.XLOOKUP(C2766,Products!A:A,Products!B:B,"")</f>
        <v>Toilet Cleaner</v>
      </c>
      <c r="E2766" s="4" t="str">
        <f t="array" ref="E2766">_xlfn.XLOOKUP(C2766,Products!A:A,Products!C:C,"")</f>
        <v>Household Care</v>
      </c>
      <c r="F2766" s="4" t="str">
        <f t="array" ref="F2766">_xlfn.XLOOKUP(C2766,Products!A:A,Products!D:D,"")</f>
        <v>Gera, Narang and Karpe</v>
      </c>
      <c r="G2766" s="4">
        <f>Order_items!C2766</f>
        <v>1</v>
      </c>
      <c r="H2766" s="4">
        <f>Order_items!D2766</f>
        <v>994.56</v>
      </c>
      <c r="I2766" s="4">
        <f>Order_items!E2766</f>
        <v>994.56</v>
      </c>
      <c r="J2766" s="4" t="str">
        <f t="array" ref="J2766">_xlfn.XLOOKUP(A2766,Orders!A:A,Orders!G:G,"")</f>
        <v>Wallet</v>
      </c>
      <c r="K2766" s="4">
        <f t="shared" si="1"/>
        <v>2024</v>
      </c>
      <c r="L2766" s="4" t="str">
        <f t="shared" si="2"/>
        <v>May</v>
      </c>
    </row>
    <row r="2767" ht="22.5" customHeight="1">
      <c r="A2767" s="4">
        <f>(Orders!A2767)</f>
        <v>3239722852</v>
      </c>
      <c r="B2767" s="5">
        <f t="array" ref="B2767">_xlfn.XLOOKUP(A2767, Orders!A:A,Orders!C:C)</f>
        <v>45109.3934</v>
      </c>
      <c r="C2767" s="4">
        <f>Order_items!B2767</f>
        <v>39154</v>
      </c>
      <c r="D2767" s="4" t="str">
        <f t="array" ref="D2767">_xlfn.XLOOKUP(C2767,Products!A:A,Products!B:B,"")</f>
        <v>Mangoes</v>
      </c>
      <c r="E2767" s="4" t="str">
        <f t="array" ref="E2767">_xlfn.XLOOKUP(C2767,Products!A:A,Products!C:C,"")</f>
        <v>Fruits &amp; Vegetables</v>
      </c>
      <c r="F2767" s="4" t="str">
        <f t="array" ref="F2767">_xlfn.XLOOKUP(C2767,Products!A:A,Products!D:D,"")</f>
        <v>Suresh, Bose and Bajwa</v>
      </c>
      <c r="G2767" s="4">
        <f>Order_items!C2767</f>
        <v>3</v>
      </c>
      <c r="H2767" s="4">
        <f>Order_items!D2767</f>
        <v>946.86</v>
      </c>
      <c r="I2767" s="4">
        <f>Order_items!E2767</f>
        <v>2840.58</v>
      </c>
      <c r="J2767" s="4" t="str">
        <f t="array" ref="J2767">_xlfn.XLOOKUP(A2767,Orders!A:A,Orders!G:G,"")</f>
        <v>UPI</v>
      </c>
      <c r="K2767" s="4">
        <f t="shared" si="1"/>
        <v>2023</v>
      </c>
      <c r="L2767" s="4" t="str">
        <f t="shared" si="2"/>
        <v>Jul</v>
      </c>
    </row>
    <row r="2768" ht="22.5" customHeight="1">
      <c r="A2768" s="4">
        <f>(Orders!A2768)</f>
        <v>6694899030</v>
      </c>
      <c r="B2768" s="5">
        <f t="array" ref="B2768">_xlfn.XLOOKUP(A2768, Orders!A:A,Orders!C:C)</f>
        <v>45556.69094</v>
      </c>
      <c r="C2768" s="4">
        <f>Order_items!B2768</f>
        <v>361361</v>
      </c>
      <c r="D2768" s="4" t="str">
        <f t="array" ref="D2768">_xlfn.XLOOKUP(C2768,Products!A:A,Products!B:B,"")</f>
        <v>Biscuits</v>
      </c>
      <c r="E2768" s="4" t="str">
        <f t="array" ref="E2768">_xlfn.XLOOKUP(C2768,Products!A:A,Products!C:C,"")</f>
        <v>Snacks &amp; Munchies</v>
      </c>
      <c r="F2768" s="4" t="str">
        <f t="array" ref="F2768">_xlfn.XLOOKUP(C2768,Products!A:A,Products!D:D,"")</f>
        <v>Kunda, Dave and Sahni</v>
      </c>
      <c r="G2768" s="4">
        <f>Order_items!C2768</f>
        <v>3</v>
      </c>
      <c r="H2768" s="4">
        <f>Order_items!D2768</f>
        <v>826.21</v>
      </c>
      <c r="I2768" s="4">
        <f>Order_items!E2768</f>
        <v>2478.63</v>
      </c>
      <c r="J2768" s="4" t="str">
        <f t="array" ref="J2768">_xlfn.XLOOKUP(A2768,Orders!A:A,Orders!G:G,"")</f>
        <v>Card</v>
      </c>
      <c r="K2768" s="4">
        <f t="shared" si="1"/>
        <v>2024</v>
      </c>
      <c r="L2768" s="4" t="str">
        <f t="shared" si="2"/>
        <v>Sep</v>
      </c>
    </row>
    <row r="2769" ht="22.5" customHeight="1">
      <c r="A2769" s="4">
        <f>(Orders!A2769)</f>
        <v>992895707</v>
      </c>
      <c r="B2769" s="5">
        <f t="array" ref="B2769">_xlfn.XLOOKUP(A2769, Orders!A:A,Orders!C:C)</f>
        <v>45060.94501</v>
      </c>
      <c r="C2769" s="4">
        <f>Order_items!B2769</f>
        <v>324809</v>
      </c>
      <c r="D2769" s="4" t="str">
        <f t="array" ref="D2769">_xlfn.XLOOKUP(C2769,Products!A:A,Products!B:B,"")</f>
        <v>Bread</v>
      </c>
      <c r="E2769" s="4" t="str">
        <f t="array" ref="E2769">_xlfn.XLOOKUP(C2769,Products!A:A,Products!C:C,"")</f>
        <v>Dairy &amp; Breakfast</v>
      </c>
      <c r="F2769" s="4" t="str">
        <f t="array" ref="F2769">_xlfn.XLOOKUP(C2769,Products!A:A,Products!D:D,"")</f>
        <v>Sidhu PLC</v>
      </c>
      <c r="G2769" s="4">
        <f>Order_items!C2769</f>
        <v>1</v>
      </c>
      <c r="H2769" s="4">
        <f>Order_items!D2769</f>
        <v>608</v>
      </c>
      <c r="I2769" s="4">
        <f>Order_items!E2769</f>
        <v>608</v>
      </c>
      <c r="J2769" s="4" t="str">
        <f t="array" ref="J2769">_xlfn.XLOOKUP(A2769,Orders!A:A,Orders!G:G,"")</f>
        <v>Cash</v>
      </c>
      <c r="K2769" s="4">
        <f t="shared" si="1"/>
        <v>2023</v>
      </c>
      <c r="L2769" s="4" t="str">
        <f t="shared" si="2"/>
        <v>May</v>
      </c>
    </row>
    <row r="2770" ht="22.5" customHeight="1">
      <c r="A2770" s="4">
        <f>(Orders!A2770)</f>
        <v>8432150432</v>
      </c>
      <c r="B2770" s="5">
        <f t="array" ref="B2770">_xlfn.XLOOKUP(A2770, Orders!A:A,Orders!C:C)</f>
        <v>45423.68193</v>
      </c>
      <c r="C2770" s="4">
        <f>Order_items!B2770</f>
        <v>621677</v>
      </c>
      <c r="D2770" s="4" t="str">
        <f t="array" ref="D2770">_xlfn.XLOOKUP(C2770,Products!A:A,Products!B:B,"")</f>
        <v>Frozen Biryani</v>
      </c>
      <c r="E2770" s="4" t="str">
        <f t="array" ref="E2770">_xlfn.XLOOKUP(C2770,Products!A:A,Products!C:C,"")</f>
        <v>Instant &amp; Frozen Food</v>
      </c>
      <c r="F2770" s="4" t="str">
        <f t="array" ref="F2770">_xlfn.XLOOKUP(C2770,Products!A:A,Products!D:D,"")</f>
        <v>Sabharwal-Mital</v>
      </c>
      <c r="G2770" s="4">
        <f>Order_items!C2770</f>
        <v>2</v>
      </c>
      <c r="H2770" s="4">
        <f>Order_items!D2770</f>
        <v>317.8</v>
      </c>
      <c r="I2770" s="4">
        <f>Order_items!E2770</f>
        <v>635.6</v>
      </c>
      <c r="J2770" s="4" t="str">
        <f t="array" ref="J2770">_xlfn.XLOOKUP(A2770,Orders!A:A,Orders!G:G,"")</f>
        <v>Wallet</v>
      </c>
      <c r="K2770" s="4">
        <f t="shared" si="1"/>
        <v>2024</v>
      </c>
      <c r="L2770" s="4" t="str">
        <f t="shared" si="2"/>
        <v>May</v>
      </c>
    </row>
    <row r="2771" ht="22.5" customHeight="1">
      <c r="A2771" s="4">
        <f>(Orders!A2771)</f>
        <v>6220520171</v>
      </c>
      <c r="B2771" s="5">
        <f t="array" ref="B2771">_xlfn.XLOOKUP(A2771, Orders!A:A,Orders!C:C)</f>
        <v>45261.00508</v>
      </c>
      <c r="C2771" s="4">
        <f>Order_items!B2771</f>
        <v>764014</v>
      </c>
      <c r="D2771" s="4" t="str">
        <f t="array" ref="D2771">_xlfn.XLOOKUP(C2771,Products!A:A,Products!B:B,"")</f>
        <v>Salt</v>
      </c>
      <c r="E2771" s="4" t="str">
        <f t="array" ref="E2771">_xlfn.XLOOKUP(C2771,Products!A:A,Products!C:C,"")</f>
        <v>Grocery &amp; Staples</v>
      </c>
      <c r="F2771" s="4" t="str">
        <f t="array" ref="F2771">_xlfn.XLOOKUP(C2771,Products!A:A,Products!D:D,"")</f>
        <v>Grewal, Swamy and Dayal</v>
      </c>
      <c r="G2771" s="4">
        <f>Order_items!C2771</f>
        <v>2</v>
      </c>
      <c r="H2771" s="4">
        <f>Order_items!D2771</f>
        <v>612.04</v>
      </c>
      <c r="I2771" s="4">
        <f>Order_items!E2771</f>
        <v>1224.08</v>
      </c>
      <c r="J2771" s="4" t="str">
        <f t="array" ref="J2771">_xlfn.XLOOKUP(A2771,Orders!A:A,Orders!G:G,"")</f>
        <v>UPI</v>
      </c>
      <c r="K2771" s="4">
        <f t="shared" si="1"/>
        <v>2023</v>
      </c>
      <c r="L2771" s="4" t="str">
        <f t="shared" si="2"/>
        <v>Dec</v>
      </c>
    </row>
    <row r="2772" ht="22.5" customHeight="1">
      <c r="A2772" s="4">
        <f>(Orders!A2772)</f>
        <v>735608722</v>
      </c>
      <c r="B2772" s="5">
        <f t="array" ref="B2772">_xlfn.XLOOKUP(A2772, Orders!A:A,Orders!C:C)</f>
        <v>45451.39543</v>
      </c>
      <c r="C2772" s="4">
        <f>Order_items!B2772</f>
        <v>784673</v>
      </c>
      <c r="D2772" s="4" t="str">
        <f t="array" ref="D2772">_xlfn.XLOOKUP(C2772,Products!A:A,Products!B:B,"")</f>
        <v>Dog Food</v>
      </c>
      <c r="E2772" s="4" t="str">
        <f t="array" ref="E2772">_xlfn.XLOOKUP(C2772,Products!A:A,Products!C:C,"")</f>
        <v>Pet Care</v>
      </c>
      <c r="F2772" s="4" t="str">
        <f t="array" ref="F2772">_xlfn.XLOOKUP(C2772,Products!A:A,Products!D:D,"")</f>
        <v>Ramanathan Group</v>
      </c>
      <c r="G2772" s="4">
        <f>Order_items!C2772</f>
        <v>3</v>
      </c>
      <c r="H2772" s="4">
        <f>Order_items!D2772</f>
        <v>491.39</v>
      </c>
      <c r="I2772" s="4">
        <f>Order_items!E2772</f>
        <v>1474.17</v>
      </c>
      <c r="J2772" s="4" t="str">
        <f t="array" ref="J2772">_xlfn.XLOOKUP(A2772,Orders!A:A,Orders!G:G,"")</f>
        <v>Card</v>
      </c>
      <c r="K2772" s="4">
        <f t="shared" si="1"/>
        <v>2024</v>
      </c>
      <c r="L2772" s="4" t="str">
        <f t="shared" si="2"/>
        <v>Jun</v>
      </c>
    </row>
    <row r="2773" ht="22.5" customHeight="1">
      <c r="A2773" s="4">
        <f>(Orders!A2773)</f>
        <v>7303161073</v>
      </c>
      <c r="B2773" s="5">
        <f t="array" ref="B2773">_xlfn.XLOOKUP(A2773, Orders!A:A,Orders!C:C)</f>
        <v>45366.0022</v>
      </c>
      <c r="C2773" s="4">
        <f>Order_items!B2773</f>
        <v>94225</v>
      </c>
      <c r="D2773" s="4" t="str">
        <f t="array" ref="D2773">_xlfn.XLOOKUP(C2773,Products!A:A,Products!B:B,"")</f>
        <v>Toilet Cleaner</v>
      </c>
      <c r="E2773" s="4" t="str">
        <f t="array" ref="E2773">_xlfn.XLOOKUP(C2773,Products!A:A,Products!C:C,"")</f>
        <v>Household Care</v>
      </c>
      <c r="F2773" s="4" t="str">
        <f t="array" ref="F2773">_xlfn.XLOOKUP(C2773,Products!A:A,Products!D:D,"")</f>
        <v>Gulati, Ram and Sarkar</v>
      </c>
      <c r="G2773" s="4">
        <f>Order_items!C2773</f>
        <v>1</v>
      </c>
      <c r="H2773" s="4">
        <f>Order_items!D2773</f>
        <v>77.11</v>
      </c>
      <c r="I2773" s="4">
        <f>Order_items!E2773</f>
        <v>77.11</v>
      </c>
      <c r="J2773" s="4" t="str">
        <f t="array" ref="J2773">_xlfn.XLOOKUP(A2773,Orders!A:A,Orders!G:G,"")</f>
        <v>Cash</v>
      </c>
      <c r="K2773" s="4">
        <f t="shared" si="1"/>
        <v>2024</v>
      </c>
      <c r="L2773" s="4" t="str">
        <f t="shared" si="2"/>
        <v>Mar</v>
      </c>
    </row>
    <row r="2774" ht="22.5" customHeight="1">
      <c r="A2774" s="4">
        <f>(Orders!A2774)</f>
        <v>9783380107</v>
      </c>
      <c r="B2774" s="5">
        <f t="array" ref="B2774">_xlfn.XLOOKUP(A2774, Orders!A:A,Orders!C:C)</f>
        <v>45452.33854</v>
      </c>
      <c r="C2774" s="4">
        <f>Order_items!B2774</f>
        <v>243235</v>
      </c>
      <c r="D2774" s="4" t="str">
        <f t="array" ref="D2774">_xlfn.XLOOKUP(C2774,Products!A:A,Products!B:B,"")</f>
        <v>Cat Food</v>
      </c>
      <c r="E2774" s="4" t="str">
        <f t="array" ref="E2774">_xlfn.XLOOKUP(C2774,Products!A:A,Products!C:C,"")</f>
        <v>Pet Care</v>
      </c>
      <c r="F2774" s="4" t="str">
        <f t="array" ref="F2774">_xlfn.XLOOKUP(C2774,Products!A:A,Products!D:D,"")</f>
        <v>Batta Inc</v>
      </c>
      <c r="G2774" s="4">
        <f>Order_items!C2774</f>
        <v>3</v>
      </c>
      <c r="H2774" s="4">
        <f>Order_items!D2774</f>
        <v>109.03</v>
      </c>
      <c r="I2774" s="4">
        <f>Order_items!E2774</f>
        <v>327.09</v>
      </c>
      <c r="J2774" s="4" t="str">
        <f t="array" ref="J2774">_xlfn.XLOOKUP(A2774,Orders!A:A,Orders!G:G,"")</f>
        <v>Card</v>
      </c>
      <c r="K2774" s="4">
        <f t="shared" si="1"/>
        <v>2024</v>
      </c>
      <c r="L2774" s="4" t="str">
        <f t="shared" si="2"/>
        <v>Jun</v>
      </c>
    </row>
    <row r="2775" ht="22.5" customHeight="1">
      <c r="A2775" s="4">
        <f>(Orders!A2775)</f>
        <v>3835886077</v>
      </c>
      <c r="B2775" s="5">
        <f t="array" ref="B2775">_xlfn.XLOOKUP(A2775, Orders!A:A,Orders!C:C)</f>
        <v>45249.73193</v>
      </c>
      <c r="C2775" s="4">
        <f>Order_items!B2775</f>
        <v>839170</v>
      </c>
      <c r="D2775" s="4" t="str">
        <f t="array" ref="D2775">_xlfn.XLOOKUP(C2775,Products!A:A,Products!B:B,"")</f>
        <v>Curd</v>
      </c>
      <c r="E2775" s="4" t="str">
        <f t="array" ref="E2775">_xlfn.XLOOKUP(C2775,Products!A:A,Products!C:C,"")</f>
        <v>Dairy &amp; Breakfast</v>
      </c>
      <c r="F2775" s="4" t="str">
        <f t="array" ref="F2775">_xlfn.XLOOKUP(C2775,Products!A:A,Products!D:D,"")</f>
        <v>Shetty and Sons</v>
      </c>
      <c r="G2775" s="4">
        <f>Order_items!C2775</f>
        <v>2</v>
      </c>
      <c r="H2775" s="4">
        <f>Order_items!D2775</f>
        <v>481.63</v>
      </c>
      <c r="I2775" s="4">
        <f>Order_items!E2775</f>
        <v>963.26</v>
      </c>
      <c r="J2775" s="4" t="str">
        <f t="array" ref="J2775">_xlfn.XLOOKUP(A2775,Orders!A:A,Orders!G:G,"")</f>
        <v>Card</v>
      </c>
      <c r="K2775" s="4">
        <f t="shared" si="1"/>
        <v>2023</v>
      </c>
      <c r="L2775" s="4" t="str">
        <f t="shared" si="2"/>
        <v>Nov</v>
      </c>
    </row>
    <row r="2776" ht="22.5" customHeight="1">
      <c r="A2776" s="4">
        <f>(Orders!A2776)</f>
        <v>8140652447</v>
      </c>
      <c r="B2776" s="5">
        <f t="array" ref="B2776">_xlfn.XLOOKUP(A2776, Orders!A:A,Orders!C:C)</f>
        <v>45397.47806</v>
      </c>
      <c r="C2776" s="4">
        <f>Order_items!B2776</f>
        <v>585299</v>
      </c>
      <c r="D2776" s="4" t="str">
        <f t="array" ref="D2776">_xlfn.XLOOKUP(C2776,Products!A:A,Products!B:B,"")</f>
        <v>Pet Treats</v>
      </c>
      <c r="E2776" s="4" t="str">
        <f t="array" ref="E2776">_xlfn.XLOOKUP(C2776,Products!A:A,Products!C:C,"")</f>
        <v>Pet Care</v>
      </c>
      <c r="F2776" s="4" t="str">
        <f t="array" ref="F2776">_xlfn.XLOOKUP(C2776,Products!A:A,Products!D:D,"")</f>
        <v>Sharma, Chandra and Prashad</v>
      </c>
      <c r="G2776" s="4">
        <f>Order_items!C2776</f>
        <v>1</v>
      </c>
      <c r="H2776" s="4">
        <f>Order_items!D2776</f>
        <v>799.46</v>
      </c>
      <c r="I2776" s="4">
        <f>Order_items!E2776</f>
        <v>799.46</v>
      </c>
      <c r="J2776" s="4" t="str">
        <f t="array" ref="J2776">_xlfn.XLOOKUP(A2776,Orders!A:A,Orders!G:G,"")</f>
        <v>Card</v>
      </c>
      <c r="K2776" s="4">
        <f t="shared" si="1"/>
        <v>2024</v>
      </c>
      <c r="L2776" s="4" t="str">
        <f t="shared" si="2"/>
        <v>Apr</v>
      </c>
    </row>
    <row r="2777" ht="22.5" customHeight="1">
      <c r="A2777" s="4">
        <f>(Orders!A2777)</f>
        <v>6412390967</v>
      </c>
      <c r="B2777" s="5">
        <f t="array" ref="B2777">_xlfn.XLOOKUP(A2777, Orders!A:A,Orders!C:C)</f>
        <v>45325.84421</v>
      </c>
      <c r="C2777" s="4">
        <f>Order_items!B2777</f>
        <v>196719</v>
      </c>
      <c r="D2777" s="4" t="str">
        <f t="array" ref="D2777">_xlfn.XLOOKUP(C2777,Products!A:A,Products!B:B,"")</f>
        <v>Bananas</v>
      </c>
      <c r="E2777" s="4" t="str">
        <f t="array" ref="E2777">_xlfn.XLOOKUP(C2777,Products!A:A,Products!C:C,"")</f>
        <v>Fruits &amp; Vegetables</v>
      </c>
      <c r="F2777" s="4" t="str">
        <f t="array" ref="F2777">_xlfn.XLOOKUP(C2777,Products!A:A,Products!D:D,"")</f>
        <v>Yogi Group</v>
      </c>
      <c r="G2777" s="4">
        <f>Order_items!C2777</f>
        <v>2</v>
      </c>
      <c r="H2777" s="4">
        <f>Order_items!D2777</f>
        <v>217.5</v>
      </c>
      <c r="I2777" s="4">
        <f>Order_items!E2777</f>
        <v>435</v>
      </c>
      <c r="J2777" s="4" t="str">
        <f t="array" ref="J2777">_xlfn.XLOOKUP(A2777,Orders!A:A,Orders!G:G,"")</f>
        <v>Card</v>
      </c>
      <c r="K2777" s="4">
        <f t="shared" si="1"/>
        <v>2024</v>
      </c>
      <c r="L2777" s="4" t="str">
        <f t="shared" si="2"/>
        <v>Feb</v>
      </c>
    </row>
    <row r="2778" ht="22.5" customHeight="1">
      <c r="A2778" s="4">
        <f>(Orders!A2778)</f>
        <v>6688575911</v>
      </c>
      <c r="B2778" s="5">
        <f t="array" ref="B2778">_xlfn.XLOOKUP(A2778, Orders!A:A,Orders!C:C)</f>
        <v>45286.78071</v>
      </c>
      <c r="C2778" s="4">
        <f>Order_items!B2778</f>
        <v>848226</v>
      </c>
      <c r="D2778" s="4" t="str">
        <f t="array" ref="D2778">_xlfn.XLOOKUP(C2778,Products!A:A,Products!B:B,"")</f>
        <v>Tomatoes</v>
      </c>
      <c r="E2778" s="4" t="str">
        <f t="array" ref="E2778">_xlfn.XLOOKUP(C2778,Products!A:A,Products!C:C,"")</f>
        <v>Fruits &amp; Vegetables</v>
      </c>
      <c r="F2778" s="4" t="str">
        <f t="array" ref="F2778">_xlfn.XLOOKUP(C2778,Products!A:A,Products!D:D,"")</f>
        <v>Barad and Sons</v>
      </c>
      <c r="G2778" s="4">
        <f>Order_items!C2778</f>
        <v>1</v>
      </c>
      <c r="H2778" s="4">
        <f>Order_items!D2778</f>
        <v>209.59</v>
      </c>
      <c r="I2778" s="4">
        <f>Order_items!E2778</f>
        <v>209.59</v>
      </c>
      <c r="J2778" s="4" t="str">
        <f t="array" ref="J2778">_xlfn.XLOOKUP(A2778,Orders!A:A,Orders!G:G,"")</f>
        <v>Wallet</v>
      </c>
      <c r="K2778" s="4">
        <f t="shared" si="1"/>
        <v>2023</v>
      </c>
      <c r="L2778" s="4" t="str">
        <f t="shared" si="2"/>
        <v>Dec</v>
      </c>
    </row>
    <row r="2779" ht="22.5" customHeight="1">
      <c r="A2779" s="4">
        <f>(Orders!A2779)</f>
        <v>3890111511</v>
      </c>
      <c r="B2779" s="5">
        <f t="array" ref="B2779">_xlfn.XLOOKUP(A2779, Orders!A:A,Orders!C:C)</f>
        <v>45544.98456</v>
      </c>
      <c r="C2779" s="4">
        <f>Order_items!B2779</f>
        <v>305754</v>
      </c>
      <c r="D2779" s="4" t="str">
        <f t="array" ref="D2779">_xlfn.XLOOKUP(C2779,Products!A:A,Products!B:B,"")</f>
        <v>Frozen Vegetables</v>
      </c>
      <c r="E2779" s="4" t="str">
        <f t="array" ref="E2779">_xlfn.XLOOKUP(C2779,Products!A:A,Products!C:C,"")</f>
        <v>Instant &amp; Frozen Food</v>
      </c>
      <c r="F2779" s="4" t="str">
        <f t="array" ref="F2779">_xlfn.XLOOKUP(C2779,Products!A:A,Products!D:D,"")</f>
        <v>Mammen-Hegde</v>
      </c>
      <c r="G2779" s="4">
        <f>Order_items!C2779</f>
        <v>3</v>
      </c>
      <c r="H2779" s="4">
        <f>Order_items!D2779</f>
        <v>979.99</v>
      </c>
      <c r="I2779" s="4">
        <f>Order_items!E2779</f>
        <v>2939.97</v>
      </c>
      <c r="J2779" s="4" t="str">
        <f t="array" ref="J2779">_xlfn.XLOOKUP(A2779,Orders!A:A,Orders!G:G,"")</f>
        <v>UPI</v>
      </c>
      <c r="K2779" s="4">
        <f t="shared" si="1"/>
        <v>2024</v>
      </c>
      <c r="L2779" s="4" t="str">
        <f t="shared" si="2"/>
        <v>Sep</v>
      </c>
    </row>
    <row r="2780" ht="22.5" customHeight="1">
      <c r="A2780" s="4">
        <f>(Orders!A2780)</f>
        <v>5145256852</v>
      </c>
      <c r="B2780" s="5">
        <f t="array" ref="B2780">_xlfn.XLOOKUP(A2780, Orders!A:A,Orders!C:C)</f>
        <v>45545.8016</v>
      </c>
      <c r="C2780" s="4">
        <f>Order_items!B2780</f>
        <v>888807</v>
      </c>
      <c r="D2780" s="4" t="str">
        <f t="array" ref="D2780">_xlfn.XLOOKUP(C2780,Products!A:A,Products!B:B,"")</f>
        <v>Bread</v>
      </c>
      <c r="E2780" s="4" t="str">
        <f t="array" ref="E2780">_xlfn.XLOOKUP(C2780,Products!A:A,Products!C:C,"")</f>
        <v>Dairy &amp; Breakfast</v>
      </c>
      <c r="F2780" s="4" t="str">
        <f t="array" ref="F2780">_xlfn.XLOOKUP(C2780,Products!A:A,Products!D:D,"")</f>
        <v>Arya Group</v>
      </c>
      <c r="G2780" s="4">
        <f>Order_items!C2780</f>
        <v>3</v>
      </c>
      <c r="H2780" s="4">
        <f>Order_items!D2780</f>
        <v>230.58</v>
      </c>
      <c r="I2780" s="4">
        <f>Order_items!E2780</f>
        <v>691.74</v>
      </c>
      <c r="J2780" s="4" t="str">
        <f t="array" ref="J2780">_xlfn.XLOOKUP(A2780,Orders!A:A,Orders!G:G,"")</f>
        <v>Cash</v>
      </c>
      <c r="K2780" s="4">
        <f t="shared" si="1"/>
        <v>2024</v>
      </c>
      <c r="L2780" s="4" t="str">
        <f t="shared" si="2"/>
        <v>Sep</v>
      </c>
    </row>
    <row r="2781" ht="22.5" customHeight="1">
      <c r="A2781" s="4">
        <f>(Orders!A2781)</f>
        <v>7375057413</v>
      </c>
      <c r="B2781" s="5">
        <f t="array" ref="B2781">_xlfn.XLOOKUP(A2781, Orders!A:A,Orders!C:C)</f>
        <v>45063.93468</v>
      </c>
      <c r="C2781" s="4">
        <f>Order_items!B2781</f>
        <v>237083</v>
      </c>
      <c r="D2781" s="4" t="str">
        <f t="array" ref="D2781">_xlfn.XLOOKUP(C2781,Products!A:A,Products!B:B,"")</f>
        <v>Cough Syrup</v>
      </c>
      <c r="E2781" s="4" t="str">
        <f t="array" ref="E2781">_xlfn.XLOOKUP(C2781,Products!A:A,Products!C:C,"")</f>
        <v>Pharmacy</v>
      </c>
      <c r="F2781" s="4" t="str">
        <f t="array" ref="F2781">_xlfn.XLOOKUP(C2781,Products!A:A,Products!D:D,"")</f>
        <v>Hayer-Banerjee</v>
      </c>
      <c r="G2781" s="4">
        <f>Order_items!C2781</f>
        <v>1</v>
      </c>
      <c r="H2781" s="4">
        <f>Order_items!D2781</f>
        <v>577.13</v>
      </c>
      <c r="I2781" s="4">
        <f>Order_items!E2781</f>
        <v>577.13</v>
      </c>
      <c r="J2781" s="4" t="str">
        <f t="array" ref="J2781">_xlfn.XLOOKUP(A2781,Orders!A:A,Orders!G:G,"")</f>
        <v>Card</v>
      </c>
      <c r="K2781" s="4">
        <f t="shared" si="1"/>
        <v>2023</v>
      </c>
      <c r="L2781" s="4" t="str">
        <f t="shared" si="2"/>
        <v>May</v>
      </c>
    </row>
    <row r="2782" ht="22.5" customHeight="1">
      <c r="A2782" s="4">
        <f>(Orders!A2782)</f>
        <v>3047491006</v>
      </c>
      <c r="B2782" s="5">
        <f t="array" ref="B2782">_xlfn.XLOOKUP(A2782, Orders!A:A,Orders!C:C)</f>
        <v>45556.91032</v>
      </c>
      <c r="C2782" s="4">
        <f>Order_items!B2782</f>
        <v>14145</v>
      </c>
      <c r="D2782" s="4" t="str">
        <f t="array" ref="D2782">_xlfn.XLOOKUP(C2782,Products!A:A,Products!B:B,"")</f>
        <v>Spinach</v>
      </c>
      <c r="E2782" s="4" t="str">
        <f t="array" ref="E2782">_xlfn.XLOOKUP(C2782,Products!A:A,Products!C:C,"")</f>
        <v>Fruits &amp; Vegetables</v>
      </c>
      <c r="F2782" s="4" t="str">
        <f t="array" ref="F2782">_xlfn.XLOOKUP(C2782,Products!A:A,Products!D:D,"")</f>
        <v>Thakur, Shah and Pingle</v>
      </c>
      <c r="G2782" s="4">
        <f>Order_items!C2782</f>
        <v>1</v>
      </c>
      <c r="H2782" s="4">
        <f>Order_items!D2782</f>
        <v>630.84</v>
      </c>
      <c r="I2782" s="4">
        <f>Order_items!E2782</f>
        <v>630.84</v>
      </c>
      <c r="J2782" s="4" t="str">
        <f t="array" ref="J2782">_xlfn.XLOOKUP(A2782,Orders!A:A,Orders!G:G,"")</f>
        <v>Cash</v>
      </c>
      <c r="K2782" s="4">
        <f t="shared" si="1"/>
        <v>2024</v>
      </c>
      <c r="L2782" s="4" t="str">
        <f t="shared" si="2"/>
        <v>Sep</v>
      </c>
    </row>
    <row r="2783" ht="22.5" customHeight="1">
      <c r="A2783" s="4">
        <f>(Orders!A2783)</f>
        <v>7715738110</v>
      </c>
      <c r="B2783" s="5">
        <f t="array" ref="B2783">_xlfn.XLOOKUP(A2783, Orders!A:A,Orders!C:C)</f>
        <v>45056.92566</v>
      </c>
      <c r="C2783" s="4">
        <f>Order_items!B2783</f>
        <v>820973</v>
      </c>
      <c r="D2783" s="4" t="str">
        <f t="array" ref="D2783">_xlfn.XLOOKUP(C2783,Products!A:A,Products!B:B,"")</f>
        <v>Baby Wipes</v>
      </c>
      <c r="E2783" s="4" t="str">
        <f t="array" ref="E2783">_xlfn.XLOOKUP(C2783,Products!A:A,Products!C:C,"")</f>
        <v>Baby Care</v>
      </c>
      <c r="F2783" s="4" t="str">
        <f t="array" ref="F2783">_xlfn.XLOOKUP(C2783,Products!A:A,Products!D:D,"")</f>
        <v>Lall LLC</v>
      </c>
      <c r="G2783" s="4">
        <f>Order_items!C2783</f>
        <v>1</v>
      </c>
      <c r="H2783" s="4">
        <f>Order_items!D2783</f>
        <v>114.52</v>
      </c>
      <c r="I2783" s="4">
        <f>Order_items!E2783</f>
        <v>114.52</v>
      </c>
      <c r="J2783" s="4" t="str">
        <f t="array" ref="J2783">_xlfn.XLOOKUP(A2783,Orders!A:A,Orders!G:G,"")</f>
        <v>Card</v>
      </c>
      <c r="K2783" s="4">
        <f t="shared" si="1"/>
        <v>2023</v>
      </c>
      <c r="L2783" s="4" t="str">
        <f t="shared" si="2"/>
        <v>May</v>
      </c>
    </row>
    <row r="2784" ht="22.5" customHeight="1">
      <c r="A2784" s="4">
        <f>(Orders!A2784)</f>
        <v>6191554160</v>
      </c>
      <c r="B2784" s="5">
        <f t="array" ref="B2784">_xlfn.XLOOKUP(A2784, Orders!A:A,Orders!C:C)</f>
        <v>45127.96772</v>
      </c>
      <c r="C2784" s="4">
        <f>Order_items!B2784</f>
        <v>154179</v>
      </c>
      <c r="D2784" s="4" t="str">
        <f t="array" ref="D2784">_xlfn.XLOOKUP(C2784,Products!A:A,Products!B:B,"")</f>
        <v>Pain Reliever</v>
      </c>
      <c r="E2784" s="4" t="str">
        <f t="array" ref="E2784">_xlfn.XLOOKUP(C2784,Products!A:A,Products!C:C,"")</f>
        <v>Pharmacy</v>
      </c>
      <c r="F2784" s="4" t="str">
        <f t="array" ref="F2784">_xlfn.XLOOKUP(C2784,Products!A:A,Products!D:D,"")</f>
        <v>Barad, Devi and Andra</v>
      </c>
      <c r="G2784" s="4">
        <f>Order_items!C2784</f>
        <v>3</v>
      </c>
      <c r="H2784" s="4">
        <f>Order_items!D2784</f>
        <v>582.87</v>
      </c>
      <c r="I2784" s="4">
        <f>Order_items!E2784</f>
        <v>1748.61</v>
      </c>
      <c r="J2784" s="4" t="str">
        <f t="array" ref="J2784">_xlfn.XLOOKUP(A2784,Orders!A:A,Orders!G:G,"")</f>
        <v>Cash</v>
      </c>
      <c r="K2784" s="4">
        <f t="shared" si="1"/>
        <v>2023</v>
      </c>
      <c r="L2784" s="4" t="str">
        <f t="shared" si="2"/>
        <v>Jul</v>
      </c>
    </row>
    <row r="2785" ht="22.5" customHeight="1">
      <c r="A2785" s="4">
        <f>(Orders!A2785)</f>
        <v>896919031</v>
      </c>
      <c r="B2785" s="5">
        <f t="array" ref="B2785">_xlfn.XLOOKUP(A2785, Orders!A:A,Orders!C:C)</f>
        <v>45573.12606</v>
      </c>
      <c r="C2785" s="4">
        <f>Order_items!B2785</f>
        <v>378230</v>
      </c>
      <c r="D2785" s="4" t="str">
        <f t="array" ref="D2785">_xlfn.XLOOKUP(C2785,Products!A:A,Products!B:B,"")</f>
        <v>Nuts</v>
      </c>
      <c r="E2785" s="4" t="str">
        <f t="array" ref="E2785">_xlfn.XLOOKUP(C2785,Products!A:A,Products!C:C,"")</f>
        <v>Snacks &amp; Munchies</v>
      </c>
      <c r="F2785" s="4" t="str">
        <f t="array" ref="F2785">_xlfn.XLOOKUP(C2785,Products!A:A,Products!D:D,"")</f>
        <v>Kala-Vig</v>
      </c>
      <c r="G2785" s="4">
        <f>Order_items!C2785</f>
        <v>3</v>
      </c>
      <c r="H2785" s="4">
        <f>Order_items!D2785</f>
        <v>166.42</v>
      </c>
      <c r="I2785" s="4">
        <f>Order_items!E2785</f>
        <v>499.26</v>
      </c>
      <c r="J2785" s="4" t="str">
        <f t="array" ref="J2785">_xlfn.XLOOKUP(A2785,Orders!A:A,Orders!G:G,"")</f>
        <v>Wallet</v>
      </c>
      <c r="K2785" s="4">
        <f t="shared" si="1"/>
        <v>2024</v>
      </c>
      <c r="L2785" s="4" t="str">
        <f t="shared" si="2"/>
        <v>Oct</v>
      </c>
    </row>
    <row r="2786" ht="22.5" customHeight="1">
      <c r="A2786" s="4">
        <f>(Orders!A2786)</f>
        <v>1535818185</v>
      </c>
      <c r="B2786" s="5">
        <f t="array" ref="B2786">_xlfn.XLOOKUP(A2786, Orders!A:A,Orders!C:C)</f>
        <v>45415.68786</v>
      </c>
      <c r="C2786" s="4">
        <f>Order_items!B2786</f>
        <v>803607</v>
      </c>
      <c r="D2786" s="4" t="str">
        <f t="array" ref="D2786">_xlfn.XLOOKUP(C2786,Products!A:A,Products!B:B,"")</f>
        <v>Soap</v>
      </c>
      <c r="E2786" s="4" t="str">
        <f t="array" ref="E2786">_xlfn.XLOOKUP(C2786,Products!A:A,Products!C:C,"")</f>
        <v>Personal Care</v>
      </c>
      <c r="F2786" s="4" t="str">
        <f t="array" ref="F2786">_xlfn.XLOOKUP(C2786,Products!A:A,Products!D:D,"")</f>
        <v>Kadakia, Mohan and Sathe</v>
      </c>
      <c r="G2786" s="4">
        <f>Order_items!C2786</f>
        <v>1</v>
      </c>
      <c r="H2786" s="4">
        <f>Order_items!D2786</f>
        <v>949.73</v>
      </c>
      <c r="I2786" s="4">
        <f>Order_items!E2786</f>
        <v>949.73</v>
      </c>
      <c r="J2786" s="4" t="str">
        <f t="array" ref="J2786">_xlfn.XLOOKUP(A2786,Orders!A:A,Orders!G:G,"")</f>
        <v>Card</v>
      </c>
      <c r="K2786" s="4">
        <f t="shared" si="1"/>
        <v>2024</v>
      </c>
      <c r="L2786" s="4" t="str">
        <f t="shared" si="2"/>
        <v>May</v>
      </c>
    </row>
    <row r="2787" ht="22.5" customHeight="1">
      <c r="A2787" s="4">
        <f>(Orders!A2787)</f>
        <v>4428830794</v>
      </c>
      <c r="B2787" s="5">
        <f t="array" ref="B2787">_xlfn.XLOOKUP(A2787, Orders!A:A,Orders!C:C)</f>
        <v>45461.97313</v>
      </c>
      <c r="C2787" s="4">
        <f>Order_items!B2787</f>
        <v>131748</v>
      </c>
      <c r="D2787" s="4" t="str">
        <f t="array" ref="D2787">_xlfn.XLOOKUP(C2787,Products!A:A,Products!B:B,"")</f>
        <v>Dog Food</v>
      </c>
      <c r="E2787" s="4" t="str">
        <f t="array" ref="E2787">_xlfn.XLOOKUP(C2787,Products!A:A,Products!C:C,"")</f>
        <v>Pet Care</v>
      </c>
      <c r="F2787" s="4" t="str">
        <f t="array" ref="F2787">_xlfn.XLOOKUP(C2787,Products!A:A,Products!D:D,"")</f>
        <v>Shroff, Wason and Dugar</v>
      </c>
      <c r="G2787" s="4">
        <f>Order_items!C2787</f>
        <v>1</v>
      </c>
      <c r="H2787" s="4">
        <f>Order_items!D2787</f>
        <v>81.35</v>
      </c>
      <c r="I2787" s="4">
        <f>Order_items!E2787</f>
        <v>81.35</v>
      </c>
      <c r="J2787" s="4" t="str">
        <f t="array" ref="J2787">_xlfn.XLOOKUP(A2787,Orders!A:A,Orders!G:G,"")</f>
        <v>UPI</v>
      </c>
      <c r="K2787" s="4">
        <f t="shared" si="1"/>
        <v>2024</v>
      </c>
      <c r="L2787" s="4" t="str">
        <f t="shared" si="2"/>
        <v>Jun</v>
      </c>
    </row>
    <row r="2788" ht="22.5" customHeight="1">
      <c r="A2788" s="4">
        <f>(Orders!A2788)</f>
        <v>3610035622</v>
      </c>
      <c r="B2788" s="5">
        <f t="array" ref="B2788">_xlfn.XLOOKUP(A2788, Orders!A:A,Orders!C:C)</f>
        <v>45386.14898</v>
      </c>
      <c r="C2788" s="4">
        <f>Order_items!B2788</f>
        <v>561860</v>
      </c>
      <c r="D2788" s="4" t="str">
        <f t="array" ref="D2788">_xlfn.XLOOKUP(C2788,Products!A:A,Products!B:B,"")</f>
        <v>Orange Juice</v>
      </c>
      <c r="E2788" s="4" t="str">
        <f t="array" ref="E2788">_xlfn.XLOOKUP(C2788,Products!A:A,Products!C:C,"")</f>
        <v>Cold Drinks &amp; Juices</v>
      </c>
      <c r="F2788" s="4" t="str">
        <f t="array" ref="F2788">_xlfn.XLOOKUP(C2788,Products!A:A,Products!D:D,"")</f>
        <v>Gupta Ltd</v>
      </c>
      <c r="G2788" s="4">
        <f>Order_items!C2788</f>
        <v>3</v>
      </c>
      <c r="H2788" s="4">
        <f>Order_items!D2788</f>
        <v>874.78</v>
      </c>
      <c r="I2788" s="4">
        <f>Order_items!E2788</f>
        <v>2624.34</v>
      </c>
      <c r="J2788" s="4" t="str">
        <f t="array" ref="J2788">_xlfn.XLOOKUP(A2788,Orders!A:A,Orders!G:G,"")</f>
        <v>Card</v>
      </c>
      <c r="K2788" s="4">
        <f t="shared" si="1"/>
        <v>2024</v>
      </c>
      <c r="L2788" s="4" t="str">
        <f t="shared" si="2"/>
        <v>Apr</v>
      </c>
    </row>
    <row r="2789" ht="22.5" customHeight="1">
      <c r="A2789" s="4">
        <f>(Orders!A2789)</f>
        <v>8674445072</v>
      </c>
      <c r="B2789" s="5">
        <f t="array" ref="B2789">_xlfn.XLOOKUP(A2789, Orders!A:A,Orders!C:C)</f>
        <v>45508.22411</v>
      </c>
      <c r="C2789" s="4">
        <f>Order_items!B2789</f>
        <v>891833</v>
      </c>
      <c r="D2789" s="4" t="str">
        <f t="array" ref="D2789">_xlfn.XLOOKUP(C2789,Products!A:A,Products!B:B,"")</f>
        <v>Curd</v>
      </c>
      <c r="E2789" s="4" t="str">
        <f t="array" ref="E2789">_xlfn.XLOOKUP(C2789,Products!A:A,Products!C:C,"")</f>
        <v>Dairy &amp; Breakfast</v>
      </c>
      <c r="F2789" s="4" t="str">
        <f t="array" ref="F2789">_xlfn.XLOOKUP(C2789,Products!A:A,Products!D:D,"")</f>
        <v>Mani PLC</v>
      </c>
      <c r="G2789" s="4">
        <f>Order_items!C2789</f>
        <v>3</v>
      </c>
      <c r="H2789" s="4">
        <f>Order_items!D2789</f>
        <v>493.19</v>
      </c>
      <c r="I2789" s="4">
        <f>Order_items!E2789</f>
        <v>1479.57</v>
      </c>
      <c r="J2789" s="4" t="str">
        <f t="array" ref="J2789">_xlfn.XLOOKUP(A2789,Orders!A:A,Orders!G:G,"")</f>
        <v>UPI</v>
      </c>
      <c r="K2789" s="4">
        <f t="shared" si="1"/>
        <v>2024</v>
      </c>
      <c r="L2789" s="4" t="str">
        <f t="shared" si="2"/>
        <v>Aug</v>
      </c>
    </row>
    <row r="2790" ht="22.5" customHeight="1">
      <c r="A2790" s="4">
        <f>(Orders!A2790)</f>
        <v>9623704312</v>
      </c>
      <c r="B2790" s="5">
        <f t="array" ref="B2790">_xlfn.XLOOKUP(A2790, Orders!A:A,Orders!C:C)</f>
        <v>45346.92064</v>
      </c>
      <c r="C2790" s="4">
        <f>Order_items!B2790</f>
        <v>425341</v>
      </c>
      <c r="D2790" s="4" t="str">
        <f t="array" ref="D2790">_xlfn.XLOOKUP(C2790,Products!A:A,Products!B:B,"")</f>
        <v>Pet Treats</v>
      </c>
      <c r="E2790" s="4" t="str">
        <f t="array" ref="E2790">_xlfn.XLOOKUP(C2790,Products!A:A,Products!C:C,"")</f>
        <v>Pet Care</v>
      </c>
      <c r="F2790" s="4" t="str">
        <f t="array" ref="F2790">_xlfn.XLOOKUP(C2790,Products!A:A,Products!D:D,"")</f>
        <v>Mani, Dhar and Muni</v>
      </c>
      <c r="G2790" s="4">
        <f>Order_items!C2790</f>
        <v>3</v>
      </c>
      <c r="H2790" s="4">
        <f>Order_items!D2790</f>
        <v>486.28</v>
      </c>
      <c r="I2790" s="4">
        <f>Order_items!E2790</f>
        <v>1458.84</v>
      </c>
      <c r="J2790" s="4" t="str">
        <f t="array" ref="J2790">_xlfn.XLOOKUP(A2790,Orders!A:A,Orders!G:G,"")</f>
        <v>Card</v>
      </c>
      <c r="K2790" s="4">
        <f t="shared" si="1"/>
        <v>2024</v>
      </c>
      <c r="L2790" s="4" t="str">
        <f t="shared" si="2"/>
        <v>Feb</v>
      </c>
    </row>
    <row r="2791" ht="22.5" customHeight="1">
      <c r="A2791" s="4">
        <f>(Orders!A2791)</f>
        <v>7786002894</v>
      </c>
      <c r="B2791" s="5">
        <f t="array" ref="B2791">_xlfn.XLOOKUP(A2791, Orders!A:A,Orders!C:C)</f>
        <v>45281.53917</v>
      </c>
      <c r="C2791" s="4">
        <f>Order_items!B2791</f>
        <v>237083</v>
      </c>
      <c r="D2791" s="4" t="str">
        <f t="array" ref="D2791">_xlfn.XLOOKUP(C2791,Products!A:A,Products!B:B,"")</f>
        <v>Cough Syrup</v>
      </c>
      <c r="E2791" s="4" t="str">
        <f t="array" ref="E2791">_xlfn.XLOOKUP(C2791,Products!A:A,Products!C:C,"")</f>
        <v>Pharmacy</v>
      </c>
      <c r="F2791" s="4" t="str">
        <f t="array" ref="F2791">_xlfn.XLOOKUP(C2791,Products!A:A,Products!D:D,"")</f>
        <v>Hayer-Banerjee</v>
      </c>
      <c r="G2791" s="4">
        <f>Order_items!C2791</f>
        <v>1</v>
      </c>
      <c r="H2791" s="4">
        <f>Order_items!D2791</f>
        <v>577.13</v>
      </c>
      <c r="I2791" s="4">
        <f>Order_items!E2791</f>
        <v>577.13</v>
      </c>
      <c r="J2791" s="4" t="str">
        <f t="array" ref="J2791">_xlfn.XLOOKUP(A2791,Orders!A:A,Orders!G:G,"")</f>
        <v>Cash</v>
      </c>
      <c r="K2791" s="4">
        <f t="shared" si="1"/>
        <v>2023</v>
      </c>
      <c r="L2791" s="4" t="str">
        <f t="shared" si="2"/>
        <v>Dec</v>
      </c>
    </row>
    <row r="2792" ht="22.5" customHeight="1">
      <c r="A2792" s="4">
        <f>(Orders!A2792)</f>
        <v>3264409553</v>
      </c>
      <c r="B2792" s="5">
        <f t="array" ref="B2792">_xlfn.XLOOKUP(A2792, Orders!A:A,Orders!C:C)</f>
        <v>45015.77464</v>
      </c>
      <c r="C2792" s="4">
        <f>Order_items!B2792</f>
        <v>336847</v>
      </c>
      <c r="D2792" s="4" t="str">
        <f t="array" ref="D2792">_xlfn.XLOOKUP(C2792,Products!A:A,Products!B:B,"")</f>
        <v>Toilet Cleaner</v>
      </c>
      <c r="E2792" s="4" t="str">
        <f t="array" ref="E2792">_xlfn.XLOOKUP(C2792,Products!A:A,Products!C:C,"")</f>
        <v>Household Care</v>
      </c>
      <c r="F2792" s="4" t="str">
        <f t="array" ref="F2792">_xlfn.XLOOKUP(C2792,Products!A:A,Products!D:D,"")</f>
        <v>Dayal, Mammen and More</v>
      </c>
      <c r="G2792" s="4">
        <f>Order_items!C2792</f>
        <v>2</v>
      </c>
      <c r="H2792" s="4">
        <f>Order_items!D2792</f>
        <v>936.98</v>
      </c>
      <c r="I2792" s="4">
        <f>Order_items!E2792</f>
        <v>1873.96</v>
      </c>
      <c r="J2792" s="4" t="str">
        <f t="array" ref="J2792">_xlfn.XLOOKUP(A2792,Orders!A:A,Orders!G:G,"")</f>
        <v>Wallet</v>
      </c>
      <c r="K2792" s="4">
        <f t="shared" si="1"/>
        <v>2023</v>
      </c>
      <c r="L2792" s="4" t="str">
        <f t="shared" si="2"/>
        <v>Mar</v>
      </c>
    </row>
    <row r="2793" ht="22.5" customHeight="1">
      <c r="A2793" s="4">
        <f>(Orders!A2793)</f>
        <v>7736534043</v>
      </c>
      <c r="B2793" s="5">
        <f t="array" ref="B2793">_xlfn.XLOOKUP(A2793, Orders!A:A,Orders!C:C)</f>
        <v>45074.34756</v>
      </c>
      <c r="C2793" s="4">
        <f>Order_items!B2793</f>
        <v>14145</v>
      </c>
      <c r="D2793" s="4" t="str">
        <f t="array" ref="D2793">_xlfn.XLOOKUP(C2793,Products!A:A,Products!B:B,"")</f>
        <v>Spinach</v>
      </c>
      <c r="E2793" s="4" t="str">
        <f t="array" ref="E2793">_xlfn.XLOOKUP(C2793,Products!A:A,Products!C:C,"")</f>
        <v>Fruits &amp; Vegetables</v>
      </c>
      <c r="F2793" s="4" t="str">
        <f t="array" ref="F2793">_xlfn.XLOOKUP(C2793,Products!A:A,Products!D:D,"")</f>
        <v>Thakur, Shah and Pingle</v>
      </c>
      <c r="G2793" s="4">
        <f>Order_items!C2793</f>
        <v>3</v>
      </c>
      <c r="H2793" s="4">
        <f>Order_items!D2793</f>
        <v>630.84</v>
      </c>
      <c r="I2793" s="4">
        <f>Order_items!E2793</f>
        <v>1892.52</v>
      </c>
      <c r="J2793" s="4" t="str">
        <f t="array" ref="J2793">_xlfn.XLOOKUP(A2793,Orders!A:A,Orders!G:G,"")</f>
        <v>Card</v>
      </c>
      <c r="K2793" s="4">
        <f t="shared" si="1"/>
        <v>2023</v>
      </c>
      <c r="L2793" s="4" t="str">
        <f t="shared" si="2"/>
        <v>May</v>
      </c>
    </row>
    <row r="2794" ht="22.5" customHeight="1">
      <c r="A2794" s="4">
        <f>(Orders!A2794)</f>
        <v>5936596117</v>
      </c>
      <c r="B2794" s="5">
        <f t="array" ref="B2794">_xlfn.XLOOKUP(A2794, Orders!A:A,Orders!C:C)</f>
        <v>45590.50646</v>
      </c>
      <c r="C2794" s="4">
        <f>Order_items!B2794</f>
        <v>952124</v>
      </c>
      <c r="D2794" s="4" t="str">
        <f t="array" ref="D2794">_xlfn.XLOOKUP(C2794,Products!A:A,Products!B:B,"")</f>
        <v>Onions</v>
      </c>
      <c r="E2794" s="4" t="str">
        <f t="array" ref="E2794">_xlfn.XLOOKUP(C2794,Products!A:A,Products!C:C,"")</f>
        <v>Fruits &amp; Vegetables</v>
      </c>
      <c r="F2794" s="4" t="str">
        <f t="array" ref="F2794">_xlfn.XLOOKUP(C2794,Products!A:A,Products!D:D,"")</f>
        <v>Wali, Sood and Bala</v>
      </c>
      <c r="G2794" s="4">
        <f>Order_items!C2794</f>
        <v>1</v>
      </c>
      <c r="H2794" s="4">
        <f>Order_items!D2794</f>
        <v>127.08</v>
      </c>
      <c r="I2794" s="4">
        <f>Order_items!E2794</f>
        <v>127.08</v>
      </c>
      <c r="J2794" s="4" t="str">
        <f t="array" ref="J2794">_xlfn.XLOOKUP(A2794,Orders!A:A,Orders!G:G,"")</f>
        <v>Card</v>
      </c>
      <c r="K2794" s="4">
        <f t="shared" si="1"/>
        <v>2024</v>
      </c>
      <c r="L2794" s="4" t="str">
        <f t="shared" si="2"/>
        <v>Oct</v>
      </c>
    </row>
    <row r="2795" ht="22.5" customHeight="1">
      <c r="A2795" s="4">
        <f>(Orders!A2795)</f>
        <v>1980087245</v>
      </c>
      <c r="B2795" s="5">
        <f t="array" ref="B2795">_xlfn.XLOOKUP(A2795, Orders!A:A,Orders!C:C)</f>
        <v>45093.8108</v>
      </c>
      <c r="C2795" s="4">
        <f>Order_items!B2795</f>
        <v>306177</v>
      </c>
      <c r="D2795" s="4" t="str">
        <f t="array" ref="D2795">_xlfn.XLOOKUP(C2795,Products!A:A,Products!B:B,"")</f>
        <v>Frozen Biryani</v>
      </c>
      <c r="E2795" s="4" t="str">
        <f t="array" ref="E2795">_xlfn.XLOOKUP(C2795,Products!A:A,Products!C:C,"")</f>
        <v>Instant &amp; Frozen Food</v>
      </c>
      <c r="F2795" s="4" t="str">
        <f t="array" ref="F2795">_xlfn.XLOOKUP(C2795,Products!A:A,Products!D:D,"")</f>
        <v>Som Inc</v>
      </c>
      <c r="G2795" s="4">
        <f>Order_items!C2795</f>
        <v>3</v>
      </c>
      <c r="H2795" s="4">
        <f>Order_items!D2795</f>
        <v>769.24</v>
      </c>
      <c r="I2795" s="4">
        <f>Order_items!E2795</f>
        <v>2307.72</v>
      </c>
      <c r="J2795" s="4" t="str">
        <f t="array" ref="J2795">_xlfn.XLOOKUP(A2795,Orders!A:A,Orders!G:G,"")</f>
        <v>Card</v>
      </c>
      <c r="K2795" s="4">
        <f t="shared" si="1"/>
        <v>2023</v>
      </c>
      <c r="L2795" s="4" t="str">
        <f t="shared" si="2"/>
        <v>Jun</v>
      </c>
    </row>
    <row r="2796" ht="22.5" customHeight="1">
      <c r="A2796" s="4">
        <f>(Orders!A2796)</f>
        <v>8861557989</v>
      </c>
      <c r="B2796" s="5">
        <f t="array" ref="B2796">_xlfn.XLOOKUP(A2796, Orders!A:A,Orders!C:C)</f>
        <v>45529.25515</v>
      </c>
      <c r="C2796" s="4">
        <f>Order_items!B2796</f>
        <v>398340</v>
      </c>
      <c r="D2796" s="4" t="str">
        <f t="array" ref="D2796">_xlfn.XLOOKUP(C2796,Products!A:A,Products!B:B,"")</f>
        <v>Instant Noodles</v>
      </c>
      <c r="E2796" s="4" t="str">
        <f t="array" ref="E2796">_xlfn.XLOOKUP(C2796,Products!A:A,Products!C:C,"")</f>
        <v>Instant &amp; Frozen Food</v>
      </c>
      <c r="F2796" s="4" t="str">
        <f t="array" ref="F2796">_xlfn.XLOOKUP(C2796,Products!A:A,Products!D:D,"")</f>
        <v>Nadig, Zachariah and Soni</v>
      </c>
      <c r="G2796" s="4">
        <f>Order_items!C2796</f>
        <v>3</v>
      </c>
      <c r="H2796" s="4">
        <f>Order_items!D2796</f>
        <v>651.93</v>
      </c>
      <c r="I2796" s="4">
        <f>Order_items!E2796</f>
        <v>1955.79</v>
      </c>
      <c r="J2796" s="4" t="str">
        <f t="array" ref="J2796">_xlfn.XLOOKUP(A2796,Orders!A:A,Orders!G:G,"")</f>
        <v>Cash</v>
      </c>
      <c r="K2796" s="4">
        <f t="shared" si="1"/>
        <v>2024</v>
      </c>
      <c r="L2796" s="4" t="str">
        <f t="shared" si="2"/>
        <v>Aug</v>
      </c>
    </row>
    <row r="2797" ht="22.5" customHeight="1">
      <c r="A2797" s="4">
        <f>(Orders!A2797)</f>
        <v>6702391437</v>
      </c>
      <c r="B2797" s="5">
        <f t="array" ref="B2797">_xlfn.XLOOKUP(A2797, Orders!A:A,Orders!C:C)</f>
        <v>45312.74826</v>
      </c>
      <c r="C2797" s="4">
        <f>Order_items!B2797</f>
        <v>256051</v>
      </c>
      <c r="D2797" s="4" t="str">
        <f t="array" ref="D2797">_xlfn.XLOOKUP(C2797,Products!A:A,Products!B:B,"")</f>
        <v>Lotion</v>
      </c>
      <c r="E2797" s="4" t="str">
        <f t="array" ref="E2797">_xlfn.XLOOKUP(C2797,Products!A:A,Products!C:C,"")</f>
        <v>Personal Care</v>
      </c>
      <c r="F2797" s="4" t="str">
        <f t="array" ref="F2797">_xlfn.XLOOKUP(C2797,Products!A:A,Products!D:D,"")</f>
        <v>Mannan, Naidu and Sama</v>
      </c>
      <c r="G2797" s="4">
        <f>Order_items!C2797</f>
        <v>2</v>
      </c>
      <c r="H2797" s="4">
        <f>Order_items!D2797</f>
        <v>400.92</v>
      </c>
      <c r="I2797" s="4">
        <f>Order_items!E2797</f>
        <v>801.84</v>
      </c>
      <c r="J2797" s="4" t="str">
        <f t="array" ref="J2797">_xlfn.XLOOKUP(A2797,Orders!A:A,Orders!G:G,"")</f>
        <v>Card</v>
      </c>
      <c r="K2797" s="4">
        <f t="shared" si="1"/>
        <v>2024</v>
      </c>
      <c r="L2797" s="4" t="str">
        <f t="shared" si="2"/>
        <v>Jan</v>
      </c>
    </row>
    <row r="2798" ht="22.5" customHeight="1">
      <c r="A2798" s="4">
        <f>(Orders!A2798)</f>
        <v>6385452188</v>
      </c>
      <c r="B2798" s="5">
        <f t="array" ref="B2798">_xlfn.XLOOKUP(A2798, Orders!A:A,Orders!C:C)</f>
        <v>45447.89272</v>
      </c>
      <c r="C2798" s="4">
        <f>Order_items!B2798</f>
        <v>564692</v>
      </c>
      <c r="D2798" s="4" t="str">
        <f t="array" ref="D2798">_xlfn.XLOOKUP(C2798,Products!A:A,Products!B:B,"")</f>
        <v>Cat Food</v>
      </c>
      <c r="E2798" s="4" t="str">
        <f t="array" ref="E2798">_xlfn.XLOOKUP(C2798,Products!A:A,Products!C:C,"")</f>
        <v>Pet Care</v>
      </c>
      <c r="F2798" s="4" t="str">
        <f t="array" ref="F2798">_xlfn.XLOOKUP(C2798,Products!A:A,Products!D:D,"")</f>
        <v>Krishna, Bail and Dyal</v>
      </c>
      <c r="G2798" s="4">
        <f>Order_items!C2798</f>
        <v>3</v>
      </c>
      <c r="H2798" s="4">
        <f>Order_items!D2798</f>
        <v>215.65</v>
      </c>
      <c r="I2798" s="4">
        <f>Order_items!E2798</f>
        <v>646.95</v>
      </c>
      <c r="J2798" s="4" t="str">
        <f t="array" ref="J2798">_xlfn.XLOOKUP(A2798,Orders!A:A,Orders!G:G,"")</f>
        <v>UPI</v>
      </c>
      <c r="K2798" s="4">
        <f t="shared" si="1"/>
        <v>2024</v>
      </c>
      <c r="L2798" s="4" t="str">
        <f t="shared" si="2"/>
        <v>Jun</v>
      </c>
    </row>
    <row r="2799" ht="22.5" customHeight="1">
      <c r="A2799" s="4">
        <f>(Orders!A2799)</f>
        <v>8813216380</v>
      </c>
      <c r="B2799" s="5">
        <f t="array" ref="B2799">_xlfn.XLOOKUP(A2799, Orders!A:A,Orders!C:C)</f>
        <v>45574.49799</v>
      </c>
      <c r="C2799" s="4">
        <f>Order_items!B2799</f>
        <v>876139</v>
      </c>
      <c r="D2799" s="4" t="str">
        <f t="array" ref="D2799">_xlfn.XLOOKUP(C2799,Products!A:A,Products!B:B,"")</f>
        <v>Pulses</v>
      </c>
      <c r="E2799" s="4" t="str">
        <f t="array" ref="E2799">_xlfn.XLOOKUP(C2799,Products!A:A,Products!C:C,"")</f>
        <v>Grocery &amp; Staples</v>
      </c>
      <c r="F2799" s="4" t="str">
        <f t="array" ref="F2799">_xlfn.XLOOKUP(C2799,Products!A:A,Products!D:D,"")</f>
        <v>Cherian-Dara</v>
      </c>
      <c r="G2799" s="4">
        <f>Order_items!C2799</f>
        <v>3</v>
      </c>
      <c r="H2799" s="4">
        <f>Order_items!D2799</f>
        <v>415.75</v>
      </c>
      <c r="I2799" s="4">
        <f>Order_items!E2799</f>
        <v>1247.25</v>
      </c>
      <c r="J2799" s="4" t="str">
        <f t="array" ref="J2799">_xlfn.XLOOKUP(A2799,Orders!A:A,Orders!G:G,"")</f>
        <v>Cash</v>
      </c>
      <c r="K2799" s="4">
        <f t="shared" si="1"/>
        <v>2024</v>
      </c>
      <c r="L2799" s="4" t="str">
        <f t="shared" si="2"/>
        <v>Oct</v>
      </c>
    </row>
    <row r="2800" ht="22.5" customHeight="1">
      <c r="A2800" s="4">
        <f>(Orders!A2800)</f>
        <v>5563712992</v>
      </c>
      <c r="B2800" s="5">
        <f t="array" ref="B2800">_xlfn.XLOOKUP(A2800, Orders!A:A,Orders!C:C)</f>
        <v>45302.68272</v>
      </c>
      <c r="C2800" s="4">
        <f>Order_items!B2800</f>
        <v>354409</v>
      </c>
      <c r="D2800" s="4" t="str">
        <f t="array" ref="D2800">_xlfn.XLOOKUP(C2800,Products!A:A,Products!B:B,"")</f>
        <v>Pulses</v>
      </c>
      <c r="E2800" s="4" t="str">
        <f t="array" ref="E2800">_xlfn.XLOOKUP(C2800,Products!A:A,Products!C:C,"")</f>
        <v>Grocery &amp; Staples</v>
      </c>
      <c r="F2800" s="4" t="str">
        <f t="array" ref="F2800">_xlfn.XLOOKUP(C2800,Products!A:A,Products!D:D,"")</f>
        <v>Bose-Pandit</v>
      </c>
      <c r="G2800" s="4">
        <f>Order_items!C2800</f>
        <v>2</v>
      </c>
      <c r="H2800" s="4">
        <f>Order_items!D2800</f>
        <v>325.08</v>
      </c>
      <c r="I2800" s="4">
        <f>Order_items!E2800</f>
        <v>650.16</v>
      </c>
      <c r="J2800" s="4" t="str">
        <f t="array" ref="J2800">_xlfn.XLOOKUP(A2800,Orders!A:A,Orders!G:G,"")</f>
        <v>UPI</v>
      </c>
      <c r="K2800" s="4">
        <f t="shared" si="1"/>
        <v>2024</v>
      </c>
      <c r="L2800" s="4" t="str">
        <f t="shared" si="2"/>
        <v>Jan</v>
      </c>
    </row>
    <row r="2801" ht="22.5" customHeight="1">
      <c r="A2801" s="4">
        <f>(Orders!A2801)</f>
        <v>966468552</v>
      </c>
      <c r="B2801" s="5">
        <f t="array" ref="B2801">_xlfn.XLOOKUP(A2801, Orders!A:A,Orders!C:C)</f>
        <v>45101.07278</v>
      </c>
      <c r="C2801" s="4">
        <f>Order_items!B2801</f>
        <v>949818</v>
      </c>
      <c r="D2801" s="4" t="str">
        <f t="array" ref="D2801">_xlfn.XLOOKUP(C2801,Products!A:A,Products!B:B,"")</f>
        <v>Biscuits</v>
      </c>
      <c r="E2801" s="4" t="str">
        <f t="array" ref="E2801">_xlfn.XLOOKUP(C2801,Products!A:A,Products!C:C,"")</f>
        <v>Snacks &amp; Munchies</v>
      </c>
      <c r="F2801" s="4" t="str">
        <f t="array" ref="F2801">_xlfn.XLOOKUP(C2801,Products!A:A,Products!D:D,"")</f>
        <v>Yohannan Inc</v>
      </c>
      <c r="G2801" s="4">
        <f>Order_items!C2801</f>
        <v>2</v>
      </c>
      <c r="H2801" s="4">
        <f>Order_items!D2801</f>
        <v>483.05</v>
      </c>
      <c r="I2801" s="4">
        <f>Order_items!E2801</f>
        <v>966.1</v>
      </c>
      <c r="J2801" s="4" t="str">
        <f t="array" ref="J2801">_xlfn.XLOOKUP(A2801,Orders!A:A,Orders!G:G,"")</f>
        <v>Card</v>
      </c>
      <c r="K2801" s="4">
        <f t="shared" si="1"/>
        <v>2023</v>
      </c>
      <c r="L2801" s="4" t="str">
        <f t="shared" si="2"/>
        <v>Jun</v>
      </c>
    </row>
    <row r="2802" ht="22.5" customHeight="1">
      <c r="A2802" s="4">
        <f>(Orders!A2802)</f>
        <v>4368529506</v>
      </c>
      <c r="B2802" s="5">
        <f t="array" ref="B2802">_xlfn.XLOOKUP(A2802, Orders!A:A,Orders!C:C)</f>
        <v>45473.05743</v>
      </c>
      <c r="C2802" s="4">
        <f>Order_items!B2802</f>
        <v>461804</v>
      </c>
      <c r="D2802" s="4" t="str">
        <f t="array" ref="D2802">_xlfn.XLOOKUP(C2802,Products!A:A,Products!B:B,"")</f>
        <v>Sugar</v>
      </c>
      <c r="E2802" s="4" t="str">
        <f t="array" ref="E2802">_xlfn.XLOOKUP(C2802,Products!A:A,Products!C:C,"")</f>
        <v>Grocery &amp; Staples</v>
      </c>
      <c r="F2802" s="4" t="str">
        <f t="array" ref="F2802">_xlfn.XLOOKUP(C2802,Products!A:A,Products!D:D,"")</f>
        <v>Ghose, Ben and Divan</v>
      </c>
      <c r="G2802" s="4">
        <f>Order_items!C2802</f>
        <v>2</v>
      </c>
      <c r="H2802" s="4">
        <f>Order_items!D2802</f>
        <v>310.69</v>
      </c>
      <c r="I2802" s="4">
        <f>Order_items!E2802</f>
        <v>621.38</v>
      </c>
      <c r="J2802" s="4" t="str">
        <f t="array" ref="J2802">_xlfn.XLOOKUP(A2802,Orders!A:A,Orders!G:G,"")</f>
        <v>UPI</v>
      </c>
      <c r="K2802" s="4">
        <f t="shared" si="1"/>
        <v>2024</v>
      </c>
      <c r="L2802" s="4" t="str">
        <f t="shared" si="2"/>
        <v>Jun</v>
      </c>
    </row>
    <row r="2803" ht="22.5" customHeight="1">
      <c r="A2803" s="4">
        <f>(Orders!A2803)</f>
        <v>3777009463</v>
      </c>
      <c r="B2803" s="5">
        <f t="array" ref="B2803">_xlfn.XLOOKUP(A2803, Orders!A:A,Orders!C:C)</f>
        <v>45536.34152</v>
      </c>
      <c r="C2803" s="4">
        <f>Order_items!B2803</f>
        <v>491314</v>
      </c>
      <c r="D2803" s="4" t="str">
        <f t="array" ref="D2803">_xlfn.XLOOKUP(C2803,Products!A:A,Products!B:B,"")</f>
        <v>Ice Cream</v>
      </c>
      <c r="E2803" s="4" t="str">
        <f t="array" ref="E2803">_xlfn.XLOOKUP(C2803,Products!A:A,Products!C:C,"")</f>
        <v>Instant &amp; Frozen Food</v>
      </c>
      <c r="F2803" s="4" t="str">
        <f t="array" ref="F2803">_xlfn.XLOOKUP(C2803,Products!A:A,Products!D:D,"")</f>
        <v>Banerjee Inc</v>
      </c>
      <c r="G2803" s="4">
        <f>Order_items!C2803</f>
        <v>1</v>
      </c>
      <c r="H2803" s="4">
        <f>Order_items!D2803</f>
        <v>973.44</v>
      </c>
      <c r="I2803" s="4">
        <f>Order_items!E2803</f>
        <v>973.44</v>
      </c>
      <c r="J2803" s="4" t="str">
        <f t="array" ref="J2803">_xlfn.XLOOKUP(A2803,Orders!A:A,Orders!G:G,"")</f>
        <v>Wallet</v>
      </c>
      <c r="K2803" s="4">
        <f t="shared" si="1"/>
        <v>2024</v>
      </c>
      <c r="L2803" s="4" t="str">
        <f t="shared" si="2"/>
        <v>Sep</v>
      </c>
    </row>
    <row r="2804" ht="22.5" customHeight="1">
      <c r="A2804" s="4">
        <f>(Orders!A2804)</f>
        <v>3560912801</v>
      </c>
      <c r="B2804" s="5">
        <f t="array" ref="B2804">_xlfn.XLOOKUP(A2804, Orders!A:A,Orders!C:C)</f>
        <v>45543.99288</v>
      </c>
      <c r="C2804" s="4">
        <f>Order_items!B2804</f>
        <v>894539</v>
      </c>
      <c r="D2804" s="4" t="str">
        <f t="array" ref="D2804">_xlfn.XLOOKUP(C2804,Products!A:A,Products!B:B,"")</f>
        <v>Dish Soap</v>
      </c>
      <c r="E2804" s="4" t="str">
        <f t="array" ref="E2804">_xlfn.XLOOKUP(C2804,Products!A:A,Products!C:C,"")</f>
        <v>Household Care</v>
      </c>
      <c r="F2804" s="4" t="str">
        <f t="array" ref="F2804">_xlfn.XLOOKUP(C2804,Products!A:A,Products!D:D,"")</f>
        <v>Pall, Sule and Sood</v>
      </c>
      <c r="G2804" s="4">
        <f>Order_items!C2804</f>
        <v>3</v>
      </c>
      <c r="H2804" s="4">
        <f>Order_items!D2804</f>
        <v>445.48</v>
      </c>
      <c r="I2804" s="4">
        <f>Order_items!E2804</f>
        <v>1336.44</v>
      </c>
      <c r="J2804" s="4" t="str">
        <f t="array" ref="J2804">_xlfn.XLOOKUP(A2804,Orders!A:A,Orders!G:G,"")</f>
        <v>Wallet</v>
      </c>
      <c r="K2804" s="4">
        <f t="shared" si="1"/>
        <v>2024</v>
      </c>
      <c r="L2804" s="4" t="str">
        <f t="shared" si="2"/>
        <v>Sep</v>
      </c>
    </row>
    <row r="2805" ht="22.5" customHeight="1">
      <c r="A2805" s="4">
        <f>(Orders!A2805)</f>
        <v>1741224538</v>
      </c>
      <c r="B2805" s="5">
        <f t="array" ref="B2805">_xlfn.XLOOKUP(A2805, Orders!A:A,Orders!C:C)</f>
        <v>45014.01692</v>
      </c>
      <c r="C2805" s="4">
        <f>Order_items!B2805</f>
        <v>306177</v>
      </c>
      <c r="D2805" s="4" t="str">
        <f t="array" ref="D2805">_xlfn.XLOOKUP(C2805,Products!A:A,Products!B:B,"")</f>
        <v>Frozen Biryani</v>
      </c>
      <c r="E2805" s="4" t="str">
        <f t="array" ref="E2805">_xlfn.XLOOKUP(C2805,Products!A:A,Products!C:C,"")</f>
        <v>Instant &amp; Frozen Food</v>
      </c>
      <c r="F2805" s="4" t="str">
        <f t="array" ref="F2805">_xlfn.XLOOKUP(C2805,Products!A:A,Products!D:D,"")</f>
        <v>Som Inc</v>
      </c>
      <c r="G2805" s="4">
        <f>Order_items!C2805</f>
        <v>2</v>
      </c>
      <c r="H2805" s="4">
        <f>Order_items!D2805</f>
        <v>769.24</v>
      </c>
      <c r="I2805" s="4">
        <f>Order_items!E2805</f>
        <v>1538.48</v>
      </c>
      <c r="J2805" s="4" t="str">
        <f t="array" ref="J2805">_xlfn.XLOOKUP(A2805,Orders!A:A,Orders!G:G,"")</f>
        <v>Cash</v>
      </c>
      <c r="K2805" s="4">
        <f t="shared" si="1"/>
        <v>2023</v>
      </c>
      <c r="L2805" s="4" t="str">
        <f t="shared" si="2"/>
        <v>Mar</v>
      </c>
    </row>
    <row r="2806" ht="22.5" customHeight="1">
      <c r="A2806" s="4">
        <f>(Orders!A2806)</f>
        <v>4579251445</v>
      </c>
      <c r="B2806" s="5">
        <f t="array" ref="B2806">_xlfn.XLOOKUP(A2806, Orders!A:A,Orders!C:C)</f>
        <v>45166.64957</v>
      </c>
      <c r="C2806" s="4">
        <f>Order_items!B2806</f>
        <v>131136</v>
      </c>
      <c r="D2806" s="4" t="str">
        <f t="array" ref="D2806">_xlfn.XLOOKUP(C2806,Products!A:A,Products!B:B,"")</f>
        <v>Salt</v>
      </c>
      <c r="E2806" s="4" t="str">
        <f t="array" ref="E2806">_xlfn.XLOOKUP(C2806,Products!A:A,Products!C:C,"")</f>
        <v>Grocery &amp; Staples</v>
      </c>
      <c r="F2806" s="4" t="str">
        <f t="array" ref="F2806">_xlfn.XLOOKUP(C2806,Products!A:A,Products!D:D,"")</f>
        <v>Deshpande-Rama</v>
      </c>
      <c r="G2806" s="4">
        <f>Order_items!C2806</f>
        <v>2</v>
      </c>
      <c r="H2806" s="4">
        <f>Order_items!D2806</f>
        <v>37.8</v>
      </c>
      <c r="I2806" s="4">
        <f>Order_items!E2806</f>
        <v>75.6</v>
      </c>
      <c r="J2806" s="4" t="str">
        <f t="array" ref="J2806">_xlfn.XLOOKUP(A2806,Orders!A:A,Orders!G:G,"")</f>
        <v>Card</v>
      </c>
      <c r="K2806" s="4">
        <f t="shared" si="1"/>
        <v>2023</v>
      </c>
      <c r="L2806" s="4" t="str">
        <f t="shared" si="2"/>
        <v>Aug</v>
      </c>
    </row>
    <row r="2807" ht="22.5" customHeight="1">
      <c r="A2807" s="4">
        <f>(Orders!A2807)</f>
        <v>3438127101</v>
      </c>
      <c r="B2807" s="5">
        <f t="array" ref="B2807">_xlfn.XLOOKUP(A2807, Orders!A:A,Orders!C:C)</f>
        <v>45257.69454</v>
      </c>
      <c r="C2807" s="4">
        <f>Order_items!B2807</f>
        <v>287070</v>
      </c>
      <c r="D2807" s="4" t="str">
        <f t="array" ref="D2807">_xlfn.XLOOKUP(C2807,Products!A:A,Products!B:B,"")</f>
        <v>Wheat Flour</v>
      </c>
      <c r="E2807" s="4" t="str">
        <f t="array" ref="E2807">_xlfn.XLOOKUP(C2807,Products!A:A,Products!C:C,"")</f>
        <v>Grocery &amp; Staples</v>
      </c>
      <c r="F2807" s="4" t="str">
        <f t="array" ref="F2807">_xlfn.XLOOKUP(C2807,Products!A:A,Products!D:D,"")</f>
        <v>Gala, Magar and Rajagopal</v>
      </c>
      <c r="G2807" s="4">
        <f>Order_items!C2807</f>
        <v>1</v>
      </c>
      <c r="H2807" s="4">
        <f>Order_items!D2807</f>
        <v>443.17</v>
      </c>
      <c r="I2807" s="4">
        <f>Order_items!E2807</f>
        <v>443.17</v>
      </c>
      <c r="J2807" s="4" t="str">
        <f t="array" ref="J2807">_xlfn.XLOOKUP(A2807,Orders!A:A,Orders!G:G,"")</f>
        <v>Cash</v>
      </c>
      <c r="K2807" s="4">
        <f t="shared" si="1"/>
        <v>2023</v>
      </c>
      <c r="L2807" s="4" t="str">
        <f t="shared" si="2"/>
        <v>Nov</v>
      </c>
    </row>
    <row r="2808" ht="22.5" customHeight="1">
      <c r="A2808" s="4">
        <f>(Orders!A2808)</f>
        <v>9741958794</v>
      </c>
      <c r="B2808" s="5">
        <f t="array" ref="B2808">_xlfn.XLOOKUP(A2808, Orders!A:A,Orders!C:C)</f>
        <v>45524.31466</v>
      </c>
      <c r="C2808" s="4">
        <f>Order_items!B2808</f>
        <v>903336</v>
      </c>
      <c r="D2808" s="4" t="str">
        <f t="array" ref="D2808">_xlfn.XLOOKUP(C2808,Products!A:A,Products!B:B,"")</f>
        <v>Pulses</v>
      </c>
      <c r="E2808" s="4" t="str">
        <f t="array" ref="E2808">_xlfn.XLOOKUP(C2808,Products!A:A,Products!C:C,"")</f>
        <v>Grocery &amp; Staples</v>
      </c>
      <c r="F2808" s="4" t="str">
        <f t="array" ref="F2808">_xlfn.XLOOKUP(C2808,Products!A:A,Products!D:D,"")</f>
        <v>Vaidya, Amble and Palla</v>
      </c>
      <c r="G2808" s="4">
        <f>Order_items!C2808</f>
        <v>3</v>
      </c>
      <c r="H2808" s="4">
        <f>Order_items!D2808</f>
        <v>551.88</v>
      </c>
      <c r="I2808" s="4">
        <f>Order_items!E2808</f>
        <v>1655.64</v>
      </c>
      <c r="J2808" s="4" t="str">
        <f t="array" ref="J2808">_xlfn.XLOOKUP(A2808,Orders!A:A,Orders!G:G,"")</f>
        <v>Card</v>
      </c>
      <c r="K2808" s="4">
        <f t="shared" si="1"/>
        <v>2024</v>
      </c>
      <c r="L2808" s="4" t="str">
        <f t="shared" si="2"/>
        <v>Aug</v>
      </c>
    </row>
    <row r="2809" ht="22.5" customHeight="1">
      <c r="A2809" s="4">
        <f>(Orders!A2809)</f>
        <v>882082341</v>
      </c>
      <c r="B2809" s="5">
        <f t="array" ref="B2809">_xlfn.XLOOKUP(A2809, Orders!A:A,Orders!C:C)</f>
        <v>45575.52438</v>
      </c>
      <c r="C2809" s="4">
        <f>Order_items!B2809</f>
        <v>470449</v>
      </c>
      <c r="D2809" s="4" t="str">
        <f t="array" ref="D2809">_xlfn.XLOOKUP(C2809,Products!A:A,Products!B:B,"")</f>
        <v>Frozen Biryani</v>
      </c>
      <c r="E2809" s="4" t="str">
        <f t="array" ref="E2809">_xlfn.XLOOKUP(C2809,Products!A:A,Products!C:C,"")</f>
        <v>Instant &amp; Frozen Food</v>
      </c>
      <c r="F2809" s="4" t="str">
        <f t="array" ref="F2809">_xlfn.XLOOKUP(C2809,Products!A:A,Products!D:D,"")</f>
        <v>Kohli-Sawhney</v>
      </c>
      <c r="G2809" s="4">
        <f>Order_items!C2809</f>
        <v>3</v>
      </c>
      <c r="H2809" s="4">
        <f>Order_items!D2809</f>
        <v>827.77</v>
      </c>
      <c r="I2809" s="4">
        <f>Order_items!E2809</f>
        <v>2483.31</v>
      </c>
      <c r="J2809" s="4" t="str">
        <f t="array" ref="J2809">_xlfn.XLOOKUP(A2809,Orders!A:A,Orders!G:G,"")</f>
        <v>Wallet</v>
      </c>
      <c r="K2809" s="4">
        <f t="shared" si="1"/>
        <v>2024</v>
      </c>
      <c r="L2809" s="4" t="str">
        <f t="shared" si="2"/>
        <v>Oct</v>
      </c>
    </row>
    <row r="2810" ht="22.5" customHeight="1">
      <c r="A2810" s="4">
        <f>(Orders!A2810)</f>
        <v>3629321763</v>
      </c>
      <c r="B2810" s="5">
        <f t="array" ref="B2810">_xlfn.XLOOKUP(A2810, Orders!A:A,Orders!C:C)</f>
        <v>45510.78185</v>
      </c>
      <c r="C2810" s="4">
        <f>Order_items!B2810</f>
        <v>757274</v>
      </c>
      <c r="D2810" s="4" t="str">
        <f t="array" ref="D2810">_xlfn.XLOOKUP(C2810,Products!A:A,Products!B:B,"")</f>
        <v>Pet Treats</v>
      </c>
      <c r="E2810" s="4" t="str">
        <f t="array" ref="E2810">_xlfn.XLOOKUP(C2810,Products!A:A,Products!C:C,"")</f>
        <v>Pet Care</v>
      </c>
      <c r="F2810" s="4" t="str">
        <f t="array" ref="F2810">_xlfn.XLOOKUP(C2810,Products!A:A,Products!D:D,"")</f>
        <v>Minhas, Kapoor and Sethi</v>
      </c>
      <c r="G2810" s="4">
        <f>Order_items!C2810</f>
        <v>3</v>
      </c>
      <c r="H2810" s="4">
        <f>Order_items!D2810</f>
        <v>98.32</v>
      </c>
      <c r="I2810" s="4">
        <f>Order_items!E2810</f>
        <v>294.96</v>
      </c>
      <c r="J2810" s="4" t="str">
        <f t="array" ref="J2810">_xlfn.XLOOKUP(A2810,Orders!A:A,Orders!G:G,"")</f>
        <v>Cash</v>
      </c>
      <c r="K2810" s="4">
        <f t="shared" si="1"/>
        <v>2024</v>
      </c>
      <c r="L2810" s="4" t="str">
        <f t="shared" si="2"/>
        <v>Aug</v>
      </c>
    </row>
    <row r="2811" ht="22.5" customHeight="1">
      <c r="A2811" s="4">
        <f>(Orders!A2811)</f>
        <v>888938572</v>
      </c>
      <c r="B2811" s="5">
        <f t="array" ref="B2811">_xlfn.XLOOKUP(A2811, Orders!A:A,Orders!C:C)</f>
        <v>45018.85666</v>
      </c>
      <c r="C2811" s="4">
        <f>Order_items!B2811</f>
        <v>240179</v>
      </c>
      <c r="D2811" s="4" t="str">
        <f t="array" ref="D2811">_xlfn.XLOOKUP(C2811,Products!A:A,Products!B:B,"")</f>
        <v>Cough Syrup</v>
      </c>
      <c r="E2811" s="4" t="str">
        <f t="array" ref="E2811">_xlfn.XLOOKUP(C2811,Products!A:A,Products!C:C,"")</f>
        <v>Pharmacy</v>
      </c>
      <c r="F2811" s="4" t="str">
        <f t="array" ref="F2811">_xlfn.XLOOKUP(C2811,Products!A:A,Products!D:D,"")</f>
        <v>Ram-Suri</v>
      </c>
      <c r="G2811" s="4">
        <f>Order_items!C2811</f>
        <v>2</v>
      </c>
      <c r="H2811" s="4">
        <f>Order_items!D2811</f>
        <v>90.56</v>
      </c>
      <c r="I2811" s="4">
        <f>Order_items!E2811</f>
        <v>181.12</v>
      </c>
      <c r="J2811" s="4" t="str">
        <f t="array" ref="J2811">_xlfn.XLOOKUP(A2811,Orders!A:A,Orders!G:G,"")</f>
        <v>Cash</v>
      </c>
      <c r="K2811" s="4">
        <f t="shared" si="1"/>
        <v>2023</v>
      </c>
      <c r="L2811" s="4" t="str">
        <f t="shared" si="2"/>
        <v>Apr</v>
      </c>
    </row>
    <row r="2812" ht="22.5" customHeight="1">
      <c r="A2812" s="4">
        <f>(Orders!A2812)</f>
        <v>5263181887</v>
      </c>
      <c r="B2812" s="5">
        <f t="array" ref="B2812">_xlfn.XLOOKUP(A2812, Orders!A:A,Orders!C:C)</f>
        <v>45563.91718</v>
      </c>
      <c r="C2812" s="4">
        <f>Order_items!B2812</f>
        <v>264803</v>
      </c>
      <c r="D2812" s="4" t="str">
        <f t="array" ref="D2812">_xlfn.XLOOKUP(C2812,Products!A:A,Products!B:B,"")</f>
        <v>Vitamins</v>
      </c>
      <c r="E2812" s="4" t="str">
        <f t="array" ref="E2812">_xlfn.XLOOKUP(C2812,Products!A:A,Products!C:C,"")</f>
        <v>Pharmacy</v>
      </c>
      <c r="F2812" s="4" t="str">
        <f t="array" ref="F2812">_xlfn.XLOOKUP(C2812,Products!A:A,Products!D:D,"")</f>
        <v>Gole-Doshi</v>
      </c>
      <c r="G2812" s="4">
        <f>Order_items!C2812</f>
        <v>1</v>
      </c>
      <c r="H2812" s="4">
        <f>Order_items!D2812</f>
        <v>995.98</v>
      </c>
      <c r="I2812" s="4">
        <f>Order_items!E2812</f>
        <v>995.98</v>
      </c>
      <c r="J2812" s="4" t="str">
        <f t="array" ref="J2812">_xlfn.XLOOKUP(A2812,Orders!A:A,Orders!G:G,"")</f>
        <v>Card</v>
      </c>
      <c r="K2812" s="4">
        <f t="shared" si="1"/>
        <v>2024</v>
      </c>
      <c r="L2812" s="4" t="str">
        <f t="shared" si="2"/>
        <v>Sep</v>
      </c>
    </row>
    <row r="2813" ht="22.5" customHeight="1">
      <c r="A2813" s="4">
        <f>(Orders!A2813)</f>
        <v>7071557807</v>
      </c>
      <c r="B2813" s="5">
        <f t="array" ref="B2813">_xlfn.XLOOKUP(A2813, Orders!A:A,Orders!C:C)</f>
        <v>45411.46227</v>
      </c>
      <c r="C2813" s="4">
        <f>Order_items!B2813</f>
        <v>667163</v>
      </c>
      <c r="D2813" s="4" t="str">
        <f t="array" ref="D2813">_xlfn.XLOOKUP(C2813,Products!A:A,Products!B:B,"")</f>
        <v>Orange Juice</v>
      </c>
      <c r="E2813" s="4" t="str">
        <f t="array" ref="E2813">_xlfn.XLOOKUP(C2813,Products!A:A,Products!C:C,"")</f>
        <v>Cold Drinks &amp; Juices</v>
      </c>
      <c r="F2813" s="4" t="str">
        <f t="array" ref="F2813">_xlfn.XLOOKUP(C2813,Products!A:A,Products!D:D,"")</f>
        <v>Palla LLC</v>
      </c>
      <c r="G2813" s="4">
        <f>Order_items!C2813</f>
        <v>3</v>
      </c>
      <c r="H2813" s="4">
        <f>Order_items!D2813</f>
        <v>441.2</v>
      </c>
      <c r="I2813" s="4">
        <f>Order_items!E2813</f>
        <v>1323.6</v>
      </c>
      <c r="J2813" s="4" t="str">
        <f t="array" ref="J2813">_xlfn.XLOOKUP(A2813,Orders!A:A,Orders!G:G,"")</f>
        <v>Cash</v>
      </c>
      <c r="K2813" s="4">
        <f t="shared" si="1"/>
        <v>2024</v>
      </c>
      <c r="L2813" s="4" t="str">
        <f t="shared" si="2"/>
        <v>Apr</v>
      </c>
    </row>
    <row r="2814" ht="22.5" customHeight="1">
      <c r="A2814" s="4">
        <f>(Orders!A2814)</f>
        <v>6888804296</v>
      </c>
      <c r="B2814" s="5">
        <f t="array" ref="B2814">_xlfn.XLOOKUP(A2814, Orders!A:A,Orders!C:C)</f>
        <v>45589.93341</v>
      </c>
      <c r="C2814" s="4">
        <f>Order_items!B2814</f>
        <v>542300</v>
      </c>
      <c r="D2814" s="4" t="str">
        <f t="array" ref="D2814">_xlfn.XLOOKUP(C2814,Products!A:A,Products!B:B,"")</f>
        <v>Popcorn</v>
      </c>
      <c r="E2814" s="4" t="str">
        <f t="array" ref="E2814">_xlfn.XLOOKUP(C2814,Products!A:A,Products!C:C,"")</f>
        <v>Snacks &amp; Munchies</v>
      </c>
      <c r="F2814" s="4" t="str">
        <f t="array" ref="F2814">_xlfn.XLOOKUP(C2814,Products!A:A,Products!D:D,"")</f>
        <v>Gulati-Tandon</v>
      </c>
      <c r="G2814" s="4">
        <f>Order_items!C2814</f>
        <v>2</v>
      </c>
      <c r="H2814" s="4">
        <f>Order_items!D2814</f>
        <v>255.35</v>
      </c>
      <c r="I2814" s="4">
        <f>Order_items!E2814</f>
        <v>510.7</v>
      </c>
      <c r="J2814" s="4" t="str">
        <f t="array" ref="J2814">_xlfn.XLOOKUP(A2814,Orders!A:A,Orders!G:G,"")</f>
        <v>Cash</v>
      </c>
      <c r="K2814" s="4">
        <f t="shared" si="1"/>
        <v>2024</v>
      </c>
      <c r="L2814" s="4" t="str">
        <f t="shared" si="2"/>
        <v>Oct</v>
      </c>
    </row>
    <row r="2815" ht="22.5" customHeight="1">
      <c r="A2815" s="4">
        <f>(Orders!A2815)</f>
        <v>814182718</v>
      </c>
      <c r="B2815" s="5">
        <f t="array" ref="B2815">_xlfn.XLOOKUP(A2815, Orders!A:A,Orders!C:C)</f>
        <v>45247.92904</v>
      </c>
      <c r="C2815" s="4">
        <f>Order_items!B2815</f>
        <v>930284</v>
      </c>
      <c r="D2815" s="4" t="str">
        <f t="array" ref="D2815">_xlfn.XLOOKUP(C2815,Products!A:A,Products!B:B,"")</f>
        <v>Baby Food</v>
      </c>
      <c r="E2815" s="4" t="str">
        <f t="array" ref="E2815">_xlfn.XLOOKUP(C2815,Products!A:A,Products!C:C,"")</f>
        <v>Baby Care</v>
      </c>
      <c r="F2815" s="4" t="str">
        <f t="array" ref="F2815">_xlfn.XLOOKUP(C2815,Products!A:A,Products!D:D,"")</f>
        <v>Garg, Saraf and Dutta</v>
      </c>
      <c r="G2815" s="4">
        <f>Order_items!C2815</f>
        <v>3</v>
      </c>
      <c r="H2815" s="4">
        <f>Order_items!D2815</f>
        <v>189.47</v>
      </c>
      <c r="I2815" s="4">
        <f>Order_items!E2815</f>
        <v>568.41</v>
      </c>
      <c r="J2815" s="4" t="str">
        <f t="array" ref="J2815">_xlfn.XLOOKUP(A2815,Orders!A:A,Orders!G:G,"")</f>
        <v>Card</v>
      </c>
      <c r="K2815" s="4">
        <f t="shared" si="1"/>
        <v>2023</v>
      </c>
      <c r="L2815" s="4" t="str">
        <f t="shared" si="2"/>
        <v>Nov</v>
      </c>
    </row>
    <row r="2816" ht="22.5" customHeight="1">
      <c r="A2816" s="4">
        <f>(Orders!A2816)</f>
        <v>3513524740</v>
      </c>
      <c r="B2816" s="5">
        <f t="array" ref="B2816">_xlfn.XLOOKUP(A2816, Orders!A:A,Orders!C:C)</f>
        <v>45476.50036</v>
      </c>
      <c r="C2816" s="4">
        <f>Order_items!B2816</f>
        <v>373536</v>
      </c>
      <c r="D2816" s="4" t="str">
        <f t="array" ref="D2816">_xlfn.XLOOKUP(C2816,Products!A:A,Products!B:B,"")</f>
        <v>Dog Food</v>
      </c>
      <c r="E2816" s="4" t="str">
        <f t="array" ref="E2816">_xlfn.XLOOKUP(C2816,Products!A:A,Products!C:C,"")</f>
        <v>Pet Care</v>
      </c>
      <c r="F2816" s="4" t="str">
        <f t="array" ref="F2816">_xlfn.XLOOKUP(C2816,Products!A:A,Products!D:D,"")</f>
        <v>Chauhan-Sabharwal</v>
      </c>
      <c r="G2816" s="4">
        <f>Order_items!C2816</f>
        <v>1</v>
      </c>
      <c r="H2816" s="4">
        <f>Order_items!D2816</f>
        <v>494.17</v>
      </c>
      <c r="I2816" s="4">
        <f>Order_items!E2816</f>
        <v>494.17</v>
      </c>
      <c r="J2816" s="4" t="str">
        <f t="array" ref="J2816">_xlfn.XLOOKUP(A2816,Orders!A:A,Orders!G:G,"")</f>
        <v>Card</v>
      </c>
      <c r="K2816" s="4">
        <f t="shared" si="1"/>
        <v>2024</v>
      </c>
      <c r="L2816" s="4" t="str">
        <f t="shared" si="2"/>
        <v>Jul</v>
      </c>
    </row>
    <row r="2817" ht="22.5" customHeight="1">
      <c r="A2817" s="4">
        <f>(Orders!A2817)</f>
        <v>1234169434</v>
      </c>
      <c r="B2817" s="5">
        <f t="array" ref="B2817">_xlfn.XLOOKUP(A2817, Orders!A:A,Orders!C:C)</f>
        <v>45216.86956</v>
      </c>
      <c r="C2817" s="4">
        <f>Order_items!B2817</f>
        <v>378230</v>
      </c>
      <c r="D2817" s="4" t="str">
        <f t="array" ref="D2817">_xlfn.XLOOKUP(C2817,Products!A:A,Products!B:B,"")</f>
        <v>Nuts</v>
      </c>
      <c r="E2817" s="4" t="str">
        <f t="array" ref="E2817">_xlfn.XLOOKUP(C2817,Products!A:A,Products!C:C,"")</f>
        <v>Snacks &amp; Munchies</v>
      </c>
      <c r="F2817" s="4" t="str">
        <f t="array" ref="F2817">_xlfn.XLOOKUP(C2817,Products!A:A,Products!D:D,"")</f>
        <v>Kala-Vig</v>
      </c>
      <c r="G2817" s="4">
        <f>Order_items!C2817</f>
        <v>1</v>
      </c>
      <c r="H2817" s="4">
        <f>Order_items!D2817</f>
        <v>166.42</v>
      </c>
      <c r="I2817" s="4">
        <f>Order_items!E2817</f>
        <v>166.42</v>
      </c>
      <c r="J2817" s="4" t="str">
        <f t="array" ref="J2817">_xlfn.XLOOKUP(A2817,Orders!A:A,Orders!G:G,"")</f>
        <v>Card</v>
      </c>
      <c r="K2817" s="4">
        <f t="shared" si="1"/>
        <v>2023</v>
      </c>
      <c r="L2817" s="4" t="str">
        <f t="shared" si="2"/>
        <v>Oct</v>
      </c>
    </row>
    <row r="2818" ht="22.5" customHeight="1">
      <c r="A2818" s="4">
        <f>(Orders!A2818)</f>
        <v>2577990012</v>
      </c>
      <c r="B2818" s="5">
        <f t="array" ref="B2818">_xlfn.XLOOKUP(A2818, Orders!A:A,Orders!C:C)</f>
        <v>45191.12722</v>
      </c>
      <c r="C2818" s="4">
        <f>Order_items!B2818</f>
        <v>500633</v>
      </c>
      <c r="D2818" s="4" t="str">
        <f t="array" ref="D2818">_xlfn.XLOOKUP(C2818,Products!A:A,Products!B:B,"")</f>
        <v>Cereal</v>
      </c>
      <c r="E2818" s="4" t="str">
        <f t="array" ref="E2818">_xlfn.XLOOKUP(C2818,Products!A:A,Products!C:C,"")</f>
        <v>Dairy &amp; Breakfast</v>
      </c>
      <c r="F2818" s="4" t="str">
        <f t="array" ref="F2818">_xlfn.XLOOKUP(C2818,Products!A:A,Products!D:D,"")</f>
        <v>Trivedi-Ahluwalia</v>
      </c>
      <c r="G2818" s="4">
        <f>Order_items!C2818</f>
        <v>2</v>
      </c>
      <c r="H2818" s="4">
        <f>Order_items!D2818</f>
        <v>154.5</v>
      </c>
      <c r="I2818" s="4">
        <f>Order_items!E2818</f>
        <v>309</v>
      </c>
      <c r="J2818" s="4" t="str">
        <f t="array" ref="J2818">_xlfn.XLOOKUP(A2818,Orders!A:A,Orders!G:G,"")</f>
        <v>Card</v>
      </c>
      <c r="K2818" s="4">
        <f t="shared" si="1"/>
        <v>2023</v>
      </c>
      <c r="L2818" s="4" t="str">
        <f t="shared" si="2"/>
        <v>Sep</v>
      </c>
    </row>
    <row r="2819" ht="22.5" customHeight="1">
      <c r="A2819" s="4">
        <f>(Orders!A2819)</f>
        <v>8446065263</v>
      </c>
      <c r="B2819" s="5">
        <f t="array" ref="B2819">_xlfn.XLOOKUP(A2819, Orders!A:A,Orders!C:C)</f>
        <v>45245.07913</v>
      </c>
      <c r="C2819" s="4">
        <f>Order_items!B2819</f>
        <v>153019</v>
      </c>
      <c r="D2819" s="4" t="str">
        <f t="array" ref="D2819">_xlfn.XLOOKUP(C2819,Products!A:A,Products!B:B,"")</f>
        <v>Onions</v>
      </c>
      <c r="E2819" s="4" t="str">
        <f t="array" ref="E2819">_xlfn.XLOOKUP(C2819,Products!A:A,Products!C:C,"")</f>
        <v>Fruits &amp; Vegetables</v>
      </c>
      <c r="F2819" s="4" t="str">
        <f t="array" ref="F2819">_xlfn.XLOOKUP(C2819,Products!A:A,Products!D:D,"")</f>
        <v>Aurora LLC</v>
      </c>
      <c r="G2819" s="4">
        <f>Order_items!C2819</f>
        <v>3</v>
      </c>
      <c r="H2819" s="4">
        <f>Order_items!D2819</f>
        <v>947.95</v>
      </c>
      <c r="I2819" s="4">
        <f>Order_items!E2819</f>
        <v>2843.85</v>
      </c>
      <c r="J2819" s="4" t="str">
        <f t="array" ref="J2819">_xlfn.XLOOKUP(A2819,Orders!A:A,Orders!G:G,"")</f>
        <v>Card</v>
      </c>
      <c r="K2819" s="4">
        <f t="shared" si="1"/>
        <v>2023</v>
      </c>
      <c r="L2819" s="4" t="str">
        <f t="shared" si="2"/>
        <v>Nov</v>
      </c>
    </row>
    <row r="2820" ht="22.5" customHeight="1">
      <c r="A2820" s="4">
        <f>(Orders!A2820)</f>
        <v>4220970302</v>
      </c>
      <c r="B2820" s="5">
        <f t="array" ref="B2820">_xlfn.XLOOKUP(A2820, Orders!A:A,Orders!C:C)</f>
        <v>45597.40583</v>
      </c>
      <c r="C2820" s="4">
        <f>Order_items!B2820</f>
        <v>812607</v>
      </c>
      <c r="D2820" s="4" t="str">
        <f t="array" ref="D2820">_xlfn.XLOOKUP(C2820,Products!A:A,Products!B:B,"")</f>
        <v>Potatoes</v>
      </c>
      <c r="E2820" s="4" t="str">
        <f t="array" ref="E2820">_xlfn.XLOOKUP(C2820,Products!A:A,Products!C:C,"")</f>
        <v>Fruits &amp; Vegetables</v>
      </c>
      <c r="F2820" s="4" t="str">
        <f t="array" ref="F2820">_xlfn.XLOOKUP(C2820,Products!A:A,Products!D:D,"")</f>
        <v>Rege Group</v>
      </c>
      <c r="G2820" s="4">
        <f>Order_items!C2820</f>
        <v>2</v>
      </c>
      <c r="H2820" s="4">
        <f>Order_items!D2820</f>
        <v>416.65</v>
      </c>
      <c r="I2820" s="4">
        <f>Order_items!E2820</f>
        <v>833.3</v>
      </c>
      <c r="J2820" s="4" t="str">
        <f t="array" ref="J2820">_xlfn.XLOOKUP(A2820,Orders!A:A,Orders!G:G,"")</f>
        <v>UPI</v>
      </c>
      <c r="K2820" s="4">
        <f t="shared" si="1"/>
        <v>2024</v>
      </c>
      <c r="L2820" s="4" t="str">
        <f t="shared" si="2"/>
        <v>Nov</v>
      </c>
    </row>
    <row r="2821" ht="22.5" customHeight="1">
      <c r="A2821" s="4">
        <f>(Orders!A2821)</f>
        <v>5712516128</v>
      </c>
      <c r="B2821" s="5">
        <f t="array" ref="B2821">_xlfn.XLOOKUP(A2821, Orders!A:A,Orders!C:C)</f>
        <v>45121.8889</v>
      </c>
      <c r="C2821" s="4">
        <f>Order_items!B2821</f>
        <v>228286</v>
      </c>
      <c r="D2821" s="4" t="str">
        <f t="array" ref="D2821">_xlfn.XLOOKUP(C2821,Products!A:A,Products!B:B,"")</f>
        <v>Cola</v>
      </c>
      <c r="E2821" s="4" t="str">
        <f t="array" ref="E2821">_xlfn.XLOOKUP(C2821,Products!A:A,Products!C:C,"")</f>
        <v>Cold Drinks &amp; Juices</v>
      </c>
      <c r="F2821" s="4" t="str">
        <f t="array" ref="F2821">_xlfn.XLOOKUP(C2821,Products!A:A,Products!D:D,"")</f>
        <v>Bhattacharyya PLC</v>
      </c>
      <c r="G2821" s="4">
        <f>Order_items!C2821</f>
        <v>3</v>
      </c>
      <c r="H2821" s="4">
        <f>Order_items!D2821</f>
        <v>179.08</v>
      </c>
      <c r="I2821" s="4">
        <f>Order_items!E2821</f>
        <v>537.24</v>
      </c>
      <c r="J2821" s="4" t="str">
        <f t="array" ref="J2821">_xlfn.XLOOKUP(A2821,Orders!A:A,Orders!G:G,"")</f>
        <v>Card</v>
      </c>
      <c r="K2821" s="4">
        <f t="shared" si="1"/>
        <v>2023</v>
      </c>
      <c r="L2821" s="4" t="str">
        <f t="shared" si="2"/>
        <v>Jul</v>
      </c>
    </row>
    <row r="2822" ht="22.5" customHeight="1">
      <c r="A2822" s="4">
        <f>(Orders!A2822)</f>
        <v>807167715</v>
      </c>
      <c r="B2822" s="5">
        <f t="array" ref="B2822">_xlfn.XLOOKUP(A2822, Orders!A:A,Orders!C:C)</f>
        <v>45532.88698</v>
      </c>
      <c r="C2822" s="4">
        <f>Order_items!B2822</f>
        <v>14145</v>
      </c>
      <c r="D2822" s="4" t="str">
        <f t="array" ref="D2822">_xlfn.XLOOKUP(C2822,Products!A:A,Products!B:B,"")</f>
        <v>Spinach</v>
      </c>
      <c r="E2822" s="4" t="str">
        <f t="array" ref="E2822">_xlfn.XLOOKUP(C2822,Products!A:A,Products!C:C,"")</f>
        <v>Fruits &amp; Vegetables</v>
      </c>
      <c r="F2822" s="4" t="str">
        <f t="array" ref="F2822">_xlfn.XLOOKUP(C2822,Products!A:A,Products!D:D,"")</f>
        <v>Thakur, Shah and Pingle</v>
      </c>
      <c r="G2822" s="4">
        <f>Order_items!C2822</f>
        <v>1</v>
      </c>
      <c r="H2822" s="4">
        <f>Order_items!D2822</f>
        <v>630.84</v>
      </c>
      <c r="I2822" s="4">
        <f>Order_items!E2822</f>
        <v>630.84</v>
      </c>
      <c r="J2822" s="4" t="str">
        <f t="array" ref="J2822">_xlfn.XLOOKUP(A2822,Orders!A:A,Orders!G:G,"")</f>
        <v>Card</v>
      </c>
      <c r="K2822" s="4">
        <f t="shared" si="1"/>
        <v>2024</v>
      </c>
      <c r="L2822" s="4" t="str">
        <f t="shared" si="2"/>
        <v>Aug</v>
      </c>
    </row>
    <row r="2823" ht="22.5" customHeight="1">
      <c r="A2823" s="4">
        <f>(Orders!A2823)</f>
        <v>213972345</v>
      </c>
      <c r="B2823" s="5">
        <f t="array" ref="B2823">_xlfn.XLOOKUP(A2823, Orders!A:A,Orders!C:C)</f>
        <v>45457.96608</v>
      </c>
      <c r="C2823" s="4">
        <f>Order_items!B2823</f>
        <v>927651</v>
      </c>
      <c r="D2823" s="4" t="str">
        <f t="array" ref="D2823">_xlfn.XLOOKUP(C2823,Products!A:A,Products!B:B,"")</f>
        <v>Baby Wipes</v>
      </c>
      <c r="E2823" s="4" t="str">
        <f t="array" ref="E2823">_xlfn.XLOOKUP(C2823,Products!A:A,Products!C:C,"")</f>
        <v>Baby Care</v>
      </c>
      <c r="F2823" s="4" t="str">
        <f t="array" ref="F2823">_xlfn.XLOOKUP(C2823,Products!A:A,Products!D:D,"")</f>
        <v>Narula Group</v>
      </c>
      <c r="G2823" s="4">
        <f>Order_items!C2823</f>
        <v>3</v>
      </c>
      <c r="H2823" s="4">
        <f>Order_items!D2823</f>
        <v>426.72</v>
      </c>
      <c r="I2823" s="4">
        <f>Order_items!E2823</f>
        <v>1280.16</v>
      </c>
      <c r="J2823" s="4" t="str">
        <f t="array" ref="J2823">_xlfn.XLOOKUP(A2823,Orders!A:A,Orders!G:G,"")</f>
        <v>Card</v>
      </c>
      <c r="K2823" s="4">
        <f t="shared" si="1"/>
        <v>2024</v>
      </c>
      <c r="L2823" s="4" t="str">
        <f t="shared" si="2"/>
        <v>Jun</v>
      </c>
    </row>
    <row r="2824" ht="22.5" customHeight="1">
      <c r="A2824" s="4">
        <f>(Orders!A2824)</f>
        <v>1013762407</v>
      </c>
      <c r="B2824" s="5">
        <f t="array" ref="B2824">_xlfn.XLOOKUP(A2824, Orders!A:A,Orders!C:C)</f>
        <v>45584.29005</v>
      </c>
      <c r="C2824" s="4">
        <f>Order_items!B2824</f>
        <v>552496</v>
      </c>
      <c r="D2824" s="4" t="str">
        <f t="array" ref="D2824">_xlfn.XLOOKUP(C2824,Products!A:A,Products!B:B,"")</f>
        <v>Dish Soap</v>
      </c>
      <c r="E2824" s="4" t="str">
        <f t="array" ref="E2824">_xlfn.XLOOKUP(C2824,Products!A:A,Products!C:C,"")</f>
        <v>Household Care</v>
      </c>
      <c r="F2824" s="4" t="str">
        <f t="array" ref="F2824">_xlfn.XLOOKUP(C2824,Products!A:A,Products!D:D,"")</f>
        <v>Dhar PLC</v>
      </c>
      <c r="G2824" s="4">
        <f>Order_items!C2824</f>
        <v>1</v>
      </c>
      <c r="H2824" s="4">
        <f>Order_items!D2824</f>
        <v>508</v>
      </c>
      <c r="I2824" s="4">
        <f>Order_items!E2824</f>
        <v>508</v>
      </c>
      <c r="J2824" s="4" t="str">
        <f t="array" ref="J2824">_xlfn.XLOOKUP(A2824,Orders!A:A,Orders!G:G,"")</f>
        <v>UPI</v>
      </c>
      <c r="K2824" s="4">
        <f t="shared" si="1"/>
        <v>2024</v>
      </c>
      <c r="L2824" s="4" t="str">
        <f t="shared" si="2"/>
        <v>Oct</v>
      </c>
    </row>
    <row r="2825" ht="22.5" customHeight="1">
      <c r="A2825" s="4">
        <f>(Orders!A2825)</f>
        <v>5234194751</v>
      </c>
      <c r="B2825" s="5">
        <f t="array" ref="B2825">_xlfn.XLOOKUP(A2825, Orders!A:A,Orders!C:C)</f>
        <v>45341.19726</v>
      </c>
      <c r="C2825" s="4">
        <f>Order_items!B2825</f>
        <v>94225</v>
      </c>
      <c r="D2825" s="4" t="str">
        <f t="array" ref="D2825">_xlfn.XLOOKUP(C2825,Products!A:A,Products!B:B,"")</f>
        <v>Toilet Cleaner</v>
      </c>
      <c r="E2825" s="4" t="str">
        <f t="array" ref="E2825">_xlfn.XLOOKUP(C2825,Products!A:A,Products!C:C,"")</f>
        <v>Household Care</v>
      </c>
      <c r="F2825" s="4" t="str">
        <f t="array" ref="F2825">_xlfn.XLOOKUP(C2825,Products!A:A,Products!D:D,"")</f>
        <v>Gulati, Ram and Sarkar</v>
      </c>
      <c r="G2825" s="4">
        <f>Order_items!C2825</f>
        <v>1</v>
      </c>
      <c r="H2825" s="4">
        <f>Order_items!D2825</f>
        <v>77.11</v>
      </c>
      <c r="I2825" s="4">
        <f>Order_items!E2825</f>
        <v>77.11</v>
      </c>
      <c r="J2825" s="4" t="str">
        <f t="array" ref="J2825">_xlfn.XLOOKUP(A2825,Orders!A:A,Orders!G:G,"")</f>
        <v>Card</v>
      </c>
      <c r="K2825" s="4">
        <f t="shared" si="1"/>
        <v>2024</v>
      </c>
      <c r="L2825" s="4" t="str">
        <f t="shared" si="2"/>
        <v>Feb</v>
      </c>
    </row>
    <row r="2826" ht="22.5" customHeight="1">
      <c r="A2826" s="4">
        <f>(Orders!A2826)</f>
        <v>1389077693</v>
      </c>
      <c r="B2826" s="5">
        <f t="array" ref="B2826">_xlfn.XLOOKUP(A2826, Orders!A:A,Orders!C:C)</f>
        <v>45104.74545</v>
      </c>
      <c r="C2826" s="4">
        <f>Order_items!B2826</f>
        <v>319388</v>
      </c>
      <c r="D2826" s="4" t="str">
        <f t="array" ref="D2826">_xlfn.XLOOKUP(C2826,Products!A:A,Products!B:B,"")</f>
        <v>Orange Juice</v>
      </c>
      <c r="E2826" s="4" t="str">
        <f t="array" ref="E2826">_xlfn.XLOOKUP(C2826,Products!A:A,Products!C:C,"")</f>
        <v>Cold Drinks &amp; Juices</v>
      </c>
      <c r="F2826" s="4" t="str">
        <f t="array" ref="F2826">_xlfn.XLOOKUP(C2826,Products!A:A,Products!D:D,"")</f>
        <v>D’Alia-Dey</v>
      </c>
      <c r="G2826" s="4">
        <f>Order_items!C2826</f>
        <v>3</v>
      </c>
      <c r="H2826" s="4">
        <f>Order_items!D2826</f>
        <v>657.8</v>
      </c>
      <c r="I2826" s="4">
        <f>Order_items!E2826</f>
        <v>1973.4</v>
      </c>
      <c r="J2826" s="4" t="str">
        <f t="array" ref="J2826">_xlfn.XLOOKUP(A2826,Orders!A:A,Orders!G:G,"")</f>
        <v>UPI</v>
      </c>
      <c r="K2826" s="4">
        <f t="shared" si="1"/>
        <v>2023</v>
      </c>
      <c r="L2826" s="4" t="str">
        <f t="shared" si="2"/>
        <v>Jun</v>
      </c>
    </row>
    <row r="2827" ht="22.5" customHeight="1">
      <c r="A2827" s="4">
        <f>(Orders!A2827)</f>
        <v>1895143216</v>
      </c>
      <c r="B2827" s="5">
        <f t="array" ref="B2827">_xlfn.XLOOKUP(A2827, Orders!A:A,Orders!C:C)</f>
        <v>45010.84248</v>
      </c>
      <c r="C2827" s="4">
        <f>Order_items!B2827</f>
        <v>621677</v>
      </c>
      <c r="D2827" s="4" t="str">
        <f t="array" ref="D2827">_xlfn.XLOOKUP(C2827,Products!A:A,Products!B:B,"")</f>
        <v>Frozen Biryani</v>
      </c>
      <c r="E2827" s="4" t="str">
        <f t="array" ref="E2827">_xlfn.XLOOKUP(C2827,Products!A:A,Products!C:C,"")</f>
        <v>Instant &amp; Frozen Food</v>
      </c>
      <c r="F2827" s="4" t="str">
        <f t="array" ref="F2827">_xlfn.XLOOKUP(C2827,Products!A:A,Products!D:D,"")</f>
        <v>Sabharwal-Mital</v>
      </c>
      <c r="G2827" s="4">
        <f>Order_items!C2827</f>
        <v>1</v>
      </c>
      <c r="H2827" s="4">
        <f>Order_items!D2827</f>
        <v>317.8</v>
      </c>
      <c r="I2827" s="4">
        <f>Order_items!E2827</f>
        <v>317.8</v>
      </c>
      <c r="J2827" s="4" t="str">
        <f t="array" ref="J2827">_xlfn.XLOOKUP(A2827,Orders!A:A,Orders!G:G,"")</f>
        <v>Card</v>
      </c>
      <c r="K2827" s="4">
        <f t="shared" si="1"/>
        <v>2023</v>
      </c>
      <c r="L2827" s="4" t="str">
        <f t="shared" si="2"/>
        <v>Mar</v>
      </c>
    </row>
    <row r="2828" ht="22.5" customHeight="1">
      <c r="A2828" s="4">
        <f>(Orders!A2828)</f>
        <v>3667250123</v>
      </c>
      <c r="B2828" s="5">
        <f t="array" ref="B2828">_xlfn.XLOOKUP(A2828, Orders!A:A,Orders!C:C)</f>
        <v>45355.26068</v>
      </c>
      <c r="C2828" s="4">
        <f>Order_items!B2828</f>
        <v>324809</v>
      </c>
      <c r="D2828" s="4" t="str">
        <f t="array" ref="D2828">_xlfn.XLOOKUP(C2828,Products!A:A,Products!B:B,"")</f>
        <v>Bread</v>
      </c>
      <c r="E2828" s="4" t="str">
        <f t="array" ref="E2828">_xlfn.XLOOKUP(C2828,Products!A:A,Products!C:C,"")</f>
        <v>Dairy &amp; Breakfast</v>
      </c>
      <c r="F2828" s="4" t="str">
        <f t="array" ref="F2828">_xlfn.XLOOKUP(C2828,Products!A:A,Products!D:D,"")</f>
        <v>Sidhu PLC</v>
      </c>
      <c r="G2828" s="4">
        <f>Order_items!C2828</f>
        <v>3</v>
      </c>
      <c r="H2828" s="4">
        <f>Order_items!D2828</f>
        <v>608</v>
      </c>
      <c r="I2828" s="4">
        <f>Order_items!E2828</f>
        <v>1824</v>
      </c>
      <c r="J2828" s="4" t="str">
        <f t="array" ref="J2828">_xlfn.XLOOKUP(A2828,Orders!A:A,Orders!G:G,"")</f>
        <v>Cash</v>
      </c>
      <c r="K2828" s="4">
        <f t="shared" si="1"/>
        <v>2024</v>
      </c>
      <c r="L2828" s="4" t="str">
        <f t="shared" si="2"/>
        <v>Mar</v>
      </c>
    </row>
    <row r="2829" ht="22.5" customHeight="1">
      <c r="A2829" s="4">
        <f>(Orders!A2829)</f>
        <v>6430529802</v>
      </c>
      <c r="B2829" s="5">
        <f t="array" ref="B2829">_xlfn.XLOOKUP(A2829, Orders!A:A,Orders!C:C)</f>
        <v>45130.62397</v>
      </c>
      <c r="C2829" s="4">
        <f>Order_items!B2829</f>
        <v>709916</v>
      </c>
      <c r="D2829" s="4" t="str">
        <f t="array" ref="D2829">_xlfn.XLOOKUP(C2829,Products!A:A,Products!B:B,"")</f>
        <v>Detergent</v>
      </c>
      <c r="E2829" s="4" t="str">
        <f t="array" ref="E2829">_xlfn.XLOOKUP(C2829,Products!A:A,Products!C:C,"")</f>
        <v>Household Care</v>
      </c>
      <c r="F2829" s="4" t="str">
        <f t="array" ref="F2829">_xlfn.XLOOKUP(C2829,Products!A:A,Products!D:D,"")</f>
        <v>Varkey LLC</v>
      </c>
      <c r="G2829" s="4">
        <f>Order_items!C2829</f>
        <v>2</v>
      </c>
      <c r="H2829" s="4">
        <f>Order_items!D2829</f>
        <v>33.76</v>
      </c>
      <c r="I2829" s="4">
        <f>Order_items!E2829</f>
        <v>67.52</v>
      </c>
      <c r="J2829" s="4" t="str">
        <f t="array" ref="J2829">_xlfn.XLOOKUP(A2829,Orders!A:A,Orders!G:G,"")</f>
        <v>Wallet</v>
      </c>
      <c r="K2829" s="4">
        <f t="shared" si="1"/>
        <v>2023</v>
      </c>
      <c r="L2829" s="4" t="str">
        <f t="shared" si="2"/>
        <v>Jul</v>
      </c>
    </row>
    <row r="2830" ht="22.5" customHeight="1">
      <c r="A2830" s="4">
        <f>(Orders!A2830)</f>
        <v>4856277700</v>
      </c>
      <c r="B2830" s="5">
        <f t="array" ref="B2830">_xlfn.XLOOKUP(A2830, Orders!A:A,Orders!C:C)</f>
        <v>45155.94922</v>
      </c>
      <c r="C2830" s="4">
        <f>Order_items!B2830</f>
        <v>592784</v>
      </c>
      <c r="D2830" s="4" t="str">
        <f t="array" ref="D2830">_xlfn.XLOOKUP(C2830,Products!A:A,Products!B:B,"")</f>
        <v>Biscuits</v>
      </c>
      <c r="E2830" s="4" t="str">
        <f t="array" ref="E2830">_xlfn.XLOOKUP(C2830,Products!A:A,Products!C:C,"")</f>
        <v>Snacks &amp; Munchies</v>
      </c>
      <c r="F2830" s="4" t="str">
        <f t="array" ref="F2830">_xlfn.XLOOKUP(C2830,Products!A:A,Products!D:D,"")</f>
        <v>Andra, Mander and Kari</v>
      </c>
      <c r="G2830" s="4">
        <f>Order_items!C2830</f>
        <v>2</v>
      </c>
      <c r="H2830" s="4">
        <f>Order_items!D2830</f>
        <v>280.35</v>
      </c>
      <c r="I2830" s="4">
        <f>Order_items!E2830</f>
        <v>560.7</v>
      </c>
      <c r="J2830" s="4" t="str">
        <f t="array" ref="J2830">_xlfn.XLOOKUP(A2830,Orders!A:A,Orders!G:G,"")</f>
        <v>UPI</v>
      </c>
      <c r="K2830" s="4">
        <f t="shared" si="1"/>
        <v>2023</v>
      </c>
      <c r="L2830" s="4" t="str">
        <f t="shared" si="2"/>
        <v>Aug</v>
      </c>
    </row>
    <row r="2831" ht="22.5" customHeight="1">
      <c r="A2831" s="4">
        <f>(Orders!A2831)</f>
        <v>1492403962</v>
      </c>
      <c r="B2831" s="5">
        <f t="array" ref="B2831">_xlfn.XLOOKUP(A2831, Orders!A:A,Orders!C:C)</f>
        <v>45116.07207</v>
      </c>
      <c r="C2831" s="4">
        <f>Order_items!B2831</f>
        <v>4452</v>
      </c>
      <c r="D2831" s="4" t="str">
        <f t="array" ref="D2831">_xlfn.XLOOKUP(C2831,Products!A:A,Products!B:B,"")</f>
        <v>Baby Wipes</v>
      </c>
      <c r="E2831" s="4" t="str">
        <f t="array" ref="E2831">_xlfn.XLOOKUP(C2831,Products!A:A,Products!C:C,"")</f>
        <v>Baby Care</v>
      </c>
      <c r="F2831" s="4" t="str">
        <f t="array" ref="F2831">_xlfn.XLOOKUP(C2831,Products!A:A,Products!D:D,"")</f>
        <v>Morar-Mistry</v>
      </c>
      <c r="G2831" s="4">
        <f>Order_items!C2831</f>
        <v>1</v>
      </c>
      <c r="H2831" s="4">
        <f>Order_items!D2831</f>
        <v>169.88</v>
      </c>
      <c r="I2831" s="4">
        <f>Order_items!E2831</f>
        <v>169.88</v>
      </c>
      <c r="J2831" s="4" t="str">
        <f t="array" ref="J2831">_xlfn.XLOOKUP(A2831,Orders!A:A,Orders!G:G,"")</f>
        <v>Wallet</v>
      </c>
      <c r="K2831" s="4">
        <f t="shared" si="1"/>
        <v>2023</v>
      </c>
      <c r="L2831" s="4" t="str">
        <f t="shared" si="2"/>
        <v>Jul</v>
      </c>
    </row>
    <row r="2832" ht="22.5" customHeight="1">
      <c r="A2832" s="4">
        <f>(Orders!A2832)</f>
        <v>4348167632</v>
      </c>
      <c r="B2832" s="5">
        <f t="array" ref="B2832">_xlfn.XLOOKUP(A2832, Orders!A:A,Orders!C:C)</f>
        <v>45259.24378</v>
      </c>
      <c r="C2832" s="4">
        <f>Order_items!B2832</f>
        <v>140154</v>
      </c>
      <c r="D2832" s="4" t="str">
        <f t="array" ref="D2832">_xlfn.XLOOKUP(C2832,Products!A:A,Products!B:B,"")</f>
        <v>Shampoo</v>
      </c>
      <c r="E2832" s="4" t="str">
        <f t="array" ref="E2832">_xlfn.XLOOKUP(C2832,Products!A:A,Products!C:C,"")</f>
        <v>Personal Care</v>
      </c>
      <c r="F2832" s="4" t="str">
        <f t="array" ref="F2832">_xlfn.XLOOKUP(C2832,Products!A:A,Products!D:D,"")</f>
        <v>Malhotra LLC</v>
      </c>
      <c r="G2832" s="4">
        <f>Order_items!C2832</f>
        <v>2</v>
      </c>
      <c r="H2832" s="4">
        <f>Order_items!D2832</f>
        <v>171.2</v>
      </c>
      <c r="I2832" s="4">
        <f>Order_items!E2832</f>
        <v>342.4</v>
      </c>
      <c r="J2832" s="4" t="str">
        <f t="array" ref="J2832">_xlfn.XLOOKUP(A2832,Orders!A:A,Orders!G:G,"")</f>
        <v>UPI</v>
      </c>
      <c r="K2832" s="4">
        <f t="shared" si="1"/>
        <v>2023</v>
      </c>
      <c r="L2832" s="4" t="str">
        <f t="shared" si="2"/>
        <v>Nov</v>
      </c>
    </row>
    <row r="2833" ht="22.5" customHeight="1">
      <c r="A2833" s="4">
        <f>(Orders!A2833)</f>
        <v>3682471195</v>
      </c>
      <c r="B2833" s="5">
        <f t="array" ref="B2833">_xlfn.XLOOKUP(A2833, Orders!A:A,Orders!C:C)</f>
        <v>45266.17902</v>
      </c>
      <c r="C2833" s="4">
        <f>Order_items!B2833</f>
        <v>953175</v>
      </c>
      <c r="D2833" s="4" t="str">
        <f t="array" ref="D2833">_xlfn.XLOOKUP(C2833,Products!A:A,Products!B:B,"")</f>
        <v>Baby Food</v>
      </c>
      <c r="E2833" s="4" t="str">
        <f t="array" ref="E2833">_xlfn.XLOOKUP(C2833,Products!A:A,Products!C:C,"")</f>
        <v>Baby Care</v>
      </c>
      <c r="F2833" s="4" t="str">
        <f t="array" ref="F2833">_xlfn.XLOOKUP(C2833,Products!A:A,Products!D:D,"")</f>
        <v>Sehgal-Nagarajan</v>
      </c>
      <c r="G2833" s="4">
        <f>Order_items!C2833</f>
        <v>2</v>
      </c>
      <c r="H2833" s="4">
        <f>Order_items!D2833</f>
        <v>225.21</v>
      </c>
      <c r="I2833" s="4">
        <f>Order_items!E2833</f>
        <v>450.42</v>
      </c>
      <c r="J2833" s="4" t="str">
        <f t="array" ref="J2833">_xlfn.XLOOKUP(A2833,Orders!A:A,Orders!G:G,"")</f>
        <v>UPI</v>
      </c>
      <c r="K2833" s="4">
        <f t="shared" si="1"/>
        <v>2023</v>
      </c>
      <c r="L2833" s="4" t="str">
        <f t="shared" si="2"/>
        <v>Dec</v>
      </c>
    </row>
    <row r="2834" ht="22.5" customHeight="1">
      <c r="A2834" s="4">
        <f>(Orders!A2834)</f>
        <v>6888837939</v>
      </c>
      <c r="B2834" s="5">
        <f t="array" ref="B2834">_xlfn.XLOOKUP(A2834, Orders!A:A,Orders!C:C)</f>
        <v>45378.61889</v>
      </c>
      <c r="C2834" s="4">
        <f>Order_items!B2834</f>
        <v>274207</v>
      </c>
      <c r="D2834" s="4" t="str">
        <f t="array" ref="D2834">_xlfn.XLOOKUP(C2834,Products!A:A,Products!B:B,"")</f>
        <v>Cough Syrup</v>
      </c>
      <c r="E2834" s="4" t="str">
        <f t="array" ref="E2834">_xlfn.XLOOKUP(C2834,Products!A:A,Products!C:C,"")</f>
        <v>Pharmacy</v>
      </c>
      <c r="F2834" s="4" t="str">
        <f t="array" ref="F2834">_xlfn.XLOOKUP(C2834,Products!A:A,Products!D:D,"")</f>
        <v>Savant, Batta and Mander</v>
      </c>
      <c r="G2834" s="4">
        <f>Order_items!C2834</f>
        <v>3</v>
      </c>
      <c r="H2834" s="4">
        <f>Order_items!D2834</f>
        <v>328.51</v>
      </c>
      <c r="I2834" s="4">
        <f>Order_items!E2834</f>
        <v>985.53</v>
      </c>
      <c r="J2834" s="4" t="str">
        <f t="array" ref="J2834">_xlfn.XLOOKUP(A2834,Orders!A:A,Orders!G:G,"")</f>
        <v>Wallet</v>
      </c>
      <c r="K2834" s="4">
        <f t="shared" si="1"/>
        <v>2024</v>
      </c>
      <c r="L2834" s="4" t="str">
        <f t="shared" si="2"/>
        <v>Mar</v>
      </c>
    </row>
    <row r="2835" ht="22.5" customHeight="1">
      <c r="A2835" s="4">
        <f>(Orders!A2835)</f>
        <v>2278004109</v>
      </c>
      <c r="B2835" s="5">
        <f t="array" ref="B2835">_xlfn.XLOOKUP(A2835, Orders!A:A,Orders!C:C)</f>
        <v>45536.1598</v>
      </c>
      <c r="C2835" s="4">
        <f>Order_items!B2835</f>
        <v>954722</v>
      </c>
      <c r="D2835" s="4" t="str">
        <f t="array" ref="D2835">_xlfn.XLOOKUP(C2835,Products!A:A,Products!B:B,"")</f>
        <v>Ice Cream</v>
      </c>
      <c r="E2835" s="4" t="str">
        <f t="array" ref="E2835">_xlfn.XLOOKUP(C2835,Products!A:A,Products!C:C,"")</f>
        <v>Instant &amp; Frozen Food</v>
      </c>
      <c r="F2835" s="4" t="str">
        <f t="array" ref="F2835">_xlfn.XLOOKUP(C2835,Products!A:A,Products!D:D,"")</f>
        <v>Mohan-Virk</v>
      </c>
      <c r="G2835" s="4">
        <f>Order_items!C2835</f>
        <v>1</v>
      </c>
      <c r="H2835" s="4">
        <f>Order_items!D2835</f>
        <v>616.45</v>
      </c>
      <c r="I2835" s="4">
        <f>Order_items!E2835</f>
        <v>616.45</v>
      </c>
      <c r="J2835" s="4" t="str">
        <f t="array" ref="J2835">_xlfn.XLOOKUP(A2835,Orders!A:A,Orders!G:G,"")</f>
        <v>Card</v>
      </c>
      <c r="K2835" s="4">
        <f t="shared" si="1"/>
        <v>2024</v>
      </c>
      <c r="L2835" s="4" t="str">
        <f t="shared" si="2"/>
        <v>Sep</v>
      </c>
    </row>
    <row r="2836" ht="22.5" customHeight="1">
      <c r="A2836" s="4">
        <f>(Orders!A2836)</f>
        <v>7471013149</v>
      </c>
      <c r="B2836" s="5">
        <f t="array" ref="B2836">_xlfn.XLOOKUP(A2836, Orders!A:A,Orders!C:C)</f>
        <v>45578.52902</v>
      </c>
      <c r="C2836" s="4">
        <f>Order_items!B2836</f>
        <v>398340</v>
      </c>
      <c r="D2836" s="4" t="str">
        <f t="array" ref="D2836">_xlfn.XLOOKUP(C2836,Products!A:A,Products!B:B,"")</f>
        <v>Instant Noodles</v>
      </c>
      <c r="E2836" s="4" t="str">
        <f t="array" ref="E2836">_xlfn.XLOOKUP(C2836,Products!A:A,Products!C:C,"")</f>
        <v>Instant &amp; Frozen Food</v>
      </c>
      <c r="F2836" s="4" t="str">
        <f t="array" ref="F2836">_xlfn.XLOOKUP(C2836,Products!A:A,Products!D:D,"")</f>
        <v>Nadig, Zachariah and Soni</v>
      </c>
      <c r="G2836" s="4">
        <f>Order_items!C2836</f>
        <v>2</v>
      </c>
      <c r="H2836" s="4">
        <f>Order_items!D2836</f>
        <v>651.93</v>
      </c>
      <c r="I2836" s="4">
        <f>Order_items!E2836</f>
        <v>1303.86</v>
      </c>
      <c r="J2836" s="4" t="str">
        <f t="array" ref="J2836">_xlfn.XLOOKUP(A2836,Orders!A:A,Orders!G:G,"")</f>
        <v>UPI</v>
      </c>
      <c r="K2836" s="4">
        <f t="shared" si="1"/>
        <v>2024</v>
      </c>
      <c r="L2836" s="4" t="str">
        <f t="shared" si="2"/>
        <v>Oct</v>
      </c>
    </row>
    <row r="2837" ht="22.5" customHeight="1">
      <c r="A2837" s="4">
        <f>(Orders!A2837)</f>
        <v>755745232</v>
      </c>
      <c r="B2837" s="5">
        <f t="array" ref="B2837">_xlfn.XLOOKUP(A2837, Orders!A:A,Orders!C:C)</f>
        <v>45567.07848</v>
      </c>
      <c r="C2837" s="4">
        <f>Order_items!B2837</f>
        <v>871592</v>
      </c>
      <c r="D2837" s="4" t="str">
        <f t="array" ref="D2837">_xlfn.XLOOKUP(C2837,Products!A:A,Products!B:B,"")</f>
        <v>Carrots</v>
      </c>
      <c r="E2837" s="4" t="str">
        <f t="array" ref="E2837">_xlfn.XLOOKUP(C2837,Products!A:A,Products!C:C,"")</f>
        <v>Fruits &amp; Vegetables</v>
      </c>
      <c r="F2837" s="4" t="str">
        <f t="array" ref="F2837">_xlfn.XLOOKUP(C2837,Products!A:A,Products!D:D,"")</f>
        <v>Shankar, Nadkarni and Kumer</v>
      </c>
      <c r="G2837" s="4">
        <f>Order_items!C2837</f>
        <v>3</v>
      </c>
      <c r="H2837" s="4">
        <f>Order_items!D2837</f>
        <v>870.29</v>
      </c>
      <c r="I2837" s="4">
        <f>Order_items!E2837</f>
        <v>2610.87</v>
      </c>
      <c r="J2837" s="4" t="str">
        <f t="array" ref="J2837">_xlfn.XLOOKUP(A2837,Orders!A:A,Orders!G:G,"")</f>
        <v>Cash</v>
      </c>
      <c r="K2837" s="4">
        <f t="shared" si="1"/>
        <v>2024</v>
      </c>
      <c r="L2837" s="4" t="str">
        <f t="shared" si="2"/>
        <v>Oct</v>
      </c>
    </row>
    <row r="2838" ht="22.5" customHeight="1">
      <c r="A2838" s="4">
        <f>(Orders!A2838)</f>
        <v>2963187161</v>
      </c>
      <c r="B2838" s="5">
        <f t="array" ref="B2838">_xlfn.XLOOKUP(A2838, Orders!A:A,Orders!C:C)</f>
        <v>45461.50409</v>
      </c>
      <c r="C2838" s="4">
        <f>Order_items!B2838</f>
        <v>799688</v>
      </c>
      <c r="D2838" s="4" t="str">
        <f t="array" ref="D2838">_xlfn.XLOOKUP(C2838,Products!A:A,Products!B:B,"")</f>
        <v>Lotion</v>
      </c>
      <c r="E2838" s="4" t="str">
        <f t="array" ref="E2838">_xlfn.XLOOKUP(C2838,Products!A:A,Products!C:C,"")</f>
        <v>Personal Care</v>
      </c>
      <c r="F2838" s="4" t="str">
        <f t="array" ref="F2838">_xlfn.XLOOKUP(C2838,Products!A:A,Products!D:D,"")</f>
        <v>Arora LLC</v>
      </c>
      <c r="G2838" s="4">
        <f>Order_items!C2838</f>
        <v>2</v>
      </c>
      <c r="H2838" s="4">
        <f>Order_items!D2838</f>
        <v>309.62</v>
      </c>
      <c r="I2838" s="4">
        <f>Order_items!E2838</f>
        <v>619.24</v>
      </c>
      <c r="J2838" s="4" t="str">
        <f t="array" ref="J2838">_xlfn.XLOOKUP(A2838,Orders!A:A,Orders!G:G,"")</f>
        <v>Card</v>
      </c>
      <c r="K2838" s="4">
        <f t="shared" si="1"/>
        <v>2024</v>
      </c>
      <c r="L2838" s="4" t="str">
        <f t="shared" si="2"/>
        <v>Jun</v>
      </c>
    </row>
    <row r="2839" ht="22.5" customHeight="1">
      <c r="A2839" s="4">
        <f>(Orders!A2839)</f>
        <v>3980591844</v>
      </c>
      <c r="B2839" s="5">
        <f t="array" ref="B2839">_xlfn.XLOOKUP(A2839, Orders!A:A,Orders!C:C)</f>
        <v>45097.14453</v>
      </c>
      <c r="C2839" s="4">
        <f>Order_items!B2839</f>
        <v>566052</v>
      </c>
      <c r="D2839" s="4" t="str">
        <f t="array" ref="D2839">_xlfn.XLOOKUP(C2839,Products!A:A,Products!B:B,"")</f>
        <v>Pain Reliever</v>
      </c>
      <c r="E2839" s="4" t="str">
        <f t="array" ref="E2839">_xlfn.XLOOKUP(C2839,Products!A:A,Products!C:C,"")</f>
        <v>Pharmacy</v>
      </c>
      <c r="F2839" s="4" t="str">
        <f t="array" ref="F2839">_xlfn.XLOOKUP(C2839,Products!A:A,Products!D:D,"")</f>
        <v>Apte, Soman and Raju</v>
      </c>
      <c r="G2839" s="4">
        <f>Order_items!C2839</f>
        <v>3</v>
      </c>
      <c r="H2839" s="4">
        <f>Order_items!D2839</f>
        <v>87.3</v>
      </c>
      <c r="I2839" s="4">
        <f>Order_items!E2839</f>
        <v>261.9</v>
      </c>
      <c r="J2839" s="4" t="str">
        <f t="array" ref="J2839">_xlfn.XLOOKUP(A2839,Orders!A:A,Orders!G:G,"")</f>
        <v>Wallet</v>
      </c>
      <c r="K2839" s="4">
        <f t="shared" si="1"/>
        <v>2023</v>
      </c>
      <c r="L2839" s="4" t="str">
        <f t="shared" si="2"/>
        <v>Jun</v>
      </c>
    </row>
    <row r="2840" ht="22.5" customHeight="1">
      <c r="A2840" s="4">
        <f>(Orders!A2840)</f>
        <v>9960808976</v>
      </c>
      <c r="B2840" s="5">
        <f t="array" ref="B2840">_xlfn.XLOOKUP(A2840, Orders!A:A,Orders!C:C)</f>
        <v>45390.14863</v>
      </c>
      <c r="C2840" s="4">
        <f>Order_items!B2840</f>
        <v>123983</v>
      </c>
      <c r="D2840" s="4" t="str">
        <f t="array" ref="D2840">_xlfn.XLOOKUP(C2840,Products!A:A,Products!B:B,"")</f>
        <v>Cough Syrup</v>
      </c>
      <c r="E2840" s="4" t="str">
        <f t="array" ref="E2840">_xlfn.XLOOKUP(C2840,Products!A:A,Products!C:C,"")</f>
        <v>Pharmacy</v>
      </c>
      <c r="F2840" s="4" t="str">
        <f t="array" ref="F2840">_xlfn.XLOOKUP(C2840,Products!A:A,Products!D:D,"")</f>
        <v>Kurian-Chhabra</v>
      </c>
      <c r="G2840" s="4">
        <f>Order_items!C2840</f>
        <v>2</v>
      </c>
      <c r="H2840" s="4">
        <f>Order_items!D2840</f>
        <v>785.67</v>
      </c>
      <c r="I2840" s="4">
        <f>Order_items!E2840</f>
        <v>1571.34</v>
      </c>
      <c r="J2840" s="4" t="str">
        <f t="array" ref="J2840">_xlfn.XLOOKUP(A2840,Orders!A:A,Orders!G:G,"")</f>
        <v>Card</v>
      </c>
      <c r="K2840" s="4">
        <f t="shared" si="1"/>
        <v>2024</v>
      </c>
      <c r="L2840" s="4" t="str">
        <f t="shared" si="2"/>
        <v>Apr</v>
      </c>
    </row>
    <row r="2841" ht="22.5" customHeight="1">
      <c r="A2841" s="4">
        <f>(Orders!A2841)</f>
        <v>8740552000</v>
      </c>
      <c r="B2841" s="5">
        <f t="array" ref="B2841">_xlfn.XLOOKUP(A2841, Orders!A:A,Orders!C:C)</f>
        <v>45062.48794</v>
      </c>
      <c r="C2841" s="4">
        <f>Order_items!B2841</f>
        <v>876139</v>
      </c>
      <c r="D2841" s="4" t="str">
        <f t="array" ref="D2841">_xlfn.XLOOKUP(C2841,Products!A:A,Products!B:B,"")</f>
        <v>Pulses</v>
      </c>
      <c r="E2841" s="4" t="str">
        <f t="array" ref="E2841">_xlfn.XLOOKUP(C2841,Products!A:A,Products!C:C,"")</f>
        <v>Grocery &amp; Staples</v>
      </c>
      <c r="F2841" s="4" t="str">
        <f t="array" ref="F2841">_xlfn.XLOOKUP(C2841,Products!A:A,Products!D:D,"")</f>
        <v>Cherian-Dara</v>
      </c>
      <c r="G2841" s="4">
        <f>Order_items!C2841</f>
        <v>1</v>
      </c>
      <c r="H2841" s="4">
        <f>Order_items!D2841</f>
        <v>415.75</v>
      </c>
      <c r="I2841" s="4">
        <f>Order_items!E2841</f>
        <v>415.75</v>
      </c>
      <c r="J2841" s="4" t="str">
        <f t="array" ref="J2841">_xlfn.XLOOKUP(A2841,Orders!A:A,Orders!G:G,"")</f>
        <v>Wallet</v>
      </c>
      <c r="K2841" s="4">
        <f t="shared" si="1"/>
        <v>2023</v>
      </c>
      <c r="L2841" s="4" t="str">
        <f t="shared" si="2"/>
        <v>May</v>
      </c>
    </row>
    <row r="2842" ht="22.5" customHeight="1">
      <c r="A2842" s="4">
        <f>(Orders!A2842)</f>
        <v>9230099449</v>
      </c>
      <c r="B2842" s="5">
        <f t="array" ref="B2842">_xlfn.XLOOKUP(A2842, Orders!A:A,Orders!C:C)</f>
        <v>45054.16563</v>
      </c>
      <c r="C2842" s="4">
        <f>Order_items!B2842</f>
        <v>969851</v>
      </c>
      <c r="D2842" s="4" t="str">
        <f t="array" ref="D2842">_xlfn.XLOOKUP(C2842,Products!A:A,Products!B:B,"")</f>
        <v>Frozen Vegetables</v>
      </c>
      <c r="E2842" s="4" t="str">
        <f t="array" ref="E2842">_xlfn.XLOOKUP(C2842,Products!A:A,Products!C:C,"")</f>
        <v>Instant &amp; Frozen Food</v>
      </c>
      <c r="F2842" s="4" t="str">
        <f t="array" ref="F2842">_xlfn.XLOOKUP(C2842,Products!A:A,Products!D:D,"")</f>
        <v>Kara, Sodhi and Bassi</v>
      </c>
      <c r="G2842" s="4">
        <f>Order_items!C2842</f>
        <v>2</v>
      </c>
      <c r="H2842" s="4">
        <f>Order_items!D2842</f>
        <v>340.66</v>
      </c>
      <c r="I2842" s="4">
        <f>Order_items!E2842</f>
        <v>681.32</v>
      </c>
      <c r="J2842" s="4" t="str">
        <f t="array" ref="J2842">_xlfn.XLOOKUP(A2842,Orders!A:A,Orders!G:G,"")</f>
        <v>Card</v>
      </c>
      <c r="K2842" s="4">
        <f t="shared" si="1"/>
        <v>2023</v>
      </c>
      <c r="L2842" s="4" t="str">
        <f t="shared" si="2"/>
        <v>May</v>
      </c>
    </row>
    <row r="2843" ht="22.5" customHeight="1">
      <c r="A2843" s="4">
        <f>(Orders!A2843)</f>
        <v>4277432248</v>
      </c>
      <c r="B2843" s="5">
        <f t="array" ref="B2843">_xlfn.XLOOKUP(A2843, Orders!A:A,Orders!C:C)</f>
        <v>45056.89676</v>
      </c>
      <c r="C2843" s="4">
        <f>Order_items!B2843</f>
        <v>337168</v>
      </c>
      <c r="D2843" s="4" t="str">
        <f t="array" ref="D2843">_xlfn.XLOOKUP(C2843,Products!A:A,Products!B:B,"")</f>
        <v>Eggs</v>
      </c>
      <c r="E2843" s="4" t="str">
        <f t="array" ref="E2843">_xlfn.XLOOKUP(C2843,Products!A:A,Products!C:C,"")</f>
        <v>Dairy &amp; Breakfast</v>
      </c>
      <c r="F2843" s="4" t="str">
        <f t="array" ref="F2843">_xlfn.XLOOKUP(C2843,Products!A:A,Products!D:D,"")</f>
        <v>Dasgupta PLC</v>
      </c>
      <c r="G2843" s="4">
        <f>Order_items!C2843</f>
        <v>2</v>
      </c>
      <c r="H2843" s="4">
        <f>Order_items!D2843</f>
        <v>545.49</v>
      </c>
      <c r="I2843" s="4">
        <f>Order_items!E2843</f>
        <v>1090.98</v>
      </c>
      <c r="J2843" s="4" t="str">
        <f t="array" ref="J2843">_xlfn.XLOOKUP(A2843,Orders!A:A,Orders!G:G,"")</f>
        <v>Wallet</v>
      </c>
      <c r="K2843" s="4">
        <f t="shared" si="1"/>
        <v>2023</v>
      </c>
      <c r="L2843" s="4" t="str">
        <f t="shared" si="2"/>
        <v>May</v>
      </c>
    </row>
    <row r="2844" ht="22.5" customHeight="1">
      <c r="A2844" s="4">
        <f>(Orders!A2844)</f>
        <v>3624765984</v>
      </c>
      <c r="B2844" s="5">
        <f t="array" ref="B2844">_xlfn.XLOOKUP(A2844, Orders!A:A,Orders!C:C)</f>
        <v>45271.34843</v>
      </c>
      <c r="C2844" s="4">
        <f>Order_items!B2844</f>
        <v>689769</v>
      </c>
      <c r="D2844" s="4" t="str">
        <f t="array" ref="D2844">_xlfn.XLOOKUP(C2844,Products!A:A,Products!B:B,"")</f>
        <v>Frozen Vegetables</v>
      </c>
      <c r="E2844" s="4" t="str">
        <f t="array" ref="E2844">_xlfn.XLOOKUP(C2844,Products!A:A,Products!C:C,"")</f>
        <v>Instant &amp; Frozen Food</v>
      </c>
      <c r="F2844" s="4" t="str">
        <f t="array" ref="F2844">_xlfn.XLOOKUP(C2844,Products!A:A,Products!D:D,"")</f>
        <v>Kothari-Datta</v>
      </c>
      <c r="G2844" s="4">
        <f>Order_items!C2844</f>
        <v>2</v>
      </c>
      <c r="H2844" s="4">
        <f>Order_items!D2844</f>
        <v>46.62</v>
      </c>
      <c r="I2844" s="4">
        <f>Order_items!E2844</f>
        <v>93.24</v>
      </c>
      <c r="J2844" s="4" t="str">
        <f t="array" ref="J2844">_xlfn.XLOOKUP(A2844,Orders!A:A,Orders!G:G,"")</f>
        <v>Card</v>
      </c>
      <c r="K2844" s="4">
        <f t="shared" si="1"/>
        <v>2023</v>
      </c>
      <c r="L2844" s="4" t="str">
        <f t="shared" si="2"/>
        <v>Dec</v>
      </c>
    </row>
    <row r="2845" ht="22.5" customHeight="1">
      <c r="A2845" s="4">
        <f>(Orders!A2845)</f>
        <v>8533110341</v>
      </c>
      <c r="B2845" s="5">
        <f t="array" ref="B2845">_xlfn.XLOOKUP(A2845, Orders!A:A,Orders!C:C)</f>
        <v>45091.37297</v>
      </c>
      <c r="C2845" s="4">
        <f>Order_items!B2845</f>
        <v>880510</v>
      </c>
      <c r="D2845" s="4" t="str">
        <f t="array" ref="D2845">_xlfn.XLOOKUP(C2845,Products!A:A,Products!B:B,"")</f>
        <v>Bread</v>
      </c>
      <c r="E2845" s="4" t="str">
        <f t="array" ref="E2845">_xlfn.XLOOKUP(C2845,Products!A:A,Products!C:C,"")</f>
        <v>Dairy &amp; Breakfast</v>
      </c>
      <c r="F2845" s="4" t="str">
        <f t="array" ref="F2845">_xlfn.XLOOKUP(C2845,Products!A:A,Products!D:D,"")</f>
        <v>Roy-Char</v>
      </c>
      <c r="G2845" s="4">
        <f>Order_items!C2845</f>
        <v>3</v>
      </c>
      <c r="H2845" s="4">
        <f>Order_items!D2845</f>
        <v>951.43</v>
      </c>
      <c r="I2845" s="4">
        <f>Order_items!E2845</f>
        <v>2854.29</v>
      </c>
      <c r="J2845" s="4" t="str">
        <f t="array" ref="J2845">_xlfn.XLOOKUP(A2845,Orders!A:A,Orders!G:G,"")</f>
        <v>UPI</v>
      </c>
      <c r="K2845" s="4">
        <f t="shared" si="1"/>
        <v>2023</v>
      </c>
      <c r="L2845" s="4" t="str">
        <f t="shared" si="2"/>
        <v>Jun</v>
      </c>
    </row>
    <row r="2846" ht="22.5" customHeight="1">
      <c r="A2846" s="4">
        <f>(Orders!A2846)</f>
        <v>5036664068</v>
      </c>
      <c r="B2846" s="5">
        <f t="array" ref="B2846">_xlfn.XLOOKUP(A2846, Orders!A:A,Orders!C:C)</f>
        <v>45236.32412</v>
      </c>
      <c r="C2846" s="4">
        <f>Order_items!B2846</f>
        <v>952168</v>
      </c>
      <c r="D2846" s="4" t="str">
        <f t="array" ref="D2846">_xlfn.XLOOKUP(C2846,Products!A:A,Products!B:B,"")</f>
        <v>Popcorn</v>
      </c>
      <c r="E2846" s="4" t="str">
        <f t="array" ref="E2846">_xlfn.XLOOKUP(C2846,Products!A:A,Products!C:C,"")</f>
        <v>Snacks &amp; Munchies</v>
      </c>
      <c r="F2846" s="4" t="str">
        <f t="array" ref="F2846">_xlfn.XLOOKUP(C2846,Products!A:A,Products!D:D,"")</f>
        <v>Krishnamurthy, Sibal and Das</v>
      </c>
      <c r="G2846" s="4">
        <f>Order_items!C2846</f>
        <v>3</v>
      </c>
      <c r="H2846" s="4">
        <f>Order_items!D2846</f>
        <v>236.95</v>
      </c>
      <c r="I2846" s="4">
        <f>Order_items!E2846</f>
        <v>710.85</v>
      </c>
      <c r="J2846" s="4" t="str">
        <f t="array" ref="J2846">_xlfn.XLOOKUP(A2846,Orders!A:A,Orders!G:G,"")</f>
        <v>UPI</v>
      </c>
      <c r="K2846" s="4">
        <f t="shared" si="1"/>
        <v>2023</v>
      </c>
      <c r="L2846" s="4" t="str">
        <f t="shared" si="2"/>
        <v>Nov</v>
      </c>
    </row>
    <row r="2847" ht="22.5" customHeight="1">
      <c r="A2847" s="4">
        <f>(Orders!A2847)</f>
        <v>9989636336</v>
      </c>
      <c r="B2847" s="5">
        <f t="array" ref="B2847">_xlfn.XLOOKUP(A2847, Orders!A:A,Orders!C:C)</f>
        <v>45436.31</v>
      </c>
      <c r="C2847" s="4">
        <f>Order_items!B2847</f>
        <v>762527</v>
      </c>
      <c r="D2847" s="4" t="str">
        <f t="array" ref="D2847">_xlfn.XLOOKUP(C2847,Products!A:A,Products!B:B,"")</f>
        <v>Biscuits</v>
      </c>
      <c r="E2847" s="4" t="str">
        <f t="array" ref="E2847">_xlfn.XLOOKUP(C2847,Products!A:A,Products!C:C,"")</f>
        <v>Snacks &amp; Munchies</v>
      </c>
      <c r="F2847" s="4" t="str">
        <f t="array" ref="F2847">_xlfn.XLOOKUP(C2847,Products!A:A,Products!D:D,"")</f>
        <v>Chad, Yohannan and Chopra</v>
      </c>
      <c r="G2847" s="4">
        <f>Order_items!C2847</f>
        <v>1</v>
      </c>
      <c r="H2847" s="4">
        <f>Order_items!D2847</f>
        <v>690.08</v>
      </c>
      <c r="I2847" s="4">
        <f>Order_items!E2847</f>
        <v>690.08</v>
      </c>
      <c r="J2847" s="4" t="str">
        <f t="array" ref="J2847">_xlfn.XLOOKUP(A2847,Orders!A:A,Orders!G:G,"")</f>
        <v>Cash</v>
      </c>
      <c r="K2847" s="4">
        <f t="shared" si="1"/>
        <v>2024</v>
      </c>
      <c r="L2847" s="4" t="str">
        <f t="shared" si="2"/>
        <v>May</v>
      </c>
    </row>
    <row r="2848" ht="22.5" customHeight="1">
      <c r="A2848" s="4">
        <f>(Orders!A2848)</f>
        <v>2843642858</v>
      </c>
      <c r="B2848" s="5">
        <f t="array" ref="B2848">_xlfn.XLOOKUP(A2848, Orders!A:A,Orders!C:C)</f>
        <v>45365.28707</v>
      </c>
      <c r="C2848" s="4">
        <f>Order_items!B2848</f>
        <v>615545</v>
      </c>
      <c r="D2848" s="4" t="str">
        <f t="array" ref="D2848">_xlfn.XLOOKUP(C2848,Products!A:A,Products!B:B,"")</f>
        <v>Soap</v>
      </c>
      <c r="E2848" s="4" t="str">
        <f t="array" ref="E2848">_xlfn.XLOOKUP(C2848,Products!A:A,Products!C:C,"")</f>
        <v>Personal Care</v>
      </c>
      <c r="F2848" s="4" t="str">
        <f t="array" ref="F2848">_xlfn.XLOOKUP(C2848,Products!A:A,Products!D:D,"")</f>
        <v>Barman Inc</v>
      </c>
      <c r="G2848" s="4">
        <f>Order_items!C2848</f>
        <v>1</v>
      </c>
      <c r="H2848" s="4">
        <f>Order_items!D2848</f>
        <v>448.16</v>
      </c>
      <c r="I2848" s="4">
        <f>Order_items!E2848</f>
        <v>448.16</v>
      </c>
      <c r="J2848" s="4" t="str">
        <f t="array" ref="J2848">_xlfn.XLOOKUP(A2848,Orders!A:A,Orders!G:G,"")</f>
        <v>Cash</v>
      </c>
      <c r="K2848" s="4">
        <f t="shared" si="1"/>
        <v>2024</v>
      </c>
      <c r="L2848" s="4" t="str">
        <f t="shared" si="2"/>
        <v>Mar</v>
      </c>
    </row>
    <row r="2849" ht="22.5" customHeight="1">
      <c r="A2849" s="4">
        <f>(Orders!A2849)</f>
        <v>7510849424</v>
      </c>
      <c r="B2849" s="5">
        <f t="array" ref="B2849">_xlfn.XLOOKUP(A2849, Orders!A:A,Orders!C:C)</f>
        <v>45359.17509</v>
      </c>
      <c r="C2849" s="4">
        <f>Order_items!B2849</f>
        <v>140154</v>
      </c>
      <c r="D2849" s="4" t="str">
        <f t="array" ref="D2849">_xlfn.XLOOKUP(C2849,Products!A:A,Products!B:B,"")</f>
        <v>Shampoo</v>
      </c>
      <c r="E2849" s="4" t="str">
        <f t="array" ref="E2849">_xlfn.XLOOKUP(C2849,Products!A:A,Products!C:C,"")</f>
        <v>Personal Care</v>
      </c>
      <c r="F2849" s="4" t="str">
        <f t="array" ref="F2849">_xlfn.XLOOKUP(C2849,Products!A:A,Products!D:D,"")</f>
        <v>Malhotra LLC</v>
      </c>
      <c r="G2849" s="4">
        <f>Order_items!C2849</f>
        <v>2</v>
      </c>
      <c r="H2849" s="4">
        <f>Order_items!D2849</f>
        <v>171.2</v>
      </c>
      <c r="I2849" s="4">
        <f>Order_items!E2849</f>
        <v>342.4</v>
      </c>
      <c r="J2849" s="4" t="str">
        <f t="array" ref="J2849">_xlfn.XLOOKUP(A2849,Orders!A:A,Orders!G:G,"")</f>
        <v>Wallet</v>
      </c>
      <c r="K2849" s="4">
        <f t="shared" si="1"/>
        <v>2024</v>
      </c>
      <c r="L2849" s="4" t="str">
        <f t="shared" si="2"/>
        <v>Mar</v>
      </c>
    </row>
    <row r="2850" ht="22.5" customHeight="1">
      <c r="A2850" s="4">
        <f>(Orders!A2850)</f>
        <v>8744806310</v>
      </c>
      <c r="B2850" s="5">
        <f t="array" ref="B2850">_xlfn.XLOOKUP(A2850, Orders!A:A,Orders!C:C)</f>
        <v>45110.99196</v>
      </c>
      <c r="C2850" s="4">
        <f>Order_items!B2850</f>
        <v>491521</v>
      </c>
      <c r="D2850" s="4" t="str">
        <f t="array" ref="D2850">_xlfn.XLOOKUP(C2850,Products!A:A,Products!B:B,"")</f>
        <v>Nuts</v>
      </c>
      <c r="E2850" s="4" t="str">
        <f t="array" ref="E2850">_xlfn.XLOOKUP(C2850,Products!A:A,Products!C:C,"")</f>
        <v>Snacks &amp; Munchies</v>
      </c>
      <c r="F2850" s="4" t="str">
        <f t="array" ref="F2850">_xlfn.XLOOKUP(C2850,Products!A:A,Products!D:D,"")</f>
        <v>Karpe Inc</v>
      </c>
      <c r="G2850" s="4">
        <f>Order_items!C2850</f>
        <v>3</v>
      </c>
      <c r="H2850" s="4">
        <f>Order_items!D2850</f>
        <v>556.35</v>
      </c>
      <c r="I2850" s="4">
        <f>Order_items!E2850</f>
        <v>1669.05</v>
      </c>
      <c r="J2850" s="4" t="str">
        <f t="array" ref="J2850">_xlfn.XLOOKUP(A2850,Orders!A:A,Orders!G:G,"")</f>
        <v>Card</v>
      </c>
      <c r="K2850" s="4">
        <f t="shared" si="1"/>
        <v>2023</v>
      </c>
      <c r="L2850" s="4" t="str">
        <f t="shared" si="2"/>
        <v>Jul</v>
      </c>
    </row>
    <row r="2851" ht="22.5" customHeight="1">
      <c r="A2851" s="4">
        <f>(Orders!A2851)</f>
        <v>7605774154</v>
      </c>
      <c r="B2851" s="5">
        <f t="array" ref="B2851">_xlfn.XLOOKUP(A2851, Orders!A:A,Orders!C:C)</f>
        <v>45324.98836</v>
      </c>
      <c r="C2851" s="4">
        <f>Order_items!B2851</f>
        <v>33955</v>
      </c>
      <c r="D2851" s="4" t="str">
        <f t="array" ref="D2851">_xlfn.XLOOKUP(C2851,Products!A:A,Products!B:B,"")</f>
        <v>Frozen Pizza</v>
      </c>
      <c r="E2851" s="4" t="str">
        <f t="array" ref="E2851">_xlfn.XLOOKUP(C2851,Products!A:A,Products!C:C,"")</f>
        <v>Instant &amp; Frozen Food</v>
      </c>
      <c r="F2851" s="4" t="str">
        <f t="array" ref="F2851">_xlfn.XLOOKUP(C2851,Products!A:A,Products!D:D,"")</f>
        <v>Baral Group</v>
      </c>
      <c r="G2851" s="4">
        <f>Order_items!C2851</f>
        <v>1</v>
      </c>
      <c r="H2851" s="4">
        <f>Order_items!D2851</f>
        <v>186.08</v>
      </c>
      <c r="I2851" s="4">
        <f>Order_items!E2851</f>
        <v>186.08</v>
      </c>
      <c r="J2851" s="4" t="str">
        <f t="array" ref="J2851">_xlfn.XLOOKUP(A2851,Orders!A:A,Orders!G:G,"")</f>
        <v>Cash</v>
      </c>
      <c r="K2851" s="4">
        <f t="shared" si="1"/>
        <v>2024</v>
      </c>
      <c r="L2851" s="4" t="str">
        <f t="shared" si="2"/>
        <v>Feb</v>
      </c>
    </row>
    <row r="2852" ht="22.5" customHeight="1">
      <c r="A2852" s="4">
        <f>(Orders!A2852)</f>
        <v>6904233594</v>
      </c>
      <c r="B2852" s="5">
        <f t="array" ref="B2852">_xlfn.XLOOKUP(A2852, Orders!A:A,Orders!C:C)</f>
        <v>45513.91005</v>
      </c>
      <c r="C2852" s="4">
        <f>Order_items!B2852</f>
        <v>771228</v>
      </c>
      <c r="D2852" s="4" t="str">
        <f t="array" ref="D2852">_xlfn.XLOOKUP(C2852,Products!A:A,Products!B:B,"")</f>
        <v>Pet Treats</v>
      </c>
      <c r="E2852" s="4" t="str">
        <f t="array" ref="E2852">_xlfn.XLOOKUP(C2852,Products!A:A,Products!C:C,"")</f>
        <v>Pet Care</v>
      </c>
      <c r="F2852" s="4" t="str">
        <f t="array" ref="F2852">_xlfn.XLOOKUP(C2852,Products!A:A,Products!D:D,"")</f>
        <v>Raja and Sons</v>
      </c>
      <c r="G2852" s="4">
        <f>Order_items!C2852</f>
        <v>2</v>
      </c>
      <c r="H2852" s="4">
        <f>Order_items!D2852</f>
        <v>83.18</v>
      </c>
      <c r="I2852" s="4">
        <f>Order_items!E2852</f>
        <v>166.36</v>
      </c>
      <c r="J2852" s="4" t="str">
        <f t="array" ref="J2852">_xlfn.XLOOKUP(A2852,Orders!A:A,Orders!G:G,"")</f>
        <v>UPI</v>
      </c>
      <c r="K2852" s="4">
        <f t="shared" si="1"/>
        <v>2024</v>
      </c>
      <c r="L2852" s="4" t="str">
        <f t="shared" si="2"/>
        <v>Aug</v>
      </c>
    </row>
    <row r="2853" ht="22.5" customHeight="1">
      <c r="A2853" s="4">
        <f>(Orders!A2853)</f>
        <v>6371336060</v>
      </c>
      <c r="B2853" s="5">
        <f t="array" ref="B2853">_xlfn.XLOOKUP(A2853, Orders!A:A,Orders!C:C)</f>
        <v>45494.84113</v>
      </c>
      <c r="C2853" s="4">
        <f>Order_items!B2853</f>
        <v>820973</v>
      </c>
      <c r="D2853" s="4" t="str">
        <f t="array" ref="D2853">_xlfn.XLOOKUP(C2853,Products!A:A,Products!B:B,"")</f>
        <v>Baby Wipes</v>
      </c>
      <c r="E2853" s="4" t="str">
        <f t="array" ref="E2853">_xlfn.XLOOKUP(C2853,Products!A:A,Products!C:C,"")</f>
        <v>Baby Care</v>
      </c>
      <c r="F2853" s="4" t="str">
        <f t="array" ref="F2853">_xlfn.XLOOKUP(C2853,Products!A:A,Products!D:D,"")</f>
        <v>Lall LLC</v>
      </c>
      <c r="G2853" s="4">
        <f>Order_items!C2853</f>
        <v>2</v>
      </c>
      <c r="H2853" s="4">
        <f>Order_items!D2853</f>
        <v>114.52</v>
      </c>
      <c r="I2853" s="4">
        <f>Order_items!E2853</f>
        <v>229.04</v>
      </c>
      <c r="J2853" s="4" t="str">
        <f t="array" ref="J2853">_xlfn.XLOOKUP(A2853,Orders!A:A,Orders!G:G,"")</f>
        <v>Wallet</v>
      </c>
      <c r="K2853" s="4">
        <f t="shared" si="1"/>
        <v>2024</v>
      </c>
      <c r="L2853" s="4" t="str">
        <f t="shared" si="2"/>
        <v>Jul</v>
      </c>
    </row>
    <row r="2854" ht="22.5" customHeight="1">
      <c r="A2854" s="4">
        <f>(Orders!A2854)</f>
        <v>8137624530</v>
      </c>
      <c r="B2854" s="5">
        <f t="array" ref="B2854">_xlfn.XLOOKUP(A2854, Orders!A:A,Orders!C:C)</f>
        <v>45223.9998</v>
      </c>
      <c r="C2854" s="4">
        <f>Order_items!B2854</f>
        <v>462526</v>
      </c>
      <c r="D2854" s="4" t="str">
        <f t="array" ref="D2854">_xlfn.XLOOKUP(C2854,Products!A:A,Products!B:B,"")</f>
        <v>Curd</v>
      </c>
      <c r="E2854" s="4" t="str">
        <f t="array" ref="E2854">_xlfn.XLOOKUP(C2854,Products!A:A,Products!C:C,"")</f>
        <v>Dairy &amp; Breakfast</v>
      </c>
      <c r="F2854" s="4" t="str">
        <f t="array" ref="F2854">_xlfn.XLOOKUP(C2854,Products!A:A,Products!D:D,"")</f>
        <v>Pau and Sons</v>
      </c>
      <c r="G2854" s="4">
        <f>Order_items!C2854</f>
        <v>2</v>
      </c>
      <c r="H2854" s="4">
        <f>Order_items!D2854</f>
        <v>449.97</v>
      </c>
      <c r="I2854" s="4">
        <f>Order_items!E2854</f>
        <v>899.94</v>
      </c>
      <c r="J2854" s="4" t="str">
        <f t="array" ref="J2854">_xlfn.XLOOKUP(A2854,Orders!A:A,Orders!G:G,"")</f>
        <v>UPI</v>
      </c>
      <c r="K2854" s="4">
        <f t="shared" si="1"/>
        <v>2023</v>
      </c>
      <c r="L2854" s="4" t="str">
        <f t="shared" si="2"/>
        <v>Oct</v>
      </c>
    </row>
    <row r="2855" ht="22.5" customHeight="1">
      <c r="A2855" s="4">
        <f>(Orders!A2855)</f>
        <v>9131474241</v>
      </c>
      <c r="B2855" s="5">
        <f t="array" ref="B2855">_xlfn.XLOOKUP(A2855, Orders!A:A,Orders!C:C)</f>
        <v>45583.70843</v>
      </c>
      <c r="C2855" s="4">
        <f>Order_items!B2855</f>
        <v>367391</v>
      </c>
      <c r="D2855" s="4" t="str">
        <f t="array" ref="D2855">_xlfn.XLOOKUP(C2855,Products!A:A,Products!B:B,"")</f>
        <v>Baby Wipes</v>
      </c>
      <c r="E2855" s="4" t="str">
        <f t="array" ref="E2855">_xlfn.XLOOKUP(C2855,Products!A:A,Products!C:C,"")</f>
        <v>Baby Care</v>
      </c>
      <c r="F2855" s="4" t="str">
        <f t="array" ref="F2855">_xlfn.XLOOKUP(C2855,Products!A:A,Products!D:D,"")</f>
        <v>Talwar and Sons</v>
      </c>
      <c r="G2855" s="4">
        <f>Order_items!C2855</f>
        <v>1</v>
      </c>
      <c r="H2855" s="4">
        <f>Order_items!D2855</f>
        <v>939.55</v>
      </c>
      <c r="I2855" s="4">
        <f>Order_items!E2855</f>
        <v>939.55</v>
      </c>
      <c r="J2855" s="4" t="str">
        <f t="array" ref="J2855">_xlfn.XLOOKUP(A2855,Orders!A:A,Orders!G:G,"")</f>
        <v>Card</v>
      </c>
      <c r="K2855" s="4">
        <f t="shared" si="1"/>
        <v>2024</v>
      </c>
      <c r="L2855" s="4" t="str">
        <f t="shared" si="2"/>
        <v>Oct</v>
      </c>
    </row>
    <row r="2856" ht="22.5" customHeight="1">
      <c r="A2856" s="4">
        <f>(Orders!A2856)</f>
        <v>7413772322</v>
      </c>
      <c r="B2856" s="5">
        <f t="array" ref="B2856">_xlfn.XLOOKUP(A2856, Orders!A:A,Orders!C:C)</f>
        <v>45089.65362</v>
      </c>
      <c r="C2856" s="4">
        <f>Order_items!B2856</f>
        <v>14145</v>
      </c>
      <c r="D2856" s="4" t="str">
        <f t="array" ref="D2856">_xlfn.XLOOKUP(C2856,Products!A:A,Products!B:B,"")</f>
        <v>Spinach</v>
      </c>
      <c r="E2856" s="4" t="str">
        <f t="array" ref="E2856">_xlfn.XLOOKUP(C2856,Products!A:A,Products!C:C,"")</f>
        <v>Fruits &amp; Vegetables</v>
      </c>
      <c r="F2856" s="4" t="str">
        <f t="array" ref="F2856">_xlfn.XLOOKUP(C2856,Products!A:A,Products!D:D,"")</f>
        <v>Thakur, Shah and Pingle</v>
      </c>
      <c r="G2856" s="4">
        <f>Order_items!C2856</f>
        <v>2</v>
      </c>
      <c r="H2856" s="4">
        <f>Order_items!D2856</f>
        <v>630.84</v>
      </c>
      <c r="I2856" s="4">
        <f>Order_items!E2856</f>
        <v>1261.68</v>
      </c>
      <c r="J2856" s="4" t="str">
        <f t="array" ref="J2856">_xlfn.XLOOKUP(A2856,Orders!A:A,Orders!G:G,"")</f>
        <v>Card</v>
      </c>
      <c r="K2856" s="4">
        <f t="shared" si="1"/>
        <v>2023</v>
      </c>
      <c r="L2856" s="4" t="str">
        <f t="shared" si="2"/>
        <v>Jun</v>
      </c>
    </row>
    <row r="2857" ht="22.5" customHeight="1">
      <c r="A2857" s="4">
        <f>(Orders!A2857)</f>
        <v>9400852015</v>
      </c>
      <c r="B2857" s="5">
        <f t="array" ref="B2857">_xlfn.XLOOKUP(A2857, Orders!A:A,Orders!C:C)</f>
        <v>45474.2851</v>
      </c>
      <c r="C2857" s="4">
        <f>Order_items!B2857</f>
        <v>952124</v>
      </c>
      <c r="D2857" s="4" t="str">
        <f t="array" ref="D2857">_xlfn.XLOOKUP(C2857,Products!A:A,Products!B:B,"")</f>
        <v>Onions</v>
      </c>
      <c r="E2857" s="4" t="str">
        <f t="array" ref="E2857">_xlfn.XLOOKUP(C2857,Products!A:A,Products!C:C,"")</f>
        <v>Fruits &amp; Vegetables</v>
      </c>
      <c r="F2857" s="4" t="str">
        <f t="array" ref="F2857">_xlfn.XLOOKUP(C2857,Products!A:A,Products!D:D,"")</f>
        <v>Wali, Sood and Bala</v>
      </c>
      <c r="G2857" s="4">
        <f>Order_items!C2857</f>
        <v>1</v>
      </c>
      <c r="H2857" s="4">
        <f>Order_items!D2857</f>
        <v>127.08</v>
      </c>
      <c r="I2857" s="4">
        <f>Order_items!E2857</f>
        <v>127.08</v>
      </c>
      <c r="J2857" s="4" t="str">
        <f t="array" ref="J2857">_xlfn.XLOOKUP(A2857,Orders!A:A,Orders!G:G,"")</f>
        <v>Card</v>
      </c>
      <c r="K2857" s="4">
        <f t="shared" si="1"/>
        <v>2024</v>
      </c>
      <c r="L2857" s="4" t="str">
        <f t="shared" si="2"/>
        <v>Jul</v>
      </c>
    </row>
    <row r="2858" ht="22.5" customHeight="1">
      <c r="A2858" s="4">
        <f>(Orders!A2858)</f>
        <v>4867437863</v>
      </c>
      <c r="B2858" s="5">
        <f t="array" ref="B2858">_xlfn.XLOOKUP(A2858, Orders!A:A,Orders!C:C)</f>
        <v>45316.12632</v>
      </c>
      <c r="C2858" s="4">
        <f>Order_items!B2858</f>
        <v>677542</v>
      </c>
      <c r="D2858" s="4" t="str">
        <f t="array" ref="D2858">_xlfn.XLOOKUP(C2858,Products!A:A,Products!B:B,"")</f>
        <v>Toilet Cleaner</v>
      </c>
      <c r="E2858" s="4" t="str">
        <f t="array" ref="E2858">_xlfn.XLOOKUP(C2858,Products!A:A,Products!C:C,"")</f>
        <v>Household Care</v>
      </c>
      <c r="F2858" s="4" t="str">
        <f t="array" ref="F2858">_xlfn.XLOOKUP(C2858,Products!A:A,Products!D:D,"")</f>
        <v>Thaman-Lanka</v>
      </c>
      <c r="G2858" s="4">
        <f>Order_items!C2858</f>
        <v>1</v>
      </c>
      <c r="H2858" s="4">
        <f>Order_items!D2858</f>
        <v>212.61</v>
      </c>
      <c r="I2858" s="4">
        <f>Order_items!E2858</f>
        <v>212.61</v>
      </c>
      <c r="J2858" s="4" t="str">
        <f t="array" ref="J2858">_xlfn.XLOOKUP(A2858,Orders!A:A,Orders!G:G,"")</f>
        <v>Wallet</v>
      </c>
      <c r="K2858" s="4">
        <f t="shared" si="1"/>
        <v>2024</v>
      </c>
      <c r="L2858" s="4" t="str">
        <f t="shared" si="2"/>
        <v>Jan</v>
      </c>
    </row>
    <row r="2859" ht="22.5" customHeight="1">
      <c r="A2859" s="4">
        <f>(Orders!A2859)</f>
        <v>4219458877</v>
      </c>
      <c r="B2859" s="5">
        <f t="array" ref="B2859">_xlfn.XLOOKUP(A2859, Orders!A:A,Orders!C:C)</f>
        <v>45287.1153</v>
      </c>
      <c r="C2859" s="4">
        <f>Order_items!B2859</f>
        <v>812607</v>
      </c>
      <c r="D2859" s="4" t="str">
        <f t="array" ref="D2859">_xlfn.XLOOKUP(C2859,Products!A:A,Products!B:B,"")</f>
        <v>Potatoes</v>
      </c>
      <c r="E2859" s="4" t="str">
        <f t="array" ref="E2859">_xlfn.XLOOKUP(C2859,Products!A:A,Products!C:C,"")</f>
        <v>Fruits &amp; Vegetables</v>
      </c>
      <c r="F2859" s="4" t="str">
        <f t="array" ref="F2859">_xlfn.XLOOKUP(C2859,Products!A:A,Products!D:D,"")</f>
        <v>Rege Group</v>
      </c>
      <c r="G2859" s="4">
        <f>Order_items!C2859</f>
        <v>1</v>
      </c>
      <c r="H2859" s="4">
        <f>Order_items!D2859</f>
        <v>416.65</v>
      </c>
      <c r="I2859" s="4">
        <f>Order_items!E2859</f>
        <v>416.65</v>
      </c>
      <c r="J2859" s="4" t="str">
        <f t="array" ref="J2859">_xlfn.XLOOKUP(A2859,Orders!A:A,Orders!G:G,"")</f>
        <v>Card</v>
      </c>
      <c r="K2859" s="4">
        <f t="shared" si="1"/>
        <v>2023</v>
      </c>
      <c r="L2859" s="4" t="str">
        <f t="shared" si="2"/>
        <v>Dec</v>
      </c>
    </row>
    <row r="2860" ht="22.5" customHeight="1">
      <c r="A2860" s="4">
        <f>(Orders!A2860)</f>
        <v>35135941</v>
      </c>
      <c r="B2860" s="5">
        <f t="array" ref="B2860">_xlfn.XLOOKUP(A2860, Orders!A:A,Orders!C:C)</f>
        <v>45502.75594</v>
      </c>
      <c r="C2860" s="4">
        <f>Order_items!B2860</f>
        <v>306177</v>
      </c>
      <c r="D2860" s="4" t="str">
        <f t="array" ref="D2860">_xlfn.XLOOKUP(C2860,Products!A:A,Products!B:B,"")</f>
        <v>Frozen Biryani</v>
      </c>
      <c r="E2860" s="4" t="str">
        <f t="array" ref="E2860">_xlfn.XLOOKUP(C2860,Products!A:A,Products!C:C,"")</f>
        <v>Instant &amp; Frozen Food</v>
      </c>
      <c r="F2860" s="4" t="str">
        <f t="array" ref="F2860">_xlfn.XLOOKUP(C2860,Products!A:A,Products!D:D,"")</f>
        <v>Som Inc</v>
      </c>
      <c r="G2860" s="4">
        <f>Order_items!C2860</f>
        <v>1</v>
      </c>
      <c r="H2860" s="4">
        <f>Order_items!D2860</f>
        <v>769.24</v>
      </c>
      <c r="I2860" s="4">
        <f>Order_items!E2860</f>
        <v>769.24</v>
      </c>
      <c r="J2860" s="4" t="str">
        <f t="array" ref="J2860">_xlfn.XLOOKUP(A2860,Orders!A:A,Orders!G:G,"")</f>
        <v>UPI</v>
      </c>
      <c r="K2860" s="4">
        <f t="shared" si="1"/>
        <v>2024</v>
      </c>
      <c r="L2860" s="4" t="str">
        <f t="shared" si="2"/>
        <v>Jul</v>
      </c>
    </row>
    <row r="2861" ht="22.5" customHeight="1">
      <c r="A2861" s="4">
        <f>(Orders!A2861)</f>
        <v>4754258275</v>
      </c>
      <c r="B2861" s="5">
        <f t="array" ref="B2861">_xlfn.XLOOKUP(A2861, Orders!A:A,Orders!C:C)</f>
        <v>45185.57241</v>
      </c>
      <c r="C2861" s="4">
        <f>Order_items!B2861</f>
        <v>14145</v>
      </c>
      <c r="D2861" s="4" t="str">
        <f t="array" ref="D2861">_xlfn.XLOOKUP(C2861,Products!A:A,Products!B:B,"")</f>
        <v>Spinach</v>
      </c>
      <c r="E2861" s="4" t="str">
        <f t="array" ref="E2861">_xlfn.XLOOKUP(C2861,Products!A:A,Products!C:C,"")</f>
        <v>Fruits &amp; Vegetables</v>
      </c>
      <c r="F2861" s="4" t="str">
        <f t="array" ref="F2861">_xlfn.XLOOKUP(C2861,Products!A:A,Products!D:D,"")</f>
        <v>Thakur, Shah and Pingle</v>
      </c>
      <c r="G2861" s="4">
        <f>Order_items!C2861</f>
        <v>1</v>
      </c>
      <c r="H2861" s="4">
        <f>Order_items!D2861</f>
        <v>630.84</v>
      </c>
      <c r="I2861" s="4">
        <f>Order_items!E2861</f>
        <v>630.84</v>
      </c>
      <c r="J2861" s="4" t="str">
        <f t="array" ref="J2861">_xlfn.XLOOKUP(A2861,Orders!A:A,Orders!G:G,"")</f>
        <v>Card</v>
      </c>
      <c r="K2861" s="4">
        <f t="shared" si="1"/>
        <v>2023</v>
      </c>
      <c r="L2861" s="4" t="str">
        <f t="shared" si="2"/>
        <v>Sep</v>
      </c>
    </row>
    <row r="2862" ht="22.5" customHeight="1">
      <c r="A2862" s="4">
        <f>(Orders!A2862)</f>
        <v>9195687538</v>
      </c>
      <c r="B2862" s="5">
        <f t="array" ref="B2862">_xlfn.XLOOKUP(A2862, Orders!A:A,Orders!C:C)</f>
        <v>45297.49073</v>
      </c>
      <c r="C2862" s="4">
        <f>Order_items!B2862</f>
        <v>897083</v>
      </c>
      <c r="D2862" s="4" t="str">
        <f t="array" ref="D2862">_xlfn.XLOOKUP(C2862,Products!A:A,Products!B:B,"")</f>
        <v>Detergent</v>
      </c>
      <c r="E2862" s="4" t="str">
        <f t="array" ref="E2862">_xlfn.XLOOKUP(C2862,Products!A:A,Products!C:C,"")</f>
        <v>Household Care</v>
      </c>
      <c r="F2862" s="4" t="str">
        <f t="array" ref="F2862">_xlfn.XLOOKUP(C2862,Products!A:A,Products!D:D,"")</f>
        <v>Dutta-Halder</v>
      </c>
      <c r="G2862" s="4">
        <f>Order_items!C2862</f>
        <v>2</v>
      </c>
      <c r="H2862" s="4">
        <f>Order_items!D2862</f>
        <v>972.69</v>
      </c>
      <c r="I2862" s="4">
        <f>Order_items!E2862</f>
        <v>1945.38</v>
      </c>
      <c r="J2862" s="4" t="str">
        <f t="array" ref="J2862">_xlfn.XLOOKUP(A2862,Orders!A:A,Orders!G:G,"")</f>
        <v>Wallet</v>
      </c>
      <c r="K2862" s="4">
        <f t="shared" si="1"/>
        <v>2024</v>
      </c>
      <c r="L2862" s="4" t="str">
        <f t="shared" si="2"/>
        <v>Jan</v>
      </c>
    </row>
    <row r="2863" ht="22.5" customHeight="1">
      <c r="A2863" s="4">
        <f>(Orders!A2863)</f>
        <v>344554037</v>
      </c>
      <c r="B2863" s="5">
        <f t="array" ref="B2863">_xlfn.XLOOKUP(A2863, Orders!A:A,Orders!C:C)</f>
        <v>45240.34708</v>
      </c>
      <c r="C2863" s="4">
        <f>Order_items!B2863</f>
        <v>140154</v>
      </c>
      <c r="D2863" s="4" t="str">
        <f t="array" ref="D2863">_xlfn.XLOOKUP(C2863,Products!A:A,Products!B:B,"")</f>
        <v>Shampoo</v>
      </c>
      <c r="E2863" s="4" t="str">
        <f t="array" ref="E2863">_xlfn.XLOOKUP(C2863,Products!A:A,Products!C:C,"")</f>
        <v>Personal Care</v>
      </c>
      <c r="F2863" s="4" t="str">
        <f t="array" ref="F2863">_xlfn.XLOOKUP(C2863,Products!A:A,Products!D:D,"")</f>
        <v>Malhotra LLC</v>
      </c>
      <c r="G2863" s="4">
        <f>Order_items!C2863</f>
        <v>3</v>
      </c>
      <c r="H2863" s="4">
        <f>Order_items!D2863</f>
        <v>171.2</v>
      </c>
      <c r="I2863" s="4">
        <f>Order_items!E2863</f>
        <v>513.6</v>
      </c>
      <c r="J2863" s="4" t="str">
        <f t="array" ref="J2863">_xlfn.XLOOKUP(A2863,Orders!A:A,Orders!G:G,"")</f>
        <v>Card</v>
      </c>
      <c r="K2863" s="4">
        <f t="shared" si="1"/>
        <v>2023</v>
      </c>
      <c r="L2863" s="4" t="str">
        <f t="shared" si="2"/>
        <v>Nov</v>
      </c>
    </row>
    <row r="2864" ht="22.5" customHeight="1">
      <c r="A2864" s="4">
        <f>(Orders!A2864)</f>
        <v>7503255456</v>
      </c>
      <c r="B2864" s="5">
        <f t="array" ref="B2864">_xlfn.XLOOKUP(A2864, Orders!A:A,Orders!C:C)</f>
        <v>45141.8861</v>
      </c>
      <c r="C2864" s="4">
        <f>Order_items!B2864</f>
        <v>140489</v>
      </c>
      <c r="D2864" s="4" t="str">
        <f t="array" ref="D2864">_xlfn.XLOOKUP(C2864,Products!A:A,Products!B:B,"")</f>
        <v>Soap</v>
      </c>
      <c r="E2864" s="4" t="str">
        <f t="array" ref="E2864">_xlfn.XLOOKUP(C2864,Products!A:A,Products!C:C,"")</f>
        <v>Personal Care</v>
      </c>
      <c r="F2864" s="4" t="str">
        <f t="array" ref="F2864">_xlfn.XLOOKUP(C2864,Products!A:A,Products!D:D,"")</f>
        <v>Biswas, Kapoor and Patel</v>
      </c>
      <c r="G2864" s="4">
        <f>Order_items!C2864</f>
        <v>3</v>
      </c>
      <c r="H2864" s="4">
        <f>Order_items!D2864</f>
        <v>650.2</v>
      </c>
      <c r="I2864" s="4">
        <f>Order_items!E2864</f>
        <v>1950.6</v>
      </c>
      <c r="J2864" s="4" t="str">
        <f t="array" ref="J2864">_xlfn.XLOOKUP(A2864,Orders!A:A,Orders!G:G,"")</f>
        <v>Card</v>
      </c>
      <c r="K2864" s="4">
        <f t="shared" si="1"/>
        <v>2023</v>
      </c>
      <c r="L2864" s="4" t="str">
        <f t="shared" si="2"/>
        <v>Aug</v>
      </c>
    </row>
    <row r="2865" ht="22.5" customHeight="1">
      <c r="A2865" s="4">
        <f>(Orders!A2865)</f>
        <v>5903638531</v>
      </c>
      <c r="B2865" s="5">
        <f t="array" ref="B2865">_xlfn.XLOOKUP(A2865, Orders!A:A,Orders!C:C)</f>
        <v>45048.69751</v>
      </c>
      <c r="C2865" s="4">
        <f>Order_items!B2865</f>
        <v>613942</v>
      </c>
      <c r="D2865" s="4" t="str">
        <f t="array" ref="D2865">_xlfn.XLOOKUP(C2865,Products!A:A,Products!B:B,"")</f>
        <v>Pet Treats</v>
      </c>
      <c r="E2865" s="4" t="str">
        <f t="array" ref="E2865">_xlfn.XLOOKUP(C2865,Products!A:A,Products!C:C,"")</f>
        <v>Pet Care</v>
      </c>
      <c r="F2865" s="4" t="str">
        <f t="array" ref="F2865">_xlfn.XLOOKUP(C2865,Products!A:A,Products!D:D,"")</f>
        <v>Dyal, Saraf and Goel</v>
      </c>
      <c r="G2865" s="4">
        <f>Order_items!C2865</f>
        <v>1</v>
      </c>
      <c r="H2865" s="4">
        <f>Order_items!D2865</f>
        <v>545</v>
      </c>
      <c r="I2865" s="4">
        <f>Order_items!E2865</f>
        <v>545</v>
      </c>
      <c r="J2865" s="4" t="str">
        <f t="array" ref="J2865">_xlfn.XLOOKUP(A2865,Orders!A:A,Orders!G:G,"")</f>
        <v>Card</v>
      </c>
      <c r="K2865" s="4">
        <f t="shared" si="1"/>
        <v>2023</v>
      </c>
      <c r="L2865" s="4" t="str">
        <f t="shared" si="2"/>
        <v>May</v>
      </c>
    </row>
    <row r="2866" ht="22.5" customHeight="1">
      <c r="A2866" s="4">
        <f>(Orders!A2866)</f>
        <v>1670694517</v>
      </c>
      <c r="B2866" s="5">
        <f t="array" ref="B2866">_xlfn.XLOOKUP(A2866, Orders!A:A,Orders!C:C)</f>
        <v>45513.73604</v>
      </c>
      <c r="C2866" s="4">
        <f>Order_items!B2866</f>
        <v>704868</v>
      </c>
      <c r="D2866" s="4" t="str">
        <f t="array" ref="D2866">_xlfn.XLOOKUP(C2866,Products!A:A,Products!B:B,"")</f>
        <v>Detergent</v>
      </c>
      <c r="E2866" s="4" t="str">
        <f t="array" ref="E2866">_xlfn.XLOOKUP(C2866,Products!A:A,Products!C:C,"")</f>
        <v>Household Care</v>
      </c>
      <c r="F2866" s="4" t="str">
        <f t="array" ref="F2866">_xlfn.XLOOKUP(C2866,Products!A:A,Products!D:D,"")</f>
        <v>Parikh, Oak and Kara</v>
      </c>
      <c r="G2866" s="4">
        <f>Order_items!C2866</f>
        <v>3</v>
      </c>
      <c r="H2866" s="4">
        <f>Order_items!D2866</f>
        <v>193.46</v>
      </c>
      <c r="I2866" s="4">
        <f>Order_items!E2866</f>
        <v>580.38</v>
      </c>
      <c r="J2866" s="4" t="str">
        <f t="array" ref="J2866">_xlfn.XLOOKUP(A2866,Orders!A:A,Orders!G:G,"")</f>
        <v>Cash</v>
      </c>
      <c r="K2866" s="4">
        <f t="shared" si="1"/>
        <v>2024</v>
      </c>
      <c r="L2866" s="4" t="str">
        <f t="shared" si="2"/>
        <v>Aug</v>
      </c>
    </row>
    <row r="2867" ht="22.5" customHeight="1">
      <c r="A2867" s="4">
        <f>(Orders!A2867)</f>
        <v>2369121788</v>
      </c>
      <c r="B2867" s="5">
        <f t="array" ref="B2867">_xlfn.XLOOKUP(A2867, Orders!A:A,Orders!C:C)</f>
        <v>45440.88804</v>
      </c>
      <c r="C2867" s="4">
        <f>Order_items!B2867</f>
        <v>444361</v>
      </c>
      <c r="D2867" s="4" t="str">
        <f t="array" ref="D2867">_xlfn.XLOOKUP(C2867,Products!A:A,Products!B:B,"")</f>
        <v>Pain Reliever</v>
      </c>
      <c r="E2867" s="4" t="str">
        <f t="array" ref="E2867">_xlfn.XLOOKUP(C2867,Products!A:A,Products!C:C,"")</f>
        <v>Pharmacy</v>
      </c>
      <c r="F2867" s="4" t="str">
        <f t="array" ref="F2867">_xlfn.XLOOKUP(C2867,Products!A:A,Products!D:D,"")</f>
        <v>Prakash, Bawa and Kale</v>
      </c>
      <c r="G2867" s="4">
        <f>Order_items!C2867</f>
        <v>1</v>
      </c>
      <c r="H2867" s="4">
        <f>Order_items!D2867</f>
        <v>822.63</v>
      </c>
      <c r="I2867" s="4">
        <f>Order_items!E2867</f>
        <v>822.63</v>
      </c>
      <c r="J2867" s="4" t="str">
        <f t="array" ref="J2867">_xlfn.XLOOKUP(A2867,Orders!A:A,Orders!G:G,"")</f>
        <v>UPI</v>
      </c>
      <c r="K2867" s="4">
        <f t="shared" si="1"/>
        <v>2024</v>
      </c>
      <c r="L2867" s="4" t="str">
        <f t="shared" si="2"/>
        <v>May</v>
      </c>
    </row>
    <row r="2868" ht="22.5" customHeight="1">
      <c r="A2868" s="4">
        <f>(Orders!A2868)</f>
        <v>6012082951</v>
      </c>
      <c r="B2868" s="5">
        <f t="array" ref="B2868">_xlfn.XLOOKUP(A2868, Orders!A:A,Orders!C:C)</f>
        <v>45063.256</v>
      </c>
      <c r="C2868" s="4">
        <f>Order_items!B2868</f>
        <v>34186</v>
      </c>
      <c r="D2868" s="4" t="str">
        <f t="array" ref="D2868">_xlfn.XLOOKUP(C2868,Products!A:A,Products!B:B,"")</f>
        <v>Mangoes</v>
      </c>
      <c r="E2868" s="4" t="str">
        <f t="array" ref="E2868">_xlfn.XLOOKUP(C2868,Products!A:A,Products!C:C,"")</f>
        <v>Fruits &amp; Vegetables</v>
      </c>
      <c r="F2868" s="4" t="str">
        <f t="array" ref="F2868">_xlfn.XLOOKUP(C2868,Products!A:A,Products!D:D,"")</f>
        <v>Mandal-Kar</v>
      </c>
      <c r="G2868" s="4">
        <f>Order_items!C2868</f>
        <v>2</v>
      </c>
      <c r="H2868" s="4">
        <f>Order_items!D2868</f>
        <v>925.65</v>
      </c>
      <c r="I2868" s="4">
        <f>Order_items!E2868</f>
        <v>1851.3</v>
      </c>
      <c r="J2868" s="4" t="str">
        <f t="array" ref="J2868">_xlfn.XLOOKUP(A2868,Orders!A:A,Orders!G:G,"")</f>
        <v>Card</v>
      </c>
      <c r="K2868" s="4">
        <f t="shared" si="1"/>
        <v>2023</v>
      </c>
      <c r="L2868" s="4" t="str">
        <f t="shared" si="2"/>
        <v>May</v>
      </c>
    </row>
    <row r="2869" ht="22.5" customHeight="1">
      <c r="A2869" s="4">
        <f>(Orders!A2869)</f>
        <v>3675914158</v>
      </c>
      <c r="B2869" s="5">
        <f t="array" ref="B2869">_xlfn.XLOOKUP(A2869, Orders!A:A,Orders!C:C)</f>
        <v>45359.25847</v>
      </c>
      <c r="C2869" s="4">
        <f>Order_items!B2869</f>
        <v>329351</v>
      </c>
      <c r="D2869" s="4" t="str">
        <f t="array" ref="D2869">_xlfn.XLOOKUP(C2869,Products!A:A,Products!B:B,"")</f>
        <v>Cheese</v>
      </c>
      <c r="E2869" s="4" t="str">
        <f t="array" ref="E2869">_xlfn.XLOOKUP(C2869,Products!A:A,Products!C:C,"")</f>
        <v>Dairy &amp; Breakfast</v>
      </c>
      <c r="F2869" s="4" t="str">
        <f t="array" ref="F2869">_xlfn.XLOOKUP(C2869,Products!A:A,Products!D:D,"")</f>
        <v>Lala, Kalita and Sathe</v>
      </c>
      <c r="G2869" s="4">
        <f>Order_items!C2869</f>
        <v>1</v>
      </c>
      <c r="H2869" s="4">
        <f>Order_items!D2869</f>
        <v>310.87</v>
      </c>
      <c r="I2869" s="4">
        <f>Order_items!E2869</f>
        <v>310.87</v>
      </c>
      <c r="J2869" s="4" t="str">
        <f t="array" ref="J2869">_xlfn.XLOOKUP(A2869,Orders!A:A,Orders!G:G,"")</f>
        <v>Card</v>
      </c>
      <c r="K2869" s="4">
        <f t="shared" si="1"/>
        <v>2024</v>
      </c>
      <c r="L2869" s="4" t="str">
        <f t="shared" si="2"/>
        <v>Mar</v>
      </c>
    </row>
    <row r="2870" ht="22.5" customHeight="1">
      <c r="A2870" s="4">
        <f>(Orders!A2870)</f>
        <v>1396605672</v>
      </c>
      <c r="B2870" s="5">
        <f t="array" ref="B2870">_xlfn.XLOOKUP(A2870, Orders!A:A,Orders!C:C)</f>
        <v>45298.08227</v>
      </c>
      <c r="C2870" s="4">
        <f>Order_items!B2870</f>
        <v>451812</v>
      </c>
      <c r="D2870" s="4" t="str">
        <f t="array" ref="D2870">_xlfn.XLOOKUP(C2870,Products!A:A,Products!B:B,"")</f>
        <v>Pain Reliever</v>
      </c>
      <c r="E2870" s="4" t="str">
        <f t="array" ref="E2870">_xlfn.XLOOKUP(C2870,Products!A:A,Products!C:C,"")</f>
        <v>Pharmacy</v>
      </c>
      <c r="F2870" s="4" t="str">
        <f t="array" ref="F2870">_xlfn.XLOOKUP(C2870,Products!A:A,Products!D:D,"")</f>
        <v>Batra, Sant and Mandal</v>
      </c>
      <c r="G2870" s="4">
        <f>Order_items!C2870</f>
        <v>2</v>
      </c>
      <c r="H2870" s="4">
        <f>Order_items!D2870</f>
        <v>530.85</v>
      </c>
      <c r="I2870" s="4">
        <f>Order_items!E2870</f>
        <v>1061.7</v>
      </c>
      <c r="J2870" s="4" t="str">
        <f t="array" ref="J2870">_xlfn.XLOOKUP(A2870,Orders!A:A,Orders!G:G,"")</f>
        <v>Card</v>
      </c>
      <c r="K2870" s="4">
        <f t="shared" si="1"/>
        <v>2024</v>
      </c>
      <c r="L2870" s="4" t="str">
        <f t="shared" si="2"/>
        <v>Jan</v>
      </c>
    </row>
    <row r="2871" ht="22.5" customHeight="1">
      <c r="A2871" s="4">
        <f>(Orders!A2871)</f>
        <v>4260996213</v>
      </c>
      <c r="B2871" s="5">
        <f t="array" ref="B2871">_xlfn.XLOOKUP(A2871, Orders!A:A,Orders!C:C)</f>
        <v>45028.53189</v>
      </c>
      <c r="C2871" s="4">
        <f>Order_items!B2871</f>
        <v>642612</v>
      </c>
      <c r="D2871" s="4" t="str">
        <f t="array" ref="D2871">_xlfn.XLOOKUP(C2871,Products!A:A,Products!B:B,"")</f>
        <v>Pet Treats</v>
      </c>
      <c r="E2871" s="4" t="str">
        <f t="array" ref="E2871">_xlfn.XLOOKUP(C2871,Products!A:A,Products!C:C,"")</f>
        <v>Pet Care</v>
      </c>
      <c r="F2871" s="4" t="str">
        <f t="array" ref="F2871">_xlfn.XLOOKUP(C2871,Products!A:A,Products!D:D,"")</f>
        <v>Pillay-Ahuja</v>
      </c>
      <c r="G2871" s="4">
        <f>Order_items!C2871</f>
        <v>2</v>
      </c>
      <c r="H2871" s="4">
        <f>Order_items!D2871</f>
        <v>517.03</v>
      </c>
      <c r="I2871" s="4">
        <f>Order_items!E2871</f>
        <v>1034.06</v>
      </c>
      <c r="J2871" s="4" t="str">
        <f t="array" ref="J2871">_xlfn.XLOOKUP(A2871,Orders!A:A,Orders!G:G,"")</f>
        <v>Wallet</v>
      </c>
      <c r="K2871" s="4">
        <f t="shared" si="1"/>
        <v>2023</v>
      </c>
      <c r="L2871" s="4" t="str">
        <f t="shared" si="2"/>
        <v>Apr</v>
      </c>
    </row>
    <row r="2872" ht="22.5" customHeight="1">
      <c r="A2872" s="4">
        <f>(Orders!A2872)</f>
        <v>4749534376</v>
      </c>
      <c r="B2872" s="5">
        <f t="array" ref="B2872">_xlfn.XLOOKUP(A2872, Orders!A:A,Orders!C:C)</f>
        <v>45431.02501</v>
      </c>
      <c r="C2872" s="4">
        <f>Order_items!B2872</f>
        <v>566052</v>
      </c>
      <c r="D2872" s="4" t="str">
        <f t="array" ref="D2872">_xlfn.XLOOKUP(C2872,Products!A:A,Products!B:B,"")</f>
        <v>Pain Reliever</v>
      </c>
      <c r="E2872" s="4" t="str">
        <f t="array" ref="E2872">_xlfn.XLOOKUP(C2872,Products!A:A,Products!C:C,"")</f>
        <v>Pharmacy</v>
      </c>
      <c r="F2872" s="4" t="str">
        <f t="array" ref="F2872">_xlfn.XLOOKUP(C2872,Products!A:A,Products!D:D,"")</f>
        <v>Apte, Soman and Raju</v>
      </c>
      <c r="G2872" s="4">
        <f>Order_items!C2872</f>
        <v>1</v>
      </c>
      <c r="H2872" s="4">
        <f>Order_items!D2872</f>
        <v>87.3</v>
      </c>
      <c r="I2872" s="4">
        <f>Order_items!E2872</f>
        <v>87.3</v>
      </c>
      <c r="J2872" s="4" t="str">
        <f t="array" ref="J2872">_xlfn.XLOOKUP(A2872,Orders!A:A,Orders!G:G,"")</f>
        <v>Card</v>
      </c>
      <c r="K2872" s="4">
        <f t="shared" si="1"/>
        <v>2024</v>
      </c>
      <c r="L2872" s="4" t="str">
        <f t="shared" si="2"/>
        <v>May</v>
      </c>
    </row>
    <row r="2873" ht="22.5" customHeight="1">
      <c r="A2873" s="4">
        <f>(Orders!A2873)</f>
        <v>6095091385</v>
      </c>
      <c r="B2873" s="5">
        <f t="array" ref="B2873">_xlfn.XLOOKUP(A2873, Orders!A:A,Orders!C:C)</f>
        <v>45484.29358</v>
      </c>
      <c r="C2873" s="4">
        <f>Order_items!B2873</f>
        <v>123983</v>
      </c>
      <c r="D2873" s="4" t="str">
        <f t="array" ref="D2873">_xlfn.XLOOKUP(C2873,Products!A:A,Products!B:B,"")</f>
        <v>Cough Syrup</v>
      </c>
      <c r="E2873" s="4" t="str">
        <f t="array" ref="E2873">_xlfn.XLOOKUP(C2873,Products!A:A,Products!C:C,"")</f>
        <v>Pharmacy</v>
      </c>
      <c r="F2873" s="4" t="str">
        <f t="array" ref="F2873">_xlfn.XLOOKUP(C2873,Products!A:A,Products!D:D,"")</f>
        <v>Kurian-Chhabra</v>
      </c>
      <c r="G2873" s="4">
        <f>Order_items!C2873</f>
        <v>2</v>
      </c>
      <c r="H2873" s="4">
        <f>Order_items!D2873</f>
        <v>785.67</v>
      </c>
      <c r="I2873" s="4">
        <f>Order_items!E2873</f>
        <v>1571.34</v>
      </c>
      <c r="J2873" s="4" t="str">
        <f t="array" ref="J2873">_xlfn.XLOOKUP(A2873,Orders!A:A,Orders!G:G,"")</f>
        <v>Cash</v>
      </c>
      <c r="K2873" s="4">
        <f t="shared" si="1"/>
        <v>2024</v>
      </c>
      <c r="L2873" s="4" t="str">
        <f t="shared" si="2"/>
        <v>Jul</v>
      </c>
    </row>
    <row r="2874" ht="22.5" customHeight="1">
      <c r="A2874" s="4">
        <f>(Orders!A2874)</f>
        <v>1131338162</v>
      </c>
      <c r="B2874" s="5">
        <f t="array" ref="B2874">_xlfn.XLOOKUP(A2874, Orders!A:A,Orders!C:C)</f>
        <v>45325.49801</v>
      </c>
      <c r="C2874" s="4">
        <f>Order_items!B2874</f>
        <v>451933</v>
      </c>
      <c r="D2874" s="4" t="str">
        <f t="array" ref="D2874">_xlfn.XLOOKUP(C2874,Products!A:A,Products!B:B,"")</f>
        <v>Wheat Flour</v>
      </c>
      <c r="E2874" s="4" t="str">
        <f t="array" ref="E2874">_xlfn.XLOOKUP(C2874,Products!A:A,Products!C:C,"")</f>
        <v>Grocery &amp; Staples</v>
      </c>
      <c r="F2874" s="4" t="str">
        <f t="array" ref="F2874">_xlfn.XLOOKUP(C2874,Products!A:A,Products!D:D,"")</f>
        <v>Nadig Ltd</v>
      </c>
      <c r="G2874" s="4">
        <f>Order_items!C2874</f>
        <v>2</v>
      </c>
      <c r="H2874" s="4">
        <f>Order_items!D2874</f>
        <v>568.94</v>
      </c>
      <c r="I2874" s="4">
        <f>Order_items!E2874</f>
        <v>1137.88</v>
      </c>
      <c r="J2874" s="4" t="str">
        <f t="array" ref="J2874">_xlfn.XLOOKUP(A2874,Orders!A:A,Orders!G:G,"")</f>
        <v>Cash</v>
      </c>
      <c r="K2874" s="4">
        <f t="shared" si="1"/>
        <v>2024</v>
      </c>
      <c r="L2874" s="4" t="str">
        <f t="shared" si="2"/>
        <v>Feb</v>
      </c>
    </row>
    <row r="2875" ht="22.5" customHeight="1">
      <c r="A2875" s="4">
        <f>(Orders!A2875)</f>
        <v>6100236720</v>
      </c>
      <c r="B2875" s="5">
        <f t="array" ref="B2875">_xlfn.XLOOKUP(A2875, Orders!A:A,Orders!C:C)</f>
        <v>45162.54287</v>
      </c>
      <c r="C2875" s="4">
        <f>Order_items!B2875</f>
        <v>274207</v>
      </c>
      <c r="D2875" s="4" t="str">
        <f t="array" ref="D2875">_xlfn.XLOOKUP(C2875,Products!A:A,Products!B:B,"")</f>
        <v>Cough Syrup</v>
      </c>
      <c r="E2875" s="4" t="str">
        <f t="array" ref="E2875">_xlfn.XLOOKUP(C2875,Products!A:A,Products!C:C,"")</f>
        <v>Pharmacy</v>
      </c>
      <c r="F2875" s="4" t="str">
        <f t="array" ref="F2875">_xlfn.XLOOKUP(C2875,Products!A:A,Products!D:D,"")</f>
        <v>Savant, Batta and Mander</v>
      </c>
      <c r="G2875" s="4">
        <f>Order_items!C2875</f>
        <v>2</v>
      </c>
      <c r="H2875" s="4">
        <f>Order_items!D2875</f>
        <v>328.51</v>
      </c>
      <c r="I2875" s="4">
        <f>Order_items!E2875</f>
        <v>657.02</v>
      </c>
      <c r="J2875" s="4" t="str">
        <f t="array" ref="J2875">_xlfn.XLOOKUP(A2875,Orders!A:A,Orders!G:G,"")</f>
        <v>Cash</v>
      </c>
      <c r="K2875" s="4">
        <f t="shared" si="1"/>
        <v>2023</v>
      </c>
      <c r="L2875" s="4" t="str">
        <f t="shared" si="2"/>
        <v>Aug</v>
      </c>
    </row>
    <row r="2876" ht="22.5" customHeight="1">
      <c r="A2876" s="4">
        <f>(Orders!A2876)</f>
        <v>3363683548</v>
      </c>
      <c r="B2876" s="5">
        <f t="array" ref="B2876">_xlfn.XLOOKUP(A2876, Orders!A:A,Orders!C:C)</f>
        <v>45331.4284</v>
      </c>
      <c r="C2876" s="4">
        <f>Order_items!B2876</f>
        <v>679284</v>
      </c>
      <c r="D2876" s="4" t="str">
        <f t="array" ref="D2876">_xlfn.XLOOKUP(C2876,Products!A:A,Products!B:B,"")</f>
        <v>Cough Syrup</v>
      </c>
      <c r="E2876" s="4" t="str">
        <f t="array" ref="E2876">_xlfn.XLOOKUP(C2876,Products!A:A,Products!C:C,"")</f>
        <v>Pharmacy</v>
      </c>
      <c r="F2876" s="4" t="str">
        <f t="array" ref="F2876">_xlfn.XLOOKUP(C2876,Products!A:A,Products!D:D,"")</f>
        <v>Pant LLC</v>
      </c>
      <c r="G2876" s="4">
        <f>Order_items!C2876</f>
        <v>3</v>
      </c>
      <c r="H2876" s="4">
        <f>Order_items!D2876</f>
        <v>877.89</v>
      </c>
      <c r="I2876" s="4">
        <f>Order_items!E2876</f>
        <v>2633.67</v>
      </c>
      <c r="J2876" s="4" t="str">
        <f t="array" ref="J2876">_xlfn.XLOOKUP(A2876,Orders!A:A,Orders!G:G,"")</f>
        <v>Card</v>
      </c>
      <c r="K2876" s="4">
        <f t="shared" si="1"/>
        <v>2024</v>
      </c>
      <c r="L2876" s="4" t="str">
        <f t="shared" si="2"/>
        <v>Feb</v>
      </c>
    </row>
    <row r="2877" ht="22.5" customHeight="1">
      <c r="A2877" s="4">
        <f>(Orders!A2877)</f>
        <v>8721540965</v>
      </c>
      <c r="B2877" s="5">
        <f t="array" ref="B2877">_xlfn.XLOOKUP(A2877, Orders!A:A,Orders!C:C)</f>
        <v>45478.54293</v>
      </c>
      <c r="C2877" s="4">
        <f>Order_items!B2877</f>
        <v>328457</v>
      </c>
      <c r="D2877" s="4" t="str">
        <f t="array" ref="D2877">_xlfn.XLOOKUP(C2877,Products!A:A,Products!B:B,"")</f>
        <v>Mango Drink</v>
      </c>
      <c r="E2877" s="4" t="str">
        <f t="array" ref="E2877">_xlfn.XLOOKUP(C2877,Products!A:A,Products!C:C,"")</f>
        <v>Cold Drinks &amp; Juices</v>
      </c>
      <c r="F2877" s="4" t="str">
        <f t="array" ref="F2877">_xlfn.XLOOKUP(C2877,Products!A:A,Products!D:D,"")</f>
        <v>Hayre-Shere</v>
      </c>
      <c r="G2877" s="4">
        <f>Order_items!C2877</f>
        <v>2</v>
      </c>
      <c r="H2877" s="4">
        <f>Order_items!D2877</f>
        <v>858.57</v>
      </c>
      <c r="I2877" s="4">
        <f>Order_items!E2877</f>
        <v>1717.14</v>
      </c>
      <c r="J2877" s="4" t="str">
        <f t="array" ref="J2877">_xlfn.XLOOKUP(A2877,Orders!A:A,Orders!G:G,"")</f>
        <v>UPI</v>
      </c>
      <c r="K2877" s="4">
        <f t="shared" si="1"/>
        <v>2024</v>
      </c>
      <c r="L2877" s="4" t="str">
        <f t="shared" si="2"/>
        <v>Jul</v>
      </c>
    </row>
    <row r="2878" ht="22.5" customHeight="1">
      <c r="A2878" s="4">
        <f>(Orders!A2878)</f>
        <v>1712456261</v>
      </c>
      <c r="B2878" s="5">
        <f t="array" ref="B2878">_xlfn.XLOOKUP(A2878, Orders!A:A,Orders!C:C)</f>
        <v>45214.44302</v>
      </c>
      <c r="C2878" s="4">
        <f>Order_items!B2878</f>
        <v>669378</v>
      </c>
      <c r="D2878" s="4" t="str">
        <f t="array" ref="D2878">_xlfn.XLOOKUP(C2878,Products!A:A,Products!B:B,"")</f>
        <v>Potatoes</v>
      </c>
      <c r="E2878" s="4" t="str">
        <f t="array" ref="E2878">_xlfn.XLOOKUP(C2878,Products!A:A,Products!C:C,"")</f>
        <v>Fruits &amp; Vegetables</v>
      </c>
      <c r="F2878" s="4" t="str">
        <f t="array" ref="F2878">_xlfn.XLOOKUP(C2878,Products!A:A,Products!D:D,"")</f>
        <v>Chadha and Sons</v>
      </c>
      <c r="G2878" s="4">
        <f>Order_items!C2878</f>
        <v>1</v>
      </c>
      <c r="H2878" s="4">
        <f>Order_items!D2878</f>
        <v>212.14</v>
      </c>
      <c r="I2878" s="4">
        <f>Order_items!E2878</f>
        <v>212.14</v>
      </c>
      <c r="J2878" s="4" t="str">
        <f t="array" ref="J2878">_xlfn.XLOOKUP(A2878,Orders!A:A,Orders!G:G,"")</f>
        <v>Cash</v>
      </c>
      <c r="K2878" s="4">
        <f t="shared" si="1"/>
        <v>2023</v>
      </c>
      <c r="L2878" s="4" t="str">
        <f t="shared" si="2"/>
        <v>Oct</v>
      </c>
    </row>
    <row r="2879" ht="22.5" customHeight="1">
      <c r="A2879" s="4">
        <f>(Orders!A2879)</f>
        <v>760930025</v>
      </c>
      <c r="B2879" s="5">
        <f t="array" ref="B2879">_xlfn.XLOOKUP(A2879, Orders!A:A,Orders!C:C)</f>
        <v>45096.77003</v>
      </c>
      <c r="C2879" s="4">
        <f>Order_items!B2879</f>
        <v>969851</v>
      </c>
      <c r="D2879" s="4" t="str">
        <f t="array" ref="D2879">_xlfn.XLOOKUP(C2879,Products!A:A,Products!B:B,"")</f>
        <v>Frozen Vegetables</v>
      </c>
      <c r="E2879" s="4" t="str">
        <f t="array" ref="E2879">_xlfn.XLOOKUP(C2879,Products!A:A,Products!C:C,"")</f>
        <v>Instant &amp; Frozen Food</v>
      </c>
      <c r="F2879" s="4" t="str">
        <f t="array" ref="F2879">_xlfn.XLOOKUP(C2879,Products!A:A,Products!D:D,"")</f>
        <v>Kara, Sodhi and Bassi</v>
      </c>
      <c r="G2879" s="4">
        <f>Order_items!C2879</f>
        <v>1</v>
      </c>
      <c r="H2879" s="4">
        <f>Order_items!D2879</f>
        <v>340.66</v>
      </c>
      <c r="I2879" s="4">
        <f>Order_items!E2879</f>
        <v>340.66</v>
      </c>
      <c r="J2879" s="4" t="str">
        <f t="array" ref="J2879">_xlfn.XLOOKUP(A2879,Orders!A:A,Orders!G:G,"")</f>
        <v>Card</v>
      </c>
      <c r="K2879" s="4">
        <f t="shared" si="1"/>
        <v>2023</v>
      </c>
      <c r="L2879" s="4" t="str">
        <f t="shared" si="2"/>
        <v>Jun</v>
      </c>
    </row>
    <row r="2880" ht="22.5" customHeight="1">
      <c r="A2880" s="4">
        <f>(Orders!A2880)</f>
        <v>5652465358</v>
      </c>
      <c r="B2880" s="5">
        <f t="array" ref="B2880">_xlfn.XLOOKUP(A2880, Orders!A:A,Orders!C:C)</f>
        <v>45460.75961</v>
      </c>
      <c r="C2880" s="4">
        <f>Order_items!B2880</f>
        <v>712307</v>
      </c>
      <c r="D2880" s="4" t="str">
        <f t="array" ref="D2880">_xlfn.XLOOKUP(C2880,Products!A:A,Products!B:B,"")</f>
        <v>Orange Juice</v>
      </c>
      <c r="E2880" s="4" t="str">
        <f t="array" ref="E2880">_xlfn.XLOOKUP(C2880,Products!A:A,Products!C:C,"")</f>
        <v>Cold Drinks &amp; Juices</v>
      </c>
      <c r="F2880" s="4" t="str">
        <f t="array" ref="F2880">_xlfn.XLOOKUP(C2880,Products!A:A,Products!D:D,"")</f>
        <v>Chana LLC</v>
      </c>
      <c r="G2880" s="4">
        <f>Order_items!C2880</f>
        <v>1</v>
      </c>
      <c r="H2880" s="4">
        <f>Order_items!D2880</f>
        <v>264.89</v>
      </c>
      <c r="I2880" s="4">
        <f>Order_items!E2880</f>
        <v>264.89</v>
      </c>
      <c r="J2880" s="4" t="str">
        <f t="array" ref="J2880">_xlfn.XLOOKUP(A2880,Orders!A:A,Orders!G:G,"")</f>
        <v>Card</v>
      </c>
      <c r="K2880" s="4">
        <f t="shared" si="1"/>
        <v>2024</v>
      </c>
      <c r="L2880" s="4" t="str">
        <f t="shared" si="2"/>
        <v>Jun</v>
      </c>
    </row>
    <row r="2881" ht="22.5" customHeight="1">
      <c r="A2881" s="4">
        <f>(Orders!A2881)</f>
        <v>3580915899</v>
      </c>
      <c r="B2881" s="5">
        <f t="array" ref="B2881">_xlfn.XLOOKUP(A2881, Orders!A:A,Orders!C:C)</f>
        <v>45222.76021</v>
      </c>
      <c r="C2881" s="4">
        <f>Order_items!B2881</f>
        <v>51036</v>
      </c>
      <c r="D2881" s="4" t="str">
        <f t="array" ref="D2881">_xlfn.XLOOKUP(C2881,Products!A:A,Products!B:B,"")</f>
        <v>Baby Food</v>
      </c>
      <c r="E2881" s="4" t="str">
        <f t="array" ref="E2881">_xlfn.XLOOKUP(C2881,Products!A:A,Products!C:C,"")</f>
        <v>Baby Care</v>
      </c>
      <c r="F2881" s="4" t="str">
        <f t="array" ref="F2881">_xlfn.XLOOKUP(C2881,Products!A:A,Products!D:D,"")</f>
        <v>Karnik PLC</v>
      </c>
      <c r="G2881" s="4">
        <f>Order_items!C2881</f>
        <v>1</v>
      </c>
      <c r="H2881" s="4">
        <f>Order_items!D2881</f>
        <v>931.61</v>
      </c>
      <c r="I2881" s="4">
        <f>Order_items!E2881</f>
        <v>931.61</v>
      </c>
      <c r="J2881" s="4" t="str">
        <f t="array" ref="J2881">_xlfn.XLOOKUP(A2881,Orders!A:A,Orders!G:G,"")</f>
        <v>UPI</v>
      </c>
      <c r="K2881" s="4">
        <f t="shared" si="1"/>
        <v>2023</v>
      </c>
      <c r="L2881" s="4" t="str">
        <f t="shared" si="2"/>
        <v>Oct</v>
      </c>
    </row>
    <row r="2882" ht="22.5" customHeight="1">
      <c r="A2882" s="4">
        <f>(Orders!A2882)</f>
        <v>1174382816</v>
      </c>
      <c r="B2882" s="5">
        <f t="array" ref="B2882">_xlfn.XLOOKUP(A2882, Orders!A:A,Orders!C:C)</f>
        <v>45518.86911</v>
      </c>
      <c r="C2882" s="4">
        <f>Order_items!B2882</f>
        <v>284460</v>
      </c>
      <c r="D2882" s="4" t="str">
        <f t="array" ref="D2882">_xlfn.XLOOKUP(C2882,Products!A:A,Products!B:B,"")</f>
        <v>Potatoes</v>
      </c>
      <c r="E2882" s="4" t="str">
        <f t="array" ref="E2882">_xlfn.XLOOKUP(C2882,Products!A:A,Products!C:C,"")</f>
        <v>Fruits &amp; Vegetables</v>
      </c>
      <c r="F2882" s="4" t="str">
        <f t="array" ref="F2882">_xlfn.XLOOKUP(C2882,Products!A:A,Products!D:D,"")</f>
        <v>Ramakrishnan, Anand and Khare</v>
      </c>
      <c r="G2882" s="4">
        <f>Order_items!C2882</f>
        <v>2</v>
      </c>
      <c r="H2882" s="4">
        <f>Order_items!D2882</f>
        <v>505.95</v>
      </c>
      <c r="I2882" s="4">
        <f>Order_items!E2882</f>
        <v>1011.9</v>
      </c>
      <c r="J2882" s="4" t="str">
        <f t="array" ref="J2882">_xlfn.XLOOKUP(A2882,Orders!A:A,Orders!G:G,"")</f>
        <v>Card</v>
      </c>
      <c r="K2882" s="4">
        <f t="shared" si="1"/>
        <v>2024</v>
      </c>
      <c r="L2882" s="4" t="str">
        <f t="shared" si="2"/>
        <v>Aug</v>
      </c>
    </row>
    <row r="2883" ht="22.5" customHeight="1">
      <c r="A2883" s="4">
        <f>(Orders!A2883)</f>
        <v>3200474667</v>
      </c>
      <c r="B2883" s="5">
        <f t="array" ref="B2883">_xlfn.XLOOKUP(A2883, Orders!A:A,Orders!C:C)</f>
        <v>45552.79355</v>
      </c>
      <c r="C2883" s="4">
        <f>Order_items!B2883</f>
        <v>60619</v>
      </c>
      <c r="D2883" s="4" t="str">
        <f t="array" ref="D2883">_xlfn.XLOOKUP(C2883,Products!A:A,Products!B:B,"")</f>
        <v>Iced Tea</v>
      </c>
      <c r="E2883" s="4" t="str">
        <f t="array" ref="E2883">_xlfn.XLOOKUP(C2883,Products!A:A,Products!C:C,"")</f>
        <v>Cold Drinks &amp; Juices</v>
      </c>
      <c r="F2883" s="4" t="str">
        <f t="array" ref="F2883">_xlfn.XLOOKUP(C2883,Products!A:A,Products!D:D,"")</f>
        <v>Bhasin LLC</v>
      </c>
      <c r="G2883" s="4">
        <f>Order_items!C2883</f>
        <v>3</v>
      </c>
      <c r="H2883" s="4">
        <f>Order_items!D2883</f>
        <v>726.41</v>
      </c>
      <c r="I2883" s="4">
        <f>Order_items!E2883</f>
        <v>2179.23</v>
      </c>
      <c r="J2883" s="4" t="str">
        <f t="array" ref="J2883">_xlfn.XLOOKUP(A2883,Orders!A:A,Orders!G:G,"")</f>
        <v>Wallet</v>
      </c>
      <c r="K2883" s="4">
        <f t="shared" si="1"/>
        <v>2024</v>
      </c>
      <c r="L2883" s="4" t="str">
        <f t="shared" si="2"/>
        <v>Sep</v>
      </c>
    </row>
    <row r="2884" ht="22.5" customHeight="1">
      <c r="A2884" s="4">
        <f>(Orders!A2884)</f>
        <v>7474651061</v>
      </c>
      <c r="B2884" s="5">
        <f t="array" ref="B2884">_xlfn.XLOOKUP(A2884, Orders!A:A,Orders!C:C)</f>
        <v>45086.93972</v>
      </c>
      <c r="C2884" s="4">
        <f>Order_items!B2884</f>
        <v>712003</v>
      </c>
      <c r="D2884" s="4" t="str">
        <f t="array" ref="D2884">_xlfn.XLOOKUP(C2884,Products!A:A,Products!B:B,"")</f>
        <v>Cola</v>
      </c>
      <c r="E2884" s="4" t="str">
        <f t="array" ref="E2884">_xlfn.XLOOKUP(C2884,Products!A:A,Products!C:C,"")</f>
        <v>Cold Drinks &amp; Juices</v>
      </c>
      <c r="F2884" s="4" t="str">
        <f t="array" ref="F2884">_xlfn.XLOOKUP(C2884,Products!A:A,Products!D:D,"")</f>
        <v>Karan, Bandi and Acharya</v>
      </c>
      <c r="G2884" s="4">
        <f>Order_items!C2884</f>
        <v>1</v>
      </c>
      <c r="H2884" s="4">
        <f>Order_items!D2884</f>
        <v>671.68</v>
      </c>
      <c r="I2884" s="4">
        <f>Order_items!E2884</f>
        <v>671.68</v>
      </c>
      <c r="J2884" s="4" t="str">
        <f t="array" ref="J2884">_xlfn.XLOOKUP(A2884,Orders!A:A,Orders!G:G,"")</f>
        <v>Cash</v>
      </c>
      <c r="K2884" s="4">
        <f t="shared" si="1"/>
        <v>2023</v>
      </c>
      <c r="L2884" s="4" t="str">
        <f t="shared" si="2"/>
        <v>Jun</v>
      </c>
    </row>
    <row r="2885" ht="22.5" customHeight="1">
      <c r="A2885" s="4">
        <f>(Orders!A2885)</f>
        <v>1892282465</v>
      </c>
      <c r="B2885" s="5">
        <f t="array" ref="B2885">_xlfn.XLOOKUP(A2885, Orders!A:A,Orders!C:C)</f>
        <v>45161.07691</v>
      </c>
      <c r="C2885" s="4">
        <f>Order_items!B2885</f>
        <v>67197</v>
      </c>
      <c r="D2885" s="4" t="str">
        <f t="array" ref="D2885">_xlfn.XLOOKUP(C2885,Products!A:A,Products!B:B,"")</f>
        <v>Butter</v>
      </c>
      <c r="E2885" s="4" t="str">
        <f t="array" ref="E2885">_xlfn.XLOOKUP(C2885,Products!A:A,Products!C:C,"")</f>
        <v>Dairy &amp; Breakfast</v>
      </c>
      <c r="F2885" s="4" t="str">
        <f t="array" ref="F2885">_xlfn.XLOOKUP(C2885,Products!A:A,Products!D:D,"")</f>
        <v>Shetty-Bora</v>
      </c>
      <c r="G2885" s="4">
        <f>Order_items!C2885</f>
        <v>3</v>
      </c>
      <c r="H2885" s="4">
        <f>Order_items!D2885</f>
        <v>552.2</v>
      </c>
      <c r="I2885" s="4">
        <f>Order_items!E2885</f>
        <v>1656.6</v>
      </c>
      <c r="J2885" s="4" t="str">
        <f t="array" ref="J2885">_xlfn.XLOOKUP(A2885,Orders!A:A,Orders!G:G,"")</f>
        <v>Wallet</v>
      </c>
      <c r="K2885" s="4">
        <f t="shared" si="1"/>
        <v>2023</v>
      </c>
      <c r="L2885" s="4" t="str">
        <f t="shared" si="2"/>
        <v>Aug</v>
      </c>
    </row>
    <row r="2886" ht="22.5" customHeight="1">
      <c r="A2886" s="4">
        <f>(Orders!A2886)</f>
        <v>3859828998</v>
      </c>
      <c r="B2886" s="5">
        <f t="array" ref="B2886">_xlfn.XLOOKUP(A2886, Orders!A:A,Orders!C:C)</f>
        <v>45030.15729</v>
      </c>
      <c r="C2886" s="4">
        <f>Order_items!B2886</f>
        <v>287070</v>
      </c>
      <c r="D2886" s="4" t="str">
        <f t="array" ref="D2886">_xlfn.XLOOKUP(C2886,Products!A:A,Products!B:B,"")</f>
        <v>Wheat Flour</v>
      </c>
      <c r="E2886" s="4" t="str">
        <f t="array" ref="E2886">_xlfn.XLOOKUP(C2886,Products!A:A,Products!C:C,"")</f>
        <v>Grocery &amp; Staples</v>
      </c>
      <c r="F2886" s="4" t="str">
        <f t="array" ref="F2886">_xlfn.XLOOKUP(C2886,Products!A:A,Products!D:D,"")</f>
        <v>Gala, Magar and Rajagopal</v>
      </c>
      <c r="G2886" s="4">
        <f>Order_items!C2886</f>
        <v>1</v>
      </c>
      <c r="H2886" s="4">
        <f>Order_items!D2886</f>
        <v>443.17</v>
      </c>
      <c r="I2886" s="4">
        <f>Order_items!E2886</f>
        <v>443.17</v>
      </c>
      <c r="J2886" s="4" t="str">
        <f t="array" ref="J2886">_xlfn.XLOOKUP(A2886,Orders!A:A,Orders!G:G,"")</f>
        <v>Wallet</v>
      </c>
      <c r="K2886" s="4">
        <f t="shared" si="1"/>
        <v>2023</v>
      </c>
      <c r="L2886" s="4" t="str">
        <f t="shared" si="2"/>
        <v>Apr</v>
      </c>
    </row>
    <row r="2887" ht="22.5" customHeight="1">
      <c r="A2887" s="4">
        <f>(Orders!A2887)</f>
        <v>2554590672</v>
      </c>
      <c r="B2887" s="5">
        <f t="array" ref="B2887">_xlfn.XLOOKUP(A2887, Orders!A:A,Orders!C:C)</f>
        <v>45263.53484</v>
      </c>
      <c r="C2887" s="4">
        <f>Order_items!B2887</f>
        <v>306177</v>
      </c>
      <c r="D2887" s="4" t="str">
        <f t="array" ref="D2887">_xlfn.XLOOKUP(C2887,Products!A:A,Products!B:B,"")</f>
        <v>Frozen Biryani</v>
      </c>
      <c r="E2887" s="4" t="str">
        <f t="array" ref="E2887">_xlfn.XLOOKUP(C2887,Products!A:A,Products!C:C,"")</f>
        <v>Instant &amp; Frozen Food</v>
      </c>
      <c r="F2887" s="4" t="str">
        <f t="array" ref="F2887">_xlfn.XLOOKUP(C2887,Products!A:A,Products!D:D,"")</f>
        <v>Som Inc</v>
      </c>
      <c r="G2887" s="4">
        <f>Order_items!C2887</f>
        <v>3</v>
      </c>
      <c r="H2887" s="4">
        <f>Order_items!D2887</f>
        <v>769.24</v>
      </c>
      <c r="I2887" s="4">
        <f>Order_items!E2887</f>
        <v>2307.72</v>
      </c>
      <c r="J2887" s="4" t="str">
        <f t="array" ref="J2887">_xlfn.XLOOKUP(A2887,Orders!A:A,Orders!G:G,"")</f>
        <v>Wallet</v>
      </c>
      <c r="K2887" s="4">
        <f t="shared" si="1"/>
        <v>2023</v>
      </c>
      <c r="L2887" s="4" t="str">
        <f t="shared" si="2"/>
        <v>Dec</v>
      </c>
    </row>
    <row r="2888" ht="22.5" customHeight="1">
      <c r="A2888" s="4">
        <f>(Orders!A2888)</f>
        <v>9667675052</v>
      </c>
      <c r="B2888" s="5">
        <f t="array" ref="B2888">_xlfn.XLOOKUP(A2888, Orders!A:A,Orders!C:C)</f>
        <v>45198.5542</v>
      </c>
      <c r="C2888" s="4">
        <f>Order_items!B2888</f>
        <v>77308</v>
      </c>
      <c r="D2888" s="4" t="str">
        <f t="array" ref="D2888">_xlfn.XLOOKUP(C2888,Products!A:A,Products!B:B,"")</f>
        <v>Onions</v>
      </c>
      <c r="E2888" s="4" t="str">
        <f t="array" ref="E2888">_xlfn.XLOOKUP(C2888,Products!A:A,Products!C:C,"")</f>
        <v>Fruits &amp; Vegetables</v>
      </c>
      <c r="F2888" s="4" t="str">
        <f t="array" ref="F2888">_xlfn.XLOOKUP(C2888,Products!A:A,Products!D:D,"")</f>
        <v>Ratta-Sagar</v>
      </c>
      <c r="G2888" s="4">
        <f>Order_items!C2888</f>
        <v>2</v>
      </c>
      <c r="H2888" s="4">
        <f>Order_items!D2888</f>
        <v>223.27</v>
      </c>
      <c r="I2888" s="4">
        <f>Order_items!E2888</f>
        <v>446.54</v>
      </c>
      <c r="J2888" s="4" t="str">
        <f t="array" ref="J2888">_xlfn.XLOOKUP(A2888,Orders!A:A,Orders!G:G,"")</f>
        <v>UPI</v>
      </c>
      <c r="K2888" s="4">
        <f t="shared" si="1"/>
        <v>2023</v>
      </c>
      <c r="L2888" s="4" t="str">
        <f t="shared" si="2"/>
        <v>Sep</v>
      </c>
    </row>
    <row r="2889" ht="22.5" customHeight="1">
      <c r="A2889" s="4">
        <f>(Orders!A2889)</f>
        <v>8382437838</v>
      </c>
      <c r="B2889" s="5">
        <f t="array" ref="B2889">_xlfn.XLOOKUP(A2889, Orders!A:A,Orders!C:C)</f>
        <v>45442.66985</v>
      </c>
      <c r="C2889" s="4">
        <f>Order_items!B2889</f>
        <v>848226</v>
      </c>
      <c r="D2889" s="4" t="str">
        <f t="array" ref="D2889">_xlfn.XLOOKUP(C2889,Products!A:A,Products!B:B,"")</f>
        <v>Tomatoes</v>
      </c>
      <c r="E2889" s="4" t="str">
        <f t="array" ref="E2889">_xlfn.XLOOKUP(C2889,Products!A:A,Products!C:C,"")</f>
        <v>Fruits &amp; Vegetables</v>
      </c>
      <c r="F2889" s="4" t="str">
        <f t="array" ref="F2889">_xlfn.XLOOKUP(C2889,Products!A:A,Products!D:D,"")</f>
        <v>Barad and Sons</v>
      </c>
      <c r="G2889" s="4">
        <f>Order_items!C2889</f>
        <v>2</v>
      </c>
      <c r="H2889" s="4">
        <f>Order_items!D2889</f>
        <v>209.59</v>
      </c>
      <c r="I2889" s="4">
        <f>Order_items!E2889</f>
        <v>419.18</v>
      </c>
      <c r="J2889" s="4" t="str">
        <f t="array" ref="J2889">_xlfn.XLOOKUP(A2889,Orders!A:A,Orders!G:G,"")</f>
        <v>Wallet</v>
      </c>
      <c r="K2889" s="4">
        <f t="shared" si="1"/>
        <v>2024</v>
      </c>
      <c r="L2889" s="4" t="str">
        <f t="shared" si="2"/>
        <v>May</v>
      </c>
    </row>
    <row r="2890" ht="22.5" customHeight="1">
      <c r="A2890" s="4">
        <f>(Orders!A2890)</f>
        <v>6247090607</v>
      </c>
      <c r="B2890" s="5">
        <f t="array" ref="B2890">_xlfn.XLOOKUP(A2890, Orders!A:A,Orders!C:C)</f>
        <v>45206.65084</v>
      </c>
      <c r="C2890" s="4">
        <f>Order_items!B2890</f>
        <v>298985</v>
      </c>
      <c r="D2890" s="4" t="str">
        <f t="array" ref="D2890">_xlfn.XLOOKUP(C2890,Products!A:A,Products!B:B,"")</f>
        <v>Vitamins</v>
      </c>
      <c r="E2890" s="4" t="str">
        <f t="array" ref="E2890">_xlfn.XLOOKUP(C2890,Products!A:A,Products!C:C,"")</f>
        <v>Pharmacy</v>
      </c>
      <c r="F2890" s="4" t="str">
        <f t="array" ref="F2890">_xlfn.XLOOKUP(C2890,Products!A:A,Products!D:D,"")</f>
        <v>Ramanathan, Joshi and Srinivasan</v>
      </c>
      <c r="G2890" s="4">
        <f>Order_items!C2890</f>
        <v>2</v>
      </c>
      <c r="H2890" s="4">
        <f>Order_items!D2890</f>
        <v>183.76</v>
      </c>
      <c r="I2890" s="4">
        <f>Order_items!E2890</f>
        <v>367.52</v>
      </c>
      <c r="J2890" s="4" t="str">
        <f t="array" ref="J2890">_xlfn.XLOOKUP(A2890,Orders!A:A,Orders!G:G,"")</f>
        <v>Wallet</v>
      </c>
      <c r="K2890" s="4">
        <f t="shared" si="1"/>
        <v>2023</v>
      </c>
      <c r="L2890" s="4" t="str">
        <f t="shared" si="2"/>
        <v>Oct</v>
      </c>
    </row>
    <row r="2891" ht="22.5" customHeight="1">
      <c r="A2891" s="4">
        <f>(Orders!A2891)</f>
        <v>5004073261</v>
      </c>
      <c r="B2891" s="5">
        <f t="array" ref="B2891">_xlfn.XLOOKUP(A2891, Orders!A:A,Orders!C:C)</f>
        <v>45459.72443</v>
      </c>
      <c r="C2891" s="4">
        <f>Order_items!B2891</f>
        <v>451933</v>
      </c>
      <c r="D2891" s="4" t="str">
        <f t="array" ref="D2891">_xlfn.XLOOKUP(C2891,Products!A:A,Products!B:B,"")</f>
        <v>Wheat Flour</v>
      </c>
      <c r="E2891" s="4" t="str">
        <f t="array" ref="E2891">_xlfn.XLOOKUP(C2891,Products!A:A,Products!C:C,"")</f>
        <v>Grocery &amp; Staples</v>
      </c>
      <c r="F2891" s="4" t="str">
        <f t="array" ref="F2891">_xlfn.XLOOKUP(C2891,Products!A:A,Products!D:D,"")</f>
        <v>Nadig Ltd</v>
      </c>
      <c r="G2891" s="4">
        <f>Order_items!C2891</f>
        <v>1</v>
      </c>
      <c r="H2891" s="4">
        <f>Order_items!D2891</f>
        <v>568.94</v>
      </c>
      <c r="I2891" s="4">
        <f>Order_items!E2891</f>
        <v>568.94</v>
      </c>
      <c r="J2891" s="4" t="str">
        <f t="array" ref="J2891">_xlfn.XLOOKUP(A2891,Orders!A:A,Orders!G:G,"")</f>
        <v>Cash</v>
      </c>
      <c r="K2891" s="4">
        <f t="shared" si="1"/>
        <v>2024</v>
      </c>
      <c r="L2891" s="4" t="str">
        <f t="shared" si="2"/>
        <v>Jun</v>
      </c>
    </row>
    <row r="2892" ht="22.5" customHeight="1">
      <c r="A2892" s="4">
        <f>(Orders!A2892)</f>
        <v>6595898122</v>
      </c>
      <c r="B2892" s="5">
        <f t="array" ref="B2892">_xlfn.XLOOKUP(A2892, Orders!A:A,Orders!C:C)</f>
        <v>45486.86536</v>
      </c>
      <c r="C2892" s="4">
        <f>Order_items!B2892</f>
        <v>901144</v>
      </c>
      <c r="D2892" s="4" t="str">
        <f t="array" ref="D2892">_xlfn.XLOOKUP(C2892,Products!A:A,Products!B:B,"")</f>
        <v>Sugar</v>
      </c>
      <c r="E2892" s="4" t="str">
        <f t="array" ref="E2892">_xlfn.XLOOKUP(C2892,Products!A:A,Products!C:C,"")</f>
        <v>Grocery &amp; Staples</v>
      </c>
      <c r="F2892" s="4" t="str">
        <f t="array" ref="F2892">_xlfn.XLOOKUP(C2892,Products!A:A,Products!D:D,"")</f>
        <v>Deo-Kamdar</v>
      </c>
      <c r="G2892" s="4">
        <f>Order_items!C2892</f>
        <v>1</v>
      </c>
      <c r="H2892" s="4">
        <f>Order_items!D2892</f>
        <v>340.36</v>
      </c>
      <c r="I2892" s="4">
        <f>Order_items!E2892</f>
        <v>340.36</v>
      </c>
      <c r="J2892" s="4" t="str">
        <f t="array" ref="J2892">_xlfn.XLOOKUP(A2892,Orders!A:A,Orders!G:G,"")</f>
        <v>UPI</v>
      </c>
      <c r="K2892" s="4">
        <f t="shared" si="1"/>
        <v>2024</v>
      </c>
      <c r="L2892" s="4" t="str">
        <f t="shared" si="2"/>
        <v>Jul</v>
      </c>
    </row>
    <row r="2893" ht="22.5" customHeight="1">
      <c r="A2893" s="4">
        <f>(Orders!A2893)</f>
        <v>9844371682</v>
      </c>
      <c r="B2893" s="5">
        <f t="array" ref="B2893">_xlfn.XLOOKUP(A2893, Orders!A:A,Orders!C:C)</f>
        <v>45087.8544</v>
      </c>
      <c r="C2893" s="4">
        <f>Order_items!B2893</f>
        <v>799688</v>
      </c>
      <c r="D2893" s="4" t="str">
        <f t="array" ref="D2893">_xlfn.XLOOKUP(C2893,Products!A:A,Products!B:B,"")</f>
        <v>Lotion</v>
      </c>
      <c r="E2893" s="4" t="str">
        <f t="array" ref="E2893">_xlfn.XLOOKUP(C2893,Products!A:A,Products!C:C,"")</f>
        <v>Personal Care</v>
      </c>
      <c r="F2893" s="4" t="str">
        <f t="array" ref="F2893">_xlfn.XLOOKUP(C2893,Products!A:A,Products!D:D,"")</f>
        <v>Arora LLC</v>
      </c>
      <c r="G2893" s="4">
        <f>Order_items!C2893</f>
        <v>1</v>
      </c>
      <c r="H2893" s="4">
        <f>Order_items!D2893</f>
        <v>309.62</v>
      </c>
      <c r="I2893" s="4">
        <f>Order_items!E2893</f>
        <v>309.62</v>
      </c>
      <c r="J2893" s="4" t="str">
        <f t="array" ref="J2893">_xlfn.XLOOKUP(A2893,Orders!A:A,Orders!G:G,"")</f>
        <v>Wallet</v>
      </c>
      <c r="K2893" s="4">
        <f t="shared" si="1"/>
        <v>2023</v>
      </c>
      <c r="L2893" s="4" t="str">
        <f t="shared" si="2"/>
        <v>Jun</v>
      </c>
    </row>
    <row r="2894" ht="22.5" customHeight="1">
      <c r="A2894" s="4">
        <f>(Orders!A2894)</f>
        <v>7198169379</v>
      </c>
      <c r="B2894" s="5">
        <f t="array" ref="B2894">_xlfn.XLOOKUP(A2894, Orders!A:A,Orders!C:C)</f>
        <v>45120.87707</v>
      </c>
      <c r="C2894" s="4">
        <f>Order_items!B2894</f>
        <v>726958</v>
      </c>
      <c r="D2894" s="4" t="str">
        <f t="array" ref="D2894">_xlfn.XLOOKUP(C2894,Products!A:A,Products!B:B,"")</f>
        <v>Cat Food</v>
      </c>
      <c r="E2894" s="4" t="str">
        <f t="array" ref="E2894">_xlfn.XLOOKUP(C2894,Products!A:A,Products!C:C,"")</f>
        <v>Pet Care</v>
      </c>
      <c r="F2894" s="4" t="str">
        <f t="array" ref="F2894">_xlfn.XLOOKUP(C2894,Products!A:A,Products!D:D,"")</f>
        <v>Doctor-Patla</v>
      </c>
      <c r="G2894" s="4">
        <f>Order_items!C2894</f>
        <v>1</v>
      </c>
      <c r="H2894" s="4">
        <f>Order_items!D2894</f>
        <v>887.48</v>
      </c>
      <c r="I2894" s="4">
        <f>Order_items!E2894</f>
        <v>887.48</v>
      </c>
      <c r="J2894" s="4" t="str">
        <f t="array" ref="J2894">_xlfn.XLOOKUP(A2894,Orders!A:A,Orders!G:G,"")</f>
        <v>Card</v>
      </c>
      <c r="K2894" s="4">
        <f t="shared" si="1"/>
        <v>2023</v>
      </c>
      <c r="L2894" s="4" t="str">
        <f t="shared" si="2"/>
        <v>Jul</v>
      </c>
    </row>
    <row r="2895" ht="22.5" customHeight="1">
      <c r="A2895" s="4">
        <f>(Orders!A2895)</f>
        <v>2815855636</v>
      </c>
      <c r="B2895" s="5">
        <f t="array" ref="B2895">_xlfn.XLOOKUP(A2895, Orders!A:A,Orders!C:C)</f>
        <v>45135.42675</v>
      </c>
      <c r="C2895" s="4">
        <f>Order_items!B2895</f>
        <v>883013</v>
      </c>
      <c r="D2895" s="4" t="str">
        <f t="array" ref="D2895">_xlfn.XLOOKUP(C2895,Products!A:A,Products!B:B,"")</f>
        <v>Eggs</v>
      </c>
      <c r="E2895" s="4" t="str">
        <f t="array" ref="E2895">_xlfn.XLOOKUP(C2895,Products!A:A,Products!C:C,"")</f>
        <v>Dairy &amp; Breakfast</v>
      </c>
      <c r="F2895" s="4" t="str">
        <f t="array" ref="F2895">_xlfn.XLOOKUP(C2895,Products!A:A,Products!D:D,"")</f>
        <v>Chahal Group</v>
      </c>
      <c r="G2895" s="4">
        <f>Order_items!C2895</f>
        <v>1</v>
      </c>
      <c r="H2895" s="4">
        <f>Order_items!D2895</f>
        <v>989.88</v>
      </c>
      <c r="I2895" s="4">
        <f>Order_items!E2895</f>
        <v>989.88</v>
      </c>
      <c r="J2895" s="4" t="str">
        <f t="array" ref="J2895">_xlfn.XLOOKUP(A2895,Orders!A:A,Orders!G:G,"")</f>
        <v>Card</v>
      </c>
      <c r="K2895" s="4">
        <f t="shared" si="1"/>
        <v>2023</v>
      </c>
      <c r="L2895" s="4" t="str">
        <f t="shared" si="2"/>
        <v>Jul</v>
      </c>
    </row>
    <row r="2896" ht="22.5" customHeight="1">
      <c r="A2896" s="4">
        <f>(Orders!A2896)</f>
        <v>6033660622</v>
      </c>
      <c r="B2896" s="5">
        <f t="array" ref="B2896">_xlfn.XLOOKUP(A2896, Orders!A:A,Orders!C:C)</f>
        <v>45028.63304</v>
      </c>
      <c r="C2896" s="4">
        <f>Order_items!B2896</f>
        <v>658389</v>
      </c>
      <c r="D2896" s="4" t="str">
        <f t="array" ref="D2896">_xlfn.XLOOKUP(C2896,Products!A:A,Products!B:B,"")</f>
        <v>Popcorn</v>
      </c>
      <c r="E2896" s="4" t="str">
        <f t="array" ref="E2896">_xlfn.XLOOKUP(C2896,Products!A:A,Products!C:C,"")</f>
        <v>Snacks &amp; Munchies</v>
      </c>
      <c r="F2896" s="4" t="str">
        <f t="array" ref="F2896">_xlfn.XLOOKUP(C2896,Products!A:A,Products!D:D,"")</f>
        <v>Chanda, Som and Vohra</v>
      </c>
      <c r="G2896" s="4">
        <f>Order_items!C2896</f>
        <v>3</v>
      </c>
      <c r="H2896" s="4">
        <f>Order_items!D2896</f>
        <v>152.55</v>
      </c>
      <c r="I2896" s="4">
        <f>Order_items!E2896</f>
        <v>457.65</v>
      </c>
      <c r="J2896" s="4" t="str">
        <f t="array" ref="J2896">_xlfn.XLOOKUP(A2896,Orders!A:A,Orders!G:G,"")</f>
        <v>Wallet</v>
      </c>
      <c r="K2896" s="4">
        <f t="shared" si="1"/>
        <v>2023</v>
      </c>
      <c r="L2896" s="4" t="str">
        <f t="shared" si="2"/>
        <v>Apr</v>
      </c>
    </row>
    <row r="2897" ht="22.5" customHeight="1">
      <c r="A2897" s="4">
        <f>(Orders!A2897)</f>
        <v>7944056454</v>
      </c>
      <c r="B2897" s="5">
        <f t="array" ref="B2897">_xlfn.XLOOKUP(A2897, Orders!A:A,Orders!C:C)</f>
        <v>45068.98286</v>
      </c>
      <c r="C2897" s="4">
        <f>Order_items!B2897</f>
        <v>853932</v>
      </c>
      <c r="D2897" s="4" t="str">
        <f t="array" ref="D2897">_xlfn.XLOOKUP(C2897,Products!A:A,Products!B:B,"")</f>
        <v>Baby Wipes</v>
      </c>
      <c r="E2897" s="4" t="str">
        <f t="array" ref="E2897">_xlfn.XLOOKUP(C2897,Products!A:A,Products!C:C,"")</f>
        <v>Baby Care</v>
      </c>
      <c r="F2897" s="4" t="str">
        <f t="array" ref="F2897">_xlfn.XLOOKUP(C2897,Products!A:A,Products!D:D,"")</f>
        <v>Ranganathan-Peri</v>
      </c>
      <c r="G2897" s="4">
        <f>Order_items!C2897</f>
        <v>1</v>
      </c>
      <c r="H2897" s="4">
        <f>Order_items!D2897</f>
        <v>941.19</v>
      </c>
      <c r="I2897" s="4">
        <f>Order_items!E2897</f>
        <v>941.19</v>
      </c>
      <c r="J2897" s="4" t="str">
        <f t="array" ref="J2897">_xlfn.XLOOKUP(A2897,Orders!A:A,Orders!G:G,"")</f>
        <v>Wallet</v>
      </c>
      <c r="K2897" s="4">
        <f t="shared" si="1"/>
        <v>2023</v>
      </c>
      <c r="L2897" s="4" t="str">
        <f t="shared" si="2"/>
        <v>May</v>
      </c>
    </row>
    <row r="2898" ht="22.5" customHeight="1">
      <c r="A2898" s="4">
        <f>(Orders!A2898)</f>
        <v>4354264440</v>
      </c>
      <c r="B2898" s="5">
        <f t="array" ref="B2898">_xlfn.XLOOKUP(A2898, Orders!A:A,Orders!C:C)</f>
        <v>45273.46265</v>
      </c>
      <c r="C2898" s="4">
        <f>Order_items!B2898</f>
        <v>667163</v>
      </c>
      <c r="D2898" s="4" t="str">
        <f t="array" ref="D2898">_xlfn.XLOOKUP(C2898,Products!A:A,Products!B:B,"")</f>
        <v>Orange Juice</v>
      </c>
      <c r="E2898" s="4" t="str">
        <f t="array" ref="E2898">_xlfn.XLOOKUP(C2898,Products!A:A,Products!C:C,"")</f>
        <v>Cold Drinks &amp; Juices</v>
      </c>
      <c r="F2898" s="4" t="str">
        <f t="array" ref="F2898">_xlfn.XLOOKUP(C2898,Products!A:A,Products!D:D,"")</f>
        <v>Palla LLC</v>
      </c>
      <c r="G2898" s="4">
        <f>Order_items!C2898</f>
        <v>2</v>
      </c>
      <c r="H2898" s="4">
        <f>Order_items!D2898</f>
        <v>441.2</v>
      </c>
      <c r="I2898" s="4">
        <f>Order_items!E2898</f>
        <v>882.4</v>
      </c>
      <c r="J2898" s="4" t="str">
        <f t="array" ref="J2898">_xlfn.XLOOKUP(A2898,Orders!A:A,Orders!G:G,"")</f>
        <v>Cash</v>
      </c>
      <c r="K2898" s="4">
        <f t="shared" si="1"/>
        <v>2023</v>
      </c>
      <c r="L2898" s="4" t="str">
        <f t="shared" si="2"/>
        <v>Dec</v>
      </c>
    </row>
    <row r="2899" ht="22.5" customHeight="1">
      <c r="A2899" s="4">
        <f>(Orders!A2899)</f>
        <v>5623096090</v>
      </c>
      <c r="B2899" s="5">
        <f t="array" ref="B2899">_xlfn.XLOOKUP(A2899, Orders!A:A,Orders!C:C)</f>
        <v>45163.52978</v>
      </c>
      <c r="C2899" s="4">
        <f>Order_items!B2899</f>
        <v>237083</v>
      </c>
      <c r="D2899" s="4" t="str">
        <f t="array" ref="D2899">_xlfn.XLOOKUP(C2899,Products!A:A,Products!B:B,"")</f>
        <v>Cough Syrup</v>
      </c>
      <c r="E2899" s="4" t="str">
        <f t="array" ref="E2899">_xlfn.XLOOKUP(C2899,Products!A:A,Products!C:C,"")</f>
        <v>Pharmacy</v>
      </c>
      <c r="F2899" s="4" t="str">
        <f t="array" ref="F2899">_xlfn.XLOOKUP(C2899,Products!A:A,Products!D:D,"")</f>
        <v>Hayer-Banerjee</v>
      </c>
      <c r="G2899" s="4">
        <f>Order_items!C2899</f>
        <v>1</v>
      </c>
      <c r="H2899" s="4">
        <f>Order_items!D2899</f>
        <v>577.13</v>
      </c>
      <c r="I2899" s="4">
        <f>Order_items!E2899</f>
        <v>577.13</v>
      </c>
      <c r="J2899" s="4" t="str">
        <f t="array" ref="J2899">_xlfn.XLOOKUP(A2899,Orders!A:A,Orders!G:G,"")</f>
        <v>Wallet</v>
      </c>
      <c r="K2899" s="4">
        <f t="shared" si="1"/>
        <v>2023</v>
      </c>
      <c r="L2899" s="4" t="str">
        <f t="shared" si="2"/>
        <v>Aug</v>
      </c>
    </row>
    <row r="2900" ht="22.5" customHeight="1">
      <c r="A2900" s="4">
        <f>(Orders!A2900)</f>
        <v>701856661</v>
      </c>
      <c r="B2900" s="5">
        <f t="array" ref="B2900">_xlfn.XLOOKUP(A2900, Orders!A:A,Orders!C:C)</f>
        <v>45453.05605</v>
      </c>
      <c r="C2900" s="4">
        <f>Order_items!B2900</f>
        <v>681063</v>
      </c>
      <c r="D2900" s="4" t="str">
        <f t="array" ref="D2900">_xlfn.XLOOKUP(C2900,Products!A:A,Products!B:B,"")</f>
        <v>Mango Drink</v>
      </c>
      <c r="E2900" s="4" t="str">
        <f t="array" ref="E2900">_xlfn.XLOOKUP(C2900,Products!A:A,Products!C:C,"")</f>
        <v>Cold Drinks &amp; Juices</v>
      </c>
      <c r="F2900" s="4" t="str">
        <f t="array" ref="F2900">_xlfn.XLOOKUP(C2900,Products!A:A,Products!D:D,"")</f>
        <v>Dass and Sons</v>
      </c>
      <c r="G2900" s="4">
        <f>Order_items!C2900</f>
        <v>2</v>
      </c>
      <c r="H2900" s="4">
        <f>Order_items!D2900</f>
        <v>321.28</v>
      </c>
      <c r="I2900" s="4">
        <f>Order_items!E2900</f>
        <v>642.56</v>
      </c>
      <c r="J2900" s="4" t="str">
        <f t="array" ref="J2900">_xlfn.XLOOKUP(A2900,Orders!A:A,Orders!G:G,"")</f>
        <v>Card</v>
      </c>
      <c r="K2900" s="4">
        <f t="shared" si="1"/>
        <v>2024</v>
      </c>
      <c r="L2900" s="4" t="str">
        <f t="shared" si="2"/>
        <v>Jun</v>
      </c>
    </row>
    <row r="2901" ht="22.5" customHeight="1">
      <c r="A2901" s="4">
        <f>(Orders!A2901)</f>
        <v>1911276445</v>
      </c>
      <c r="B2901" s="5">
        <f t="array" ref="B2901">_xlfn.XLOOKUP(A2901, Orders!A:A,Orders!C:C)</f>
        <v>45585.61419</v>
      </c>
      <c r="C2901" s="4">
        <f>Order_items!B2901</f>
        <v>264803</v>
      </c>
      <c r="D2901" s="4" t="str">
        <f t="array" ref="D2901">_xlfn.XLOOKUP(C2901,Products!A:A,Products!B:B,"")</f>
        <v>Vitamins</v>
      </c>
      <c r="E2901" s="4" t="str">
        <f t="array" ref="E2901">_xlfn.XLOOKUP(C2901,Products!A:A,Products!C:C,"")</f>
        <v>Pharmacy</v>
      </c>
      <c r="F2901" s="4" t="str">
        <f t="array" ref="F2901">_xlfn.XLOOKUP(C2901,Products!A:A,Products!D:D,"")</f>
        <v>Gole-Doshi</v>
      </c>
      <c r="G2901" s="4">
        <f>Order_items!C2901</f>
        <v>1</v>
      </c>
      <c r="H2901" s="4">
        <f>Order_items!D2901</f>
        <v>995.98</v>
      </c>
      <c r="I2901" s="4">
        <f>Order_items!E2901</f>
        <v>995.98</v>
      </c>
      <c r="J2901" s="4" t="str">
        <f t="array" ref="J2901">_xlfn.XLOOKUP(A2901,Orders!A:A,Orders!G:G,"")</f>
        <v>Wallet</v>
      </c>
      <c r="K2901" s="4">
        <f t="shared" si="1"/>
        <v>2024</v>
      </c>
      <c r="L2901" s="4" t="str">
        <f t="shared" si="2"/>
        <v>Oct</v>
      </c>
    </row>
    <row r="2902" ht="22.5" customHeight="1">
      <c r="A2902" s="4">
        <f>(Orders!A2902)</f>
        <v>9323909987</v>
      </c>
      <c r="B2902" s="5">
        <f t="array" ref="B2902">_xlfn.XLOOKUP(A2902, Orders!A:A,Orders!C:C)</f>
        <v>45421.1635</v>
      </c>
      <c r="C2902" s="4">
        <f>Order_items!B2902</f>
        <v>398340</v>
      </c>
      <c r="D2902" s="4" t="str">
        <f t="array" ref="D2902">_xlfn.XLOOKUP(C2902,Products!A:A,Products!B:B,"")</f>
        <v>Instant Noodles</v>
      </c>
      <c r="E2902" s="4" t="str">
        <f t="array" ref="E2902">_xlfn.XLOOKUP(C2902,Products!A:A,Products!C:C,"")</f>
        <v>Instant &amp; Frozen Food</v>
      </c>
      <c r="F2902" s="4" t="str">
        <f t="array" ref="F2902">_xlfn.XLOOKUP(C2902,Products!A:A,Products!D:D,"")</f>
        <v>Nadig, Zachariah and Soni</v>
      </c>
      <c r="G2902" s="4">
        <f>Order_items!C2902</f>
        <v>1</v>
      </c>
      <c r="H2902" s="4">
        <f>Order_items!D2902</f>
        <v>651.93</v>
      </c>
      <c r="I2902" s="4">
        <f>Order_items!E2902</f>
        <v>651.93</v>
      </c>
      <c r="J2902" s="4" t="str">
        <f t="array" ref="J2902">_xlfn.XLOOKUP(A2902,Orders!A:A,Orders!G:G,"")</f>
        <v>UPI</v>
      </c>
      <c r="K2902" s="4">
        <f t="shared" si="1"/>
        <v>2024</v>
      </c>
      <c r="L2902" s="4" t="str">
        <f t="shared" si="2"/>
        <v>May</v>
      </c>
    </row>
    <row r="2903" ht="22.5" customHeight="1">
      <c r="A2903" s="4">
        <f>(Orders!A2903)</f>
        <v>1988898073</v>
      </c>
      <c r="B2903" s="5">
        <f t="array" ref="B2903">_xlfn.XLOOKUP(A2903, Orders!A:A,Orders!C:C)</f>
        <v>45343.48263</v>
      </c>
      <c r="C2903" s="4">
        <f>Order_items!B2903</f>
        <v>942001</v>
      </c>
      <c r="D2903" s="4" t="str">
        <f t="array" ref="D2903">_xlfn.XLOOKUP(C2903,Products!A:A,Products!B:B,"")</f>
        <v>Cat Food</v>
      </c>
      <c r="E2903" s="4" t="str">
        <f t="array" ref="E2903">_xlfn.XLOOKUP(C2903,Products!A:A,Products!C:C,"")</f>
        <v>Pet Care</v>
      </c>
      <c r="F2903" s="4" t="str">
        <f t="array" ref="F2903">_xlfn.XLOOKUP(C2903,Products!A:A,Products!D:D,"")</f>
        <v>Acharya Ltd</v>
      </c>
      <c r="G2903" s="4">
        <f>Order_items!C2903</f>
        <v>1</v>
      </c>
      <c r="H2903" s="4">
        <f>Order_items!D2903</f>
        <v>671.55</v>
      </c>
      <c r="I2903" s="4">
        <f>Order_items!E2903</f>
        <v>671.55</v>
      </c>
      <c r="J2903" s="4" t="str">
        <f t="array" ref="J2903">_xlfn.XLOOKUP(A2903,Orders!A:A,Orders!G:G,"")</f>
        <v>UPI</v>
      </c>
      <c r="K2903" s="4">
        <f t="shared" si="1"/>
        <v>2024</v>
      </c>
      <c r="L2903" s="4" t="str">
        <f t="shared" si="2"/>
        <v>Feb</v>
      </c>
    </row>
    <row r="2904" ht="22.5" customHeight="1">
      <c r="A2904" s="4">
        <f>(Orders!A2904)</f>
        <v>6457671753</v>
      </c>
      <c r="B2904" s="5">
        <f t="array" ref="B2904">_xlfn.XLOOKUP(A2904, Orders!A:A,Orders!C:C)</f>
        <v>45298.98072</v>
      </c>
      <c r="C2904" s="4">
        <f>Order_items!B2904</f>
        <v>382511</v>
      </c>
      <c r="D2904" s="4" t="str">
        <f t="array" ref="D2904">_xlfn.XLOOKUP(C2904,Products!A:A,Products!B:B,"")</f>
        <v>Butter</v>
      </c>
      <c r="E2904" s="4" t="str">
        <f t="array" ref="E2904">_xlfn.XLOOKUP(C2904,Products!A:A,Products!C:C,"")</f>
        <v>Dairy &amp; Breakfast</v>
      </c>
      <c r="F2904" s="4" t="str">
        <f t="array" ref="F2904">_xlfn.XLOOKUP(C2904,Products!A:A,Products!D:D,"")</f>
        <v>Bora-Thakkar</v>
      </c>
      <c r="G2904" s="4">
        <f>Order_items!C2904</f>
        <v>1</v>
      </c>
      <c r="H2904" s="4">
        <f>Order_items!D2904</f>
        <v>702.54</v>
      </c>
      <c r="I2904" s="4">
        <f>Order_items!E2904</f>
        <v>702.54</v>
      </c>
      <c r="J2904" s="4" t="str">
        <f t="array" ref="J2904">_xlfn.XLOOKUP(A2904,Orders!A:A,Orders!G:G,"")</f>
        <v>Wallet</v>
      </c>
      <c r="K2904" s="4">
        <f t="shared" si="1"/>
        <v>2024</v>
      </c>
      <c r="L2904" s="4" t="str">
        <f t="shared" si="2"/>
        <v>Jan</v>
      </c>
    </row>
    <row r="2905" ht="22.5" customHeight="1">
      <c r="A2905" s="4">
        <f>(Orders!A2905)</f>
        <v>3556497272</v>
      </c>
      <c r="B2905" s="5">
        <f t="array" ref="B2905">_xlfn.XLOOKUP(A2905, Orders!A:A,Orders!C:C)</f>
        <v>45583.43185</v>
      </c>
      <c r="C2905" s="4">
        <f>Order_items!B2905</f>
        <v>880510</v>
      </c>
      <c r="D2905" s="4" t="str">
        <f t="array" ref="D2905">_xlfn.XLOOKUP(C2905,Products!A:A,Products!B:B,"")</f>
        <v>Bread</v>
      </c>
      <c r="E2905" s="4" t="str">
        <f t="array" ref="E2905">_xlfn.XLOOKUP(C2905,Products!A:A,Products!C:C,"")</f>
        <v>Dairy &amp; Breakfast</v>
      </c>
      <c r="F2905" s="4" t="str">
        <f t="array" ref="F2905">_xlfn.XLOOKUP(C2905,Products!A:A,Products!D:D,"")</f>
        <v>Roy-Char</v>
      </c>
      <c r="G2905" s="4">
        <f>Order_items!C2905</f>
        <v>3</v>
      </c>
      <c r="H2905" s="4">
        <f>Order_items!D2905</f>
        <v>951.43</v>
      </c>
      <c r="I2905" s="4">
        <f>Order_items!E2905</f>
        <v>2854.29</v>
      </c>
      <c r="J2905" s="4" t="str">
        <f t="array" ref="J2905">_xlfn.XLOOKUP(A2905,Orders!A:A,Orders!G:G,"")</f>
        <v>UPI</v>
      </c>
      <c r="K2905" s="4">
        <f t="shared" si="1"/>
        <v>2024</v>
      </c>
      <c r="L2905" s="4" t="str">
        <f t="shared" si="2"/>
        <v>Oct</v>
      </c>
    </row>
    <row r="2906" ht="22.5" customHeight="1">
      <c r="A2906" s="4">
        <f>(Orders!A2906)</f>
        <v>2182762247</v>
      </c>
      <c r="B2906" s="5">
        <f t="array" ref="B2906">_xlfn.XLOOKUP(A2906, Orders!A:A,Orders!C:C)</f>
        <v>45175.85938</v>
      </c>
      <c r="C2906" s="4">
        <f>Order_items!B2906</f>
        <v>291238</v>
      </c>
      <c r="D2906" s="4" t="str">
        <f t="array" ref="D2906">_xlfn.XLOOKUP(C2906,Products!A:A,Products!B:B,"")</f>
        <v>Chocolates</v>
      </c>
      <c r="E2906" s="4" t="str">
        <f t="array" ref="E2906">_xlfn.XLOOKUP(C2906,Products!A:A,Products!C:C,"")</f>
        <v>Snacks &amp; Munchies</v>
      </c>
      <c r="F2906" s="4" t="str">
        <f t="array" ref="F2906">_xlfn.XLOOKUP(C2906,Products!A:A,Products!D:D,"")</f>
        <v>Sinha, Pau and Chhabra</v>
      </c>
      <c r="G2906" s="4">
        <f>Order_items!C2906</f>
        <v>2</v>
      </c>
      <c r="H2906" s="4">
        <f>Order_items!D2906</f>
        <v>746.03</v>
      </c>
      <c r="I2906" s="4">
        <f>Order_items!E2906</f>
        <v>1492.06</v>
      </c>
      <c r="J2906" s="4" t="str">
        <f t="array" ref="J2906">_xlfn.XLOOKUP(A2906,Orders!A:A,Orders!G:G,"")</f>
        <v>Cash</v>
      </c>
      <c r="K2906" s="4">
        <f t="shared" si="1"/>
        <v>2023</v>
      </c>
      <c r="L2906" s="4" t="str">
        <f t="shared" si="2"/>
        <v>Sep</v>
      </c>
    </row>
    <row r="2907" ht="22.5" customHeight="1">
      <c r="A2907" s="4">
        <f>(Orders!A2907)</f>
        <v>6026842782</v>
      </c>
      <c r="B2907" s="5">
        <f t="array" ref="B2907">_xlfn.XLOOKUP(A2907, Orders!A:A,Orders!C:C)</f>
        <v>45531.82743</v>
      </c>
      <c r="C2907" s="4">
        <f>Order_items!B2907</f>
        <v>397973</v>
      </c>
      <c r="D2907" s="4" t="str">
        <f t="array" ref="D2907">_xlfn.XLOOKUP(C2907,Products!A:A,Products!B:B,"")</f>
        <v>Bananas</v>
      </c>
      <c r="E2907" s="4" t="str">
        <f t="array" ref="E2907">_xlfn.XLOOKUP(C2907,Products!A:A,Products!C:C,"")</f>
        <v>Fruits &amp; Vegetables</v>
      </c>
      <c r="F2907" s="4" t="str">
        <f t="array" ref="F2907">_xlfn.XLOOKUP(C2907,Products!A:A,Products!D:D,"")</f>
        <v>Wable, Randhawa and Mutti</v>
      </c>
      <c r="G2907" s="4">
        <f>Order_items!C2907</f>
        <v>2</v>
      </c>
      <c r="H2907" s="4">
        <f>Order_items!D2907</f>
        <v>728.73</v>
      </c>
      <c r="I2907" s="4">
        <f>Order_items!E2907</f>
        <v>1457.46</v>
      </c>
      <c r="J2907" s="4" t="str">
        <f t="array" ref="J2907">_xlfn.XLOOKUP(A2907,Orders!A:A,Orders!G:G,"")</f>
        <v>Wallet</v>
      </c>
      <c r="K2907" s="4">
        <f t="shared" si="1"/>
        <v>2024</v>
      </c>
      <c r="L2907" s="4" t="str">
        <f t="shared" si="2"/>
        <v>Aug</v>
      </c>
    </row>
    <row r="2908" ht="22.5" customHeight="1">
      <c r="A2908" s="4">
        <f>(Orders!A2908)</f>
        <v>1227108607</v>
      </c>
      <c r="B2908" s="5">
        <f t="array" ref="B2908">_xlfn.XLOOKUP(A2908, Orders!A:A,Orders!C:C)</f>
        <v>45553.5234</v>
      </c>
      <c r="C2908" s="4">
        <f>Order_items!B2908</f>
        <v>525531</v>
      </c>
      <c r="D2908" s="4" t="str">
        <f t="array" ref="D2908">_xlfn.XLOOKUP(C2908,Products!A:A,Products!B:B,"")</f>
        <v>Dog Food</v>
      </c>
      <c r="E2908" s="4" t="str">
        <f t="array" ref="E2908">_xlfn.XLOOKUP(C2908,Products!A:A,Products!C:C,"")</f>
        <v>Pet Care</v>
      </c>
      <c r="F2908" s="4" t="str">
        <f t="array" ref="F2908">_xlfn.XLOOKUP(C2908,Products!A:A,Products!D:D,"")</f>
        <v>Sandal PLC</v>
      </c>
      <c r="G2908" s="4">
        <f>Order_items!C2908</f>
        <v>1</v>
      </c>
      <c r="H2908" s="4">
        <f>Order_items!D2908</f>
        <v>831.1</v>
      </c>
      <c r="I2908" s="4">
        <f>Order_items!E2908</f>
        <v>831.1</v>
      </c>
      <c r="J2908" s="4" t="str">
        <f t="array" ref="J2908">_xlfn.XLOOKUP(A2908,Orders!A:A,Orders!G:G,"")</f>
        <v>Card</v>
      </c>
      <c r="K2908" s="4">
        <f t="shared" si="1"/>
        <v>2024</v>
      </c>
      <c r="L2908" s="4" t="str">
        <f t="shared" si="2"/>
        <v>Sep</v>
      </c>
    </row>
    <row r="2909" ht="22.5" customHeight="1">
      <c r="A2909" s="4">
        <f>(Orders!A2909)</f>
        <v>9362226645</v>
      </c>
      <c r="B2909" s="5">
        <f t="array" ref="B2909">_xlfn.XLOOKUP(A2909, Orders!A:A,Orders!C:C)</f>
        <v>45424.20919</v>
      </c>
      <c r="C2909" s="4">
        <f>Order_items!B2909</f>
        <v>131937</v>
      </c>
      <c r="D2909" s="4" t="str">
        <f t="array" ref="D2909">_xlfn.XLOOKUP(C2909,Products!A:A,Products!B:B,"")</f>
        <v>Frozen Pizza</v>
      </c>
      <c r="E2909" s="4" t="str">
        <f t="array" ref="E2909">_xlfn.XLOOKUP(C2909,Products!A:A,Products!C:C,"")</f>
        <v>Instant &amp; Frozen Food</v>
      </c>
      <c r="F2909" s="4" t="str">
        <f t="array" ref="F2909">_xlfn.XLOOKUP(C2909,Products!A:A,Products!D:D,"")</f>
        <v>Varkey, Devi and Ganguly</v>
      </c>
      <c r="G2909" s="4">
        <f>Order_items!C2909</f>
        <v>2</v>
      </c>
      <c r="H2909" s="4">
        <f>Order_items!D2909</f>
        <v>287.81</v>
      </c>
      <c r="I2909" s="4">
        <f>Order_items!E2909</f>
        <v>575.62</v>
      </c>
      <c r="J2909" s="4" t="str">
        <f t="array" ref="J2909">_xlfn.XLOOKUP(A2909,Orders!A:A,Orders!G:G,"")</f>
        <v>Wallet</v>
      </c>
      <c r="K2909" s="4">
        <f t="shared" si="1"/>
        <v>2024</v>
      </c>
      <c r="L2909" s="4" t="str">
        <f t="shared" si="2"/>
        <v>May</v>
      </c>
    </row>
    <row r="2910" ht="22.5" customHeight="1">
      <c r="A2910" s="4">
        <f>(Orders!A2910)</f>
        <v>6313785973</v>
      </c>
      <c r="B2910" s="5">
        <f t="array" ref="B2910">_xlfn.XLOOKUP(A2910, Orders!A:A,Orders!C:C)</f>
        <v>45006.13149</v>
      </c>
      <c r="C2910" s="4">
        <f>Order_items!B2910</f>
        <v>564692</v>
      </c>
      <c r="D2910" s="4" t="str">
        <f t="array" ref="D2910">_xlfn.XLOOKUP(C2910,Products!A:A,Products!B:B,"")</f>
        <v>Cat Food</v>
      </c>
      <c r="E2910" s="4" t="str">
        <f t="array" ref="E2910">_xlfn.XLOOKUP(C2910,Products!A:A,Products!C:C,"")</f>
        <v>Pet Care</v>
      </c>
      <c r="F2910" s="4" t="str">
        <f t="array" ref="F2910">_xlfn.XLOOKUP(C2910,Products!A:A,Products!D:D,"")</f>
        <v>Krishna, Bail and Dyal</v>
      </c>
      <c r="G2910" s="4">
        <f>Order_items!C2910</f>
        <v>3</v>
      </c>
      <c r="H2910" s="4">
        <f>Order_items!D2910</f>
        <v>215.65</v>
      </c>
      <c r="I2910" s="4">
        <f>Order_items!E2910</f>
        <v>646.95</v>
      </c>
      <c r="J2910" s="4" t="str">
        <f t="array" ref="J2910">_xlfn.XLOOKUP(A2910,Orders!A:A,Orders!G:G,"")</f>
        <v>UPI</v>
      </c>
      <c r="K2910" s="4">
        <f t="shared" si="1"/>
        <v>2023</v>
      </c>
      <c r="L2910" s="4" t="str">
        <f t="shared" si="2"/>
        <v>Mar</v>
      </c>
    </row>
    <row r="2911" ht="22.5" customHeight="1">
      <c r="A2911" s="4">
        <f>(Orders!A2911)</f>
        <v>1297253359</v>
      </c>
      <c r="B2911" s="5">
        <f t="array" ref="B2911">_xlfn.XLOOKUP(A2911, Orders!A:A,Orders!C:C)</f>
        <v>45406.38852</v>
      </c>
      <c r="C2911" s="4">
        <f>Order_items!B2911</f>
        <v>63769</v>
      </c>
      <c r="D2911" s="4" t="str">
        <f t="array" ref="D2911">_xlfn.XLOOKUP(C2911,Products!A:A,Products!B:B,"")</f>
        <v>Lotion</v>
      </c>
      <c r="E2911" s="4" t="str">
        <f t="array" ref="E2911">_xlfn.XLOOKUP(C2911,Products!A:A,Products!C:C,"")</f>
        <v>Personal Care</v>
      </c>
      <c r="F2911" s="4" t="str">
        <f t="array" ref="F2911">_xlfn.XLOOKUP(C2911,Products!A:A,Products!D:D,"")</f>
        <v>Dalal-Shan</v>
      </c>
      <c r="G2911" s="4">
        <f>Order_items!C2911</f>
        <v>1</v>
      </c>
      <c r="H2911" s="4">
        <f>Order_items!D2911</f>
        <v>878.07</v>
      </c>
      <c r="I2911" s="4">
        <f>Order_items!E2911</f>
        <v>878.07</v>
      </c>
      <c r="J2911" s="4" t="str">
        <f t="array" ref="J2911">_xlfn.XLOOKUP(A2911,Orders!A:A,Orders!G:G,"")</f>
        <v>Cash</v>
      </c>
      <c r="K2911" s="4">
        <f t="shared" si="1"/>
        <v>2024</v>
      </c>
      <c r="L2911" s="4" t="str">
        <f t="shared" si="2"/>
        <v>Apr</v>
      </c>
    </row>
    <row r="2912" ht="22.5" customHeight="1">
      <c r="A2912" s="4">
        <f>(Orders!A2912)</f>
        <v>6138091203</v>
      </c>
      <c r="B2912" s="5">
        <f t="array" ref="B2912">_xlfn.XLOOKUP(A2912, Orders!A:A,Orders!C:C)</f>
        <v>45178.24679</v>
      </c>
      <c r="C2912" s="4">
        <f>Order_items!B2912</f>
        <v>376447</v>
      </c>
      <c r="D2912" s="4" t="str">
        <f t="array" ref="D2912">_xlfn.XLOOKUP(C2912,Products!A:A,Products!B:B,"")</f>
        <v>Butter</v>
      </c>
      <c r="E2912" s="4" t="str">
        <f t="array" ref="E2912">_xlfn.XLOOKUP(C2912,Products!A:A,Products!C:C,"")</f>
        <v>Dairy &amp; Breakfast</v>
      </c>
      <c r="F2912" s="4" t="str">
        <f t="array" ref="F2912">_xlfn.XLOOKUP(C2912,Products!A:A,Products!D:D,"")</f>
        <v>Gara and Sons</v>
      </c>
      <c r="G2912" s="4">
        <f>Order_items!C2912</f>
        <v>2</v>
      </c>
      <c r="H2912" s="4">
        <f>Order_items!D2912</f>
        <v>724.84</v>
      </c>
      <c r="I2912" s="4">
        <f>Order_items!E2912</f>
        <v>1449.68</v>
      </c>
      <c r="J2912" s="4" t="str">
        <f t="array" ref="J2912">_xlfn.XLOOKUP(A2912,Orders!A:A,Orders!G:G,"")</f>
        <v>Card</v>
      </c>
      <c r="K2912" s="4">
        <f t="shared" si="1"/>
        <v>2023</v>
      </c>
      <c r="L2912" s="4" t="str">
        <f t="shared" si="2"/>
        <v>Sep</v>
      </c>
    </row>
    <row r="2913" ht="22.5" customHeight="1">
      <c r="A2913" s="4">
        <f>(Orders!A2913)</f>
        <v>4770739350</v>
      </c>
      <c r="B2913" s="5">
        <f t="array" ref="B2913">_xlfn.XLOOKUP(A2913, Orders!A:A,Orders!C:C)</f>
        <v>45485.82153</v>
      </c>
      <c r="C2913" s="4">
        <f>Order_items!B2913</f>
        <v>425341</v>
      </c>
      <c r="D2913" s="4" t="str">
        <f t="array" ref="D2913">_xlfn.XLOOKUP(C2913,Products!A:A,Products!B:B,"")</f>
        <v>Pet Treats</v>
      </c>
      <c r="E2913" s="4" t="str">
        <f t="array" ref="E2913">_xlfn.XLOOKUP(C2913,Products!A:A,Products!C:C,"")</f>
        <v>Pet Care</v>
      </c>
      <c r="F2913" s="4" t="str">
        <f t="array" ref="F2913">_xlfn.XLOOKUP(C2913,Products!A:A,Products!D:D,"")</f>
        <v>Mani, Dhar and Muni</v>
      </c>
      <c r="G2913" s="4">
        <f>Order_items!C2913</f>
        <v>3</v>
      </c>
      <c r="H2913" s="4">
        <f>Order_items!D2913</f>
        <v>486.28</v>
      </c>
      <c r="I2913" s="4">
        <f>Order_items!E2913</f>
        <v>1458.84</v>
      </c>
      <c r="J2913" s="4" t="str">
        <f t="array" ref="J2913">_xlfn.XLOOKUP(A2913,Orders!A:A,Orders!G:G,"")</f>
        <v>Card</v>
      </c>
      <c r="K2913" s="4">
        <f t="shared" si="1"/>
        <v>2024</v>
      </c>
      <c r="L2913" s="4" t="str">
        <f t="shared" si="2"/>
        <v>Jul</v>
      </c>
    </row>
    <row r="2914" ht="22.5" customHeight="1">
      <c r="A2914" s="4">
        <f>(Orders!A2914)</f>
        <v>6253838449</v>
      </c>
      <c r="B2914" s="5">
        <f t="array" ref="B2914">_xlfn.XLOOKUP(A2914, Orders!A:A,Orders!C:C)</f>
        <v>45454.02711</v>
      </c>
      <c r="C2914" s="4">
        <f>Order_items!B2914</f>
        <v>448752</v>
      </c>
      <c r="D2914" s="4" t="str">
        <f t="array" ref="D2914">_xlfn.XLOOKUP(C2914,Products!A:A,Products!B:B,"")</f>
        <v>Toilet Cleaner</v>
      </c>
      <c r="E2914" s="4" t="str">
        <f t="array" ref="E2914">_xlfn.XLOOKUP(C2914,Products!A:A,Products!C:C,"")</f>
        <v>Household Care</v>
      </c>
      <c r="F2914" s="4" t="str">
        <f t="array" ref="F2914">_xlfn.XLOOKUP(C2914,Products!A:A,Products!D:D,"")</f>
        <v>Batta-Doctor</v>
      </c>
      <c r="G2914" s="4">
        <f>Order_items!C2914</f>
        <v>1</v>
      </c>
      <c r="H2914" s="4">
        <f>Order_items!D2914</f>
        <v>160.07</v>
      </c>
      <c r="I2914" s="4">
        <f>Order_items!E2914</f>
        <v>160.07</v>
      </c>
      <c r="J2914" s="4" t="str">
        <f t="array" ref="J2914">_xlfn.XLOOKUP(A2914,Orders!A:A,Orders!G:G,"")</f>
        <v>Card</v>
      </c>
      <c r="K2914" s="4">
        <f t="shared" si="1"/>
        <v>2024</v>
      </c>
      <c r="L2914" s="4" t="str">
        <f t="shared" si="2"/>
        <v>Jun</v>
      </c>
    </row>
    <row r="2915" ht="22.5" customHeight="1">
      <c r="A2915" s="4">
        <f>(Orders!A2915)</f>
        <v>1015708455</v>
      </c>
      <c r="B2915" s="5">
        <f t="array" ref="B2915">_xlfn.XLOOKUP(A2915, Orders!A:A,Orders!C:C)</f>
        <v>45173.74839</v>
      </c>
      <c r="C2915" s="4">
        <f>Order_items!B2915</f>
        <v>444361</v>
      </c>
      <c r="D2915" s="4" t="str">
        <f t="array" ref="D2915">_xlfn.XLOOKUP(C2915,Products!A:A,Products!B:B,"")</f>
        <v>Pain Reliever</v>
      </c>
      <c r="E2915" s="4" t="str">
        <f t="array" ref="E2915">_xlfn.XLOOKUP(C2915,Products!A:A,Products!C:C,"")</f>
        <v>Pharmacy</v>
      </c>
      <c r="F2915" s="4" t="str">
        <f t="array" ref="F2915">_xlfn.XLOOKUP(C2915,Products!A:A,Products!D:D,"")</f>
        <v>Prakash, Bawa and Kale</v>
      </c>
      <c r="G2915" s="4">
        <f>Order_items!C2915</f>
        <v>3</v>
      </c>
      <c r="H2915" s="4">
        <f>Order_items!D2915</f>
        <v>822.63</v>
      </c>
      <c r="I2915" s="4">
        <f>Order_items!E2915</f>
        <v>2467.89</v>
      </c>
      <c r="J2915" s="4" t="str">
        <f t="array" ref="J2915">_xlfn.XLOOKUP(A2915,Orders!A:A,Orders!G:G,"")</f>
        <v>Wallet</v>
      </c>
      <c r="K2915" s="4">
        <f t="shared" si="1"/>
        <v>2023</v>
      </c>
      <c r="L2915" s="4" t="str">
        <f t="shared" si="2"/>
        <v>Sep</v>
      </c>
    </row>
    <row r="2916" ht="22.5" customHeight="1">
      <c r="A2916" s="4">
        <f>(Orders!A2916)</f>
        <v>2201201842</v>
      </c>
      <c r="B2916" s="5">
        <f t="array" ref="B2916">_xlfn.XLOOKUP(A2916, Orders!A:A,Orders!C:C)</f>
        <v>45201.5511</v>
      </c>
      <c r="C2916" s="4">
        <f>Order_items!B2916</f>
        <v>137909</v>
      </c>
      <c r="D2916" s="4" t="str">
        <f t="array" ref="D2916">_xlfn.XLOOKUP(C2916,Products!A:A,Products!B:B,"")</f>
        <v>Cough Syrup</v>
      </c>
      <c r="E2916" s="4" t="str">
        <f t="array" ref="E2916">_xlfn.XLOOKUP(C2916,Products!A:A,Products!C:C,"")</f>
        <v>Pharmacy</v>
      </c>
      <c r="F2916" s="4" t="str">
        <f t="array" ref="F2916">_xlfn.XLOOKUP(C2916,Products!A:A,Products!D:D,"")</f>
        <v>Dalal PLC</v>
      </c>
      <c r="G2916" s="4">
        <f>Order_items!C2916</f>
        <v>1</v>
      </c>
      <c r="H2916" s="4">
        <f>Order_items!D2916</f>
        <v>864.3</v>
      </c>
      <c r="I2916" s="4">
        <f>Order_items!E2916</f>
        <v>864.3</v>
      </c>
      <c r="J2916" s="4" t="str">
        <f t="array" ref="J2916">_xlfn.XLOOKUP(A2916,Orders!A:A,Orders!G:G,"")</f>
        <v>Card</v>
      </c>
      <c r="K2916" s="4">
        <f t="shared" si="1"/>
        <v>2023</v>
      </c>
      <c r="L2916" s="4" t="str">
        <f t="shared" si="2"/>
        <v>Oct</v>
      </c>
    </row>
    <row r="2917" ht="22.5" customHeight="1">
      <c r="A2917" s="4">
        <f>(Orders!A2917)</f>
        <v>200000051</v>
      </c>
      <c r="B2917" s="5">
        <f t="array" ref="B2917">_xlfn.XLOOKUP(A2917, Orders!A:A,Orders!C:C)</f>
        <v>45203.83899</v>
      </c>
      <c r="C2917" s="4">
        <f>Order_items!B2917</f>
        <v>552496</v>
      </c>
      <c r="D2917" s="4" t="str">
        <f t="array" ref="D2917">_xlfn.XLOOKUP(C2917,Products!A:A,Products!B:B,"")</f>
        <v>Dish Soap</v>
      </c>
      <c r="E2917" s="4" t="str">
        <f t="array" ref="E2917">_xlfn.XLOOKUP(C2917,Products!A:A,Products!C:C,"")</f>
        <v>Household Care</v>
      </c>
      <c r="F2917" s="4" t="str">
        <f t="array" ref="F2917">_xlfn.XLOOKUP(C2917,Products!A:A,Products!D:D,"")</f>
        <v>Dhar PLC</v>
      </c>
      <c r="G2917" s="4">
        <f>Order_items!C2917</f>
        <v>1</v>
      </c>
      <c r="H2917" s="4">
        <f>Order_items!D2917</f>
        <v>508</v>
      </c>
      <c r="I2917" s="4">
        <f>Order_items!E2917</f>
        <v>508</v>
      </c>
      <c r="J2917" s="4" t="str">
        <f t="array" ref="J2917">_xlfn.XLOOKUP(A2917,Orders!A:A,Orders!G:G,"")</f>
        <v>UPI</v>
      </c>
      <c r="K2917" s="4">
        <f t="shared" si="1"/>
        <v>2023</v>
      </c>
      <c r="L2917" s="4" t="str">
        <f t="shared" si="2"/>
        <v>Oct</v>
      </c>
    </row>
    <row r="2918" ht="22.5" customHeight="1">
      <c r="A2918" s="4">
        <f>(Orders!A2918)</f>
        <v>409570377</v>
      </c>
      <c r="B2918" s="5">
        <f t="array" ref="B2918">_xlfn.XLOOKUP(A2918, Orders!A:A,Orders!C:C)</f>
        <v>45378.61082</v>
      </c>
      <c r="C2918" s="4">
        <f>Order_items!B2918</f>
        <v>712307</v>
      </c>
      <c r="D2918" s="4" t="str">
        <f t="array" ref="D2918">_xlfn.XLOOKUP(C2918,Products!A:A,Products!B:B,"")</f>
        <v>Orange Juice</v>
      </c>
      <c r="E2918" s="4" t="str">
        <f t="array" ref="E2918">_xlfn.XLOOKUP(C2918,Products!A:A,Products!C:C,"")</f>
        <v>Cold Drinks &amp; Juices</v>
      </c>
      <c r="F2918" s="4" t="str">
        <f t="array" ref="F2918">_xlfn.XLOOKUP(C2918,Products!A:A,Products!D:D,"")</f>
        <v>Chana LLC</v>
      </c>
      <c r="G2918" s="4">
        <f>Order_items!C2918</f>
        <v>1</v>
      </c>
      <c r="H2918" s="4">
        <f>Order_items!D2918</f>
        <v>264.89</v>
      </c>
      <c r="I2918" s="4">
        <f>Order_items!E2918</f>
        <v>264.89</v>
      </c>
      <c r="J2918" s="4" t="str">
        <f t="array" ref="J2918">_xlfn.XLOOKUP(A2918,Orders!A:A,Orders!G:G,"")</f>
        <v>Card</v>
      </c>
      <c r="K2918" s="4">
        <f t="shared" si="1"/>
        <v>2024</v>
      </c>
      <c r="L2918" s="4" t="str">
        <f t="shared" si="2"/>
        <v>Mar</v>
      </c>
    </row>
    <row r="2919" ht="22.5" customHeight="1">
      <c r="A2919" s="4">
        <f>(Orders!A2919)</f>
        <v>5944464513</v>
      </c>
      <c r="B2919" s="5">
        <f t="array" ref="B2919">_xlfn.XLOOKUP(A2919, Orders!A:A,Orders!C:C)</f>
        <v>45010.69464</v>
      </c>
      <c r="C2919" s="4">
        <f>Order_items!B2919</f>
        <v>913428</v>
      </c>
      <c r="D2919" s="4" t="str">
        <f t="array" ref="D2919">_xlfn.XLOOKUP(C2919,Products!A:A,Products!B:B,"")</f>
        <v>Pet Treats</v>
      </c>
      <c r="E2919" s="4" t="str">
        <f t="array" ref="E2919">_xlfn.XLOOKUP(C2919,Products!A:A,Products!C:C,"")</f>
        <v>Pet Care</v>
      </c>
      <c r="F2919" s="4" t="str">
        <f t="array" ref="F2919">_xlfn.XLOOKUP(C2919,Products!A:A,Products!D:D,"")</f>
        <v>Narayanan-Kumar</v>
      </c>
      <c r="G2919" s="4">
        <f>Order_items!C2919</f>
        <v>3</v>
      </c>
      <c r="H2919" s="4">
        <f>Order_items!D2919</f>
        <v>392.22</v>
      </c>
      <c r="I2919" s="4">
        <f>Order_items!E2919</f>
        <v>1176.66</v>
      </c>
      <c r="J2919" s="4" t="str">
        <f t="array" ref="J2919">_xlfn.XLOOKUP(A2919,Orders!A:A,Orders!G:G,"")</f>
        <v>Wallet</v>
      </c>
      <c r="K2919" s="4">
        <f t="shared" si="1"/>
        <v>2023</v>
      </c>
      <c r="L2919" s="4" t="str">
        <f t="shared" si="2"/>
        <v>Mar</v>
      </c>
    </row>
    <row r="2920" ht="22.5" customHeight="1">
      <c r="A2920" s="4">
        <f>(Orders!A2920)</f>
        <v>7064377287</v>
      </c>
      <c r="B2920" s="5">
        <f t="array" ref="B2920">_xlfn.XLOOKUP(A2920, Orders!A:A,Orders!C:C)</f>
        <v>45537.31844</v>
      </c>
      <c r="C2920" s="4">
        <f>Order_items!B2920</f>
        <v>564692</v>
      </c>
      <c r="D2920" s="4" t="str">
        <f t="array" ref="D2920">_xlfn.XLOOKUP(C2920,Products!A:A,Products!B:B,"")</f>
        <v>Cat Food</v>
      </c>
      <c r="E2920" s="4" t="str">
        <f t="array" ref="E2920">_xlfn.XLOOKUP(C2920,Products!A:A,Products!C:C,"")</f>
        <v>Pet Care</v>
      </c>
      <c r="F2920" s="4" t="str">
        <f t="array" ref="F2920">_xlfn.XLOOKUP(C2920,Products!A:A,Products!D:D,"")</f>
        <v>Krishna, Bail and Dyal</v>
      </c>
      <c r="G2920" s="4">
        <f>Order_items!C2920</f>
        <v>3</v>
      </c>
      <c r="H2920" s="4">
        <f>Order_items!D2920</f>
        <v>215.65</v>
      </c>
      <c r="I2920" s="4">
        <f>Order_items!E2920</f>
        <v>646.95</v>
      </c>
      <c r="J2920" s="4" t="str">
        <f t="array" ref="J2920">_xlfn.XLOOKUP(A2920,Orders!A:A,Orders!G:G,"")</f>
        <v>Wallet</v>
      </c>
      <c r="K2920" s="4">
        <f t="shared" si="1"/>
        <v>2024</v>
      </c>
      <c r="L2920" s="4" t="str">
        <f t="shared" si="2"/>
        <v>Sep</v>
      </c>
    </row>
    <row r="2921" ht="22.5" customHeight="1">
      <c r="A2921" s="4">
        <f>(Orders!A2921)</f>
        <v>7763036477</v>
      </c>
      <c r="B2921" s="5">
        <f t="array" ref="B2921">_xlfn.XLOOKUP(A2921, Orders!A:A,Orders!C:C)</f>
        <v>45518.84661</v>
      </c>
      <c r="C2921" s="4">
        <f>Order_items!B2921</f>
        <v>953175</v>
      </c>
      <c r="D2921" s="4" t="str">
        <f t="array" ref="D2921">_xlfn.XLOOKUP(C2921,Products!A:A,Products!B:B,"")</f>
        <v>Baby Food</v>
      </c>
      <c r="E2921" s="4" t="str">
        <f t="array" ref="E2921">_xlfn.XLOOKUP(C2921,Products!A:A,Products!C:C,"")</f>
        <v>Baby Care</v>
      </c>
      <c r="F2921" s="4" t="str">
        <f t="array" ref="F2921">_xlfn.XLOOKUP(C2921,Products!A:A,Products!D:D,"")</f>
        <v>Sehgal-Nagarajan</v>
      </c>
      <c r="G2921" s="4">
        <f>Order_items!C2921</f>
        <v>3</v>
      </c>
      <c r="H2921" s="4">
        <f>Order_items!D2921</f>
        <v>225.21</v>
      </c>
      <c r="I2921" s="4">
        <f>Order_items!E2921</f>
        <v>675.63</v>
      </c>
      <c r="J2921" s="4" t="str">
        <f t="array" ref="J2921">_xlfn.XLOOKUP(A2921,Orders!A:A,Orders!G:G,"")</f>
        <v>Cash</v>
      </c>
      <c r="K2921" s="4">
        <f t="shared" si="1"/>
        <v>2024</v>
      </c>
      <c r="L2921" s="4" t="str">
        <f t="shared" si="2"/>
        <v>Aug</v>
      </c>
    </row>
    <row r="2922" ht="22.5" customHeight="1">
      <c r="A2922" s="4">
        <f>(Orders!A2922)</f>
        <v>7494002152</v>
      </c>
      <c r="B2922" s="5">
        <f t="array" ref="B2922">_xlfn.XLOOKUP(A2922, Orders!A:A,Orders!C:C)</f>
        <v>45413.27115</v>
      </c>
      <c r="C2922" s="4">
        <f>Order_items!B2922</f>
        <v>228286</v>
      </c>
      <c r="D2922" s="4" t="str">
        <f t="array" ref="D2922">_xlfn.XLOOKUP(C2922,Products!A:A,Products!B:B,"")</f>
        <v>Cola</v>
      </c>
      <c r="E2922" s="4" t="str">
        <f t="array" ref="E2922">_xlfn.XLOOKUP(C2922,Products!A:A,Products!C:C,"")</f>
        <v>Cold Drinks &amp; Juices</v>
      </c>
      <c r="F2922" s="4" t="str">
        <f t="array" ref="F2922">_xlfn.XLOOKUP(C2922,Products!A:A,Products!D:D,"")</f>
        <v>Bhattacharyya PLC</v>
      </c>
      <c r="G2922" s="4">
        <f>Order_items!C2922</f>
        <v>3</v>
      </c>
      <c r="H2922" s="4">
        <f>Order_items!D2922</f>
        <v>179.08</v>
      </c>
      <c r="I2922" s="4">
        <f>Order_items!E2922</f>
        <v>537.24</v>
      </c>
      <c r="J2922" s="4" t="str">
        <f t="array" ref="J2922">_xlfn.XLOOKUP(A2922,Orders!A:A,Orders!G:G,"")</f>
        <v>Card</v>
      </c>
      <c r="K2922" s="4">
        <f t="shared" si="1"/>
        <v>2024</v>
      </c>
      <c r="L2922" s="4" t="str">
        <f t="shared" si="2"/>
        <v>May</v>
      </c>
    </row>
    <row r="2923" ht="22.5" customHeight="1">
      <c r="A2923" s="4">
        <f>(Orders!A2923)</f>
        <v>692127479</v>
      </c>
      <c r="B2923" s="5">
        <f t="array" ref="B2923">_xlfn.XLOOKUP(A2923, Orders!A:A,Orders!C:C)</f>
        <v>45482.96829</v>
      </c>
      <c r="C2923" s="4">
        <f>Order_items!B2923</f>
        <v>739534</v>
      </c>
      <c r="D2923" s="4" t="str">
        <f t="array" ref="D2923">_xlfn.XLOOKUP(C2923,Products!A:A,Products!B:B,"")</f>
        <v>Toilet Cleaner</v>
      </c>
      <c r="E2923" s="4" t="str">
        <f t="array" ref="E2923">_xlfn.XLOOKUP(C2923,Products!A:A,Products!C:C,"")</f>
        <v>Household Care</v>
      </c>
      <c r="F2923" s="4" t="str">
        <f t="array" ref="F2923">_xlfn.XLOOKUP(C2923,Products!A:A,Products!D:D,"")</f>
        <v>Gera, Narang and Karpe</v>
      </c>
      <c r="G2923" s="4">
        <f>Order_items!C2923</f>
        <v>2</v>
      </c>
      <c r="H2923" s="4">
        <f>Order_items!D2923</f>
        <v>994.56</v>
      </c>
      <c r="I2923" s="4">
        <f>Order_items!E2923</f>
        <v>1989.12</v>
      </c>
      <c r="J2923" s="4" t="str">
        <f t="array" ref="J2923">_xlfn.XLOOKUP(A2923,Orders!A:A,Orders!G:G,"")</f>
        <v>Wallet</v>
      </c>
      <c r="K2923" s="4">
        <f t="shared" si="1"/>
        <v>2024</v>
      </c>
      <c r="L2923" s="4" t="str">
        <f t="shared" si="2"/>
        <v>Jul</v>
      </c>
    </row>
    <row r="2924" ht="22.5" customHeight="1">
      <c r="A2924" s="4">
        <f>(Orders!A2924)</f>
        <v>7544245121</v>
      </c>
      <c r="B2924" s="5">
        <f t="array" ref="B2924">_xlfn.XLOOKUP(A2924, Orders!A:A,Orders!C:C)</f>
        <v>45561.7483</v>
      </c>
      <c r="C2924" s="4">
        <f>Order_items!B2924</f>
        <v>689769</v>
      </c>
      <c r="D2924" s="4" t="str">
        <f t="array" ref="D2924">_xlfn.XLOOKUP(C2924,Products!A:A,Products!B:B,"")</f>
        <v>Frozen Vegetables</v>
      </c>
      <c r="E2924" s="4" t="str">
        <f t="array" ref="E2924">_xlfn.XLOOKUP(C2924,Products!A:A,Products!C:C,"")</f>
        <v>Instant &amp; Frozen Food</v>
      </c>
      <c r="F2924" s="4" t="str">
        <f t="array" ref="F2924">_xlfn.XLOOKUP(C2924,Products!A:A,Products!D:D,"")</f>
        <v>Kothari-Datta</v>
      </c>
      <c r="G2924" s="4">
        <f>Order_items!C2924</f>
        <v>1</v>
      </c>
      <c r="H2924" s="4">
        <f>Order_items!D2924</f>
        <v>46.62</v>
      </c>
      <c r="I2924" s="4">
        <f>Order_items!E2924</f>
        <v>46.62</v>
      </c>
      <c r="J2924" s="4" t="str">
        <f t="array" ref="J2924">_xlfn.XLOOKUP(A2924,Orders!A:A,Orders!G:G,"")</f>
        <v>UPI</v>
      </c>
      <c r="K2924" s="4">
        <f t="shared" si="1"/>
        <v>2024</v>
      </c>
      <c r="L2924" s="4" t="str">
        <f t="shared" si="2"/>
        <v>Sep</v>
      </c>
    </row>
    <row r="2925" ht="22.5" customHeight="1">
      <c r="A2925" s="4">
        <f>(Orders!A2925)</f>
        <v>4429641190</v>
      </c>
      <c r="B2925" s="5">
        <f t="array" ref="B2925">_xlfn.XLOOKUP(A2925, Orders!A:A,Orders!C:C)</f>
        <v>45095.23855</v>
      </c>
      <c r="C2925" s="4">
        <f>Order_items!B2925</f>
        <v>669378</v>
      </c>
      <c r="D2925" s="4" t="str">
        <f t="array" ref="D2925">_xlfn.XLOOKUP(C2925,Products!A:A,Products!B:B,"")</f>
        <v>Potatoes</v>
      </c>
      <c r="E2925" s="4" t="str">
        <f t="array" ref="E2925">_xlfn.XLOOKUP(C2925,Products!A:A,Products!C:C,"")</f>
        <v>Fruits &amp; Vegetables</v>
      </c>
      <c r="F2925" s="4" t="str">
        <f t="array" ref="F2925">_xlfn.XLOOKUP(C2925,Products!A:A,Products!D:D,"")</f>
        <v>Chadha and Sons</v>
      </c>
      <c r="G2925" s="4">
        <f>Order_items!C2925</f>
        <v>2</v>
      </c>
      <c r="H2925" s="4">
        <f>Order_items!D2925</f>
        <v>212.14</v>
      </c>
      <c r="I2925" s="4">
        <f>Order_items!E2925</f>
        <v>424.28</v>
      </c>
      <c r="J2925" s="4" t="str">
        <f t="array" ref="J2925">_xlfn.XLOOKUP(A2925,Orders!A:A,Orders!G:G,"")</f>
        <v>Cash</v>
      </c>
      <c r="K2925" s="4">
        <f t="shared" si="1"/>
        <v>2023</v>
      </c>
      <c r="L2925" s="4" t="str">
        <f t="shared" si="2"/>
        <v>Jun</v>
      </c>
    </row>
    <row r="2926" ht="22.5" customHeight="1">
      <c r="A2926" s="4">
        <f>(Orders!A2926)</f>
        <v>8093366865</v>
      </c>
      <c r="B2926" s="5">
        <f t="array" ref="B2926">_xlfn.XLOOKUP(A2926, Orders!A:A,Orders!C:C)</f>
        <v>45581.49084</v>
      </c>
      <c r="C2926" s="4">
        <f>Order_items!B2926</f>
        <v>53833</v>
      </c>
      <c r="D2926" s="4" t="str">
        <f t="array" ref="D2926">_xlfn.XLOOKUP(C2926,Products!A:A,Products!B:B,"")</f>
        <v>Rice</v>
      </c>
      <c r="E2926" s="4" t="str">
        <f t="array" ref="E2926">_xlfn.XLOOKUP(C2926,Products!A:A,Products!C:C,"")</f>
        <v>Grocery &amp; Staples</v>
      </c>
      <c r="F2926" s="4" t="str">
        <f t="array" ref="F2926">_xlfn.XLOOKUP(C2926,Products!A:A,Products!D:D,"")</f>
        <v>Tella-Master</v>
      </c>
      <c r="G2926" s="4">
        <f>Order_items!C2926</f>
        <v>1</v>
      </c>
      <c r="H2926" s="4">
        <f>Order_items!D2926</f>
        <v>134.69</v>
      </c>
      <c r="I2926" s="4">
        <f>Order_items!E2926</f>
        <v>134.69</v>
      </c>
      <c r="J2926" s="4" t="str">
        <f t="array" ref="J2926">_xlfn.XLOOKUP(A2926,Orders!A:A,Orders!G:G,"")</f>
        <v>Cash</v>
      </c>
      <c r="K2926" s="4">
        <f t="shared" si="1"/>
        <v>2024</v>
      </c>
      <c r="L2926" s="4" t="str">
        <f t="shared" si="2"/>
        <v>Oct</v>
      </c>
    </row>
    <row r="2927" ht="22.5" customHeight="1">
      <c r="A2927" s="4">
        <f>(Orders!A2927)</f>
        <v>6269075067</v>
      </c>
      <c r="B2927" s="5">
        <f t="array" ref="B2927">_xlfn.XLOOKUP(A2927, Orders!A:A,Orders!C:C)</f>
        <v>45245.99833</v>
      </c>
      <c r="C2927" s="4">
        <f>Order_items!B2927</f>
        <v>89084</v>
      </c>
      <c r="D2927" s="4" t="str">
        <f t="array" ref="D2927">_xlfn.XLOOKUP(C2927,Products!A:A,Products!B:B,"")</f>
        <v>Milk</v>
      </c>
      <c r="E2927" s="4" t="str">
        <f t="array" ref="E2927">_xlfn.XLOOKUP(C2927,Products!A:A,Products!C:C,"")</f>
        <v>Dairy &amp; Breakfast</v>
      </c>
      <c r="F2927" s="4" t="str">
        <f t="array" ref="F2927">_xlfn.XLOOKUP(C2927,Products!A:A,Products!D:D,"")</f>
        <v>Wali, Virk and Iyer</v>
      </c>
      <c r="G2927" s="4">
        <f>Order_items!C2927</f>
        <v>3</v>
      </c>
      <c r="H2927" s="4">
        <f>Order_items!D2927</f>
        <v>598.83</v>
      </c>
      <c r="I2927" s="4">
        <f>Order_items!E2927</f>
        <v>1796.49</v>
      </c>
      <c r="J2927" s="4" t="str">
        <f t="array" ref="J2927">_xlfn.XLOOKUP(A2927,Orders!A:A,Orders!G:G,"")</f>
        <v>Wallet</v>
      </c>
      <c r="K2927" s="4">
        <f t="shared" si="1"/>
        <v>2023</v>
      </c>
      <c r="L2927" s="4" t="str">
        <f t="shared" si="2"/>
        <v>Nov</v>
      </c>
    </row>
    <row r="2928" ht="22.5" customHeight="1">
      <c r="A2928" s="4">
        <f>(Orders!A2928)</f>
        <v>4056304110</v>
      </c>
      <c r="B2928" s="5">
        <f t="array" ref="B2928">_xlfn.XLOOKUP(A2928, Orders!A:A,Orders!C:C)</f>
        <v>45255.50267</v>
      </c>
      <c r="C2928" s="4">
        <f>Order_items!B2928</f>
        <v>516376</v>
      </c>
      <c r="D2928" s="4" t="str">
        <f t="array" ref="D2928">_xlfn.XLOOKUP(C2928,Products!A:A,Products!B:B,"")</f>
        <v>Onions</v>
      </c>
      <c r="E2928" s="4" t="str">
        <f t="array" ref="E2928">_xlfn.XLOOKUP(C2928,Products!A:A,Products!C:C,"")</f>
        <v>Fruits &amp; Vegetables</v>
      </c>
      <c r="F2928" s="4" t="str">
        <f t="array" ref="F2928">_xlfn.XLOOKUP(C2928,Products!A:A,Products!D:D,"")</f>
        <v>Agarwal-Dhar</v>
      </c>
      <c r="G2928" s="4">
        <f>Order_items!C2928</f>
        <v>2</v>
      </c>
      <c r="H2928" s="4">
        <f>Order_items!D2928</f>
        <v>877.43</v>
      </c>
      <c r="I2928" s="4">
        <f>Order_items!E2928</f>
        <v>1754.86</v>
      </c>
      <c r="J2928" s="4" t="str">
        <f t="array" ref="J2928">_xlfn.XLOOKUP(A2928,Orders!A:A,Orders!G:G,"")</f>
        <v>UPI</v>
      </c>
      <c r="K2928" s="4">
        <f t="shared" si="1"/>
        <v>2023</v>
      </c>
      <c r="L2928" s="4" t="str">
        <f t="shared" si="2"/>
        <v>Nov</v>
      </c>
    </row>
    <row r="2929" ht="22.5" customHeight="1">
      <c r="A2929" s="4">
        <f>(Orders!A2929)</f>
        <v>4447978623</v>
      </c>
      <c r="B2929" s="5">
        <f t="array" ref="B2929">_xlfn.XLOOKUP(A2929, Orders!A:A,Orders!C:C)</f>
        <v>45525.28811</v>
      </c>
      <c r="C2929" s="4">
        <f>Order_items!B2929</f>
        <v>481843</v>
      </c>
      <c r="D2929" s="4" t="str">
        <f t="array" ref="D2929">_xlfn.XLOOKUP(C2929,Products!A:A,Products!B:B,"")</f>
        <v>Chocolates</v>
      </c>
      <c r="E2929" s="4" t="str">
        <f t="array" ref="E2929">_xlfn.XLOOKUP(C2929,Products!A:A,Products!C:C,"")</f>
        <v>Snacks &amp; Munchies</v>
      </c>
      <c r="F2929" s="4" t="str">
        <f t="array" ref="F2929">_xlfn.XLOOKUP(C2929,Products!A:A,Products!D:D,"")</f>
        <v>Taneja, Kala and Kota</v>
      </c>
      <c r="G2929" s="4">
        <f>Order_items!C2929</f>
        <v>1</v>
      </c>
      <c r="H2929" s="4">
        <f>Order_items!D2929</f>
        <v>297.68</v>
      </c>
      <c r="I2929" s="4">
        <f>Order_items!E2929</f>
        <v>297.68</v>
      </c>
      <c r="J2929" s="4" t="str">
        <f t="array" ref="J2929">_xlfn.XLOOKUP(A2929,Orders!A:A,Orders!G:G,"")</f>
        <v>Cash</v>
      </c>
      <c r="K2929" s="4">
        <f t="shared" si="1"/>
        <v>2024</v>
      </c>
      <c r="L2929" s="4" t="str">
        <f t="shared" si="2"/>
        <v>Aug</v>
      </c>
    </row>
    <row r="2930" ht="22.5" customHeight="1">
      <c r="A2930" s="4">
        <f>(Orders!A2930)</f>
        <v>5875285677</v>
      </c>
      <c r="B2930" s="5">
        <f t="array" ref="B2930">_xlfn.XLOOKUP(A2930, Orders!A:A,Orders!C:C)</f>
        <v>45066.44709</v>
      </c>
      <c r="C2930" s="4">
        <f>Order_items!B2930</f>
        <v>953175</v>
      </c>
      <c r="D2930" s="4" t="str">
        <f t="array" ref="D2930">_xlfn.XLOOKUP(C2930,Products!A:A,Products!B:B,"")</f>
        <v>Baby Food</v>
      </c>
      <c r="E2930" s="4" t="str">
        <f t="array" ref="E2930">_xlfn.XLOOKUP(C2930,Products!A:A,Products!C:C,"")</f>
        <v>Baby Care</v>
      </c>
      <c r="F2930" s="4" t="str">
        <f t="array" ref="F2930">_xlfn.XLOOKUP(C2930,Products!A:A,Products!D:D,"")</f>
        <v>Sehgal-Nagarajan</v>
      </c>
      <c r="G2930" s="4">
        <f>Order_items!C2930</f>
        <v>3</v>
      </c>
      <c r="H2930" s="4">
        <f>Order_items!D2930</f>
        <v>225.21</v>
      </c>
      <c r="I2930" s="4">
        <f>Order_items!E2930</f>
        <v>675.63</v>
      </c>
      <c r="J2930" s="4" t="str">
        <f t="array" ref="J2930">_xlfn.XLOOKUP(A2930,Orders!A:A,Orders!G:G,"")</f>
        <v>Wallet</v>
      </c>
      <c r="K2930" s="4">
        <f t="shared" si="1"/>
        <v>2023</v>
      </c>
      <c r="L2930" s="4" t="str">
        <f t="shared" si="2"/>
        <v>May</v>
      </c>
    </row>
    <row r="2931" ht="22.5" customHeight="1">
      <c r="A2931" s="4">
        <f>(Orders!A2931)</f>
        <v>4177774653</v>
      </c>
      <c r="B2931" s="5">
        <f t="array" ref="B2931">_xlfn.XLOOKUP(A2931, Orders!A:A,Orders!C:C)</f>
        <v>45432.44578</v>
      </c>
      <c r="C2931" s="4">
        <f>Order_items!B2931</f>
        <v>120385</v>
      </c>
      <c r="D2931" s="4" t="str">
        <f t="array" ref="D2931">_xlfn.XLOOKUP(C2931,Products!A:A,Products!B:B,"")</f>
        <v>Pet Treats</v>
      </c>
      <c r="E2931" s="4" t="str">
        <f t="array" ref="E2931">_xlfn.XLOOKUP(C2931,Products!A:A,Products!C:C,"")</f>
        <v>Pet Care</v>
      </c>
      <c r="F2931" s="4" t="str">
        <f t="array" ref="F2931">_xlfn.XLOOKUP(C2931,Products!A:A,Products!D:D,"")</f>
        <v>Dubey-Sarin</v>
      </c>
      <c r="G2931" s="4">
        <f>Order_items!C2931</f>
        <v>1</v>
      </c>
      <c r="H2931" s="4">
        <f>Order_items!D2931</f>
        <v>597.91</v>
      </c>
      <c r="I2931" s="4">
        <f>Order_items!E2931</f>
        <v>597.91</v>
      </c>
      <c r="J2931" s="4" t="str">
        <f t="array" ref="J2931">_xlfn.XLOOKUP(A2931,Orders!A:A,Orders!G:G,"")</f>
        <v>Wallet</v>
      </c>
      <c r="K2931" s="4">
        <f t="shared" si="1"/>
        <v>2024</v>
      </c>
      <c r="L2931" s="4" t="str">
        <f t="shared" si="2"/>
        <v>May</v>
      </c>
    </row>
    <row r="2932" ht="22.5" customHeight="1">
      <c r="A2932" s="4">
        <f>(Orders!A2932)</f>
        <v>502632296</v>
      </c>
      <c r="B2932" s="5">
        <f t="array" ref="B2932">_xlfn.XLOOKUP(A2932, Orders!A:A,Orders!C:C)</f>
        <v>45427.81346</v>
      </c>
      <c r="C2932" s="4">
        <f>Order_items!B2932</f>
        <v>525531</v>
      </c>
      <c r="D2932" s="4" t="str">
        <f t="array" ref="D2932">_xlfn.XLOOKUP(C2932,Products!A:A,Products!B:B,"")</f>
        <v>Dog Food</v>
      </c>
      <c r="E2932" s="4" t="str">
        <f t="array" ref="E2932">_xlfn.XLOOKUP(C2932,Products!A:A,Products!C:C,"")</f>
        <v>Pet Care</v>
      </c>
      <c r="F2932" s="4" t="str">
        <f t="array" ref="F2932">_xlfn.XLOOKUP(C2932,Products!A:A,Products!D:D,"")</f>
        <v>Sandal PLC</v>
      </c>
      <c r="G2932" s="4">
        <f>Order_items!C2932</f>
        <v>2</v>
      </c>
      <c r="H2932" s="4">
        <f>Order_items!D2932</f>
        <v>831.1</v>
      </c>
      <c r="I2932" s="4">
        <f>Order_items!E2932</f>
        <v>1662.2</v>
      </c>
      <c r="J2932" s="4" t="str">
        <f t="array" ref="J2932">_xlfn.XLOOKUP(A2932,Orders!A:A,Orders!G:G,"")</f>
        <v>Card</v>
      </c>
      <c r="K2932" s="4">
        <f t="shared" si="1"/>
        <v>2024</v>
      </c>
      <c r="L2932" s="4" t="str">
        <f t="shared" si="2"/>
        <v>May</v>
      </c>
    </row>
    <row r="2933" ht="22.5" customHeight="1">
      <c r="A2933" s="4">
        <f>(Orders!A2933)</f>
        <v>5037688536</v>
      </c>
      <c r="B2933" s="5">
        <f t="array" ref="B2933">_xlfn.XLOOKUP(A2933, Orders!A:A,Orders!C:C)</f>
        <v>45346.2333</v>
      </c>
      <c r="C2933" s="4">
        <f>Order_items!B2933</f>
        <v>9436</v>
      </c>
      <c r="D2933" s="4" t="str">
        <f t="array" ref="D2933">_xlfn.XLOOKUP(C2933,Products!A:A,Products!B:B,"")</f>
        <v>Toothpaste</v>
      </c>
      <c r="E2933" s="4" t="str">
        <f t="array" ref="E2933">_xlfn.XLOOKUP(C2933,Products!A:A,Products!C:C,"")</f>
        <v>Personal Care</v>
      </c>
      <c r="F2933" s="4" t="str">
        <f t="array" ref="F2933">_xlfn.XLOOKUP(C2933,Products!A:A,Products!D:D,"")</f>
        <v>Naidu PLC</v>
      </c>
      <c r="G2933" s="4">
        <f>Order_items!C2933</f>
        <v>3</v>
      </c>
      <c r="H2933" s="4">
        <f>Order_items!D2933</f>
        <v>88.43</v>
      </c>
      <c r="I2933" s="4">
        <f>Order_items!E2933</f>
        <v>265.29</v>
      </c>
      <c r="J2933" s="4" t="str">
        <f t="array" ref="J2933">_xlfn.XLOOKUP(A2933,Orders!A:A,Orders!G:G,"")</f>
        <v>Card</v>
      </c>
      <c r="K2933" s="4">
        <f t="shared" si="1"/>
        <v>2024</v>
      </c>
      <c r="L2933" s="4" t="str">
        <f t="shared" si="2"/>
        <v>Feb</v>
      </c>
    </row>
    <row r="2934" ht="22.5" customHeight="1">
      <c r="A2934" s="4">
        <f>(Orders!A2934)</f>
        <v>6844277478</v>
      </c>
      <c r="B2934" s="5">
        <f t="array" ref="B2934">_xlfn.XLOOKUP(A2934, Orders!A:A,Orders!C:C)</f>
        <v>45532.70589</v>
      </c>
      <c r="C2934" s="4">
        <f>Order_items!B2934</f>
        <v>376447</v>
      </c>
      <c r="D2934" s="4" t="str">
        <f t="array" ref="D2934">_xlfn.XLOOKUP(C2934,Products!A:A,Products!B:B,"")</f>
        <v>Butter</v>
      </c>
      <c r="E2934" s="4" t="str">
        <f t="array" ref="E2934">_xlfn.XLOOKUP(C2934,Products!A:A,Products!C:C,"")</f>
        <v>Dairy &amp; Breakfast</v>
      </c>
      <c r="F2934" s="4" t="str">
        <f t="array" ref="F2934">_xlfn.XLOOKUP(C2934,Products!A:A,Products!D:D,"")</f>
        <v>Gara and Sons</v>
      </c>
      <c r="G2934" s="4">
        <f>Order_items!C2934</f>
        <v>1</v>
      </c>
      <c r="H2934" s="4">
        <f>Order_items!D2934</f>
        <v>724.84</v>
      </c>
      <c r="I2934" s="4">
        <f>Order_items!E2934</f>
        <v>724.84</v>
      </c>
      <c r="J2934" s="4" t="str">
        <f t="array" ref="J2934">_xlfn.XLOOKUP(A2934,Orders!A:A,Orders!G:G,"")</f>
        <v>Card</v>
      </c>
      <c r="K2934" s="4">
        <f t="shared" si="1"/>
        <v>2024</v>
      </c>
      <c r="L2934" s="4" t="str">
        <f t="shared" si="2"/>
        <v>Aug</v>
      </c>
    </row>
    <row r="2935" ht="22.5" customHeight="1">
      <c r="A2935" s="4">
        <f>(Orders!A2935)</f>
        <v>3368317718</v>
      </c>
      <c r="B2935" s="5">
        <f t="array" ref="B2935">_xlfn.XLOOKUP(A2935, Orders!A:A,Orders!C:C)</f>
        <v>45443.99964</v>
      </c>
      <c r="C2935" s="4">
        <f>Order_items!B2935</f>
        <v>39154</v>
      </c>
      <c r="D2935" s="4" t="str">
        <f t="array" ref="D2935">_xlfn.XLOOKUP(C2935,Products!A:A,Products!B:B,"")</f>
        <v>Mangoes</v>
      </c>
      <c r="E2935" s="4" t="str">
        <f t="array" ref="E2935">_xlfn.XLOOKUP(C2935,Products!A:A,Products!C:C,"")</f>
        <v>Fruits &amp; Vegetables</v>
      </c>
      <c r="F2935" s="4" t="str">
        <f t="array" ref="F2935">_xlfn.XLOOKUP(C2935,Products!A:A,Products!D:D,"")</f>
        <v>Suresh, Bose and Bajwa</v>
      </c>
      <c r="G2935" s="4">
        <f>Order_items!C2935</f>
        <v>1</v>
      </c>
      <c r="H2935" s="4">
        <f>Order_items!D2935</f>
        <v>946.86</v>
      </c>
      <c r="I2935" s="4">
        <f>Order_items!E2935</f>
        <v>946.86</v>
      </c>
      <c r="J2935" s="4" t="str">
        <f t="array" ref="J2935">_xlfn.XLOOKUP(A2935,Orders!A:A,Orders!G:G,"")</f>
        <v>UPI</v>
      </c>
      <c r="K2935" s="4">
        <f t="shared" si="1"/>
        <v>2024</v>
      </c>
      <c r="L2935" s="4" t="str">
        <f t="shared" si="2"/>
        <v>May</v>
      </c>
    </row>
    <row r="2936" ht="22.5" customHeight="1">
      <c r="A2936" s="4">
        <f>(Orders!A2936)</f>
        <v>913881994</v>
      </c>
      <c r="B2936" s="5">
        <f t="array" ref="B2936">_xlfn.XLOOKUP(A2936, Orders!A:A,Orders!C:C)</f>
        <v>45508.8913</v>
      </c>
      <c r="C2936" s="4">
        <f>Order_items!B2936</f>
        <v>993331</v>
      </c>
      <c r="D2936" s="4" t="str">
        <f t="array" ref="D2936">_xlfn.XLOOKUP(C2936,Products!A:A,Products!B:B,"")</f>
        <v>Pulses</v>
      </c>
      <c r="E2936" s="4" t="str">
        <f t="array" ref="E2936">_xlfn.XLOOKUP(C2936,Products!A:A,Products!C:C,"")</f>
        <v>Grocery &amp; Staples</v>
      </c>
      <c r="F2936" s="4" t="str">
        <f t="array" ref="F2936">_xlfn.XLOOKUP(C2936,Products!A:A,Products!D:D,"")</f>
        <v>Parmer, Gola and Yogi</v>
      </c>
      <c r="G2936" s="4">
        <f>Order_items!C2936</f>
        <v>2</v>
      </c>
      <c r="H2936" s="4">
        <f>Order_items!D2936</f>
        <v>102.44</v>
      </c>
      <c r="I2936" s="4">
        <f>Order_items!E2936</f>
        <v>204.88</v>
      </c>
      <c r="J2936" s="4" t="str">
        <f t="array" ref="J2936">_xlfn.XLOOKUP(A2936,Orders!A:A,Orders!G:G,"")</f>
        <v>Cash</v>
      </c>
      <c r="K2936" s="4">
        <f t="shared" si="1"/>
        <v>2024</v>
      </c>
      <c r="L2936" s="4" t="str">
        <f t="shared" si="2"/>
        <v>Aug</v>
      </c>
    </row>
    <row r="2937" ht="22.5" customHeight="1">
      <c r="A2937" s="4">
        <f>(Orders!A2937)</f>
        <v>6445700839</v>
      </c>
      <c r="B2937" s="5">
        <f t="array" ref="B2937">_xlfn.XLOOKUP(A2937, Orders!A:A,Orders!C:C)</f>
        <v>45357.64964</v>
      </c>
      <c r="C2937" s="4">
        <f>Order_items!B2937</f>
        <v>951463</v>
      </c>
      <c r="D2937" s="4" t="str">
        <f t="array" ref="D2937">_xlfn.XLOOKUP(C2937,Products!A:A,Products!B:B,"")</f>
        <v>Pet Treats</v>
      </c>
      <c r="E2937" s="4" t="str">
        <f t="array" ref="E2937">_xlfn.XLOOKUP(C2937,Products!A:A,Products!C:C,"")</f>
        <v>Pet Care</v>
      </c>
      <c r="F2937" s="4" t="str">
        <f t="array" ref="F2937">_xlfn.XLOOKUP(C2937,Products!A:A,Products!D:D,"")</f>
        <v>Balakrishnan-Kaur</v>
      </c>
      <c r="G2937" s="4">
        <f>Order_items!C2937</f>
        <v>2</v>
      </c>
      <c r="H2937" s="4">
        <f>Order_items!D2937</f>
        <v>787.4</v>
      </c>
      <c r="I2937" s="4">
        <f>Order_items!E2937</f>
        <v>1574.8</v>
      </c>
      <c r="J2937" s="4" t="str">
        <f t="array" ref="J2937">_xlfn.XLOOKUP(A2937,Orders!A:A,Orders!G:G,"")</f>
        <v>UPI</v>
      </c>
      <c r="K2937" s="4">
        <f t="shared" si="1"/>
        <v>2024</v>
      </c>
      <c r="L2937" s="4" t="str">
        <f t="shared" si="2"/>
        <v>Mar</v>
      </c>
    </row>
    <row r="2938" ht="22.5" customHeight="1">
      <c r="A2938" s="4">
        <f>(Orders!A2938)</f>
        <v>101613683</v>
      </c>
      <c r="B2938" s="5">
        <f t="array" ref="B2938">_xlfn.XLOOKUP(A2938, Orders!A:A,Orders!C:C)</f>
        <v>45106.86492</v>
      </c>
      <c r="C2938" s="4">
        <f>Order_items!B2938</f>
        <v>784827</v>
      </c>
      <c r="D2938" s="4" t="str">
        <f t="array" ref="D2938">_xlfn.XLOOKUP(C2938,Products!A:A,Products!B:B,"")</f>
        <v>Baby Wipes</v>
      </c>
      <c r="E2938" s="4" t="str">
        <f t="array" ref="E2938">_xlfn.XLOOKUP(C2938,Products!A:A,Products!C:C,"")</f>
        <v>Baby Care</v>
      </c>
      <c r="F2938" s="4" t="str">
        <f t="array" ref="F2938">_xlfn.XLOOKUP(C2938,Products!A:A,Products!D:D,"")</f>
        <v>Balakrishnan Ltd</v>
      </c>
      <c r="G2938" s="4">
        <f>Order_items!C2938</f>
        <v>2</v>
      </c>
      <c r="H2938" s="4">
        <f>Order_items!D2938</f>
        <v>274.25</v>
      </c>
      <c r="I2938" s="4">
        <f>Order_items!E2938</f>
        <v>548.5</v>
      </c>
      <c r="J2938" s="4" t="str">
        <f t="array" ref="J2938">_xlfn.XLOOKUP(A2938,Orders!A:A,Orders!G:G,"")</f>
        <v>Card</v>
      </c>
      <c r="K2938" s="4">
        <f t="shared" si="1"/>
        <v>2023</v>
      </c>
      <c r="L2938" s="4" t="str">
        <f t="shared" si="2"/>
        <v>Jun</v>
      </c>
    </row>
    <row r="2939" ht="22.5" customHeight="1">
      <c r="A2939" s="4">
        <f>(Orders!A2939)</f>
        <v>7094586913</v>
      </c>
      <c r="B2939" s="5">
        <f t="array" ref="B2939">_xlfn.XLOOKUP(A2939, Orders!A:A,Orders!C:C)</f>
        <v>45200.87198</v>
      </c>
      <c r="C2939" s="4">
        <f>Order_items!B2939</f>
        <v>564692</v>
      </c>
      <c r="D2939" s="4" t="str">
        <f t="array" ref="D2939">_xlfn.XLOOKUP(C2939,Products!A:A,Products!B:B,"")</f>
        <v>Cat Food</v>
      </c>
      <c r="E2939" s="4" t="str">
        <f t="array" ref="E2939">_xlfn.XLOOKUP(C2939,Products!A:A,Products!C:C,"")</f>
        <v>Pet Care</v>
      </c>
      <c r="F2939" s="4" t="str">
        <f t="array" ref="F2939">_xlfn.XLOOKUP(C2939,Products!A:A,Products!D:D,"")</f>
        <v>Krishna, Bail and Dyal</v>
      </c>
      <c r="G2939" s="4">
        <f>Order_items!C2939</f>
        <v>2</v>
      </c>
      <c r="H2939" s="4">
        <f>Order_items!D2939</f>
        <v>215.65</v>
      </c>
      <c r="I2939" s="4">
        <f>Order_items!E2939</f>
        <v>431.3</v>
      </c>
      <c r="J2939" s="4" t="str">
        <f t="array" ref="J2939">_xlfn.XLOOKUP(A2939,Orders!A:A,Orders!G:G,"")</f>
        <v>UPI</v>
      </c>
      <c r="K2939" s="4">
        <f t="shared" si="1"/>
        <v>2023</v>
      </c>
      <c r="L2939" s="4" t="str">
        <f t="shared" si="2"/>
        <v>Oct</v>
      </c>
    </row>
    <row r="2940" ht="22.5" customHeight="1">
      <c r="A2940" s="4">
        <f>(Orders!A2940)</f>
        <v>2478557609</v>
      </c>
      <c r="B2940" s="5">
        <f t="array" ref="B2940">_xlfn.XLOOKUP(A2940, Orders!A:A,Orders!C:C)</f>
        <v>45458.61365</v>
      </c>
      <c r="C2940" s="4">
        <f>Order_items!B2940</f>
        <v>968887</v>
      </c>
      <c r="D2940" s="4" t="str">
        <f t="array" ref="D2940">_xlfn.XLOOKUP(C2940,Products!A:A,Products!B:B,"")</f>
        <v>Dish Soap</v>
      </c>
      <c r="E2940" s="4" t="str">
        <f t="array" ref="E2940">_xlfn.XLOOKUP(C2940,Products!A:A,Products!C:C,"")</f>
        <v>Household Care</v>
      </c>
      <c r="F2940" s="4" t="str">
        <f t="array" ref="F2940">_xlfn.XLOOKUP(C2940,Products!A:A,Products!D:D,"")</f>
        <v>Keer-Gill</v>
      </c>
      <c r="G2940" s="4">
        <f>Order_items!C2940</f>
        <v>3</v>
      </c>
      <c r="H2940" s="4">
        <f>Order_items!D2940</f>
        <v>40.7</v>
      </c>
      <c r="I2940" s="4">
        <f>Order_items!E2940</f>
        <v>122.1</v>
      </c>
      <c r="J2940" s="4" t="str">
        <f t="array" ref="J2940">_xlfn.XLOOKUP(A2940,Orders!A:A,Orders!G:G,"")</f>
        <v>Wallet</v>
      </c>
      <c r="K2940" s="4">
        <f t="shared" si="1"/>
        <v>2024</v>
      </c>
      <c r="L2940" s="4" t="str">
        <f t="shared" si="2"/>
        <v>Jun</v>
      </c>
    </row>
    <row r="2941" ht="22.5" customHeight="1">
      <c r="A2941" s="4">
        <f>(Orders!A2941)</f>
        <v>9516720368</v>
      </c>
      <c r="B2941" s="5">
        <f t="array" ref="B2941">_xlfn.XLOOKUP(A2941, Orders!A:A,Orders!C:C)</f>
        <v>45386.83934</v>
      </c>
      <c r="C2941" s="4">
        <f>Order_items!B2941</f>
        <v>839170</v>
      </c>
      <c r="D2941" s="4" t="str">
        <f t="array" ref="D2941">_xlfn.XLOOKUP(C2941,Products!A:A,Products!B:B,"")</f>
        <v>Curd</v>
      </c>
      <c r="E2941" s="4" t="str">
        <f t="array" ref="E2941">_xlfn.XLOOKUP(C2941,Products!A:A,Products!C:C,"")</f>
        <v>Dairy &amp; Breakfast</v>
      </c>
      <c r="F2941" s="4" t="str">
        <f t="array" ref="F2941">_xlfn.XLOOKUP(C2941,Products!A:A,Products!D:D,"")</f>
        <v>Shetty and Sons</v>
      </c>
      <c r="G2941" s="4">
        <f>Order_items!C2941</f>
        <v>1</v>
      </c>
      <c r="H2941" s="4">
        <f>Order_items!D2941</f>
        <v>481.63</v>
      </c>
      <c r="I2941" s="4">
        <f>Order_items!E2941</f>
        <v>481.63</v>
      </c>
      <c r="J2941" s="4" t="str">
        <f t="array" ref="J2941">_xlfn.XLOOKUP(A2941,Orders!A:A,Orders!G:G,"")</f>
        <v>Card</v>
      </c>
      <c r="K2941" s="4">
        <f t="shared" si="1"/>
        <v>2024</v>
      </c>
      <c r="L2941" s="4" t="str">
        <f t="shared" si="2"/>
        <v>Apr</v>
      </c>
    </row>
    <row r="2942" ht="22.5" customHeight="1">
      <c r="A2942" s="4">
        <f>(Orders!A2942)</f>
        <v>3808010352</v>
      </c>
      <c r="B2942" s="5">
        <f t="array" ref="B2942">_xlfn.XLOOKUP(A2942, Orders!A:A,Orders!C:C)</f>
        <v>45339.10081</v>
      </c>
      <c r="C2942" s="4">
        <f>Order_items!B2942</f>
        <v>448752</v>
      </c>
      <c r="D2942" s="4" t="str">
        <f t="array" ref="D2942">_xlfn.XLOOKUP(C2942,Products!A:A,Products!B:B,"")</f>
        <v>Toilet Cleaner</v>
      </c>
      <c r="E2942" s="4" t="str">
        <f t="array" ref="E2942">_xlfn.XLOOKUP(C2942,Products!A:A,Products!C:C,"")</f>
        <v>Household Care</v>
      </c>
      <c r="F2942" s="4" t="str">
        <f t="array" ref="F2942">_xlfn.XLOOKUP(C2942,Products!A:A,Products!D:D,"")</f>
        <v>Batta-Doctor</v>
      </c>
      <c r="G2942" s="4">
        <f>Order_items!C2942</f>
        <v>2</v>
      </c>
      <c r="H2942" s="4">
        <f>Order_items!D2942</f>
        <v>160.07</v>
      </c>
      <c r="I2942" s="4">
        <f>Order_items!E2942</f>
        <v>320.14</v>
      </c>
      <c r="J2942" s="4" t="str">
        <f t="array" ref="J2942">_xlfn.XLOOKUP(A2942,Orders!A:A,Orders!G:G,"")</f>
        <v>Wallet</v>
      </c>
      <c r="K2942" s="4">
        <f t="shared" si="1"/>
        <v>2024</v>
      </c>
      <c r="L2942" s="4" t="str">
        <f t="shared" si="2"/>
        <v>Feb</v>
      </c>
    </row>
    <row r="2943" ht="22.5" customHeight="1">
      <c r="A2943" s="4">
        <f>(Orders!A2943)</f>
        <v>7921886899</v>
      </c>
      <c r="B2943" s="5">
        <f t="array" ref="B2943">_xlfn.XLOOKUP(A2943, Orders!A:A,Orders!C:C)</f>
        <v>45108.113</v>
      </c>
      <c r="C2943" s="4">
        <f>Order_items!B2943</f>
        <v>673058</v>
      </c>
      <c r="D2943" s="4" t="str">
        <f t="array" ref="D2943">_xlfn.XLOOKUP(C2943,Products!A:A,Products!B:B,"")</f>
        <v>Cough Syrup</v>
      </c>
      <c r="E2943" s="4" t="str">
        <f t="array" ref="E2943">_xlfn.XLOOKUP(C2943,Products!A:A,Products!C:C,"")</f>
        <v>Pharmacy</v>
      </c>
      <c r="F2943" s="4" t="str">
        <f t="array" ref="F2943">_xlfn.XLOOKUP(C2943,Products!A:A,Products!D:D,"")</f>
        <v>Balan-Madan</v>
      </c>
      <c r="G2943" s="4">
        <f>Order_items!C2943</f>
        <v>1</v>
      </c>
      <c r="H2943" s="4">
        <f>Order_items!D2943</f>
        <v>765.76</v>
      </c>
      <c r="I2943" s="4">
        <f>Order_items!E2943</f>
        <v>765.76</v>
      </c>
      <c r="J2943" s="4" t="str">
        <f t="array" ref="J2943">_xlfn.XLOOKUP(A2943,Orders!A:A,Orders!G:G,"")</f>
        <v>Cash</v>
      </c>
      <c r="K2943" s="4">
        <f t="shared" si="1"/>
        <v>2023</v>
      </c>
      <c r="L2943" s="4" t="str">
        <f t="shared" si="2"/>
        <v>Jul</v>
      </c>
    </row>
    <row r="2944" ht="22.5" customHeight="1">
      <c r="A2944" s="4">
        <f>(Orders!A2944)</f>
        <v>6818712547</v>
      </c>
      <c r="B2944" s="5">
        <f t="array" ref="B2944">_xlfn.XLOOKUP(A2944, Orders!A:A,Orders!C:C)</f>
        <v>45287.25274</v>
      </c>
      <c r="C2944" s="4">
        <f>Order_items!B2944</f>
        <v>367391</v>
      </c>
      <c r="D2944" s="4" t="str">
        <f t="array" ref="D2944">_xlfn.XLOOKUP(C2944,Products!A:A,Products!B:B,"")</f>
        <v>Baby Wipes</v>
      </c>
      <c r="E2944" s="4" t="str">
        <f t="array" ref="E2944">_xlfn.XLOOKUP(C2944,Products!A:A,Products!C:C,"")</f>
        <v>Baby Care</v>
      </c>
      <c r="F2944" s="4" t="str">
        <f t="array" ref="F2944">_xlfn.XLOOKUP(C2944,Products!A:A,Products!D:D,"")</f>
        <v>Talwar and Sons</v>
      </c>
      <c r="G2944" s="4">
        <f>Order_items!C2944</f>
        <v>2</v>
      </c>
      <c r="H2944" s="4">
        <f>Order_items!D2944</f>
        <v>939.55</v>
      </c>
      <c r="I2944" s="4">
        <f>Order_items!E2944</f>
        <v>1879.1</v>
      </c>
      <c r="J2944" s="4" t="str">
        <f t="array" ref="J2944">_xlfn.XLOOKUP(A2944,Orders!A:A,Orders!G:G,"")</f>
        <v>Cash</v>
      </c>
      <c r="K2944" s="4">
        <f t="shared" si="1"/>
        <v>2023</v>
      </c>
      <c r="L2944" s="4" t="str">
        <f t="shared" si="2"/>
        <v>Dec</v>
      </c>
    </row>
    <row r="2945" ht="22.5" customHeight="1">
      <c r="A2945" s="4">
        <f>(Orders!A2945)</f>
        <v>4538204462</v>
      </c>
      <c r="B2945" s="5">
        <f t="array" ref="B2945">_xlfn.XLOOKUP(A2945, Orders!A:A,Orders!C:C)</f>
        <v>45348.76174</v>
      </c>
      <c r="C2945" s="4">
        <f>Order_items!B2945</f>
        <v>490602</v>
      </c>
      <c r="D2945" s="4" t="str">
        <f t="array" ref="D2945">_xlfn.XLOOKUP(C2945,Products!A:A,Products!B:B,"")</f>
        <v>Sugar</v>
      </c>
      <c r="E2945" s="4" t="str">
        <f t="array" ref="E2945">_xlfn.XLOOKUP(C2945,Products!A:A,Products!C:C,"")</f>
        <v>Grocery &amp; Staples</v>
      </c>
      <c r="F2945" s="4" t="str">
        <f t="array" ref="F2945">_xlfn.XLOOKUP(C2945,Products!A:A,Products!D:D,"")</f>
        <v>Raghavan Inc</v>
      </c>
      <c r="G2945" s="4">
        <f>Order_items!C2945</f>
        <v>3</v>
      </c>
      <c r="H2945" s="4">
        <f>Order_items!D2945</f>
        <v>549.47</v>
      </c>
      <c r="I2945" s="4">
        <f>Order_items!E2945</f>
        <v>1648.41</v>
      </c>
      <c r="J2945" s="4" t="str">
        <f t="array" ref="J2945">_xlfn.XLOOKUP(A2945,Orders!A:A,Orders!G:G,"")</f>
        <v>Card</v>
      </c>
      <c r="K2945" s="4">
        <f t="shared" si="1"/>
        <v>2024</v>
      </c>
      <c r="L2945" s="4" t="str">
        <f t="shared" si="2"/>
        <v>Feb</v>
      </c>
    </row>
    <row r="2946" ht="22.5" customHeight="1">
      <c r="A2946" s="4">
        <f>(Orders!A2946)</f>
        <v>2008331630</v>
      </c>
      <c r="B2946" s="5">
        <f t="array" ref="B2946">_xlfn.XLOOKUP(A2946, Orders!A:A,Orders!C:C)</f>
        <v>45120.02377</v>
      </c>
      <c r="C2946" s="4">
        <f>Order_items!B2946</f>
        <v>451933</v>
      </c>
      <c r="D2946" s="4" t="str">
        <f t="array" ref="D2946">_xlfn.XLOOKUP(C2946,Products!A:A,Products!B:B,"")</f>
        <v>Wheat Flour</v>
      </c>
      <c r="E2946" s="4" t="str">
        <f t="array" ref="E2946">_xlfn.XLOOKUP(C2946,Products!A:A,Products!C:C,"")</f>
        <v>Grocery &amp; Staples</v>
      </c>
      <c r="F2946" s="4" t="str">
        <f t="array" ref="F2946">_xlfn.XLOOKUP(C2946,Products!A:A,Products!D:D,"")</f>
        <v>Nadig Ltd</v>
      </c>
      <c r="G2946" s="4">
        <f>Order_items!C2946</f>
        <v>2</v>
      </c>
      <c r="H2946" s="4">
        <f>Order_items!D2946</f>
        <v>568.94</v>
      </c>
      <c r="I2946" s="4">
        <f>Order_items!E2946</f>
        <v>1137.88</v>
      </c>
      <c r="J2946" s="4" t="str">
        <f t="array" ref="J2946">_xlfn.XLOOKUP(A2946,Orders!A:A,Orders!G:G,"")</f>
        <v>Wallet</v>
      </c>
      <c r="K2946" s="4">
        <f t="shared" si="1"/>
        <v>2023</v>
      </c>
      <c r="L2946" s="4" t="str">
        <f t="shared" si="2"/>
        <v>Jul</v>
      </c>
    </row>
    <row r="2947" ht="22.5" customHeight="1">
      <c r="A2947" s="4">
        <f>(Orders!A2947)</f>
        <v>3901338038</v>
      </c>
      <c r="B2947" s="5">
        <f t="array" ref="B2947">_xlfn.XLOOKUP(A2947, Orders!A:A,Orders!C:C)</f>
        <v>45527.15883</v>
      </c>
      <c r="C2947" s="4">
        <f>Order_items!B2947</f>
        <v>89084</v>
      </c>
      <c r="D2947" s="4" t="str">
        <f t="array" ref="D2947">_xlfn.XLOOKUP(C2947,Products!A:A,Products!B:B,"")</f>
        <v>Milk</v>
      </c>
      <c r="E2947" s="4" t="str">
        <f t="array" ref="E2947">_xlfn.XLOOKUP(C2947,Products!A:A,Products!C:C,"")</f>
        <v>Dairy &amp; Breakfast</v>
      </c>
      <c r="F2947" s="4" t="str">
        <f t="array" ref="F2947">_xlfn.XLOOKUP(C2947,Products!A:A,Products!D:D,"")</f>
        <v>Wali, Virk and Iyer</v>
      </c>
      <c r="G2947" s="4">
        <f>Order_items!C2947</f>
        <v>2</v>
      </c>
      <c r="H2947" s="4">
        <f>Order_items!D2947</f>
        <v>598.83</v>
      </c>
      <c r="I2947" s="4">
        <f>Order_items!E2947</f>
        <v>1197.66</v>
      </c>
      <c r="J2947" s="4" t="str">
        <f t="array" ref="J2947">_xlfn.XLOOKUP(A2947,Orders!A:A,Orders!G:G,"")</f>
        <v>Cash</v>
      </c>
      <c r="K2947" s="4">
        <f t="shared" si="1"/>
        <v>2024</v>
      </c>
      <c r="L2947" s="4" t="str">
        <f t="shared" si="2"/>
        <v>Aug</v>
      </c>
    </row>
    <row r="2948" ht="22.5" customHeight="1">
      <c r="A2948" s="4">
        <f>(Orders!A2948)</f>
        <v>1483786406</v>
      </c>
      <c r="B2948" s="5">
        <f t="array" ref="B2948">_xlfn.XLOOKUP(A2948, Orders!A:A,Orders!C:C)</f>
        <v>45010.31</v>
      </c>
      <c r="C2948" s="4">
        <f>Order_items!B2948</f>
        <v>555121</v>
      </c>
      <c r="D2948" s="4" t="str">
        <f t="array" ref="D2948">_xlfn.XLOOKUP(C2948,Products!A:A,Products!B:B,"")</f>
        <v>Carrots</v>
      </c>
      <c r="E2948" s="4" t="str">
        <f t="array" ref="E2948">_xlfn.XLOOKUP(C2948,Products!A:A,Products!C:C,"")</f>
        <v>Fruits &amp; Vegetables</v>
      </c>
      <c r="F2948" s="4" t="str">
        <f t="array" ref="F2948">_xlfn.XLOOKUP(C2948,Products!A:A,Products!D:D,"")</f>
        <v>Subramanian, Chaudhuri and Dora</v>
      </c>
      <c r="G2948" s="4">
        <f>Order_items!C2948</f>
        <v>2</v>
      </c>
      <c r="H2948" s="4">
        <f>Order_items!D2948</f>
        <v>354.91</v>
      </c>
      <c r="I2948" s="4">
        <f>Order_items!E2948</f>
        <v>709.82</v>
      </c>
      <c r="J2948" s="4" t="str">
        <f t="array" ref="J2948">_xlfn.XLOOKUP(A2948,Orders!A:A,Orders!G:G,"")</f>
        <v>Card</v>
      </c>
      <c r="K2948" s="4">
        <f t="shared" si="1"/>
        <v>2023</v>
      </c>
      <c r="L2948" s="4" t="str">
        <f t="shared" si="2"/>
        <v>Mar</v>
      </c>
    </row>
    <row r="2949" ht="22.5" customHeight="1">
      <c r="A2949" s="4">
        <f>(Orders!A2949)</f>
        <v>5022936426</v>
      </c>
      <c r="B2949" s="5">
        <f t="array" ref="B2949">_xlfn.XLOOKUP(A2949, Orders!A:A,Orders!C:C)</f>
        <v>45187.14859</v>
      </c>
      <c r="C2949" s="4">
        <f>Order_items!B2949</f>
        <v>532965</v>
      </c>
      <c r="D2949" s="4" t="str">
        <f t="array" ref="D2949">_xlfn.XLOOKUP(C2949,Products!A:A,Products!B:B,"")</f>
        <v>Frozen Pizza</v>
      </c>
      <c r="E2949" s="4" t="str">
        <f t="array" ref="E2949">_xlfn.XLOOKUP(C2949,Products!A:A,Products!C:C,"")</f>
        <v>Instant &amp; Frozen Food</v>
      </c>
      <c r="F2949" s="4" t="str">
        <f t="array" ref="F2949">_xlfn.XLOOKUP(C2949,Products!A:A,Products!D:D,"")</f>
        <v>Sachdev Inc</v>
      </c>
      <c r="G2949" s="4">
        <f>Order_items!C2949</f>
        <v>1</v>
      </c>
      <c r="H2949" s="4">
        <f>Order_items!D2949</f>
        <v>307.23</v>
      </c>
      <c r="I2949" s="4">
        <f>Order_items!E2949</f>
        <v>307.23</v>
      </c>
      <c r="J2949" s="4" t="str">
        <f t="array" ref="J2949">_xlfn.XLOOKUP(A2949,Orders!A:A,Orders!G:G,"")</f>
        <v>Wallet</v>
      </c>
      <c r="K2949" s="4">
        <f t="shared" si="1"/>
        <v>2023</v>
      </c>
      <c r="L2949" s="4" t="str">
        <f t="shared" si="2"/>
        <v>Sep</v>
      </c>
    </row>
    <row r="2950" ht="22.5" customHeight="1">
      <c r="A2950" s="4">
        <f>(Orders!A2950)</f>
        <v>5470875365</v>
      </c>
      <c r="B2950" s="5">
        <f t="array" ref="B2950">_xlfn.XLOOKUP(A2950, Orders!A:A,Orders!C:C)</f>
        <v>45382.33815</v>
      </c>
      <c r="C2950" s="4">
        <f>Order_items!B2950</f>
        <v>992178</v>
      </c>
      <c r="D2950" s="4" t="str">
        <f t="array" ref="D2950">_xlfn.XLOOKUP(C2950,Products!A:A,Products!B:B,"")</f>
        <v>Pain Reliever</v>
      </c>
      <c r="E2950" s="4" t="str">
        <f t="array" ref="E2950">_xlfn.XLOOKUP(C2950,Products!A:A,Products!C:C,"")</f>
        <v>Pharmacy</v>
      </c>
      <c r="F2950" s="4" t="str">
        <f t="array" ref="F2950">_xlfn.XLOOKUP(C2950,Products!A:A,Products!D:D,"")</f>
        <v>Basu and Sons</v>
      </c>
      <c r="G2950" s="4">
        <f>Order_items!C2950</f>
        <v>2</v>
      </c>
      <c r="H2950" s="4">
        <f>Order_items!D2950</f>
        <v>632.43</v>
      </c>
      <c r="I2950" s="4">
        <f>Order_items!E2950</f>
        <v>1264.86</v>
      </c>
      <c r="J2950" s="4" t="str">
        <f t="array" ref="J2950">_xlfn.XLOOKUP(A2950,Orders!A:A,Orders!G:G,"")</f>
        <v>UPI</v>
      </c>
      <c r="K2950" s="4">
        <f t="shared" si="1"/>
        <v>2024</v>
      </c>
      <c r="L2950" s="4" t="str">
        <f t="shared" si="2"/>
        <v>Mar</v>
      </c>
    </row>
    <row r="2951" ht="22.5" customHeight="1">
      <c r="A2951" s="4">
        <f>(Orders!A2951)</f>
        <v>7144611408</v>
      </c>
      <c r="B2951" s="5">
        <f t="array" ref="B2951">_xlfn.XLOOKUP(A2951, Orders!A:A,Orders!C:C)</f>
        <v>45156.3516</v>
      </c>
      <c r="C2951" s="4">
        <f>Order_items!B2951</f>
        <v>490939</v>
      </c>
      <c r="D2951" s="4" t="str">
        <f t="array" ref="D2951">_xlfn.XLOOKUP(C2951,Products!A:A,Products!B:B,"")</f>
        <v>Lotion</v>
      </c>
      <c r="E2951" s="4" t="str">
        <f t="array" ref="E2951">_xlfn.XLOOKUP(C2951,Products!A:A,Products!C:C,"")</f>
        <v>Personal Care</v>
      </c>
      <c r="F2951" s="4" t="str">
        <f t="array" ref="F2951">_xlfn.XLOOKUP(C2951,Products!A:A,Products!D:D,"")</f>
        <v>Roy, Barad and De</v>
      </c>
      <c r="G2951" s="4">
        <f>Order_items!C2951</f>
        <v>3</v>
      </c>
      <c r="H2951" s="4">
        <f>Order_items!D2951</f>
        <v>80.25</v>
      </c>
      <c r="I2951" s="4">
        <f>Order_items!E2951</f>
        <v>240.75</v>
      </c>
      <c r="J2951" s="4" t="str">
        <f t="array" ref="J2951">_xlfn.XLOOKUP(A2951,Orders!A:A,Orders!G:G,"")</f>
        <v>Cash</v>
      </c>
      <c r="K2951" s="4">
        <f t="shared" si="1"/>
        <v>2023</v>
      </c>
      <c r="L2951" s="4" t="str">
        <f t="shared" si="2"/>
        <v>Aug</v>
      </c>
    </row>
    <row r="2952" ht="22.5" customHeight="1">
      <c r="A2952" s="4">
        <f>(Orders!A2952)</f>
        <v>9411421675</v>
      </c>
      <c r="B2952" s="5">
        <f t="array" ref="B2952">_xlfn.XLOOKUP(A2952, Orders!A:A,Orders!C:C)</f>
        <v>45315.43499</v>
      </c>
      <c r="C2952" s="4">
        <f>Order_items!B2952</f>
        <v>56589</v>
      </c>
      <c r="D2952" s="4" t="str">
        <f t="array" ref="D2952">_xlfn.XLOOKUP(C2952,Products!A:A,Products!B:B,"")</f>
        <v>Vitamins</v>
      </c>
      <c r="E2952" s="4" t="str">
        <f t="array" ref="E2952">_xlfn.XLOOKUP(C2952,Products!A:A,Products!C:C,"")</f>
        <v>Pharmacy</v>
      </c>
      <c r="F2952" s="4" t="str">
        <f t="array" ref="F2952">_xlfn.XLOOKUP(C2952,Products!A:A,Products!D:D,"")</f>
        <v>Pai, Kashyap and Ramachandran</v>
      </c>
      <c r="G2952" s="4">
        <f>Order_items!C2952</f>
        <v>1</v>
      </c>
      <c r="H2952" s="4">
        <f>Order_items!D2952</f>
        <v>517.77</v>
      </c>
      <c r="I2952" s="4">
        <f>Order_items!E2952</f>
        <v>517.77</v>
      </c>
      <c r="J2952" s="4" t="str">
        <f t="array" ref="J2952">_xlfn.XLOOKUP(A2952,Orders!A:A,Orders!G:G,"")</f>
        <v>Cash</v>
      </c>
      <c r="K2952" s="4">
        <f t="shared" si="1"/>
        <v>2024</v>
      </c>
      <c r="L2952" s="4" t="str">
        <f t="shared" si="2"/>
        <v>Jan</v>
      </c>
    </row>
    <row r="2953" ht="22.5" customHeight="1">
      <c r="A2953" s="4">
        <f>(Orders!A2953)</f>
        <v>7315949343</v>
      </c>
      <c r="B2953" s="5">
        <f t="array" ref="B2953">_xlfn.XLOOKUP(A2953, Orders!A:A,Orders!C:C)</f>
        <v>45186.93782</v>
      </c>
      <c r="C2953" s="4">
        <f>Order_items!B2953</f>
        <v>112390</v>
      </c>
      <c r="D2953" s="4" t="str">
        <f t="array" ref="D2953">_xlfn.XLOOKUP(C2953,Products!A:A,Products!B:B,"")</f>
        <v>Toothpaste</v>
      </c>
      <c r="E2953" s="4" t="str">
        <f t="array" ref="E2953">_xlfn.XLOOKUP(C2953,Products!A:A,Products!C:C,"")</f>
        <v>Personal Care</v>
      </c>
      <c r="F2953" s="4" t="str">
        <f t="array" ref="F2953">_xlfn.XLOOKUP(C2953,Products!A:A,Products!D:D,"")</f>
        <v>Kibe, Contractor and Randhawa</v>
      </c>
      <c r="G2953" s="4">
        <f>Order_items!C2953</f>
        <v>1</v>
      </c>
      <c r="H2953" s="4">
        <f>Order_items!D2953</f>
        <v>877.98</v>
      </c>
      <c r="I2953" s="4">
        <f>Order_items!E2953</f>
        <v>877.98</v>
      </c>
      <c r="J2953" s="4" t="str">
        <f t="array" ref="J2953">_xlfn.XLOOKUP(A2953,Orders!A:A,Orders!G:G,"")</f>
        <v>Wallet</v>
      </c>
      <c r="K2953" s="4">
        <f t="shared" si="1"/>
        <v>2023</v>
      </c>
      <c r="L2953" s="4" t="str">
        <f t="shared" si="2"/>
        <v>Sep</v>
      </c>
    </row>
    <row r="2954" ht="22.5" customHeight="1">
      <c r="A2954" s="4">
        <f>(Orders!A2954)</f>
        <v>9430475133</v>
      </c>
      <c r="B2954" s="5">
        <f t="array" ref="B2954">_xlfn.XLOOKUP(A2954, Orders!A:A,Orders!C:C)</f>
        <v>45010.07914</v>
      </c>
      <c r="C2954" s="4">
        <f>Order_items!B2954</f>
        <v>798639</v>
      </c>
      <c r="D2954" s="4" t="str">
        <f t="array" ref="D2954">_xlfn.XLOOKUP(C2954,Products!A:A,Products!B:B,"")</f>
        <v>Eggs</v>
      </c>
      <c r="E2954" s="4" t="str">
        <f t="array" ref="E2954">_xlfn.XLOOKUP(C2954,Products!A:A,Products!C:C,"")</f>
        <v>Dairy &amp; Breakfast</v>
      </c>
      <c r="F2954" s="4" t="str">
        <f t="array" ref="F2954">_xlfn.XLOOKUP(C2954,Products!A:A,Products!D:D,"")</f>
        <v>Subramaniam LLC</v>
      </c>
      <c r="G2954" s="4">
        <f>Order_items!C2954</f>
        <v>2</v>
      </c>
      <c r="H2954" s="4">
        <f>Order_items!D2954</f>
        <v>211.25</v>
      </c>
      <c r="I2954" s="4">
        <f>Order_items!E2954</f>
        <v>422.5</v>
      </c>
      <c r="J2954" s="4" t="str">
        <f t="array" ref="J2954">_xlfn.XLOOKUP(A2954,Orders!A:A,Orders!G:G,"")</f>
        <v>Cash</v>
      </c>
      <c r="K2954" s="4">
        <f t="shared" si="1"/>
        <v>2023</v>
      </c>
      <c r="L2954" s="4" t="str">
        <f t="shared" si="2"/>
        <v>Mar</v>
      </c>
    </row>
    <row r="2955" ht="22.5" customHeight="1">
      <c r="A2955" s="4">
        <f>(Orders!A2955)</f>
        <v>3062145702</v>
      </c>
      <c r="B2955" s="5">
        <f t="array" ref="B2955">_xlfn.XLOOKUP(A2955, Orders!A:A,Orders!C:C)</f>
        <v>45464.62314</v>
      </c>
      <c r="C2955" s="4">
        <f>Order_items!B2955</f>
        <v>448752</v>
      </c>
      <c r="D2955" s="4" t="str">
        <f t="array" ref="D2955">_xlfn.XLOOKUP(C2955,Products!A:A,Products!B:B,"")</f>
        <v>Toilet Cleaner</v>
      </c>
      <c r="E2955" s="4" t="str">
        <f t="array" ref="E2955">_xlfn.XLOOKUP(C2955,Products!A:A,Products!C:C,"")</f>
        <v>Household Care</v>
      </c>
      <c r="F2955" s="4" t="str">
        <f t="array" ref="F2955">_xlfn.XLOOKUP(C2955,Products!A:A,Products!D:D,"")</f>
        <v>Batta-Doctor</v>
      </c>
      <c r="G2955" s="4">
        <f>Order_items!C2955</f>
        <v>2</v>
      </c>
      <c r="H2955" s="4">
        <f>Order_items!D2955</f>
        <v>160.07</v>
      </c>
      <c r="I2955" s="4">
        <f>Order_items!E2955</f>
        <v>320.14</v>
      </c>
      <c r="J2955" s="4" t="str">
        <f t="array" ref="J2955">_xlfn.XLOOKUP(A2955,Orders!A:A,Orders!G:G,"")</f>
        <v>Card</v>
      </c>
      <c r="K2955" s="4">
        <f t="shared" si="1"/>
        <v>2024</v>
      </c>
      <c r="L2955" s="4" t="str">
        <f t="shared" si="2"/>
        <v>Jun</v>
      </c>
    </row>
    <row r="2956" ht="22.5" customHeight="1">
      <c r="A2956" s="4">
        <f>(Orders!A2956)</f>
        <v>6500458984</v>
      </c>
      <c r="B2956" s="5">
        <f t="array" ref="B2956">_xlfn.XLOOKUP(A2956, Orders!A:A,Orders!C:C)</f>
        <v>45238.2992</v>
      </c>
      <c r="C2956" s="4">
        <f>Order_items!B2956</f>
        <v>859361</v>
      </c>
      <c r="D2956" s="4" t="str">
        <f t="array" ref="D2956">_xlfn.XLOOKUP(C2956,Products!A:A,Products!B:B,"")</f>
        <v>Shampoo</v>
      </c>
      <c r="E2956" s="4" t="str">
        <f t="array" ref="E2956">_xlfn.XLOOKUP(C2956,Products!A:A,Products!C:C,"")</f>
        <v>Personal Care</v>
      </c>
      <c r="F2956" s="4" t="str">
        <f t="array" ref="F2956">_xlfn.XLOOKUP(C2956,Products!A:A,Products!D:D,"")</f>
        <v>Mitter Group</v>
      </c>
      <c r="G2956" s="4">
        <f>Order_items!C2956</f>
        <v>1</v>
      </c>
      <c r="H2956" s="4">
        <f>Order_items!D2956</f>
        <v>432.39</v>
      </c>
      <c r="I2956" s="4">
        <f>Order_items!E2956</f>
        <v>432.39</v>
      </c>
      <c r="J2956" s="4" t="str">
        <f t="array" ref="J2956">_xlfn.XLOOKUP(A2956,Orders!A:A,Orders!G:G,"")</f>
        <v>Card</v>
      </c>
      <c r="K2956" s="4">
        <f t="shared" si="1"/>
        <v>2023</v>
      </c>
      <c r="L2956" s="4" t="str">
        <f t="shared" si="2"/>
        <v>Nov</v>
      </c>
    </row>
    <row r="2957" ht="22.5" customHeight="1">
      <c r="A2957" s="4">
        <f>(Orders!A2957)</f>
        <v>7429306851</v>
      </c>
      <c r="B2957" s="5">
        <f t="array" ref="B2957">_xlfn.XLOOKUP(A2957, Orders!A:A,Orders!C:C)</f>
        <v>45404.16044</v>
      </c>
      <c r="C2957" s="4">
        <f>Order_items!B2957</f>
        <v>712003</v>
      </c>
      <c r="D2957" s="4" t="str">
        <f t="array" ref="D2957">_xlfn.XLOOKUP(C2957,Products!A:A,Products!B:B,"")</f>
        <v>Cola</v>
      </c>
      <c r="E2957" s="4" t="str">
        <f t="array" ref="E2957">_xlfn.XLOOKUP(C2957,Products!A:A,Products!C:C,"")</f>
        <v>Cold Drinks &amp; Juices</v>
      </c>
      <c r="F2957" s="4" t="str">
        <f t="array" ref="F2957">_xlfn.XLOOKUP(C2957,Products!A:A,Products!D:D,"")</f>
        <v>Karan, Bandi and Acharya</v>
      </c>
      <c r="G2957" s="4">
        <f>Order_items!C2957</f>
        <v>3</v>
      </c>
      <c r="H2957" s="4">
        <f>Order_items!D2957</f>
        <v>671.68</v>
      </c>
      <c r="I2957" s="4">
        <f>Order_items!E2957</f>
        <v>2015.04</v>
      </c>
      <c r="J2957" s="4" t="str">
        <f t="array" ref="J2957">_xlfn.XLOOKUP(A2957,Orders!A:A,Orders!G:G,"")</f>
        <v>Wallet</v>
      </c>
      <c r="K2957" s="4">
        <f t="shared" si="1"/>
        <v>2024</v>
      </c>
      <c r="L2957" s="4" t="str">
        <f t="shared" si="2"/>
        <v>Apr</v>
      </c>
    </row>
    <row r="2958" ht="22.5" customHeight="1">
      <c r="A2958" s="4">
        <f>(Orders!A2958)</f>
        <v>2687236003</v>
      </c>
      <c r="B2958" s="5">
        <f t="array" ref="B2958">_xlfn.XLOOKUP(A2958, Orders!A:A,Orders!C:C)</f>
        <v>45301.87521</v>
      </c>
      <c r="C2958" s="4">
        <f>Order_items!B2958</f>
        <v>4452</v>
      </c>
      <c r="D2958" s="4" t="str">
        <f t="array" ref="D2958">_xlfn.XLOOKUP(C2958,Products!A:A,Products!B:B,"")</f>
        <v>Baby Wipes</v>
      </c>
      <c r="E2958" s="4" t="str">
        <f t="array" ref="E2958">_xlfn.XLOOKUP(C2958,Products!A:A,Products!C:C,"")</f>
        <v>Baby Care</v>
      </c>
      <c r="F2958" s="4" t="str">
        <f t="array" ref="F2958">_xlfn.XLOOKUP(C2958,Products!A:A,Products!D:D,"")</f>
        <v>Morar-Mistry</v>
      </c>
      <c r="G2958" s="4">
        <f>Order_items!C2958</f>
        <v>2</v>
      </c>
      <c r="H2958" s="4">
        <f>Order_items!D2958</f>
        <v>169.88</v>
      </c>
      <c r="I2958" s="4">
        <f>Order_items!E2958</f>
        <v>339.76</v>
      </c>
      <c r="J2958" s="4" t="str">
        <f t="array" ref="J2958">_xlfn.XLOOKUP(A2958,Orders!A:A,Orders!G:G,"")</f>
        <v>Wallet</v>
      </c>
      <c r="K2958" s="4">
        <f t="shared" si="1"/>
        <v>2024</v>
      </c>
      <c r="L2958" s="4" t="str">
        <f t="shared" si="2"/>
        <v>Jan</v>
      </c>
    </row>
    <row r="2959" ht="22.5" customHeight="1">
      <c r="A2959" s="4">
        <f>(Orders!A2959)</f>
        <v>1885906938</v>
      </c>
      <c r="B2959" s="5">
        <f t="array" ref="B2959">_xlfn.XLOOKUP(A2959, Orders!A:A,Orders!C:C)</f>
        <v>45208.18016</v>
      </c>
      <c r="C2959" s="4">
        <f>Order_items!B2959</f>
        <v>672059</v>
      </c>
      <c r="D2959" s="4" t="str">
        <f t="array" ref="D2959">_xlfn.XLOOKUP(C2959,Products!A:A,Products!B:B,"")</f>
        <v>Toothpaste</v>
      </c>
      <c r="E2959" s="4" t="str">
        <f t="array" ref="E2959">_xlfn.XLOOKUP(C2959,Products!A:A,Products!C:C,"")</f>
        <v>Personal Care</v>
      </c>
      <c r="F2959" s="4" t="str">
        <f t="array" ref="F2959">_xlfn.XLOOKUP(C2959,Products!A:A,Products!D:D,"")</f>
        <v>Kaur-Gola</v>
      </c>
      <c r="G2959" s="4">
        <f>Order_items!C2959</f>
        <v>1</v>
      </c>
      <c r="H2959" s="4">
        <f>Order_items!D2959</f>
        <v>672.73</v>
      </c>
      <c r="I2959" s="4">
        <f>Order_items!E2959</f>
        <v>672.73</v>
      </c>
      <c r="J2959" s="4" t="str">
        <f t="array" ref="J2959">_xlfn.XLOOKUP(A2959,Orders!A:A,Orders!G:G,"")</f>
        <v>Cash</v>
      </c>
      <c r="K2959" s="4">
        <f t="shared" si="1"/>
        <v>2023</v>
      </c>
      <c r="L2959" s="4" t="str">
        <f t="shared" si="2"/>
        <v>Oct</v>
      </c>
    </row>
    <row r="2960" ht="22.5" customHeight="1">
      <c r="A2960" s="4">
        <f>(Orders!A2960)</f>
        <v>9949334146</v>
      </c>
      <c r="B2960" s="5">
        <f t="array" ref="B2960">_xlfn.XLOOKUP(A2960, Orders!A:A,Orders!C:C)</f>
        <v>45509.10451</v>
      </c>
      <c r="C2960" s="4">
        <f>Order_items!B2960</f>
        <v>704868</v>
      </c>
      <c r="D2960" s="4" t="str">
        <f t="array" ref="D2960">_xlfn.XLOOKUP(C2960,Products!A:A,Products!B:B,"")</f>
        <v>Detergent</v>
      </c>
      <c r="E2960" s="4" t="str">
        <f t="array" ref="E2960">_xlfn.XLOOKUP(C2960,Products!A:A,Products!C:C,"")</f>
        <v>Household Care</v>
      </c>
      <c r="F2960" s="4" t="str">
        <f t="array" ref="F2960">_xlfn.XLOOKUP(C2960,Products!A:A,Products!D:D,"")</f>
        <v>Parikh, Oak and Kara</v>
      </c>
      <c r="G2960" s="4">
        <f>Order_items!C2960</f>
        <v>1</v>
      </c>
      <c r="H2960" s="4">
        <f>Order_items!D2960</f>
        <v>193.46</v>
      </c>
      <c r="I2960" s="4">
        <f>Order_items!E2960</f>
        <v>193.46</v>
      </c>
      <c r="J2960" s="4" t="str">
        <f t="array" ref="J2960">_xlfn.XLOOKUP(A2960,Orders!A:A,Orders!G:G,"")</f>
        <v>Wallet</v>
      </c>
      <c r="K2960" s="4">
        <f t="shared" si="1"/>
        <v>2024</v>
      </c>
      <c r="L2960" s="4" t="str">
        <f t="shared" si="2"/>
        <v>Aug</v>
      </c>
    </row>
    <row r="2961" ht="22.5" customHeight="1">
      <c r="A2961" s="4">
        <f>(Orders!A2961)</f>
        <v>2555454584</v>
      </c>
      <c r="B2961" s="5">
        <f t="array" ref="B2961">_xlfn.XLOOKUP(A2961, Orders!A:A,Orders!C:C)</f>
        <v>45150.72073</v>
      </c>
      <c r="C2961" s="4">
        <f>Order_items!B2961</f>
        <v>470449</v>
      </c>
      <c r="D2961" s="4" t="str">
        <f t="array" ref="D2961">_xlfn.XLOOKUP(C2961,Products!A:A,Products!B:B,"")</f>
        <v>Frozen Biryani</v>
      </c>
      <c r="E2961" s="4" t="str">
        <f t="array" ref="E2961">_xlfn.XLOOKUP(C2961,Products!A:A,Products!C:C,"")</f>
        <v>Instant &amp; Frozen Food</v>
      </c>
      <c r="F2961" s="4" t="str">
        <f t="array" ref="F2961">_xlfn.XLOOKUP(C2961,Products!A:A,Products!D:D,"")</f>
        <v>Kohli-Sawhney</v>
      </c>
      <c r="G2961" s="4">
        <f>Order_items!C2961</f>
        <v>3</v>
      </c>
      <c r="H2961" s="4">
        <f>Order_items!D2961</f>
        <v>827.77</v>
      </c>
      <c r="I2961" s="4">
        <f>Order_items!E2961</f>
        <v>2483.31</v>
      </c>
      <c r="J2961" s="4" t="str">
        <f t="array" ref="J2961">_xlfn.XLOOKUP(A2961,Orders!A:A,Orders!G:G,"")</f>
        <v>Cash</v>
      </c>
      <c r="K2961" s="4">
        <f t="shared" si="1"/>
        <v>2023</v>
      </c>
      <c r="L2961" s="4" t="str">
        <f t="shared" si="2"/>
        <v>Aug</v>
      </c>
    </row>
    <row r="2962" ht="22.5" customHeight="1">
      <c r="A2962" s="4">
        <f>(Orders!A2962)</f>
        <v>2503209946</v>
      </c>
      <c r="B2962" s="5">
        <f t="array" ref="B2962">_xlfn.XLOOKUP(A2962, Orders!A:A,Orders!C:C)</f>
        <v>45410.46455</v>
      </c>
      <c r="C2962" s="4">
        <f>Order_items!B2962</f>
        <v>661577</v>
      </c>
      <c r="D2962" s="4" t="str">
        <f t="array" ref="D2962">_xlfn.XLOOKUP(C2962,Products!A:A,Products!B:B,"")</f>
        <v>Cat Food</v>
      </c>
      <c r="E2962" s="4" t="str">
        <f t="array" ref="E2962">_xlfn.XLOOKUP(C2962,Products!A:A,Products!C:C,"")</f>
        <v>Pet Care</v>
      </c>
      <c r="F2962" s="4" t="str">
        <f t="array" ref="F2962">_xlfn.XLOOKUP(C2962,Products!A:A,Products!D:D,"")</f>
        <v>Majumdar PLC</v>
      </c>
      <c r="G2962" s="4">
        <f>Order_items!C2962</f>
        <v>1</v>
      </c>
      <c r="H2962" s="4">
        <f>Order_items!D2962</f>
        <v>720.95</v>
      </c>
      <c r="I2962" s="4">
        <f>Order_items!E2962</f>
        <v>720.95</v>
      </c>
      <c r="J2962" s="4" t="str">
        <f t="array" ref="J2962">_xlfn.XLOOKUP(A2962,Orders!A:A,Orders!G:G,"")</f>
        <v>Cash</v>
      </c>
      <c r="K2962" s="4">
        <f t="shared" si="1"/>
        <v>2024</v>
      </c>
      <c r="L2962" s="4" t="str">
        <f t="shared" si="2"/>
        <v>Apr</v>
      </c>
    </row>
    <row r="2963" ht="22.5" customHeight="1">
      <c r="A2963" s="4">
        <f>(Orders!A2963)</f>
        <v>2329563439</v>
      </c>
      <c r="B2963" s="5">
        <f t="array" ref="B2963">_xlfn.XLOOKUP(A2963, Orders!A:A,Orders!C:C)</f>
        <v>45232.99013</v>
      </c>
      <c r="C2963" s="4">
        <f>Order_items!B2963</f>
        <v>186168</v>
      </c>
      <c r="D2963" s="4" t="str">
        <f t="array" ref="D2963">_xlfn.XLOOKUP(C2963,Products!A:A,Products!B:B,"")</f>
        <v>Dog Food</v>
      </c>
      <c r="E2963" s="4" t="str">
        <f t="array" ref="E2963">_xlfn.XLOOKUP(C2963,Products!A:A,Products!C:C,"")</f>
        <v>Pet Care</v>
      </c>
      <c r="F2963" s="4" t="str">
        <f t="array" ref="F2963">_xlfn.XLOOKUP(C2963,Products!A:A,Products!D:D,"")</f>
        <v>Parekh, Lad and Kadakia</v>
      </c>
      <c r="G2963" s="4">
        <f>Order_items!C2963</f>
        <v>3</v>
      </c>
      <c r="H2963" s="4">
        <f>Order_items!D2963</f>
        <v>878.8</v>
      </c>
      <c r="I2963" s="4">
        <f>Order_items!E2963</f>
        <v>2636.4</v>
      </c>
      <c r="J2963" s="4" t="str">
        <f t="array" ref="J2963">_xlfn.XLOOKUP(A2963,Orders!A:A,Orders!G:G,"")</f>
        <v>UPI</v>
      </c>
      <c r="K2963" s="4">
        <f t="shared" si="1"/>
        <v>2023</v>
      </c>
      <c r="L2963" s="4" t="str">
        <f t="shared" si="2"/>
        <v>Nov</v>
      </c>
    </row>
    <row r="2964" ht="22.5" customHeight="1">
      <c r="A2964" s="4">
        <f>(Orders!A2964)</f>
        <v>1041536174</v>
      </c>
      <c r="B2964" s="5">
        <f t="array" ref="B2964">_xlfn.XLOOKUP(A2964, Orders!A:A,Orders!C:C)</f>
        <v>45092.36677</v>
      </c>
      <c r="C2964" s="4">
        <f>Order_items!B2964</f>
        <v>89084</v>
      </c>
      <c r="D2964" s="4" t="str">
        <f t="array" ref="D2964">_xlfn.XLOOKUP(C2964,Products!A:A,Products!B:B,"")</f>
        <v>Milk</v>
      </c>
      <c r="E2964" s="4" t="str">
        <f t="array" ref="E2964">_xlfn.XLOOKUP(C2964,Products!A:A,Products!C:C,"")</f>
        <v>Dairy &amp; Breakfast</v>
      </c>
      <c r="F2964" s="4" t="str">
        <f t="array" ref="F2964">_xlfn.XLOOKUP(C2964,Products!A:A,Products!D:D,"")</f>
        <v>Wali, Virk and Iyer</v>
      </c>
      <c r="G2964" s="4">
        <f>Order_items!C2964</f>
        <v>1</v>
      </c>
      <c r="H2964" s="4">
        <f>Order_items!D2964</f>
        <v>598.83</v>
      </c>
      <c r="I2964" s="4">
        <f>Order_items!E2964</f>
        <v>598.83</v>
      </c>
      <c r="J2964" s="4" t="str">
        <f t="array" ref="J2964">_xlfn.XLOOKUP(A2964,Orders!A:A,Orders!G:G,"")</f>
        <v>Card</v>
      </c>
      <c r="K2964" s="4">
        <f t="shared" si="1"/>
        <v>2023</v>
      </c>
      <c r="L2964" s="4" t="str">
        <f t="shared" si="2"/>
        <v>Jun</v>
      </c>
    </row>
    <row r="2965" ht="22.5" customHeight="1">
      <c r="A2965" s="4">
        <f>(Orders!A2965)</f>
        <v>6631188689</v>
      </c>
      <c r="B2965" s="5">
        <f t="array" ref="B2965">_xlfn.XLOOKUP(A2965, Orders!A:A,Orders!C:C)</f>
        <v>45379.51125</v>
      </c>
      <c r="C2965" s="4">
        <f>Order_items!B2965</f>
        <v>63769</v>
      </c>
      <c r="D2965" s="4" t="str">
        <f t="array" ref="D2965">_xlfn.XLOOKUP(C2965,Products!A:A,Products!B:B,"")</f>
        <v>Lotion</v>
      </c>
      <c r="E2965" s="4" t="str">
        <f t="array" ref="E2965">_xlfn.XLOOKUP(C2965,Products!A:A,Products!C:C,"")</f>
        <v>Personal Care</v>
      </c>
      <c r="F2965" s="4" t="str">
        <f t="array" ref="F2965">_xlfn.XLOOKUP(C2965,Products!A:A,Products!D:D,"")</f>
        <v>Dalal-Shan</v>
      </c>
      <c r="G2965" s="4">
        <f>Order_items!C2965</f>
        <v>2</v>
      </c>
      <c r="H2965" s="4">
        <f>Order_items!D2965</f>
        <v>878.07</v>
      </c>
      <c r="I2965" s="4">
        <f>Order_items!E2965</f>
        <v>1756.14</v>
      </c>
      <c r="J2965" s="4" t="str">
        <f t="array" ref="J2965">_xlfn.XLOOKUP(A2965,Orders!A:A,Orders!G:G,"")</f>
        <v>Cash</v>
      </c>
      <c r="K2965" s="4">
        <f t="shared" si="1"/>
        <v>2024</v>
      </c>
      <c r="L2965" s="4" t="str">
        <f t="shared" si="2"/>
        <v>Mar</v>
      </c>
    </row>
    <row r="2966" ht="22.5" customHeight="1">
      <c r="A2966" s="4">
        <f>(Orders!A2966)</f>
        <v>9300178512</v>
      </c>
      <c r="B2966" s="5">
        <f t="array" ref="B2966">_xlfn.XLOOKUP(A2966, Orders!A:A,Orders!C:C)</f>
        <v>45132.52549</v>
      </c>
      <c r="C2966" s="4">
        <f>Order_items!B2966</f>
        <v>818522</v>
      </c>
      <c r="D2966" s="4" t="str">
        <f t="array" ref="D2966">_xlfn.XLOOKUP(C2966,Products!A:A,Products!B:B,"")</f>
        <v>Cheese</v>
      </c>
      <c r="E2966" s="4" t="str">
        <f t="array" ref="E2966">_xlfn.XLOOKUP(C2966,Products!A:A,Products!C:C,"")</f>
        <v>Dairy &amp; Breakfast</v>
      </c>
      <c r="F2966" s="4" t="str">
        <f t="array" ref="F2966">_xlfn.XLOOKUP(C2966,Products!A:A,Products!D:D,"")</f>
        <v>Hora-Roy</v>
      </c>
      <c r="G2966" s="4">
        <f>Order_items!C2966</f>
        <v>2</v>
      </c>
      <c r="H2966" s="4">
        <f>Order_items!D2966</f>
        <v>96.09</v>
      </c>
      <c r="I2966" s="4">
        <f>Order_items!E2966</f>
        <v>192.18</v>
      </c>
      <c r="J2966" s="4" t="str">
        <f t="array" ref="J2966">_xlfn.XLOOKUP(A2966,Orders!A:A,Orders!G:G,"")</f>
        <v>Cash</v>
      </c>
      <c r="K2966" s="4">
        <f t="shared" si="1"/>
        <v>2023</v>
      </c>
      <c r="L2966" s="4" t="str">
        <f t="shared" si="2"/>
        <v>Jul</v>
      </c>
    </row>
    <row r="2967" ht="22.5" customHeight="1">
      <c r="A2967" s="4">
        <f>(Orders!A2967)</f>
        <v>1086881691</v>
      </c>
      <c r="B2967" s="5">
        <f t="array" ref="B2967">_xlfn.XLOOKUP(A2967, Orders!A:A,Orders!C:C)</f>
        <v>45392.72373</v>
      </c>
      <c r="C2967" s="4">
        <f>Order_items!B2967</f>
        <v>621677</v>
      </c>
      <c r="D2967" s="4" t="str">
        <f t="array" ref="D2967">_xlfn.XLOOKUP(C2967,Products!A:A,Products!B:B,"")</f>
        <v>Frozen Biryani</v>
      </c>
      <c r="E2967" s="4" t="str">
        <f t="array" ref="E2967">_xlfn.XLOOKUP(C2967,Products!A:A,Products!C:C,"")</f>
        <v>Instant &amp; Frozen Food</v>
      </c>
      <c r="F2967" s="4" t="str">
        <f t="array" ref="F2967">_xlfn.XLOOKUP(C2967,Products!A:A,Products!D:D,"")</f>
        <v>Sabharwal-Mital</v>
      </c>
      <c r="G2967" s="4">
        <f>Order_items!C2967</f>
        <v>3</v>
      </c>
      <c r="H2967" s="4">
        <f>Order_items!D2967</f>
        <v>317.8</v>
      </c>
      <c r="I2967" s="4">
        <f>Order_items!E2967</f>
        <v>953.4</v>
      </c>
      <c r="J2967" s="4" t="str">
        <f t="array" ref="J2967">_xlfn.XLOOKUP(A2967,Orders!A:A,Orders!G:G,"")</f>
        <v>Cash</v>
      </c>
      <c r="K2967" s="4">
        <f t="shared" si="1"/>
        <v>2024</v>
      </c>
      <c r="L2967" s="4" t="str">
        <f t="shared" si="2"/>
        <v>Apr</v>
      </c>
    </row>
    <row r="2968" ht="22.5" customHeight="1">
      <c r="A2968" s="4">
        <f>(Orders!A2968)</f>
        <v>8008880980</v>
      </c>
      <c r="B2968" s="5">
        <f t="array" ref="B2968">_xlfn.XLOOKUP(A2968, Orders!A:A,Orders!C:C)</f>
        <v>45400.64977</v>
      </c>
      <c r="C2968" s="4">
        <f>Order_items!B2968</f>
        <v>589812</v>
      </c>
      <c r="D2968" s="4" t="str">
        <f t="array" ref="D2968">_xlfn.XLOOKUP(C2968,Products!A:A,Products!B:B,"")</f>
        <v>Detergent</v>
      </c>
      <c r="E2968" s="4" t="str">
        <f t="array" ref="E2968">_xlfn.XLOOKUP(C2968,Products!A:A,Products!C:C,"")</f>
        <v>Household Care</v>
      </c>
      <c r="F2968" s="4" t="str">
        <f t="array" ref="F2968">_xlfn.XLOOKUP(C2968,Products!A:A,Products!D:D,"")</f>
        <v>Bir PLC</v>
      </c>
      <c r="G2968" s="4">
        <f>Order_items!C2968</f>
        <v>3</v>
      </c>
      <c r="H2968" s="4">
        <f>Order_items!D2968</f>
        <v>163.03</v>
      </c>
      <c r="I2968" s="4">
        <f>Order_items!E2968</f>
        <v>489.09</v>
      </c>
      <c r="J2968" s="4" t="str">
        <f t="array" ref="J2968">_xlfn.XLOOKUP(A2968,Orders!A:A,Orders!G:G,"")</f>
        <v>Card</v>
      </c>
      <c r="K2968" s="4">
        <f t="shared" si="1"/>
        <v>2024</v>
      </c>
      <c r="L2968" s="4" t="str">
        <f t="shared" si="2"/>
        <v>Apr</v>
      </c>
    </row>
    <row r="2969" ht="22.5" customHeight="1">
      <c r="A2969" s="4">
        <f>(Orders!A2969)</f>
        <v>2417680703</v>
      </c>
      <c r="B2969" s="5">
        <f t="array" ref="B2969">_xlfn.XLOOKUP(A2969, Orders!A:A,Orders!C:C)</f>
        <v>45333.02184</v>
      </c>
      <c r="C2969" s="4">
        <f>Order_items!B2969</f>
        <v>687218</v>
      </c>
      <c r="D2969" s="4" t="str">
        <f t="array" ref="D2969">_xlfn.XLOOKUP(C2969,Products!A:A,Products!B:B,"")</f>
        <v>Mango Drink</v>
      </c>
      <c r="E2969" s="4" t="str">
        <f t="array" ref="E2969">_xlfn.XLOOKUP(C2969,Products!A:A,Products!C:C,"")</f>
        <v>Cold Drinks &amp; Juices</v>
      </c>
      <c r="F2969" s="4" t="str">
        <f t="array" ref="F2969">_xlfn.XLOOKUP(C2969,Products!A:A,Products!D:D,"")</f>
        <v>Sankaran, Pall and Gola</v>
      </c>
      <c r="G2969" s="4">
        <f>Order_items!C2969</f>
        <v>3</v>
      </c>
      <c r="H2969" s="4">
        <f>Order_items!D2969</f>
        <v>317.82</v>
      </c>
      <c r="I2969" s="4">
        <f>Order_items!E2969</f>
        <v>953.46</v>
      </c>
      <c r="J2969" s="4" t="str">
        <f t="array" ref="J2969">_xlfn.XLOOKUP(A2969,Orders!A:A,Orders!G:G,"")</f>
        <v>Card</v>
      </c>
      <c r="K2969" s="4">
        <f t="shared" si="1"/>
        <v>2024</v>
      </c>
      <c r="L2969" s="4" t="str">
        <f t="shared" si="2"/>
        <v>Feb</v>
      </c>
    </row>
    <row r="2970" ht="22.5" customHeight="1">
      <c r="A2970" s="4">
        <f>(Orders!A2970)</f>
        <v>1117730990</v>
      </c>
      <c r="B2970" s="5">
        <f t="array" ref="B2970">_xlfn.XLOOKUP(A2970, Orders!A:A,Orders!C:C)</f>
        <v>45527.82926</v>
      </c>
      <c r="C2970" s="4">
        <f>Order_items!B2970</f>
        <v>820973</v>
      </c>
      <c r="D2970" s="4" t="str">
        <f t="array" ref="D2970">_xlfn.XLOOKUP(C2970,Products!A:A,Products!B:B,"")</f>
        <v>Baby Wipes</v>
      </c>
      <c r="E2970" s="4" t="str">
        <f t="array" ref="E2970">_xlfn.XLOOKUP(C2970,Products!A:A,Products!C:C,"")</f>
        <v>Baby Care</v>
      </c>
      <c r="F2970" s="4" t="str">
        <f t="array" ref="F2970">_xlfn.XLOOKUP(C2970,Products!A:A,Products!D:D,"")</f>
        <v>Lall LLC</v>
      </c>
      <c r="G2970" s="4">
        <f>Order_items!C2970</f>
        <v>1</v>
      </c>
      <c r="H2970" s="4">
        <f>Order_items!D2970</f>
        <v>114.52</v>
      </c>
      <c r="I2970" s="4">
        <f>Order_items!E2970</f>
        <v>114.52</v>
      </c>
      <c r="J2970" s="4" t="str">
        <f t="array" ref="J2970">_xlfn.XLOOKUP(A2970,Orders!A:A,Orders!G:G,"")</f>
        <v>Cash</v>
      </c>
      <c r="K2970" s="4">
        <f t="shared" si="1"/>
        <v>2024</v>
      </c>
      <c r="L2970" s="4" t="str">
        <f t="shared" si="2"/>
        <v>Aug</v>
      </c>
    </row>
    <row r="2971" ht="22.5" customHeight="1">
      <c r="A2971" s="4">
        <f>(Orders!A2971)</f>
        <v>1678557345</v>
      </c>
      <c r="B2971" s="5">
        <f t="array" ref="B2971">_xlfn.XLOOKUP(A2971, Orders!A:A,Orders!C:C)</f>
        <v>45424.71229</v>
      </c>
      <c r="C2971" s="4">
        <f>Order_items!B2971</f>
        <v>329351</v>
      </c>
      <c r="D2971" s="4" t="str">
        <f t="array" ref="D2971">_xlfn.XLOOKUP(C2971,Products!A:A,Products!B:B,"")</f>
        <v>Cheese</v>
      </c>
      <c r="E2971" s="4" t="str">
        <f t="array" ref="E2971">_xlfn.XLOOKUP(C2971,Products!A:A,Products!C:C,"")</f>
        <v>Dairy &amp; Breakfast</v>
      </c>
      <c r="F2971" s="4" t="str">
        <f t="array" ref="F2971">_xlfn.XLOOKUP(C2971,Products!A:A,Products!D:D,"")</f>
        <v>Lala, Kalita and Sathe</v>
      </c>
      <c r="G2971" s="4">
        <f>Order_items!C2971</f>
        <v>1</v>
      </c>
      <c r="H2971" s="4">
        <f>Order_items!D2971</f>
        <v>310.87</v>
      </c>
      <c r="I2971" s="4">
        <f>Order_items!E2971</f>
        <v>310.87</v>
      </c>
      <c r="J2971" s="4" t="str">
        <f t="array" ref="J2971">_xlfn.XLOOKUP(A2971,Orders!A:A,Orders!G:G,"")</f>
        <v>Wallet</v>
      </c>
      <c r="K2971" s="4">
        <f t="shared" si="1"/>
        <v>2024</v>
      </c>
      <c r="L2971" s="4" t="str">
        <f t="shared" si="2"/>
        <v>May</v>
      </c>
    </row>
    <row r="2972" ht="22.5" customHeight="1">
      <c r="A2972" s="4">
        <f>(Orders!A2972)</f>
        <v>4505129824</v>
      </c>
      <c r="B2972" s="5">
        <f t="array" ref="B2972">_xlfn.XLOOKUP(A2972, Orders!A:A,Orders!C:C)</f>
        <v>45244.54395</v>
      </c>
      <c r="C2972" s="4">
        <f>Order_items!B2972</f>
        <v>382511</v>
      </c>
      <c r="D2972" s="4" t="str">
        <f t="array" ref="D2972">_xlfn.XLOOKUP(C2972,Products!A:A,Products!B:B,"")</f>
        <v>Butter</v>
      </c>
      <c r="E2972" s="4" t="str">
        <f t="array" ref="E2972">_xlfn.XLOOKUP(C2972,Products!A:A,Products!C:C,"")</f>
        <v>Dairy &amp; Breakfast</v>
      </c>
      <c r="F2972" s="4" t="str">
        <f t="array" ref="F2972">_xlfn.XLOOKUP(C2972,Products!A:A,Products!D:D,"")</f>
        <v>Bora-Thakkar</v>
      </c>
      <c r="G2972" s="4">
        <f>Order_items!C2972</f>
        <v>2</v>
      </c>
      <c r="H2972" s="4">
        <f>Order_items!D2972</f>
        <v>702.54</v>
      </c>
      <c r="I2972" s="4">
        <f>Order_items!E2972</f>
        <v>1405.08</v>
      </c>
      <c r="J2972" s="4" t="str">
        <f t="array" ref="J2972">_xlfn.XLOOKUP(A2972,Orders!A:A,Orders!G:G,"")</f>
        <v>Cash</v>
      </c>
      <c r="K2972" s="4">
        <f t="shared" si="1"/>
        <v>2023</v>
      </c>
      <c r="L2972" s="4" t="str">
        <f t="shared" si="2"/>
        <v>Nov</v>
      </c>
    </row>
    <row r="2973" ht="22.5" customHeight="1">
      <c r="A2973" s="4">
        <f>(Orders!A2973)</f>
        <v>8737295686</v>
      </c>
      <c r="B2973" s="5">
        <f t="array" ref="B2973">_xlfn.XLOOKUP(A2973, Orders!A:A,Orders!C:C)</f>
        <v>45271.3806</v>
      </c>
      <c r="C2973" s="4">
        <f>Order_items!B2973</f>
        <v>490602</v>
      </c>
      <c r="D2973" s="4" t="str">
        <f t="array" ref="D2973">_xlfn.XLOOKUP(C2973,Products!A:A,Products!B:B,"")</f>
        <v>Sugar</v>
      </c>
      <c r="E2973" s="4" t="str">
        <f t="array" ref="E2973">_xlfn.XLOOKUP(C2973,Products!A:A,Products!C:C,"")</f>
        <v>Grocery &amp; Staples</v>
      </c>
      <c r="F2973" s="4" t="str">
        <f t="array" ref="F2973">_xlfn.XLOOKUP(C2973,Products!A:A,Products!D:D,"")</f>
        <v>Raghavan Inc</v>
      </c>
      <c r="G2973" s="4">
        <f>Order_items!C2973</f>
        <v>3</v>
      </c>
      <c r="H2973" s="4">
        <f>Order_items!D2973</f>
        <v>549.47</v>
      </c>
      <c r="I2973" s="4">
        <f>Order_items!E2973</f>
        <v>1648.41</v>
      </c>
      <c r="J2973" s="4" t="str">
        <f t="array" ref="J2973">_xlfn.XLOOKUP(A2973,Orders!A:A,Orders!G:G,"")</f>
        <v>Wallet</v>
      </c>
      <c r="K2973" s="4">
        <f t="shared" si="1"/>
        <v>2023</v>
      </c>
      <c r="L2973" s="4" t="str">
        <f t="shared" si="2"/>
        <v>Dec</v>
      </c>
    </row>
    <row r="2974" ht="22.5" customHeight="1">
      <c r="A2974" s="4">
        <f>(Orders!A2974)</f>
        <v>7997347191</v>
      </c>
      <c r="B2974" s="5">
        <f t="array" ref="B2974">_xlfn.XLOOKUP(A2974, Orders!A:A,Orders!C:C)</f>
        <v>45484.14771</v>
      </c>
      <c r="C2974" s="4">
        <f>Order_items!B2974</f>
        <v>803607</v>
      </c>
      <c r="D2974" s="4" t="str">
        <f t="array" ref="D2974">_xlfn.XLOOKUP(C2974,Products!A:A,Products!B:B,"")</f>
        <v>Soap</v>
      </c>
      <c r="E2974" s="4" t="str">
        <f t="array" ref="E2974">_xlfn.XLOOKUP(C2974,Products!A:A,Products!C:C,"")</f>
        <v>Personal Care</v>
      </c>
      <c r="F2974" s="4" t="str">
        <f t="array" ref="F2974">_xlfn.XLOOKUP(C2974,Products!A:A,Products!D:D,"")</f>
        <v>Kadakia, Mohan and Sathe</v>
      </c>
      <c r="G2974" s="4">
        <f>Order_items!C2974</f>
        <v>3</v>
      </c>
      <c r="H2974" s="4">
        <f>Order_items!D2974</f>
        <v>949.73</v>
      </c>
      <c r="I2974" s="4">
        <f>Order_items!E2974</f>
        <v>2849.19</v>
      </c>
      <c r="J2974" s="4" t="str">
        <f t="array" ref="J2974">_xlfn.XLOOKUP(A2974,Orders!A:A,Orders!G:G,"")</f>
        <v>Wallet</v>
      </c>
      <c r="K2974" s="4">
        <f t="shared" si="1"/>
        <v>2024</v>
      </c>
      <c r="L2974" s="4" t="str">
        <f t="shared" si="2"/>
        <v>Jul</v>
      </c>
    </row>
    <row r="2975" ht="22.5" customHeight="1">
      <c r="A2975" s="4">
        <f>(Orders!A2975)</f>
        <v>1930645698</v>
      </c>
      <c r="B2975" s="5">
        <f t="array" ref="B2975">_xlfn.XLOOKUP(A2975, Orders!A:A,Orders!C:C)</f>
        <v>45511.54896</v>
      </c>
      <c r="C2975" s="4">
        <f>Order_items!B2975</f>
        <v>140489</v>
      </c>
      <c r="D2975" s="4" t="str">
        <f t="array" ref="D2975">_xlfn.XLOOKUP(C2975,Products!A:A,Products!B:B,"")</f>
        <v>Soap</v>
      </c>
      <c r="E2975" s="4" t="str">
        <f t="array" ref="E2975">_xlfn.XLOOKUP(C2975,Products!A:A,Products!C:C,"")</f>
        <v>Personal Care</v>
      </c>
      <c r="F2975" s="4" t="str">
        <f t="array" ref="F2975">_xlfn.XLOOKUP(C2975,Products!A:A,Products!D:D,"")</f>
        <v>Biswas, Kapoor and Patel</v>
      </c>
      <c r="G2975" s="4">
        <f>Order_items!C2975</f>
        <v>3</v>
      </c>
      <c r="H2975" s="4">
        <f>Order_items!D2975</f>
        <v>650.2</v>
      </c>
      <c r="I2975" s="4">
        <f>Order_items!E2975</f>
        <v>1950.6</v>
      </c>
      <c r="J2975" s="4" t="str">
        <f t="array" ref="J2975">_xlfn.XLOOKUP(A2975,Orders!A:A,Orders!G:G,"")</f>
        <v>Card</v>
      </c>
      <c r="K2975" s="4">
        <f t="shared" si="1"/>
        <v>2024</v>
      </c>
      <c r="L2975" s="4" t="str">
        <f t="shared" si="2"/>
        <v>Aug</v>
      </c>
    </row>
    <row r="2976" ht="22.5" customHeight="1">
      <c r="A2976" s="4">
        <f>(Orders!A2976)</f>
        <v>5393373590</v>
      </c>
      <c r="B2976" s="5">
        <f t="array" ref="B2976">_xlfn.XLOOKUP(A2976, Orders!A:A,Orders!C:C)</f>
        <v>45562.71487</v>
      </c>
      <c r="C2976" s="4">
        <f>Order_items!B2976</f>
        <v>112390</v>
      </c>
      <c r="D2976" s="4" t="str">
        <f t="array" ref="D2976">_xlfn.XLOOKUP(C2976,Products!A:A,Products!B:B,"")</f>
        <v>Toothpaste</v>
      </c>
      <c r="E2976" s="4" t="str">
        <f t="array" ref="E2976">_xlfn.XLOOKUP(C2976,Products!A:A,Products!C:C,"")</f>
        <v>Personal Care</v>
      </c>
      <c r="F2976" s="4" t="str">
        <f t="array" ref="F2976">_xlfn.XLOOKUP(C2976,Products!A:A,Products!D:D,"")</f>
        <v>Kibe, Contractor and Randhawa</v>
      </c>
      <c r="G2976" s="4">
        <f>Order_items!C2976</f>
        <v>2</v>
      </c>
      <c r="H2976" s="4">
        <f>Order_items!D2976</f>
        <v>877.98</v>
      </c>
      <c r="I2976" s="4">
        <f>Order_items!E2976</f>
        <v>1755.96</v>
      </c>
      <c r="J2976" s="4" t="str">
        <f t="array" ref="J2976">_xlfn.XLOOKUP(A2976,Orders!A:A,Orders!G:G,"")</f>
        <v>Card</v>
      </c>
      <c r="K2976" s="4">
        <f t="shared" si="1"/>
        <v>2024</v>
      </c>
      <c r="L2976" s="4" t="str">
        <f t="shared" si="2"/>
        <v>Sep</v>
      </c>
    </row>
    <row r="2977" ht="22.5" customHeight="1">
      <c r="A2977" s="4">
        <f>(Orders!A2977)</f>
        <v>5851854765</v>
      </c>
      <c r="B2977" s="5">
        <f t="array" ref="B2977">_xlfn.XLOOKUP(A2977, Orders!A:A,Orders!C:C)</f>
        <v>45254.62203</v>
      </c>
      <c r="C2977" s="4">
        <f>Order_items!B2977</f>
        <v>587645</v>
      </c>
      <c r="D2977" s="4" t="str">
        <f t="array" ref="D2977">_xlfn.XLOOKUP(C2977,Products!A:A,Products!B:B,"")</f>
        <v>Vitamins</v>
      </c>
      <c r="E2977" s="4" t="str">
        <f t="array" ref="E2977">_xlfn.XLOOKUP(C2977,Products!A:A,Products!C:C,"")</f>
        <v>Pharmacy</v>
      </c>
      <c r="F2977" s="4" t="str">
        <f t="array" ref="F2977">_xlfn.XLOOKUP(C2977,Products!A:A,Products!D:D,"")</f>
        <v>Sura, Pillay and Mammen</v>
      </c>
      <c r="G2977" s="4">
        <f>Order_items!C2977</f>
        <v>2</v>
      </c>
      <c r="H2977" s="4">
        <f>Order_items!D2977</f>
        <v>801.81</v>
      </c>
      <c r="I2977" s="4">
        <f>Order_items!E2977</f>
        <v>1603.62</v>
      </c>
      <c r="J2977" s="4" t="str">
        <f t="array" ref="J2977">_xlfn.XLOOKUP(A2977,Orders!A:A,Orders!G:G,"")</f>
        <v>Wallet</v>
      </c>
      <c r="K2977" s="4">
        <f t="shared" si="1"/>
        <v>2023</v>
      </c>
      <c r="L2977" s="4" t="str">
        <f t="shared" si="2"/>
        <v>Nov</v>
      </c>
    </row>
    <row r="2978" ht="22.5" customHeight="1">
      <c r="A2978" s="4">
        <f>(Orders!A2978)</f>
        <v>3765179520</v>
      </c>
      <c r="B2978" s="5">
        <f t="array" ref="B2978">_xlfn.XLOOKUP(A2978, Orders!A:A,Orders!C:C)</f>
        <v>45466.20454</v>
      </c>
      <c r="C2978" s="4">
        <f>Order_items!B2978</f>
        <v>373536</v>
      </c>
      <c r="D2978" s="4" t="str">
        <f t="array" ref="D2978">_xlfn.XLOOKUP(C2978,Products!A:A,Products!B:B,"")</f>
        <v>Dog Food</v>
      </c>
      <c r="E2978" s="4" t="str">
        <f t="array" ref="E2978">_xlfn.XLOOKUP(C2978,Products!A:A,Products!C:C,"")</f>
        <v>Pet Care</v>
      </c>
      <c r="F2978" s="4" t="str">
        <f t="array" ref="F2978">_xlfn.XLOOKUP(C2978,Products!A:A,Products!D:D,"")</f>
        <v>Chauhan-Sabharwal</v>
      </c>
      <c r="G2978" s="4">
        <f>Order_items!C2978</f>
        <v>1</v>
      </c>
      <c r="H2978" s="4">
        <f>Order_items!D2978</f>
        <v>494.17</v>
      </c>
      <c r="I2978" s="4">
        <f>Order_items!E2978</f>
        <v>494.17</v>
      </c>
      <c r="J2978" s="4" t="str">
        <f t="array" ref="J2978">_xlfn.XLOOKUP(A2978,Orders!A:A,Orders!G:G,"")</f>
        <v>Wallet</v>
      </c>
      <c r="K2978" s="4">
        <f t="shared" si="1"/>
        <v>2024</v>
      </c>
      <c r="L2978" s="4" t="str">
        <f t="shared" si="2"/>
        <v>Jun</v>
      </c>
    </row>
    <row r="2979" ht="22.5" customHeight="1">
      <c r="A2979" s="4">
        <f>(Orders!A2979)</f>
        <v>683969424</v>
      </c>
      <c r="B2979" s="5">
        <f t="array" ref="B2979">_xlfn.XLOOKUP(A2979, Orders!A:A,Orders!C:C)</f>
        <v>45148.26251</v>
      </c>
      <c r="C2979" s="4">
        <f>Order_items!B2979</f>
        <v>540618</v>
      </c>
      <c r="D2979" s="4" t="str">
        <f t="array" ref="D2979">_xlfn.XLOOKUP(C2979,Products!A:A,Products!B:B,"")</f>
        <v>Popcorn</v>
      </c>
      <c r="E2979" s="4" t="str">
        <f t="array" ref="E2979">_xlfn.XLOOKUP(C2979,Products!A:A,Products!C:C,"")</f>
        <v>Snacks &amp; Munchies</v>
      </c>
      <c r="F2979" s="4" t="str">
        <f t="array" ref="F2979">_xlfn.XLOOKUP(C2979,Products!A:A,Products!D:D,"")</f>
        <v>Golla-Luthra</v>
      </c>
      <c r="G2979" s="4">
        <f>Order_items!C2979</f>
        <v>3</v>
      </c>
      <c r="H2979" s="4">
        <f>Order_items!D2979</f>
        <v>317.05</v>
      </c>
      <c r="I2979" s="4">
        <f>Order_items!E2979</f>
        <v>951.15</v>
      </c>
      <c r="J2979" s="4" t="str">
        <f t="array" ref="J2979">_xlfn.XLOOKUP(A2979,Orders!A:A,Orders!G:G,"")</f>
        <v>Cash</v>
      </c>
      <c r="K2979" s="4">
        <f t="shared" si="1"/>
        <v>2023</v>
      </c>
      <c r="L2979" s="4" t="str">
        <f t="shared" si="2"/>
        <v>Aug</v>
      </c>
    </row>
    <row r="2980" ht="22.5" customHeight="1">
      <c r="A2980" s="4">
        <f>(Orders!A2980)</f>
        <v>8459624382</v>
      </c>
      <c r="B2980" s="5">
        <f t="array" ref="B2980">_xlfn.XLOOKUP(A2980, Orders!A:A,Orders!C:C)</f>
        <v>45160.75721</v>
      </c>
      <c r="C2980" s="4">
        <f>Order_items!B2980</f>
        <v>602241</v>
      </c>
      <c r="D2980" s="4" t="str">
        <f t="array" ref="D2980">_xlfn.XLOOKUP(C2980,Products!A:A,Products!B:B,"")</f>
        <v>Nuts</v>
      </c>
      <c r="E2980" s="4" t="str">
        <f t="array" ref="E2980">_xlfn.XLOOKUP(C2980,Products!A:A,Products!C:C,"")</f>
        <v>Snacks &amp; Munchies</v>
      </c>
      <c r="F2980" s="4" t="str">
        <f t="array" ref="F2980">_xlfn.XLOOKUP(C2980,Products!A:A,Products!D:D,"")</f>
        <v>Bahl-Pau</v>
      </c>
      <c r="G2980" s="4">
        <f>Order_items!C2980</f>
        <v>3</v>
      </c>
      <c r="H2980" s="4">
        <f>Order_items!D2980</f>
        <v>976.55</v>
      </c>
      <c r="I2980" s="4">
        <f>Order_items!E2980</f>
        <v>2929.65</v>
      </c>
      <c r="J2980" s="4" t="str">
        <f t="array" ref="J2980">_xlfn.XLOOKUP(A2980,Orders!A:A,Orders!G:G,"")</f>
        <v>Wallet</v>
      </c>
      <c r="K2980" s="4">
        <f t="shared" si="1"/>
        <v>2023</v>
      </c>
      <c r="L2980" s="4" t="str">
        <f t="shared" si="2"/>
        <v>Aug</v>
      </c>
    </row>
    <row r="2981" ht="22.5" customHeight="1">
      <c r="A2981" s="4">
        <f>(Orders!A2981)</f>
        <v>7110044004</v>
      </c>
      <c r="B2981" s="5">
        <f t="array" ref="B2981">_xlfn.XLOOKUP(A2981, Orders!A:A,Orders!C:C)</f>
        <v>45040.58029</v>
      </c>
      <c r="C2981" s="4">
        <f>Order_items!B2981</f>
        <v>298985</v>
      </c>
      <c r="D2981" s="4" t="str">
        <f t="array" ref="D2981">_xlfn.XLOOKUP(C2981,Products!A:A,Products!B:B,"")</f>
        <v>Vitamins</v>
      </c>
      <c r="E2981" s="4" t="str">
        <f t="array" ref="E2981">_xlfn.XLOOKUP(C2981,Products!A:A,Products!C:C,"")</f>
        <v>Pharmacy</v>
      </c>
      <c r="F2981" s="4" t="str">
        <f t="array" ref="F2981">_xlfn.XLOOKUP(C2981,Products!A:A,Products!D:D,"")</f>
        <v>Ramanathan, Joshi and Srinivasan</v>
      </c>
      <c r="G2981" s="4">
        <f>Order_items!C2981</f>
        <v>1</v>
      </c>
      <c r="H2981" s="4">
        <f>Order_items!D2981</f>
        <v>183.76</v>
      </c>
      <c r="I2981" s="4">
        <f>Order_items!E2981</f>
        <v>183.76</v>
      </c>
      <c r="J2981" s="4" t="str">
        <f t="array" ref="J2981">_xlfn.XLOOKUP(A2981,Orders!A:A,Orders!G:G,"")</f>
        <v>UPI</v>
      </c>
      <c r="K2981" s="4">
        <f t="shared" si="1"/>
        <v>2023</v>
      </c>
      <c r="L2981" s="4" t="str">
        <f t="shared" si="2"/>
        <v>Apr</v>
      </c>
    </row>
    <row r="2982" ht="22.5" customHeight="1">
      <c r="A2982" s="4">
        <f>(Orders!A2982)</f>
        <v>4302375314</v>
      </c>
      <c r="B2982" s="5">
        <f t="array" ref="B2982">_xlfn.XLOOKUP(A2982, Orders!A:A,Orders!C:C)</f>
        <v>45354.3547</v>
      </c>
      <c r="C2982" s="4">
        <f>Order_items!B2982</f>
        <v>942001</v>
      </c>
      <c r="D2982" s="4" t="str">
        <f t="array" ref="D2982">_xlfn.XLOOKUP(C2982,Products!A:A,Products!B:B,"")</f>
        <v>Cat Food</v>
      </c>
      <c r="E2982" s="4" t="str">
        <f t="array" ref="E2982">_xlfn.XLOOKUP(C2982,Products!A:A,Products!C:C,"")</f>
        <v>Pet Care</v>
      </c>
      <c r="F2982" s="4" t="str">
        <f t="array" ref="F2982">_xlfn.XLOOKUP(C2982,Products!A:A,Products!D:D,"")</f>
        <v>Acharya Ltd</v>
      </c>
      <c r="G2982" s="4">
        <f>Order_items!C2982</f>
        <v>2</v>
      </c>
      <c r="H2982" s="4">
        <f>Order_items!D2982</f>
        <v>671.55</v>
      </c>
      <c r="I2982" s="4">
        <f>Order_items!E2982</f>
        <v>1343.1</v>
      </c>
      <c r="J2982" s="4" t="str">
        <f t="array" ref="J2982">_xlfn.XLOOKUP(A2982,Orders!A:A,Orders!G:G,"")</f>
        <v>Card</v>
      </c>
      <c r="K2982" s="4">
        <f t="shared" si="1"/>
        <v>2024</v>
      </c>
      <c r="L2982" s="4" t="str">
        <f t="shared" si="2"/>
        <v>Mar</v>
      </c>
    </row>
    <row r="2983" ht="22.5" customHeight="1">
      <c r="A2983" s="4">
        <f>(Orders!A2983)</f>
        <v>1245307588</v>
      </c>
      <c r="B2983" s="5">
        <f t="array" ref="B2983">_xlfn.XLOOKUP(A2983, Orders!A:A,Orders!C:C)</f>
        <v>45040.65828</v>
      </c>
      <c r="C2983" s="4">
        <f>Order_items!B2983</f>
        <v>669378</v>
      </c>
      <c r="D2983" s="4" t="str">
        <f t="array" ref="D2983">_xlfn.XLOOKUP(C2983,Products!A:A,Products!B:B,"")</f>
        <v>Potatoes</v>
      </c>
      <c r="E2983" s="4" t="str">
        <f t="array" ref="E2983">_xlfn.XLOOKUP(C2983,Products!A:A,Products!C:C,"")</f>
        <v>Fruits &amp; Vegetables</v>
      </c>
      <c r="F2983" s="4" t="str">
        <f t="array" ref="F2983">_xlfn.XLOOKUP(C2983,Products!A:A,Products!D:D,"")</f>
        <v>Chadha and Sons</v>
      </c>
      <c r="G2983" s="4">
        <f>Order_items!C2983</f>
        <v>2</v>
      </c>
      <c r="H2983" s="4">
        <f>Order_items!D2983</f>
        <v>212.14</v>
      </c>
      <c r="I2983" s="4">
        <f>Order_items!E2983</f>
        <v>424.28</v>
      </c>
      <c r="J2983" s="4" t="str">
        <f t="array" ref="J2983">_xlfn.XLOOKUP(A2983,Orders!A:A,Orders!G:G,"")</f>
        <v>Cash</v>
      </c>
      <c r="K2983" s="4">
        <f t="shared" si="1"/>
        <v>2023</v>
      </c>
      <c r="L2983" s="4" t="str">
        <f t="shared" si="2"/>
        <v>Apr</v>
      </c>
    </row>
    <row r="2984" ht="22.5" customHeight="1">
      <c r="A2984" s="4">
        <f>(Orders!A2984)</f>
        <v>3876260101</v>
      </c>
      <c r="B2984" s="5">
        <f t="array" ref="B2984">_xlfn.XLOOKUP(A2984, Orders!A:A,Orders!C:C)</f>
        <v>45180.52751</v>
      </c>
      <c r="C2984" s="4">
        <f>Order_items!B2984</f>
        <v>451933</v>
      </c>
      <c r="D2984" s="4" t="str">
        <f t="array" ref="D2984">_xlfn.XLOOKUP(C2984,Products!A:A,Products!B:B,"")</f>
        <v>Wheat Flour</v>
      </c>
      <c r="E2984" s="4" t="str">
        <f t="array" ref="E2984">_xlfn.XLOOKUP(C2984,Products!A:A,Products!C:C,"")</f>
        <v>Grocery &amp; Staples</v>
      </c>
      <c r="F2984" s="4" t="str">
        <f t="array" ref="F2984">_xlfn.XLOOKUP(C2984,Products!A:A,Products!D:D,"")</f>
        <v>Nadig Ltd</v>
      </c>
      <c r="G2984" s="4">
        <f>Order_items!C2984</f>
        <v>1</v>
      </c>
      <c r="H2984" s="4">
        <f>Order_items!D2984</f>
        <v>568.94</v>
      </c>
      <c r="I2984" s="4">
        <f>Order_items!E2984</f>
        <v>568.94</v>
      </c>
      <c r="J2984" s="4" t="str">
        <f t="array" ref="J2984">_xlfn.XLOOKUP(A2984,Orders!A:A,Orders!G:G,"")</f>
        <v>Wallet</v>
      </c>
      <c r="K2984" s="4">
        <f t="shared" si="1"/>
        <v>2023</v>
      </c>
      <c r="L2984" s="4" t="str">
        <f t="shared" si="2"/>
        <v>Sep</v>
      </c>
    </row>
    <row r="2985" ht="22.5" customHeight="1">
      <c r="A2985" s="4">
        <f>(Orders!A2985)</f>
        <v>3162263618</v>
      </c>
      <c r="B2985" s="5">
        <f t="array" ref="B2985">_xlfn.XLOOKUP(A2985, Orders!A:A,Orders!C:C)</f>
        <v>45073.52705</v>
      </c>
      <c r="C2985" s="4">
        <f>Order_items!B2985</f>
        <v>94225</v>
      </c>
      <c r="D2985" s="4" t="str">
        <f t="array" ref="D2985">_xlfn.XLOOKUP(C2985,Products!A:A,Products!B:B,"")</f>
        <v>Toilet Cleaner</v>
      </c>
      <c r="E2985" s="4" t="str">
        <f t="array" ref="E2985">_xlfn.XLOOKUP(C2985,Products!A:A,Products!C:C,"")</f>
        <v>Household Care</v>
      </c>
      <c r="F2985" s="4" t="str">
        <f t="array" ref="F2985">_xlfn.XLOOKUP(C2985,Products!A:A,Products!D:D,"")</f>
        <v>Gulati, Ram and Sarkar</v>
      </c>
      <c r="G2985" s="4">
        <f>Order_items!C2985</f>
        <v>3</v>
      </c>
      <c r="H2985" s="4">
        <f>Order_items!D2985</f>
        <v>77.11</v>
      </c>
      <c r="I2985" s="4">
        <f>Order_items!E2985</f>
        <v>231.33</v>
      </c>
      <c r="J2985" s="4" t="str">
        <f t="array" ref="J2985">_xlfn.XLOOKUP(A2985,Orders!A:A,Orders!G:G,"")</f>
        <v>Card</v>
      </c>
      <c r="K2985" s="4">
        <f t="shared" si="1"/>
        <v>2023</v>
      </c>
      <c r="L2985" s="4" t="str">
        <f t="shared" si="2"/>
        <v>May</v>
      </c>
    </row>
    <row r="2986" ht="22.5" customHeight="1">
      <c r="A2986" s="4">
        <f>(Orders!A2986)</f>
        <v>655792395</v>
      </c>
      <c r="B2986" s="5">
        <f t="array" ref="B2986">_xlfn.XLOOKUP(A2986, Orders!A:A,Orders!C:C)</f>
        <v>45401.96144</v>
      </c>
      <c r="C2986" s="4">
        <f>Order_items!B2986</f>
        <v>798639</v>
      </c>
      <c r="D2986" s="4" t="str">
        <f t="array" ref="D2986">_xlfn.XLOOKUP(C2986,Products!A:A,Products!B:B,"")</f>
        <v>Eggs</v>
      </c>
      <c r="E2986" s="4" t="str">
        <f t="array" ref="E2986">_xlfn.XLOOKUP(C2986,Products!A:A,Products!C:C,"")</f>
        <v>Dairy &amp; Breakfast</v>
      </c>
      <c r="F2986" s="4" t="str">
        <f t="array" ref="F2986">_xlfn.XLOOKUP(C2986,Products!A:A,Products!D:D,"")</f>
        <v>Subramaniam LLC</v>
      </c>
      <c r="G2986" s="4">
        <f>Order_items!C2986</f>
        <v>1</v>
      </c>
      <c r="H2986" s="4">
        <f>Order_items!D2986</f>
        <v>211.25</v>
      </c>
      <c r="I2986" s="4">
        <f>Order_items!E2986</f>
        <v>211.25</v>
      </c>
      <c r="J2986" s="4" t="str">
        <f t="array" ref="J2986">_xlfn.XLOOKUP(A2986,Orders!A:A,Orders!G:G,"")</f>
        <v>Wallet</v>
      </c>
      <c r="K2986" s="4">
        <f t="shared" si="1"/>
        <v>2024</v>
      </c>
      <c r="L2986" s="4" t="str">
        <f t="shared" si="2"/>
        <v>Apr</v>
      </c>
    </row>
    <row r="2987" ht="22.5" customHeight="1">
      <c r="A2987" s="4">
        <f>(Orders!A2987)</f>
        <v>7624743284</v>
      </c>
      <c r="B2987" s="5">
        <f t="array" ref="B2987">_xlfn.XLOOKUP(A2987, Orders!A:A,Orders!C:C)</f>
        <v>45153.22133</v>
      </c>
      <c r="C2987" s="4">
        <f>Order_items!B2987</f>
        <v>257719</v>
      </c>
      <c r="D2987" s="4" t="str">
        <f t="array" ref="D2987">_xlfn.XLOOKUP(C2987,Products!A:A,Products!B:B,"")</f>
        <v>Eggs</v>
      </c>
      <c r="E2987" s="4" t="str">
        <f t="array" ref="E2987">_xlfn.XLOOKUP(C2987,Products!A:A,Products!C:C,"")</f>
        <v>Dairy &amp; Breakfast</v>
      </c>
      <c r="F2987" s="4" t="str">
        <f t="array" ref="F2987">_xlfn.XLOOKUP(C2987,Products!A:A,Products!D:D,"")</f>
        <v>Chaudhuri PLC</v>
      </c>
      <c r="G2987" s="4">
        <f>Order_items!C2987</f>
        <v>3</v>
      </c>
      <c r="H2987" s="4">
        <f>Order_items!D2987</f>
        <v>281.73</v>
      </c>
      <c r="I2987" s="4">
        <f>Order_items!E2987</f>
        <v>845.19</v>
      </c>
      <c r="J2987" s="4" t="str">
        <f t="array" ref="J2987">_xlfn.XLOOKUP(A2987,Orders!A:A,Orders!G:G,"")</f>
        <v>UPI</v>
      </c>
      <c r="K2987" s="4">
        <f t="shared" si="1"/>
        <v>2023</v>
      </c>
      <c r="L2987" s="4" t="str">
        <f t="shared" si="2"/>
        <v>Aug</v>
      </c>
    </row>
    <row r="2988" ht="22.5" customHeight="1">
      <c r="A2988" s="4">
        <f>(Orders!A2988)</f>
        <v>4783962671</v>
      </c>
      <c r="B2988" s="5">
        <f t="array" ref="B2988">_xlfn.XLOOKUP(A2988, Orders!A:A,Orders!C:C)</f>
        <v>45208.74146</v>
      </c>
      <c r="C2988" s="4">
        <f>Order_items!B2988</f>
        <v>272170</v>
      </c>
      <c r="D2988" s="4" t="str">
        <f t="array" ref="D2988">_xlfn.XLOOKUP(C2988,Products!A:A,Products!B:B,"")</f>
        <v>Ice Cream</v>
      </c>
      <c r="E2988" s="4" t="str">
        <f t="array" ref="E2988">_xlfn.XLOOKUP(C2988,Products!A:A,Products!C:C,"")</f>
        <v>Instant &amp; Frozen Food</v>
      </c>
      <c r="F2988" s="4" t="str">
        <f t="array" ref="F2988">_xlfn.XLOOKUP(C2988,Products!A:A,Products!D:D,"")</f>
        <v>Purohit Group</v>
      </c>
      <c r="G2988" s="4">
        <f>Order_items!C2988</f>
        <v>1</v>
      </c>
      <c r="H2988" s="4">
        <f>Order_items!D2988</f>
        <v>140.8</v>
      </c>
      <c r="I2988" s="4">
        <f>Order_items!E2988</f>
        <v>140.8</v>
      </c>
      <c r="J2988" s="4" t="str">
        <f t="array" ref="J2988">_xlfn.XLOOKUP(A2988,Orders!A:A,Orders!G:G,"")</f>
        <v>Card</v>
      </c>
      <c r="K2988" s="4">
        <f t="shared" si="1"/>
        <v>2023</v>
      </c>
      <c r="L2988" s="4" t="str">
        <f t="shared" si="2"/>
        <v>Oct</v>
      </c>
    </row>
    <row r="2989" ht="22.5" customHeight="1">
      <c r="A2989" s="4">
        <f>(Orders!A2989)</f>
        <v>7166787473</v>
      </c>
      <c r="B2989" s="5">
        <f t="array" ref="B2989">_xlfn.XLOOKUP(A2989, Orders!A:A,Orders!C:C)</f>
        <v>45528.25752</v>
      </c>
      <c r="C2989" s="4">
        <f>Order_items!B2989</f>
        <v>425341</v>
      </c>
      <c r="D2989" s="4" t="str">
        <f t="array" ref="D2989">_xlfn.XLOOKUP(C2989,Products!A:A,Products!B:B,"")</f>
        <v>Pet Treats</v>
      </c>
      <c r="E2989" s="4" t="str">
        <f t="array" ref="E2989">_xlfn.XLOOKUP(C2989,Products!A:A,Products!C:C,"")</f>
        <v>Pet Care</v>
      </c>
      <c r="F2989" s="4" t="str">
        <f t="array" ref="F2989">_xlfn.XLOOKUP(C2989,Products!A:A,Products!D:D,"")</f>
        <v>Mani, Dhar and Muni</v>
      </c>
      <c r="G2989" s="4">
        <f>Order_items!C2989</f>
        <v>2</v>
      </c>
      <c r="H2989" s="4">
        <f>Order_items!D2989</f>
        <v>486.28</v>
      </c>
      <c r="I2989" s="4">
        <f>Order_items!E2989</f>
        <v>972.56</v>
      </c>
      <c r="J2989" s="4" t="str">
        <f t="array" ref="J2989">_xlfn.XLOOKUP(A2989,Orders!A:A,Orders!G:G,"")</f>
        <v>Card</v>
      </c>
      <c r="K2989" s="4">
        <f t="shared" si="1"/>
        <v>2024</v>
      </c>
      <c r="L2989" s="4" t="str">
        <f t="shared" si="2"/>
        <v>Aug</v>
      </c>
    </row>
    <row r="2990" ht="22.5" customHeight="1">
      <c r="A2990" s="4">
        <f>(Orders!A2990)</f>
        <v>9395228070</v>
      </c>
      <c r="B2990" s="5">
        <f t="array" ref="B2990">_xlfn.XLOOKUP(A2990, Orders!A:A,Orders!C:C)</f>
        <v>45547.832</v>
      </c>
      <c r="C2990" s="4">
        <f>Order_items!B2990</f>
        <v>52729</v>
      </c>
      <c r="D2990" s="4" t="str">
        <f t="array" ref="D2990">_xlfn.XLOOKUP(C2990,Products!A:A,Products!B:B,"")</f>
        <v>Cat Food</v>
      </c>
      <c r="E2990" s="4" t="str">
        <f t="array" ref="E2990">_xlfn.XLOOKUP(C2990,Products!A:A,Products!C:C,"")</f>
        <v>Pet Care</v>
      </c>
      <c r="F2990" s="4" t="str">
        <f t="array" ref="F2990">_xlfn.XLOOKUP(C2990,Products!A:A,Products!D:D,"")</f>
        <v>Saini LLC</v>
      </c>
      <c r="G2990" s="4">
        <f>Order_items!C2990</f>
        <v>2</v>
      </c>
      <c r="H2990" s="4">
        <f>Order_items!D2990</f>
        <v>316.02</v>
      </c>
      <c r="I2990" s="4">
        <f>Order_items!E2990</f>
        <v>632.04</v>
      </c>
      <c r="J2990" s="4" t="str">
        <f t="array" ref="J2990">_xlfn.XLOOKUP(A2990,Orders!A:A,Orders!G:G,"")</f>
        <v>Cash</v>
      </c>
      <c r="K2990" s="4">
        <f t="shared" si="1"/>
        <v>2024</v>
      </c>
      <c r="L2990" s="4" t="str">
        <f t="shared" si="2"/>
        <v>Sep</v>
      </c>
    </row>
    <row r="2991" ht="22.5" customHeight="1">
      <c r="A2991" s="4">
        <f>(Orders!A2991)</f>
        <v>902157975</v>
      </c>
      <c r="B2991" s="5">
        <f t="array" ref="B2991">_xlfn.XLOOKUP(A2991, Orders!A:A,Orders!C:C)</f>
        <v>45028.04429</v>
      </c>
      <c r="C2991" s="4">
        <f>Order_items!B2991</f>
        <v>440875</v>
      </c>
      <c r="D2991" s="4" t="str">
        <f t="array" ref="D2991">_xlfn.XLOOKUP(C2991,Products!A:A,Products!B:B,"")</f>
        <v>Baby Wipes</v>
      </c>
      <c r="E2991" s="4" t="str">
        <f t="array" ref="E2991">_xlfn.XLOOKUP(C2991,Products!A:A,Products!C:C,"")</f>
        <v>Baby Care</v>
      </c>
      <c r="F2991" s="4" t="str">
        <f t="array" ref="F2991">_xlfn.XLOOKUP(C2991,Products!A:A,Products!D:D,"")</f>
        <v>Loyal Inc</v>
      </c>
      <c r="G2991" s="4">
        <f>Order_items!C2991</f>
        <v>1</v>
      </c>
      <c r="H2991" s="4">
        <f>Order_items!D2991</f>
        <v>275.03</v>
      </c>
      <c r="I2991" s="4">
        <f>Order_items!E2991</f>
        <v>275.03</v>
      </c>
      <c r="J2991" s="4" t="str">
        <f t="array" ref="J2991">_xlfn.XLOOKUP(A2991,Orders!A:A,Orders!G:G,"")</f>
        <v>Cash</v>
      </c>
      <c r="K2991" s="4">
        <f t="shared" si="1"/>
        <v>2023</v>
      </c>
      <c r="L2991" s="4" t="str">
        <f t="shared" si="2"/>
        <v>Apr</v>
      </c>
    </row>
    <row r="2992" ht="22.5" customHeight="1">
      <c r="A2992" s="4">
        <f>(Orders!A2992)</f>
        <v>6947741744</v>
      </c>
      <c r="B2992" s="5">
        <f t="array" ref="B2992">_xlfn.XLOOKUP(A2992, Orders!A:A,Orders!C:C)</f>
        <v>45117.337</v>
      </c>
      <c r="C2992" s="4">
        <f>Order_items!B2992</f>
        <v>272170</v>
      </c>
      <c r="D2992" s="4" t="str">
        <f t="array" ref="D2992">_xlfn.XLOOKUP(C2992,Products!A:A,Products!B:B,"")</f>
        <v>Ice Cream</v>
      </c>
      <c r="E2992" s="4" t="str">
        <f t="array" ref="E2992">_xlfn.XLOOKUP(C2992,Products!A:A,Products!C:C,"")</f>
        <v>Instant &amp; Frozen Food</v>
      </c>
      <c r="F2992" s="4" t="str">
        <f t="array" ref="F2992">_xlfn.XLOOKUP(C2992,Products!A:A,Products!D:D,"")</f>
        <v>Purohit Group</v>
      </c>
      <c r="G2992" s="4">
        <f>Order_items!C2992</f>
        <v>2</v>
      </c>
      <c r="H2992" s="4">
        <f>Order_items!D2992</f>
        <v>140.8</v>
      </c>
      <c r="I2992" s="4">
        <f>Order_items!E2992</f>
        <v>281.6</v>
      </c>
      <c r="J2992" s="4" t="str">
        <f t="array" ref="J2992">_xlfn.XLOOKUP(A2992,Orders!A:A,Orders!G:G,"")</f>
        <v>UPI</v>
      </c>
      <c r="K2992" s="4">
        <f t="shared" si="1"/>
        <v>2023</v>
      </c>
      <c r="L2992" s="4" t="str">
        <f t="shared" si="2"/>
        <v>Jul</v>
      </c>
    </row>
    <row r="2993" ht="22.5" customHeight="1">
      <c r="A2993" s="4">
        <f>(Orders!A2993)</f>
        <v>4788498083</v>
      </c>
      <c r="B2993" s="5">
        <f t="array" ref="B2993">_xlfn.XLOOKUP(A2993, Orders!A:A,Orders!C:C)</f>
        <v>45186.12108</v>
      </c>
      <c r="C2993" s="4">
        <f>Order_items!B2993</f>
        <v>451812</v>
      </c>
      <c r="D2993" s="4" t="str">
        <f t="array" ref="D2993">_xlfn.XLOOKUP(C2993,Products!A:A,Products!B:B,"")</f>
        <v>Pain Reliever</v>
      </c>
      <c r="E2993" s="4" t="str">
        <f t="array" ref="E2993">_xlfn.XLOOKUP(C2993,Products!A:A,Products!C:C,"")</f>
        <v>Pharmacy</v>
      </c>
      <c r="F2993" s="4" t="str">
        <f t="array" ref="F2993">_xlfn.XLOOKUP(C2993,Products!A:A,Products!D:D,"")</f>
        <v>Batra, Sant and Mandal</v>
      </c>
      <c r="G2993" s="4">
        <f>Order_items!C2993</f>
        <v>2</v>
      </c>
      <c r="H2993" s="4">
        <f>Order_items!D2993</f>
        <v>530.85</v>
      </c>
      <c r="I2993" s="4">
        <f>Order_items!E2993</f>
        <v>1061.7</v>
      </c>
      <c r="J2993" s="4" t="str">
        <f t="array" ref="J2993">_xlfn.XLOOKUP(A2993,Orders!A:A,Orders!G:G,"")</f>
        <v>Wallet</v>
      </c>
      <c r="K2993" s="4">
        <f t="shared" si="1"/>
        <v>2023</v>
      </c>
      <c r="L2993" s="4" t="str">
        <f t="shared" si="2"/>
        <v>Sep</v>
      </c>
    </row>
    <row r="2994" ht="22.5" customHeight="1">
      <c r="A2994" s="4">
        <f>(Orders!A2994)</f>
        <v>8070127087</v>
      </c>
      <c r="B2994" s="5">
        <f t="array" ref="B2994">_xlfn.XLOOKUP(A2994, Orders!A:A,Orders!C:C)</f>
        <v>45526.25749</v>
      </c>
      <c r="C2994" s="4">
        <f>Order_items!B2994</f>
        <v>120532</v>
      </c>
      <c r="D2994" s="4" t="str">
        <f t="array" ref="D2994">_xlfn.XLOOKUP(C2994,Products!A:A,Products!B:B,"")</f>
        <v>Wheat Flour</v>
      </c>
      <c r="E2994" s="4" t="str">
        <f t="array" ref="E2994">_xlfn.XLOOKUP(C2994,Products!A:A,Products!C:C,"")</f>
        <v>Grocery &amp; Staples</v>
      </c>
      <c r="F2994" s="4" t="str">
        <f t="array" ref="F2994">_xlfn.XLOOKUP(C2994,Products!A:A,Products!D:D,"")</f>
        <v>Nazareth Ltd</v>
      </c>
      <c r="G2994" s="4">
        <f>Order_items!C2994</f>
        <v>2</v>
      </c>
      <c r="H2994" s="4">
        <f>Order_items!D2994</f>
        <v>697.53</v>
      </c>
      <c r="I2994" s="4">
        <f>Order_items!E2994</f>
        <v>1395.06</v>
      </c>
      <c r="J2994" s="4" t="str">
        <f t="array" ref="J2994">_xlfn.XLOOKUP(A2994,Orders!A:A,Orders!G:G,"")</f>
        <v>Card</v>
      </c>
      <c r="K2994" s="4">
        <f t="shared" si="1"/>
        <v>2024</v>
      </c>
      <c r="L2994" s="4" t="str">
        <f t="shared" si="2"/>
        <v>Aug</v>
      </c>
    </row>
    <row r="2995" ht="22.5" customHeight="1">
      <c r="A2995" s="4">
        <f>(Orders!A2995)</f>
        <v>5191429552</v>
      </c>
      <c r="B2995" s="5">
        <f t="array" ref="B2995">_xlfn.XLOOKUP(A2995, Orders!A:A,Orders!C:C)</f>
        <v>45283.71302</v>
      </c>
      <c r="C2995" s="4">
        <f>Order_items!B2995</f>
        <v>734789</v>
      </c>
      <c r="D2995" s="4" t="str">
        <f t="array" ref="D2995">_xlfn.XLOOKUP(C2995,Products!A:A,Products!B:B,"")</f>
        <v>Popcorn</v>
      </c>
      <c r="E2995" s="4" t="str">
        <f t="array" ref="E2995">_xlfn.XLOOKUP(C2995,Products!A:A,Products!C:C,"")</f>
        <v>Snacks &amp; Munchies</v>
      </c>
      <c r="F2995" s="4" t="str">
        <f t="array" ref="F2995">_xlfn.XLOOKUP(C2995,Products!A:A,Products!D:D,"")</f>
        <v>Chaudhari, Pant and Singh</v>
      </c>
      <c r="G2995" s="4">
        <f>Order_items!C2995</f>
        <v>3</v>
      </c>
      <c r="H2995" s="4">
        <f>Order_items!D2995</f>
        <v>395.82</v>
      </c>
      <c r="I2995" s="4">
        <f>Order_items!E2995</f>
        <v>1187.46</v>
      </c>
      <c r="J2995" s="4" t="str">
        <f t="array" ref="J2995">_xlfn.XLOOKUP(A2995,Orders!A:A,Orders!G:G,"")</f>
        <v>UPI</v>
      </c>
      <c r="K2995" s="4">
        <f t="shared" si="1"/>
        <v>2023</v>
      </c>
      <c r="L2995" s="4" t="str">
        <f t="shared" si="2"/>
        <v>Dec</v>
      </c>
    </row>
    <row r="2996" ht="22.5" customHeight="1">
      <c r="A2996" s="4">
        <f>(Orders!A2996)</f>
        <v>5220651138</v>
      </c>
      <c r="B2996" s="5">
        <f t="array" ref="B2996">_xlfn.XLOOKUP(A2996, Orders!A:A,Orders!C:C)</f>
        <v>45364.09965</v>
      </c>
      <c r="C2996" s="4">
        <f>Order_items!B2996</f>
        <v>448752</v>
      </c>
      <c r="D2996" s="4" t="str">
        <f t="array" ref="D2996">_xlfn.XLOOKUP(C2996,Products!A:A,Products!B:B,"")</f>
        <v>Toilet Cleaner</v>
      </c>
      <c r="E2996" s="4" t="str">
        <f t="array" ref="E2996">_xlfn.XLOOKUP(C2996,Products!A:A,Products!C:C,"")</f>
        <v>Household Care</v>
      </c>
      <c r="F2996" s="4" t="str">
        <f t="array" ref="F2996">_xlfn.XLOOKUP(C2996,Products!A:A,Products!D:D,"")</f>
        <v>Batta-Doctor</v>
      </c>
      <c r="G2996" s="4">
        <f>Order_items!C2996</f>
        <v>2</v>
      </c>
      <c r="H2996" s="4">
        <f>Order_items!D2996</f>
        <v>160.07</v>
      </c>
      <c r="I2996" s="4">
        <f>Order_items!E2996</f>
        <v>320.14</v>
      </c>
      <c r="J2996" s="4" t="str">
        <f t="array" ref="J2996">_xlfn.XLOOKUP(A2996,Orders!A:A,Orders!G:G,"")</f>
        <v>Cash</v>
      </c>
      <c r="K2996" s="4">
        <f t="shared" si="1"/>
        <v>2024</v>
      </c>
      <c r="L2996" s="4" t="str">
        <f t="shared" si="2"/>
        <v>Mar</v>
      </c>
    </row>
    <row r="2997" ht="22.5" customHeight="1">
      <c r="A2997" s="4">
        <f>(Orders!A2997)</f>
        <v>2758734705</v>
      </c>
      <c r="B2997" s="5">
        <f t="array" ref="B2997">_xlfn.XLOOKUP(A2997, Orders!A:A,Orders!C:C)</f>
        <v>45140.96719</v>
      </c>
      <c r="C2997" s="4">
        <f>Order_items!B2997</f>
        <v>563740</v>
      </c>
      <c r="D2997" s="4" t="str">
        <f t="array" ref="D2997">_xlfn.XLOOKUP(C2997,Products!A:A,Products!B:B,"")</f>
        <v>Chips</v>
      </c>
      <c r="E2997" s="4" t="str">
        <f t="array" ref="E2997">_xlfn.XLOOKUP(C2997,Products!A:A,Products!C:C,"")</f>
        <v>Snacks &amp; Munchies</v>
      </c>
      <c r="F2997" s="4" t="str">
        <f t="array" ref="F2997">_xlfn.XLOOKUP(C2997,Products!A:A,Products!D:D,"")</f>
        <v>Mann-Kapadia</v>
      </c>
      <c r="G2997" s="4">
        <f>Order_items!C2997</f>
        <v>3</v>
      </c>
      <c r="H2997" s="4">
        <f>Order_items!D2997</f>
        <v>96.33</v>
      </c>
      <c r="I2997" s="4">
        <f>Order_items!E2997</f>
        <v>288.99</v>
      </c>
      <c r="J2997" s="4" t="str">
        <f t="array" ref="J2997">_xlfn.XLOOKUP(A2997,Orders!A:A,Orders!G:G,"")</f>
        <v>UPI</v>
      </c>
      <c r="K2997" s="4">
        <f t="shared" si="1"/>
        <v>2023</v>
      </c>
      <c r="L2997" s="4" t="str">
        <f t="shared" si="2"/>
        <v>Aug</v>
      </c>
    </row>
    <row r="2998" ht="22.5" customHeight="1">
      <c r="A2998" s="4">
        <f>(Orders!A2998)</f>
        <v>2907887532</v>
      </c>
      <c r="B2998" s="5">
        <f t="array" ref="B2998">_xlfn.XLOOKUP(A2998, Orders!A:A,Orders!C:C)</f>
        <v>45249.54059</v>
      </c>
      <c r="C2998" s="4">
        <f>Order_items!B2998</f>
        <v>937542</v>
      </c>
      <c r="D2998" s="4" t="str">
        <f t="array" ref="D2998">_xlfn.XLOOKUP(C2998,Products!A:A,Products!B:B,"")</f>
        <v>Wheat Flour</v>
      </c>
      <c r="E2998" s="4" t="str">
        <f t="array" ref="E2998">_xlfn.XLOOKUP(C2998,Products!A:A,Products!C:C,"")</f>
        <v>Grocery &amp; Staples</v>
      </c>
      <c r="F2998" s="4" t="str">
        <f t="array" ref="F2998">_xlfn.XLOOKUP(C2998,Products!A:A,Products!D:D,"")</f>
        <v>Khurana and Sons</v>
      </c>
      <c r="G2998" s="4">
        <f>Order_items!C2998</f>
        <v>1</v>
      </c>
      <c r="H2998" s="4">
        <f>Order_items!D2998</f>
        <v>97.04</v>
      </c>
      <c r="I2998" s="4">
        <f>Order_items!E2998</f>
        <v>97.04</v>
      </c>
      <c r="J2998" s="4" t="str">
        <f t="array" ref="J2998">_xlfn.XLOOKUP(A2998,Orders!A:A,Orders!G:G,"")</f>
        <v>UPI</v>
      </c>
      <c r="K2998" s="4">
        <f t="shared" si="1"/>
        <v>2023</v>
      </c>
      <c r="L2998" s="4" t="str">
        <f t="shared" si="2"/>
        <v>Nov</v>
      </c>
    </row>
    <row r="2999" ht="22.5" customHeight="1">
      <c r="A2999" s="4">
        <f>(Orders!A2999)</f>
        <v>7388846009</v>
      </c>
      <c r="B2999" s="5">
        <f t="array" ref="B2999">_xlfn.XLOOKUP(A2999, Orders!A:A,Orders!C:C)</f>
        <v>45344.3763</v>
      </c>
      <c r="C2999" s="4">
        <f>Order_items!B2999</f>
        <v>561860</v>
      </c>
      <c r="D2999" s="4" t="str">
        <f t="array" ref="D2999">_xlfn.XLOOKUP(C2999,Products!A:A,Products!B:B,"")</f>
        <v>Orange Juice</v>
      </c>
      <c r="E2999" s="4" t="str">
        <f t="array" ref="E2999">_xlfn.XLOOKUP(C2999,Products!A:A,Products!C:C,"")</f>
        <v>Cold Drinks &amp; Juices</v>
      </c>
      <c r="F2999" s="4" t="str">
        <f t="array" ref="F2999">_xlfn.XLOOKUP(C2999,Products!A:A,Products!D:D,"")</f>
        <v>Gupta Ltd</v>
      </c>
      <c r="G2999" s="4">
        <f>Order_items!C2999</f>
        <v>2</v>
      </c>
      <c r="H2999" s="4">
        <f>Order_items!D2999</f>
        <v>874.78</v>
      </c>
      <c r="I2999" s="4">
        <f>Order_items!E2999</f>
        <v>1749.56</v>
      </c>
      <c r="J2999" s="4" t="str">
        <f t="array" ref="J2999">_xlfn.XLOOKUP(A2999,Orders!A:A,Orders!G:G,"")</f>
        <v>UPI</v>
      </c>
      <c r="K2999" s="4">
        <f t="shared" si="1"/>
        <v>2024</v>
      </c>
      <c r="L2999" s="4" t="str">
        <f t="shared" si="2"/>
        <v>Feb</v>
      </c>
    </row>
    <row r="3000" ht="22.5" customHeight="1">
      <c r="A3000" s="4">
        <f>(Orders!A3000)</f>
        <v>2606843929</v>
      </c>
      <c r="B3000" s="5">
        <f t="array" ref="B3000">_xlfn.XLOOKUP(A3000, Orders!A:A,Orders!C:C)</f>
        <v>45457.58854</v>
      </c>
      <c r="C3000" s="4">
        <f>Order_items!B3000</f>
        <v>354409</v>
      </c>
      <c r="D3000" s="4" t="str">
        <f t="array" ref="D3000">_xlfn.XLOOKUP(C3000,Products!A:A,Products!B:B,"")</f>
        <v>Pulses</v>
      </c>
      <c r="E3000" s="4" t="str">
        <f t="array" ref="E3000">_xlfn.XLOOKUP(C3000,Products!A:A,Products!C:C,"")</f>
        <v>Grocery &amp; Staples</v>
      </c>
      <c r="F3000" s="4" t="str">
        <f t="array" ref="F3000">_xlfn.XLOOKUP(C3000,Products!A:A,Products!D:D,"")</f>
        <v>Bose-Pandit</v>
      </c>
      <c r="G3000" s="4">
        <f>Order_items!C3000</f>
        <v>1</v>
      </c>
      <c r="H3000" s="4">
        <f>Order_items!D3000</f>
        <v>325.08</v>
      </c>
      <c r="I3000" s="4">
        <f>Order_items!E3000</f>
        <v>325.08</v>
      </c>
      <c r="J3000" s="4" t="str">
        <f t="array" ref="J3000">_xlfn.XLOOKUP(A3000,Orders!A:A,Orders!G:G,"")</f>
        <v>Cash</v>
      </c>
      <c r="K3000" s="4">
        <f t="shared" si="1"/>
        <v>2024</v>
      </c>
      <c r="L3000" s="4" t="str">
        <f t="shared" si="2"/>
        <v>Jun</v>
      </c>
    </row>
    <row r="3001" ht="22.5" customHeight="1">
      <c r="A3001" s="4">
        <f>(Orders!A3001)</f>
        <v>5637567433</v>
      </c>
      <c r="B3001" s="5">
        <f t="array" ref="B3001">_xlfn.XLOOKUP(A3001, Orders!A:A,Orders!C:C)</f>
        <v>45537.05155</v>
      </c>
      <c r="C3001" s="4">
        <f>Order_items!B3001</f>
        <v>513199</v>
      </c>
      <c r="D3001" s="4" t="str">
        <f t="array" ref="D3001">_xlfn.XLOOKUP(C3001,Products!A:A,Products!B:B,"")</f>
        <v>Cola</v>
      </c>
      <c r="E3001" s="4" t="str">
        <f t="array" ref="E3001">_xlfn.XLOOKUP(C3001,Products!A:A,Products!C:C,"")</f>
        <v>Cold Drinks &amp; Juices</v>
      </c>
      <c r="F3001" s="4" t="str">
        <f t="array" ref="F3001">_xlfn.XLOOKUP(C3001,Products!A:A,Products!D:D,"")</f>
        <v>Rastogi Inc</v>
      </c>
      <c r="G3001" s="4">
        <f>Order_items!C3001</f>
        <v>2</v>
      </c>
      <c r="H3001" s="4">
        <f>Order_items!D3001</f>
        <v>422.23</v>
      </c>
      <c r="I3001" s="4">
        <f>Order_items!E3001</f>
        <v>844.46</v>
      </c>
      <c r="J3001" s="4" t="str">
        <f t="array" ref="J3001">_xlfn.XLOOKUP(A3001,Orders!A:A,Orders!G:G,"")</f>
        <v>Wallet</v>
      </c>
      <c r="K3001" s="4">
        <f t="shared" si="1"/>
        <v>2024</v>
      </c>
      <c r="L3001" s="4" t="str">
        <f t="shared" si="2"/>
        <v>Sep</v>
      </c>
    </row>
    <row r="3002" ht="22.5" customHeight="1">
      <c r="A3002" s="4">
        <f>(Orders!A3002)</f>
        <v>8838095431</v>
      </c>
      <c r="B3002" s="5">
        <f t="array" ref="B3002">_xlfn.XLOOKUP(A3002, Orders!A:A,Orders!C:C)</f>
        <v>45052.45458</v>
      </c>
      <c r="C3002" s="4">
        <f>Order_items!B3002</f>
        <v>592784</v>
      </c>
      <c r="D3002" s="4" t="str">
        <f t="array" ref="D3002">_xlfn.XLOOKUP(C3002,Products!A:A,Products!B:B,"")</f>
        <v>Biscuits</v>
      </c>
      <c r="E3002" s="4" t="str">
        <f t="array" ref="E3002">_xlfn.XLOOKUP(C3002,Products!A:A,Products!C:C,"")</f>
        <v>Snacks &amp; Munchies</v>
      </c>
      <c r="F3002" s="4" t="str">
        <f t="array" ref="F3002">_xlfn.XLOOKUP(C3002,Products!A:A,Products!D:D,"")</f>
        <v>Andra, Mander and Kari</v>
      </c>
      <c r="G3002" s="4">
        <f>Order_items!C3002</f>
        <v>1</v>
      </c>
      <c r="H3002" s="4">
        <f>Order_items!D3002</f>
        <v>280.35</v>
      </c>
      <c r="I3002" s="4">
        <f>Order_items!E3002</f>
        <v>280.35</v>
      </c>
      <c r="J3002" s="4" t="str">
        <f t="array" ref="J3002">_xlfn.XLOOKUP(A3002,Orders!A:A,Orders!G:G,"")</f>
        <v>UPI</v>
      </c>
      <c r="K3002" s="4">
        <f t="shared" si="1"/>
        <v>2023</v>
      </c>
      <c r="L3002" s="4" t="str">
        <f t="shared" si="2"/>
        <v>May</v>
      </c>
    </row>
    <row r="3003" ht="22.5" customHeight="1">
      <c r="A3003" s="4">
        <f>(Orders!A3003)</f>
        <v>1564649286</v>
      </c>
      <c r="B3003" s="5">
        <f t="array" ref="B3003">_xlfn.XLOOKUP(A3003, Orders!A:A,Orders!C:C)</f>
        <v>45266.16052</v>
      </c>
      <c r="C3003" s="4">
        <f>Order_items!B3003</f>
        <v>425341</v>
      </c>
      <c r="D3003" s="4" t="str">
        <f t="array" ref="D3003">_xlfn.XLOOKUP(C3003,Products!A:A,Products!B:B,"")</f>
        <v>Pet Treats</v>
      </c>
      <c r="E3003" s="4" t="str">
        <f t="array" ref="E3003">_xlfn.XLOOKUP(C3003,Products!A:A,Products!C:C,"")</f>
        <v>Pet Care</v>
      </c>
      <c r="F3003" s="4" t="str">
        <f t="array" ref="F3003">_xlfn.XLOOKUP(C3003,Products!A:A,Products!D:D,"")</f>
        <v>Mani, Dhar and Muni</v>
      </c>
      <c r="G3003" s="4">
        <f>Order_items!C3003</f>
        <v>3</v>
      </c>
      <c r="H3003" s="4">
        <f>Order_items!D3003</f>
        <v>486.28</v>
      </c>
      <c r="I3003" s="4">
        <f>Order_items!E3003</f>
        <v>1458.84</v>
      </c>
      <c r="J3003" s="4" t="str">
        <f t="array" ref="J3003">_xlfn.XLOOKUP(A3003,Orders!A:A,Orders!G:G,"")</f>
        <v>Card</v>
      </c>
      <c r="K3003" s="4">
        <f t="shared" si="1"/>
        <v>2023</v>
      </c>
      <c r="L3003" s="4" t="str">
        <f t="shared" si="2"/>
        <v>Dec</v>
      </c>
    </row>
    <row r="3004" ht="22.5" customHeight="1">
      <c r="A3004" s="4">
        <f>(Orders!A3004)</f>
        <v>4098166849</v>
      </c>
      <c r="B3004" s="5">
        <f t="array" ref="B3004">_xlfn.XLOOKUP(A3004, Orders!A:A,Orders!C:C)</f>
        <v>45211.01477</v>
      </c>
      <c r="C3004" s="4">
        <f>Order_items!B3004</f>
        <v>771228</v>
      </c>
      <c r="D3004" s="4" t="str">
        <f t="array" ref="D3004">_xlfn.XLOOKUP(C3004,Products!A:A,Products!B:B,"")</f>
        <v>Pet Treats</v>
      </c>
      <c r="E3004" s="4" t="str">
        <f t="array" ref="E3004">_xlfn.XLOOKUP(C3004,Products!A:A,Products!C:C,"")</f>
        <v>Pet Care</v>
      </c>
      <c r="F3004" s="4" t="str">
        <f t="array" ref="F3004">_xlfn.XLOOKUP(C3004,Products!A:A,Products!D:D,"")</f>
        <v>Raja and Sons</v>
      </c>
      <c r="G3004" s="4">
        <f>Order_items!C3004</f>
        <v>2</v>
      </c>
      <c r="H3004" s="4">
        <f>Order_items!D3004</f>
        <v>83.18</v>
      </c>
      <c r="I3004" s="4">
        <f>Order_items!E3004</f>
        <v>166.36</v>
      </c>
      <c r="J3004" s="4" t="str">
        <f t="array" ref="J3004">_xlfn.XLOOKUP(A3004,Orders!A:A,Orders!G:G,"")</f>
        <v>Wallet</v>
      </c>
      <c r="K3004" s="4">
        <f t="shared" si="1"/>
        <v>2023</v>
      </c>
      <c r="L3004" s="4" t="str">
        <f t="shared" si="2"/>
        <v>Oct</v>
      </c>
    </row>
    <row r="3005" ht="22.5" customHeight="1">
      <c r="A3005" s="4">
        <f>(Orders!A3005)</f>
        <v>8091143423</v>
      </c>
      <c r="B3005" s="5">
        <f t="array" ref="B3005">_xlfn.XLOOKUP(A3005, Orders!A:A,Orders!C:C)</f>
        <v>45253.95603</v>
      </c>
      <c r="C3005" s="4">
        <f>Order_items!B3005</f>
        <v>611575</v>
      </c>
      <c r="D3005" s="4" t="str">
        <f t="array" ref="D3005">_xlfn.XLOOKUP(C3005,Products!A:A,Products!B:B,"")</f>
        <v>Frozen Pizza</v>
      </c>
      <c r="E3005" s="4" t="str">
        <f t="array" ref="E3005">_xlfn.XLOOKUP(C3005,Products!A:A,Products!C:C,"")</f>
        <v>Instant &amp; Frozen Food</v>
      </c>
      <c r="F3005" s="4" t="str">
        <f t="array" ref="F3005">_xlfn.XLOOKUP(C3005,Products!A:A,Products!D:D,"")</f>
        <v>Bhat, Nigam and Hayer</v>
      </c>
      <c r="G3005" s="4">
        <f>Order_items!C3005</f>
        <v>3</v>
      </c>
      <c r="H3005" s="4">
        <f>Order_items!D3005</f>
        <v>482.06</v>
      </c>
      <c r="I3005" s="4">
        <f>Order_items!E3005</f>
        <v>1446.18</v>
      </c>
      <c r="J3005" s="4" t="str">
        <f t="array" ref="J3005">_xlfn.XLOOKUP(A3005,Orders!A:A,Orders!G:G,"")</f>
        <v>Card</v>
      </c>
      <c r="K3005" s="4">
        <f t="shared" si="1"/>
        <v>2023</v>
      </c>
      <c r="L3005" s="4" t="str">
        <f t="shared" si="2"/>
        <v>Nov</v>
      </c>
    </row>
    <row r="3006" ht="22.5" customHeight="1">
      <c r="A3006" s="4">
        <f>(Orders!A3006)</f>
        <v>3024045336</v>
      </c>
      <c r="B3006" s="5">
        <f t="array" ref="B3006">_xlfn.XLOOKUP(A3006, Orders!A:A,Orders!C:C)</f>
        <v>45397.07443</v>
      </c>
      <c r="C3006" s="4">
        <f>Order_items!B3006</f>
        <v>600767</v>
      </c>
      <c r="D3006" s="4" t="str">
        <f t="array" ref="D3006">_xlfn.XLOOKUP(C3006,Products!A:A,Products!B:B,"")</f>
        <v>Toothpaste</v>
      </c>
      <c r="E3006" s="4" t="str">
        <f t="array" ref="E3006">_xlfn.XLOOKUP(C3006,Products!A:A,Products!C:C,"")</f>
        <v>Personal Care</v>
      </c>
      <c r="F3006" s="4" t="str">
        <f t="array" ref="F3006">_xlfn.XLOOKUP(C3006,Products!A:A,Products!D:D,"")</f>
        <v>Balan Group</v>
      </c>
      <c r="G3006" s="4">
        <f>Order_items!C3006</f>
        <v>2</v>
      </c>
      <c r="H3006" s="4">
        <f>Order_items!D3006</f>
        <v>722.42</v>
      </c>
      <c r="I3006" s="4">
        <f>Order_items!E3006</f>
        <v>1444.84</v>
      </c>
      <c r="J3006" s="4" t="str">
        <f t="array" ref="J3006">_xlfn.XLOOKUP(A3006,Orders!A:A,Orders!G:G,"")</f>
        <v>Cash</v>
      </c>
      <c r="K3006" s="4">
        <f t="shared" si="1"/>
        <v>2024</v>
      </c>
      <c r="L3006" s="4" t="str">
        <f t="shared" si="2"/>
        <v>Apr</v>
      </c>
    </row>
    <row r="3007" ht="22.5" customHeight="1">
      <c r="A3007" s="4">
        <f>(Orders!A3007)</f>
        <v>6152984028</v>
      </c>
      <c r="B3007" s="5">
        <f t="array" ref="B3007">_xlfn.XLOOKUP(A3007, Orders!A:A,Orders!C:C)</f>
        <v>45167.03473</v>
      </c>
      <c r="C3007" s="4">
        <f>Order_items!B3007</f>
        <v>153019</v>
      </c>
      <c r="D3007" s="4" t="str">
        <f t="array" ref="D3007">_xlfn.XLOOKUP(C3007,Products!A:A,Products!B:B,"")</f>
        <v>Onions</v>
      </c>
      <c r="E3007" s="4" t="str">
        <f t="array" ref="E3007">_xlfn.XLOOKUP(C3007,Products!A:A,Products!C:C,"")</f>
        <v>Fruits &amp; Vegetables</v>
      </c>
      <c r="F3007" s="4" t="str">
        <f t="array" ref="F3007">_xlfn.XLOOKUP(C3007,Products!A:A,Products!D:D,"")</f>
        <v>Aurora LLC</v>
      </c>
      <c r="G3007" s="4">
        <f>Order_items!C3007</f>
        <v>2</v>
      </c>
      <c r="H3007" s="4">
        <f>Order_items!D3007</f>
        <v>947.95</v>
      </c>
      <c r="I3007" s="4">
        <f>Order_items!E3007</f>
        <v>1895.9</v>
      </c>
      <c r="J3007" s="4" t="str">
        <f t="array" ref="J3007">_xlfn.XLOOKUP(A3007,Orders!A:A,Orders!G:G,"")</f>
        <v>Card</v>
      </c>
      <c r="K3007" s="4">
        <f t="shared" si="1"/>
        <v>2023</v>
      </c>
      <c r="L3007" s="4" t="str">
        <f t="shared" si="2"/>
        <v>Aug</v>
      </c>
    </row>
    <row r="3008" ht="22.5" customHeight="1">
      <c r="A3008" s="4">
        <f>(Orders!A3008)</f>
        <v>3450790653</v>
      </c>
      <c r="B3008" s="5">
        <f t="array" ref="B3008">_xlfn.XLOOKUP(A3008, Orders!A:A,Orders!C:C)</f>
        <v>45165.75986</v>
      </c>
      <c r="C3008" s="4">
        <f>Order_items!B3008</f>
        <v>803607</v>
      </c>
      <c r="D3008" s="4" t="str">
        <f t="array" ref="D3008">_xlfn.XLOOKUP(C3008,Products!A:A,Products!B:B,"")</f>
        <v>Soap</v>
      </c>
      <c r="E3008" s="4" t="str">
        <f t="array" ref="E3008">_xlfn.XLOOKUP(C3008,Products!A:A,Products!C:C,"")</f>
        <v>Personal Care</v>
      </c>
      <c r="F3008" s="4" t="str">
        <f t="array" ref="F3008">_xlfn.XLOOKUP(C3008,Products!A:A,Products!D:D,"")</f>
        <v>Kadakia, Mohan and Sathe</v>
      </c>
      <c r="G3008" s="4">
        <f>Order_items!C3008</f>
        <v>3</v>
      </c>
      <c r="H3008" s="4">
        <f>Order_items!D3008</f>
        <v>949.73</v>
      </c>
      <c r="I3008" s="4">
        <f>Order_items!E3008</f>
        <v>2849.19</v>
      </c>
      <c r="J3008" s="4" t="str">
        <f t="array" ref="J3008">_xlfn.XLOOKUP(A3008,Orders!A:A,Orders!G:G,"")</f>
        <v>Card</v>
      </c>
      <c r="K3008" s="4">
        <f t="shared" si="1"/>
        <v>2023</v>
      </c>
      <c r="L3008" s="4" t="str">
        <f t="shared" si="2"/>
        <v>Aug</v>
      </c>
    </row>
    <row r="3009" ht="22.5" customHeight="1">
      <c r="A3009" s="4">
        <f>(Orders!A3009)</f>
        <v>8028917900</v>
      </c>
      <c r="B3009" s="5">
        <f t="array" ref="B3009">_xlfn.XLOOKUP(A3009, Orders!A:A,Orders!C:C)</f>
        <v>45125.03483</v>
      </c>
      <c r="C3009" s="4">
        <f>Order_items!B3009</f>
        <v>491521</v>
      </c>
      <c r="D3009" s="4" t="str">
        <f t="array" ref="D3009">_xlfn.XLOOKUP(C3009,Products!A:A,Products!B:B,"")</f>
        <v>Nuts</v>
      </c>
      <c r="E3009" s="4" t="str">
        <f t="array" ref="E3009">_xlfn.XLOOKUP(C3009,Products!A:A,Products!C:C,"")</f>
        <v>Snacks &amp; Munchies</v>
      </c>
      <c r="F3009" s="4" t="str">
        <f t="array" ref="F3009">_xlfn.XLOOKUP(C3009,Products!A:A,Products!D:D,"")</f>
        <v>Karpe Inc</v>
      </c>
      <c r="G3009" s="4">
        <f>Order_items!C3009</f>
        <v>1</v>
      </c>
      <c r="H3009" s="4">
        <f>Order_items!D3009</f>
        <v>556.35</v>
      </c>
      <c r="I3009" s="4">
        <f>Order_items!E3009</f>
        <v>556.35</v>
      </c>
      <c r="J3009" s="4" t="str">
        <f t="array" ref="J3009">_xlfn.XLOOKUP(A3009,Orders!A:A,Orders!G:G,"")</f>
        <v>Card</v>
      </c>
      <c r="K3009" s="4">
        <f t="shared" si="1"/>
        <v>2023</v>
      </c>
      <c r="L3009" s="4" t="str">
        <f t="shared" si="2"/>
        <v>Jul</v>
      </c>
    </row>
    <row r="3010" ht="22.5" customHeight="1">
      <c r="A3010" s="4">
        <f>(Orders!A3010)</f>
        <v>7781884407</v>
      </c>
      <c r="B3010" s="5">
        <f t="array" ref="B3010">_xlfn.XLOOKUP(A3010, Orders!A:A,Orders!C:C)</f>
        <v>45515.66633</v>
      </c>
      <c r="C3010" s="4">
        <f>Order_items!B3010</f>
        <v>196719</v>
      </c>
      <c r="D3010" s="4" t="str">
        <f t="array" ref="D3010">_xlfn.XLOOKUP(C3010,Products!A:A,Products!B:B,"")</f>
        <v>Bananas</v>
      </c>
      <c r="E3010" s="4" t="str">
        <f t="array" ref="E3010">_xlfn.XLOOKUP(C3010,Products!A:A,Products!C:C,"")</f>
        <v>Fruits &amp; Vegetables</v>
      </c>
      <c r="F3010" s="4" t="str">
        <f t="array" ref="F3010">_xlfn.XLOOKUP(C3010,Products!A:A,Products!D:D,"")</f>
        <v>Yogi Group</v>
      </c>
      <c r="G3010" s="4">
        <f>Order_items!C3010</f>
        <v>3</v>
      </c>
      <c r="H3010" s="4">
        <f>Order_items!D3010</f>
        <v>217.5</v>
      </c>
      <c r="I3010" s="4">
        <f>Order_items!E3010</f>
        <v>652.5</v>
      </c>
      <c r="J3010" s="4" t="str">
        <f t="array" ref="J3010">_xlfn.XLOOKUP(A3010,Orders!A:A,Orders!G:G,"")</f>
        <v>Wallet</v>
      </c>
      <c r="K3010" s="4">
        <f t="shared" si="1"/>
        <v>2024</v>
      </c>
      <c r="L3010" s="4" t="str">
        <f t="shared" si="2"/>
        <v>Aug</v>
      </c>
    </row>
    <row r="3011" ht="22.5" customHeight="1">
      <c r="A3011" s="4">
        <f>(Orders!A3011)</f>
        <v>3483689828</v>
      </c>
      <c r="B3011" s="5">
        <f t="array" ref="B3011">_xlfn.XLOOKUP(A3011, Orders!A:A,Orders!C:C)</f>
        <v>45135.28138</v>
      </c>
      <c r="C3011" s="4">
        <f>Order_items!B3011</f>
        <v>9436</v>
      </c>
      <c r="D3011" s="4" t="str">
        <f t="array" ref="D3011">_xlfn.XLOOKUP(C3011,Products!A:A,Products!B:B,"")</f>
        <v>Toothpaste</v>
      </c>
      <c r="E3011" s="4" t="str">
        <f t="array" ref="E3011">_xlfn.XLOOKUP(C3011,Products!A:A,Products!C:C,"")</f>
        <v>Personal Care</v>
      </c>
      <c r="F3011" s="4" t="str">
        <f t="array" ref="F3011">_xlfn.XLOOKUP(C3011,Products!A:A,Products!D:D,"")</f>
        <v>Naidu PLC</v>
      </c>
      <c r="G3011" s="4">
        <f>Order_items!C3011</f>
        <v>2</v>
      </c>
      <c r="H3011" s="4">
        <f>Order_items!D3011</f>
        <v>88.43</v>
      </c>
      <c r="I3011" s="4">
        <f>Order_items!E3011</f>
        <v>176.86</v>
      </c>
      <c r="J3011" s="4" t="str">
        <f t="array" ref="J3011">_xlfn.XLOOKUP(A3011,Orders!A:A,Orders!G:G,"")</f>
        <v>UPI</v>
      </c>
      <c r="K3011" s="4">
        <f t="shared" si="1"/>
        <v>2023</v>
      </c>
      <c r="L3011" s="4" t="str">
        <f t="shared" si="2"/>
        <v>Jul</v>
      </c>
    </row>
    <row r="3012" ht="22.5" customHeight="1">
      <c r="A3012" s="4">
        <f>(Orders!A3012)</f>
        <v>8341286014</v>
      </c>
      <c r="B3012" s="5">
        <f t="array" ref="B3012">_xlfn.XLOOKUP(A3012, Orders!A:A,Orders!C:C)</f>
        <v>45533.65274</v>
      </c>
      <c r="C3012" s="4">
        <f>Order_items!B3012</f>
        <v>767398</v>
      </c>
      <c r="D3012" s="4" t="str">
        <f t="array" ref="D3012">_xlfn.XLOOKUP(C3012,Products!A:A,Products!B:B,"")</f>
        <v>Dish Soap</v>
      </c>
      <c r="E3012" s="4" t="str">
        <f t="array" ref="E3012">_xlfn.XLOOKUP(C3012,Products!A:A,Products!C:C,"")</f>
        <v>Household Care</v>
      </c>
      <c r="F3012" s="4" t="str">
        <f t="array" ref="F3012">_xlfn.XLOOKUP(C3012,Products!A:A,Products!D:D,"")</f>
        <v>Arya, Sundaram and Pingle</v>
      </c>
      <c r="G3012" s="4">
        <f>Order_items!C3012</f>
        <v>3</v>
      </c>
      <c r="H3012" s="4">
        <f>Order_items!D3012</f>
        <v>22.14</v>
      </c>
      <c r="I3012" s="4">
        <f>Order_items!E3012</f>
        <v>66.42</v>
      </c>
      <c r="J3012" s="4" t="str">
        <f t="array" ref="J3012">_xlfn.XLOOKUP(A3012,Orders!A:A,Orders!G:G,"")</f>
        <v>Card</v>
      </c>
      <c r="K3012" s="4">
        <f t="shared" si="1"/>
        <v>2024</v>
      </c>
      <c r="L3012" s="4" t="str">
        <f t="shared" si="2"/>
        <v>Aug</v>
      </c>
    </row>
    <row r="3013" ht="22.5" customHeight="1">
      <c r="A3013" s="4">
        <f>(Orders!A3013)</f>
        <v>7936106887</v>
      </c>
      <c r="B3013" s="5">
        <f t="array" ref="B3013">_xlfn.XLOOKUP(A3013, Orders!A:A,Orders!C:C)</f>
        <v>45419.62492</v>
      </c>
      <c r="C3013" s="4">
        <f>Order_items!B3013</f>
        <v>367391</v>
      </c>
      <c r="D3013" s="4" t="str">
        <f t="array" ref="D3013">_xlfn.XLOOKUP(C3013,Products!A:A,Products!B:B,"")</f>
        <v>Baby Wipes</v>
      </c>
      <c r="E3013" s="4" t="str">
        <f t="array" ref="E3013">_xlfn.XLOOKUP(C3013,Products!A:A,Products!C:C,"")</f>
        <v>Baby Care</v>
      </c>
      <c r="F3013" s="4" t="str">
        <f t="array" ref="F3013">_xlfn.XLOOKUP(C3013,Products!A:A,Products!D:D,"")</f>
        <v>Talwar and Sons</v>
      </c>
      <c r="G3013" s="4">
        <f>Order_items!C3013</f>
        <v>2</v>
      </c>
      <c r="H3013" s="4">
        <f>Order_items!D3013</f>
        <v>939.55</v>
      </c>
      <c r="I3013" s="4">
        <f>Order_items!E3013</f>
        <v>1879.1</v>
      </c>
      <c r="J3013" s="4" t="str">
        <f t="array" ref="J3013">_xlfn.XLOOKUP(A3013,Orders!A:A,Orders!G:G,"")</f>
        <v>UPI</v>
      </c>
      <c r="K3013" s="4">
        <f t="shared" si="1"/>
        <v>2024</v>
      </c>
      <c r="L3013" s="4" t="str">
        <f t="shared" si="2"/>
        <v>May</v>
      </c>
    </row>
    <row r="3014" ht="22.5" customHeight="1">
      <c r="A3014" s="4">
        <f>(Orders!A3014)</f>
        <v>2247354978</v>
      </c>
      <c r="B3014" s="5">
        <f t="array" ref="B3014">_xlfn.XLOOKUP(A3014, Orders!A:A,Orders!C:C)</f>
        <v>45561.42914</v>
      </c>
      <c r="C3014" s="4">
        <f>Order_items!B3014</f>
        <v>589812</v>
      </c>
      <c r="D3014" s="4" t="str">
        <f t="array" ref="D3014">_xlfn.XLOOKUP(C3014,Products!A:A,Products!B:B,"")</f>
        <v>Detergent</v>
      </c>
      <c r="E3014" s="4" t="str">
        <f t="array" ref="E3014">_xlfn.XLOOKUP(C3014,Products!A:A,Products!C:C,"")</f>
        <v>Household Care</v>
      </c>
      <c r="F3014" s="4" t="str">
        <f t="array" ref="F3014">_xlfn.XLOOKUP(C3014,Products!A:A,Products!D:D,"")</f>
        <v>Bir PLC</v>
      </c>
      <c r="G3014" s="4">
        <f>Order_items!C3014</f>
        <v>2</v>
      </c>
      <c r="H3014" s="4">
        <f>Order_items!D3014</f>
        <v>163.03</v>
      </c>
      <c r="I3014" s="4">
        <f>Order_items!E3014</f>
        <v>326.06</v>
      </c>
      <c r="J3014" s="4" t="str">
        <f t="array" ref="J3014">_xlfn.XLOOKUP(A3014,Orders!A:A,Orders!G:G,"")</f>
        <v>Cash</v>
      </c>
      <c r="K3014" s="4">
        <f t="shared" si="1"/>
        <v>2024</v>
      </c>
      <c r="L3014" s="4" t="str">
        <f t="shared" si="2"/>
        <v>Sep</v>
      </c>
    </row>
    <row r="3015" ht="22.5" customHeight="1">
      <c r="A3015" s="4">
        <f>(Orders!A3015)</f>
        <v>5347701114</v>
      </c>
      <c r="B3015" s="5">
        <f t="array" ref="B3015">_xlfn.XLOOKUP(A3015, Orders!A:A,Orders!C:C)</f>
        <v>45215.75545</v>
      </c>
      <c r="C3015" s="4">
        <f>Order_items!B3015</f>
        <v>337168</v>
      </c>
      <c r="D3015" s="4" t="str">
        <f t="array" ref="D3015">_xlfn.XLOOKUP(C3015,Products!A:A,Products!B:B,"")</f>
        <v>Eggs</v>
      </c>
      <c r="E3015" s="4" t="str">
        <f t="array" ref="E3015">_xlfn.XLOOKUP(C3015,Products!A:A,Products!C:C,"")</f>
        <v>Dairy &amp; Breakfast</v>
      </c>
      <c r="F3015" s="4" t="str">
        <f t="array" ref="F3015">_xlfn.XLOOKUP(C3015,Products!A:A,Products!D:D,"")</f>
        <v>Dasgupta PLC</v>
      </c>
      <c r="G3015" s="4">
        <f>Order_items!C3015</f>
        <v>2</v>
      </c>
      <c r="H3015" s="4">
        <f>Order_items!D3015</f>
        <v>545.49</v>
      </c>
      <c r="I3015" s="4">
        <f>Order_items!E3015</f>
        <v>1090.98</v>
      </c>
      <c r="J3015" s="4" t="str">
        <f t="array" ref="J3015">_xlfn.XLOOKUP(A3015,Orders!A:A,Orders!G:G,"")</f>
        <v>Card</v>
      </c>
      <c r="K3015" s="4">
        <f t="shared" si="1"/>
        <v>2023</v>
      </c>
      <c r="L3015" s="4" t="str">
        <f t="shared" si="2"/>
        <v>Oct</v>
      </c>
    </row>
    <row r="3016" ht="22.5" customHeight="1">
      <c r="A3016" s="4">
        <f>(Orders!A3016)</f>
        <v>7846068436</v>
      </c>
      <c r="B3016" s="5">
        <f t="array" ref="B3016">_xlfn.XLOOKUP(A3016, Orders!A:A,Orders!C:C)</f>
        <v>45259.54003</v>
      </c>
      <c r="C3016" s="4">
        <f>Order_items!B3016</f>
        <v>914071</v>
      </c>
      <c r="D3016" s="4" t="str">
        <f t="array" ref="D3016">_xlfn.XLOOKUP(C3016,Products!A:A,Products!B:B,"")</f>
        <v>Chips</v>
      </c>
      <c r="E3016" s="4" t="str">
        <f t="array" ref="E3016">_xlfn.XLOOKUP(C3016,Products!A:A,Products!C:C,"")</f>
        <v>Snacks &amp; Munchies</v>
      </c>
      <c r="F3016" s="4" t="str">
        <f t="array" ref="F3016">_xlfn.XLOOKUP(C3016,Products!A:A,Products!D:D,"")</f>
        <v>Datta Ltd</v>
      </c>
      <c r="G3016" s="4">
        <f>Order_items!C3016</f>
        <v>3</v>
      </c>
      <c r="H3016" s="4">
        <f>Order_items!D3016</f>
        <v>296.94</v>
      </c>
      <c r="I3016" s="4">
        <f>Order_items!E3016</f>
        <v>890.82</v>
      </c>
      <c r="J3016" s="4" t="str">
        <f t="array" ref="J3016">_xlfn.XLOOKUP(A3016,Orders!A:A,Orders!G:G,"")</f>
        <v>Card</v>
      </c>
      <c r="K3016" s="4">
        <f t="shared" si="1"/>
        <v>2023</v>
      </c>
      <c r="L3016" s="4" t="str">
        <f t="shared" si="2"/>
        <v>Nov</v>
      </c>
    </row>
    <row r="3017" ht="22.5" customHeight="1">
      <c r="A3017" s="4">
        <f>(Orders!A3017)</f>
        <v>9893439302</v>
      </c>
      <c r="B3017" s="5">
        <f t="array" ref="B3017">_xlfn.XLOOKUP(A3017, Orders!A:A,Orders!C:C)</f>
        <v>45174.84411</v>
      </c>
      <c r="C3017" s="4">
        <f>Order_items!B3017</f>
        <v>14145</v>
      </c>
      <c r="D3017" s="4" t="str">
        <f t="array" ref="D3017">_xlfn.XLOOKUP(C3017,Products!A:A,Products!B:B,"")</f>
        <v>Spinach</v>
      </c>
      <c r="E3017" s="4" t="str">
        <f t="array" ref="E3017">_xlfn.XLOOKUP(C3017,Products!A:A,Products!C:C,"")</f>
        <v>Fruits &amp; Vegetables</v>
      </c>
      <c r="F3017" s="4" t="str">
        <f t="array" ref="F3017">_xlfn.XLOOKUP(C3017,Products!A:A,Products!D:D,"")</f>
        <v>Thakur, Shah and Pingle</v>
      </c>
      <c r="G3017" s="4">
        <f>Order_items!C3017</f>
        <v>2</v>
      </c>
      <c r="H3017" s="4">
        <f>Order_items!D3017</f>
        <v>630.84</v>
      </c>
      <c r="I3017" s="4">
        <f>Order_items!E3017</f>
        <v>1261.68</v>
      </c>
      <c r="J3017" s="4" t="str">
        <f t="array" ref="J3017">_xlfn.XLOOKUP(A3017,Orders!A:A,Orders!G:G,"")</f>
        <v>Wallet</v>
      </c>
      <c r="K3017" s="4">
        <f t="shared" si="1"/>
        <v>2023</v>
      </c>
      <c r="L3017" s="4" t="str">
        <f t="shared" si="2"/>
        <v>Sep</v>
      </c>
    </row>
    <row r="3018" ht="22.5" customHeight="1">
      <c r="A3018" s="4">
        <f>(Orders!A3018)</f>
        <v>4160816433</v>
      </c>
      <c r="B3018" s="5">
        <f t="array" ref="B3018">_xlfn.XLOOKUP(A3018, Orders!A:A,Orders!C:C)</f>
        <v>45269.51405</v>
      </c>
      <c r="C3018" s="4">
        <f>Order_items!B3018</f>
        <v>34186</v>
      </c>
      <c r="D3018" s="4" t="str">
        <f t="array" ref="D3018">_xlfn.XLOOKUP(C3018,Products!A:A,Products!B:B,"")</f>
        <v>Mangoes</v>
      </c>
      <c r="E3018" s="4" t="str">
        <f t="array" ref="E3018">_xlfn.XLOOKUP(C3018,Products!A:A,Products!C:C,"")</f>
        <v>Fruits &amp; Vegetables</v>
      </c>
      <c r="F3018" s="4" t="str">
        <f t="array" ref="F3018">_xlfn.XLOOKUP(C3018,Products!A:A,Products!D:D,"")</f>
        <v>Mandal-Kar</v>
      </c>
      <c r="G3018" s="4">
        <f>Order_items!C3018</f>
        <v>2</v>
      </c>
      <c r="H3018" s="4">
        <f>Order_items!D3018</f>
        <v>925.65</v>
      </c>
      <c r="I3018" s="4">
        <f>Order_items!E3018</f>
        <v>1851.3</v>
      </c>
      <c r="J3018" s="4" t="str">
        <f t="array" ref="J3018">_xlfn.XLOOKUP(A3018,Orders!A:A,Orders!G:G,"")</f>
        <v>UPI</v>
      </c>
      <c r="K3018" s="4">
        <f t="shared" si="1"/>
        <v>2023</v>
      </c>
      <c r="L3018" s="4" t="str">
        <f t="shared" si="2"/>
        <v>Dec</v>
      </c>
    </row>
    <row r="3019" ht="22.5" customHeight="1">
      <c r="A3019" s="4">
        <f>(Orders!A3019)</f>
        <v>6000890622</v>
      </c>
      <c r="B3019" s="5">
        <f t="array" ref="B3019">_xlfn.XLOOKUP(A3019, Orders!A:A,Orders!C:C)</f>
        <v>45549.67524</v>
      </c>
      <c r="C3019" s="4">
        <f>Order_items!B3019</f>
        <v>33955</v>
      </c>
      <c r="D3019" s="4" t="str">
        <f t="array" ref="D3019">_xlfn.XLOOKUP(C3019,Products!A:A,Products!B:B,"")</f>
        <v>Frozen Pizza</v>
      </c>
      <c r="E3019" s="4" t="str">
        <f t="array" ref="E3019">_xlfn.XLOOKUP(C3019,Products!A:A,Products!C:C,"")</f>
        <v>Instant &amp; Frozen Food</v>
      </c>
      <c r="F3019" s="4" t="str">
        <f t="array" ref="F3019">_xlfn.XLOOKUP(C3019,Products!A:A,Products!D:D,"")</f>
        <v>Baral Group</v>
      </c>
      <c r="G3019" s="4">
        <f>Order_items!C3019</f>
        <v>3</v>
      </c>
      <c r="H3019" s="4">
        <f>Order_items!D3019</f>
        <v>186.08</v>
      </c>
      <c r="I3019" s="4">
        <f>Order_items!E3019</f>
        <v>558.24</v>
      </c>
      <c r="J3019" s="4" t="str">
        <f t="array" ref="J3019">_xlfn.XLOOKUP(A3019,Orders!A:A,Orders!G:G,"")</f>
        <v>UPI</v>
      </c>
      <c r="K3019" s="4">
        <f t="shared" si="1"/>
        <v>2024</v>
      </c>
      <c r="L3019" s="4" t="str">
        <f t="shared" si="2"/>
        <v>Sep</v>
      </c>
    </row>
    <row r="3020" ht="22.5" customHeight="1">
      <c r="A3020" s="4">
        <f>(Orders!A3020)</f>
        <v>7317676958</v>
      </c>
      <c r="B3020" s="5">
        <f t="array" ref="B3020">_xlfn.XLOOKUP(A3020, Orders!A:A,Orders!C:C)</f>
        <v>45109.16573</v>
      </c>
      <c r="C3020" s="4">
        <f>Order_items!B3020</f>
        <v>667163</v>
      </c>
      <c r="D3020" s="4" t="str">
        <f t="array" ref="D3020">_xlfn.XLOOKUP(C3020,Products!A:A,Products!B:B,"")</f>
        <v>Orange Juice</v>
      </c>
      <c r="E3020" s="4" t="str">
        <f t="array" ref="E3020">_xlfn.XLOOKUP(C3020,Products!A:A,Products!C:C,"")</f>
        <v>Cold Drinks &amp; Juices</v>
      </c>
      <c r="F3020" s="4" t="str">
        <f t="array" ref="F3020">_xlfn.XLOOKUP(C3020,Products!A:A,Products!D:D,"")</f>
        <v>Palla LLC</v>
      </c>
      <c r="G3020" s="4">
        <f>Order_items!C3020</f>
        <v>1</v>
      </c>
      <c r="H3020" s="4">
        <f>Order_items!D3020</f>
        <v>441.2</v>
      </c>
      <c r="I3020" s="4">
        <f>Order_items!E3020</f>
        <v>441.2</v>
      </c>
      <c r="J3020" s="4" t="str">
        <f t="array" ref="J3020">_xlfn.XLOOKUP(A3020,Orders!A:A,Orders!G:G,"")</f>
        <v>Card</v>
      </c>
      <c r="K3020" s="4">
        <f t="shared" si="1"/>
        <v>2023</v>
      </c>
      <c r="L3020" s="4" t="str">
        <f t="shared" si="2"/>
        <v>Jul</v>
      </c>
    </row>
    <row r="3021" ht="22.5" customHeight="1">
      <c r="A3021" s="4">
        <f>(Orders!A3021)</f>
        <v>8620144614</v>
      </c>
      <c r="B3021" s="5">
        <f t="array" ref="B3021">_xlfn.XLOOKUP(A3021, Orders!A:A,Orders!C:C)</f>
        <v>45483.95654</v>
      </c>
      <c r="C3021" s="4">
        <f>Order_items!B3021</f>
        <v>123983</v>
      </c>
      <c r="D3021" s="4" t="str">
        <f t="array" ref="D3021">_xlfn.XLOOKUP(C3021,Products!A:A,Products!B:B,"")</f>
        <v>Cough Syrup</v>
      </c>
      <c r="E3021" s="4" t="str">
        <f t="array" ref="E3021">_xlfn.XLOOKUP(C3021,Products!A:A,Products!C:C,"")</f>
        <v>Pharmacy</v>
      </c>
      <c r="F3021" s="4" t="str">
        <f t="array" ref="F3021">_xlfn.XLOOKUP(C3021,Products!A:A,Products!D:D,"")</f>
        <v>Kurian-Chhabra</v>
      </c>
      <c r="G3021" s="4">
        <f>Order_items!C3021</f>
        <v>2</v>
      </c>
      <c r="H3021" s="4">
        <f>Order_items!D3021</f>
        <v>785.67</v>
      </c>
      <c r="I3021" s="4">
        <f>Order_items!E3021</f>
        <v>1571.34</v>
      </c>
      <c r="J3021" s="4" t="str">
        <f t="array" ref="J3021">_xlfn.XLOOKUP(A3021,Orders!A:A,Orders!G:G,"")</f>
        <v>Wallet</v>
      </c>
      <c r="K3021" s="4">
        <f t="shared" si="1"/>
        <v>2024</v>
      </c>
      <c r="L3021" s="4" t="str">
        <f t="shared" si="2"/>
        <v>Jul</v>
      </c>
    </row>
    <row r="3022" ht="22.5" customHeight="1">
      <c r="A3022" s="4">
        <f>(Orders!A3022)</f>
        <v>3940758882</v>
      </c>
      <c r="B3022" s="5">
        <f t="array" ref="B3022">_xlfn.XLOOKUP(A3022, Orders!A:A,Orders!C:C)</f>
        <v>45315.19024</v>
      </c>
      <c r="C3022" s="4">
        <f>Order_items!B3022</f>
        <v>136533</v>
      </c>
      <c r="D3022" s="4" t="str">
        <f t="array" ref="D3022">_xlfn.XLOOKUP(C3022,Products!A:A,Products!B:B,"")</f>
        <v>Eggs</v>
      </c>
      <c r="E3022" s="4" t="str">
        <f t="array" ref="E3022">_xlfn.XLOOKUP(C3022,Products!A:A,Products!C:C,"")</f>
        <v>Dairy &amp; Breakfast</v>
      </c>
      <c r="F3022" s="4" t="str">
        <f t="array" ref="F3022">_xlfn.XLOOKUP(C3022,Products!A:A,Products!D:D,"")</f>
        <v>Raghavan, Magar and Shanker</v>
      </c>
      <c r="G3022" s="4">
        <f>Order_items!C3022</f>
        <v>2</v>
      </c>
      <c r="H3022" s="4">
        <f>Order_items!D3022</f>
        <v>826.21</v>
      </c>
      <c r="I3022" s="4">
        <f>Order_items!E3022</f>
        <v>1652.42</v>
      </c>
      <c r="J3022" s="4" t="str">
        <f t="array" ref="J3022">_xlfn.XLOOKUP(A3022,Orders!A:A,Orders!G:G,"")</f>
        <v>Card</v>
      </c>
      <c r="K3022" s="4">
        <f t="shared" si="1"/>
        <v>2024</v>
      </c>
      <c r="L3022" s="4" t="str">
        <f t="shared" si="2"/>
        <v>Jan</v>
      </c>
    </row>
    <row r="3023" ht="22.5" customHeight="1">
      <c r="A3023" s="4">
        <f>(Orders!A3023)</f>
        <v>5216555041</v>
      </c>
      <c r="B3023" s="5">
        <f t="array" ref="B3023">_xlfn.XLOOKUP(A3023, Orders!A:A,Orders!C:C)</f>
        <v>45354.96935</v>
      </c>
      <c r="C3023" s="4">
        <f>Order_items!B3023</f>
        <v>914071</v>
      </c>
      <c r="D3023" s="4" t="str">
        <f t="array" ref="D3023">_xlfn.XLOOKUP(C3023,Products!A:A,Products!B:B,"")</f>
        <v>Chips</v>
      </c>
      <c r="E3023" s="4" t="str">
        <f t="array" ref="E3023">_xlfn.XLOOKUP(C3023,Products!A:A,Products!C:C,"")</f>
        <v>Snacks &amp; Munchies</v>
      </c>
      <c r="F3023" s="4" t="str">
        <f t="array" ref="F3023">_xlfn.XLOOKUP(C3023,Products!A:A,Products!D:D,"")</f>
        <v>Datta Ltd</v>
      </c>
      <c r="G3023" s="4">
        <f>Order_items!C3023</f>
        <v>1</v>
      </c>
      <c r="H3023" s="4">
        <f>Order_items!D3023</f>
        <v>296.94</v>
      </c>
      <c r="I3023" s="4">
        <f>Order_items!E3023</f>
        <v>296.94</v>
      </c>
      <c r="J3023" s="4" t="str">
        <f t="array" ref="J3023">_xlfn.XLOOKUP(A3023,Orders!A:A,Orders!G:G,"")</f>
        <v>Wallet</v>
      </c>
      <c r="K3023" s="4">
        <f t="shared" si="1"/>
        <v>2024</v>
      </c>
      <c r="L3023" s="4" t="str">
        <f t="shared" si="2"/>
        <v>Mar</v>
      </c>
    </row>
    <row r="3024" ht="22.5" customHeight="1">
      <c r="A3024" s="4">
        <f>(Orders!A3024)</f>
        <v>5144793312</v>
      </c>
      <c r="B3024" s="5">
        <f t="array" ref="B3024">_xlfn.XLOOKUP(A3024, Orders!A:A,Orders!C:C)</f>
        <v>45505.01965</v>
      </c>
      <c r="C3024" s="4">
        <f>Order_items!B3024</f>
        <v>937542</v>
      </c>
      <c r="D3024" s="4" t="str">
        <f t="array" ref="D3024">_xlfn.XLOOKUP(C3024,Products!A:A,Products!B:B,"")</f>
        <v>Wheat Flour</v>
      </c>
      <c r="E3024" s="4" t="str">
        <f t="array" ref="E3024">_xlfn.XLOOKUP(C3024,Products!A:A,Products!C:C,"")</f>
        <v>Grocery &amp; Staples</v>
      </c>
      <c r="F3024" s="4" t="str">
        <f t="array" ref="F3024">_xlfn.XLOOKUP(C3024,Products!A:A,Products!D:D,"")</f>
        <v>Khurana and Sons</v>
      </c>
      <c r="G3024" s="4">
        <f>Order_items!C3024</f>
        <v>1</v>
      </c>
      <c r="H3024" s="4">
        <f>Order_items!D3024</f>
        <v>97.04</v>
      </c>
      <c r="I3024" s="4">
        <f>Order_items!E3024</f>
        <v>97.04</v>
      </c>
      <c r="J3024" s="4" t="str">
        <f t="array" ref="J3024">_xlfn.XLOOKUP(A3024,Orders!A:A,Orders!G:G,"")</f>
        <v>UPI</v>
      </c>
      <c r="K3024" s="4">
        <f t="shared" si="1"/>
        <v>2024</v>
      </c>
      <c r="L3024" s="4" t="str">
        <f t="shared" si="2"/>
        <v>Aug</v>
      </c>
    </row>
    <row r="3025" ht="22.5" customHeight="1">
      <c r="A3025" s="4">
        <f>(Orders!A3025)</f>
        <v>7241413847</v>
      </c>
      <c r="B3025" s="5">
        <f t="array" ref="B3025">_xlfn.XLOOKUP(A3025, Orders!A:A,Orders!C:C)</f>
        <v>45031.42997</v>
      </c>
      <c r="C3025" s="4">
        <f>Order_items!B3025</f>
        <v>684939</v>
      </c>
      <c r="D3025" s="4" t="str">
        <f t="array" ref="D3025">_xlfn.XLOOKUP(C3025,Products!A:A,Products!B:B,"")</f>
        <v>Lotion</v>
      </c>
      <c r="E3025" s="4" t="str">
        <f t="array" ref="E3025">_xlfn.XLOOKUP(C3025,Products!A:A,Products!C:C,"")</f>
        <v>Personal Care</v>
      </c>
      <c r="F3025" s="4" t="str">
        <f t="array" ref="F3025">_xlfn.XLOOKUP(C3025,Products!A:A,Products!D:D,"")</f>
        <v>Sibal, Bhatnagar and Rajan</v>
      </c>
      <c r="G3025" s="4">
        <f>Order_items!C3025</f>
        <v>3</v>
      </c>
      <c r="H3025" s="4">
        <f>Order_items!D3025</f>
        <v>727.95</v>
      </c>
      <c r="I3025" s="4">
        <f>Order_items!E3025</f>
        <v>2183.85</v>
      </c>
      <c r="J3025" s="4" t="str">
        <f t="array" ref="J3025">_xlfn.XLOOKUP(A3025,Orders!A:A,Orders!G:G,"")</f>
        <v>Wallet</v>
      </c>
      <c r="K3025" s="4">
        <f t="shared" si="1"/>
        <v>2023</v>
      </c>
      <c r="L3025" s="4" t="str">
        <f t="shared" si="2"/>
        <v>Apr</v>
      </c>
    </row>
    <row r="3026" ht="22.5" customHeight="1">
      <c r="A3026" s="4">
        <f>(Orders!A3026)</f>
        <v>3567610983</v>
      </c>
      <c r="B3026" s="5">
        <f t="array" ref="B3026">_xlfn.XLOOKUP(A3026, Orders!A:A,Orders!C:C)</f>
        <v>45157.16766</v>
      </c>
      <c r="C3026" s="4">
        <f>Order_items!B3026</f>
        <v>337168</v>
      </c>
      <c r="D3026" s="4" t="str">
        <f t="array" ref="D3026">_xlfn.XLOOKUP(C3026,Products!A:A,Products!B:B,"")</f>
        <v>Eggs</v>
      </c>
      <c r="E3026" s="4" t="str">
        <f t="array" ref="E3026">_xlfn.XLOOKUP(C3026,Products!A:A,Products!C:C,"")</f>
        <v>Dairy &amp; Breakfast</v>
      </c>
      <c r="F3026" s="4" t="str">
        <f t="array" ref="F3026">_xlfn.XLOOKUP(C3026,Products!A:A,Products!D:D,"")</f>
        <v>Dasgupta PLC</v>
      </c>
      <c r="G3026" s="4">
        <f>Order_items!C3026</f>
        <v>2</v>
      </c>
      <c r="H3026" s="4">
        <f>Order_items!D3026</f>
        <v>545.49</v>
      </c>
      <c r="I3026" s="4">
        <f>Order_items!E3026</f>
        <v>1090.98</v>
      </c>
      <c r="J3026" s="4" t="str">
        <f t="array" ref="J3026">_xlfn.XLOOKUP(A3026,Orders!A:A,Orders!G:G,"")</f>
        <v>Cash</v>
      </c>
      <c r="K3026" s="4">
        <f t="shared" si="1"/>
        <v>2023</v>
      </c>
      <c r="L3026" s="4" t="str">
        <f t="shared" si="2"/>
        <v>Aug</v>
      </c>
    </row>
    <row r="3027" ht="22.5" customHeight="1">
      <c r="A3027" s="4">
        <f>(Orders!A3027)</f>
        <v>16878685</v>
      </c>
      <c r="B3027" s="5">
        <f t="array" ref="B3027">_xlfn.XLOOKUP(A3027, Orders!A:A,Orders!C:C)</f>
        <v>45391.1035</v>
      </c>
      <c r="C3027" s="4">
        <f>Order_items!B3027</f>
        <v>432617</v>
      </c>
      <c r="D3027" s="4" t="str">
        <f t="array" ref="D3027">_xlfn.XLOOKUP(C3027,Products!A:A,Products!B:B,"")</f>
        <v>Baby Wipes</v>
      </c>
      <c r="E3027" s="4" t="str">
        <f t="array" ref="E3027">_xlfn.XLOOKUP(C3027,Products!A:A,Products!C:C,"")</f>
        <v>Baby Care</v>
      </c>
      <c r="F3027" s="4" t="str">
        <f t="array" ref="F3027">_xlfn.XLOOKUP(C3027,Products!A:A,Products!D:D,"")</f>
        <v>Dora-Pillai</v>
      </c>
      <c r="G3027" s="4">
        <f>Order_items!C3027</f>
        <v>2</v>
      </c>
      <c r="H3027" s="4">
        <f>Order_items!D3027</f>
        <v>863.18</v>
      </c>
      <c r="I3027" s="4">
        <f>Order_items!E3027</f>
        <v>1726.36</v>
      </c>
      <c r="J3027" s="4" t="str">
        <f t="array" ref="J3027">_xlfn.XLOOKUP(A3027,Orders!A:A,Orders!G:G,"")</f>
        <v>Cash</v>
      </c>
      <c r="K3027" s="4">
        <f t="shared" si="1"/>
        <v>2024</v>
      </c>
      <c r="L3027" s="4" t="str">
        <f t="shared" si="2"/>
        <v>Apr</v>
      </c>
    </row>
    <row r="3028" ht="22.5" customHeight="1">
      <c r="A3028" s="4">
        <f>(Orders!A3028)</f>
        <v>951657166</v>
      </c>
      <c r="B3028" s="5">
        <f t="array" ref="B3028">_xlfn.XLOOKUP(A3028, Orders!A:A,Orders!C:C)</f>
        <v>45403.32706</v>
      </c>
      <c r="C3028" s="4">
        <f>Order_items!B3028</f>
        <v>679321</v>
      </c>
      <c r="D3028" s="4" t="str">
        <f t="array" ref="D3028">_xlfn.XLOOKUP(C3028,Products!A:A,Products!B:B,"")</f>
        <v>Cola</v>
      </c>
      <c r="E3028" s="4" t="str">
        <f t="array" ref="E3028">_xlfn.XLOOKUP(C3028,Products!A:A,Products!C:C,"")</f>
        <v>Cold Drinks &amp; Juices</v>
      </c>
      <c r="F3028" s="4" t="str">
        <f t="array" ref="F3028">_xlfn.XLOOKUP(C3028,Products!A:A,Products!D:D,"")</f>
        <v>Khurana-Dewan</v>
      </c>
      <c r="G3028" s="4">
        <f>Order_items!C3028</f>
        <v>3</v>
      </c>
      <c r="H3028" s="4">
        <f>Order_items!D3028</f>
        <v>738.46</v>
      </c>
      <c r="I3028" s="4">
        <f>Order_items!E3028</f>
        <v>2215.38</v>
      </c>
      <c r="J3028" s="4" t="str">
        <f t="array" ref="J3028">_xlfn.XLOOKUP(A3028,Orders!A:A,Orders!G:G,"")</f>
        <v>UPI</v>
      </c>
      <c r="K3028" s="4">
        <f t="shared" si="1"/>
        <v>2024</v>
      </c>
      <c r="L3028" s="4" t="str">
        <f t="shared" si="2"/>
        <v>Apr</v>
      </c>
    </row>
    <row r="3029" ht="22.5" customHeight="1">
      <c r="A3029" s="4">
        <f>(Orders!A3029)</f>
        <v>4189022307</v>
      </c>
      <c r="B3029" s="5">
        <f t="array" ref="B3029">_xlfn.XLOOKUP(A3029, Orders!A:A,Orders!C:C)</f>
        <v>45417.96296</v>
      </c>
      <c r="C3029" s="4">
        <f>Order_items!B3029</f>
        <v>968887</v>
      </c>
      <c r="D3029" s="4" t="str">
        <f t="array" ref="D3029">_xlfn.XLOOKUP(C3029,Products!A:A,Products!B:B,"")</f>
        <v>Dish Soap</v>
      </c>
      <c r="E3029" s="4" t="str">
        <f t="array" ref="E3029">_xlfn.XLOOKUP(C3029,Products!A:A,Products!C:C,"")</f>
        <v>Household Care</v>
      </c>
      <c r="F3029" s="4" t="str">
        <f t="array" ref="F3029">_xlfn.XLOOKUP(C3029,Products!A:A,Products!D:D,"")</f>
        <v>Keer-Gill</v>
      </c>
      <c r="G3029" s="4">
        <f>Order_items!C3029</f>
        <v>1</v>
      </c>
      <c r="H3029" s="4">
        <f>Order_items!D3029</f>
        <v>40.7</v>
      </c>
      <c r="I3029" s="4">
        <f>Order_items!E3029</f>
        <v>40.7</v>
      </c>
      <c r="J3029" s="4" t="str">
        <f t="array" ref="J3029">_xlfn.XLOOKUP(A3029,Orders!A:A,Orders!G:G,"")</f>
        <v>Card</v>
      </c>
      <c r="K3029" s="4">
        <f t="shared" si="1"/>
        <v>2024</v>
      </c>
      <c r="L3029" s="4" t="str">
        <f t="shared" si="2"/>
        <v>May</v>
      </c>
    </row>
    <row r="3030" ht="22.5" customHeight="1">
      <c r="A3030" s="4">
        <f>(Orders!A3030)</f>
        <v>7378521428</v>
      </c>
      <c r="B3030" s="5">
        <f t="array" ref="B3030">_xlfn.XLOOKUP(A3030, Orders!A:A,Orders!C:C)</f>
        <v>45406.873</v>
      </c>
      <c r="C3030" s="4">
        <f>Order_items!B3030</f>
        <v>833557</v>
      </c>
      <c r="D3030" s="4" t="str">
        <f t="array" ref="D3030">_xlfn.XLOOKUP(C3030,Products!A:A,Products!B:B,"")</f>
        <v>Cereal</v>
      </c>
      <c r="E3030" s="4" t="str">
        <f t="array" ref="E3030">_xlfn.XLOOKUP(C3030,Products!A:A,Products!C:C,"")</f>
        <v>Dairy &amp; Breakfast</v>
      </c>
      <c r="F3030" s="4" t="str">
        <f t="array" ref="F3030">_xlfn.XLOOKUP(C3030,Products!A:A,Products!D:D,"")</f>
        <v>Gole, Chand and Dada</v>
      </c>
      <c r="G3030" s="4">
        <f>Order_items!C3030</f>
        <v>3</v>
      </c>
      <c r="H3030" s="4">
        <f>Order_items!D3030</f>
        <v>422.87</v>
      </c>
      <c r="I3030" s="4">
        <f>Order_items!E3030</f>
        <v>1268.61</v>
      </c>
      <c r="J3030" s="4" t="str">
        <f t="array" ref="J3030">_xlfn.XLOOKUP(A3030,Orders!A:A,Orders!G:G,"")</f>
        <v>UPI</v>
      </c>
      <c r="K3030" s="4">
        <f t="shared" si="1"/>
        <v>2024</v>
      </c>
      <c r="L3030" s="4" t="str">
        <f t="shared" si="2"/>
        <v>Apr</v>
      </c>
    </row>
    <row r="3031" ht="22.5" customHeight="1">
      <c r="A3031" s="4">
        <f>(Orders!A3031)</f>
        <v>6266311709</v>
      </c>
      <c r="B3031" s="5">
        <f t="array" ref="B3031">_xlfn.XLOOKUP(A3031, Orders!A:A,Orders!C:C)</f>
        <v>45468.07275</v>
      </c>
      <c r="C3031" s="4">
        <f>Order_items!B3031</f>
        <v>644847</v>
      </c>
      <c r="D3031" s="4" t="str">
        <f t="array" ref="D3031">_xlfn.XLOOKUP(C3031,Products!A:A,Products!B:B,"")</f>
        <v>Salt</v>
      </c>
      <c r="E3031" s="4" t="str">
        <f t="array" ref="E3031">_xlfn.XLOOKUP(C3031,Products!A:A,Products!C:C,"")</f>
        <v>Grocery &amp; Staples</v>
      </c>
      <c r="F3031" s="4" t="str">
        <f t="array" ref="F3031">_xlfn.XLOOKUP(C3031,Products!A:A,Products!D:D,"")</f>
        <v>Jhaveri, Kata and Kapur</v>
      </c>
      <c r="G3031" s="4">
        <f>Order_items!C3031</f>
        <v>3</v>
      </c>
      <c r="H3031" s="4">
        <f>Order_items!D3031</f>
        <v>622.81</v>
      </c>
      <c r="I3031" s="4">
        <f>Order_items!E3031</f>
        <v>1868.43</v>
      </c>
      <c r="J3031" s="4" t="str">
        <f t="array" ref="J3031">_xlfn.XLOOKUP(A3031,Orders!A:A,Orders!G:G,"")</f>
        <v>Cash</v>
      </c>
      <c r="K3031" s="4">
        <f t="shared" si="1"/>
        <v>2024</v>
      </c>
      <c r="L3031" s="4" t="str">
        <f t="shared" si="2"/>
        <v>Jun</v>
      </c>
    </row>
    <row r="3032" ht="22.5" customHeight="1">
      <c r="A3032" s="4">
        <f>(Orders!A3032)</f>
        <v>7985347262</v>
      </c>
      <c r="B3032" s="5">
        <f t="array" ref="B3032">_xlfn.XLOOKUP(A3032, Orders!A:A,Orders!C:C)</f>
        <v>45504.36265</v>
      </c>
      <c r="C3032" s="4">
        <f>Order_items!B3032</f>
        <v>15314</v>
      </c>
      <c r="D3032" s="4" t="str">
        <f t="array" ref="D3032">_xlfn.XLOOKUP(C3032,Products!A:A,Products!B:B,"")</f>
        <v>Cheese</v>
      </c>
      <c r="E3032" s="4" t="str">
        <f t="array" ref="E3032">_xlfn.XLOOKUP(C3032,Products!A:A,Products!C:C,"")</f>
        <v>Dairy &amp; Breakfast</v>
      </c>
      <c r="F3032" s="4" t="str">
        <f t="array" ref="F3032">_xlfn.XLOOKUP(C3032,Products!A:A,Products!D:D,"")</f>
        <v>Banik-Ratta</v>
      </c>
      <c r="G3032" s="4">
        <f>Order_items!C3032</f>
        <v>2</v>
      </c>
      <c r="H3032" s="4">
        <f>Order_items!D3032</f>
        <v>578.85</v>
      </c>
      <c r="I3032" s="4">
        <f>Order_items!E3032</f>
        <v>1157.7</v>
      </c>
      <c r="J3032" s="4" t="str">
        <f t="array" ref="J3032">_xlfn.XLOOKUP(A3032,Orders!A:A,Orders!G:G,"")</f>
        <v>Wallet</v>
      </c>
      <c r="K3032" s="4">
        <f t="shared" si="1"/>
        <v>2024</v>
      </c>
      <c r="L3032" s="4" t="str">
        <f t="shared" si="2"/>
        <v>Jul</v>
      </c>
    </row>
    <row r="3033" ht="22.5" customHeight="1">
      <c r="A3033" s="4">
        <f>(Orders!A3033)</f>
        <v>992764262</v>
      </c>
      <c r="B3033" s="5">
        <f t="array" ref="B3033">_xlfn.XLOOKUP(A3033, Orders!A:A,Orders!C:C)</f>
        <v>45244.13649</v>
      </c>
      <c r="C3033" s="4">
        <f>Order_items!B3033</f>
        <v>324809</v>
      </c>
      <c r="D3033" s="4" t="str">
        <f t="array" ref="D3033">_xlfn.XLOOKUP(C3033,Products!A:A,Products!B:B,"")</f>
        <v>Bread</v>
      </c>
      <c r="E3033" s="4" t="str">
        <f t="array" ref="E3033">_xlfn.XLOOKUP(C3033,Products!A:A,Products!C:C,"")</f>
        <v>Dairy &amp; Breakfast</v>
      </c>
      <c r="F3033" s="4" t="str">
        <f t="array" ref="F3033">_xlfn.XLOOKUP(C3033,Products!A:A,Products!D:D,"")</f>
        <v>Sidhu PLC</v>
      </c>
      <c r="G3033" s="4">
        <f>Order_items!C3033</f>
        <v>3</v>
      </c>
      <c r="H3033" s="4">
        <f>Order_items!D3033</f>
        <v>608</v>
      </c>
      <c r="I3033" s="4">
        <f>Order_items!E3033</f>
        <v>1824</v>
      </c>
      <c r="J3033" s="4" t="str">
        <f t="array" ref="J3033">_xlfn.XLOOKUP(A3033,Orders!A:A,Orders!G:G,"")</f>
        <v>Cash</v>
      </c>
      <c r="K3033" s="4">
        <f t="shared" si="1"/>
        <v>2023</v>
      </c>
      <c r="L3033" s="4" t="str">
        <f t="shared" si="2"/>
        <v>Nov</v>
      </c>
    </row>
    <row r="3034" ht="22.5" customHeight="1">
      <c r="A3034" s="4">
        <f>(Orders!A3034)</f>
        <v>3080291353</v>
      </c>
      <c r="B3034" s="5">
        <f t="array" ref="B3034">_xlfn.XLOOKUP(A3034, Orders!A:A,Orders!C:C)</f>
        <v>45520.79581</v>
      </c>
      <c r="C3034" s="4">
        <f>Order_items!B3034</f>
        <v>888807</v>
      </c>
      <c r="D3034" s="4" t="str">
        <f t="array" ref="D3034">_xlfn.XLOOKUP(C3034,Products!A:A,Products!B:B,"")</f>
        <v>Bread</v>
      </c>
      <c r="E3034" s="4" t="str">
        <f t="array" ref="E3034">_xlfn.XLOOKUP(C3034,Products!A:A,Products!C:C,"")</f>
        <v>Dairy &amp; Breakfast</v>
      </c>
      <c r="F3034" s="4" t="str">
        <f t="array" ref="F3034">_xlfn.XLOOKUP(C3034,Products!A:A,Products!D:D,"")</f>
        <v>Arya Group</v>
      </c>
      <c r="G3034" s="4">
        <f>Order_items!C3034</f>
        <v>2</v>
      </c>
      <c r="H3034" s="4">
        <f>Order_items!D3034</f>
        <v>230.58</v>
      </c>
      <c r="I3034" s="4">
        <f>Order_items!E3034</f>
        <v>461.16</v>
      </c>
      <c r="J3034" s="4" t="str">
        <f t="array" ref="J3034">_xlfn.XLOOKUP(A3034,Orders!A:A,Orders!G:G,"")</f>
        <v>Wallet</v>
      </c>
      <c r="K3034" s="4">
        <f t="shared" si="1"/>
        <v>2024</v>
      </c>
      <c r="L3034" s="4" t="str">
        <f t="shared" si="2"/>
        <v>Aug</v>
      </c>
    </row>
    <row r="3035" ht="22.5" customHeight="1">
      <c r="A3035" s="4">
        <f>(Orders!A3035)</f>
        <v>5532188237</v>
      </c>
      <c r="B3035" s="5">
        <f t="array" ref="B3035">_xlfn.XLOOKUP(A3035, Orders!A:A,Orders!C:C)</f>
        <v>45452.4484</v>
      </c>
      <c r="C3035" s="4">
        <f>Order_items!B3035</f>
        <v>131136</v>
      </c>
      <c r="D3035" s="4" t="str">
        <f t="array" ref="D3035">_xlfn.XLOOKUP(C3035,Products!A:A,Products!B:B,"")</f>
        <v>Salt</v>
      </c>
      <c r="E3035" s="4" t="str">
        <f t="array" ref="E3035">_xlfn.XLOOKUP(C3035,Products!A:A,Products!C:C,"")</f>
        <v>Grocery &amp; Staples</v>
      </c>
      <c r="F3035" s="4" t="str">
        <f t="array" ref="F3035">_xlfn.XLOOKUP(C3035,Products!A:A,Products!D:D,"")</f>
        <v>Deshpande-Rama</v>
      </c>
      <c r="G3035" s="4">
        <f>Order_items!C3035</f>
        <v>1</v>
      </c>
      <c r="H3035" s="4">
        <f>Order_items!D3035</f>
        <v>37.8</v>
      </c>
      <c r="I3035" s="4">
        <f>Order_items!E3035</f>
        <v>37.8</v>
      </c>
      <c r="J3035" s="4" t="str">
        <f t="array" ref="J3035">_xlfn.XLOOKUP(A3035,Orders!A:A,Orders!G:G,"")</f>
        <v>UPI</v>
      </c>
      <c r="K3035" s="4">
        <f t="shared" si="1"/>
        <v>2024</v>
      </c>
      <c r="L3035" s="4" t="str">
        <f t="shared" si="2"/>
        <v>Jun</v>
      </c>
    </row>
    <row r="3036" ht="22.5" customHeight="1">
      <c r="A3036" s="4">
        <f>(Orders!A3036)</f>
        <v>6814658453</v>
      </c>
      <c r="B3036" s="5">
        <f t="array" ref="B3036">_xlfn.XLOOKUP(A3036, Orders!A:A,Orders!C:C)</f>
        <v>45197.47292</v>
      </c>
      <c r="C3036" s="4">
        <f>Order_items!B3036</f>
        <v>661577</v>
      </c>
      <c r="D3036" s="4" t="str">
        <f t="array" ref="D3036">_xlfn.XLOOKUP(C3036,Products!A:A,Products!B:B,"")</f>
        <v>Cat Food</v>
      </c>
      <c r="E3036" s="4" t="str">
        <f t="array" ref="E3036">_xlfn.XLOOKUP(C3036,Products!A:A,Products!C:C,"")</f>
        <v>Pet Care</v>
      </c>
      <c r="F3036" s="4" t="str">
        <f t="array" ref="F3036">_xlfn.XLOOKUP(C3036,Products!A:A,Products!D:D,"")</f>
        <v>Majumdar PLC</v>
      </c>
      <c r="G3036" s="4">
        <f>Order_items!C3036</f>
        <v>2</v>
      </c>
      <c r="H3036" s="4">
        <f>Order_items!D3036</f>
        <v>720.95</v>
      </c>
      <c r="I3036" s="4">
        <f>Order_items!E3036</f>
        <v>1441.9</v>
      </c>
      <c r="J3036" s="4" t="str">
        <f t="array" ref="J3036">_xlfn.XLOOKUP(A3036,Orders!A:A,Orders!G:G,"")</f>
        <v>Card</v>
      </c>
      <c r="K3036" s="4">
        <f t="shared" si="1"/>
        <v>2023</v>
      </c>
      <c r="L3036" s="4" t="str">
        <f t="shared" si="2"/>
        <v>Sep</v>
      </c>
    </row>
    <row r="3037" ht="22.5" customHeight="1">
      <c r="A3037" s="4">
        <f>(Orders!A3037)</f>
        <v>4861499558</v>
      </c>
      <c r="B3037" s="5">
        <f t="array" ref="B3037">_xlfn.XLOOKUP(A3037, Orders!A:A,Orders!C:C)</f>
        <v>45371.6926</v>
      </c>
      <c r="C3037" s="4">
        <f>Order_items!B3037</f>
        <v>615545</v>
      </c>
      <c r="D3037" s="4" t="str">
        <f t="array" ref="D3037">_xlfn.XLOOKUP(C3037,Products!A:A,Products!B:B,"")</f>
        <v>Soap</v>
      </c>
      <c r="E3037" s="4" t="str">
        <f t="array" ref="E3037">_xlfn.XLOOKUP(C3037,Products!A:A,Products!C:C,"")</f>
        <v>Personal Care</v>
      </c>
      <c r="F3037" s="4" t="str">
        <f t="array" ref="F3037">_xlfn.XLOOKUP(C3037,Products!A:A,Products!D:D,"")</f>
        <v>Barman Inc</v>
      </c>
      <c r="G3037" s="4">
        <f>Order_items!C3037</f>
        <v>3</v>
      </c>
      <c r="H3037" s="4">
        <f>Order_items!D3037</f>
        <v>448.16</v>
      </c>
      <c r="I3037" s="4">
        <f>Order_items!E3037</f>
        <v>1344.48</v>
      </c>
      <c r="J3037" s="4" t="str">
        <f t="array" ref="J3037">_xlfn.XLOOKUP(A3037,Orders!A:A,Orders!G:G,"")</f>
        <v>Wallet</v>
      </c>
      <c r="K3037" s="4">
        <f t="shared" si="1"/>
        <v>2024</v>
      </c>
      <c r="L3037" s="4" t="str">
        <f t="shared" si="2"/>
        <v>Mar</v>
      </c>
    </row>
    <row r="3038" ht="22.5" customHeight="1">
      <c r="A3038" s="4">
        <f>(Orders!A3038)</f>
        <v>2521042570</v>
      </c>
      <c r="B3038" s="5">
        <f t="array" ref="B3038">_xlfn.XLOOKUP(A3038, Orders!A:A,Orders!C:C)</f>
        <v>45429.44694</v>
      </c>
      <c r="C3038" s="4">
        <f>Order_items!B3038</f>
        <v>516376</v>
      </c>
      <c r="D3038" s="4" t="str">
        <f t="array" ref="D3038">_xlfn.XLOOKUP(C3038,Products!A:A,Products!B:B,"")</f>
        <v>Onions</v>
      </c>
      <c r="E3038" s="4" t="str">
        <f t="array" ref="E3038">_xlfn.XLOOKUP(C3038,Products!A:A,Products!C:C,"")</f>
        <v>Fruits &amp; Vegetables</v>
      </c>
      <c r="F3038" s="4" t="str">
        <f t="array" ref="F3038">_xlfn.XLOOKUP(C3038,Products!A:A,Products!D:D,"")</f>
        <v>Agarwal-Dhar</v>
      </c>
      <c r="G3038" s="4">
        <f>Order_items!C3038</f>
        <v>3</v>
      </c>
      <c r="H3038" s="4">
        <f>Order_items!D3038</f>
        <v>877.43</v>
      </c>
      <c r="I3038" s="4">
        <f>Order_items!E3038</f>
        <v>2632.29</v>
      </c>
      <c r="J3038" s="4" t="str">
        <f t="array" ref="J3038">_xlfn.XLOOKUP(A3038,Orders!A:A,Orders!G:G,"")</f>
        <v>Cash</v>
      </c>
      <c r="K3038" s="4">
        <f t="shared" si="1"/>
        <v>2024</v>
      </c>
      <c r="L3038" s="4" t="str">
        <f t="shared" si="2"/>
        <v>May</v>
      </c>
    </row>
    <row r="3039" ht="22.5" customHeight="1">
      <c r="A3039" s="4">
        <f>(Orders!A3039)</f>
        <v>5217781278</v>
      </c>
      <c r="B3039" s="5">
        <f t="array" ref="B3039">_xlfn.XLOOKUP(A3039, Orders!A:A,Orders!C:C)</f>
        <v>45104.11733</v>
      </c>
      <c r="C3039" s="4">
        <f>Order_items!B3039</f>
        <v>34200</v>
      </c>
      <c r="D3039" s="4" t="str">
        <f t="array" ref="D3039">_xlfn.XLOOKUP(C3039,Products!A:A,Products!B:B,"")</f>
        <v>Lotion</v>
      </c>
      <c r="E3039" s="4" t="str">
        <f t="array" ref="E3039">_xlfn.XLOOKUP(C3039,Products!A:A,Products!C:C,"")</f>
        <v>Personal Care</v>
      </c>
      <c r="F3039" s="4" t="str">
        <f t="array" ref="F3039">_xlfn.XLOOKUP(C3039,Products!A:A,Products!D:D,"")</f>
        <v>Munshi-Grewal</v>
      </c>
      <c r="G3039" s="4">
        <f>Order_items!C3039</f>
        <v>3</v>
      </c>
      <c r="H3039" s="4">
        <f>Order_items!D3039</f>
        <v>319.8</v>
      </c>
      <c r="I3039" s="4">
        <f>Order_items!E3039</f>
        <v>959.4</v>
      </c>
      <c r="J3039" s="4" t="str">
        <f t="array" ref="J3039">_xlfn.XLOOKUP(A3039,Orders!A:A,Orders!G:G,"")</f>
        <v>UPI</v>
      </c>
      <c r="K3039" s="4">
        <f t="shared" si="1"/>
        <v>2023</v>
      </c>
      <c r="L3039" s="4" t="str">
        <f t="shared" si="2"/>
        <v>Jun</v>
      </c>
    </row>
    <row r="3040" ht="22.5" customHeight="1">
      <c r="A3040" s="4">
        <f>(Orders!A3040)</f>
        <v>8006034379</v>
      </c>
      <c r="B3040" s="5">
        <f t="array" ref="B3040">_xlfn.XLOOKUP(A3040, Orders!A:A,Orders!C:C)</f>
        <v>45415.26517</v>
      </c>
      <c r="C3040" s="4">
        <f>Order_items!B3040</f>
        <v>807452</v>
      </c>
      <c r="D3040" s="4" t="str">
        <f t="array" ref="D3040">_xlfn.XLOOKUP(C3040,Products!A:A,Products!B:B,"")</f>
        <v>Pulses</v>
      </c>
      <c r="E3040" s="4" t="str">
        <f t="array" ref="E3040">_xlfn.XLOOKUP(C3040,Products!A:A,Products!C:C,"")</f>
        <v>Grocery &amp; Staples</v>
      </c>
      <c r="F3040" s="4" t="str">
        <f t="array" ref="F3040">_xlfn.XLOOKUP(C3040,Products!A:A,Products!D:D,"")</f>
        <v>Naik Ltd</v>
      </c>
      <c r="G3040" s="4">
        <f>Order_items!C3040</f>
        <v>1</v>
      </c>
      <c r="H3040" s="4">
        <f>Order_items!D3040</f>
        <v>144.19</v>
      </c>
      <c r="I3040" s="4">
        <f>Order_items!E3040</f>
        <v>144.19</v>
      </c>
      <c r="J3040" s="4" t="str">
        <f t="array" ref="J3040">_xlfn.XLOOKUP(A3040,Orders!A:A,Orders!G:G,"")</f>
        <v>Card</v>
      </c>
      <c r="K3040" s="4">
        <f t="shared" si="1"/>
        <v>2024</v>
      </c>
      <c r="L3040" s="4" t="str">
        <f t="shared" si="2"/>
        <v>May</v>
      </c>
    </row>
    <row r="3041" ht="22.5" customHeight="1">
      <c r="A3041" s="4">
        <f>(Orders!A3041)</f>
        <v>7380913411</v>
      </c>
      <c r="B3041" s="5">
        <f t="array" ref="B3041">_xlfn.XLOOKUP(A3041, Orders!A:A,Orders!C:C)</f>
        <v>45450.718</v>
      </c>
      <c r="C3041" s="4">
        <f>Order_items!B3041</f>
        <v>723678</v>
      </c>
      <c r="D3041" s="4" t="str">
        <f t="array" ref="D3041">_xlfn.XLOOKUP(C3041,Products!A:A,Products!B:B,"")</f>
        <v>Dog Food</v>
      </c>
      <c r="E3041" s="4" t="str">
        <f t="array" ref="E3041">_xlfn.XLOOKUP(C3041,Products!A:A,Products!C:C,"")</f>
        <v>Pet Care</v>
      </c>
      <c r="F3041" s="4" t="str">
        <f t="array" ref="F3041">_xlfn.XLOOKUP(C3041,Products!A:A,Products!D:D,"")</f>
        <v>Lall, Datta and Swamy</v>
      </c>
      <c r="G3041" s="4">
        <f>Order_items!C3041</f>
        <v>2</v>
      </c>
      <c r="H3041" s="4">
        <f>Order_items!D3041</f>
        <v>675.46</v>
      </c>
      <c r="I3041" s="4">
        <f>Order_items!E3041</f>
        <v>1350.92</v>
      </c>
      <c r="J3041" s="4" t="str">
        <f t="array" ref="J3041">_xlfn.XLOOKUP(A3041,Orders!A:A,Orders!G:G,"")</f>
        <v>UPI</v>
      </c>
      <c r="K3041" s="4">
        <f t="shared" si="1"/>
        <v>2024</v>
      </c>
      <c r="L3041" s="4" t="str">
        <f t="shared" si="2"/>
        <v>Jun</v>
      </c>
    </row>
    <row r="3042" ht="22.5" customHeight="1">
      <c r="A3042" s="4">
        <f>(Orders!A3042)</f>
        <v>7706841114</v>
      </c>
      <c r="B3042" s="5">
        <f t="array" ref="B3042">_xlfn.XLOOKUP(A3042, Orders!A:A,Orders!C:C)</f>
        <v>45349.12365</v>
      </c>
      <c r="C3042" s="4">
        <f>Order_items!B3042</f>
        <v>461804</v>
      </c>
      <c r="D3042" s="4" t="str">
        <f t="array" ref="D3042">_xlfn.XLOOKUP(C3042,Products!A:A,Products!B:B,"")</f>
        <v>Sugar</v>
      </c>
      <c r="E3042" s="4" t="str">
        <f t="array" ref="E3042">_xlfn.XLOOKUP(C3042,Products!A:A,Products!C:C,"")</f>
        <v>Grocery &amp; Staples</v>
      </c>
      <c r="F3042" s="4" t="str">
        <f t="array" ref="F3042">_xlfn.XLOOKUP(C3042,Products!A:A,Products!D:D,"")</f>
        <v>Ghose, Ben and Divan</v>
      </c>
      <c r="G3042" s="4">
        <f>Order_items!C3042</f>
        <v>3</v>
      </c>
      <c r="H3042" s="4">
        <f>Order_items!D3042</f>
        <v>310.69</v>
      </c>
      <c r="I3042" s="4">
        <f>Order_items!E3042</f>
        <v>932.07</v>
      </c>
      <c r="J3042" s="4" t="str">
        <f t="array" ref="J3042">_xlfn.XLOOKUP(A3042,Orders!A:A,Orders!G:G,"")</f>
        <v>Card</v>
      </c>
      <c r="K3042" s="4">
        <f t="shared" si="1"/>
        <v>2024</v>
      </c>
      <c r="L3042" s="4" t="str">
        <f t="shared" si="2"/>
        <v>Feb</v>
      </c>
    </row>
    <row r="3043" ht="22.5" customHeight="1">
      <c r="A3043" s="4">
        <f>(Orders!A3043)</f>
        <v>1561779937</v>
      </c>
      <c r="B3043" s="5">
        <f t="array" ref="B3043">_xlfn.XLOOKUP(A3043, Orders!A:A,Orders!C:C)</f>
        <v>45378.91707</v>
      </c>
      <c r="C3043" s="4">
        <f>Order_items!B3043</f>
        <v>367391</v>
      </c>
      <c r="D3043" s="4" t="str">
        <f t="array" ref="D3043">_xlfn.XLOOKUP(C3043,Products!A:A,Products!B:B,"")</f>
        <v>Baby Wipes</v>
      </c>
      <c r="E3043" s="4" t="str">
        <f t="array" ref="E3043">_xlfn.XLOOKUP(C3043,Products!A:A,Products!C:C,"")</f>
        <v>Baby Care</v>
      </c>
      <c r="F3043" s="4" t="str">
        <f t="array" ref="F3043">_xlfn.XLOOKUP(C3043,Products!A:A,Products!D:D,"")</f>
        <v>Talwar and Sons</v>
      </c>
      <c r="G3043" s="4">
        <f>Order_items!C3043</f>
        <v>1</v>
      </c>
      <c r="H3043" s="4">
        <f>Order_items!D3043</f>
        <v>939.55</v>
      </c>
      <c r="I3043" s="4">
        <f>Order_items!E3043</f>
        <v>939.55</v>
      </c>
      <c r="J3043" s="4" t="str">
        <f t="array" ref="J3043">_xlfn.XLOOKUP(A3043,Orders!A:A,Orders!G:G,"")</f>
        <v>Cash</v>
      </c>
      <c r="K3043" s="4">
        <f t="shared" si="1"/>
        <v>2024</v>
      </c>
      <c r="L3043" s="4" t="str">
        <f t="shared" si="2"/>
        <v>Mar</v>
      </c>
    </row>
    <row r="3044" ht="22.5" customHeight="1">
      <c r="A3044" s="4">
        <f>(Orders!A3044)</f>
        <v>7196559586</v>
      </c>
      <c r="B3044" s="5">
        <f t="array" ref="B3044">_xlfn.XLOOKUP(A3044, Orders!A:A,Orders!C:C)</f>
        <v>45523.47628</v>
      </c>
      <c r="C3044" s="4">
        <f>Order_items!B3044</f>
        <v>77308</v>
      </c>
      <c r="D3044" s="4" t="str">
        <f t="array" ref="D3044">_xlfn.XLOOKUP(C3044,Products!A:A,Products!B:B,"")</f>
        <v>Onions</v>
      </c>
      <c r="E3044" s="4" t="str">
        <f t="array" ref="E3044">_xlfn.XLOOKUP(C3044,Products!A:A,Products!C:C,"")</f>
        <v>Fruits &amp; Vegetables</v>
      </c>
      <c r="F3044" s="4" t="str">
        <f t="array" ref="F3044">_xlfn.XLOOKUP(C3044,Products!A:A,Products!D:D,"")</f>
        <v>Ratta-Sagar</v>
      </c>
      <c r="G3044" s="4">
        <f>Order_items!C3044</f>
        <v>2</v>
      </c>
      <c r="H3044" s="4">
        <f>Order_items!D3044</f>
        <v>223.27</v>
      </c>
      <c r="I3044" s="4">
        <f>Order_items!E3044</f>
        <v>446.54</v>
      </c>
      <c r="J3044" s="4" t="str">
        <f t="array" ref="J3044">_xlfn.XLOOKUP(A3044,Orders!A:A,Orders!G:G,"")</f>
        <v>Cash</v>
      </c>
      <c r="K3044" s="4">
        <f t="shared" si="1"/>
        <v>2024</v>
      </c>
      <c r="L3044" s="4" t="str">
        <f t="shared" si="2"/>
        <v>Aug</v>
      </c>
    </row>
    <row r="3045" ht="22.5" customHeight="1">
      <c r="A3045" s="4">
        <f>(Orders!A3045)</f>
        <v>2359961993</v>
      </c>
      <c r="B3045" s="5">
        <f t="array" ref="B3045">_xlfn.XLOOKUP(A3045, Orders!A:A,Orders!C:C)</f>
        <v>45461.39819</v>
      </c>
      <c r="C3045" s="4">
        <f>Order_items!B3045</f>
        <v>500633</v>
      </c>
      <c r="D3045" s="4" t="str">
        <f t="array" ref="D3045">_xlfn.XLOOKUP(C3045,Products!A:A,Products!B:B,"")</f>
        <v>Cereal</v>
      </c>
      <c r="E3045" s="4" t="str">
        <f t="array" ref="E3045">_xlfn.XLOOKUP(C3045,Products!A:A,Products!C:C,"")</f>
        <v>Dairy &amp; Breakfast</v>
      </c>
      <c r="F3045" s="4" t="str">
        <f t="array" ref="F3045">_xlfn.XLOOKUP(C3045,Products!A:A,Products!D:D,"")</f>
        <v>Trivedi-Ahluwalia</v>
      </c>
      <c r="G3045" s="4">
        <f>Order_items!C3045</f>
        <v>2</v>
      </c>
      <c r="H3045" s="4">
        <f>Order_items!D3045</f>
        <v>154.5</v>
      </c>
      <c r="I3045" s="4">
        <f>Order_items!E3045</f>
        <v>309</v>
      </c>
      <c r="J3045" s="4" t="str">
        <f t="array" ref="J3045">_xlfn.XLOOKUP(A3045,Orders!A:A,Orders!G:G,"")</f>
        <v>Cash</v>
      </c>
      <c r="K3045" s="4">
        <f t="shared" si="1"/>
        <v>2024</v>
      </c>
      <c r="L3045" s="4" t="str">
        <f t="shared" si="2"/>
        <v>Jun</v>
      </c>
    </row>
    <row r="3046" ht="22.5" customHeight="1">
      <c r="A3046" s="4">
        <f>(Orders!A3046)</f>
        <v>243819964</v>
      </c>
      <c r="B3046" s="5">
        <f t="array" ref="B3046">_xlfn.XLOOKUP(A3046, Orders!A:A,Orders!C:C)</f>
        <v>45263.39064</v>
      </c>
      <c r="C3046" s="4">
        <f>Order_items!B3046</f>
        <v>880510</v>
      </c>
      <c r="D3046" s="4" t="str">
        <f t="array" ref="D3046">_xlfn.XLOOKUP(C3046,Products!A:A,Products!B:B,"")</f>
        <v>Bread</v>
      </c>
      <c r="E3046" s="4" t="str">
        <f t="array" ref="E3046">_xlfn.XLOOKUP(C3046,Products!A:A,Products!C:C,"")</f>
        <v>Dairy &amp; Breakfast</v>
      </c>
      <c r="F3046" s="4" t="str">
        <f t="array" ref="F3046">_xlfn.XLOOKUP(C3046,Products!A:A,Products!D:D,"")</f>
        <v>Roy-Char</v>
      </c>
      <c r="G3046" s="4">
        <f>Order_items!C3046</f>
        <v>3</v>
      </c>
      <c r="H3046" s="4">
        <f>Order_items!D3046</f>
        <v>951.43</v>
      </c>
      <c r="I3046" s="4">
        <f>Order_items!E3046</f>
        <v>2854.29</v>
      </c>
      <c r="J3046" s="4" t="str">
        <f t="array" ref="J3046">_xlfn.XLOOKUP(A3046,Orders!A:A,Orders!G:G,"")</f>
        <v>Wallet</v>
      </c>
      <c r="K3046" s="4">
        <f t="shared" si="1"/>
        <v>2023</v>
      </c>
      <c r="L3046" s="4" t="str">
        <f t="shared" si="2"/>
        <v>Dec</v>
      </c>
    </row>
    <row r="3047" ht="22.5" customHeight="1">
      <c r="A3047" s="4">
        <f>(Orders!A3047)</f>
        <v>4806735178</v>
      </c>
      <c r="B3047" s="5">
        <f t="array" ref="B3047">_xlfn.XLOOKUP(A3047, Orders!A:A,Orders!C:C)</f>
        <v>45455.7102</v>
      </c>
      <c r="C3047" s="4">
        <f>Order_items!B3047</f>
        <v>677169</v>
      </c>
      <c r="D3047" s="4" t="str">
        <f t="array" ref="D3047">_xlfn.XLOOKUP(C3047,Products!A:A,Products!B:B,"")</f>
        <v>Cough Syrup</v>
      </c>
      <c r="E3047" s="4" t="str">
        <f t="array" ref="E3047">_xlfn.XLOOKUP(C3047,Products!A:A,Products!C:C,"")</f>
        <v>Pharmacy</v>
      </c>
      <c r="F3047" s="4" t="str">
        <f t="array" ref="F3047">_xlfn.XLOOKUP(C3047,Products!A:A,Products!D:D,"")</f>
        <v>Char-Divan</v>
      </c>
      <c r="G3047" s="4">
        <f>Order_items!C3047</f>
        <v>2</v>
      </c>
      <c r="H3047" s="4">
        <f>Order_items!D3047</f>
        <v>261.03</v>
      </c>
      <c r="I3047" s="4">
        <f>Order_items!E3047</f>
        <v>522.06</v>
      </c>
      <c r="J3047" s="4" t="str">
        <f t="array" ref="J3047">_xlfn.XLOOKUP(A3047,Orders!A:A,Orders!G:G,"")</f>
        <v>Card</v>
      </c>
      <c r="K3047" s="4">
        <f t="shared" si="1"/>
        <v>2024</v>
      </c>
      <c r="L3047" s="4" t="str">
        <f t="shared" si="2"/>
        <v>Jun</v>
      </c>
    </row>
    <row r="3048" ht="22.5" customHeight="1">
      <c r="A3048" s="4">
        <f>(Orders!A3048)</f>
        <v>9198762300</v>
      </c>
      <c r="B3048" s="5">
        <f t="array" ref="B3048">_xlfn.XLOOKUP(A3048, Orders!A:A,Orders!C:C)</f>
        <v>45262.37819</v>
      </c>
      <c r="C3048" s="4">
        <f>Order_items!B3048</f>
        <v>131937</v>
      </c>
      <c r="D3048" s="4" t="str">
        <f t="array" ref="D3048">_xlfn.XLOOKUP(C3048,Products!A:A,Products!B:B,"")</f>
        <v>Frozen Pizza</v>
      </c>
      <c r="E3048" s="4" t="str">
        <f t="array" ref="E3048">_xlfn.XLOOKUP(C3048,Products!A:A,Products!C:C,"")</f>
        <v>Instant &amp; Frozen Food</v>
      </c>
      <c r="F3048" s="4" t="str">
        <f t="array" ref="F3048">_xlfn.XLOOKUP(C3048,Products!A:A,Products!D:D,"")</f>
        <v>Varkey, Devi and Ganguly</v>
      </c>
      <c r="G3048" s="4">
        <f>Order_items!C3048</f>
        <v>2</v>
      </c>
      <c r="H3048" s="4">
        <f>Order_items!D3048</f>
        <v>287.81</v>
      </c>
      <c r="I3048" s="4">
        <f>Order_items!E3048</f>
        <v>575.62</v>
      </c>
      <c r="J3048" s="4" t="str">
        <f t="array" ref="J3048">_xlfn.XLOOKUP(A3048,Orders!A:A,Orders!G:G,"")</f>
        <v>Wallet</v>
      </c>
      <c r="K3048" s="4">
        <f t="shared" si="1"/>
        <v>2023</v>
      </c>
      <c r="L3048" s="4" t="str">
        <f t="shared" si="2"/>
        <v>Dec</v>
      </c>
    </row>
    <row r="3049" ht="22.5" customHeight="1">
      <c r="A3049" s="4">
        <f>(Orders!A3049)</f>
        <v>1105231941</v>
      </c>
      <c r="B3049" s="5">
        <f t="array" ref="B3049">_xlfn.XLOOKUP(A3049, Orders!A:A,Orders!C:C)</f>
        <v>45311.04516</v>
      </c>
      <c r="C3049" s="4">
        <f>Order_items!B3049</f>
        <v>585299</v>
      </c>
      <c r="D3049" s="4" t="str">
        <f t="array" ref="D3049">_xlfn.XLOOKUP(C3049,Products!A:A,Products!B:B,"")</f>
        <v>Pet Treats</v>
      </c>
      <c r="E3049" s="4" t="str">
        <f t="array" ref="E3049">_xlfn.XLOOKUP(C3049,Products!A:A,Products!C:C,"")</f>
        <v>Pet Care</v>
      </c>
      <c r="F3049" s="4" t="str">
        <f t="array" ref="F3049">_xlfn.XLOOKUP(C3049,Products!A:A,Products!D:D,"")</f>
        <v>Sharma, Chandra and Prashad</v>
      </c>
      <c r="G3049" s="4">
        <f>Order_items!C3049</f>
        <v>1</v>
      </c>
      <c r="H3049" s="4">
        <f>Order_items!D3049</f>
        <v>799.46</v>
      </c>
      <c r="I3049" s="4">
        <f>Order_items!E3049</f>
        <v>799.46</v>
      </c>
      <c r="J3049" s="4" t="str">
        <f t="array" ref="J3049">_xlfn.XLOOKUP(A3049,Orders!A:A,Orders!G:G,"")</f>
        <v>UPI</v>
      </c>
      <c r="K3049" s="4">
        <f t="shared" si="1"/>
        <v>2024</v>
      </c>
      <c r="L3049" s="4" t="str">
        <f t="shared" si="2"/>
        <v>Jan</v>
      </c>
    </row>
    <row r="3050" ht="22.5" customHeight="1">
      <c r="A3050" s="4">
        <f>(Orders!A3050)</f>
        <v>5533955218</v>
      </c>
      <c r="B3050" s="5">
        <f t="array" ref="B3050">_xlfn.XLOOKUP(A3050, Orders!A:A,Orders!C:C)</f>
        <v>45463.18352</v>
      </c>
      <c r="C3050" s="4">
        <f>Order_items!B3050</f>
        <v>552496</v>
      </c>
      <c r="D3050" s="4" t="str">
        <f t="array" ref="D3050">_xlfn.XLOOKUP(C3050,Products!A:A,Products!B:B,"")</f>
        <v>Dish Soap</v>
      </c>
      <c r="E3050" s="4" t="str">
        <f t="array" ref="E3050">_xlfn.XLOOKUP(C3050,Products!A:A,Products!C:C,"")</f>
        <v>Household Care</v>
      </c>
      <c r="F3050" s="4" t="str">
        <f t="array" ref="F3050">_xlfn.XLOOKUP(C3050,Products!A:A,Products!D:D,"")</f>
        <v>Dhar PLC</v>
      </c>
      <c r="G3050" s="4">
        <f>Order_items!C3050</f>
        <v>2</v>
      </c>
      <c r="H3050" s="4">
        <f>Order_items!D3050</f>
        <v>508</v>
      </c>
      <c r="I3050" s="4">
        <f>Order_items!E3050</f>
        <v>1016</v>
      </c>
      <c r="J3050" s="4" t="str">
        <f t="array" ref="J3050">_xlfn.XLOOKUP(A3050,Orders!A:A,Orders!G:G,"")</f>
        <v>Card</v>
      </c>
      <c r="K3050" s="4">
        <f t="shared" si="1"/>
        <v>2024</v>
      </c>
      <c r="L3050" s="4" t="str">
        <f t="shared" si="2"/>
        <v>Jun</v>
      </c>
    </row>
    <row r="3051" ht="22.5" customHeight="1">
      <c r="A3051" s="4">
        <f>(Orders!A3051)</f>
        <v>5130246751</v>
      </c>
      <c r="B3051" s="5">
        <f t="array" ref="B3051">_xlfn.XLOOKUP(A3051, Orders!A:A,Orders!C:C)</f>
        <v>45054.25234</v>
      </c>
      <c r="C3051" s="4">
        <f>Order_items!B3051</f>
        <v>33797</v>
      </c>
      <c r="D3051" s="4" t="str">
        <f t="array" ref="D3051">_xlfn.XLOOKUP(C3051,Products!A:A,Products!B:B,"")</f>
        <v>Pain Reliever</v>
      </c>
      <c r="E3051" s="4" t="str">
        <f t="array" ref="E3051">_xlfn.XLOOKUP(C3051,Products!A:A,Products!C:C,"")</f>
        <v>Pharmacy</v>
      </c>
      <c r="F3051" s="4" t="str">
        <f t="array" ref="F3051">_xlfn.XLOOKUP(C3051,Products!A:A,Products!D:D,"")</f>
        <v>Gaba LLC</v>
      </c>
      <c r="G3051" s="4">
        <f>Order_items!C3051</f>
        <v>1</v>
      </c>
      <c r="H3051" s="4">
        <f>Order_items!D3051</f>
        <v>888.12</v>
      </c>
      <c r="I3051" s="4">
        <f>Order_items!E3051</f>
        <v>888.12</v>
      </c>
      <c r="J3051" s="4" t="str">
        <f t="array" ref="J3051">_xlfn.XLOOKUP(A3051,Orders!A:A,Orders!G:G,"")</f>
        <v>Card</v>
      </c>
      <c r="K3051" s="4">
        <f t="shared" si="1"/>
        <v>2023</v>
      </c>
      <c r="L3051" s="4" t="str">
        <f t="shared" si="2"/>
        <v>May</v>
      </c>
    </row>
    <row r="3052" ht="22.5" customHeight="1">
      <c r="A3052" s="4">
        <f>(Orders!A3052)</f>
        <v>4528445001</v>
      </c>
      <c r="B3052" s="5">
        <f t="array" ref="B3052">_xlfn.XLOOKUP(A3052, Orders!A:A,Orders!C:C)</f>
        <v>45401.5248</v>
      </c>
      <c r="C3052" s="4">
        <f>Order_items!B3052</f>
        <v>689769</v>
      </c>
      <c r="D3052" s="4" t="str">
        <f t="array" ref="D3052">_xlfn.XLOOKUP(C3052,Products!A:A,Products!B:B,"")</f>
        <v>Frozen Vegetables</v>
      </c>
      <c r="E3052" s="4" t="str">
        <f t="array" ref="E3052">_xlfn.XLOOKUP(C3052,Products!A:A,Products!C:C,"")</f>
        <v>Instant &amp; Frozen Food</v>
      </c>
      <c r="F3052" s="4" t="str">
        <f t="array" ref="F3052">_xlfn.XLOOKUP(C3052,Products!A:A,Products!D:D,"")</f>
        <v>Kothari-Datta</v>
      </c>
      <c r="G3052" s="4">
        <f>Order_items!C3052</f>
        <v>2</v>
      </c>
      <c r="H3052" s="4">
        <f>Order_items!D3052</f>
        <v>46.62</v>
      </c>
      <c r="I3052" s="4">
        <f>Order_items!E3052</f>
        <v>93.24</v>
      </c>
      <c r="J3052" s="4" t="str">
        <f t="array" ref="J3052">_xlfn.XLOOKUP(A3052,Orders!A:A,Orders!G:G,"")</f>
        <v>Wallet</v>
      </c>
      <c r="K3052" s="4">
        <f t="shared" si="1"/>
        <v>2024</v>
      </c>
      <c r="L3052" s="4" t="str">
        <f t="shared" si="2"/>
        <v>Apr</v>
      </c>
    </row>
    <row r="3053" ht="22.5" customHeight="1">
      <c r="A3053" s="4">
        <f>(Orders!A3053)</f>
        <v>9503959018</v>
      </c>
      <c r="B3053" s="5">
        <f t="array" ref="B3053">_xlfn.XLOOKUP(A3053, Orders!A:A,Orders!C:C)</f>
        <v>45553.44652</v>
      </c>
      <c r="C3053" s="4">
        <f>Order_items!B3053</f>
        <v>473929</v>
      </c>
      <c r="D3053" s="4" t="str">
        <f t="array" ref="D3053">_xlfn.XLOOKUP(C3053,Products!A:A,Products!B:B,"")</f>
        <v>Carrots</v>
      </c>
      <c r="E3053" s="4" t="str">
        <f t="array" ref="E3053">_xlfn.XLOOKUP(C3053,Products!A:A,Products!C:C,"")</f>
        <v>Fruits &amp; Vegetables</v>
      </c>
      <c r="F3053" s="4" t="str">
        <f t="array" ref="F3053">_xlfn.XLOOKUP(C3053,Products!A:A,Products!D:D,"")</f>
        <v>Bhardwaj, Bhatia and Deshmukh</v>
      </c>
      <c r="G3053" s="4">
        <f>Order_items!C3053</f>
        <v>1</v>
      </c>
      <c r="H3053" s="4">
        <f>Order_items!D3053</f>
        <v>440.19</v>
      </c>
      <c r="I3053" s="4">
        <f>Order_items!E3053</f>
        <v>440.19</v>
      </c>
      <c r="J3053" s="4" t="str">
        <f t="array" ref="J3053">_xlfn.XLOOKUP(A3053,Orders!A:A,Orders!G:G,"")</f>
        <v>Cash</v>
      </c>
      <c r="K3053" s="4">
        <f t="shared" si="1"/>
        <v>2024</v>
      </c>
      <c r="L3053" s="4" t="str">
        <f t="shared" si="2"/>
        <v>Sep</v>
      </c>
    </row>
    <row r="3054" ht="22.5" customHeight="1">
      <c r="A3054" s="4">
        <f>(Orders!A3054)</f>
        <v>4107052604</v>
      </c>
      <c r="B3054" s="5">
        <f t="array" ref="B3054">_xlfn.XLOOKUP(A3054, Orders!A:A,Orders!C:C)</f>
        <v>45251.44612</v>
      </c>
      <c r="C3054" s="4">
        <f>Order_items!B3054</f>
        <v>306177</v>
      </c>
      <c r="D3054" s="4" t="str">
        <f t="array" ref="D3054">_xlfn.XLOOKUP(C3054,Products!A:A,Products!B:B,"")</f>
        <v>Frozen Biryani</v>
      </c>
      <c r="E3054" s="4" t="str">
        <f t="array" ref="E3054">_xlfn.XLOOKUP(C3054,Products!A:A,Products!C:C,"")</f>
        <v>Instant &amp; Frozen Food</v>
      </c>
      <c r="F3054" s="4" t="str">
        <f t="array" ref="F3054">_xlfn.XLOOKUP(C3054,Products!A:A,Products!D:D,"")</f>
        <v>Som Inc</v>
      </c>
      <c r="G3054" s="4">
        <f>Order_items!C3054</f>
        <v>2</v>
      </c>
      <c r="H3054" s="4">
        <f>Order_items!D3054</f>
        <v>769.24</v>
      </c>
      <c r="I3054" s="4">
        <f>Order_items!E3054</f>
        <v>1538.48</v>
      </c>
      <c r="J3054" s="4" t="str">
        <f t="array" ref="J3054">_xlfn.XLOOKUP(A3054,Orders!A:A,Orders!G:G,"")</f>
        <v>UPI</v>
      </c>
      <c r="K3054" s="4">
        <f t="shared" si="1"/>
        <v>2023</v>
      </c>
      <c r="L3054" s="4" t="str">
        <f t="shared" si="2"/>
        <v>Nov</v>
      </c>
    </row>
    <row r="3055" ht="22.5" customHeight="1">
      <c r="A3055" s="4">
        <f>(Orders!A3055)</f>
        <v>5578822558</v>
      </c>
      <c r="B3055" s="5">
        <f t="array" ref="B3055">_xlfn.XLOOKUP(A3055, Orders!A:A,Orders!C:C)</f>
        <v>45144.74272</v>
      </c>
      <c r="C3055" s="4">
        <f>Order_items!B3055</f>
        <v>298985</v>
      </c>
      <c r="D3055" s="4" t="str">
        <f t="array" ref="D3055">_xlfn.XLOOKUP(C3055,Products!A:A,Products!B:B,"")</f>
        <v>Vitamins</v>
      </c>
      <c r="E3055" s="4" t="str">
        <f t="array" ref="E3055">_xlfn.XLOOKUP(C3055,Products!A:A,Products!C:C,"")</f>
        <v>Pharmacy</v>
      </c>
      <c r="F3055" s="4" t="str">
        <f t="array" ref="F3055">_xlfn.XLOOKUP(C3055,Products!A:A,Products!D:D,"")</f>
        <v>Ramanathan, Joshi and Srinivasan</v>
      </c>
      <c r="G3055" s="4">
        <f>Order_items!C3055</f>
        <v>3</v>
      </c>
      <c r="H3055" s="4">
        <f>Order_items!D3055</f>
        <v>183.76</v>
      </c>
      <c r="I3055" s="4">
        <f>Order_items!E3055</f>
        <v>551.28</v>
      </c>
      <c r="J3055" s="4" t="str">
        <f t="array" ref="J3055">_xlfn.XLOOKUP(A3055,Orders!A:A,Orders!G:G,"")</f>
        <v>UPI</v>
      </c>
      <c r="K3055" s="4">
        <f t="shared" si="1"/>
        <v>2023</v>
      </c>
      <c r="L3055" s="4" t="str">
        <f t="shared" si="2"/>
        <v>Aug</v>
      </c>
    </row>
    <row r="3056" ht="22.5" customHeight="1">
      <c r="A3056" s="4">
        <f>(Orders!A3056)</f>
        <v>5506634472</v>
      </c>
      <c r="B3056" s="5">
        <f t="array" ref="B3056">_xlfn.XLOOKUP(A3056, Orders!A:A,Orders!C:C)</f>
        <v>45557.75416</v>
      </c>
      <c r="C3056" s="4">
        <f>Order_items!B3056</f>
        <v>894539</v>
      </c>
      <c r="D3056" s="4" t="str">
        <f t="array" ref="D3056">_xlfn.XLOOKUP(C3056,Products!A:A,Products!B:B,"")</f>
        <v>Dish Soap</v>
      </c>
      <c r="E3056" s="4" t="str">
        <f t="array" ref="E3056">_xlfn.XLOOKUP(C3056,Products!A:A,Products!C:C,"")</f>
        <v>Household Care</v>
      </c>
      <c r="F3056" s="4" t="str">
        <f t="array" ref="F3056">_xlfn.XLOOKUP(C3056,Products!A:A,Products!D:D,"")</f>
        <v>Pall, Sule and Sood</v>
      </c>
      <c r="G3056" s="4">
        <f>Order_items!C3056</f>
        <v>1</v>
      </c>
      <c r="H3056" s="4">
        <f>Order_items!D3056</f>
        <v>445.48</v>
      </c>
      <c r="I3056" s="4">
        <f>Order_items!E3056</f>
        <v>445.48</v>
      </c>
      <c r="J3056" s="4" t="str">
        <f t="array" ref="J3056">_xlfn.XLOOKUP(A3056,Orders!A:A,Orders!G:G,"")</f>
        <v>Wallet</v>
      </c>
      <c r="K3056" s="4">
        <f t="shared" si="1"/>
        <v>2024</v>
      </c>
      <c r="L3056" s="4" t="str">
        <f t="shared" si="2"/>
        <v>Sep</v>
      </c>
    </row>
    <row r="3057" ht="22.5" customHeight="1">
      <c r="A3057" s="4">
        <f>(Orders!A3057)</f>
        <v>4112426763</v>
      </c>
      <c r="B3057" s="5">
        <f t="array" ref="B3057">_xlfn.XLOOKUP(A3057, Orders!A:A,Orders!C:C)</f>
        <v>45559.86867</v>
      </c>
      <c r="C3057" s="4">
        <f>Order_items!B3057</f>
        <v>41853</v>
      </c>
      <c r="D3057" s="4" t="str">
        <f t="array" ref="D3057">_xlfn.XLOOKUP(C3057,Products!A:A,Products!B:B,"")</f>
        <v>Curd</v>
      </c>
      <c r="E3057" s="4" t="str">
        <f t="array" ref="E3057">_xlfn.XLOOKUP(C3057,Products!A:A,Products!C:C,"")</f>
        <v>Dairy &amp; Breakfast</v>
      </c>
      <c r="F3057" s="4" t="str">
        <f t="array" ref="F3057">_xlfn.XLOOKUP(C3057,Products!A:A,Products!D:D,"")</f>
        <v>Handa PLC</v>
      </c>
      <c r="G3057" s="4">
        <f>Order_items!C3057</f>
        <v>1</v>
      </c>
      <c r="H3057" s="4">
        <f>Order_items!D3057</f>
        <v>910.44</v>
      </c>
      <c r="I3057" s="4">
        <f>Order_items!E3057</f>
        <v>910.44</v>
      </c>
      <c r="J3057" s="4" t="str">
        <f t="array" ref="J3057">_xlfn.XLOOKUP(A3057,Orders!A:A,Orders!G:G,"")</f>
        <v>Card</v>
      </c>
      <c r="K3057" s="4">
        <f t="shared" si="1"/>
        <v>2024</v>
      </c>
      <c r="L3057" s="4" t="str">
        <f t="shared" si="2"/>
        <v>Sep</v>
      </c>
    </row>
    <row r="3058" ht="22.5" customHeight="1">
      <c r="A3058" s="4">
        <f>(Orders!A3058)</f>
        <v>7157334145</v>
      </c>
      <c r="B3058" s="5">
        <f t="array" ref="B3058">_xlfn.XLOOKUP(A3058, Orders!A:A,Orders!C:C)</f>
        <v>45208.37314</v>
      </c>
      <c r="C3058" s="4">
        <f>Order_items!B3058</f>
        <v>18035</v>
      </c>
      <c r="D3058" s="4" t="str">
        <f t="array" ref="D3058">_xlfn.XLOOKUP(C3058,Products!A:A,Products!B:B,"")</f>
        <v>Dish Soap</v>
      </c>
      <c r="E3058" s="4" t="str">
        <f t="array" ref="E3058">_xlfn.XLOOKUP(C3058,Products!A:A,Products!C:C,"")</f>
        <v>Household Care</v>
      </c>
      <c r="F3058" s="4" t="str">
        <f t="array" ref="F3058">_xlfn.XLOOKUP(C3058,Products!A:A,Products!D:D,"")</f>
        <v>Ramesh Inc</v>
      </c>
      <c r="G3058" s="4">
        <f>Order_items!C3058</f>
        <v>3</v>
      </c>
      <c r="H3058" s="4">
        <f>Order_items!D3058</f>
        <v>968.94</v>
      </c>
      <c r="I3058" s="4">
        <f>Order_items!E3058</f>
        <v>2906.82</v>
      </c>
      <c r="J3058" s="4" t="str">
        <f t="array" ref="J3058">_xlfn.XLOOKUP(A3058,Orders!A:A,Orders!G:G,"")</f>
        <v>Wallet</v>
      </c>
      <c r="K3058" s="4">
        <f t="shared" si="1"/>
        <v>2023</v>
      </c>
      <c r="L3058" s="4" t="str">
        <f t="shared" si="2"/>
        <v>Oct</v>
      </c>
    </row>
    <row r="3059" ht="22.5" customHeight="1">
      <c r="A3059" s="4">
        <f>(Orders!A3059)</f>
        <v>8423458672</v>
      </c>
      <c r="B3059" s="5">
        <f t="array" ref="B3059">_xlfn.XLOOKUP(A3059, Orders!A:A,Orders!C:C)</f>
        <v>45004.9912</v>
      </c>
      <c r="C3059" s="4">
        <f>Order_items!B3059</f>
        <v>491521</v>
      </c>
      <c r="D3059" s="4" t="str">
        <f t="array" ref="D3059">_xlfn.XLOOKUP(C3059,Products!A:A,Products!B:B,"")</f>
        <v>Nuts</v>
      </c>
      <c r="E3059" s="4" t="str">
        <f t="array" ref="E3059">_xlfn.XLOOKUP(C3059,Products!A:A,Products!C:C,"")</f>
        <v>Snacks &amp; Munchies</v>
      </c>
      <c r="F3059" s="4" t="str">
        <f t="array" ref="F3059">_xlfn.XLOOKUP(C3059,Products!A:A,Products!D:D,"")</f>
        <v>Karpe Inc</v>
      </c>
      <c r="G3059" s="4">
        <f>Order_items!C3059</f>
        <v>1</v>
      </c>
      <c r="H3059" s="4">
        <f>Order_items!D3059</f>
        <v>556.35</v>
      </c>
      <c r="I3059" s="4">
        <f>Order_items!E3059</f>
        <v>556.35</v>
      </c>
      <c r="J3059" s="4" t="str">
        <f t="array" ref="J3059">_xlfn.XLOOKUP(A3059,Orders!A:A,Orders!G:G,"")</f>
        <v>Card</v>
      </c>
      <c r="K3059" s="4">
        <f t="shared" si="1"/>
        <v>2023</v>
      </c>
      <c r="L3059" s="4" t="str">
        <f t="shared" si="2"/>
        <v>Mar</v>
      </c>
    </row>
    <row r="3060" ht="22.5" customHeight="1">
      <c r="A3060" s="4">
        <f>(Orders!A3060)</f>
        <v>3011683470</v>
      </c>
      <c r="B3060" s="5">
        <f t="array" ref="B3060">_xlfn.XLOOKUP(A3060, Orders!A:A,Orders!C:C)</f>
        <v>45005.31299</v>
      </c>
      <c r="C3060" s="4">
        <f>Order_items!B3060</f>
        <v>712307</v>
      </c>
      <c r="D3060" s="4" t="str">
        <f t="array" ref="D3060">_xlfn.XLOOKUP(C3060,Products!A:A,Products!B:B,"")</f>
        <v>Orange Juice</v>
      </c>
      <c r="E3060" s="4" t="str">
        <f t="array" ref="E3060">_xlfn.XLOOKUP(C3060,Products!A:A,Products!C:C,"")</f>
        <v>Cold Drinks &amp; Juices</v>
      </c>
      <c r="F3060" s="4" t="str">
        <f t="array" ref="F3060">_xlfn.XLOOKUP(C3060,Products!A:A,Products!D:D,"")</f>
        <v>Chana LLC</v>
      </c>
      <c r="G3060" s="4">
        <f>Order_items!C3060</f>
        <v>1</v>
      </c>
      <c r="H3060" s="4">
        <f>Order_items!D3060</f>
        <v>264.89</v>
      </c>
      <c r="I3060" s="4">
        <f>Order_items!E3060</f>
        <v>264.89</v>
      </c>
      <c r="J3060" s="4" t="str">
        <f t="array" ref="J3060">_xlfn.XLOOKUP(A3060,Orders!A:A,Orders!G:G,"")</f>
        <v>Cash</v>
      </c>
      <c r="K3060" s="4">
        <f t="shared" si="1"/>
        <v>2023</v>
      </c>
      <c r="L3060" s="4" t="str">
        <f t="shared" si="2"/>
        <v>Mar</v>
      </c>
    </row>
    <row r="3061" ht="22.5" customHeight="1">
      <c r="A3061" s="4">
        <f>(Orders!A3061)</f>
        <v>1884947290</v>
      </c>
      <c r="B3061" s="5">
        <f t="array" ref="B3061">_xlfn.XLOOKUP(A3061, Orders!A:A,Orders!C:C)</f>
        <v>45178.06358</v>
      </c>
      <c r="C3061" s="4">
        <f>Order_items!B3061</f>
        <v>455083</v>
      </c>
      <c r="D3061" s="4" t="str">
        <f t="array" ref="D3061">_xlfn.XLOOKUP(C3061,Products!A:A,Products!B:B,"")</f>
        <v>Butter</v>
      </c>
      <c r="E3061" s="4" t="str">
        <f t="array" ref="E3061">_xlfn.XLOOKUP(C3061,Products!A:A,Products!C:C,"")</f>
        <v>Dairy &amp; Breakfast</v>
      </c>
      <c r="F3061" s="4" t="str">
        <f t="array" ref="F3061">_xlfn.XLOOKUP(C3061,Products!A:A,Products!D:D,"")</f>
        <v>Dutta Inc</v>
      </c>
      <c r="G3061" s="4">
        <f>Order_items!C3061</f>
        <v>2</v>
      </c>
      <c r="H3061" s="4">
        <f>Order_items!D3061</f>
        <v>959.01</v>
      </c>
      <c r="I3061" s="4">
        <f>Order_items!E3061</f>
        <v>1918.02</v>
      </c>
      <c r="J3061" s="4" t="str">
        <f t="array" ref="J3061">_xlfn.XLOOKUP(A3061,Orders!A:A,Orders!G:G,"")</f>
        <v>Wallet</v>
      </c>
      <c r="K3061" s="4">
        <f t="shared" si="1"/>
        <v>2023</v>
      </c>
      <c r="L3061" s="4" t="str">
        <f t="shared" si="2"/>
        <v>Sep</v>
      </c>
    </row>
    <row r="3062" ht="22.5" customHeight="1">
      <c r="A3062" s="4">
        <f>(Orders!A3062)</f>
        <v>558163882</v>
      </c>
      <c r="B3062" s="5">
        <f t="array" ref="B3062">_xlfn.XLOOKUP(A3062, Orders!A:A,Orders!C:C)</f>
        <v>45484.48956</v>
      </c>
      <c r="C3062" s="4">
        <f>Order_items!B3062</f>
        <v>585299</v>
      </c>
      <c r="D3062" s="4" t="str">
        <f t="array" ref="D3062">_xlfn.XLOOKUP(C3062,Products!A:A,Products!B:B,"")</f>
        <v>Pet Treats</v>
      </c>
      <c r="E3062" s="4" t="str">
        <f t="array" ref="E3062">_xlfn.XLOOKUP(C3062,Products!A:A,Products!C:C,"")</f>
        <v>Pet Care</v>
      </c>
      <c r="F3062" s="4" t="str">
        <f t="array" ref="F3062">_xlfn.XLOOKUP(C3062,Products!A:A,Products!D:D,"")</f>
        <v>Sharma, Chandra and Prashad</v>
      </c>
      <c r="G3062" s="4">
        <f>Order_items!C3062</f>
        <v>2</v>
      </c>
      <c r="H3062" s="4">
        <f>Order_items!D3062</f>
        <v>799.46</v>
      </c>
      <c r="I3062" s="4">
        <f>Order_items!E3062</f>
        <v>1598.92</v>
      </c>
      <c r="J3062" s="4" t="str">
        <f t="array" ref="J3062">_xlfn.XLOOKUP(A3062,Orders!A:A,Orders!G:G,"")</f>
        <v>Wallet</v>
      </c>
      <c r="K3062" s="4">
        <f t="shared" si="1"/>
        <v>2024</v>
      </c>
      <c r="L3062" s="4" t="str">
        <f t="shared" si="2"/>
        <v>Jul</v>
      </c>
    </row>
    <row r="3063" ht="22.5" customHeight="1">
      <c r="A3063" s="4">
        <f>(Orders!A3063)</f>
        <v>824869105</v>
      </c>
      <c r="B3063" s="5">
        <f t="array" ref="B3063">_xlfn.XLOOKUP(A3063, Orders!A:A,Orders!C:C)</f>
        <v>45531.69083</v>
      </c>
      <c r="C3063" s="4">
        <f>Order_items!B3063</f>
        <v>376447</v>
      </c>
      <c r="D3063" s="4" t="str">
        <f t="array" ref="D3063">_xlfn.XLOOKUP(C3063,Products!A:A,Products!B:B,"")</f>
        <v>Butter</v>
      </c>
      <c r="E3063" s="4" t="str">
        <f t="array" ref="E3063">_xlfn.XLOOKUP(C3063,Products!A:A,Products!C:C,"")</f>
        <v>Dairy &amp; Breakfast</v>
      </c>
      <c r="F3063" s="4" t="str">
        <f t="array" ref="F3063">_xlfn.XLOOKUP(C3063,Products!A:A,Products!D:D,"")</f>
        <v>Gara and Sons</v>
      </c>
      <c r="G3063" s="4">
        <f>Order_items!C3063</f>
        <v>2</v>
      </c>
      <c r="H3063" s="4">
        <f>Order_items!D3063</f>
        <v>724.84</v>
      </c>
      <c r="I3063" s="4">
        <f>Order_items!E3063</f>
        <v>1449.68</v>
      </c>
      <c r="J3063" s="4" t="str">
        <f t="array" ref="J3063">_xlfn.XLOOKUP(A3063,Orders!A:A,Orders!G:G,"")</f>
        <v>UPI</v>
      </c>
      <c r="K3063" s="4">
        <f t="shared" si="1"/>
        <v>2024</v>
      </c>
      <c r="L3063" s="4" t="str">
        <f t="shared" si="2"/>
        <v>Aug</v>
      </c>
    </row>
    <row r="3064" ht="22.5" customHeight="1">
      <c r="A3064" s="4">
        <f>(Orders!A3064)</f>
        <v>4193492511</v>
      </c>
      <c r="B3064" s="5">
        <f t="array" ref="B3064">_xlfn.XLOOKUP(A3064, Orders!A:A,Orders!C:C)</f>
        <v>45201.63602</v>
      </c>
      <c r="C3064" s="4">
        <f>Order_items!B3064</f>
        <v>51036</v>
      </c>
      <c r="D3064" s="4" t="str">
        <f t="array" ref="D3064">_xlfn.XLOOKUP(C3064,Products!A:A,Products!B:B,"")</f>
        <v>Baby Food</v>
      </c>
      <c r="E3064" s="4" t="str">
        <f t="array" ref="E3064">_xlfn.XLOOKUP(C3064,Products!A:A,Products!C:C,"")</f>
        <v>Baby Care</v>
      </c>
      <c r="F3064" s="4" t="str">
        <f t="array" ref="F3064">_xlfn.XLOOKUP(C3064,Products!A:A,Products!D:D,"")</f>
        <v>Karnik PLC</v>
      </c>
      <c r="G3064" s="4">
        <f>Order_items!C3064</f>
        <v>2</v>
      </c>
      <c r="H3064" s="4">
        <f>Order_items!D3064</f>
        <v>931.61</v>
      </c>
      <c r="I3064" s="4">
        <f>Order_items!E3064</f>
        <v>1863.22</v>
      </c>
      <c r="J3064" s="4" t="str">
        <f t="array" ref="J3064">_xlfn.XLOOKUP(A3064,Orders!A:A,Orders!G:G,"")</f>
        <v>Wallet</v>
      </c>
      <c r="K3064" s="4">
        <f t="shared" si="1"/>
        <v>2023</v>
      </c>
      <c r="L3064" s="4" t="str">
        <f t="shared" si="2"/>
        <v>Oct</v>
      </c>
    </row>
    <row r="3065" ht="22.5" customHeight="1">
      <c r="A3065" s="4">
        <f>(Orders!A3065)</f>
        <v>120996684</v>
      </c>
      <c r="B3065" s="5">
        <f t="array" ref="B3065">_xlfn.XLOOKUP(A3065, Orders!A:A,Orders!C:C)</f>
        <v>45201.4736</v>
      </c>
      <c r="C3065" s="4">
        <f>Order_items!B3065</f>
        <v>690565</v>
      </c>
      <c r="D3065" s="4" t="str">
        <f t="array" ref="D3065">_xlfn.XLOOKUP(C3065,Products!A:A,Products!B:B,"")</f>
        <v>Cookies</v>
      </c>
      <c r="E3065" s="4" t="str">
        <f t="array" ref="E3065">_xlfn.XLOOKUP(C3065,Products!A:A,Products!C:C,"")</f>
        <v>Snacks &amp; Munchies</v>
      </c>
      <c r="F3065" s="4" t="str">
        <f t="array" ref="F3065">_xlfn.XLOOKUP(C3065,Products!A:A,Products!D:D,"")</f>
        <v>Roy, Seth and Patla</v>
      </c>
      <c r="G3065" s="4">
        <f>Order_items!C3065</f>
        <v>2</v>
      </c>
      <c r="H3065" s="4">
        <f>Order_items!D3065</f>
        <v>951.27</v>
      </c>
      <c r="I3065" s="4">
        <f>Order_items!E3065</f>
        <v>1902.54</v>
      </c>
      <c r="J3065" s="4" t="str">
        <f t="array" ref="J3065">_xlfn.XLOOKUP(A3065,Orders!A:A,Orders!G:G,"")</f>
        <v>Card</v>
      </c>
      <c r="K3065" s="4">
        <f t="shared" si="1"/>
        <v>2023</v>
      </c>
      <c r="L3065" s="4" t="str">
        <f t="shared" si="2"/>
        <v>Oct</v>
      </c>
    </row>
    <row r="3066" ht="22.5" customHeight="1">
      <c r="A3066" s="4">
        <f>(Orders!A3066)</f>
        <v>2531932780</v>
      </c>
      <c r="B3066" s="5">
        <f t="array" ref="B3066">_xlfn.XLOOKUP(A3066, Orders!A:A,Orders!C:C)</f>
        <v>45123.5026</v>
      </c>
      <c r="C3066" s="4">
        <f>Order_items!B3066</f>
        <v>726958</v>
      </c>
      <c r="D3066" s="4" t="str">
        <f t="array" ref="D3066">_xlfn.XLOOKUP(C3066,Products!A:A,Products!B:B,"")</f>
        <v>Cat Food</v>
      </c>
      <c r="E3066" s="4" t="str">
        <f t="array" ref="E3066">_xlfn.XLOOKUP(C3066,Products!A:A,Products!C:C,"")</f>
        <v>Pet Care</v>
      </c>
      <c r="F3066" s="4" t="str">
        <f t="array" ref="F3066">_xlfn.XLOOKUP(C3066,Products!A:A,Products!D:D,"")</f>
        <v>Doctor-Patla</v>
      </c>
      <c r="G3066" s="4">
        <f>Order_items!C3066</f>
        <v>3</v>
      </c>
      <c r="H3066" s="4">
        <f>Order_items!D3066</f>
        <v>887.48</v>
      </c>
      <c r="I3066" s="4">
        <f>Order_items!E3066</f>
        <v>2662.44</v>
      </c>
      <c r="J3066" s="4" t="str">
        <f t="array" ref="J3066">_xlfn.XLOOKUP(A3066,Orders!A:A,Orders!G:G,"")</f>
        <v>Wallet</v>
      </c>
      <c r="K3066" s="4">
        <f t="shared" si="1"/>
        <v>2023</v>
      </c>
      <c r="L3066" s="4" t="str">
        <f t="shared" si="2"/>
        <v>Jul</v>
      </c>
    </row>
    <row r="3067" ht="22.5" customHeight="1">
      <c r="A3067" s="4">
        <f>(Orders!A3067)</f>
        <v>8095547865</v>
      </c>
      <c r="B3067" s="5">
        <f t="array" ref="B3067">_xlfn.XLOOKUP(A3067, Orders!A:A,Orders!C:C)</f>
        <v>45004.53566</v>
      </c>
      <c r="C3067" s="4">
        <f>Order_items!B3067</f>
        <v>89084</v>
      </c>
      <c r="D3067" s="4" t="str">
        <f t="array" ref="D3067">_xlfn.XLOOKUP(C3067,Products!A:A,Products!B:B,"")</f>
        <v>Milk</v>
      </c>
      <c r="E3067" s="4" t="str">
        <f t="array" ref="E3067">_xlfn.XLOOKUP(C3067,Products!A:A,Products!C:C,"")</f>
        <v>Dairy &amp; Breakfast</v>
      </c>
      <c r="F3067" s="4" t="str">
        <f t="array" ref="F3067">_xlfn.XLOOKUP(C3067,Products!A:A,Products!D:D,"")</f>
        <v>Wali, Virk and Iyer</v>
      </c>
      <c r="G3067" s="4">
        <f>Order_items!C3067</f>
        <v>2</v>
      </c>
      <c r="H3067" s="4">
        <f>Order_items!D3067</f>
        <v>598.83</v>
      </c>
      <c r="I3067" s="4">
        <f>Order_items!E3067</f>
        <v>1197.66</v>
      </c>
      <c r="J3067" s="4" t="str">
        <f t="array" ref="J3067">_xlfn.XLOOKUP(A3067,Orders!A:A,Orders!G:G,"")</f>
        <v>Wallet</v>
      </c>
      <c r="K3067" s="4">
        <f t="shared" si="1"/>
        <v>2023</v>
      </c>
      <c r="L3067" s="4" t="str">
        <f t="shared" si="2"/>
        <v>Mar</v>
      </c>
    </row>
    <row r="3068" ht="22.5" customHeight="1">
      <c r="A3068" s="4">
        <f>(Orders!A3068)</f>
        <v>6894204435</v>
      </c>
      <c r="B3068" s="5">
        <f t="array" ref="B3068">_xlfn.XLOOKUP(A3068, Orders!A:A,Orders!C:C)</f>
        <v>45094.77466</v>
      </c>
      <c r="C3068" s="4">
        <f>Order_items!B3068</f>
        <v>992178</v>
      </c>
      <c r="D3068" s="4" t="str">
        <f t="array" ref="D3068">_xlfn.XLOOKUP(C3068,Products!A:A,Products!B:B,"")</f>
        <v>Pain Reliever</v>
      </c>
      <c r="E3068" s="4" t="str">
        <f t="array" ref="E3068">_xlfn.XLOOKUP(C3068,Products!A:A,Products!C:C,"")</f>
        <v>Pharmacy</v>
      </c>
      <c r="F3068" s="4" t="str">
        <f t="array" ref="F3068">_xlfn.XLOOKUP(C3068,Products!A:A,Products!D:D,"")</f>
        <v>Basu and Sons</v>
      </c>
      <c r="G3068" s="4">
        <f>Order_items!C3068</f>
        <v>3</v>
      </c>
      <c r="H3068" s="4">
        <f>Order_items!D3068</f>
        <v>632.43</v>
      </c>
      <c r="I3068" s="4">
        <f>Order_items!E3068</f>
        <v>1897.29</v>
      </c>
      <c r="J3068" s="4" t="str">
        <f t="array" ref="J3068">_xlfn.XLOOKUP(A3068,Orders!A:A,Orders!G:G,"")</f>
        <v>Cash</v>
      </c>
      <c r="K3068" s="4">
        <f t="shared" si="1"/>
        <v>2023</v>
      </c>
      <c r="L3068" s="4" t="str">
        <f t="shared" si="2"/>
        <v>Jun</v>
      </c>
    </row>
    <row r="3069" ht="22.5" customHeight="1">
      <c r="A3069" s="4">
        <f>(Orders!A3069)</f>
        <v>9514917126</v>
      </c>
      <c r="B3069" s="5">
        <f t="array" ref="B3069">_xlfn.XLOOKUP(A3069, Orders!A:A,Orders!C:C)</f>
        <v>45502.3244</v>
      </c>
      <c r="C3069" s="4">
        <f>Order_items!B3069</f>
        <v>425341</v>
      </c>
      <c r="D3069" s="4" t="str">
        <f t="array" ref="D3069">_xlfn.XLOOKUP(C3069,Products!A:A,Products!B:B,"")</f>
        <v>Pet Treats</v>
      </c>
      <c r="E3069" s="4" t="str">
        <f t="array" ref="E3069">_xlfn.XLOOKUP(C3069,Products!A:A,Products!C:C,"")</f>
        <v>Pet Care</v>
      </c>
      <c r="F3069" s="4" t="str">
        <f t="array" ref="F3069">_xlfn.XLOOKUP(C3069,Products!A:A,Products!D:D,"")</f>
        <v>Mani, Dhar and Muni</v>
      </c>
      <c r="G3069" s="4">
        <f>Order_items!C3069</f>
        <v>2</v>
      </c>
      <c r="H3069" s="4">
        <f>Order_items!D3069</f>
        <v>486.28</v>
      </c>
      <c r="I3069" s="4">
        <f>Order_items!E3069</f>
        <v>972.56</v>
      </c>
      <c r="J3069" s="4" t="str">
        <f t="array" ref="J3069">_xlfn.XLOOKUP(A3069,Orders!A:A,Orders!G:G,"")</f>
        <v>UPI</v>
      </c>
      <c r="K3069" s="4">
        <f t="shared" si="1"/>
        <v>2024</v>
      </c>
      <c r="L3069" s="4" t="str">
        <f t="shared" si="2"/>
        <v>Jul</v>
      </c>
    </row>
    <row r="3070" ht="22.5" customHeight="1">
      <c r="A3070" s="4">
        <f>(Orders!A3070)</f>
        <v>9329665908</v>
      </c>
      <c r="B3070" s="5">
        <f t="array" ref="B3070">_xlfn.XLOOKUP(A3070, Orders!A:A,Orders!C:C)</f>
        <v>45122.3433</v>
      </c>
      <c r="C3070" s="4">
        <f>Order_items!B3070</f>
        <v>140154</v>
      </c>
      <c r="D3070" s="4" t="str">
        <f t="array" ref="D3070">_xlfn.XLOOKUP(C3070,Products!A:A,Products!B:B,"")</f>
        <v>Shampoo</v>
      </c>
      <c r="E3070" s="4" t="str">
        <f t="array" ref="E3070">_xlfn.XLOOKUP(C3070,Products!A:A,Products!C:C,"")</f>
        <v>Personal Care</v>
      </c>
      <c r="F3070" s="4" t="str">
        <f t="array" ref="F3070">_xlfn.XLOOKUP(C3070,Products!A:A,Products!D:D,"")</f>
        <v>Malhotra LLC</v>
      </c>
      <c r="G3070" s="4">
        <f>Order_items!C3070</f>
        <v>2</v>
      </c>
      <c r="H3070" s="4">
        <f>Order_items!D3070</f>
        <v>171.2</v>
      </c>
      <c r="I3070" s="4">
        <f>Order_items!E3070</f>
        <v>342.4</v>
      </c>
      <c r="J3070" s="4" t="str">
        <f t="array" ref="J3070">_xlfn.XLOOKUP(A3070,Orders!A:A,Orders!G:G,"")</f>
        <v>Card</v>
      </c>
      <c r="K3070" s="4">
        <f t="shared" si="1"/>
        <v>2023</v>
      </c>
      <c r="L3070" s="4" t="str">
        <f t="shared" si="2"/>
        <v>Jul</v>
      </c>
    </row>
    <row r="3071" ht="22.5" customHeight="1">
      <c r="A3071" s="4">
        <f>(Orders!A3071)</f>
        <v>1435406360</v>
      </c>
      <c r="B3071" s="5">
        <f t="array" ref="B3071">_xlfn.XLOOKUP(A3071, Orders!A:A,Orders!C:C)</f>
        <v>45271.32275</v>
      </c>
      <c r="C3071" s="4">
        <f>Order_items!B3071</f>
        <v>723678</v>
      </c>
      <c r="D3071" s="4" t="str">
        <f t="array" ref="D3071">_xlfn.XLOOKUP(C3071,Products!A:A,Products!B:B,"")</f>
        <v>Dog Food</v>
      </c>
      <c r="E3071" s="4" t="str">
        <f t="array" ref="E3071">_xlfn.XLOOKUP(C3071,Products!A:A,Products!C:C,"")</f>
        <v>Pet Care</v>
      </c>
      <c r="F3071" s="4" t="str">
        <f t="array" ref="F3071">_xlfn.XLOOKUP(C3071,Products!A:A,Products!D:D,"")</f>
        <v>Lall, Datta and Swamy</v>
      </c>
      <c r="G3071" s="4">
        <f>Order_items!C3071</f>
        <v>3</v>
      </c>
      <c r="H3071" s="4">
        <f>Order_items!D3071</f>
        <v>675.46</v>
      </c>
      <c r="I3071" s="4">
        <f>Order_items!E3071</f>
        <v>2026.38</v>
      </c>
      <c r="J3071" s="4" t="str">
        <f t="array" ref="J3071">_xlfn.XLOOKUP(A3071,Orders!A:A,Orders!G:G,"")</f>
        <v>Wallet</v>
      </c>
      <c r="K3071" s="4">
        <f t="shared" si="1"/>
        <v>2023</v>
      </c>
      <c r="L3071" s="4" t="str">
        <f t="shared" si="2"/>
        <v>Dec</v>
      </c>
    </row>
    <row r="3072" ht="22.5" customHeight="1">
      <c r="A3072" s="4">
        <f>(Orders!A3072)</f>
        <v>3460843508</v>
      </c>
      <c r="B3072" s="5">
        <f t="array" ref="B3072">_xlfn.XLOOKUP(A3072, Orders!A:A,Orders!C:C)</f>
        <v>45220.03623</v>
      </c>
      <c r="C3072" s="4">
        <f>Order_items!B3072</f>
        <v>883013</v>
      </c>
      <c r="D3072" s="4" t="str">
        <f t="array" ref="D3072">_xlfn.XLOOKUP(C3072,Products!A:A,Products!B:B,"")</f>
        <v>Eggs</v>
      </c>
      <c r="E3072" s="4" t="str">
        <f t="array" ref="E3072">_xlfn.XLOOKUP(C3072,Products!A:A,Products!C:C,"")</f>
        <v>Dairy &amp; Breakfast</v>
      </c>
      <c r="F3072" s="4" t="str">
        <f t="array" ref="F3072">_xlfn.XLOOKUP(C3072,Products!A:A,Products!D:D,"")</f>
        <v>Chahal Group</v>
      </c>
      <c r="G3072" s="4">
        <f>Order_items!C3072</f>
        <v>3</v>
      </c>
      <c r="H3072" s="4">
        <f>Order_items!D3072</f>
        <v>989.88</v>
      </c>
      <c r="I3072" s="4">
        <f>Order_items!E3072</f>
        <v>2969.64</v>
      </c>
      <c r="J3072" s="4" t="str">
        <f t="array" ref="J3072">_xlfn.XLOOKUP(A3072,Orders!A:A,Orders!G:G,"")</f>
        <v>UPI</v>
      </c>
      <c r="K3072" s="4">
        <f t="shared" si="1"/>
        <v>2023</v>
      </c>
      <c r="L3072" s="4" t="str">
        <f t="shared" si="2"/>
        <v>Oct</v>
      </c>
    </row>
    <row r="3073" ht="22.5" customHeight="1">
      <c r="A3073" s="4">
        <f>(Orders!A3073)</f>
        <v>4762084133</v>
      </c>
      <c r="B3073" s="5">
        <f t="array" ref="B3073">_xlfn.XLOOKUP(A3073, Orders!A:A,Orders!C:C)</f>
        <v>45564.97292</v>
      </c>
      <c r="C3073" s="4">
        <f>Order_items!B3073</f>
        <v>433521</v>
      </c>
      <c r="D3073" s="4" t="str">
        <f t="array" ref="D3073">_xlfn.XLOOKUP(C3073,Products!A:A,Products!B:B,"")</f>
        <v>Diapers</v>
      </c>
      <c r="E3073" s="4" t="str">
        <f t="array" ref="E3073">_xlfn.XLOOKUP(C3073,Products!A:A,Products!C:C,"")</f>
        <v>Baby Care</v>
      </c>
      <c r="F3073" s="4" t="str">
        <f t="array" ref="F3073">_xlfn.XLOOKUP(C3073,Products!A:A,Products!D:D,"")</f>
        <v>Mahal Group</v>
      </c>
      <c r="G3073" s="4">
        <f>Order_items!C3073</f>
        <v>3</v>
      </c>
      <c r="H3073" s="4">
        <f>Order_items!D3073</f>
        <v>321.33</v>
      </c>
      <c r="I3073" s="4">
        <f>Order_items!E3073</f>
        <v>963.99</v>
      </c>
      <c r="J3073" s="4" t="str">
        <f t="array" ref="J3073">_xlfn.XLOOKUP(A3073,Orders!A:A,Orders!G:G,"")</f>
        <v>Card</v>
      </c>
      <c r="K3073" s="4">
        <f t="shared" si="1"/>
        <v>2024</v>
      </c>
      <c r="L3073" s="4" t="str">
        <f t="shared" si="2"/>
        <v>Sep</v>
      </c>
    </row>
    <row r="3074" ht="22.5" customHeight="1">
      <c r="A3074" s="4">
        <f>(Orders!A3074)</f>
        <v>3884862300</v>
      </c>
      <c r="B3074" s="5">
        <f t="array" ref="B3074">_xlfn.XLOOKUP(A3074, Orders!A:A,Orders!C:C)</f>
        <v>45343.37633</v>
      </c>
      <c r="C3074" s="4">
        <f>Order_items!B3074</f>
        <v>712003</v>
      </c>
      <c r="D3074" s="4" t="str">
        <f t="array" ref="D3074">_xlfn.XLOOKUP(C3074,Products!A:A,Products!B:B,"")</f>
        <v>Cola</v>
      </c>
      <c r="E3074" s="4" t="str">
        <f t="array" ref="E3074">_xlfn.XLOOKUP(C3074,Products!A:A,Products!C:C,"")</f>
        <v>Cold Drinks &amp; Juices</v>
      </c>
      <c r="F3074" s="4" t="str">
        <f t="array" ref="F3074">_xlfn.XLOOKUP(C3074,Products!A:A,Products!D:D,"")</f>
        <v>Karan, Bandi and Acharya</v>
      </c>
      <c r="G3074" s="4">
        <f>Order_items!C3074</f>
        <v>1</v>
      </c>
      <c r="H3074" s="4">
        <f>Order_items!D3074</f>
        <v>671.68</v>
      </c>
      <c r="I3074" s="4">
        <f>Order_items!E3074</f>
        <v>671.68</v>
      </c>
      <c r="J3074" s="4" t="str">
        <f t="array" ref="J3074">_xlfn.XLOOKUP(A3074,Orders!A:A,Orders!G:G,"")</f>
        <v>Card</v>
      </c>
      <c r="K3074" s="4">
        <f t="shared" si="1"/>
        <v>2024</v>
      </c>
      <c r="L3074" s="4" t="str">
        <f t="shared" si="2"/>
        <v>Feb</v>
      </c>
    </row>
    <row r="3075" ht="22.5" customHeight="1">
      <c r="A3075" s="4">
        <f>(Orders!A3075)</f>
        <v>1990946411</v>
      </c>
      <c r="B3075" s="5">
        <f t="array" ref="B3075">_xlfn.XLOOKUP(A3075, Orders!A:A,Orders!C:C)</f>
        <v>45428.95782</v>
      </c>
      <c r="C3075" s="4">
        <f>Order_items!B3075</f>
        <v>237083</v>
      </c>
      <c r="D3075" s="4" t="str">
        <f t="array" ref="D3075">_xlfn.XLOOKUP(C3075,Products!A:A,Products!B:B,"")</f>
        <v>Cough Syrup</v>
      </c>
      <c r="E3075" s="4" t="str">
        <f t="array" ref="E3075">_xlfn.XLOOKUP(C3075,Products!A:A,Products!C:C,"")</f>
        <v>Pharmacy</v>
      </c>
      <c r="F3075" s="4" t="str">
        <f t="array" ref="F3075">_xlfn.XLOOKUP(C3075,Products!A:A,Products!D:D,"")</f>
        <v>Hayer-Banerjee</v>
      </c>
      <c r="G3075" s="4">
        <f>Order_items!C3075</f>
        <v>1</v>
      </c>
      <c r="H3075" s="4">
        <f>Order_items!D3075</f>
        <v>577.13</v>
      </c>
      <c r="I3075" s="4">
        <f>Order_items!E3075</f>
        <v>577.13</v>
      </c>
      <c r="J3075" s="4" t="str">
        <f t="array" ref="J3075">_xlfn.XLOOKUP(A3075,Orders!A:A,Orders!G:G,"")</f>
        <v>Cash</v>
      </c>
      <c r="K3075" s="4">
        <f t="shared" si="1"/>
        <v>2024</v>
      </c>
      <c r="L3075" s="4" t="str">
        <f t="shared" si="2"/>
        <v>May</v>
      </c>
    </row>
    <row r="3076" ht="22.5" customHeight="1">
      <c r="A3076" s="4">
        <f>(Orders!A3076)</f>
        <v>5054937065</v>
      </c>
      <c r="B3076" s="5">
        <f t="array" ref="B3076">_xlfn.XLOOKUP(A3076, Orders!A:A,Orders!C:C)</f>
        <v>45528.704</v>
      </c>
      <c r="C3076" s="4">
        <f>Order_items!B3076</f>
        <v>552496</v>
      </c>
      <c r="D3076" s="4" t="str">
        <f t="array" ref="D3076">_xlfn.XLOOKUP(C3076,Products!A:A,Products!B:B,"")</f>
        <v>Dish Soap</v>
      </c>
      <c r="E3076" s="4" t="str">
        <f t="array" ref="E3076">_xlfn.XLOOKUP(C3076,Products!A:A,Products!C:C,"")</f>
        <v>Household Care</v>
      </c>
      <c r="F3076" s="4" t="str">
        <f t="array" ref="F3076">_xlfn.XLOOKUP(C3076,Products!A:A,Products!D:D,"")</f>
        <v>Dhar PLC</v>
      </c>
      <c r="G3076" s="4">
        <f>Order_items!C3076</f>
        <v>2</v>
      </c>
      <c r="H3076" s="4">
        <f>Order_items!D3076</f>
        <v>508</v>
      </c>
      <c r="I3076" s="4">
        <f>Order_items!E3076</f>
        <v>1016</v>
      </c>
      <c r="J3076" s="4" t="str">
        <f t="array" ref="J3076">_xlfn.XLOOKUP(A3076,Orders!A:A,Orders!G:G,"")</f>
        <v>UPI</v>
      </c>
      <c r="K3076" s="4">
        <f t="shared" si="1"/>
        <v>2024</v>
      </c>
      <c r="L3076" s="4" t="str">
        <f t="shared" si="2"/>
        <v>Aug</v>
      </c>
    </row>
    <row r="3077" ht="22.5" customHeight="1">
      <c r="A3077" s="4">
        <f>(Orders!A3077)</f>
        <v>9431652023</v>
      </c>
      <c r="B3077" s="5">
        <f t="array" ref="B3077">_xlfn.XLOOKUP(A3077, Orders!A:A,Orders!C:C)</f>
        <v>45541.9322</v>
      </c>
      <c r="C3077" s="4">
        <f>Order_items!B3077</f>
        <v>63769</v>
      </c>
      <c r="D3077" s="4" t="str">
        <f t="array" ref="D3077">_xlfn.XLOOKUP(C3077,Products!A:A,Products!B:B,"")</f>
        <v>Lotion</v>
      </c>
      <c r="E3077" s="4" t="str">
        <f t="array" ref="E3077">_xlfn.XLOOKUP(C3077,Products!A:A,Products!C:C,"")</f>
        <v>Personal Care</v>
      </c>
      <c r="F3077" s="4" t="str">
        <f t="array" ref="F3077">_xlfn.XLOOKUP(C3077,Products!A:A,Products!D:D,"")</f>
        <v>Dalal-Shan</v>
      </c>
      <c r="G3077" s="4">
        <f>Order_items!C3077</f>
        <v>1</v>
      </c>
      <c r="H3077" s="4">
        <f>Order_items!D3077</f>
        <v>878.07</v>
      </c>
      <c r="I3077" s="4">
        <f>Order_items!E3077</f>
        <v>878.07</v>
      </c>
      <c r="J3077" s="4" t="str">
        <f t="array" ref="J3077">_xlfn.XLOOKUP(A3077,Orders!A:A,Orders!G:G,"")</f>
        <v>Cash</v>
      </c>
      <c r="K3077" s="4">
        <f t="shared" si="1"/>
        <v>2024</v>
      </c>
      <c r="L3077" s="4" t="str">
        <f t="shared" si="2"/>
        <v>Sep</v>
      </c>
    </row>
    <row r="3078" ht="22.5" customHeight="1">
      <c r="A3078" s="4">
        <f>(Orders!A3078)</f>
        <v>2268736598</v>
      </c>
      <c r="B3078" s="5">
        <f t="array" ref="B3078">_xlfn.XLOOKUP(A3078, Orders!A:A,Orders!C:C)</f>
        <v>45114.33856</v>
      </c>
      <c r="C3078" s="4">
        <f>Order_items!B3078</f>
        <v>243235</v>
      </c>
      <c r="D3078" s="4" t="str">
        <f t="array" ref="D3078">_xlfn.XLOOKUP(C3078,Products!A:A,Products!B:B,"")</f>
        <v>Cat Food</v>
      </c>
      <c r="E3078" s="4" t="str">
        <f t="array" ref="E3078">_xlfn.XLOOKUP(C3078,Products!A:A,Products!C:C,"")</f>
        <v>Pet Care</v>
      </c>
      <c r="F3078" s="4" t="str">
        <f t="array" ref="F3078">_xlfn.XLOOKUP(C3078,Products!A:A,Products!D:D,"")</f>
        <v>Batta Inc</v>
      </c>
      <c r="G3078" s="4">
        <f>Order_items!C3078</f>
        <v>1</v>
      </c>
      <c r="H3078" s="4">
        <f>Order_items!D3078</f>
        <v>109.03</v>
      </c>
      <c r="I3078" s="4">
        <f>Order_items!E3078</f>
        <v>109.03</v>
      </c>
      <c r="J3078" s="4" t="str">
        <f t="array" ref="J3078">_xlfn.XLOOKUP(A3078,Orders!A:A,Orders!G:G,"")</f>
        <v>Cash</v>
      </c>
      <c r="K3078" s="4">
        <f t="shared" si="1"/>
        <v>2023</v>
      </c>
      <c r="L3078" s="4" t="str">
        <f t="shared" si="2"/>
        <v>Jul</v>
      </c>
    </row>
    <row r="3079" ht="22.5" customHeight="1">
      <c r="A3079" s="4">
        <f>(Orders!A3079)</f>
        <v>2793638565</v>
      </c>
      <c r="B3079" s="5">
        <f t="array" ref="B3079">_xlfn.XLOOKUP(A3079, Orders!A:A,Orders!C:C)</f>
        <v>45333.35296</v>
      </c>
      <c r="C3079" s="4">
        <f>Order_items!B3079</f>
        <v>120532</v>
      </c>
      <c r="D3079" s="4" t="str">
        <f t="array" ref="D3079">_xlfn.XLOOKUP(C3079,Products!A:A,Products!B:B,"")</f>
        <v>Wheat Flour</v>
      </c>
      <c r="E3079" s="4" t="str">
        <f t="array" ref="E3079">_xlfn.XLOOKUP(C3079,Products!A:A,Products!C:C,"")</f>
        <v>Grocery &amp; Staples</v>
      </c>
      <c r="F3079" s="4" t="str">
        <f t="array" ref="F3079">_xlfn.XLOOKUP(C3079,Products!A:A,Products!D:D,"")</f>
        <v>Nazareth Ltd</v>
      </c>
      <c r="G3079" s="4">
        <f>Order_items!C3079</f>
        <v>2</v>
      </c>
      <c r="H3079" s="4">
        <f>Order_items!D3079</f>
        <v>697.53</v>
      </c>
      <c r="I3079" s="4">
        <f>Order_items!E3079</f>
        <v>1395.06</v>
      </c>
      <c r="J3079" s="4" t="str">
        <f t="array" ref="J3079">_xlfn.XLOOKUP(A3079,Orders!A:A,Orders!G:G,"")</f>
        <v>UPI</v>
      </c>
      <c r="K3079" s="4">
        <f t="shared" si="1"/>
        <v>2024</v>
      </c>
      <c r="L3079" s="4" t="str">
        <f t="shared" si="2"/>
        <v>Feb</v>
      </c>
    </row>
    <row r="3080" ht="22.5" customHeight="1">
      <c r="A3080" s="4">
        <f>(Orders!A3080)</f>
        <v>4168839407</v>
      </c>
      <c r="B3080" s="5">
        <f t="array" ref="B3080">_xlfn.XLOOKUP(A3080, Orders!A:A,Orders!C:C)</f>
        <v>45022.00306</v>
      </c>
      <c r="C3080" s="4">
        <f>Order_items!B3080</f>
        <v>487065</v>
      </c>
      <c r="D3080" s="4" t="str">
        <f t="array" ref="D3080">_xlfn.XLOOKUP(C3080,Products!A:A,Products!B:B,"")</f>
        <v>Chips</v>
      </c>
      <c r="E3080" s="4" t="str">
        <f t="array" ref="E3080">_xlfn.XLOOKUP(C3080,Products!A:A,Products!C:C,"")</f>
        <v>Snacks &amp; Munchies</v>
      </c>
      <c r="F3080" s="4" t="str">
        <f t="array" ref="F3080">_xlfn.XLOOKUP(C3080,Products!A:A,Products!D:D,"")</f>
        <v>Kadakia-Yadav</v>
      </c>
      <c r="G3080" s="4">
        <f>Order_items!C3080</f>
        <v>2</v>
      </c>
      <c r="H3080" s="4">
        <f>Order_items!D3080</f>
        <v>374.68</v>
      </c>
      <c r="I3080" s="4">
        <f>Order_items!E3080</f>
        <v>749.36</v>
      </c>
      <c r="J3080" s="4" t="str">
        <f t="array" ref="J3080">_xlfn.XLOOKUP(A3080,Orders!A:A,Orders!G:G,"")</f>
        <v>Cash</v>
      </c>
      <c r="K3080" s="4">
        <f t="shared" si="1"/>
        <v>2023</v>
      </c>
      <c r="L3080" s="4" t="str">
        <f t="shared" si="2"/>
        <v>Apr</v>
      </c>
    </row>
    <row r="3081" ht="22.5" customHeight="1">
      <c r="A3081" s="4">
        <f>(Orders!A3081)</f>
        <v>7406514357</v>
      </c>
      <c r="B3081" s="5">
        <f t="array" ref="B3081">_xlfn.XLOOKUP(A3081, Orders!A:A,Orders!C:C)</f>
        <v>45329.59023</v>
      </c>
      <c r="C3081" s="4">
        <f>Order_items!B3081</f>
        <v>611575</v>
      </c>
      <c r="D3081" s="4" t="str">
        <f t="array" ref="D3081">_xlfn.XLOOKUP(C3081,Products!A:A,Products!B:B,"")</f>
        <v>Frozen Pizza</v>
      </c>
      <c r="E3081" s="4" t="str">
        <f t="array" ref="E3081">_xlfn.XLOOKUP(C3081,Products!A:A,Products!C:C,"")</f>
        <v>Instant &amp; Frozen Food</v>
      </c>
      <c r="F3081" s="4" t="str">
        <f t="array" ref="F3081">_xlfn.XLOOKUP(C3081,Products!A:A,Products!D:D,"")</f>
        <v>Bhat, Nigam and Hayer</v>
      </c>
      <c r="G3081" s="4">
        <f>Order_items!C3081</f>
        <v>2</v>
      </c>
      <c r="H3081" s="4">
        <f>Order_items!D3081</f>
        <v>482.06</v>
      </c>
      <c r="I3081" s="4">
        <f>Order_items!E3081</f>
        <v>964.12</v>
      </c>
      <c r="J3081" s="4" t="str">
        <f t="array" ref="J3081">_xlfn.XLOOKUP(A3081,Orders!A:A,Orders!G:G,"")</f>
        <v>Card</v>
      </c>
      <c r="K3081" s="4">
        <f t="shared" si="1"/>
        <v>2024</v>
      </c>
      <c r="L3081" s="4" t="str">
        <f t="shared" si="2"/>
        <v>Feb</v>
      </c>
    </row>
    <row r="3082" ht="22.5" customHeight="1">
      <c r="A3082" s="4">
        <f>(Orders!A3082)</f>
        <v>6087916798</v>
      </c>
      <c r="B3082" s="5">
        <f t="array" ref="B3082">_xlfn.XLOOKUP(A3082, Orders!A:A,Orders!C:C)</f>
        <v>45247.6938</v>
      </c>
      <c r="C3082" s="4">
        <f>Order_items!B3082</f>
        <v>557908</v>
      </c>
      <c r="D3082" s="4" t="str">
        <f t="array" ref="D3082">_xlfn.XLOOKUP(C3082,Products!A:A,Products!B:B,"")</f>
        <v>Vitamins</v>
      </c>
      <c r="E3082" s="4" t="str">
        <f t="array" ref="E3082">_xlfn.XLOOKUP(C3082,Products!A:A,Products!C:C,"")</f>
        <v>Pharmacy</v>
      </c>
      <c r="F3082" s="4" t="str">
        <f t="array" ref="F3082">_xlfn.XLOOKUP(C3082,Products!A:A,Products!D:D,"")</f>
        <v>Sundaram Inc</v>
      </c>
      <c r="G3082" s="4">
        <f>Order_items!C3082</f>
        <v>3</v>
      </c>
      <c r="H3082" s="4">
        <f>Order_items!D3082</f>
        <v>942.37</v>
      </c>
      <c r="I3082" s="4">
        <f>Order_items!E3082</f>
        <v>2827.11</v>
      </c>
      <c r="J3082" s="4" t="str">
        <f t="array" ref="J3082">_xlfn.XLOOKUP(A3082,Orders!A:A,Orders!G:G,"")</f>
        <v>UPI</v>
      </c>
      <c r="K3082" s="4">
        <f t="shared" si="1"/>
        <v>2023</v>
      </c>
      <c r="L3082" s="4" t="str">
        <f t="shared" si="2"/>
        <v>Nov</v>
      </c>
    </row>
    <row r="3083" ht="22.5" customHeight="1">
      <c r="A3083" s="4">
        <f>(Orders!A3083)</f>
        <v>4319962076</v>
      </c>
      <c r="B3083" s="5">
        <f t="array" ref="B3083">_xlfn.XLOOKUP(A3083, Orders!A:A,Orders!C:C)</f>
        <v>45302.24484</v>
      </c>
      <c r="C3083" s="4">
        <f>Order_items!B3083</f>
        <v>644847</v>
      </c>
      <c r="D3083" s="4" t="str">
        <f t="array" ref="D3083">_xlfn.XLOOKUP(C3083,Products!A:A,Products!B:B,"")</f>
        <v>Salt</v>
      </c>
      <c r="E3083" s="4" t="str">
        <f t="array" ref="E3083">_xlfn.XLOOKUP(C3083,Products!A:A,Products!C:C,"")</f>
        <v>Grocery &amp; Staples</v>
      </c>
      <c r="F3083" s="4" t="str">
        <f t="array" ref="F3083">_xlfn.XLOOKUP(C3083,Products!A:A,Products!D:D,"")</f>
        <v>Jhaveri, Kata and Kapur</v>
      </c>
      <c r="G3083" s="4">
        <f>Order_items!C3083</f>
        <v>2</v>
      </c>
      <c r="H3083" s="4">
        <f>Order_items!D3083</f>
        <v>622.81</v>
      </c>
      <c r="I3083" s="4">
        <f>Order_items!E3083</f>
        <v>1245.62</v>
      </c>
      <c r="J3083" s="4" t="str">
        <f t="array" ref="J3083">_xlfn.XLOOKUP(A3083,Orders!A:A,Orders!G:G,"")</f>
        <v>Cash</v>
      </c>
      <c r="K3083" s="4">
        <f t="shared" si="1"/>
        <v>2024</v>
      </c>
      <c r="L3083" s="4" t="str">
        <f t="shared" si="2"/>
        <v>Jan</v>
      </c>
    </row>
    <row r="3084" ht="22.5" customHeight="1">
      <c r="A3084" s="4">
        <f>(Orders!A3084)</f>
        <v>3904134741</v>
      </c>
      <c r="B3084" s="5">
        <f t="array" ref="B3084">_xlfn.XLOOKUP(A3084, Orders!A:A,Orders!C:C)</f>
        <v>45414.42066</v>
      </c>
      <c r="C3084" s="4">
        <f>Order_items!B3084</f>
        <v>120385</v>
      </c>
      <c r="D3084" s="4" t="str">
        <f t="array" ref="D3084">_xlfn.XLOOKUP(C3084,Products!A:A,Products!B:B,"")</f>
        <v>Pet Treats</v>
      </c>
      <c r="E3084" s="4" t="str">
        <f t="array" ref="E3084">_xlfn.XLOOKUP(C3084,Products!A:A,Products!C:C,"")</f>
        <v>Pet Care</v>
      </c>
      <c r="F3084" s="4" t="str">
        <f t="array" ref="F3084">_xlfn.XLOOKUP(C3084,Products!A:A,Products!D:D,"")</f>
        <v>Dubey-Sarin</v>
      </c>
      <c r="G3084" s="4">
        <f>Order_items!C3084</f>
        <v>1</v>
      </c>
      <c r="H3084" s="4">
        <f>Order_items!D3084</f>
        <v>597.91</v>
      </c>
      <c r="I3084" s="4">
        <f>Order_items!E3084</f>
        <v>597.91</v>
      </c>
      <c r="J3084" s="4" t="str">
        <f t="array" ref="J3084">_xlfn.XLOOKUP(A3084,Orders!A:A,Orders!G:G,"")</f>
        <v>UPI</v>
      </c>
      <c r="K3084" s="4">
        <f t="shared" si="1"/>
        <v>2024</v>
      </c>
      <c r="L3084" s="4" t="str">
        <f t="shared" si="2"/>
        <v>May</v>
      </c>
    </row>
    <row r="3085" ht="22.5" customHeight="1">
      <c r="A3085" s="4">
        <f>(Orders!A3085)</f>
        <v>3770123374</v>
      </c>
      <c r="B3085" s="5">
        <f t="array" ref="B3085">_xlfn.XLOOKUP(A3085, Orders!A:A,Orders!C:C)</f>
        <v>45249.91118</v>
      </c>
      <c r="C3085" s="4">
        <f>Order_items!B3085</f>
        <v>753354</v>
      </c>
      <c r="D3085" s="4" t="str">
        <f t="array" ref="D3085">_xlfn.XLOOKUP(C3085,Products!A:A,Products!B:B,"")</f>
        <v>Shampoo</v>
      </c>
      <c r="E3085" s="4" t="str">
        <f t="array" ref="E3085">_xlfn.XLOOKUP(C3085,Products!A:A,Products!C:C,"")</f>
        <v>Personal Care</v>
      </c>
      <c r="F3085" s="4" t="str">
        <f t="array" ref="F3085">_xlfn.XLOOKUP(C3085,Products!A:A,Products!D:D,"")</f>
        <v>Sant-Mahajan</v>
      </c>
      <c r="G3085" s="4">
        <f>Order_items!C3085</f>
        <v>1</v>
      </c>
      <c r="H3085" s="4">
        <f>Order_items!D3085</f>
        <v>423.56</v>
      </c>
      <c r="I3085" s="4">
        <f>Order_items!E3085</f>
        <v>423.56</v>
      </c>
      <c r="J3085" s="4" t="str">
        <f t="array" ref="J3085">_xlfn.XLOOKUP(A3085,Orders!A:A,Orders!G:G,"")</f>
        <v>Cash</v>
      </c>
      <c r="K3085" s="4">
        <f t="shared" si="1"/>
        <v>2023</v>
      </c>
      <c r="L3085" s="4" t="str">
        <f t="shared" si="2"/>
        <v>Nov</v>
      </c>
    </row>
    <row r="3086" ht="22.5" customHeight="1">
      <c r="A3086" s="4">
        <f>(Orders!A3086)</f>
        <v>4494390731</v>
      </c>
      <c r="B3086" s="5">
        <f t="array" ref="B3086">_xlfn.XLOOKUP(A3086, Orders!A:A,Orders!C:C)</f>
        <v>45044.51501</v>
      </c>
      <c r="C3086" s="4">
        <f>Order_items!B3086</f>
        <v>714999</v>
      </c>
      <c r="D3086" s="4" t="str">
        <f t="array" ref="D3086">_xlfn.XLOOKUP(C3086,Products!A:A,Products!B:B,"")</f>
        <v>Bread</v>
      </c>
      <c r="E3086" s="4" t="str">
        <f t="array" ref="E3086">_xlfn.XLOOKUP(C3086,Products!A:A,Products!C:C,"")</f>
        <v>Dairy &amp; Breakfast</v>
      </c>
      <c r="F3086" s="4" t="str">
        <f t="array" ref="F3086">_xlfn.XLOOKUP(C3086,Products!A:A,Products!D:D,"")</f>
        <v>Kala Group</v>
      </c>
      <c r="G3086" s="4">
        <f>Order_items!C3086</f>
        <v>1</v>
      </c>
      <c r="H3086" s="4">
        <f>Order_items!D3086</f>
        <v>882.51</v>
      </c>
      <c r="I3086" s="4">
        <f>Order_items!E3086</f>
        <v>882.51</v>
      </c>
      <c r="J3086" s="4" t="str">
        <f t="array" ref="J3086">_xlfn.XLOOKUP(A3086,Orders!A:A,Orders!G:G,"")</f>
        <v>Wallet</v>
      </c>
      <c r="K3086" s="4">
        <f t="shared" si="1"/>
        <v>2023</v>
      </c>
      <c r="L3086" s="4" t="str">
        <f t="shared" si="2"/>
        <v>Apr</v>
      </c>
    </row>
    <row r="3087" ht="22.5" customHeight="1">
      <c r="A3087" s="4">
        <f>(Orders!A3087)</f>
        <v>6109777696</v>
      </c>
      <c r="B3087" s="5">
        <f t="array" ref="B3087">_xlfn.XLOOKUP(A3087, Orders!A:A,Orders!C:C)</f>
        <v>45582.82559</v>
      </c>
      <c r="C3087" s="4">
        <f>Order_items!B3087</f>
        <v>378230</v>
      </c>
      <c r="D3087" s="4" t="str">
        <f t="array" ref="D3087">_xlfn.XLOOKUP(C3087,Products!A:A,Products!B:B,"")</f>
        <v>Nuts</v>
      </c>
      <c r="E3087" s="4" t="str">
        <f t="array" ref="E3087">_xlfn.XLOOKUP(C3087,Products!A:A,Products!C:C,"")</f>
        <v>Snacks &amp; Munchies</v>
      </c>
      <c r="F3087" s="4" t="str">
        <f t="array" ref="F3087">_xlfn.XLOOKUP(C3087,Products!A:A,Products!D:D,"")</f>
        <v>Kala-Vig</v>
      </c>
      <c r="G3087" s="4">
        <f>Order_items!C3087</f>
        <v>3</v>
      </c>
      <c r="H3087" s="4">
        <f>Order_items!D3087</f>
        <v>166.42</v>
      </c>
      <c r="I3087" s="4">
        <f>Order_items!E3087</f>
        <v>499.26</v>
      </c>
      <c r="J3087" s="4" t="str">
        <f t="array" ref="J3087">_xlfn.XLOOKUP(A3087,Orders!A:A,Orders!G:G,"")</f>
        <v>Card</v>
      </c>
      <c r="K3087" s="4">
        <f t="shared" si="1"/>
        <v>2024</v>
      </c>
      <c r="L3087" s="4" t="str">
        <f t="shared" si="2"/>
        <v>Oct</v>
      </c>
    </row>
    <row r="3088" ht="22.5" customHeight="1">
      <c r="A3088" s="4">
        <f>(Orders!A3088)</f>
        <v>1401372388</v>
      </c>
      <c r="B3088" s="5">
        <f t="array" ref="B3088">_xlfn.XLOOKUP(A3088, Orders!A:A,Orders!C:C)</f>
        <v>45033.40073</v>
      </c>
      <c r="C3088" s="4">
        <f>Order_items!B3088</f>
        <v>679321</v>
      </c>
      <c r="D3088" s="4" t="str">
        <f t="array" ref="D3088">_xlfn.XLOOKUP(C3088,Products!A:A,Products!B:B,"")</f>
        <v>Cola</v>
      </c>
      <c r="E3088" s="4" t="str">
        <f t="array" ref="E3088">_xlfn.XLOOKUP(C3088,Products!A:A,Products!C:C,"")</f>
        <v>Cold Drinks &amp; Juices</v>
      </c>
      <c r="F3088" s="4" t="str">
        <f t="array" ref="F3088">_xlfn.XLOOKUP(C3088,Products!A:A,Products!D:D,"")</f>
        <v>Khurana-Dewan</v>
      </c>
      <c r="G3088" s="4">
        <f>Order_items!C3088</f>
        <v>3</v>
      </c>
      <c r="H3088" s="4">
        <f>Order_items!D3088</f>
        <v>738.46</v>
      </c>
      <c r="I3088" s="4">
        <f>Order_items!E3088</f>
        <v>2215.38</v>
      </c>
      <c r="J3088" s="4" t="str">
        <f t="array" ref="J3088">_xlfn.XLOOKUP(A3088,Orders!A:A,Orders!G:G,"")</f>
        <v>Wallet</v>
      </c>
      <c r="K3088" s="4">
        <f t="shared" si="1"/>
        <v>2023</v>
      </c>
      <c r="L3088" s="4" t="str">
        <f t="shared" si="2"/>
        <v>Apr</v>
      </c>
    </row>
    <row r="3089" ht="22.5" customHeight="1">
      <c r="A3089" s="4">
        <f>(Orders!A3089)</f>
        <v>4283973398</v>
      </c>
      <c r="B3089" s="5">
        <f t="array" ref="B3089">_xlfn.XLOOKUP(A3089, Orders!A:A,Orders!C:C)</f>
        <v>45183.73418</v>
      </c>
      <c r="C3089" s="4">
        <f>Order_items!B3089</f>
        <v>361361</v>
      </c>
      <c r="D3089" s="4" t="str">
        <f t="array" ref="D3089">_xlfn.XLOOKUP(C3089,Products!A:A,Products!B:B,"")</f>
        <v>Biscuits</v>
      </c>
      <c r="E3089" s="4" t="str">
        <f t="array" ref="E3089">_xlfn.XLOOKUP(C3089,Products!A:A,Products!C:C,"")</f>
        <v>Snacks &amp; Munchies</v>
      </c>
      <c r="F3089" s="4" t="str">
        <f t="array" ref="F3089">_xlfn.XLOOKUP(C3089,Products!A:A,Products!D:D,"")</f>
        <v>Kunda, Dave and Sahni</v>
      </c>
      <c r="G3089" s="4">
        <f>Order_items!C3089</f>
        <v>2</v>
      </c>
      <c r="H3089" s="4">
        <f>Order_items!D3089</f>
        <v>826.21</v>
      </c>
      <c r="I3089" s="4">
        <f>Order_items!E3089</f>
        <v>1652.42</v>
      </c>
      <c r="J3089" s="4" t="str">
        <f t="array" ref="J3089">_xlfn.XLOOKUP(A3089,Orders!A:A,Orders!G:G,"")</f>
        <v>Card</v>
      </c>
      <c r="K3089" s="4">
        <f t="shared" si="1"/>
        <v>2023</v>
      </c>
      <c r="L3089" s="4" t="str">
        <f t="shared" si="2"/>
        <v>Sep</v>
      </c>
    </row>
    <row r="3090" ht="22.5" customHeight="1">
      <c r="A3090" s="4">
        <f>(Orders!A3090)</f>
        <v>3261847147</v>
      </c>
      <c r="B3090" s="5">
        <f t="array" ref="B3090">_xlfn.XLOOKUP(A3090, Orders!A:A,Orders!C:C)</f>
        <v>45185.14818</v>
      </c>
      <c r="C3090" s="4">
        <f>Order_items!B3090</f>
        <v>455755</v>
      </c>
      <c r="D3090" s="4" t="str">
        <f t="array" ref="D3090">_xlfn.XLOOKUP(C3090,Products!A:A,Products!B:B,"")</f>
        <v>Detergent</v>
      </c>
      <c r="E3090" s="4" t="str">
        <f t="array" ref="E3090">_xlfn.XLOOKUP(C3090,Products!A:A,Products!C:C,"")</f>
        <v>Household Care</v>
      </c>
      <c r="F3090" s="4" t="str">
        <f t="array" ref="F3090">_xlfn.XLOOKUP(C3090,Products!A:A,Products!D:D,"")</f>
        <v>Mangal-Sathe</v>
      </c>
      <c r="G3090" s="4">
        <f>Order_items!C3090</f>
        <v>1</v>
      </c>
      <c r="H3090" s="4">
        <f>Order_items!D3090</f>
        <v>44.09</v>
      </c>
      <c r="I3090" s="4">
        <f>Order_items!E3090</f>
        <v>44.09</v>
      </c>
      <c r="J3090" s="4" t="str">
        <f t="array" ref="J3090">_xlfn.XLOOKUP(A3090,Orders!A:A,Orders!G:G,"")</f>
        <v>Cash</v>
      </c>
      <c r="K3090" s="4">
        <f t="shared" si="1"/>
        <v>2023</v>
      </c>
      <c r="L3090" s="4" t="str">
        <f t="shared" si="2"/>
        <v>Sep</v>
      </c>
    </row>
    <row r="3091" ht="22.5" customHeight="1">
      <c r="A3091" s="4">
        <f>(Orders!A3091)</f>
        <v>3153811191</v>
      </c>
      <c r="B3091" s="5">
        <f t="array" ref="B3091">_xlfn.XLOOKUP(A3091, Orders!A:A,Orders!C:C)</f>
        <v>45359.25324</v>
      </c>
      <c r="C3091" s="4">
        <f>Order_items!B3091</f>
        <v>739534</v>
      </c>
      <c r="D3091" s="4" t="str">
        <f t="array" ref="D3091">_xlfn.XLOOKUP(C3091,Products!A:A,Products!B:B,"")</f>
        <v>Toilet Cleaner</v>
      </c>
      <c r="E3091" s="4" t="str">
        <f t="array" ref="E3091">_xlfn.XLOOKUP(C3091,Products!A:A,Products!C:C,"")</f>
        <v>Household Care</v>
      </c>
      <c r="F3091" s="4" t="str">
        <f t="array" ref="F3091">_xlfn.XLOOKUP(C3091,Products!A:A,Products!D:D,"")</f>
        <v>Gera, Narang and Karpe</v>
      </c>
      <c r="G3091" s="4">
        <f>Order_items!C3091</f>
        <v>3</v>
      </c>
      <c r="H3091" s="4">
        <f>Order_items!D3091</f>
        <v>994.56</v>
      </c>
      <c r="I3091" s="4">
        <f>Order_items!E3091</f>
        <v>2983.68</v>
      </c>
      <c r="J3091" s="4" t="str">
        <f t="array" ref="J3091">_xlfn.XLOOKUP(A3091,Orders!A:A,Orders!G:G,"")</f>
        <v>Wallet</v>
      </c>
      <c r="K3091" s="4">
        <f t="shared" si="1"/>
        <v>2024</v>
      </c>
      <c r="L3091" s="4" t="str">
        <f t="shared" si="2"/>
        <v>Mar</v>
      </c>
    </row>
    <row r="3092" ht="22.5" customHeight="1">
      <c r="A3092" s="4">
        <f>(Orders!A3092)</f>
        <v>2639216409</v>
      </c>
      <c r="B3092" s="5">
        <f t="array" ref="B3092">_xlfn.XLOOKUP(A3092, Orders!A:A,Orders!C:C)</f>
        <v>45361.49015</v>
      </c>
      <c r="C3092" s="4">
        <f>Order_items!B3092</f>
        <v>120532</v>
      </c>
      <c r="D3092" s="4" t="str">
        <f t="array" ref="D3092">_xlfn.XLOOKUP(C3092,Products!A:A,Products!B:B,"")</f>
        <v>Wheat Flour</v>
      </c>
      <c r="E3092" s="4" t="str">
        <f t="array" ref="E3092">_xlfn.XLOOKUP(C3092,Products!A:A,Products!C:C,"")</f>
        <v>Grocery &amp; Staples</v>
      </c>
      <c r="F3092" s="4" t="str">
        <f t="array" ref="F3092">_xlfn.XLOOKUP(C3092,Products!A:A,Products!D:D,"")</f>
        <v>Nazareth Ltd</v>
      </c>
      <c r="G3092" s="4">
        <f>Order_items!C3092</f>
        <v>3</v>
      </c>
      <c r="H3092" s="4">
        <f>Order_items!D3092</f>
        <v>697.53</v>
      </c>
      <c r="I3092" s="4">
        <f>Order_items!E3092</f>
        <v>2092.59</v>
      </c>
      <c r="J3092" s="4" t="str">
        <f t="array" ref="J3092">_xlfn.XLOOKUP(A3092,Orders!A:A,Orders!G:G,"")</f>
        <v>Card</v>
      </c>
      <c r="K3092" s="4">
        <f t="shared" si="1"/>
        <v>2024</v>
      </c>
      <c r="L3092" s="4" t="str">
        <f t="shared" si="2"/>
        <v>Mar</v>
      </c>
    </row>
    <row r="3093" ht="22.5" customHeight="1">
      <c r="A3093" s="4">
        <f>(Orders!A3093)</f>
        <v>5948575331</v>
      </c>
      <c r="B3093" s="5">
        <f t="array" ref="B3093">_xlfn.XLOOKUP(A3093, Orders!A:A,Orders!C:C)</f>
        <v>45421.95635</v>
      </c>
      <c r="C3093" s="4">
        <f>Order_items!B3093</f>
        <v>487931</v>
      </c>
      <c r="D3093" s="4" t="str">
        <f t="array" ref="D3093">_xlfn.XLOOKUP(C3093,Products!A:A,Products!B:B,"")</f>
        <v>Sugar</v>
      </c>
      <c r="E3093" s="4" t="str">
        <f t="array" ref="E3093">_xlfn.XLOOKUP(C3093,Products!A:A,Products!C:C,"")</f>
        <v>Grocery &amp; Staples</v>
      </c>
      <c r="F3093" s="4" t="str">
        <f t="array" ref="F3093">_xlfn.XLOOKUP(C3093,Products!A:A,Products!D:D,"")</f>
        <v>Bahl, Jaggi and Nath</v>
      </c>
      <c r="G3093" s="4">
        <f>Order_items!C3093</f>
        <v>2</v>
      </c>
      <c r="H3093" s="4">
        <f>Order_items!D3093</f>
        <v>709.08</v>
      </c>
      <c r="I3093" s="4">
        <f>Order_items!E3093</f>
        <v>1418.16</v>
      </c>
      <c r="J3093" s="4" t="str">
        <f t="array" ref="J3093">_xlfn.XLOOKUP(A3093,Orders!A:A,Orders!G:G,"")</f>
        <v>Card</v>
      </c>
      <c r="K3093" s="4">
        <f t="shared" si="1"/>
        <v>2024</v>
      </c>
      <c r="L3093" s="4" t="str">
        <f t="shared" si="2"/>
        <v>May</v>
      </c>
    </row>
    <row r="3094" ht="22.5" customHeight="1">
      <c r="A3094" s="4">
        <f>(Orders!A3094)</f>
        <v>7792925364</v>
      </c>
      <c r="B3094" s="5">
        <f t="array" ref="B3094">_xlfn.XLOOKUP(A3094, Orders!A:A,Orders!C:C)</f>
        <v>45588.11742</v>
      </c>
      <c r="C3094" s="4">
        <f>Order_items!B3094</f>
        <v>968887</v>
      </c>
      <c r="D3094" s="4" t="str">
        <f t="array" ref="D3094">_xlfn.XLOOKUP(C3094,Products!A:A,Products!B:B,"")</f>
        <v>Dish Soap</v>
      </c>
      <c r="E3094" s="4" t="str">
        <f t="array" ref="E3094">_xlfn.XLOOKUP(C3094,Products!A:A,Products!C:C,"")</f>
        <v>Household Care</v>
      </c>
      <c r="F3094" s="4" t="str">
        <f t="array" ref="F3094">_xlfn.XLOOKUP(C3094,Products!A:A,Products!D:D,"")</f>
        <v>Keer-Gill</v>
      </c>
      <c r="G3094" s="4">
        <f>Order_items!C3094</f>
        <v>1</v>
      </c>
      <c r="H3094" s="4">
        <f>Order_items!D3094</f>
        <v>40.7</v>
      </c>
      <c r="I3094" s="4">
        <f>Order_items!E3094</f>
        <v>40.7</v>
      </c>
      <c r="J3094" s="4" t="str">
        <f t="array" ref="J3094">_xlfn.XLOOKUP(A3094,Orders!A:A,Orders!G:G,"")</f>
        <v>Card</v>
      </c>
      <c r="K3094" s="4">
        <f t="shared" si="1"/>
        <v>2024</v>
      </c>
      <c r="L3094" s="4" t="str">
        <f t="shared" si="2"/>
        <v>Oct</v>
      </c>
    </row>
    <row r="3095" ht="22.5" customHeight="1">
      <c r="A3095" s="4">
        <f>(Orders!A3095)</f>
        <v>7286478750</v>
      </c>
      <c r="B3095" s="5">
        <f t="array" ref="B3095">_xlfn.XLOOKUP(A3095, Orders!A:A,Orders!C:C)</f>
        <v>45212.16564</v>
      </c>
      <c r="C3095" s="4">
        <f>Order_items!B3095</f>
        <v>871592</v>
      </c>
      <c r="D3095" s="4" t="str">
        <f t="array" ref="D3095">_xlfn.XLOOKUP(C3095,Products!A:A,Products!B:B,"")</f>
        <v>Carrots</v>
      </c>
      <c r="E3095" s="4" t="str">
        <f t="array" ref="E3095">_xlfn.XLOOKUP(C3095,Products!A:A,Products!C:C,"")</f>
        <v>Fruits &amp; Vegetables</v>
      </c>
      <c r="F3095" s="4" t="str">
        <f t="array" ref="F3095">_xlfn.XLOOKUP(C3095,Products!A:A,Products!D:D,"")</f>
        <v>Shankar, Nadkarni and Kumer</v>
      </c>
      <c r="G3095" s="4">
        <f>Order_items!C3095</f>
        <v>2</v>
      </c>
      <c r="H3095" s="4">
        <f>Order_items!D3095</f>
        <v>870.29</v>
      </c>
      <c r="I3095" s="4">
        <f>Order_items!E3095</f>
        <v>1740.58</v>
      </c>
      <c r="J3095" s="4" t="str">
        <f t="array" ref="J3095">_xlfn.XLOOKUP(A3095,Orders!A:A,Orders!G:G,"")</f>
        <v>Card</v>
      </c>
      <c r="K3095" s="4">
        <f t="shared" si="1"/>
        <v>2023</v>
      </c>
      <c r="L3095" s="4" t="str">
        <f t="shared" si="2"/>
        <v>Oct</v>
      </c>
    </row>
    <row r="3096" ht="22.5" customHeight="1">
      <c r="A3096" s="4">
        <f>(Orders!A3096)</f>
        <v>9776505630</v>
      </c>
      <c r="B3096" s="5">
        <f t="array" ref="B3096">_xlfn.XLOOKUP(A3096, Orders!A:A,Orders!C:C)</f>
        <v>45035.15324</v>
      </c>
      <c r="C3096" s="4">
        <f>Order_items!B3096</f>
        <v>672059</v>
      </c>
      <c r="D3096" s="4" t="str">
        <f t="array" ref="D3096">_xlfn.XLOOKUP(C3096,Products!A:A,Products!B:B,"")</f>
        <v>Toothpaste</v>
      </c>
      <c r="E3096" s="4" t="str">
        <f t="array" ref="E3096">_xlfn.XLOOKUP(C3096,Products!A:A,Products!C:C,"")</f>
        <v>Personal Care</v>
      </c>
      <c r="F3096" s="4" t="str">
        <f t="array" ref="F3096">_xlfn.XLOOKUP(C3096,Products!A:A,Products!D:D,"")</f>
        <v>Kaur-Gola</v>
      </c>
      <c r="G3096" s="4">
        <f>Order_items!C3096</f>
        <v>3</v>
      </c>
      <c r="H3096" s="4">
        <f>Order_items!D3096</f>
        <v>672.73</v>
      </c>
      <c r="I3096" s="4">
        <f>Order_items!E3096</f>
        <v>2018.19</v>
      </c>
      <c r="J3096" s="4" t="str">
        <f t="array" ref="J3096">_xlfn.XLOOKUP(A3096,Orders!A:A,Orders!G:G,"")</f>
        <v>Card</v>
      </c>
      <c r="K3096" s="4">
        <f t="shared" si="1"/>
        <v>2023</v>
      </c>
      <c r="L3096" s="4" t="str">
        <f t="shared" si="2"/>
        <v>Apr</v>
      </c>
    </row>
    <row r="3097" ht="22.5" customHeight="1">
      <c r="A3097" s="4">
        <f>(Orders!A3097)</f>
        <v>4527342708</v>
      </c>
      <c r="B3097" s="5">
        <f t="array" ref="B3097">_xlfn.XLOOKUP(A3097, Orders!A:A,Orders!C:C)</f>
        <v>45202.56573</v>
      </c>
      <c r="C3097" s="4">
        <f>Order_items!B3097</f>
        <v>57405</v>
      </c>
      <c r="D3097" s="4" t="str">
        <f t="array" ref="D3097">_xlfn.XLOOKUP(C3097,Products!A:A,Products!B:B,"")</f>
        <v>Baby Food</v>
      </c>
      <c r="E3097" s="4" t="str">
        <f t="array" ref="E3097">_xlfn.XLOOKUP(C3097,Products!A:A,Products!C:C,"")</f>
        <v>Baby Care</v>
      </c>
      <c r="F3097" s="4" t="str">
        <f t="array" ref="F3097">_xlfn.XLOOKUP(C3097,Products!A:A,Products!D:D,"")</f>
        <v>Srinivas PLC</v>
      </c>
      <c r="G3097" s="4">
        <f>Order_items!C3097</f>
        <v>2</v>
      </c>
      <c r="H3097" s="4">
        <f>Order_items!D3097</f>
        <v>607.67</v>
      </c>
      <c r="I3097" s="4">
        <f>Order_items!E3097</f>
        <v>1215.34</v>
      </c>
      <c r="J3097" s="4" t="str">
        <f t="array" ref="J3097">_xlfn.XLOOKUP(A3097,Orders!A:A,Orders!G:G,"")</f>
        <v>Wallet</v>
      </c>
      <c r="K3097" s="4">
        <f t="shared" si="1"/>
        <v>2023</v>
      </c>
      <c r="L3097" s="4" t="str">
        <f t="shared" si="2"/>
        <v>Oct</v>
      </c>
    </row>
    <row r="3098" ht="22.5" customHeight="1">
      <c r="A3098" s="4">
        <f>(Orders!A3098)</f>
        <v>1124359689</v>
      </c>
      <c r="B3098" s="5">
        <f t="array" ref="B3098">_xlfn.XLOOKUP(A3098, Orders!A:A,Orders!C:C)</f>
        <v>45548.21509</v>
      </c>
      <c r="C3098" s="4">
        <f>Order_items!B3098</f>
        <v>799952</v>
      </c>
      <c r="D3098" s="4" t="str">
        <f t="array" ref="D3098">_xlfn.XLOOKUP(C3098,Products!A:A,Products!B:B,"")</f>
        <v>Cheese</v>
      </c>
      <c r="E3098" s="4" t="str">
        <f t="array" ref="E3098">_xlfn.XLOOKUP(C3098,Products!A:A,Products!C:C,"")</f>
        <v>Dairy &amp; Breakfast</v>
      </c>
      <c r="F3098" s="4" t="str">
        <f t="array" ref="F3098">_xlfn.XLOOKUP(C3098,Products!A:A,Products!D:D,"")</f>
        <v>Padmanabhan-Virk</v>
      </c>
      <c r="G3098" s="4">
        <f>Order_items!C3098</f>
        <v>1</v>
      </c>
      <c r="H3098" s="4">
        <f>Order_items!D3098</f>
        <v>922.64</v>
      </c>
      <c r="I3098" s="4">
        <f>Order_items!E3098</f>
        <v>922.64</v>
      </c>
      <c r="J3098" s="4" t="str">
        <f t="array" ref="J3098">_xlfn.XLOOKUP(A3098,Orders!A:A,Orders!G:G,"")</f>
        <v>Card</v>
      </c>
      <c r="K3098" s="4">
        <f t="shared" si="1"/>
        <v>2024</v>
      </c>
      <c r="L3098" s="4" t="str">
        <f t="shared" si="2"/>
        <v>Sep</v>
      </c>
    </row>
    <row r="3099" ht="22.5" customHeight="1">
      <c r="A3099" s="4">
        <f>(Orders!A3099)</f>
        <v>3717458742</v>
      </c>
      <c r="B3099" s="5">
        <f t="array" ref="B3099">_xlfn.XLOOKUP(A3099, Orders!A:A,Orders!C:C)</f>
        <v>45165.98833</v>
      </c>
      <c r="C3099" s="4">
        <f>Order_items!B3099</f>
        <v>56589</v>
      </c>
      <c r="D3099" s="4" t="str">
        <f t="array" ref="D3099">_xlfn.XLOOKUP(C3099,Products!A:A,Products!B:B,"")</f>
        <v>Vitamins</v>
      </c>
      <c r="E3099" s="4" t="str">
        <f t="array" ref="E3099">_xlfn.XLOOKUP(C3099,Products!A:A,Products!C:C,"")</f>
        <v>Pharmacy</v>
      </c>
      <c r="F3099" s="4" t="str">
        <f t="array" ref="F3099">_xlfn.XLOOKUP(C3099,Products!A:A,Products!D:D,"")</f>
        <v>Pai, Kashyap and Ramachandran</v>
      </c>
      <c r="G3099" s="4">
        <f>Order_items!C3099</f>
        <v>2</v>
      </c>
      <c r="H3099" s="4">
        <f>Order_items!D3099</f>
        <v>517.77</v>
      </c>
      <c r="I3099" s="4">
        <f>Order_items!E3099</f>
        <v>1035.54</v>
      </c>
      <c r="J3099" s="4" t="str">
        <f t="array" ref="J3099">_xlfn.XLOOKUP(A3099,Orders!A:A,Orders!G:G,"")</f>
        <v>Cash</v>
      </c>
      <c r="K3099" s="4">
        <f t="shared" si="1"/>
        <v>2023</v>
      </c>
      <c r="L3099" s="4" t="str">
        <f t="shared" si="2"/>
        <v>Aug</v>
      </c>
    </row>
    <row r="3100" ht="22.5" customHeight="1">
      <c r="A3100" s="4">
        <f>(Orders!A3100)</f>
        <v>283675535</v>
      </c>
      <c r="B3100" s="5">
        <f t="array" ref="B3100">_xlfn.XLOOKUP(A3100, Orders!A:A,Orders!C:C)</f>
        <v>45009.71016</v>
      </c>
      <c r="C3100" s="4">
        <f>Order_items!B3100</f>
        <v>53833</v>
      </c>
      <c r="D3100" s="4" t="str">
        <f t="array" ref="D3100">_xlfn.XLOOKUP(C3100,Products!A:A,Products!B:B,"")</f>
        <v>Rice</v>
      </c>
      <c r="E3100" s="4" t="str">
        <f t="array" ref="E3100">_xlfn.XLOOKUP(C3100,Products!A:A,Products!C:C,"")</f>
        <v>Grocery &amp; Staples</v>
      </c>
      <c r="F3100" s="4" t="str">
        <f t="array" ref="F3100">_xlfn.XLOOKUP(C3100,Products!A:A,Products!D:D,"")</f>
        <v>Tella-Master</v>
      </c>
      <c r="G3100" s="4">
        <f>Order_items!C3100</f>
        <v>3</v>
      </c>
      <c r="H3100" s="4">
        <f>Order_items!D3100</f>
        <v>134.69</v>
      </c>
      <c r="I3100" s="4">
        <f>Order_items!E3100</f>
        <v>404.07</v>
      </c>
      <c r="J3100" s="4" t="str">
        <f t="array" ref="J3100">_xlfn.XLOOKUP(A3100,Orders!A:A,Orders!G:G,"")</f>
        <v>Wallet</v>
      </c>
      <c r="K3100" s="4">
        <f t="shared" si="1"/>
        <v>2023</v>
      </c>
      <c r="L3100" s="4" t="str">
        <f t="shared" si="2"/>
        <v>Mar</v>
      </c>
    </row>
    <row r="3101" ht="22.5" customHeight="1">
      <c r="A3101" s="4">
        <f>(Orders!A3101)</f>
        <v>6039353394</v>
      </c>
      <c r="B3101" s="5">
        <f t="array" ref="B3101">_xlfn.XLOOKUP(A3101, Orders!A:A,Orders!C:C)</f>
        <v>45146.63238</v>
      </c>
      <c r="C3101" s="4">
        <f>Order_items!B3101</f>
        <v>692985</v>
      </c>
      <c r="D3101" s="4" t="str">
        <f t="array" ref="D3101">_xlfn.XLOOKUP(C3101,Products!A:A,Products!B:B,"")</f>
        <v>Pulses</v>
      </c>
      <c r="E3101" s="4" t="str">
        <f t="array" ref="E3101">_xlfn.XLOOKUP(C3101,Products!A:A,Products!C:C,"")</f>
        <v>Grocery &amp; Staples</v>
      </c>
      <c r="F3101" s="4" t="str">
        <f t="array" ref="F3101">_xlfn.XLOOKUP(C3101,Products!A:A,Products!D:D,"")</f>
        <v>Wable, Sankaran and Hari</v>
      </c>
      <c r="G3101" s="4">
        <f>Order_items!C3101</f>
        <v>1</v>
      </c>
      <c r="H3101" s="4">
        <f>Order_items!D3101</f>
        <v>197.39</v>
      </c>
      <c r="I3101" s="4">
        <f>Order_items!E3101</f>
        <v>197.39</v>
      </c>
      <c r="J3101" s="4" t="str">
        <f t="array" ref="J3101">_xlfn.XLOOKUP(A3101,Orders!A:A,Orders!G:G,"")</f>
        <v>Cash</v>
      </c>
      <c r="K3101" s="4">
        <f t="shared" si="1"/>
        <v>2023</v>
      </c>
      <c r="L3101" s="4" t="str">
        <f t="shared" si="2"/>
        <v>Aug</v>
      </c>
    </row>
    <row r="3102" ht="22.5" customHeight="1">
      <c r="A3102" s="4">
        <f>(Orders!A3102)</f>
        <v>6735917931</v>
      </c>
      <c r="B3102" s="5">
        <f t="array" ref="B3102">_xlfn.XLOOKUP(A3102, Orders!A:A,Orders!C:C)</f>
        <v>45196.50659</v>
      </c>
      <c r="C3102" s="4">
        <f>Order_items!B3102</f>
        <v>264803</v>
      </c>
      <c r="D3102" s="4" t="str">
        <f t="array" ref="D3102">_xlfn.XLOOKUP(C3102,Products!A:A,Products!B:B,"")</f>
        <v>Vitamins</v>
      </c>
      <c r="E3102" s="4" t="str">
        <f t="array" ref="E3102">_xlfn.XLOOKUP(C3102,Products!A:A,Products!C:C,"")</f>
        <v>Pharmacy</v>
      </c>
      <c r="F3102" s="4" t="str">
        <f t="array" ref="F3102">_xlfn.XLOOKUP(C3102,Products!A:A,Products!D:D,"")</f>
        <v>Gole-Doshi</v>
      </c>
      <c r="G3102" s="4">
        <f>Order_items!C3102</f>
        <v>1</v>
      </c>
      <c r="H3102" s="4">
        <f>Order_items!D3102</f>
        <v>995.98</v>
      </c>
      <c r="I3102" s="4">
        <f>Order_items!E3102</f>
        <v>995.98</v>
      </c>
      <c r="J3102" s="4" t="str">
        <f t="array" ref="J3102">_xlfn.XLOOKUP(A3102,Orders!A:A,Orders!G:G,"")</f>
        <v>Wallet</v>
      </c>
      <c r="K3102" s="4">
        <f t="shared" si="1"/>
        <v>2023</v>
      </c>
      <c r="L3102" s="4" t="str">
        <f t="shared" si="2"/>
        <v>Sep</v>
      </c>
    </row>
    <row r="3103" ht="22.5" customHeight="1">
      <c r="A3103" s="4">
        <f>(Orders!A3103)</f>
        <v>5155256671</v>
      </c>
      <c r="B3103" s="5">
        <f t="array" ref="B3103">_xlfn.XLOOKUP(A3103, Orders!A:A,Orders!C:C)</f>
        <v>45518.03618</v>
      </c>
      <c r="C3103" s="4">
        <f>Order_items!B3103</f>
        <v>679865</v>
      </c>
      <c r="D3103" s="4" t="str">
        <f t="array" ref="D3103">_xlfn.XLOOKUP(C3103,Products!A:A,Products!B:B,"")</f>
        <v>Wheat Flour</v>
      </c>
      <c r="E3103" s="4" t="str">
        <f t="array" ref="E3103">_xlfn.XLOOKUP(C3103,Products!A:A,Products!C:C,"")</f>
        <v>Grocery &amp; Staples</v>
      </c>
      <c r="F3103" s="4" t="str">
        <f t="array" ref="F3103">_xlfn.XLOOKUP(C3103,Products!A:A,Products!D:D,"")</f>
        <v>Memon-Barad</v>
      </c>
      <c r="G3103" s="4">
        <f>Order_items!C3103</f>
        <v>2</v>
      </c>
      <c r="H3103" s="4">
        <f>Order_items!D3103</f>
        <v>347.91</v>
      </c>
      <c r="I3103" s="4">
        <f>Order_items!E3103</f>
        <v>695.82</v>
      </c>
      <c r="J3103" s="4" t="str">
        <f t="array" ref="J3103">_xlfn.XLOOKUP(A3103,Orders!A:A,Orders!G:G,"")</f>
        <v>UPI</v>
      </c>
      <c r="K3103" s="4">
        <f t="shared" si="1"/>
        <v>2024</v>
      </c>
      <c r="L3103" s="4" t="str">
        <f t="shared" si="2"/>
        <v>Aug</v>
      </c>
    </row>
    <row r="3104" ht="22.5" customHeight="1">
      <c r="A3104" s="4">
        <f>(Orders!A3104)</f>
        <v>3984108726</v>
      </c>
      <c r="B3104" s="5">
        <f t="array" ref="B3104">_xlfn.XLOOKUP(A3104, Orders!A:A,Orders!C:C)</f>
        <v>45349.75214</v>
      </c>
      <c r="C3104" s="4">
        <f>Order_items!B3104</f>
        <v>832348</v>
      </c>
      <c r="D3104" s="4" t="str">
        <f t="array" ref="D3104">_xlfn.XLOOKUP(C3104,Products!A:A,Products!B:B,"")</f>
        <v>Biscuits</v>
      </c>
      <c r="E3104" s="4" t="str">
        <f t="array" ref="E3104">_xlfn.XLOOKUP(C3104,Products!A:A,Products!C:C,"")</f>
        <v>Snacks &amp; Munchies</v>
      </c>
      <c r="F3104" s="4" t="str">
        <f t="array" ref="F3104">_xlfn.XLOOKUP(C3104,Products!A:A,Products!D:D,"")</f>
        <v>Jani-Ram</v>
      </c>
      <c r="G3104" s="4">
        <f>Order_items!C3104</f>
        <v>3</v>
      </c>
      <c r="H3104" s="4">
        <f>Order_items!D3104</f>
        <v>831.43</v>
      </c>
      <c r="I3104" s="4">
        <f>Order_items!E3104</f>
        <v>2494.29</v>
      </c>
      <c r="J3104" s="4" t="str">
        <f t="array" ref="J3104">_xlfn.XLOOKUP(A3104,Orders!A:A,Orders!G:G,"")</f>
        <v>Wallet</v>
      </c>
      <c r="K3104" s="4">
        <f t="shared" si="1"/>
        <v>2024</v>
      </c>
      <c r="L3104" s="4" t="str">
        <f t="shared" si="2"/>
        <v>Feb</v>
      </c>
    </row>
    <row r="3105" ht="22.5" customHeight="1">
      <c r="A3105" s="4">
        <f>(Orders!A3105)</f>
        <v>2491374111</v>
      </c>
      <c r="B3105" s="5">
        <f t="array" ref="B3105">_xlfn.XLOOKUP(A3105, Orders!A:A,Orders!C:C)</f>
        <v>45514.20199</v>
      </c>
      <c r="C3105" s="4">
        <f>Order_items!B3105</f>
        <v>762527</v>
      </c>
      <c r="D3105" s="4" t="str">
        <f t="array" ref="D3105">_xlfn.XLOOKUP(C3105,Products!A:A,Products!B:B,"")</f>
        <v>Biscuits</v>
      </c>
      <c r="E3105" s="4" t="str">
        <f t="array" ref="E3105">_xlfn.XLOOKUP(C3105,Products!A:A,Products!C:C,"")</f>
        <v>Snacks &amp; Munchies</v>
      </c>
      <c r="F3105" s="4" t="str">
        <f t="array" ref="F3105">_xlfn.XLOOKUP(C3105,Products!A:A,Products!D:D,"")</f>
        <v>Chad, Yohannan and Chopra</v>
      </c>
      <c r="G3105" s="4">
        <f>Order_items!C3105</f>
        <v>2</v>
      </c>
      <c r="H3105" s="4">
        <f>Order_items!D3105</f>
        <v>690.08</v>
      </c>
      <c r="I3105" s="4">
        <f>Order_items!E3105</f>
        <v>1380.16</v>
      </c>
      <c r="J3105" s="4" t="str">
        <f t="array" ref="J3105">_xlfn.XLOOKUP(A3105,Orders!A:A,Orders!G:G,"")</f>
        <v>Wallet</v>
      </c>
      <c r="K3105" s="4">
        <f t="shared" si="1"/>
        <v>2024</v>
      </c>
      <c r="L3105" s="4" t="str">
        <f t="shared" si="2"/>
        <v>Aug</v>
      </c>
    </row>
    <row r="3106" ht="22.5" customHeight="1">
      <c r="A3106" s="4">
        <f>(Orders!A3106)</f>
        <v>2043371805</v>
      </c>
      <c r="B3106" s="5">
        <f t="array" ref="B3106">_xlfn.XLOOKUP(A3106, Orders!A:A,Orders!C:C)</f>
        <v>45567.28963</v>
      </c>
      <c r="C3106" s="4">
        <f>Order_items!B3106</f>
        <v>784673</v>
      </c>
      <c r="D3106" s="4" t="str">
        <f t="array" ref="D3106">_xlfn.XLOOKUP(C3106,Products!A:A,Products!B:B,"")</f>
        <v>Dog Food</v>
      </c>
      <c r="E3106" s="4" t="str">
        <f t="array" ref="E3106">_xlfn.XLOOKUP(C3106,Products!A:A,Products!C:C,"")</f>
        <v>Pet Care</v>
      </c>
      <c r="F3106" s="4" t="str">
        <f t="array" ref="F3106">_xlfn.XLOOKUP(C3106,Products!A:A,Products!D:D,"")</f>
        <v>Ramanathan Group</v>
      </c>
      <c r="G3106" s="4">
        <f>Order_items!C3106</f>
        <v>3</v>
      </c>
      <c r="H3106" s="4">
        <f>Order_items!D3106</f>
        <v>491.39</v>
      </c>
      <c r="I3106" s="4">
        <f>Order_items!E3106</f>
        <v>1474.17</v>
      </c>
      <c r="J3106" s="4" t="str">
        <f t="array" ref="J3106">_xlfn.XLOOKUP(A3106,Orders!A:A,Orders!G:G,"")</f>
        <v>Card</v>
      </c>
      <c r="K3106" s="4">
        <f t="shared" si="1"/>
        <v>2024</v>
      </c>
      <c r="L3106" s="4" t="str">
        <f t="shared" si="2"/>
        <v>Oct</v>
      </c>
    </row>
    <row r="3107" ht="22.5" customHeight="1">
      <c r="A3107" s="4">
        <f>(Orders!A3107)</f>
        <v>9657782153</v>
      </c>
      <c r="B3107" s="5">
        <f t="array" ref="B3107">_xlfn.XLOOKUP(A3107, Orders!A:A,Orders!C:C)</f>
        <v>45351.61574</v>
      </c>
      <c r="C3107" s="4">
        <f>Order_items!B3107</f>
        <v>89084</v>
      </c>
      <c r="D3107" s="4" t="str">
        <f t="array" ref="D3107">_xlfn.XLOOKUP(C3107,Products!A:A,Products!B:B,"")</f>
        <v>Milk</v>
      </c>
      <c r="E3107" s="4" t="str">
        <f t="array" ref="E3107">_xlfn.XLOOKUP(C3107,Products!A:A,Products!C:C,"")</f>
        <v>Dairy &amp; Breakfast</v>
      </c>
      <c r="F3107" s="4" t="str">
        <f t="array" ref="F3107">_xlfn.XLOOKUP(C3107,Products!A:A,Products!D:D,"")</f>
        <v>Wali, Virk and Iyer</v>
      </c>
      <c r="G3107" s="4">
        <f>Order_items!C3107</f>
        <v>3</v>
      </c>
      <c r="H3107" s="4">
        <f>Order_items!D3107</f>
        <v>598.83</v>
      </c>
      <c r="I3107" s="4">
        <f>Order_items!E3107</f>
        <v>1796.49</v>
      </c>
      <c r="J3107" s="4" t="str">
        <f t="array" ref="J3107">_xlfn.XLOOKUP(A3107,Orders!A:A,Orders!G:G,"")</f>
        <v>Card</v>
      </c>
      <c r="K3107" s="4">
        <f t="shared" si="1"/>
        <v>2024</v>
      </c>
      <c r="L3107" s="4" t="str">
        <f t="shared" si="2"/>
        <v>Feb</v>
      </c>
    </row>
    <row r="3108" ht="22.5" customHeight="1">
      <c r="A3108" s="4">
        <f>(Orders!A3108)</f>
        <v>9237289778</v>
      </c>
      <c r="B3108" s="5">
        <f t="array" ref="B3108">_xlfn.XLOOKUP(A3108, Orders!A:A,Orders!C:C)</f>
        <v>45441.61758</v>
      </c>
      <c r="C3108" s="4">
        <f>Order_items!B3108</f>
        <v>219598</v>
      </c>
      <c r="D3108" s="4" t="str">
        <f t="array" ref="D3108">_xlfn.XLOOKUP(C3108,Products!A:A,Products!B:B,"")</f>
        <v>Shampoo</v>
      </c>
      <c r="E3108" s="4" t="str">
        <f t="array" ref="E3108">_xlfn.XLOOKUP(C3108,Products!A:A,Products!C:C,"")</f>
        <v>Personal Care</v>
      </c>
      <c r="F3108" s="4" t="str">
        <f t="array" ref="F3108">_xlfn.XLOOKUP(C3108,Products!A:A,Products!D:D,"")</f>
        <v>Arora-Magar</v>
      </c>
      <c r="G3108" s="4">
        <f>Order_items!C3108</f>
        <v>1</v>
      </c>
      <c r="H3108" s="4">
        <f>Order_items!D3108</f>
        <v>367.08</v>
      </c>
      <c r="I3108" s="4">
        <f>Order_items!E3108</f>
        <v>367.08</v>
      </c>
      <c r="J3108" s="4" t="str">
        <f t="array" ref="J3108">_xlfn.XLOOKUP(A3108,Orders!A:A,Orders!G:G,"")</f>
        <v>Card</v>
      </c>
      <c r="K3108" s="4">
        <f t="shared" si="1"/>
        <v>2024</v>
      </c>
      <c r="L3108" s="4" t="str">
        <f t="shared" si="2"/>
        <v>May</v>
      </c>
    </row>
    <row r="3109" ht="22.5" customHeight="1">
      <c r="A3109" s="4">
        <f>(Orders!A3109)</f>
        <v>8917116859</v>
      </c>
      <c r="B3109" s="5">
        <f t="array" ref="B3109">_xlfn.XLOOKUP(A3109, Orders!A:A,Orders!C:C)</f>
        <v>45478.98265</v>
      </c>
      <c r="C3109" s="4">
        <f>Order_items!B3109</f>
        <v>34186</v>
      </c>
      <c r="D3109" s="4" t="str">
        <f t="array" ref="D3109">_xlfn.XLOOKUP(C3109,Products!A:A,Products!B:B,"")</f>
        <v>Mangoes</v>
      </c>
      <c r="E3109" s="4" t="str">
        <f t="array" ref="E3109">_xlfn.XLOOKUP(C3109,Products!A:A,Products!C:C,"")</f>
        <v>Fruits &amp; Vegetables</v>
      </c>
      <c r="F3109" s="4" t="str">
        <f t="array" ref="F3109">_xlfn.XLOOKUP(C3109,Products!A:A,Products!D:D,"")</f>
        <v>Mandal-Kar</v>
      </c>
      <c r="G3109" s="4">
        <f>Order_items!C3109</f>
        <v>1</v>
      </c>
      <c r="H3109" s="4">
        <f>Order_items!D3109</f>
        <v>925.65</v>
      </c>
      <c r="I3109" s="4">
        <f>Order_items!E3109</f>
        <v>925.65</v>
      </c>
      <c r="J3109" s="4" t="str">
        <f t="array" ref="J3109">_xlfn.XLOOKUP(A3109,Orders!A:A,Orders!G:G,"")</f>
        <v>Card</v>
      </c>
      <c r="K3109" s="4">
        <f t="shared" si="1"/>
        <v>2024</v>
      </c>
      <c r="L3109" s="4" t="str">
        <f t="shared" si="2"/>
        <v>Jul</v>
      </c>
    </row>
    <row r="3110" ht="22.5" customHeight="1">
      <c r="A3110" s="4">
        <f>(Orders!A3110)</f>
        <v>720578658</v>
      </c>
      <c r="B3110" s="5">
        <f t="array" ref="B3110">_xlfn.XLOOKUP(A3110, Orders!A:A,Orders!C:C)</f>
        <v>45445.37253</v>
      </c>
      <c r="C3110" s="4">
        <f>Order_items!B3110</f>
        <v>382511</v>
      </c>
      <c r="D3110" s="4" t="str">
        <f t="array" ref="D3110">_xlfn.XLOOKUP(C3110,Products!A:A,Products!B:B,"")</f>
        <v>Butter</v>
      </c>
      <c r="E3110" s="4" t="str">
        <f t="array" ref="E3110">_xlfn.XLOOKUP(C3110,Products!A:A,Products!C:C,"")</f>
        <v>Dairy &amp; Breakfast</v>
      </c>
      <c r="F3110" s="4" t="str">
        <f t="array" ref="F3110">_xlfn.XLOOKUP(C3110,Products!A:A,Products!D:D,"")</f>
        <v>Bora-Thakkar</v>
      </c>
      <c r="G3110" s="4">
        <f>Order_items!C3110</f>
        <v>2</v>
      </c>
      <c r="H3110" s="4">
        <f>Order_items!D3110</f>
        <v>702.54</v>
      </c>
      <c r="I3110" s="4">
        <f>Order_items!E3110</f>
        <v>1405.08</v>
      </c>
      <c r="J3110" s="4" t="str">
        <f t="array" ref="J3110">_xlfn.XLOOKUP(A3110,Orders!A:A,Orders!G:G,"")</f>
        <v>UPI</v>
      </c>
      <c r="K3110" s="4">
        <f t="shared" si="1"/>
        <v>2024</v>
      </c>
      <c r="L3110" s="4" t="str">
        <f t="shared" si="2"/>
        <v>Jun</v>
      </c>
    </row>
    <row r="3111" ht="22.5" customHeight="1">
      <c r="A3111" s="4">
        <f>(Orders!A3111)</f>
        <v>9122210530</v>
      </c>
      <c r="B3111" s="5">
        <f t="array" ref="B3111">_xlfn.XLOOKUP(A3111, Orders!A:A,Orders!C:C)</f>
        <v>45309.18318</v>
      </c>
      <c r="C3111" s="4">
        <f>Order_items!B3111</f>
        <v>567671</v>
      </c>
      <c r="D3111" s="4" t="str">
        <f t="array" ref="D3111">_xlfn.XLOOKUP(C3111,Products!A:A,Products!B:B,"")</f>
        <v>Biscuits</v>
      </c>
      <c r="E3111" s="4" t="str">
        <f t="array" ref="E3111">_xlfn.XLOOKUP(C3111,Products!A:A,Products!C:C,"")</f>
        <v>Snacks &amp; Munchies</v>
      </c>
      <c r="F3111" s="4" t="str">
        <f t="array" ref="F3111">_xlfn.XLOOKUP(C3111,Products!A:A,Products!D:D,"")</f>
        <v>Nagar LLC</v>
      </c>
      <c r="G3111" s="4">
        <f>Order_items!C3111</f>
        <v>3</v>
      </c>
      <c r="H3111" s="4">
        <f>Order_items!D3111</f>
        <v>418.48</v>
      </c>
      <c r="I3111" s="4">
        <f>Order_items!E3111</f>
        <v>1255.44</v>
      </c>
      <c r="J3111" s="4" t="str">
        <f t="array" ref="J3111">_xlfn.XLOOKUP(A3111,Orders!A:A,Orders!G:G,"")</f>
        <v>UPI</v>
      </c>
      <c r="K3111" s="4">
        <f t="shared" si="1"/>
        <v>2024</v>
      </c>
      <c r="L3111" s="4" t="str">
        <f t="shared" si="2"/>
        <v>Jan</v>
      </c>
    </row>
    <row r="3112" ht="22.5" customHeight="1">
      <c r="A3112" s="4">
        <f>(Orders!A3112)</f>
        <v>3540524256</v>
      </c>
      <c r="B3112" s="5">
        <f t="array" ref="B3112">_xlfn.XLOOKUP(A3112, Orders!A:A,Orders!C:C)</f>
        <v>45221.38278</v>
      </c>
      <c r="C3112" s="4">
        <f>Order_items!B3112</f>
        <v>349294</v>
      </c>
      <c r="D3112" s="4" t="str">
        <f t="array" ref="D3112">_xlfn.XLOOKUP(C3112,Products!A:A,Products!B:B,"")</f>
        <v>Onions</v>
      </c>
      <c r="E3112" s="4" t="str">
        <f t="array" ref="E3112">_xlfn.XLOOKUP(C3112,Products!A:A,Products!C:C,"")</f>
        <v>Fruits &amp; Vegetables</v>
      </c>
      <c r="F3112" s="4" t="str">
        <f t="array" ref="F3112">_xlfn.XLOOKUP(C3112,Products!A:A,Products!D:D,"")</f>
        <v>Ganesan Ltd</v>
      </c>
      <c r="G3112" s="4">
        <f>Order_items!C3112</f>
        <v>2</v>
      </c>
      <c r="H3112" s="4">
        <f>Order_items!D3112</f>
        <v>934.75</v>
      </c>
      <c r="I3112" s="4">
        <f>Order_items!E3112</f>
        <v>1869.5</v>
      </c>
      <c r="J3112" s="4" t="str">
        <f t="array" ref="J3112">_xlfn.XLOOKUP(A3112,Orders!A:A,Orders!G:G,"")</f>
        <v>UPI</v>
      </c>
      <c r="K3112" s="4">
        <f t="shared" si="1"/>
        <v>2023</v>
      </c>
      <c r="L3112" s="4" t="str">
        <f t="shared" si="2"/>
        <v>Oct</v>
      </c>
    </row>
    <row r="3113" ht="22.5" customHeight="1">
      <c r="A3113" s="4">
        <f>(Orders!A3113)</f>
        <v>1909520255</v>
      </c>
      <c r="B3113" s="5">
        <f t="array" ref="B3113">_xlfn.XLOOKUP(A3113, Orders!A:A,Orders!C:C)</f>
        <v>45069.45131</v>
      </c>
      <c r="C3113" s="4">
        <f>Order_items!B3113</f>
        <v>361361</v>
      </c>
      <c r="D3113" s="4" t="str">
        <f t="array" ref="D3113">_xlfn.XLOOKUP(C3113,Products!A:A,Products!B:B,"")</f>
        <v>Biscuits</v>
      </c>
      <c r="E3113" s="4" t="str">
        <f t="array" ref="E3113">_xlfn.XLOOKUP(C3113,Products!A:A,Products!C:C,"")</f>
        <v>Snacks &amp; Munchies</v>
      </c>
      <c r="F3113" s="4" t="str">
        <f t="array" ref="F3113">_xlfn.XLOOKUP(C3113,Products!A:A,Products!D:D,"")</f>
        <v>Kunda, Dave and Sahni</v>
      </c>
      <c r="G3113" s="4">
        <f>Order_items!C3113</f>
        <v>3</v>
      </c>
      <c r="H3113" s="4">
        <f>Order_items!D3113</f>
        <v>826.21</v>
      </c>
      <c r="I3113" s="4">
        <f>Order_items!E3113</f>
        <v>2478.63</v>
      </c>
      <c r="J3113" s="4" t="str">
        <f t="array" ref="J3113">_xlfn.XLOOKUP(A3113,Orders!A:A,Orders!G:G,"")</f>
        <v>Card</v>
      </c>
      <c r="K3113" s="4">
        <f t="shared" si="1"/>
        <v>2023</v>
      </c>
      <c r="L3113" s="4" t="str">
        <f t="shared" si="2"/>
        <v>May</v>
      </c>
    </row>
    <row r="3114" ht="22.5" customHeight="1">
      <c r="A3114" s="4">
        <f>(Orders!A3114)</f>
        <v>8022279737</v>
      </c>
      <c r="B3114" s="5">
        <f t="array" ref="B3114">_xlfn.XLOOKUP(A3114, Orders!A:A,Orders!C:C)</f>
        <v>45543.58527</v>
      </c>
      <c r="C3114" s="4">
        <f>Order_items!B3114</f>
        <v>784827</v>
      </c>
      <c r="D3114" s="4" t="str">
        <f t="array" ref="D3114">_xlfn.XLOOKUP(C3114,Products!A:A,Products!B:B,"")</f>
        <v>Baby Wipes</v>
      </c>
      <c r="E3114" s="4" t="str">
        <f t="array" ref="E3114">_xlfn.XLOOKUP(C3114,Products!A:A,Products!C:C,"")</f>
        <v>Baby Care</v>
      </c>
      <c r="F3114" s="4" t="str">
        <f t="array" ref="F3114">_xlfn.XLOOKUP(C3114,Products!A:A,Products!D:D,"")</f>
        <v>Balakrishnan Ltd</v>
      </c>
      <c r="G3114" s="4">
        <f>Order_items!C3114</f>
        <v>1</v>
      </c>
      <c r="H3114" s="4">
        <f>Order_items!D3114</f>
        <v>274.25</v>
      </c>
      <c r="I3114" s="4">
        <f>Order_items!E3114</f>
        <v>274.25</v>
      </c>
      <c r="J3114" s="4" t="str">
        <f t="array" ref="J3114">_xlfn.XLOOKUP(A3114,Orders!A:A,Orders!G:G,"")</f>
        <v>Wallet</v>
      </c>
      <c r="K3114" s="4">
        <f t="shared" si="1"/>
        <v>2024</v>
      </c>
      <c r="L3114" s="4" t="str">
        <f t="shared" si="2"/>
        <v>Sep</v>
      </c>
    </row>
    <row r="3115" ht="22.5" customHeight="1">
      <c r="A3115" s="4">
        <f>(Orders!A3115)</f>
        <v>7381549355</v>
      </c>
      <c r="B3115" s="5">
        <f t="array" ref="B3115">_xlfn.XLOOKUP(A3115, Orders!A:A,Orders!C:C)</f>
        <v>45197.54931</v>
      </c>
      <c r="C3115" s="4">
        <f>Order_items!B3115</f>
        <v>4452</v>
      </c>
      <c r="D3115" s="4" t="str">
        <f t="array" ref="D3115">_xlfn.XLOOKUP(C3115,Products!A:A,Products!B:B,"")</f>
        <v>Baby Wipes</v>
      </c>
      <c r="E3115" s="4" t="str">
        <f t="array" ref="E3115">_xlfn.XLOOKUP(C3115,Products!A:A,Products!C:C,"")</f>
        <v>Baby Care</v>
      </c>
      <c r="F3115" s="4" t="str">
        <f t="array" ref="F3115">_xlfn.XLOOKUP(C3115,Products!A:A,Products!D:D,"")</f>
        <v>Morar-Mistry</v>
      </c>
      <c r="G3115" s="4">
        <f>Order_items!C3115</f>
        <v>2</v>
      </c>
      <c r="H3115" s="4">
        <f>Order_items!D3115</f>
        <v>169.88</v>
      </c>
      <c r="I3115" s="4">
        <f>Order_items!E3115</f>
        <v>339.76</v>
      </c>
      <c r="J3115" s="4" t="str">
        <f t="array" ref="J3115">_xlfn.XLOOKUP(A3115,Orders!A:A,Orders!G:G,"")</f>
        <v>UPI</v>
      </c>
      <c r="K3115" s="4">
        <f t="shared" si="1"/>
        <v>2023</v>
      </c>
      <c r="L3115" s="4" t="str">
        <f t="shared" si="2"/>
        <v>Sep</v>
      </c>
    </row>
    <row r="3116" ht="22.5" customHeight="1">
      <c r="A3116" s="4">
        <f>(Orders!A3116)</f>
        <v>3998829973</v>
      </c>
      <c r="B3116" s="5">
        <f t="array" ref="B3116">_xlfn.XLOOKUP(A3116, Orders!A:A,Orders!C:C)</f>
        <v>45209.04811</v>
      </c>
      <c r="C3116" s="4">
        <f>Order_items!B3116</f>
        <v>491521</v>
      </c>
      <c r="D3116" s="4" t="str">
        <f t="array" ref="D3116">_xlfn.XLOOKUP(C3116,Products!A:A,Products!B:B,"")</f>
        <v>Nuts</v>
      </c>
      <c r="E3116" s="4" t="str">
        <f t="array" ref="E3116">_xlfn.XLOOKUP(C3116,Products!A:A,Products!C:C,"")</f>
        <v>Snacks &amp; Munchies</v>
      </c>
      <c r="F3116" s="4" t="str">
        <f t="array" ref="F3116">_xlfn.XLOOKUP(C3116,Products!A:A,Products!D:D,"")</f>
        <v>Karpe Inc</v>
      </c>
      <c r="G3116" s="4">
        <f>Order_items!C3116</f>
        <v>1</v>
      </c>
      <c r="H3116" s="4">
        <f>Order_items!D3116</f>
        <v>556.35</v>
      </c>
      <c r="I3116" s="4">
        <f>Order_items!E3116</f>
        <v>556.35</v>
      </c>
      <c r="J3116" s="4" t="str">
        <f t="array" ref="J3116">_xlfn.XLOOKUP(A3116,Orders!A:A,Orders!G:G,"")</f>
        <v>Card</v>
      </c>
      <c r="K3116" s="4">
        <f t="shared" si="1"/>
        <v>2023</v>
      </c>
      <c r="L3116" s="4" t="str">
        <f t="shared" si="2"/>
        <v>Oct</v>
      </c>
    </row>
    <row r="3117" ht="22.5" customHeight="1">
      <c r="A3117" s="4">
        <f>(Orders!A3117)</f>
        <v>2895464675</v>
      </c>
      <c r="B3117" s="5">
        <f t="array" ref="B3117">_xlfn.XLOOKUP(A3117, Orders!A:A,Orders!C:C)</f>
        <v>45036.42711</v>
      </c>
      <c r="C3117" s="4">
        <f>Order_items!B3117</f>
        <v>589812</v>
      </c>
      <c r="D3117" s="4" t="str">
        <f t="array" ref="D3117">_xlfn.XLOOKUP(C3117,Products!A:A,Products!B:B,"")</f>
        <v>Detergent</v>
      </c>
      <c r="E3117" s="4" t="str">
        <f t="array" ref="E3117">_xlfn.XLOOKUP(C3117,Products!A:A,Products!C:C,"")</f>
        <v>Household Care</v>
      </c>
      <c r="F3117" s="4" t="str">
        <f t="array" ref="F3117">_xlfn.XLOOKUP(C3117,Products!A:A,Products!D:D,"")</f>
        <v>Bir PLC</v>
      </c>
      <c r="G3117" s="4">
        <f>Order_items!C3117</f>
        <v>2</v>
      </c>
      <c r="H3117" s="4">
        <f>Order_items!D3117</f>
        <v>163.03</v>
      </c>
      <c r="I3117" s="4">
        <f>Order_items!E3117</f>
        <v>326.06</v>
      </c>
      <c r="J3117" s="4" t="str">
        <f t="array" ref="J3117">_xlfn.XLOOKUP(A3117,Orders!A:A,Orders!G:G,"")</f>
        <v>Cash</v>
      </c>
      <c r="K3117" s="4">
        <f t="shared" si="1"/>
        <v>2023</v>
      </c>
      <c r="L3117" s="4" t="str">
        <f t="shared" si="2"/>
        <v>Apr</v>
      </c>
    </row>
    <row r="3118" ht="22.5" customHeight="1">
      <c r="A3118" s="4">
        <f>(Orders!A3118)</f>
        <v>3971098657</v>
      </c>
      <c r="B3118" s="5">
        <f t="array" ref="B3118">_xlfn.XLOOKUP(A3118, Orders!A:A,Orders!C:C)</f>
        <v>45438.11406</v>
      </c>
      <c r="C3118" s="4">
        <f>Order_items!B3118</f>
        <v>818990</v>
      </c>
      <c r="D3118" s="4" t="str">
        <f t="array" ref="D3118">_xlfn.XLOOKUP(C3118,Products!A:A,Products!B:B,"")</f>
        <v>Tomatoes</v>
      </c>
      <c r="E3118" s="4" t="str">
        <f t="array" ref="E3118">_xlfn.XLOOKUP(C3118,Products!A:A,Products!C:C,"")</f>
        <v>Fruits &amp; Vegetables</v>
      </c>
      <c r="F3118" s="4" t="str">
        <f t="array" ref="F3118">_xlfn.XLOOKUP(C3118,Products!A:A,Products!D:D,"")</f>
        <v>Dugar Group</v>
      </c>
      <c r="G3118" s="4">
        <f>Order_items!C3118</f>
        <v>3</v>
      </c>
      <c r="H3118" s="4">
        <f>Order_items!D3118</f>
        <v>163.55</v>
      </c>
      <c r="I3118" s="4">
        <f>Order_items!E3118</f>
        <v>490.65</v>
      </c>
      <c r="J3118" s="4" t="str">
        <f t="array" ref="J3118">_xlfn.XLOOKUP(A3118,Orders!A:A,Orders!G:G,"")</f>
        <v>Card</v>
      </c>
      <c r="K3118" s="4">
        <f t="shared" si="1"/>
        <v>2024</v>
      </c>
      <c r="L3118" s="4" t="str">
        <f t="shared" si="2"/>
        <v>May</v>
      </c>
    </row>
    <row r="3119" ht="22.5" customHeight="1">
      <c r="A3119" s="4">
        <f>(Orders!A3119)</f>
        <v>5278249111</v>
      </c>
      <c r="B3119" s="5">
        <f t="array" ref="B3119">_xlfn.XLOOKUP(A3119, Orders!A:A,Orders!C:C)</f>
        <v>45352.89764</v>
      </c>
      <c r="C3119" s="4">
        <f>Order_items!B3119</f>
        <v>951463</v>
      </c>
      <c r="D3119" s="4" t="str">
        <f t="array" ref="D3119">_xlfn.XLOOKUP(C3119,Products!A:A,Products!B:B,"")</f>
        <v>Pet Treats</v>
      </c>
      <c r="E3119" s="4" t="str">
        <f t="array" ref="E3119">_xlfn.XLOOKUP(C3119,Products!A:A,Products!C:C,"")</f>
        <v>Pet Care</v>
      </c>
      <c r="F3119" s="4" t="str">
        <f t="array" ref="F3119">_xlfn.XLOOKUP(C3119,Products!A:A,Products!D:D,"")</f>
        <v>Balakrishnan-Kaur</v>
      </c>
      <c r="G3119" s="4">
        <f>Order_items!C3119</f>
        <v>2</v>
      </c>
      <c r="H3119" s="4">
        <f>Order_items!D3119</f>
        <v>787.4</v>
      </c>
      <c r="I3119" s="4">
        <f>Order_items!E3119</f>
        <v>1574.8</v>
      </c>
      <c r="J3119" s="4" t="str">
        <f t="array" ref="J3119">_xlfn.XLOOKUP(A3119,Orders!A:A,Orders!G:G,"")</f>
        <v>Wallet</v>
      </c>
      <c r="K3119" s="4">
        <f t="shared" si="1"/>
        <v>2024</v>
      </c>
      <c r="L3119" s="4" t="str">
        <f t="shared" si="2"/>
        <v>Mar</v>
      </c>
    </row>
    <row r="3120" ht="22.5" customHeight="1">
      <c r="A3120" s="4">
        <f>(Orders!A3120)</f>
        <v>9810576443</v>
      </c>
      <c r="B3120" s="5">
        <f t="array" ref="B3120">_xlfn.XLOOKUP(A3120, Orders!A:A,Orders!C:C)</f>
        <v>45231.54485</v>
      </c>
      <c r="C3120" s="4">
        <f>Order_items!B3120</f>
        <v>681063</v>
      </c>
      <c r="D3120" s="4" t="str">
        <f t="array" ref="D3120">_xlfn.XLOOKUP(C3120,Products!A:A,Products!B:B,"")</f>
        <v>Mango Drink</v>
      </c>
      <c r="E3120" s="4" t="str">
        <f t="array" ref="E3120">_xlfn.XLOOKUP(C3120,Products!A:A,Products!C:C,"")</f>
        <v>Cold Drinks &amp; Juices</v>
      </c>
      <c r="F3120" s="4" t="str">
        <f t="array" ref="F3120">_xlfn.XLOOKUP(C3120,Products!A:A,Products!D:D,"")</f>
        <v>Dass and Sons</v>
      </c>
      <c r="G3120" s="4">
        <f>Order_items!C3120</f>
        <v>2</v>
      </c>
      <c r="H3120" s="4">
        <f>Order_items!D3120</f>
        <v>321.28</v>
      </c>
      <c r="I3120" s="4">
        <f>Order_items!E3120</f>
        <v>642.56</v>
      </c>
      <c r="J3120" s="4" t="str">
        <f t="array" ref="J3120">_xlfn.XLOOKUP(A3120,Orders!A:A,Orders!G:G,"")</f>
        <v>UPI</v>
      </c>
      <c r="K3120" s="4">
        <f t="shared" si="1"/>
        <v>2023</v>
      </c>
      <c r="L3120" s="4" t="str">
        <f t="shared" si="2"/>
        <v>Nov</v>
      </c>
    </row>
    <row r="3121" ht="22.5" customHeight="1">
      <c r="A3121" s="4">
        <f>(Orders!A3121)</f>
        <v>4128844410</v>
      </c>
      <c r="B3121" s="5">
        <f t="array" ref="B3121">_xlfn.XLOOKUP(A3121, Orders!A:A,Orders!C:C)</f>
        <v>45127.72211</v>
      </c>
      <c r="C3121" s="4">
        <f>Order_items!B3121</f>
        <v>741341</v>
      </c>
      <c r="D3121" s="4" t="str">
        <f t="array" ref="D3121">_xlfn.XLOOKUP(C3121,Products!A:A,Products!B:B,"")</f>
        <v>Eggs</v>
      </c>
      <c r="E3121" s="4" t="str">
        <f t="array" ref="E3121">_xlfn.XLOOKUP(C3121,Products!A:A,Products!C:C,"")</f>
        <v>Dairy &amp; Breakfast</v>
      </c>
      <c r="F3121" s="4" t="str">
        <f t="array" ref="F3121">_xlfn.XLOOKUP(C3121,Products!A:A,Products!D:D,"")</f>
        <v>Prasad LLC</v>
      </c>
      <c r="G3121" s="4">
        <f>Order_items!C3121</f>
        <v>2</v>
      </c>
      <c r="H3121" s="4">
        <f>Order_items!D3121</f>
        <v>923.84</v>
      </c>
      <c r="I3121" s="4">
        <f>Order_items!E3121</f>
        <v>1847.68</v>
      </c>
      <c r="J3121" s="4" t="str">
        <f t="array" ref="J3121">_xlfn.XLOOKUP(A3121,Orders!A:A,Orders!G:G,"")</f>
        <v>Wallet</v>
      </c>
      <c r="K3121" s="4">
        <f t="shared" si="1"/>
        <v>2023</v>
      </c>
      <c r="L3121" s="4" t="str">
        <f t="shared" si="2"/>
        <v>Jul</v>
      </c>
    </row>
    <row r="3122" ht="22.5" customHeight="1">
      <c r="A3122" s="4">
        <f>(Orders!A3122)</f>
        <v>6103869123</v>
      </c>
      <c r="B3122" s="5">
        <f t="array" ref="B3122">_xlfn.XLOOKUP(A3122, Orders!A:A,Orders!C:C)</f>
        <v>45083.6026</v>
      </c>
      <c r="C3122" s="4">
        <f>Order_items!B3122</f>
        <v>589812</v>
      </c>
      <c r="D3122" s="4" t="str">
        <f t="array" ref="D3122">_xlfn.XLOOKUP(C3122,Products!A:A,Products!B:B,"")</f>
        <v>Detergent</v>
      </c>
      <c r="E3122" s="4" t="str">
        <f t="array" ref="E3122">_xlfn.XLOOKUP(C3122,Products!A:A,Products!C:C,"")</f>
        <v>Household Care</v>
      </c>
      <c r="F3122" s="4" t="str">
        <f t="array" ref="F3122">_xlfn.XLOOKUP(C3122,Products!A:A,Products!D:D,"")</f>
        <v>Bir PLC</v>
      </c>
      <c r="G3122" s="4">
        <f>Order_items!C3122</f>
        <v>3</v>
      </c>
      <c r="H3122" s="4">
        <f>Order_items!D3122</f>
        <v>163.03</v>
      </c>
      <c r="I3122" s="4">
        <f>Order_items!E3122</f>
        <v>489.09</v>
      </c>
      <c r="J3122" s="4" t="str">
        <f t="array" ref="J3122">_xlfn.XLOOKUP(A3122,Orders!A:A,Orders!G:G,"")</f>
        <v>UPI</v>
      </c>
      <c r="K3122" s="4">
        <f t="shared" si="1"/>
        <v>2023</v>
      </c>
      <c r="L3122" s="4" t="str">
        <f t="shared" si="2"/>
        <v>Jun</v>
      </c>
    </row>
    <row r="3123" ht="22.5" customHeight="1">
      <c r="A3123" s="4">
        <f>(Orders!A3123)</f>
        <v>6595041423</v>
      </c>
      <c r="B3123" s="5">
        <f t="array" ref="B3123">_xlfn.XLOOKUP(A3123, Orders!A:A,Orders!C:C)</f>
        <v>45496.4516</v>
      </c>
      <c r="C3123" s="4">
        <f>Order_items!B3123</f>
        <v>183929</v>
      </c>
      <c r="D3123" s="4" t="str">
        <f t="array" ref="D3123">_xlfn.XLOOKUP(C3123,Products!A:A,Products!B:B,"")</f>
        <v>Bread</v>
      </c>
      <c r="E3123" s="4" t="str">
        <f t="array" ref="E3123">_xlfn.XLOOKUP(C3123,Products!A:A,Products!C:C,"")</f>
        <v>Dairy &amp; Breakfast</v>
      </c>
      <c r="F3123" s="4" t="str">
        <f t="array" ref="F3123">_xlfn.XLOOKUP(C3123,Products!A:A,Products!D:D,"")</f>
        <v>Nagi, Sampath and Khurana</v>
      </c>
      <c r="G3123" s="4">
        <f>Order_items!C3123</f>
        <v>2</v>
      </c>
      <c r="H3123" s="4">
        <f>Order_items!D3123</f>
        <v>738.74</v>
      </c>
      <c r="I3123" s="4">
        <f>Order_items!E3123</f>
        <v>1477.48</v>
      </c>
      <c r="J3123" s="4" t="str">
        <f t="array" ref="J3123">_xlfn.XLOOKUP(A3123,Orders!A:A,Orders!G:G,"")</f>
        <v>Card</v>
      </c>
      <c r="K3123" s="4">
        <f t="shared" si="1"/>
        <v>2024</v>
      </c>
      <c r="L3123" s="4" t="str">
        <f t="shared" si="2"/>
        <v>Jul</v>
      </c>
    </row>
    <row r="3124" ht="22.5" customHeight="1">
      <c r="A3124" s="4">
        <f>(Orders!A3124)</f>
        <v>3991011923</v>
      </c>
      <c r="B3124" s="5">
        <f t="array" ref="B3124">_xlfn.XLOOKUP(A3124, Orders!A:A,Orders!C:C)</f>
        <v>45329.37683</v>
      </c>
      <c r="C3124" s="4">
        <f>Order_items!B3124</f>
        <v>726958</v>
      </c>
      <c r="D3124" s="4" t="str">
        <f t="array" ref="D3124">_xlfn.XLOOKUP(C3124,Products!A:A,Products!B:B,"")</f>
        <v>Cat Food</v>
      </c>
      <c r="E3124" s="4" t="str">
        <f t="array" ref="E3124">_xlfn.XLOOKUP(C3124,Products!A:A,Products!C:C,"")</f>
        <v>Pet Care</v>
      </c>
      <c r="F3124" s="4" t="str">
        <f t="array" ref="F3124">_xlfn.XLOOKUP(C3124,Products!A:A,Products!D:D,"")</f>
        <v>Doctor-Patla</v>
      </c>
      <c r="G3124" s="4">
        <f>Order_items!C3124</f>
        <v>1</v>
      </c>
      <c r="H3124" s="4">
        <f>Order_items!D3124</f>
        <v>887.48</v>
      </c>
      <c r="I3124" s="4">
        <f>Order_items!E3124</f>
        <v>887.48</v>
      </c>
      <c r="J3124" s="4" t="str">
        <f t="array" ref="J3124">_xlfn.XLOOKUP(A3124,Orders!A:A,Orders!G:G,"")</f>
        <v>Wallet</v>
      </c>
      <c r="K3124" s="4">
        <f t="shared" si="1"/>
        <v>2024</v>
      </c>
      <c r="L3124" s="4" t="str">
        <f t="shared" si="2"/>
        <v>Feb</v>
      </c>
    </row>
    <row r="3125" ht="22.5" customHeight="1">
      <c r="A3125" s="4">
        <f>(Orders!A3125)</f>
        <v>5275440923</v>
      </c>
      <c r="B3125" s="5">
        <f t="array" ref="B3125">_xlfn.XLOOKUP(A3125, Orders!A:A,Orders!C:C)</f>
        <v>45006.2015</v>
      </c>
      <c r="C3125" s="4">
        <f>Order_items!B3125</f>
        <v>969851</v>
      </c>
      <c r="D3125" s="4" t="str">
        <f t="array" ref="D3125">_xlfn.XLOOKUP(C3125,Products!A:A,Products!B:B,"")</f>
        <v>Frozen Vegetables</v>
      </c>
      <c r="E3125" s="4" t="str">
        <f t="array" ref="E3125">_xlfn.XLOOKUP(C3125,Products!A:A,Products!C:C,"")</f>
        <v>Instant &amp; Frozen Food</v>
      </c>
      <c r="F3125" s="4" t="str">
        <f t="array" ref="F3125">_xlfn.XLOOKUP(C3125,Products!A:A,Products!D:D,"")</f>
        <v>Kara, Sodhi and Bassi</v>
      </c>
      <c r="G3125" s="4">
        <f>Order_items!C3125</f>
        <v>3</v>
      </c>
      <c r="H3125" s="4">
        <f>Order_items!D3125</f>
        <v>340.66</v>
      </c>
      <c r="I3125" s="4">
        <f>Order_items!E3125</f>
        <v>1021.98</v>
      </c>
      <c r="J3125" s="4" t="str">
        <f t="array" ref="J3125">_xlfn.XLOOKUP(A3125,Orders!A:A,Orders!G:G,"")</f>
        <v>Wallet</v>
      </c>
      <c r="K3125" s="4">
        <f t="shared" si="1"/>
        <v>2023</v>
      </c>
      <c r="L3125" s="4" t="str">
        <f t="shared" si="2"/>
        <v>Mar</v>
      </c>
    </row>
    <row r="3126" ht="22.5" customHeight="1">
      <c r="A3126" s="4">
        <f>(Orders!A3126)</f>
        <v>6468633344</v>
      </c>
      <c r="B3126" s="5">
        <f t="array" ref="B3126">_xlfn.XLOOKUP(A3126, Orders!A:A,Orders!C:C)</f>
        <v>45345.27046</v>
      </c>
      <c r="C3126" s="4">
        <f>Order_items!B3126</f>
        <v>15314</v>
      </c>
      <c r="D3126" s="4" t="str">
        <f t="array" ref="D3126">_xlfn.XLOOKUP(C3126,Products!A:A,Products!B:B,"")</f>
        <v>Cheese</v>
      </c>
      <c r="E3126" s="4" t="str">
        <f t="array" ref="E3126">_xlfn.XLOOKUP(C3126,Products!A:A,Products!C:C,"")</f>
        <v>Dairy &amp; Breakfast</v>
      </c>
      <c r="F3126" s="4" t="str">
        <f t="array" ref="F3126">_xlfn.XLOOKUP(C3126,Products!A:A,Products!D:D,"")</f>
        <v>Banik-Ratta</v>
      </c>
      <c r="G3126" s="4">
        <f>Order_items!C3126</f>
        <v>2</v>
      </c>
      <c r="H3126" s="4">
        <f>Order_items!D3126</f>
        <v>578.85</v>
      </c>
      <c r="I3126" s="4">
        <f>Order_items!E3126</f>
        <v>1157.7</v>
      </c>
      <c r="J3126" s="4" t="str">
        <f t="array" ref="J3126">_xlfn.XLOOKUP(A3126,Orders!A:A,Orders!G:G,"")</f>
        <v>Wallet</v>
      </c>
      <c r="K3126" s="4">
        <f t="shared" si="1"/>
        <v>2024</v>
      </c>
      <c r="L3126" s="4" t="str">
        <f t="shared" si="2"/>
        <v>Feb</v>
      </c>
    </row>
    <row r="3127" ht="22.5" customHeight="1">
      <c r="A3127" s="4">
        <f>(Orders!A3127)</f>
        <v>9992859795</v>
      </c>
      <c r="B3127" s="5">
        <f t="array" ref="B3127">_xlfn.XLOOKUP(A3127, Orders!A:A,Orders!C:C)</f>
        <v>45242.83867</v>
      </c>
      <c r="C3127" s="4">
        <f>Order_items!B3127</f>
        <v>196719</v>
      </c>
      <c r="D3127" s="4" t="str">
        <f t="array" ref="D3127">_xlfn.XLOOKUP(C3127,Products!A:A,Products!B:B,"")</f>
        <v>Bananas</v>
      </c>
      <c r="E3127" s="4" t="str">
        <f t="array" ref="E3127">_xlfn.XLOOKUP(C3127,Products!A:A,Products!C:C,"")</f>
        <v>Fruits &amp; Vegetables</v>
      </c>
      <c r="F3127" s="4" t="str">
        <f t="array" ref="F3127">_xlfn.XLOOKUP(C3127,Products!A:A,Products!D:D,"")</f>
        <v>Yogi Group</v>
      </c>
      <c r="G3127" s="4">
        <f>Order_items!C3127</f>
        <v>2</v>
      </c>
      <c r="H3127" s="4">
        <f>Order_items!D3127</f>
        <v>217.5</v>
      </c>
      <c r="I3127" s="4">
        <f>Order_items!E3127</f>
        <v>435</v>
      </c>
      <c r="J3127" s="4" t="str">
        <f t="array" ref="J3127">_xlfn.XLOOKUP(A3127,Orders!A:A,Orders!G:G,"")</f>
        <v>Wallet</v>
      </c>
      <c r="K3127" s="4">
        <f t="shared" si="1"/>
        <v>2023</v>
      </c>
      <c r="L3127" s="4" t="str">
        <f t="shared" si="2"/>
        <v>Nov</v>
      </c>
    </row>
    <row r="3128" ht="22.5" customHeight="1">
      <c r="A3128" s="4">
        <f>(Orders!A3128)</f>
        <v>7518488485</v>
      </c>
      <c r="B3128" s="5">
        <f t="array" ref="B3128">_xlfn.XLOOKUP(A3128, Orders!A:A,Orders!C:C)</f>
        <v>45042.43735</v>
      </c>
      <c r="C3128" s="4">
        <f>Order_items!B3128</f>
        <v>140489</v>
      </c>
      <c r="D3128" s="4" t="str">
        <f t="array" ref="D3128">_xlfn.XLOOKUP(C3128,Products!A:A,Products!B:B,"")</f>
        <v>Soap</v>
      </c>
      <c r="E3128" s="4" t="str">
        <f t="array" ref="E3128">_xlfn.XLOOKUP(C3128,Products!A:A,Products!C:C,"")</f>
        <v>Personal Care</v>
      </c>
      <c r="F3128" s="4" t="str">
        <f t="array" ref="F3128">_xlfn.XLOOKUP(C3128,Products!A:A,Products!D:D,"")</f>
        <v>Biswas, Kapoor and Patel</v>
      </c>
      <c r="G3128" s="4">
        <f>Order_items!C3128</f>
        <v>3</v>
      </c>
      <c r="H3128" s="4">
        <f>Order_items!D3128</f>
        <v>650.2</v>
      </c>
      <c r="I3128" s="4">
        <f>Order_items!E3128</f>
        <v>1950.6</v>
      </c>
      <c r="J3128" s="4" t="str">
        <f t="array" ref="J3128">_xlfn.XLOOKUP(A3128,Orders!A:A,Orders!G:G,"")</f>
        <v>Wallet</v>
      </c>
      <c r="K3128" s="4">
        <f t="shared" si="1"/>
        <v>2023</v>
      </c>
      <c r="L3128" s="4" t="str">
        <f t="shared" si="2"/>
        <v>Apr</v>
      </c>
    </row>
    <row r="3129" ht="22.5" customHeight="1">
      <c r="A3129" s="4">
        <f>(Orders!A3129)</f>
        <v>9746950023</v>
      </c>
      <c r="B3129" s="5">
        <f t="array" ref="B3129">_xlfn.XLOOKUP(A3129, Orders!A:A,Orders!C:C)</f>
        <v>45232.26905</v>
      </c>
      <c r="C3129" s="4">
        <f>Order_items!B3129</f>
        <v>952168</v>
      </c>
      <c r="D3129" s="4" t="str">
        <f t="array" ref="D3129">_xlfn.XLOOKUP(C3129,Products!A:A,Products!B:B,"")</f>
        <v>Popcorn</v>
      </c>
      <c r="E3129" s="4" t="str">
        <f t="array" ref="E3129">_xlfn.XLOOKUP(C3129,Products!A:A,Products!C:C,"")</f>
        <v>Snacks &amp; Munchies</v>
      </c>
      <c r="F3129" s="4" t="str">
        <f t="array" ref="F3129">_xlfn.XLOOKUP(C3129,Products!A:A,Products!D:D,"")</f>
        <v>Krishnamurthy, Sibal and Das</v>
      </c>
      <c r="G3129" s="4">
        <f>Order_items!C3129</f>
        <v>3</v>
      </c>
      <c r="H3129" s="4">
        <f>Order_items!D3129</f>
        <v>236.95</v>
      </c>
      <c r="I3129" s="4">
        <f>Order_items!E3129</f>
        <v>710.85</v>
      </c>
      <c r="J3129" s="4" t="str">
        <f t="array" ref="J3129">_xlfn.XLOOKUP(A3129,Orders!A:A,Orders!G:G,"")</f>
        <v>Card</v>
      </c>
      <c r="K3129" s="4">
        <f t="shared" si="1"/>
        <v>2023</v>
      </c>
      <c r="L3129" s="4" t="str">
        <f t="shared" si="2"/>
        <v>Nov</v>
      </c>
    </row>
    <row r="3130" ht="22.5" customHeight="1">
      <c r="A3130" s="4">
        <f>(Orders!A3130)</f>
        <v>2721433550</v>
      </c>
      <c r="B3130" s="5">
        <f t="array" ref="B3130">_xlfn.XLOOKUP(A3130, Orders!A:A,Orders!C:C)</f>
        <v>45084.59034</v>
      </c>
      <c r="C3130" s="4">
        <f>Order_items!B3130</f>
        <v>217710</v>
      </c>
      <c r="D3130" s="4" t="str">
        <f t="array" ref="D3130">_xlfn.XLOOKUP(C3130,Products!A:A,Products!B:B,"")</f>
        <v>Eggs</v>
      </c>
      <c r="E3130" s="4" t="str">
        <f t="array" ref="E3130">_xlfn.XLOOKUP(C3130,Products!A:A,Products!C:C,"")</f>
        <v>Dairy &amp; Breakfast</v>
      </c>
      <c r="F3130" s="4" t="str">
        <f t="array" ref="F3130">_xlfn.XLOOKUP(C3130,Products!A:A,Products!D:D,"")</f>
        <v>Rout-Sarna</v>
      </c>
      <c r="G3130" s="4">
        <f>Order_items!C3130</f>
        <v>2</v>
      </c>
      <c r="H3130" s="4">
        <f>Order_items!D3130</f>
        <v>58.59</v>
      </c>
      <c r="I3130" s="4">
        <f>Order_items!E3130</f>
        <v>117.18</v>
      </c>
      <c r="J3130" s="4" t="str">
        <f t="array" ref="J3130">_xlfn.XLOOKUP(A3130,Orders!A:A,Orders!G:G,"")</f>
        <v>UPI</v>
      </c>
      <c r="K3130" s="4">
        <f t="shared" si="1"/>
        <v>2023</v>
      </c>
      <c r="L3130" s="4" t="str">
        <f t="shared" si="2"/>
        <v>Jun</v>
      </c>
    </row>
    <row r="3131" ht="22.5" customHeight="1">
      <c r="A3131" s="4">
        <f>(Orders!A3131)</f>
        <v>6131680348</v>
      </c>
      <c r="B3131" s="5">
        <f t="array" ref="B3131">_xlfn.XLOOKUP(A3131, Orders!A:A,Orders!C:C)</f>
        <v>45492.91522</v>
      </c>
      <c r="C3131" s="4">
        <f>Order_items!B3131</f>
        <v>123983</v>
      </c>
      <c r="D3131" s="4" t="str">
        <f t="array" ref="D3131">_xlfn.XLOOKUP(C3131,Products!A:A,Products!B:B,"")</f>
        <v>Cough Syrup</v>
      </c>
      <c r="E3131" s="4" t="str">
        <f t="array" ref="E3131">_xlfn.XLOOKUP(C3131,Products!A:A,Products!C:C,"")</f>
        <v>Pharmacy</v>
      </c>
      <c r="F3131" s="4" t="str">
        <f t="array" ref="F3131">_xlfn.XLOOKUP(C3131,Products!A:A,Products!D:D,"")</f>
        <v>Kurian-Chhabra</v>
      </c>
      <c r="G3131" s="4">
        <f>Order_items!C3131</f>
        <v>1</v>
      </c>
      <c r="H3131" s="4">
        <f>Order_items!D3131</f>
        <v>785.67</v>
      </c>
      <c r="I3131" s="4">
        <f>Order_items!E3131</f>
        <v>785.67</v>
      </c>
      <c r="J3131" s="4" t="str">
        <f t="array" ref="J3131">_xlfn.XLOOKUP(A3131,Orders!A:A,Orders!G:G,"")</f>
        <v>Card</v>
      </c>
      <c r="K3131" s="4">
        <f t="shared" si="1"/>
        <v>2024</v>
      </c>
      <c r="L3131" s="4" t="str">
        <f t="shared" si="2"/>
        <v>Jul</v>
      </c>
    </row>
    <row r="3132" ht="22.5" customHeight="1">
      <c r="A3132" s="4">
        <f>(Orders!A3132)</f>
        <v>2281544500</v>
      </c>
      <c r="B3132" s="5">
        <f t="array" ref="B3132">_xlfn.XLOOKUP(A3132, Orders!A:A,Orders!C:C)</f>
        <v>45086.42243</v>
      </c>
      <c r="C3132" s="4">
        <f>Order_items!B3132</f>
        <v>217710</v>
      </c>
      <c r="D3132" s="4" t="str">
        <f t="array" ref="D3132">_xlfn.XLOOKUP(C3132,Products!A:A,Products!B:B,"")</f>
        <v>Eggs</v>
      </c>
      <c r="E3132" s="4" t="str">
        <f t="array" ref="E3132">_xlfn.XLOOKUP(C3132,Products!A:A,Products!C:C,"")</f>
        <v>Dairy &amp; Breakfast</v>
      </c>
      <c r="F3132" s="4" t="str">
        <f t="array" ref="F3132">_xlfn.XLOOKUP(C3132,Products!A:A,Products!D:D,"")</f>
        <v>Rout-Sarna</v>
      </c>
      <c r="G3132" s="4">
        <f>Order_items!C3132</f>
        <v>1</v>
      </c>
      <c r="H3132" s="4">
        <f>Order_items!D3132</f>
        <v>58.59</v>
      </c>
      <c r="I3132" s="4">
        <f>Order_items!E3132</f>
        <v>58.59</v>
      </c>
      <c r="J3132" s="4" t="str">
        <f t="array" ref="J3132">_xlfn.XLOOKUP(A3132,Orders!A:A,Orders!G:G,"")</f>
        <v>UPI</v>
      </c>
      <c r="K3132" s="4">
        <f t="shared" si="1"/>
        <v>2023</v>
      </c>
      <c r="L3132" s="4" t="str">
        <f t="shared" si="2"/>
        <v>Jun</v>
      </c>
    </row>
    <row r="3133" ht="22.5" customHeight="1">
      <c r="A3133" s="4">
        <f>(Orders!A3133)</f>
        <v>4283802879</v>
      </c>
      <c r="B3133" s="5">
        <f t="array" ref="B3133">_xlfn.XLOOKUP(A3133, Orders!A:A,Orders!C:C)</f>
        <v>45056.64109</v>
      </c>
      <c r="C3133" s="4">
        <f>Order_items!B3133</f>
        <v>305754</v>
      </c>
      <c r="D3133" s="4" t="str">
        <f t="array" ref="D3133">_xlfn.XLOOKUP(C3133,Products!A:A,Products!B:B,"")</f>
        <v>Frozen Vegetables</v>
      </c>
      <c r="E3133" s="4" t="str">
        <f t="array" ref="E3133">_xlfn.XLOOKUP(C3133,Products!A:A,Products!C:C,"")</f>
        <v>Instant &amp; Frozen Food</v>
      </c>
      <c r="F3133" s="4" t="str">
        <f t="array" ref="F3133">_xlfn.XLOOKUP(C3133,Products!A:A,Products!D:D,"")</f>
        <v>Mammen-Hegde</v>
      </c>
      <c r="G3133" s="4">
        <f>Order_items!C3133</f>
        <v>1</v>
      </c>
      <c r="H3133" s="4">
        <f>Order_items!D3133</f>
        <v>979.99</v>
      </c>
      <c r="I3133" s="4">
        <f>Order_items!E3133</f>
        <v>979.99</v>
      </c>
      <c r="J3133" s="4" t="str">
        <f t="array" ref="J3133">_xlfn.XLOOKUP(A3133,Orders!A:A,Orders!G:G,"")</f>
        <v>Wallet</v>
      </c>
      <c r="K3133" s="4">
        <f t="shared" si="1"/>
        <v>2023</v>
      </c>
      <c r="L3133" s="4" t="str">
        <f t="shared" si="2"/>
        <v>May</v>
      </c>
    </row>
    <row r="3134" ht="22.5" customHeight="1">
      <c r="A3134" s="4">
        <f>(Orders!A3134)</f>
        <v>8621732366</v>
      </c>
      <c r="B3134" s="5">
        <f t="array" ref="B3134">_xlfn.XLOOKUP(A3134, Orders!A:A,Orders!C:C)</f>
        <v>45174.76992</v>
      </c>
      <c r="C3134" s="4">
        <f>Order_items!B3134</f>
        <v>256051</v>
      </c>
      <c r="D3134" s="4" t="str">
        <f t="array" ref="D3134">_xlfn.XLOOKUP(C3134,Products!A:A,Products!B:B,"")</f>
        <v>Lotion</v>
      </c>
      <c r="E3134" s="4" t="str">
        <f t="array" ref="E3134">_xlfn.XLOOKUP(C3134,Products!A:A,Products!C:C,"")</f>
        <v>Personal Care</v>
      </c>
      <c r="F3134" s="4" t="str">
        <f t="array" ref="F3134">_xlfn.XLOOKUP(C3134,Products!A:A,Products!D:D,"")</f>
        <v>Mannan, Naidu and Sama</v>
      </c>
      <c r="G3134" s="4">
        <f>Order_items!C3134</f>
        <v>1</v>
      </c>
      <c r="H3134" s="4">
        <f>Order_items!D3134</f>
        <v>400.92</v>
      </c>
      <c r="I3134" s="4">
        <f>Order_items!E3134</f>
        <v>400.92</v>
      </c>
      <c r="J3134" s="4" t="str">
        <f t="array" ref="J3134">_xlfn.XLOOKUP(A3134,Orders!A:A,Orders!G:G,"")</f>
        <v>UPI</v>
      </c>
      <c r="K3134" s="4">
        <f t="shared" si="1"/>
        <v>2023</v>
      </c>
      <c r="L3134" s="4" t="str">
        <f t="shared" si="2"/>
        <v>Sep</v>
      </c>
    </row>
    <row r="3135" ht="22.5" customHeight="1">
      <c r="A3135" s="4">
        <f>(Orders!A3135)</f>
        <v>3797679856</v>
      </c>
      <c r="B3135" s="5">
        <f t="array" ref="B3135">_xlfn.XLOOKUP(A3135, Orders!A:A,Orders!C:C)</f>
        <v>45270.21442</v>
      </c>
      <c r="C3135" s="4">
        <f>Order_items!B3135</f>
        <v>118820</v>
      </c>
      <c r="D3135" s="4" t="str">
        <f t="array" ref="D3135">_xlfn.XLOOKUP(C3135,Products!A:A,Products!B:B,"")</f>
        <v>Iced Tea</v>
      </c>
      <c r="E3135" s="4" t="str">
        <f t="array" ref="E3135">_xlfn.XLOOKUP(C3135,Products!A:A,Products!C:C,"")</f>
        <v>Cold Drinks &amp; Juices</v>
      </c>
      <c r="F3135" s="4" t="str">
        <f t="array" ref="F3135">_xlfn.XLOOKUP(C3135,Products!A:A,Products!D:D,"")</f>
        <v>Warrior, Ravel and Amble</v>
      </c>
      <c r="G3135" s="4">
        <f>Order_items!C3135</f>
        <v>2</v>
      </c>
      <c r="H3135" s="4">
        <f>Order_items!D3135</f>
        <v>12.32</v>
      </c>
      <c r="I3135" s="4">
        <f>Order_items!E3135</f>
        <v>24.64</v>
      </c>
      <c r="J3135" s="4" t="str">
        <f t="array" ref="J3135">_xlfn.XLOOKUP(A3135,Orders!A:A,Orders!G:G,"")</f>
        <v>Cash</v>
      </c>
      <c r="K3135" s="4">
        <f t="shared" si="1"/>
        <v>2023</v>
      </c>
      <c r="L3135" s="4" t="str">
        <f t="shared" si="2"/>
        <v>Dec</v>
      </c>
    </row>
    <row r="3136" ht="22.5" customHeight="1">
      <c r="A3136" s="4">
        <f>(Orders!A3136)</f>
        <v>8532100929</v>
      </c>
      <c r="B3136" s="5">
        <f t="array" ref="B3136">_xlfn.XLOOKUP(A3136, Orders!A:A,Orders!C:C)</f>
        <v>45236.63803</v>
      </c>
      <c r="C3136" s="4">
        <f>Order_items!B3136</f>
        <v>726958</v>
      </c>
      <c r="D3136" s="4" t="str">
        <f t="array" ref="D3136">_xlfn.XLOOKUP(C3136,Products!A:A,Products!B:B,"")</f>
        <v>Cat Food</v>
      </c>
      <c r="E3136" s="4" t="str">
        <f t="array" ref="E3136">_xlfn.XLOOKUP(C3136,Products!A:A,Products!C:C,"")</f>
        <v>Pet Care</v>
      </c>
      <c r="F3136" s="4" t="str">
        <f t="array" ref="F3136">_xlfn.XLOOKUP(C3136,Products!A:A,Products!D:D,"")</f>
        <v>Doctor-Patla</v>
      </c>
      <c r="G3136" s="4">
        <f>Order_items!C3136</f>
        <v>3</v>
      </c>
      <c r="H3136" s="4">
        <f>Order_items!D3136</f>
        <v>887.48</v>
      </c>
      <c r="I3136" s="4">
        <f>Order_items!E3136</f>
        <v>2662.44</v>
      </c>
      <c r="J3136" s="4" t="str">
        <f t="array" ref="J3136">_xlfn.XLOOKUP(A3136,Orders!A:A,Orders!G:G,"")</f>
        <v>Card</v>
      </c>
      <c r="K3136" s="4">
        <f t="shared" si="1"/>
        <v>2023</v>
      </c>
      <c r="L3136" s="4" t="str">
        <f t="shared" si="2"/>
        <v>Nov</v>
      </c>
    </row>
    <row r="3137" ht="22.5" customHeight="1">
      <c r="A3137" s="4">
        <f>(Orders!A3137)</f>
        <v>2973976544</v>
      </c>
      <c r="B3137" s="5">
        <f t="array" ref="B3137">_xlfn.XLOOKUP(A3137, Orders!A:A,Orders!C:C)</f>
        <v>45554.72209</v>
      </c>
      <c r="C3137" s="4">
        <f>Order_items!B3137</f>
        <v>39154</v>
      </c>
      <c r="D3137" s="4" t="str">
        <f t="array" ref="D3137">_xlfn.XLOOKUP(C3137,Products!A:A,Products!B:B,"")</f>
        <v>Mangoes</v>
      </c>
      <c r="E3137" s="4" t="str">
        <f t="array" ref="E3137">_xlfn.XLOOKUP(C3137,Products!A:A,Products!C:C,"")</f>
        <v>Fruits &amp; Vegetables</v>
      </c>
      <c r="F3137" s="4" t="str">
        <f t="array" ref="F3137">_xlfn.XLOOKUP(C3137,Products!A:A,Products!D:D,"")</f>
        <v>Suresh, Bose and Bajwa</v>
      </c>
      <c r="G3137" s="4">
        <f>Order_items!C3137</f>
        <v>1</v>
      </c>
      <c r="H3137" s="4">
        <f>Order_items!D3137</f>
        <v>946.86</v>
      </c>
      <c r="I3137" s="4">
        <f>Order_items!E3137</f>
        <v>946.86</v>
      </c>
      <c r="J3137" s="4" t="str">
        <f t="array" ref="J3137">_xlfn.XLOOKUP(A3137,Orders!A:A,Orders!G:G,"")</f>
        <v>Wallet</v>
      </c>
      <c r="K3137" s="4">
        <f t="shared" si="1"/>
        <v>2024</v>
      </c>
      <c r="L3137" s="4" t="str">
        <f t="shared" si="2"/>
        <v>Sep</v>
      </c>
    </row>
    <row r="3138" ht="22.5" customHeight="1">
      <c r="A3138" s="4">
        <f>(Orders!A3138)</f>
        <v>814260962</v>
      </c>
      <c r="B3138" s="5">
        <f t="array" ref="B3138">_xlfn.XLOOKUP(A3138, Orders!A:A,Orders!C:C)</f>
        <v>45183.6739</v>
      </c>
      <c r="C3138" s="4">
        <f>Order_items!B3138</f>
        <v>15314</v>
      </c>
      <c r="D3138" s="4" t="str">
        <f t="array" ref="D3138">_xlfn.XLOOKUP(C3138,Products!A:A,Products!B:B,"")</f>
        <v>Cheese</v>
      </c>
      <c r="E3138" s="4" t="str">
        <f t="array" ref="E3138">_xlfn.XLOOKUP(C3138,Products!A:A,Products!C:C,"")</f>
        <v>Dairy &amp; Breakfast</v>
      </c>
      <c r="F3138" s="4" t="str">
        <f t="array" ref="F3138">_xlfn.XLOOKUP(C3138,Products!A:A,Products!D:D,"")</f>
        <v>Banik-Ratta</v>
      </c>
      <c r="G3138" s="4">
        <f>Order_items!C3138</f>
        <v>1</v>
      </c>
      <c r="H3138" s="4">
        <f>Order_items!D3138</f>
        <v>578.85</v>
      </c>
      <c r="I3138" s="4">
        <f>Order_items!E3138</f>
        <v>578.85</v>
      </c>
      <c r="J3138" s="4" t="str">
        <f t="array" ref="J3138">_xlfn.XLOOKUP(A3138,Orders!A:A,Orders!G:G,"")</f>
        <v>Cash</v>
      </c>
      <c r="K3138" s="4">
        <f t="shared" si="1"/>
        <v>2023</v>
      </c>
      <c r="L3138" s="4" t="str">
        <f t="shared" si="2"/>
        <v>Sep</v>
      </c>
    </row>
    <row r="3139" ht="22.5" customHeight="1">
      <c r="A3139" s="4">
        <f>(Orders!A3139)</f>
        <v>9411848231</v>
      </c>
      <c r="B3139" s="5">
        <f t="array" ref="B3139">_xlfn.XLOOKUP(A3139, Orders!A:A,Orders!C:C)</f>
        <v>45427.89906</v>
      </c>
      <c r="C3139" s="4">
        <f>Order_items!B3139</f>
        <v>183929</v>
      </c>
      <c r="D3139" s="4" t="str">
        <f t="array" ref="D3139">_xlfn.XLOOKUP(C3139,Products!A:A,Products!B:B,"")</f>
        <v>Bread</v>
      </c>
      <c r="E3139" s="4" t="str">
        <f t="array" ref="E3139">_xlfn.XLOOKUP(C3139,Products!A:A,Products!C:C,"")</f>
        <v>Dairy &amp; Breakfast</v>
      </c>
      <c r="F3139" s="4" t="str">
        <f t="array" ref="F3139">_xlfn.XLOOKUP(C3139,Products!A:A,Products!D:D,"")</f>
        <v>Nagi, Sampath and Khurana</v>
      </c>
      <c r="G3139" s="4">
        <f>Order_items!C3139</f>
        <v>2</v>
      </c>
      <c r="H3139" s="4">
        <f>Order_items!D3139</f>
        <v>738.74</v>
      </c>
      <c r="I3139" s="4">
        <f>Order_items!E3139</f>
        <v>1477.48</v>
      </c>
      <c r="J3139" s="4" t="str">
        <f t="array" ref="J3139">_xlfn.XLOOKUP(A3139,Orders!A:A,Orders!G:G,"")</f>
        <v>UPI</v>
      </c>
      <c r="K3139" s="4">
        <f t="shared" si="1"/>
        <v>2024</v>
      </c>
      <c r="L3139" s="4" t="str">
        <f t="shared" si="2"/>
        <v>May</v>
      </c>
    </row>
    <row r="3140" ht="22.5" customHeight="1">
      <c r="A3140" s="4">
        <f>(Orders!A3140)</f>
        <v>6637284724</v>
      </c>
      <c r="B3140" s="5">
        <f t="array" ref="B3140">_xlfn.XLOOKUP(A3140, Orders!A:A,Orders!C:C)</f>
        <v>45177.43603</v>
      </c>
      <c r="C3140" s="4">
        <f>Order_items!B3140</f>
        <v>721521</v>
      </c>
      <c r="D3140" s="4" t="str">
        <f t="array" ref="D3140">_xlfn.XLOOKUP(C3140,Products!A:A,Products!B:B,"")</f>
        <v>Rice</v>
      </c>
      <c r="E3140" s="4" t="str">
        <f t="array" ref="E3140">_xlfn.XLOOKUP(C3140,Products!A:A,Products!C:C,"")</f>
        <v>Grocery &amp; Staples</v>
      </c>
      <c r="F3140" s="4" t="str">
        <f t="array" ref="F3140">_xlfn.XLOOKUP(C3140,Products!A:A,Products!D:D,"")</f>
        <v>Ramanathan, Agarwal and Baria</v>
      </c>
      <c r="G3140" s="4">
        <f>Order_items!C3140</f>
        <v>2</v>
      </c>
      <c r="H3140" s="4">
        <f>Order_items!D3140</f>
        <v>417.39</v>
      </c>
      <c r="I3140" s="4">
        <f>Order_items!E3140</f>
        <v>834.78</v>
      </c>
      <c r="J3140" s="4" t="str">
        <f t="array" ref="J3140">_xlfn.XLOOKUP(A3140,Orders!A:A,Orders!G:G,"")</f>
        <v>UPI</v>
      </c>
      <c r="K3140" s="4">
        <f t="shared" si="1"/>
        <v>2023</v>
      </c>
      <c r="L3140" s="4" t="str">
        <f t="shared" si="2"/>
        <v>Sep</v>
      </c>
    </row>
    <row r="3141" ht="22.5" customHeight="1">
      <c r="A3141" s="4">
        <f>(Orders!A3141)</f>
        <v>6497594124</v>
      </c>
      <c r="B3141" s="5">
        <f t="array" ref="B3141">_xlfn.XLOOKUP(A3141, Orders!A:A,Orders!C:C)</f>
        <v>45589.73339</v>
      </c>
      <c r="C3141" s="4">
        <f>Order_items!B3141</f>
        <v>487065</v>
      </c>
      <c r="D3141" s="4" t="str">
        <f t="array" ref="D3141">_xlfn.XLOOKUP(C3141,Products!A:A,Products!B:B,"")</f>
        <v>Chips</v>
      </c>
      <c r="E3141" s="4" t="str">
        <f t="array" ref="E3141">_xlfn.XLOOKUP(C3141,Products!A:A,Products!C:C,"")</f>
        <v>Snacks &amp; Munchies</v>
      </c>
      <c r="F3141" s="4" t="str">
        <f t="array" ref="F3141">_xlfn.XLOOKUP(C3141,Products!A:A,Products!D:D,"")</f>
        <v>Kadakia-Yadav</v>
      </c>
      <c r="G3141" s="4">
        <f>Order_items!C3141</f>
        <v>1</v>
      </c>
      <c r="H3141" s="4">
        <f>Order_items!D3141</f>
        <v>374.68</v>
      </c>
      <c r="I3141" s="4">
        <f>Order_items!E3141</f>
        <v>374.68</v>
      </c>
      <c r="J3141" s="4" t="str">
        <f t="array" ref="J3141">_xlfn.XLOOKUP(A3141,Orders!A:A,Orders!G:G,"")</f>
        <v>Wallet</v>
      </c>
      <c r="K3141" s="4">
        <f t="shared" si="1"/>
        <v>2024</v>
      </c>
      <c r="L3141" s="4" t="str">
        <f t="shared" si="2"/>
        <v>Oct</v>
      </c>
    </row>
    <row r="3142" ht="22.5" customHeight="1">
      <c r="A3142" s="4">
        <f>(Orders!A3142)</f>
        <v>7213146086</v>
      </c>
      <c r="B3142" s="5">
        <f t="array" ref="B3142">_xlfn.XLOOKUP(A3142, Orders!A:A,Orders!C:C)</f>
        <v>45008.83947</v>
      </c>
      <c r="C3142" s="4">
        <f>Order_items!B3142</f>
        <v>287070</v>
      </c>
      <c r="D3142" s="4" t="str">
        <f t="array" ref="D3142">_xlfn.XLOOKUP(C3142,Products!A:A,Products!B:B,"")</f>
        <v>Wheat Flour</v>
      </c>
      <c r="E3142" s="4" t="str">
        <f t="array" ref="E3142">_xlfn.XLOOKUP(C3142,Products!A:A,Products!C:C,"")</f>
        <v>Grocery &amp; Staples</v>
      </c>
      <c r="F3142" s="4" t="str">
        <f t="array" ref="F3142">_xlfn.XLOOKUP(C3142,Products!A:A,Products!D:D,"")</f>
        <v>Gala, Magar and Rajagopal</v>
      </c>
      <c r="G3142" s="4">
        <f>Order_items!C3142</f>
        <v>2</v>
      </c>
      <c r="H3142" s="4">
        <f>Order_items!D3142</f>
        <v>443.17</v>
      </c>
      <c r="I3142" s="4">
        <f>Order_items!E3142</f>
        <v>886.34</v>
      </c>
      <c r="J3142" s="4" t="str">
        <f t="array" ref="J3142">_xlfn.XLOOKUP(A3142,Orders!A:A,Orders!G:G,"")</f>
        <v>UPI</v>
      </c>
      <c r="K3142" s="4">
        <f t="shared" si="1"/>
        <v>2023</v>
      </c>
      <c r="L3142" s="4" t="str">
        <f t="shared" si="2"/>
        <v>Mar</v>
      </c>
    </row>
    <row r="3143" ht="22.5" customHeight="1">
      <c r="A3143" s="4">
        <f>(Orders!A3143)</f>
        <v>5110274761</v>
      </c>
      <c r="B3143" s="5">
        <f t="array" ref="B3143">_xlfn.XLOOKUP(A3143, Orders!A:A,Orders!C:C)</f>
        <v>45435.12615</v>
      </c>
      <c r="C3143" s="4">
        <f>Order_items!B3143</f>
        <v>373536</v>
      </c>
      <c r="D3143" s="4" t="str">
        <f t="array" ref="D3143">_xlfn.XLOOKUP(C3143,Products!A:A,Products!B:B,"")</f>
        <v>Dog Food</v>
      </c>
      <c r="E3143" s="4" t="str">
        <f t="array" ref="E3143">_xlfn.XLOOKUP(C3143,Products!A:A,Products!C:C,"")</f>
        <v>Pet Care</v>
      </c>
      <c r="F3143" s="4" t="str">
        <f t="array" ref="F3143">_xlfn.XLOOKUP(C3143,Products!A:A,Products!D:D,"")</f>
        <v>Chauhan-Sabharwal</v>
      </c>
      <c r="G3143" s="4">
        <f>Order_items!C3143</f>
        <v>1</v>
      </c>
      <c r="H3143" s="4">
        <f>Order_items!D3143</f>
        <v>494.17</v>
      </c>
      <c r="I3143" s="4">
        <f>Order_items!E3143</f>
        <v>494.17</v>
      </c>
      <c r="J3143" s="4" t="str">
        <f t="array" ref="J3143">_xlfn.XLOOKUP(A3143,Orders!A:A,Orders!G:G,"")</f>
        <v>Wallet</v>
      </c>
      <c r="K3143" s="4">
        <f t="shared" si="1"/>
        <v>2024</v>
      </c>
      <c r="L3143" s="4" t="str">
        <f t="shared" si="2"/>
        <v>May</v>
      </c>
    </row>
    <row r="3144" ht="22.5" customHeight="1">
      <c r="A3144" s="4">
        <f>(Orders!A3144)</f>
        <v>1112110363</v>
      </c>
      <c r="B3144" s="5">
        <f t="array" ref="B3144">_xlfn.XLOOKUP(A3144, Orders!A:A,Orders!C:C)</f>
        <v>45311.93273</v>
      </c>
      <c r="C3144" s="4">
        <f>Order_items!B3144</f>
        <v>566052</v>
      </c>
      <c r="D3144" s="4" t="str">
        <f t="array" ref="D3144">_xlfn.XLOOKUP(C3144,Products!A:A,Products!B:B,"")</f>
        <v>Pain Reliever</v>
      </c>
      <c r="E3144" s="4" t="str">
        <f t="array" ref="E3144">_xlfn.XLOOKUP(C3144,Products!A:A,Products!C:C,"")</f>
        <v>Pharmacy</v>
      </c>
      <c r="F3144" s="4" t="str">
        <f t="array" ref="F3144">_xlfn.XLOOKUP(C3144,Products!A:A,Products!D:D,"")</f>
        <v>Apte, Soman and Raju</v>
      </c>
      <c r="G3144" s="4">
        <f>Order_items!C3144</f>
        <v>1</v>
      </c>
      <c r="H3144" s="4">
        <f>Order_items!D3144</f>
        <v>87.3</v>
      </c>
      <c r="I3144" s="4">
        <f>Order_items!E3144</f>
        <v>87.3</v>
      </c>
      <c r="J3144" s="4" t="str">
        <f t="array" ref="J3144">_xlfn.XLOOKUP(A3144,Orders!A:A,Orders!G:G,"")</f>
        <v>UPI</v>
      </c>
      <c r="K3144" s="4">
        <f t="shared" si="1"/>
        <v>2024</v>
      </c>
      <c r="L3144" s="4" t="str">
        <f t="shared" si="2"/>
        <v>Jan</v>
      </c>
    </row>
    <row r="3145" ht="22.5" customHeight="1">
      <c r="A3145" s="4">
        <f>(Orders!A3145)</f>
        <v>1209202931</v>
      </c>
      <c r="B3145" s="5">
        <f t="array" ref="B3145">_xlfn.XLOOKUP(A3145, Orders!A:A,Orders!C:C)</f>
        <v>45104.00679</v>
      </c>
      <c r="C3145" s="4">
        <f>Order_items!B3145</f>
        <v>219598</v>
      </c>
      <c r="D3145" s="4" t="str">
        <f t="array" ref="D3145">_xlfn.XLOOKUP(C3145,Products!A:A,Products!B:B,"")</f>
        <v>Shampoo</v>
      </c>
      <c r="E3145" s="4" t="str">
        <f t="array" ref="E3145">_xlfn.XLOOKUP(C3145,Products!A:A,Products!C:C,"")</f>
        <v>Personal Care</v>
      </c>
      <c r="F3145" s="4" t="str">
        <f t="array" ref="F3145">_xlfn.XLOOKUP(C3145,Products!A:A,Products!D:D,"")</f>
        <v>Arora-Magar</v>
      </c>
      <c r="G3145" s="4">
        <f>Order_items!C3145</f>
        <v>2</v>
      </c>
      <c r="H3145" s="4">
        <f>Order_items!D3145</f>
        <v>367.08</v>
      </c>
      <c r="I3145" s="4">
        <f>Order_items!E3145</f>
        <v>734.16</v>
      </c>
      <c r="J3145" s="4" t="str">
        <f t="array" ref="J3145">_xlfn.XLOOKUP(A3145,Orders!A:A,Orders!G:G,"")</f>
        <v>Card</v>
      </c>
      <c r="K3145" s="4">
        <f t="shared" si="1"/>
        <v>2023</v>
      </c>
      <c r="L3145" s="4" t="str">
        <f t="shared" si="2"/>
        <v>Jun</v>
      </c>
    </row>
    <row r="3146" ht="22.5" customHeight="1">
      <c r="A3146" s="4">
        <f>(Orders!A3146)</f>
        <v>6384745391</v>
      </c>
      <c r="B3146" s="5">
        <f t="array" ref="B3146">_xlfn.XLOOKUP(A3146, Orders!A:A,Orders!C:C)</f>
        <v>45521.66377</v>
      </c>
      <c r="C3146" s="4">
        <f>Order_items!B3146</f>
        <v>39154</v>
      </c>
      <c r="D3146" s="4" t="str">
        <f t="array" ref="D3146">_xlfn.XLOOKUP(C3146,Products!A:A,Products!B:B,"")</f>
        <v>Mangoes</v>
      </c>
      <c r="E3146" s="4" t="str">
        <f t="array" ref="E3146">_xlfn.XLOOKUP(C3146,Products!A:A,Products!C:C,"")</f>
        <v>Fruits &amp; Vegetables</v>
      </c>
      <c r="F3146" s="4" t="str">
        <f t="array" ref="F3146">_xlfn.XLOOKUP(C3146,Products!A:A,Products!D:D,"")</f>
        <v>Suresh, Bose and Bajwa</v>
      </c>
      <c r="G3146" s="4">
        <f>Order_items!C3146</f>
        <v>3</v>
      </c>
      <c r="H3146" s="4">
        <f>Order_items!D3146</f>
        <v>946.86</v>
      </c>
      <c r="I3146" s="4">
        <f>Order_items!E3146</f>
        <v>2840.58</v>
      </c>
      <c r="J3146" s="4" t="str">
        <f t="array" ref="J3146">_xlfn.XLOOKUP(A3146,Orders!A:A,Orders!G:G,"")</f>
        <v>Cash</v>
      </c>
      <c r="K3146" s="4">
        <f t="shared" si="1"/>
        <v>2024</v>
      </c>
      <c r="L3146" s="4" t="str">
        <f t="shared" si="2"/>
        <v>Aug</v>
      </c>
    </row>
    <row r="3147" ht="22.5" customHeight="1">
      <c r="A3147" s="4">
        <f>(Orders!A3147)</f>
        <v>3367452972</v>
      </c>
      <c r="B3147" s="5">
        <f t="array" ref="B3147">_xlfn.XLOOKUP(A3147, Orders!A:A,Orders!C:C)</f>
        <v>45535.58829</v>
      </c>
      <c r="C3147" s="4">
        <f>Order_items!B3147</f>
        <v>611575</v>
      </c>
      <c r="D3147" s="4" t="str">
        <f t="array" ref="D3147">_xlfn.XLOOKUP(C3147,Products!A:A,Products!B:B,"")</f>
        <v>Frozen Pizza</v>
      </c>
      <c r="E3147" s="4" t="str">
        <f t="array" ref="E3147">_xlfn.XLOOKUP(C3147,Products!A:A,Products!C:C,"")</f>
        <v>Instant &amp; Frozen Food</v>
      </c>
      <c r="F3147" s="4" t="str">
        <f t="array" ref="F3147">_xlfn.XLOOKUP(C3147,Products!A:A,Products!D:D,"")</f>
        <v>Bhat, Nigam and Hayer</v>
      </c>
      <c r="G3147" s="4">
        <f>Order_items!C3147</f>
        <v>1</v>
      </c>
      <c r="H3147" s="4">
        <f>Order_items!D3147</f>
        <v>482.06</v>
      </c>
      <c r="I3147" s="4">
        <f>Order_items!E3147</f>
        <v>482.06</v>
      </c>
      <c r="J3147" s="4" t="str">
        <f t="array" ref="J3147">_xlfn.XLOOKUP(A3147,Orders!A:A,Orders!G:G,"")</f>
        <v>Cash</v>
      </c>
      <c r="K3147" s="4">
        <f t="shared" si="1"/>
        <v>2024</v>
      </c>
      <c r="L3147" s="4" t="str">
        <f t="shared" si="2"/>
        <v>Aug</v>
      </c>
    </row>
    <row r="3148" ht="22.5" customHeight="1">
      <c r="A3148" s="4">
        <f>(Orders!A3148)</f>
        <v>2317597587</v>
      </c>
      <c r="B3148" s="5">
        <f t="array" ref="B3148">_xlfn.XLOOKUP(A3148, Orders!A:A,Orders!C:C)</f>
        <v>45460.02149</v>
      </c>
      <c r="C3148" s="4">
        <f>Order_items!B3148</f>
        <v>894539</v>
      </c>
      <c r="D3148" s="4" t="str">
        <f t="array" ref="D3148">_xlfn.XLOOKUP(C3148,Products!A:A,Products!B:B,"")</f>
        <v>Dish Soap</v>
      </c>
      <c r="E3148" s="4" t="str">
        <f t="array" ref="E3148">_xlfn.XLOOKUP(C3148,Products!A:A,Products!C:C,"")</f>
        <v>Household Care</v>
      </c>
      <c r="F3148" s="4" t="str">
        <f t="array" ref="F3148">_xlfn.XLOOKUP(C3148,Products!A:A,Products!D:D,"")</f>
        <v>Pall, Sule and Sood</v>
      </c>
      <c r="G3148" s="4">
        <f>Order_items!C3148</f>
        <v>3</v>
      </c>
      <c r="H3148" s="4">
        <f>Order_items!D3148</f>
        <v>445.48</v>
      </c>
      <c r="I3148" s="4">
        <f>Order_items!E3148</f>
        <v>1336.44</v>
      </c>
      <c r="J3148" s="4" t="str">
        <f t="array" ref="J3148">_xlfn.XLOOKUP(A3148,Orders!A:A,Orders!G:G,"")</f>
        <v>Card</v>
      </c>
      <c r="K3148" s="4">
        <f t="shared" si="1"/>
        <v>2024</v>
      </c>
      <c r="L3148" s="4" t="str">
        <f t="shared" si="2"/>
        <v>Jun</v>
      </c>
    </row>
    <row r="3149" ht="22.5" customHeight="1">
      <c r="A3149" s="4">
        <f>(Orders!A3149)</f>
        <v>2254884198</v>
      </c>
      <c r="B3149" s="5">
        <f t="array" ref="B3149">_xlfn.XLOOKUP(A3149, Orders!A:A,Orders!C:C)</f>
        <v>45108.0837</v>
      </c>
      <c r="C3149" s="4">
        <f>Order_items!B3149</f>
        <v>970529</v>
      </c>
      <c r="D3149" s="4" t="str">
        <f t="array" ref="D3149">_xlfn.XLOOKUP(C3149,Products!A:A,Products!B:B,"")</f>
        <v>Diapers</v>
      </c>
      <c r="E3149" s="4" t="str">
        <f t="array" ref="E3149">_xlfn.XLOOKUP(C3149,Products!A:A,Products!C:C,"")</f>
        <v>Baby Care</v>
      </c>
      <c r="F3149" s="4" t="str">
        <f t="array" ref="F3149">_xlfn.XLOOKUP(C3149,Products!A:A,Products!D:D,"")</f>
        <v>Kurian, Patla and Sanghvi</v>
      </c>
      <c r="G3149" s="4">
        <f>Order_items!C3149</f>
        <v>2</v>
      </c>
      <c r="H3149" s="4">
        <f>Order_items!D3149</f>
        <v>827.44</v>
      </c>
      <c r="I3149" s="4">
        <f>Order_items!E3149</f>
        <v>1654.88</v>
      </c>
      <c r="J3149" s="4" t="str">
        <f t="array" ref="J3149">_xlfn.XLOOKUP(A3149,Orders!A:A,Orders!G:G,"")</f>
        <v>UPI</v>
      </c>
      <c r="K3149" s="4">
        <f t="shared" si="1"/>
        <v>2023</v>
      </c>
      <c r="L3149" s="4" t="str">
        <f t="shared" si="2"/>
        <v>Jul</v>
      </c>
    </row>
    <row r="3150" ht="22.5" customHeight="1">
      <c r="A3150" s="4">
        <f>(Orders!A3150)</f>
        <v>679196318</v>
      </c>
      <c r="B3150" s="5">
        <f t="array" ref="B3150">_xlfn.XLOOKUP(A3150, Orders!A:A,Orders!C:C)</f>
        <v>45523.94656</v>
      </c>
      <c r="C3150" s="4">
        <f>Order_items!B3150</f>
        <v>799952</v>
      </c>
      <c r="D3150" s="4" t="str">
        <f t="array" ref="D3150">_xlfn.XLOOKUP(C3150,Products!A:A,Products!B:B,"")</f>
        <v>Cheese</v>
      </c>
      <c r="E3150" s="4" t="str">
        <f t="array" ref="E3150">_xlfn.XLOOKUP(C3150,Products!A:A,Products!C:C,"")</f>
        <v>Dairy &amp; Breakfast</v>
      </c>
      <c r="F3150" s="4" t="str">
        <f t="array" ref="F3150">_xlfn.XLOOKUP(C3150,Products!A:A,Products!D:D,"")</f>
        <v>Padmanabhan-Virk</v>
      </c>
      <c r="G3150" s="4">
        <f>Order_items!C3150</f>
        <v>3</v>
      </c>
      <c r="H3150" s="4">
        <f>Order_items!D3150</f>
        <v>922.64</v>
      </c>
      <c r="I3150" s="4">
        <f>Order_items!E3150</f>
        <v>2767.92</v>
      </c>
      <c r="J3150" s="4" t="str">
        <f t="array" ref="J3150">_xlfn.XLOOKUP(A3150,Orders!A:A,Orders!G:G,"")</f>
        <v>Wallet</v>
      </c>
      <c r="K3150" s="4">
        <f t="shared" si="1"/>
        <v>2024</v>
      </c>
      <c r="L3150" s="4" t="str">
        <f t="shared" si="2"/>
        <v>Aug</v>
      </c>
    </row>
    <row r="3151" ht="22.5" customHeight="1">
      <c r="A3151" s="4">
        <f>(Orders!A3151)</f>
        <v>2185319815</v>
      </c>
      <c r="B3151" s="5">
        <f t="array" ref="B3151">_xlfn.XLOOKUP(A3151, Orders!A:A,Orders!C:C)</f>
        <v>45353.86128</v>
      </c>
      <c r="C3151" s="4">
        <f>Order_items!B3151</f>
        <v>433521</v>
      </c>
      <c r="D3151" s="4" t="str">
        <f t="array" ref="D3151">_xlfn.XLOOKUP(C3151,Products!A:A,Products!B:B,"")</f>
        <v>Diapers</v>
      </c>
      <c r="E3151" s="4" t="str">
        <f t="array" ref="E3151">_xlfn.XLOOKUP(C3151,Products!A:A,Products!C:C,"")</f>
        <v>Baby Care</v>
      </c>
      <c r="F3151" s="4" t="str">
        <f t="array" ref="F3151">_xlfn.XLOOKUP(C3151,Products!A:A,Products!D:D,"")</f>
        <v>Mahal Group</v>
      </c>
      <c r="G3151" s="4">
        <f>Order_items!C3151</f>
        <v>1</v>
      </c>
      <c r="H3151" s="4">
        <f>Order_items!D3151</f>
        <v>321.33</v>
      </c>
      <c r="I3151" s="4">
        <f>Order_items!E3151</f>
        <v>321.33</v>
      </c>
      <c r="J3151" s="4" t="str">
        <f t="array" ref="J3151">_xlfn.XLOOKUP(A3151,Orders!A:A,Orders!G:G,"")</f>
        <v>Card</v>
      </c>
      <c r="K3151" s="4">
        <f t="shared" si="1"/>
        <v>2024</v>
      </c>
      <c r="L3151" s="4" t="str">
        <f t="shared" si="2"/>
        <v>Mar</v>
      </c>
    </row>
    <row r="3152" ht="22.5" customHeight="1">
      <c r="A3152" s="4">
        <f>(Orders!A3152)</f>
        <v>5965281449</v>
      </c>
      <c r="B3152" s="5">
        <f t="array" ref="B3152">_xlfn.XLOOKUP(A3152, Orders!A:A,Orders!C:C)</f>
        <v>45103.73339</v>
      </c>
      <c r="C3152" s="4">
        <f>Order_items!B3152</f>
        <v>39154</v>
      </c>
      <c r="D3152" s="4" t="str">
        <f t="array" ref="D3152">_xlfn.XLOOKUP(C3152,Products!A:A,Products!B:B,"")</f>
        <v>Mangoes</v>
      </c>
      <c r="E3152" s="4" t="str">
        <f t="array" ref="E3152">_xlfn.XLOOKUP(C3152,Products!A:A,Products!C:C,"")</f>
        <v>Fruits &amp; Vegetables</v>
      </c>
      <c r="F3152" s="4" t="str">
        <f t="array" ref="F3152">_xlfn.XLOOKUP(C3152,Products!A:A,Products!D:D,"")</f>
        <v>Suresh, Bose and Bajwa</v>
      </c>
      <c r="G3152" s="4">
        <f>Order_items!C3152</f>
        <v>1</v>
      </c>
      <c r="H3152" s="4">
        <f>Order_items!D3152</f>
        <v>946.86</v>
      </c>
      <c r="I3152" s="4">
        <f>Order_items!E3152</f>
        <v>946.86</v>
      </c>
      <c r="J3152" s="4" t="str">
        <f t="array" ref="J3152">_xlfn.XLOOKUP(A3152,Orders!A:A,Orders!G:G,"")</f>
        <v>Cash</v>
      </c>
      <c r="K3152" s="4">
        <f t="shared" si="1"/>
        <v>2023</v>
      </c>
      <c r="L3152" s="4" t="str">
        <f t="shared" si="2"/>
        <v>Jun</v>
      </c>
    </row>
    <row r="3153" ht="22.5" customHeight="1">
      <c r="A3153" s="4">
        <f>(Orders!A3153)</f>
        <v>8616726869</v>
      </c>
      <c r="B3153" s="5">
        <f t="array" ref="B3153">_xlfn.XLOOKUP(A3153, Orders!A:A,Orders!C:C)</f>
        <v>45301.92404</v>
      </c>
      <c r="C3153" s="4">
        <f>Order_items!B3153</f>
        <v>217710</v>
      </c>
      <c r="D3153" s="4" t="str">
        <f t="array" ref="D3153">_xlfn.XLOOKUP(C3153,Products!A:A,Products!B:B,"")</f>
        <v>Eggs</v>
      </c>
      <c r="E3153" s="4" t="str">
        <f t="array" ref="E3153">_xlfn.XLOOKUP(C3153,Products!A:A,Products!C:C,"")</f>
        <v>Dairy &amp; Breakfast</v>
      </c>
      <c r="F3153" s="4" t="str">
        <f t="array" ref="F3153">_xlfn.XLOOKUP(C3153,Products!A:A,Products!D:D,"")</f>
        <v>Rout-Sarna</v>
      </c>
      <c r="G3153" s="4">
        <f>Order_items!C3153</f>
        <v>2</v>
      </c>
      <c r="H3153" s="4">
        <f>Order_items!D3153</f>
        <v>58.59</v>
      </c>
      <c r="I3153" s="4">
        <f>Order_items!E3153</f>
        <v>117.18</v>
      </c>
      <c r="J3153" s="4" t="str">
        <f t="array" ref="J3153">_xlfn.XLOOKUP(A3153,Orders!A:A,Orders!G:G,"")</f>
        <v>Wallet</v>
      </c>
      <c r="K3153" s="4">
        <f t="shared" si="1"/>
        <v>2024</v>
      </c>
      <c r="L3153" s="4" t="str">
        <f t="shared" si="2"/>
        <v>Jan</v>
      </c>
    </row>
    <row r="3154" ht="22.5" customHeight="1">
      <c r="A3154" s="4">
        <f>(Orders!A3154)</f>
        <v>4786027510</v>
      </c>
      <c r="B3154" s="5">
        <f t="array" ref="B3154">_xlfn.XLOOKUP(A3154, Orders!A:A,Orders!C:C)</f>
        <v>45565.51208</v>
      </c>
      <c r="C3154" s="4">
        <f>Order_items!B3154</f>
        <v>33955</v>
      </c>
      <c r="D3154" s="4" t="str">
        <f t="array" ref="D3154">_xlfn.XLOOKUP(C3154,Products!A:A,Products!B:B,"")</f>
        <v>Frozen Pizza</v>
      </c>
      <c r="E3154" s="4" t="str">
        <f t="array" ref="E3154">_xlfn.XLOOKUP(C3154,Products!A:A,Products!C:C,"")</f>
        <v>Instant &amp; Frozen Food</v>
      </c>
      <c r="F3154" s="4" t="str">
        <f t="array" ref="F3154">_xlfn.XLOOKUP(C3154,Products!A:A,Products!D:D,"")</f>
        <v>Baral Group</v>
      </c>
      <c r="G3154" s="4">
        <f>Order_items!C3154</f>
        <v>3</v>
      </c>
      <c r="H3154" s="4">
        <f>Order_items!D3154</f>
        <v>186.08</v>
      </c>
      <c r="I3154" s="4">
        <f>Order_items!E3154</f>
        <v>558.24</v>
      </c>
      <c r="J3154" s="4" t="str">
        <f t="array" ref="J3154">_xlfn.XLOOKUP(A3154,Orders!A:A,Orders!G:G,"")</f>
        <v>UPI</v>
      </c>
      <c r="K3154" s="4">
        <f t="shared" si="1"/>
        <v>2024</v>
      </c>
      <c r="L3154" s="4" t="str">
        <f t="shared" si="2"/>
        <v>Sep</v>
      </c>
    </row>
    <row r="3155" ht="22.5" customHeight="1">
      <c r="A3155" s="4">
        <f>(Orders!A3155)</f>
        <v>4910445344</v>
      </c>
      <c r="B3155" s="5">
        <f t="array" ref="B3155">_xlfn.XLOOKUP(A3155, Orders!A:A,Orders!C:C)</f>
        <v>45430.3741</v>
      </c>
      <c r="C3155" s="4">
        <f>Order_items!B3155</f>
        <v>444361</v>
      </c>
      <c r="D3155" s="4" t="str">
        <f t="array" ref="D3155">_xlfn.XLOOKUP(C3155,Products!A:A,Products!B:B,"")</f>
        <v>Pain Reliever</v>
      </c>
      <c r="E3155" s="4" t="str">
        <f t="array" ref="E3155">_xlfn.XLOOKUP(C3155,Products!A:A,Products!C:C,"")</f>
        <v>Pharmacy</v>
      </c>
      <c r="F3155" s="4" t="str">
        <f t="array" ref="F3155">_xlfn.XLOOKUP(C3155,Products!A:A,Products!D:D,"")</f>
        <v>Prakash, Bawa and Kale</v>
      </c>
      <c r="G3155" s="4">
        <f>Order_items!C3155</f>
        <v>2</v>
      </c>
      <c r="H3155" s="4">
        <f>Order_items!D3155</f>
        <v>822.63</v>
      </c>
      <c r="I3155" s="4">
        <f>Order_items!E3155</f>
        <v>1645.26</v>
      </c>
      <c r="J3155" s="4" t="str">
        <f t="array" ref="J3155">_xlfn.XLOOKUP(A3155,Orders!A:A,Orders!G:G,"")</f>
        <v>Wallet</v>
      </c>
      <c r="K3155" s="4">
        <f t="shared" si="1"/>
        <v>2024</v>
      </c>
      <c r="L3155" s="4" t="str">
        <f t="shared" si="2"/>
        <v>May</v>
      </c>
    </row>
    <row r="3156" ht="22.5" customHeight="1">
      <c r="A3156" s="4">
        <f>(Orders!A3156)</f>
        <v>7629577899</v>
      </c>
      <c r="B3156" s="5">
        <f t="array" ref="B3156">_xlfn.XLOOKUP(A3156, Orders!A:A,Orders!C:C)</f>
        <v>45274.65468</v>
      </c>
      <c r="C3156" s="4">
        <f>Order_items!B3156</f>
        <v>613942</v>
      </c>
      <c r="D3156" s="4" t="str">
        <f t="array" ref="D3156">_xlfn.XLOOKUP(C3156,Products!A:A,Products!B:B,"")</f>
        <v>Pet Treats</v>
      </c>
      <c r="E3156" s="4" t="str">
        <f t="array" ref="E3156">_xlfn.XLOOKUP(C3156,Products!A:A,Products!C:C,"")</f>
        <v>Pet Care</v>
      </c>
      <c r="F3156" s="4" t="str">
        <f t="array" ref="F3156">_xlfn.XLOOKUP(C3156,Products!A:A,Products!D:D,"")</f>
        <v>Dyal, Saraf and Goel</v>
      </c>
      <c r="G3156" s="4">
        <f>Order_items!C3156</f>
        <v>1</v>
      </c>
      <c r="H3156" s="4">
        <f>Order_items!D3156</f>
        <v>545</v>
      </c>
      <c r="I3156" s="4">
        <f>Order_items!E3156</f>
        <v>545</v>
      </c>
      <c r="J3156" s="4" t="str">
        <f t="array" ref="J3156">_xlfn.XLOOKUP(A3156,Orders!A:A,Orders!G:G,"")</f>
        <v>UPI</v>
      </c>
      <c r="K3156" s="4">
        <f t="shared" si="1"/>
        <v>2023</v>
      </c>
      <c r="L3156" s="4" t="str">
        <f t="shared" si="2"/>
        <v>Dec</v>
      </c>
    </row>
    <row r="3157" ht="22.5" customHeight="1">
      <c r="A3157" s="4">
        <f>(Orders!A3157)</f>
        <v>4769055037</v>
      </c>
      <c r="B3157" s="5">
        <f t="array" ref="B3157">_xlfn.XLOOKUP(A3157, Orders!A:A,Orders!C:C)</f>
        <v>45148.88662</v>
      </c>
      <c r="C3157" s="4">
        <f>Order_items!B3157</f>
        <v>82484</v>
      </c>
      <c r="D3157" s="4" t="str">
        <f t="array" ref="D3157">_xlfn.XLOOKUP(C3157,Products!A:A,Products!B:B,"")</f>
        <v>Baby Food</v>
      </c>
      <c r="E3157" s="4" t="str">
        <f t="array" ref="E3157">_xlfn.XLOOKUP(C3157,Products!A:A,Products!C:C,"")</f>
        <v>Baby Care</v>
      </c>
      <c r="F3157" s="4" t="str">
        <f t="array" ref="F3157">_xlfn.XLOOKUP(C3157,Products!A:A,Products!D:D,"")</f>
        <v>Mallick PLC</v>
      </c>
      <c r="G3157" s="4">
        <f>Order_items!C3157</f>
        <v>2</v>
      </c>
      <c r="H3157" s="4">
        <f>Order_items!D3157</f>
        <v>914.88</v>
      </c>
      <c r="I3157" s="4">
        <f>Order_items!E3157</f>
        <v>1829.76</v>
      </c>
      <c r="J3157" s="4" t="str">
        <f t="array" ref="J3157">_xlfn.XLOOKUP(A3157,Orders!A:A,Orders!G:G,"")</f>
        <v>Cash</v>
      </c>
      <c r="K3157" s="4">
        <f t="shared" si="1"/>
        <v>2023</v>
      </c>
      <c r="L3157" s="4" t="str">
        <f t="shared" si="2"/>
        <v>Aug</v>
      </c>
    </row>
    <row r="3158" ht="22.5" customHeight="1">
      <c r="A3158" s="4">
        <f>(Orders!A3158)</f>
        <v>8476029654</v>
      </c>
      <c r="B3158" s="5">
        <f t="array" ref="B3158">_xlfn.XLOOKUP(A3158, Orders!A:A,Orders!C:C)</f>
        <v>45247.37381</v>
      </c>
      <c r="C3158" s="4">
        <f>Order_items!B3158</f>
        <v>734789</v>
      </c>
      <c r="D3158" s="4" t="str">
        <f t="array" ref="D3158">_xlfn.XLOOKUP(C3158,Products!A:A,Products!B:B,"")</f>
        <v>Popcorn</v>
      </c>
      <c r="E3158" s="4" t="str">
        <f t="array" ref="E3158">_xlfn.XLOOKUP(C3158,Products!A:A,Products!C:C,"")</f>
        <v>Snacks &amp; Munchies</v>
      </c>
      <c r="F3158" s="4" t="str">
        <f t="array" ref="F3158">_xlfn.XLOOKUP(C3158,Products!A:A,Products!D:D,"")</f>
        <v>Chaudhari, Pant and Singh</v>
      </c>
      <c r="G3158" s="4">
        <f>Order_items!C3158</f>
        <v>2</v>
      </c>
      <c r="H3158" s="4">
        <f>Order_items!D3158</f>
        <v>395.82</v>
      </c>
      <c r="I3158" s="4">
        <f>Order_items!E3158</f>
        <v>791.64</v>
      </c>
      <c r="J3158" s="4" t="str">
        <f t="array" ref="J3158">_xlfn.XLOOKUP(A3158,Orders!A:A,Orders!G:G,"")</f>
        <v>Cash</v>
      </c>
      <c r="K3158" s="4">
        <f t="shared" si="1"/>
        <v>2023</v>
      </c>
      <c r="L3158" s="4" t="str">
        <f t="shared" si="2"/>
        <v>Nov</v>
      </c>
    </row>
    <row r="3159" ht="22.5" customHeight="1">
      <c r="A3159" s="4">
        <f>(Orders!A3159)</f>
        <v>7809866112</v>
      </c>
      <c r="B3159" s="5">
        <f t="array" ref="B3159">_xlfn.XLOOKUP(A3159, Orders!A:A,Orders!C:C)</f>
        <v>45484.39083</v>
      </c>
      <c r="C3159" s="4">
        <f>Order_items!B3159</f>
        <v>491521</v>
      </c>
      <c r="D3159" s="4" t="str">
        <f t="array" ref="D3159">_xlfn.XLOOKUP(C3159,Products!A:A,Products!B:B,"")</f>
        <v>Nuts</v>
      </c>
      <c r="E3159" s="4" t="str">
        <f t="array" ref="E3159">_xlfn.XLOOKUP(C3159,Products!A:A,Products!C:C,"")</f>
        <v>Snacks &amp; Munchies</v>
      </c>
      <c r="F3159" s="4" t="str">
        <f t="array" ref="F3159">_xlfn.XLOOKUP(C3159,Products!A:A,Products!D:D,"")</f>
        <v>Karpe Inc</v>
      </c>
      <c r="G3159" s="4">
        <f>Order_items!C3159</f>
        <v>1</v>
      </c>
      <c r="H3159" s="4">
        <f>Order_items!D3159</f>
        <v>556.35</v>
      </c>
      <c r="I3159" s="4">
        <f>Order_items!E3159</f>
        <v>556.35</v>
      </c>
      <c r="J3159" s="4" t="str">
        <f t="array" ref="J3159">_xlfn.XLOOKUP(A3159,Orders!A:A,Orders!G:G,"")</f>
        <v>Cash</v>
      </c>
      <c r="K3159" s="4">
        <f t="shared" si="1"/>
        <v>2024</v>
      </c>
      <c r="L3159" s="4" t="str">
        <f t="shared" si="2"/>
        <v>Jul</v>
      </c>
    </row>
    <row r="3160" ht="22.5" customHeight="1">
      <c r="A3160" s="4">
        <f>(Orders!A3160)</f>
        <v>5453896364</v>
      </c>
      <c r="B3160" s="5">
        <f t="array" ref="B3160">_xlfn.XLOOKUP(A3160, Orders!A:A,Orders!C:C)</f>
        <v>45101.01897</v>
      </c>
      <c r="C3160" s="4">
        <f>Order_items!B3160</f>
        <v>803607</v>
      </c>
      <c r="D3160" s="4" t="str">
        <f t="array" ref="D3160">_xlfn.XLOOKUP(C3160,Products!A:A,Products!B:B,"")</f>
        <v>Soap</v>
      </c>
      <c r="E3160" s="4" t="str">
        <f t="array" ref="E3160">_xlfn.XLOOKUP(C3160,Products!A:A,Products!C:C,"")</f>
        <v>Personal Care</v>
      </c>
      <c r="F3160" s="4" t="str">
        <f t="array" ref="F3160">_xlfn.XLOOKUP(C3160,Products!A:A,Products!D:D,"")</f>
        <v>Kadakia, Mohan and Sathe</v>
      </c>
      <c r="G3160" s="4">
        <f>Order_items!C3160</f>
        <v>2</v>
      </c>
      <c r="H3160" s="4">
        <f>Order_items!D3160</f>
        <v>949.73</v>
      </c>
      <c r="I3160" s="4">
        <f>Order_items!E3160</f>
        <v>1899.46</v>
      </c>
      <c r="J3160" s="4" t="str">
        <f t="array" ref="J3160">_xlfn.XLOOKUP(A3160,Orders!A:A,Orders!G:G,"")</f>
        <v>UPI</v>
      </c>
      <c r="K3160" s="4">
        <f t="shared" si="1"/>
        <v>2023</v>
      </c>
      <c r="L3160" s="4" t="str">
        <f t="shared" si="2"/>
        <v>Jun</v>
      </c>
    </row>
    <row r="3161" ht="22.5" customHeight="1">
      <c r="A3161" s="4">
        <f>(Orders!A3161)</f>
        <v>9080432189</v>
      </c>
      <c r="B3161" s="5">
        <f t="array" ref="B3161">_xlfn.XLOOKUP(A3161, Orders!A:A,Orders!C:C)</f>
        <v>45531.82028</v>
      </c>
      <c r="C3161" s="4">
        <f>Order_items!B3161</f>
        <v>140489</v>
      </c>
      <c r="D3161" s="4" t="str">
        <f t="array" ref="D3161">_xlfn.XLOOKUP(C3161,Products!A:A,Products!B:B,"")</f>
        <v>Soap</v>
      </c>
      <c r="E3161" s="4" t="str">
        <f t="array" ref="E3161">_xlfn.XLOOKUP(C3161,Products!A:A,Products!C:C,"")</f>
        <v>Personal Care</v>
      </c>
      <c r="F3161" s="4" t="str">
        <f t="array" ref="F3161">_xlfn.XLOOKUP(C3161,Products!A:A,Products!D:D,"")</f>
        <v>Biswas, Kapoor and Patel</v>
      </c>
      <c r="G3161" s="4">
        <f>Order_items!C3161</f>
        <v>2</v>
      </c>
      <c r="H3161" s="4">
        <f>Order_items!D3161</f>
        <v>650.2</v>
      </c>
      <c r="I3161" s="4">
        <f>Order_items!E3161</f>
        <v>1300.4</v>
      </c>
      <c r="J3161" s="4" t="str">
        <f t="array" ref="J3161">_xlfn.XLOOKUP(A3161,Orders!A:A,Orders!G:G,"")</f>
        <v>Card</v>
      </c>
      <c r="K3161" s="4">
        <f t="shared" si="1"/>
        <v>2024</v>
      </c>
      <c r="L3161" s="4" t="str">
        <f t="shared" si="2"/>
        <v>Aug</v>
      </c>
    </row>
    <row r="3162" ht="22.5" customHeight="1">
      <c r="A3162" s="4">
        <f>(Orders!A3162)</f>
        <v>3079758919</v>
      </c>
      <c r="B3162" s="5">
        <f t="array" ref="B3162">_xlfn.XLOOKUP(A3162, Orders!A:A,Orders!C:C)</f>
        <v>45526.66348</v>
      </c>
      <c r="C3162" s="4">
        <f>Order_items!B3162</f>
        <v>451933</v>
      </c>
      <c r="D3162" s="4" t="str">
        <f t="array" ref="D3162">_xlfn.XLOOKUP(C3162,Products!A:A,Products!B:B,"")</f>
        <v>Wheat Flour</v>
      </c>
      <c r="E3162" s="4" t="str">
        <f t="array" ref="E3162">_xlfn.XLOOKUP(C3162,Products!A:A,Products!C:C,"")</f>
        <v>Grocery &amp; Staples</v>
      </c>
      <c r="F3162" s="4" t="str">
        <f t="array" ref="F3162">_xlfn.XLOOKUP(C3162,Products!A:A,Products!D:D,"")</f>
        <v>Nadig Ltd</v>
      </c>
      <c r="G3162" s="4">
        <f>Order_items!C3162</f>
        <v>1</v>
      </c>
      <c r="H3162" s="4">
        <f>Order_items!D3162</f>
        <v>568.94</v>
      </c>
      <c r="I3162" s="4">
        <f>Order_items!E3162</f>
        <v>568.94</v>
      </c>
      <c r="J3162" s="4" t="str">
        <f t="array" ref="J3162">_xlfn.XLOOKUP(A3162,Orders!A:A,Orders!G:G,"")</f>
        <v>UPI</v>
      </c>
      <c r="K3162" s="4">
        <f t="shared" si="1"/>
        <v>2024</v>
      </c>
      <c r="L3162" s="4" t="str">
        <f t="shared" si="2"/>
        <v>Aug</v>
      </c>
    </row>
    <row r="3163" ht="22.5" customHeight="1">
      <c r="A3163" s="4">
        <f>(Orders!A3163)</f>
        <v>4076039325</v>
      </c>
      <c r="B3163" s="5">
        <f t="array" ref="B3163">_xlfn.XLOOKUP(A3163, Orders!A:A,Orders!C:C)</f>
        <v>45516.8098</v>
      </c>
      <c r="C3163" s="4">
        <f>Order_items!B3163</f>
        <v>832348</v>
      </c>
      <c r="D3163" s="4" t="str">
        <f t="array" ref="D3163">_xlfn.XLOOKUP(C3163,Products!A:A,Products!B:B,"")</f>
        <v>Biscuits</v>
      </c>
      <c r="E3163" s="4" t="str">
        <f t="array" ref="E3163">_xlfn.XLOOKUP(C3163,Products!A:A,Products!C:C,"")</f>
        <v>Snacks &amp; Munchies</v>
      </c>
      <c r="F3163" s="4" t="str">
        <f t="array" ref="F3163">_xlfn.XLOOKUP(C3163,Products!A:A,Products!D:D,"")</f>
        <v>Jani-Ram</v>
      </c>
      <c r="G3163" s="4">
        <f>Order_items!C3163</f>
        <v>1</v>
      </c>
      <c r="H3163" s="4">
        <f>Order_items!D3163</f>
        <v>831.43</v>
      </c>
      <c r="I3163" s="4">
        <f>Order_items!E3163</f>
        <v>831.43</v>
      </c>
      <c r="J3163" s="4" t="str">
        <f t="array" ref="J3163">_xlfn.XLOOKUP(A3163,Orders!A:A,Orders!G:G,"")</f>
        <v>Wallet</v>
      </c>
      <c r="K3163" s="4">
        <f t="shared" si="1"/>
        <v>2024</v>
      </c>
      <c r="L3163" s="4" t="str">
        <f t="shared" si="2"/>
        <v>Aug</v>
      </c>
    </row>
    <row r="3164" ht="22.5" customHeight="1">
      <c r="A3164" s="4">
        <f>(Orders!A3164)</f>
        <v>9239241275</v>
      </c>
      <c r="B3164" s="5">
        <f t="array" ref="B3164">_xlfn.XLOOKUP(A3164, Orders!A:A,Orders!C:C)</f>
        <v>45329.13862</v>
      </c>
      <c r="C3164" s="4">
        <f>Order_items!B3164</f>
        <v>880510</v>
      </c>
      <c r="D3164" s="4" t="str">
        <f t="array" ref="D3164">_xlfn.XLOOKUP(C3164,Products!A:A,Products!B:B,"")</f>
        <v>Bread</v>
      </c>
      <c r="E3164" s="4" t="str">
        <f t="array" ref="E3164">_xlfn.XLOOKUP(C3164,Products!A:A,Products!C:C,"")</f>
        <v>Dairy &amp; Breakfast</v>
      </c>
      <c r="F3164" s="4" t="str">
        <f t="array" ref="F3164">_xlfn.XLOOKUP(C3164,Products!A:A,Products!D:D,"")</f>
        <v>Roy-Char</v>
      </c>
      <c r="G3164" s="4">
        <f>Order_items!C3164</f>
        <v>3</v>
      </c>
      <c r="H3164" s="4">
        <f>Order_items!D3164</f>
        <v>951.43</v>
      </c>
      <c r="I3164" s="4">
        <f>Order_items!E3164</f>
        <v>2854.29</v>
      </c>
      <c r="J3164" s="4" t="str">
        <f t="array" ref="J3164">_xlfn.XLOOKUP(A3164,Orders!A:A,Orders!G:G,"")</f>
        <v>Cash</v>
      </c>
      <c r="K3164" s="4">
        <f t="shared" si="1"/>
        <v>2024</v>
      </c>
      <c r="L3164" s="4" t="str">
        <f t="shared" si="2"/>
        <v>Feb</v>
      </c>
    </row>
    <row r="3165" ht="22.5" customHeight="1">
      <c r="A3165" s="4">
        <f>(Orders!A3165)</f>
        <v>4864829217</v>
      </c>
      <c r="B3165" s="5">
        <f t="array" ref="B3165">_xlfn.XLOOKUP(A3165, Orders!A:A,Orders!C:C)</f>
        <v>45188.21207</v>
      </c>
      <c r="C3165" s="4">
        <f>Order_items!B3165</f>
        <v>136533</v>
      </c>
      <c r="D3165" s="4" t="str">
        <f t="array" ref="D3165">_xlfn.XLOOKUP(C3165,Products!A:A,Products!B:B,"")</f>
        <v>Eggs</v>
      </c>
      <c r="E3165" s="4" t="str">
        <f t="array" ref="E3165">_xlfn.XLOOKUP(C3165,Products!A:A,Products!C:C,"")</f>
        <v>Dairy &amp; Breakfast</v>
      </c>
      <c r="F3165" s="4" t="str">
        <f t="array" ref="F3165">_xlfn.XLOOKUP(C3165,Products!A:A,Products!D:D,"")</f>
        <v>Raghavan, Magar and Shanker</v>
      </c>
      <c r="G3165" s="4">
        <f>Order_items!C3165</f>
        <v>2</v>
      </c>
      <c r="H3165" s="4">
        <f>Order_items!D3165</f>
        <v>826.21</v>
      </c>
      <c r="I3165" s="4">
        <f>Order_items!E3165</f>
        <v>1652.42</v>
      </c>
      <c r="J3165" s="4" t="str">
        <f t="array" ref="J3165">_xlfn.XLOOKUP(A3165,Orders!A:A,Orders!G:G,"")</f>
        <v>UPI</v>
      </c>
      <c r="K3165" s="4">
        <f t="shared" si="1"/>
        <v>2023</v>
      </c>
      <c r="L3165" s="4" t="str">
        <f t="shared" si="2"/>
        <v>Sep</v>
      </c>
    </row>
    <row r="3166" ht="22.5" customHeight="1">
      <c r="A3166" s="4">
        <f>(Orders!A3166)</f>
        <v>5108704843</v>
      </c>
      <c r="B3166" s="5">
        <f t="array" ref="B3166">_xlfn.XLOOKUP(A3166, Orders!A:A,Orders!C:C)</f>
        <v>45386.61644</v>
      </c>
      <c r="C3166" s="4">
        <f>Order_items!B3166</f>
        <v>57405</v>
      </c>
      <c r="D3166" s="4" t="str">
        <f t="array" ref="D3166">_xlfn.XLOOKUP(C3166,Products!A:A,Products!B:B,"")</f>
        <v>Baby Food</v>
      </c>
      <c r="E3166" s="4" t="str">
        <f t="array" ref="E3166">_xlfn.XLOOKUP(C3166,Products!A:A,Products!C:C,"")</f>
        <v>Baby Care</v>
      </c>
      <c r="F3166" s="4" t="str">
        <f t="array" ref="F3166">_xlfn.XLOOKUP(C3166,Products!A:A,Products!D:D,"")</f>
        <v>Srinivas PLC</v>
      </c>
      <c r="G3166" s="4">
        <f>Order_items!C3166</f>
        <v>2</v>
      </c>
      <c r="H3166" s="4">
        <f>Order_items!D3166</f>
        <v>607.67</v>
      </c>
      <c r="I3166" s="4">
        <f>Order_items!E3166</f>
        <v>1215.34</v>
      </c>
      <c r="J3166" s="4" t="str">
        <f t="array" ref="J3166">_xlfn.XLOOKUP(A3166,Orders!A:A,Orders!G:G,"")</f>
        <v>Wallet</v>
      </c>
      <c r="K3166" s="4">
        <f t="shared" si="1"/>
        <v>2024</v>
      </c>
      <c r="L3166" s="4" t="str">
        <f t="shared" si="2"/>
        <v>Apr</v>
      </c>
    </row>
    <row r="3167" ht="22.5" customHeight="1">
      <c r="A3167" s="4">
        <f>(Orders!A3167)</f>
        <v>8049805410</v>
      </c>
      <c r="B3167" s="5">
        <f t="array" ref="B3167">_xlfn.XLOOKUP(A3167, Orders!A:A,Orders!C:C)</f>
        <v>45562.77222</v>
      </c>
      <c r="C3167" s="4">
        <f>Order_items!B3167</f>
        <v>378287</v>
      </c>
      <c r="D3167" s="4" t="str">
        <f t="array" ref="D3167">_xlfn.XLOOKUP(C3167,Products!A:A,Products!B:B,"")</f>
        <v>Lemonade</v>
      </c>
      <c r="E3167" s="4" t="str">
        <f t="array" ref="E3167">_xlfn.XLOOKUP(C3167,Products!A:A,Products!C:C,"")</f>
        <v>Cold Drinks &amp; Juices</v>
      </c>
      <c r="F3167" s="4" t="str">
        <f t="array" ref="F3167">_xlfn.XLOOKUP(C3167,Products!A:A,Products!D:D,"")</f>
        <v>Ramesh-Jain</v>
      </c>
      <c r="G3167" s="4">
        <f>Order_items!C3167</f>
        <v>3</v>
      </c>
      <c r="H3167" s="4">
        <f>Order_items!D3167</f>
        <v>332.84</v>
      </c>
      <c r="I3167" s="4">
        <f>Order_items!E3167</f>
        <v>998.52</v>
      </c>
      <c r="J3167" s="4" t="str">
        <f t="array" ref="J3167">_xlfn.XLOOKUP(A3167,Orders!A:A,Orders!G:G,"")</f>
        <v>Cash</v>
      </c>
      <c r="K3167" s="4">
        <f t="shared" si="1"/>
        <v>2024</v>
      </c>
      <c r="L3167" s="4" t="str">
        <f t="shared" si="2"/>
        <v>Sep</v>
      </c>
    </row>
    <row r="3168" ht="22.5" customHeight="1">
      <c r="A3168" s="4">
        <f>(Orders!A3168)</f>
        <v>4711642504</v>
      </c>
      <c r="B3168" s="5">
        <f t="array" ref="B3168">_xlfn.XLOOKUP(A3168, Orders!A:A,Orders!C:C)</f>
        <v>45519.56031</v>
      </c>
      <c r="C3168" s="4">
        <f>Order_items!B3168</f>
        <v>349294</v>
      </c>
      <c r="D3168" s="4" t="str">
        <f t="array" ref="D3168">_xlfn.XLOOKUP(C3168,Products!A:A,Products!B:B,"")</f>
        <v>Onions</v>
      </c>
      <c r="E3168" s="4" t="str">
        <f t="array" ref="E3168">_xlfn.XLOOKUP(C3168,Products!A:A,Products!C:C,"")</f>
        <v>Fruits &amp; Vegetables</v>
      </c>
      <c r="F3168" s="4" t="str">
        <f t="array" ref="F3168">_xlfn.XLOOKUP(C3168,Products!A:A,Products!D:D,"")</f>
        <v>Ganesan Ltd</v>
      </c>
      <c r="G3168" s="4">
        <f>Order_items!C3168</f>
        <v>2</v>
      </c>
      <c r="H3168" s="4">
        <f>Order_items!D3168</f>
        <v>934.75</v>
      </c>
      <c r="I3168" s="4">
        <f>Order_items!E3168</f>
        <v>1869.5</v>
      </c>
      <c r="J3168" s="4" t="str">
        <f t="array" ref="J3168">_xlfn.XLOOKUP(A3168,Orders!A:A,Orders!G:G,"")</f>
        <v>Card</v>
      </c>
      <c r="K3168" s="4">
        <f t="shared" si="1"/>
        <v>2024</v>
      </c>
      <c r="L3168" s="4" t="str">
        <f t="shared" si="2"/>
        <v>Aug</v>
      </c>
    </row>
    <row r="3169" ht="22.5" customHeight="1">
      <c r="A3169" s="4">
        <f>(Orders!A3169)</f>
        <v>8952094523</v>
      </c>
      <c r="B3169" s="5">
        <f t="array" ref="B3169">_xlfn.XLOOKUP(A3169, Orders!A:A,Orders!C:C)</f>
        <v>45244.75931</v>
      </c>
      <c r="C3169" s="4">
        <f>Order_items!B3169</f>
        <v>654623</v>
      </c>
      <c r="D3169" s="4" t="str">
        <f t="array" ref="D3169">_xlfn.XLOOKUP(C3169,Products!A:A,Products!B:B,"")</f>
        <v>Chips</v>
      </c>
      <c r="E3169" s="4" t="str">
        <f t="array" ref="E3169">_xlfn.XLOOKUP(C3169,Products!A:A,Products!C:C,"")</f>
        <v>Snacks &amp; Munchies</v>
      </c>
      <c r="F3169" s="4" t="str">
        <f t="array" ref="F3169">_xlfn.XLOOKUP(C3169,Products!A:A,Products!D:D,"")</f>
        <v>Pradhan and Sons</v>
      </c>
      <c r="G3169" s="4">
        <f>Order_items!C3169</f>
        <v>2</v>
      </c>
      <c r="H3169" s="4">
        <f>Order_items!D3169</f>
        <v>422.14</v>
      </c>
      <c r="I3169" s="4">
        <f>Order_items!E3169</f>
        <v>844.28</v>
      </c>
      <c r="J3169" s="4" t="str">
        <f t="array" ref="J3169">_xlfn.XLOOKUP(A3169,Orders!A:A,Orders!G:G,"")</f>
        <v>UPI</v>
      </c>
      <c r="K3169" s="4">
        <f t="shared" si="1"/>
        <v>2023</v>
      </c>
      <c r="L3169" s="4" t="str">
        <f t="shared" si="2"/>
        <v>Nov</v>
      </c>
    </row>
    <row r="3170" ht="22.5" customHeight="1">
      <c r="A3170" s="4">
        <f>(Orders!A3170)</f>
        <v>4285784267</v>
      </c>
      <c r="B3170" s="5">
        <f t="array" ref="B3170">_xlfn.XLOOKUP(A3170, Orders!A:A,Orders!C:C)</f>
        <v>45397.77856</v>
      </c>
      <c r="C3170" s="4">
        <f>Order_items!B3170</f>
        <v>36412</v>
      </c>
      <c r="D3170" s="4" t="str">
        <f t="array" ref="D3170">_xlfn.XLOOKUP(C3170,Products!A:A,Products!B:B,"")</f>
        <v>Dish Soap</v>
      </c>
      <c r="E3170" s="4" t="str">
        <f t="array" ref="E3170">_xlfn.XLOOKUP(C3170,Products!A:A,Products!C:C,"")</f>
        <v>Household Care</v>
      </c>
      <c r="F3170" s="4" t="str">
        <f t="array" ref="F3170">_xlfn.XLOOKUP(C3170,Products!A:A,Products!D:D,"")</f>
        <v>Muni-Shankar</v>
      </c>
      <c r="G3170" s="4">
        <f>Order_items!C3170</f>
        <v>3</v>
      </c>
      <c r="H3170" s="4">
        <f>Order_items!D3170</f>
        <v>397.68</v>
      </c>
      <c r="I3170" s="4">
        <f>Order_items!E3170</f>
        <v>1193.04</v>
      </c>
      <c r="J3170" s="4" t="str">
        <f t="array" ref="J3170">_xlfn.XLOOKUP(A3170,Orders!A:A,Orders!G:G,"")</f>
        <v>UPI</v>
      </c>
      <c r="K3170" s="4">
        <f t="shared" si="1"/>
        <v>2024</v>
      </c>
      <c r="L3170" s="4" t="str">
        <f t="shared" si="2"/>
        <v>Apr</v>
      </c>
    </row>
    <row r="3171" ht="22.5" customHeight="1">
      <c r="A3171" s="4">
        <f>(Orders!A3171)</f>
        <v>7494670835</v>
      </c>
      <c r="B3171" s="5">
        <f t="array" ref="B3171">_xlfn.XLOOKUP(A3171, Orders!A:A,Orders!C:C)</f>
        <v>45309.01553</v>
      </c>
      <c r="C3171" s="4">
        <f>Order_items!B3171</f>
        <v>970529</v>
      </c>
      <c r="D3171" s="4" t="str">
        <f t="array" ref="D3171">_xlfn.XLOOKUP(C3171,Products!A:A,Products!B:B,"")</f>
        <v>Diapers</v>
      </c>
      <c r="E3171" s="4" t="str">
        <f t="array" ref="E3171">_xlfn.XLOOKUP(C3171,Products!A:A,Products!C:C,"")</f>
        <v>Baby Care</v>
      </c>
      <c r="F3171" s="4" t="str">
        <f t="array" ref="F3171">_xlfn.XLOOKUP(C3171,Products!A:A,Products!D:D,"")</f>
        <v>Kurian, Patla and Sanghvi</v>
      </c>
      <c r="G3171" s="4">
        <f>Order_items!C3171</f>
        <v>2</v>
      </c>
      <c r="H3171" s="4">
        <f>Order_items!D3171</f>
        <v>827.44</v>
      </c>
      <c r="I3171" s="4">
        <f>Order_items!E3171</f>
        <v>1654.88</v>
      </c>
      <c r="J3171" s="4" t="str">
        <f t="array" ref="J3171">_xlfn.XLOOKUP(A3171,Orders!A:A,Orders!G:G,"")</f>
        <v>Cash</v>
      </c>
      <c r="K3171" s="4">
        <f t="shared" si="1"/>
        <v>2024</v>
      </c>
      <c r="L3171" s="4" t="str">
        <f t="shared" si="2"/>
        <v>Jan</v>
      </c>
    </row>
    <row r="3172" ht="22.5" customHeight="1">
      <c r="A3172" s="4">
        <f>(Orders!A3172)</f>
        <v>7667090453</v>
      </c>
      <c r="B3172" s="5">
        <f t="array" ref="B3172">_xlfn.XLOOKUP(A3172, Orders!A:A,Orders!C:C)</f>
        <v>45100.97963</v>
      </c>
      <c r="C3172" s="4">
        <f>Order_items!B3172</f>
        <v>448752</v>
      </c>
      <c r="D3172" s="4" t="str">
        <f t="array" ref="D3172">_xlfn.XLOOKUP(C3172,Products!A:A,Products!B:B,"")</f>
        <v>Toilet Cleaner</v>
      </c>
      <c r="E3172" s="4" t="str">
        <f t="array" ref="E3172">_xlfn.XLOOKUP(C3172,Products!A:A,Products!C:C,"")</f>
        <v>Household Care</v>
      </c>
      <c r="F3172" s="4" t="str">
        <f t="array" ref="F3172">_xlfn.XLOOKUP(C3172,Products!A:A,Products!D:D,"")</f>
        <v>Batta-Doctor</v>
      </c>
      <c r="G3172" s="4">
        <f>Order_items!C3172</f>
        <v>1</v>
      </c>
      <c r="H3172" s="4">
        <f>Order_items!D3172</f>
        <v>160.07</v>
      </c>
      <c r="I3172" s="4">
        <f>Order_items!E3172</f>
        <v>160.07</v>
      </c>
      <c r="J3172" s="4" t="str">
        <f t="array" ref="J3172">_xlfn.XLOOKUP(A3172,Orders!A:A,Orders!G:G,"")</f>
        <v>Card</v>
      </c>
      <c r="K3172" s="4">
        <f t="shared" si="1"/>
        <v>2023</v>
      </c>
      <c r="L3172" s="4" t="str">
        <f t="shared" si="2"/>
        <v>Jun</v>
      </c>
    </row>
    <row r="3173" ht="22.5" customHeight="1">
      <c r="A3173" s="4">
        <f>(Orders!A3173)</f>
        <v>2193572534</v>
      </c>
      <c r="B3173" s="5">
        <f t="array" ref="B3173">_xlfn.XLOOKUP(A3173, Orders!A:A,Orders!C:C)</f>
        <v>45011.32919</v>
      </c>
      <c r="C3173" s="4">
        <f>Order_items!B3173</f>
        <v>378287</v>
      </c>
      <c r="D3173" s="4" t="str">
        <f t="array" ref="D3173">_xlfn.XLOOKUP(C3173,Products!A:A,Products!B:B,"")</f>
        <v>Lemonade</v>
      </c>
      <c r="E3173" s="4" t="str">
        <f t="array" ref="E3173">_xlfn.XLOOKUP(C3173,Products!A:A,Products!C:C,"")</f>
        <v>Cold Drinks &amp; Juices</v>
      </c>
      <c r="F3173" s="4" t="str">
        <f t="array" ref="F3173">_xlfn.XLOOKUP(C3173,Products!A:A,Products!D:D,"")</f>
        <v>Ramesh-Jain</v>
      </c>
      <c r="G3173" s="4">
        <f>Order_items!C3173</f>
        <v>1</v>
      </c>
      <c r="H3173" s="4">
        <f>Order_items!D3173</f>
        <v>332.84</v>
      </c>
      <c r="I3173" s="4">
        <f>Order_items!E3173</f>
        <v>332.84</v>
      </c>
      <c r="J3173" s="4" t="str">
        <f t="array" ref="J3173">_xlfn.XLOOKUP(A3173,Orders!A:A,Orders!G:G,"")</f>
        <v>UPI</v>
      </c>
      <c r="K3173" s="4">
        <f t="shared" si="1"/>
        <v>2023</v>
      </c>
      <c r="L3173" s="4" t="str">
        <f t="shared" si="2"/>
        <v>Mar</v>
      </c>
    </row>
    <row r="3174" ht="22.5" customHeight="1">
      <c r="A3174" s="4">
        <f>(Orders!A3174)</f>
        <v>5357089776</v>
      </c>
      <c r="B3174" s="5">
        <f t="array" ref="B3174">_xlfn.XLOOKUP(A3174, Orders!A:A,Orders!C:C)</f>
        <v>45565.98668</v>
      </c>
      <c r="C3174" s="4">
        <f>Order_items!B3174</f>
        <v>490939</v>
      </c>
      <c r="D3174" s="4" t="str">
        <f t="array" ref="D3174">_xlfn.XLOOKUP(C3174,Products!A:A,Products!B:B,"")</f>
        <v>Lotion</v>
      </c>
      <c r="E3174" s="4" t="str">
        <f t="array" ref="E3174">_xlfn.XLOOKUP(C3174,Products!A:A,Products!C:C,"")</f>
        <v>Personal Care</v>
      </c>
      <c r="F3174" s="4" t="str">
        <f t="array" ref="F3174">_xlfn.XLOOKUP(C3174,Products!A:A,Products!D:D,"")</f>
        <v>Roy, Barad and De</v>
      </c>
      <c r="G3174" s="4">
        <f>Order_items!C3174</f>
        <v>3</v>
      </c>
      <c r="H3174" s="4">
        <f>Order_items!D3174</f>
        <v>80.25</v>
      </c>
      <c r="I3174" s="4">
        <f>Order_items!E3174</f>
        <v>240.75</v>
      </c>
      <c r="J3174" s="4" t="str">
        <f t="array" ref="J3174">_xlfn.XLOOKUP(A3174,Orders!A:A,Orders!G:G,"")</f>
        <v>UPI</v>
      </c>
      <c r="K3174" s="4">
        <f t="shared" si="1"/>
        <v>2024</v>
      </c>
      <c r="L3174" s="4" t="str">
        <f t="shared" si="2"/>
        <v>Sep</v>
      </c>
    </row>
    <row r="3175" ht="22.5" customHeight="1">
      <c r="A3175" s="4">
        <f>(Orders!A3175)</f>
        <v>1191016829</v>
      </c>
      <c r="B3175" s="5">
        <f t="array" ref="B3175">_xlfn.XLOOKUP(A3175, Orders!A:A,Orders!C:C)</f>
        <v>45104.84866</v>
      </c>
      <c r="C3175" s="4">
        <f>Order_items!B3175</f>
        <v>435929</v>
      </c>
      <c r="D3175" s="4" t="str">
        <f t="array" ref="D3175">_xlfn.XLOOKUP(C3175,Products!A:A,Products!B:B,"")</f>
        <v>Toilet Cleaner</v>
      </c>
      <c r="E3175" s="4" t="str">
        <f t="array" ref="E3175">_xlfn.XLOOKUP(C3175,Products!A:A,Products!C:C,"")</f>
        <v>Household Care</v>
      </c>
      <c r="F3175" s="4" t="str">
        <f t="array" ref="F3175">_xlfn.XLOOKUP(C3175,Products!A:A,Products!D:D,"")</f>
        <v>Memon Ltd</v>
      </c>
      <c r="G3175" s="4">
        <f>Order_items!C3175</f>
        <v>3</v>
      </c>
      <c r="H3175" s="4">
        <f>Order_items!D3175</f>
        <v>856.89</v>
      </c>
      <c r="I3175" s="4">
        <f>Order_items!E3175</f>
        <v>2570.67</v>
      </c>
      <c r="J3175" s="4" t="str">
        <f t="array" ref="J3175">_xlfn.XLOOKUP(A3175,Orders!A:A,Orders!G:G,"")</f>
        <v>Wallet</v>
      </c>
      <c r="K3175" s="4">
        <f t="shared" si="1"/>
        <v>2023</v>
      </c>
      <c r="L3175" s="4" t="str">
        <f t="shared" si="2"/>
        <v>Jun</v>
      </c>
    </row>
    <row r="3176" ht="22.5" customHeight="1">
      <c r="A3176" s="4">
        <f>(Orders!A3176)</f>
        <v>549484032</v>
      </c>
      <c r="B3176" s="5">
        <f t="array" ref="B3176">_xlfn.XLOOKUP(A3176, Orders!A:A,Orders!C:C)</f>
        <v>45029.34789</v>
      </c>
      <c r="C3176" s="4">
        <f>Order_items!B3176</f>
        <v>903336</v>
      </c>
      <c r="D3176" s="4" t="str">
        <f t="array" ref="D3176">_xlfn.XLOOKUP(C3176,Products!A:A,Products!B:B,"")</f>
        <v>Pulses</v>
      </c>
      <c r="E3176" s="4" t="str">
        <f t="array" ref="E3176">_xlfn.XLOOKUP(C3176,Products!A:A,Products!C:C,"")</f>
        <v>Grocery &amp; Staples</v>
      </c>
      <c r="F3176" s="4" t="str">
        <f t="array" ref="F3176">_xlfn.XLOOKUP(C3176,Products!A:A,Products!D:D,"")</f>
        <v>Vaidya, Amble and Palla</v>
      </c>
      <c r="G3176" s="4">
        <f>Order_items!C3176</f>
        <v>2</v>
      </c>
      <c r="H3176" s="4">
        <f>Order_items!D3176</f>
        <v>551.88</v>
      </c>
      <c r="I3176" s="4">
        <f>Order_items!E3176</f>
        <v>1103.76</v>
      </c>
      <c r="J3176" s="4" t="str">
        <f t="array" ref="J3176">_xlfn.XLOOKUP(A3176,Orders!A:A,Orders!G:G,"")</f>
        <v>Card</v>
      </c>
      <c r="K3176" s="4">
        <f t="shared" si="1"/>
        <v>2023</v>
      </c>
      <c r="L3176" s="4" t="str">
        <f t="shared" si="2"/>
        <v>Apr</v>
      </c>
    </row>
    <row r="3177" ht="22.5" customHeight="1">
      <c r="A3177" s="4">
        <f>(Orders!A3177)</f>
        <v>8164076900</v>
      </c>
      <c r="B3177" s="5">
        <f t="array" ref="B3177">_xlfn.XLOOKUP(A3177, Orders!A:A,Orders!C:C)</f>
        <v>45095.00407</v>
      </c>
      <c r="C3177" s="4">
        <f>Order_items!B3177</f>
        <v>991434</v>
      </c>
      <c r="D3177" s="4" t="str">
        <f t="array" ref="D3177">_xlfn.XLOOKUP(C3177,Products!A:A,Products!B:B,"")</f>
        <v>Cookies</v>
      </c>
      <c r="E3177" s="4" t="str">
        <f t="array" ref="E3177">_xlfn.XLOOKUP(C3177,Products!A:A,Products!C:C,"")</f>
        <v>Snacks &amp; Munchies</v>
      </c>
      <c r="F3177" s="4" t="str">
        <f t="array" ref="F3177">_xlfn.XLOOKUP(C3177,Products!A:A,Products!D:D,"")</f>
        <v>Mital-Oza</v>
      </c>
      <c r="G3177" s="4">
        <f>Order_items!C3177</f>
        <v>2</v>
      </c>
      <c r="H3177" s="4">
        <f>Order_items!D3177</f>
        <v>237.62</v>
      </c>
      <c r="I3177" s="4">
        <f>Order_items!E3177</f>
        <v>475.24</v>
      </c>
      <c r="J3177" s="4" t="str">
        <f t="array" ref="J3177">_xlfn.XLOOKUP(A3177,Orders!A:A,Orders!G:G,"")</f>
        <v>Wallet</v>
      </c>
      <c r="K3177" s="4">
        <f t="shared" si="1"/>
        <v>2023</v>
      </c>
      <c r="L3177" s="4" t="str">
        <f t="shared" si="2"/>
        <v>Jun</v>
      </c>
    </row>
    <row r="3178" ht="22.5" customHeight="1">
      <c r="A3178" s="4">
        <f>(Orders!A3178)</f>
        <v>7136165651</v>
      </c>
      <c r="B3178" s="5">
        <f t="array" ref="B3178">_xlfn.XLOOKUP(A3178, Orders!A:A,Orders!C:C)</f>
        <v>45565.53499</v>
      </c>
      <c r="C3178" s="4">
        <f>Order_items!B3178</f>
        <v>336847</v>
      </c>
      <c r="D3178" s="4" t="str">
        <f t="array" ref="D3178">_xlfn.XLOOKUP(C3178,Products!A:A,Products!B:B,"")</f>
        <v>Toilet Cleaner</v>
      </c>
      <c r="E3178" s="4" t="str">
        <f t="array" ref="E3178">_xlfn.XLOOKUP(C3178,Products!A:A,Products!C:C,"")</f>
        <v>Household Care</v>
      </c>
      <c r="F3178" s="4" t="str">
        <f t="array" ref="F3178">_xlfn.XLOOKUP(C3178,Products!A:A,Products!D:D,"")</f>
        <v>Dayal, Mammen and More</v>
      </c>
      <c r="G3178" s="4">
        <f>Order_items!C3178</f>
        <v>3</v>
      </c>
      <c r="H3178" s="4">
        <f>Order_items!D3178</f>
        <v>936.98</v>
      </c>
      <c r="I3178" s="4">
        <f>Order_items!E3178</f>
        <v>2810.94</v>
      </c>
      <c r="J3178" s="4" t="str">
        <f t="array" ref="J3178">_xlfn.XLOOKUP(A3178,Orders!A:A,Orders!G:G,"")</f>
        <v>Cash</v>
      </c>
      <c r="K3178" s="4">
        <f t="shared" si="1"/>
        <v>2024</v>
      </c>
      <c r="L3178" s="4" t="str">
        <f t="shared" si="2"/>
        <v>Sep</v>
      </c>
    </row>
    <row r="3179" ht="22.5" customHeight="1">
      <c r="A3179" s="4">
        <f>(Orders!A3179)</f>
        <v>5368349643</v>
      </c>
      <c r="B3179" s="5">
        <f t="array" ref="B3179">_xlfn.XLOOKUP(A3179, Orders!A:A,Orders!C:C)</f>
        <v>45068.37791</v>
      </c>
      <c r="C3179" s="4">
        <f>Order_items!B3179</f>
        <v>487931</v>
      </c>
      <c r="D3179" s="4" t="str">
        <f t="array" ref="D3179">_xlfn.XLOOKUP(C3179,Products!A:A,Products!B:B,"")</f>
        <v>Sugar</v>
      </c>
      <c r="E3179" s="4" t="str">
        <f t="array" ref="E3179">_xlfn.XLOOKUP(C3179,Products!A:A,Products!C:C,"")</f>
        <v>Grocery &amp; Staples</v>
      </c>
      <c r="F3179" s="4" t="str">
        <f t="array" ref="F3179">_xlfn.XLOOKUP(C3179,Products!A:A,Products!D:D,"")</f>
        <v>Bahl, Jaggi and Nath</v>
      </c>
      <c r="G3179" s="4">
        <f>Order_items!C3179</f>
        <v>3</v>
      </c>
      <c r="H3179" s="4">
        <f>Order_items!D3179</f>
        <v>709.08</v>
      </c>
      <c r="I3179" s="4">
        <f>Order_items!E3179</f>
        <v>2127.24</v>
      </c>
      <c r="J3179" s="4" t="str">
        <f t="array" ref="J3179">_xlfn.XLOOKUP(A3179,Orders!A:A,Orders!G:G,"")</f>
        <v>Card</v>
      </c>
      <c r="K3179" s="4">
        <f t="shared" si="1"/>
        <v>2023</v>
      </c>
      <c r="L3179" s="4" t="str">
        <f t="shared" si="2"/>
        <v>May</v>
      </c>
    </row>
    <row r="3180" ht="22.5" customHeight="1">
      <c r="A3180" s="4">
        <f>(Orders!A3180)</f>
        <v>6965901435</v>
      </c>
      <c r="B3180" s="5">
        <f t="array" ref="B3180">_xlfn.XLOOKUP(A3180, Orders!A:A,Orders!C:C)</f>
        <v>45581.65434</v>
      </c>
      <c r="C3180" s="4">
        <f>Order_items!B3180</f>
        <v>94225</v>
      </c>
      <c r="D3180" s="4" t="str">
        <f t="array" ref="D3180">_xlfn.XLOOKUP(C3180,Products!A:A,Products!B:B,"")</f>
        <v>Toilet Cleaner</v>
      </c>
      <c r="E3180" s="4" t="str">
        <f t="array" ref="E3180">_xlfn.XLOOKUP(C3180,Products!A:A,Products!C:C,"")</f>
        <v>Household Care</v>
      </c>
      <c r="F3180" s="4" t="str">
        <f t="array" ref="F3180">_xlfn.XLOOKUP(C3180,Products!A:A,Products!D:D,"")</f>
        <v>Gulati, Ram and Sarkar</v>
      </c>
      <c r="G3180" s="4">
        <f>Order_items!C3180</f>
        <v>3</v>
      </c>
      <c r="H3180" s="4">
        <f>Order_items!D3180</f>
        <v>77.11</v>
      </c>
      <c r="I3180" s="4">
        <f>Order_items!E3180</f>
        <v>231.33</v>
      </c>
      <c r="J3180" s="4" t="str">
        <f t="array" ref="J3180">_xlfn.XLOOKUP(A3180,Orders!A:A,Orders!G:G,"")</f>
        <v>UPI</v>
      </c>
      <c r="K3180" s="4">
        <f t="shared" si="1"/>
        <v>2024</v>
      </c>
      <c r="L3180" s="4" t="str">
        <f t="shared" si="2"/>
        <v>Oct</v>
      </c>
    </row>
    <row r="3181" ht="22.5" customHeight="1">
      <c r="A3181" s="4">
        <f>(Orders!A3181)</f>
        <v>6687307827</v>
      </c>
      <c r="B3181" s="5">
        <f t="array" ref="B3181">_xlfn.XLOOKUP(A3181, Orders!A:A,Orders!C:C)</f>
        <v>45035.59074</v>
      </c>
      <c r="C3181" s="4">
        <f>Order_items!B3181</f>
        <v>706112</v>
      </c>
      <c r="D3181" s="4" t="str">
        <f t="array" ref="D3181">_xlfn.XLOOKUP(C3181,Products!A:A,Products!B:B,"")</f>
        <v>Vitamins</v>
      </c>
      <c r="E3181" s="4" t="str">
        <f t="array" ref="E3181">_xlfn.XLOOKUP(C3181,Products!A:A,Products!C:C,"")</f>
        <v>Pharmacy</v>
      </c>
      <c r="F3181" s="4" t="str">
        <f t="array" ref="F3181">_xlfn.XLOOKUP(C3181,Products!A:A,Products!D:D,"")</f>
        <v>Magar, Gara and Garg</v>
      </c>
      <c r="G3181" s="4">
        <f>Order_items!C3181</f>
        <v>2</v>
      </c>
      <c r="H3181" s="4">
        <f>Order_items!D3181</f>
        <v>478.79</v>
      </c>
      <c r="I3181" s="4">
        <f>Order_items!E3181</f>
        <v>957.58</v>
      </c>
      <c r="J3181" s="4" t="str">
        <f t="array" ref="J3181">_xlfn.XLOOKUP(A3181,Orders!A:A,Orders!G:G,"")</f>
        <v>Wallet</v>
      </c>
      <c r="K3181" s="4">
        <f t="shared" si="1"/>
        <v>2023</v>
      </c>
      <c r="L3181" s="4" t="str">
        <f t="shared" si="2"/>
        <v>Apr</v>
      </c>
    </row>
    <row r="3182" ht="22.5" customHeight="1">
      <c r="A3182" s="4">
        <f>(Orders!A3182)</f>
        <v>475294138</v>
      </c>
      <c r="B3182" s="5">
        <f t="array" ref="B3182">_xlfn.XLOOKUP(A3182, Orders!A:A,Orders!C:C)</f>
        <v>45289.73087</v>
      </c>
      <c r="C3182" s="4">
        <f>Order_items!B3182</f>
        <v>63769</v>
      </c>
      <c r="D3182" s="4" t="str">
        <f t="array" ref="D3182">_xlfn.XLOOKUP(C3182,Products!A:A,Products!B:B,"")</f>
        <v>Lotion</v>
      </c>
      <c r="E3182" s="4" t="str">
        <f t="array" ref="E3182">_xlfn.XLOOKUP(C3182,Products!A:A,Products!C:C,"")</f>
        <v>Personal Care</v>
      </c>
      <c r="F3182" s="4" t="str">
        <f t="array" ref="F3182">_xlfn.XLOOKUP(C3182,Products!A:A,Products!D:D,"")</f>
        <v>Dalal-Shan</v>
      </c>
      <c r="G3182" s="4">
        <f>Order_items!C3182</f>
        <v>2</v>
      </c>
      <c r="H3182" s="4">
        <f>Order_items!D3182</f>
        <v>878.07</v>
      </c>
      <c r="I3182" s="4">
        <f>Order_items!E3182</f>
        <v>1756.14</v>
      </c>
      <c r="J3182" s="4" t="str">
        <f t="array" ref="J3182">_xlfn.XLOOKUP(A3182,Orders!A:A,Orders!G:G,"")</f>
        <v>Card</v>
      </c>
      <c r="K3182" s="4">
        <f t="shared" si="1"/>
        <v>2023</v>
      </c>
      <c r="L3182" s="4" t="str">
        <f t="shared" si="2"/>
        <v>Dec</v>
      </c>
    </row>
    <row r="3183" ht="22.5" customHeight="1">
      <c r="A3183" s="4">
        <f>(Orders!A3183)</f>
        <v>9047534059</v>
      </c>
      <c r="B3183" s="5">
        <f t="array" ref="B3183">_xlfn.XLOOKUP(A3183, Orders!A:A,Orders!C:C)</f>
        <v>45268.58466</v>
      </c>
      <c r="C3183" s="4">
        <f>Order_items!B3183</f>
        <v>673058</v>
      </c>
      <c r="D3183" s="4" t="str">
        <f t="array" ref="D3183">_xlfn.XLOOKUP(C3183,Products!A:A,Products!B:B,"")</f>
        <v>Cough Syrup</v>
      </c>
      <c r="E3183" s="4" t="str">
        <f t="array" ref="E3183">_xlfn.XLOOKUP(C3183,Products!A:A,Products!C:C,"")</f>
        <v>Pharmacy</v>
      </c>
      <c r="F3183" s="4" t="str">
        <f t="array" ref="F3183">_xlfn.XLOOKUP(C3183,Products!A:A,Products!D:D,"")</f>
        <v>Balan-Madan</v>
      </c>
      <c r="G3183" s="4">
        <f>Order_items!C3183</f>
        <v>3</v>
      </c>
      <c r="H3183" s="4">
        <f>Order_items!D3183</f>
        <v>765.76</v>
      </c>
      <c r="I3183" s="4">
        <f>Order_items!E3183</f>
        <v>2297.28</v>
      </c>
      <c r="J3183" s="4" t="str">
        <f t="array" ref="J3183">_xlfn.XLOOKUP(A3183,Orders!A:A,Orders!G:G,"")</f>
        <v>UPI</v>
      </c>
      <c r="K3183" s="4">
        <f t="shared" si="1"/>
        <v>2023</v>
      </c>
      <c r="L3183" s="4" t="str">
        <f t="shared" si="2"/>
        <v>Dec</v>
      </c>
    </row>
    <row r="3184" ht="22.5" customHeight="1">
      <c r="A3184" s="4">
        <f>(Orders!A3184)</f>
        <v>2807487047</v>
      </c>
      <c r="B3184" s="5">
        <f t="array" ref="B3184">_xlfn.XLOOKUP(A3184, Orders!A:A,Orders!C:C)</f>
        <v>45599.56302</v>
      </c>
      <c r="C3184" s="4">
        <f>Order_items!B3184</f>
        <v>992178</v>
      </c>
      <c r="D3184" s="4" t="str">
        <f t="array" ref="D3184">_xlfn.XLOOKUP(C3184,Products!A:A,Products!B:B,"")</f>
        <v>Pain Reliever</v>
      </c>
      <c r="E3184" s="4" t="str">
        <f t="array" ref="E3184">_xlfn.XLOOKUP(C3184,Products!A:A,Products!C:C,"")</f>
        <v>Pharmacy</v>
      </c>
      <c r="F3184" s="4" t="str">
        <f t="array" ref="F3184">_xlfn.XLOOKUP(C3184,Products!A:A,Products!D:D,"")</f>
        <v>Basu and Sons</v>
      </c>
      <c r="G3184" s="4">
        <f>Order_items!C3184</f>
        <v>3</v>
      </c>
      <c r="H3184" s="4">
        <f>Order_items!D3184</f>
        <v>632.43</v>
      </c>
      <c r="I3184" s="4">
        <f>Order_items!E3184</f>
        <v>1897.29</v>
      </c>
      <c r="J3184" s="4" t="str">
        <f t="array" ref="J3184">_xlfn.XLOOKUP(A3184,Orders!A:A,Orders!G:G,"")</f>
        <v>Wallet</v>
      </c>
      <c r="K3184" s="4">
        <f t="shared" si="1"/>
        <v>2024</v>
      </c>
      <c r="L3184" s="4" t="str">
        <f t="shared" si="2"/>
        <v>Nov</v>
      </c>
    </row>
    <row r="3185" ht="22.5" customHeight="1">
      <c r="A3185" s="4">
        <f>(Orders!A3185)</f>
        <v>5840148195</v>
      </c>
      <c r="B3185" s="5">
        <f t="array" ref="B3185">_xlfn.XLOOKUP(A3185, Orders!A:A,Orders!C:C)</f>
        <v>45313.41708</v>
      </c>
      <c r="C3185" s="4">
        <f>Order_items!B3185</f>
        <v>613942</v>
      </c>
      <c r="D3185" s="4" t="str">
        <f t="array" ref="D3185">_xlfn.XLOOKUP(C3185,Products!A:A,Products!B:B,"")</f>
        <v>Pet Treats</v>
      </c>
      <c r="E3185" s="4" t="str">
        <f t="array" ref="E3185">_xlfn.XLOOKUP(C3185,Products!A:A,Products!C:C,"")</f>
        <v>Pet Care</v>
      </c>
      <c r="F3185" s="4" t="str">
        <f t="array" ref="F3185">_xlfn.XLOOKUP(C3185,Products!A:A,Products!D:D,"")</f>
        <v>Dyal, Saraf and Goel</v>
      </c>
      <c r="G3185" s="4">
        <f>Order_items!C3185</f>
        <v>2</v>
      </c>
      <c r="H3185" s="4">
        <f>Order_items!D3185</f>
        <v>545</v>
      </c>
      <c r="I3185" s="4">
        <f>Order_items!E3185</f>
        <v>1090</v>
      </c>
      <c r="J3185" s="4" t="str">
        <f t="array" ref="J3185">_xlfn.XLOOKUP(A3185,Orders!A:A,Orders!G:G,"")</f>
        <v>Wallet</v>
      </c>
      <c r="K3185" s="4">
        <f t="shared" si="1"/>
        <v>2024</v>
      </c>
      <c r="L3185" s="4" t="str">
        <f t="shared" si="2"/>
        <v>Jan</v>
      </c>
    </row>
    <row r="3186" ht="22.5" customHeight="1">
      <c r="A3186" s="4">
        <f>(Orders!A3186)</f>
        <v>3758135932</v>
      </c>
      <c r="B3186" s="5">
        <f t="array" ref="B3186">_xlfn.XLOOKUP(A3186, Orders!A:A,Orders!C:C)</f>
        <v>45163.04073</v>
      </c>
      <c r="C3186" s="4">
        <f>Order_items!B3186</f>
        <v>306177</v>
      </c>
      <c r="D3186" s="4" t="str">
        <f t="array" ref="D3186">_xlfn.XLOOKUP(C3186,Products!A:A,Products!B:B,"")</f>
        <v>Frozen Biryani</v>
      </c>
      <c r="E3186" s="4" t="str">
        <f t="array" ref="E3186">_xlfn.XLOOKUP(C3186,Products!A:A,Products!C:C,"")</f>
        <v>Instant &amp; Frozen Food</v>
      </c>
      <c r="F3186" s="4" t="str">
        <f t="array" ref="F3186">_xlfn.XLOOKUP(C3186,Products!A:A,Products!D:D,"")</f>
        <v>Som Inc</v>
      </c>
      <c r="G3186" s="4">
        <f>Order_items!C3186</f>
        <v>3</v>
      </c>
      <c r="H3186" s="4">
        <f>Order_items!D3186</f>
        <v>769.24</v>
      </c>
      <c r="I3186" s="4">
        <f>Order_items!E3186</f>
        <v>2307.72</v>
      </c>
      <c r="J3186" s="4" t="str">
        <f t="array" ref="J3186">_xlfn.XLOOKUP(A3186,Orders!A:A,Orders!G:G,"")</f>
        <v>Card</v>
      </c>
      <c r="K3186" s="4">
        <f t="shared" si="1"/>
        <v>2023</v>
      </c>
      <c r="L3186" s="4" t="str">
        <f t="shared" si="2"/>
        <v>Aug</v>
      </c>
    </row>
    <row r="3187" ht="22.5" customHeight="1">
      <c r="A3187" s="4">
        <f>(Orders!A3187)</f>
        <v>1978476136</v>
      </c>
      <c r="B3187" s="5">
        <f t="array" ref="B3187">_xlfn.XLOOKUP(A3187, Orders!A:A,Orders!C:C)</f>
        <v>45465.84321</v>
      </c>
      <c r="C3187" s="4">
        <f>Order_items!B3187</f>
        <v>500633</v>
      </c>
      <c r="D3187" s="4" t="str">
        <f t="array" ref="D3187">_xlfn.XLOOKUP(C3187,Products!A:A,Products!B:B,"")</f>
        <v>Cereal</v>
      </c>
      <c r="E3187" s="4" t="str">
        <f t="array" ref="E3187">_xlfn.XLOOKUP(C3187,Products!A:A,Products!C:C,"")</f>
        <v>Dairy &amp; Breakfast</v>
      </c>
      <c r="F3187" s="4" t="str">
        <f t="array" ref="F3187">_xlfn.XLOOKUP(C3187,Products!A:A,Products!D:D,"")</f>
        <v>Trivedi-Ahluwalia</v>
      </c>
      <c r="G3187" s="4">
        <f>Order_items!C3187</f>
        <v>2</v>
      </c>
      <c r="H3187" s="4">
        <f>Order_items!D3187</f>
        <v>154.5</v>
      </c>
      <c r="I3187" s="4">
        <f>Order_items!E3187</f>
        <v>309</v>
      </c>
      <c r="J3187" s="4" t="str">
        <f t="array" ref="J3187">_xlfn.XLOOKUP(A3187,Orders!A:A,Orders!G:G,"")</f>
        <v>Wallet</v>
      </c>
      <c r="K3187" s="4">
        <f t="shared" si="1"/>
        <v>2024</v>
      </c>
      <c r="L3187" s="4" t="str">
        <f t="shared" si="2"/>
        <v>Jun</v>
      </c>
    </row>
    <row r="3188" ht="22.5" customHeight="1">
      <c r="A3188" s="4">
        <f>(Orders!A3188)</f>
        <v>423648434</v>
      </c>
      <c r="B3188" s="5">
        <f t="array" ref="B3188">_xlfn.XLOOKUP(A3188, Orders!A:A,Orders!C:C)</f>
        <v>45595.6427</v>
      </c>
      <c r="C3188" s="4">
        <f>Order_items!B3188</f>
        <v>863930</v>
      </c>
      <c r="D3188" s="4" t="str">
        <f t="array" ref="D3188">_xlfn.XLOOKUP(C3188,Products!A:A,Products!B:B,"")</f>
        <v>Shampoo</v>
      </c>
      <c r="E3188" s="4" t="str">
        <f t="array" ref="E3188">_xlfn.XLOOKUP(C3188,Products!A:A,Products!C:C,"")</f>
        <v>Personal Care</v>
      </c>
      <c r="F3188" s="4" t="str">
        <f t="array" ref="F3188">_xlfn.XLOOKUP(C3188,Products!A:A,Products!D:D,"")</f>
        <v>Sathe, Agarwal and Dhar</v>
      </c>
      <c r="G3188" s="4">
        <f>Order_items!C3188</f>
        <v>2</v>
      </c>
      <c r="H3188" s="4">
        <f>Order_items!D3188</f>
        <v>242.57</v>
      </c>
      <c r="I3188" s="4">
        <f>Order_items!E3188</f>
        <v>485.14</v>
      </c>
      <c r="J3188" s="4" t="str">
        <f t="array" ref="J3188">_xlfn.XLOOKUP(A3188,Orders!A:A,Orders!G:G,"")</f>
        <v>Wallet</v>
      </c>
      <c r="K3188" s="4">
        <f t="shared" si="1"/>
        <v>2024</v>
      </c>
      <c r="L3188" s="4" t="str">
        <f t="shared" si="2"/>
        <v>Oct</v>
      </c>
    </row>
    <row r="3189" ht="22.5" customHeight="1">
      <c r="A3189" s="4">
        <f>(Orders!A3189)</f>
        <v>7201868330</v>
      </c>
      <c r="B3189" s="5">
        <f t="array" ref="B3189">_xlfn.XLOOKUP(A3189, Orders!A:A,Orders!C:C)</f>
        <v>45342.87137</v>
      </c>
      <c r="C3189" s="4">
        <f>Order_items!B3189</f>
        <v>256783</v>
      </c>
      <c r="D3189" s="4" t="str">
        <f t="array" ref="D3189">_xlfn.XLOOKUP(C3189,Products!A:A,Products!B:B,"")</f>
        <v>Pet Treats</v>
      </c>
      <c r="E3189" s="4" t="str">
        <f t="array" ref="E3189">_xlfn.XLOOKUP(C3189,Products!A:A,Products!C:C,"")</f>
        <v>Pet Care</v>
      </c>
      <c r="F3189" s="4" t="str">
        <f t="array" ref="F3189">_xlfn.XLOOKUP(C3189,Products!A:A,Products!D:D,"")</f>
        <v>Basu, Thakur and Rege</v>
      </c>
      <c r="G3189" s="4">
        <f>Order_items!C3189</f>
        <v>3</v>
      </c>
      <c r="H3189" s="4">
        <f>Order_items!D3189</f>
        <v>906.54</v>
      </c>
      <c r="I3189" s="4">
        <f>Order_items!E3189</f>
        <v>2719.62</v>
      </c>
      <c r="J3189" s="4" t="str">
        <f t="array" ref="J3189">_xlfn.XLOOKUP(A3189,Orders!A:A,Orders!G:G,"")</f>
        <v>Card</v>
      </c>
      <c r="K3189" s="4">
        <f t="shared" si="1"/>
        <v>2024</v>
      </c>
      <c r="L3189" s="4" t="str">
        <f t="shared" si="2"/>
        <v>Feb</v>
      </c>
    </row>
    <row r="3190" ht="22.5" customHeight="1">
      <c r="A3190" s="4">
        <f>(Orders!A3190)</f>
        <v>9710106935</v>
      </c>
      <c r="B3190" s="5">
        <f t="array" ref="B3190">_xlfn.XLOOKUP(A3190, Orders!A:A,Orders!C:C)</f>
        <v>45033.65082</v>
      </c>
      <c r="C3190" s="4">
        <f>Order_items!B3190</f>
        <v>587420</v>
      </c>
      <c r="D3190" s="4" t="str">
        <f t="array" ref="D3190">_xlfn.XLOOKUP(C3190,Products!A:A,Products!B:B,"")</f>
        <v>Cookies</v>
      </c>
      <c r="E3190" s="4" t="str">
        <f t="array" ref="E3190">_xlfn.XLOOKUP(C3190,Products!A:A,Products!C:C,"")</f>
        <v>Snacks &amp; Munchies</v>
      </c>
      <c r="F3190" s="4" t="str">
        <f t="array" ref="F3190">_xlfn.XLOOKUP(C3190,Products!A:A,Products!D:D,"")</f>
        <v>Raj and Sons</v>
      </c>
      <c r="G3190" s="4">
        <f>Order_items!C3190</f>
        <v>1</v>
      </c>
      <c r="H3190" s="4">
        <f>Order_items!D3190</f>
        <v>357.42</v>
      </c>
      <c r="I3190" s="4">
        <f>Order_items!E3190</f>
        <v>357.42</v>
      </c>
      <c r="J3190" s="4" t="str">
        <f t="array" ref="J3190">_xlfn.XLOOKUP(A3190,Orders!A:A,Orders!G:G,"")</f>
        <v>UPI</v>
      </c>
      <c r="K3190" s="4">
        <f t="shared" si="1"/>
        <v>2023</v>
      </c>
      <c r="L3190" s="4" t="str">
        <f t="shared" si="2"/>
        <v>Apr</v>
      </c>
    </row>
    <row r="3191" ht="22.5" customHeight="1">
      <c r="A3191" s="4">
        <f>(Orders!A3191)</f>
        <v>4432235479</v>
      </c>
      <c r="B3191" s="5">
        <f t="array" ref="B3191">_xlfn.XLOOKUP(A3191, Orders!A:A,Orders!C:C)</f>
        <v>45562.70968</v>
      </c>
      <c r="C3191" s="4">
        <f>Order_items!B3191</f>
        <v>243235</v>
      </c>
      <c r="D3191" s="4" t="str">
        <f t="array" ref="D3191">_xlfn.XLOOKUP(C3191,Products!A:A,Products!B:B,"")</f>
        <v>Cat Food</v>
      </c>
      <c r="E3191" s="4" t="str">
        <f t="array" ref="E3191">_xlfn.XLOOKUP(C3191,Products!A:A,Products!C:C,"")</f>
        <v>Pet Care</v>
      </c>
      <c r="F3191" s="4" t="str">
        <f t="array" ref="F3191">_xlfn.XLOOKUP(C3191,Products!A:A,Products!D:D,"")</f>
        <v>Batta Inc</v>
      </c>
      <c r="G3191" s="4">
        <f>Order_items!C3191</f>
        <v>1</v>
      </c>
      <c r="H3191" s="4">
        <f>Order_items!D3191</f>
        <v>109.03</v>
      </c>
      <c r="I3191" s="4">
        <f>Order_items!E3191</f>
        <v>109.03</v>
      </c>
      <c r="J3191" s="4" t="str">
        <f t="array" ref="J3191">_xlfn.XLOOKUP(A3191,Orders!A:A,Orders!G:G,"")</f>
        <v>Card</v>
      </c>
      <c r="K3191" s="4">
        <f t="shared" si="1"/>
        <v>2024</v>
      </c>
      <c r="L3191" s="4" t="str">
        <f t="shared" si="2"/>
        <v>Sep</v>
      </c>
    </row>
    <row r="3192" ht="22.5" customHeight="1">
      <c r="A3192" s="4">
        <f>(Orders!A3192)</f>
        <v>6951956244</v>
      </c>
      <c r="B3192" s="5">
        <f t="array" ref="B3192">_xlfn.XLOOKUP(A3192, Orders!A:A,Orders!C:C)</f>
        <v>45229.04676</v>
      </c>
      <c r="C3192" s="4">
        <f>Order_items!B3192</f>
        <v>473929</v>
      </c>
      <c r="D3192" s="4" t="str">
        <f t="array" ref="D3192">_xlfn.XLOOKUP(C3192,Products!A:A,Products!B:B,"")</f>
        <v>Carrots</v>
      </c>
      <c r="E3192" s="4" t="str">
        <f t="array" ref="E3192">_xlfn.XLOOKUP(C3192,Products!A:A,Products!C:C,"")</f>
        <v>Fruits &amp; Vegetables</v>
      </c>
      <c r="F3192" s="4" t="str">
        <f t="array" ref="F3192">_xlfn.XLOOKUP(C3192,Products!A:A,Products!D:D,"")</f>
        <v>Bhardwaj, Bhatia and Deshmukh</v>
      </c>
      <c r="G3192" s="4">
        <f>Order_items!C3192</f>
        <v>2</v>
      </c>
      <c r="H3192" s="4">
        <f>Order_items!D3192</f>
        <v>440.19</v>
      </c>
      <c r="I3192" s="4">
        <f>Order_items!E3192</f>
        <v>880.38</v>
      </c>
      <c r="J3192" s="4" t="str">
        <f t="array" ref="J3192">_xlfn.XLOOKUP(A3192,Orders!A:A,Orders!G:G,"")</f>
        <v>Wallet</v>
      </c>
      <c r="K3192" s="4">
        <f t="shared" si="1"/>
        <v>2023</v>
      </c>
      <c r="L3192" s="4" t="str">
        <f t="shared" si="2"/>
        <v>Oct</v>
      </c>
    </row>
    <row r="3193" ht="22.5" customHeight="1">
      <c r="A3193" s="4">
        <f>(Orders!A3193)</f>
        <v>378485826</v>
      </c>
      <c r="B3193" s="5">
        <f t="array" ref="B3193">_xlfn.XLOOKUP(A3193, Orders!A:A,Orders!C:C)</f>
        <v>45378.49684</v>
      </c>
      <c r="C3193" s="4">
        <f>Order_items!B3193</f>
        <v>555121</v>
      </c>
      <c r="D3193" s="4" t="str">
        <f t="array" ref="D3193">_xlfn.XLOOKUP(C3193,Products!A:A,Products!B:B,"")</f>
        <v>Carrots</v>
      </c>
      <c r="E3193" s="4" t="str">
        <f t="array" ref="E3193">_xlfn.XLOOKUP(C3193,Products!A:A,Products!C:C,"")</f>
        <v>Fruits &amp; Vegetables</v>
      </c>
      <c r="F3193" s="4" t="str">
        <f t="array" ref="F3193">_xlfn.XLOOKUP(C3193,Products!A:A,Products!D:D,"")</f>
        <v>Subramanian, Chaudhuri and Dora</v>
      </c>
      <c r="G3193" s="4">
        <f>Order_items!C3193</f>
        <v>1</v>
      </c>
      <c r="H3193" s="4">
        <f>Order_items!D3193</f>
        <v>354.91</v>
      </c>
      <c r="I3193" s="4">
        <f>Order_items!E3193</f>
        <v>354.91</v>
      </c>
      <c r="J3193" s="4" t="str">
        <f t="array" ref="J3193">_xlfn.XLOOKUP(A3193,Orders!A:A,Orders!G:G,"")</f>
        <v>UPI</v>
      </c>
      <c r="K3193" s="4">
        <f t="shared" si="1"/>
        <v>2024</v>
      </c>
      <c r="L3193" s="4" t="str">
        <f t="shared" si="2"/>
        <v>Mar</v>
      </c>
    </row>
    <row r="3194" ht="22.5" customHeight="1">
      <c r="A3194" s="4">
        <f>(Orders!A3194)</f>
        <v>8982211913</v>
      </c>
      <c r="B3194" s="5">
        <f t="array" ref="B3194">_xlfn.XLOOKUP(A3194, Orders!A:A,Orders!C:C)</f>
        <v>45554.75171</v>
      </c>
      <c r="C3194" s="4">
        <f>Order_items!B3194</f>
        <v>992178</v>
      </c>
      <c r="D3194" s="4" t="str">
        <f t="array" ref="D3194">_xlfn.XLOOKUP(C3194,Products!A:A,Products!B:B,"")</f>
        <v>Pain Reliever</v>
      </c>
      <c r="E3194" s="4" t="str">
        <f t="array" ref="E3194">_xlfn.XLOOKUP(C3194,Products!A:A,Products!C:C,"")</f>
        <v>Pharmacy</v>
      </c>
      <c r="F3194" s="4" t="str">
        <f t="array" ref="F3194">_xlfn.XLOOKUP(C3194,Products!A:A,Products!D:D,"")</f>
        <v>Basu and Sons</v>
      </c>
      <c r="G3194" s="4">
        <f>Order_items!C3194</f>
        <v>1</v>
      </c>
      <c r="H3194" s="4">
        <f>Order_items!D3194</f>
        <v>632.43</v>
      </c>
      <c r="I3194" s="4">
        <f>Order_items!E3194</f>
        <v>632.43</v>
      </c>
      <c r="J3194" s="4" t="str">
        <f t="array" ref="J3194">_xlfn.XLOOKUP(A3194,Orders!A:A,Orders!G:G,"")</f>
        <v>Cash</v>
      </c>
      <c r="K3194" s="4">
        <f t="shared" si="1"/>
        <v>2024</v>
      </c>
      <c r="L3194" s="4" t="str">
        <f t="shared" si="2"/>
        <v>Sep</v>
      </c>
    </row>
    <row r="3195" ht="22.5" customHeight="1">
      <c r="A3195" s="4">
        <f>(Orders!A3195)</f>
        <v>6487868576</v>
      </c>
      <c r="B3195" s="5">
        <f t="array" ref="B3195">_xlfn.XLOOKUP(A3195, Orders!A:A,Orders!C:C)</f>
        <v>45224.12781</v>
      </c>
      <c r="C3195" s="4">
        <f>Order_items!B3195</f>
        <v>726958</v>
      </c>
      <c r="D3195" s="4" t="str">
        <f t="array" ref="D3195">_xlfn.XLOOKUP(C3195,Products!A:A,Products!B:B,"")</f>
        <v>Cat Food</v>
      </c>
      <c r="E3195" s="4" t="str">
        <f t="array" ref="E3195">_xlfn.XLOOKUP(C3195,Products!A:A,Products!C:C,"")</f>
        <v>Pet Care</v>
      </c>
      <c r="F3195" s="4" t="str">
        <f t="array" ref="F3195">_xlfn.XLOOKUP(C3195,Products!A:A,Products!D:D,"")</f>
        <v>Doctor-Patla</v>
      </c>
      <c r="G3195" s="4">
        <f>Order_items!C3195</f>
        <v>3</v>
      </c>
      <c r="H3195" s="4">
        <f>Order_items!D3195</f>
        <v>887.48</v>
      </c>
      <c r="I3195" s="4">
        <f>Order_items!E3195</f>
        <v>2662.44</v>
      </c>
      <c r="J3195" s="4" t="str">
        <f t="array" ref="J3195">_xlfn.XLOOKUP(A3195,Orders!A:A,Orders!G:G,"")</f>
        <v>Card</v>
      </c>
      <c r="K3195" s="4">
        <f t="shared" si="1"/>
        <v>2023</v>
      </c>
      <c r="L3195" s="4" t="str">
        <f t="shared" si="2"/>
        <v>Oct</v>
      </c>
    </row>
    <row r="3196" ht="22.5" customHeight="1">
      <c r="A3196" s="4">
        <f>(Orders!A3196)</f>
        <v>2973502797</v>
      </c>
      <c r="B3196" s="5">
        <f t="array" ref="B3196">_xlfn.XLOOKUP(A3196, Orders!A:A,Orders!C:C)</f>
        <v>45445.14125</v>
      </c>
      <c r="C3196" s="4">
        <f>Order_items!B3196</f>
        <v>51036</v>
      </c>
      <c r="D3196" s="4" t="str">
        <f t="array" ref="D3196">_xlfn.XLOOKUP(C3196,Products!A:A,Products!B:B,"")</f>
        <v>Baby Food</v>
      </c>
      <c r="E3196" s="4" t="str">
        <f t="array" ref="E3196">_xlfn.XLOOKUP(C3196,Products!A:A,Products!C:C,"")</f>
        <v>Baby Care</v>
      </c>
      <c r="F3196" s="4" t="str">
        <f t="array" ref="F3196">_xlfn.XLOOKUP(C3196,Products!A:A,Products!D:D,"")</f>
        <v>Karnik PLC</v>
      </c>
      <c r="G3196" s="4">
        <f>Order_items!C3196</f>
        <v>2</v>
      </c>
      <c r="H3196" s="4">
        <f>Order_items!D3196</f>
        <v>931.61</v>
      </c>
      <c r="I3196" s="4">
        <f>Order_items!E3196</f>
        <v>1863.22</v>
      </c>
      <c r="J3196" s="4" t="str">
        <f t="array" ref="J3196">_xlfn.XLOOKUP(A3196,Orders!A:A,Orders!G:G,"")</f>
        <v>UPI</v>
      </c>
      <c r="K3196" s="4">
        <f t="shared" si="1"/>
        <v>2024</v>
      </c>
      <c r="L3196" s="4" t="str">
        <f t="shared" si="2"/>
        <v>Jun</v>
      </c>
    </row>
    <row r="3197" ht="22.5" customHeight="1">
      <c r="A3197" s="4">
        <f>(Orders!A3197)</f>
        <v>4105022903</v>
      </c>
      <c r="B3197" s="5">
        <f t="array" ref="B3197">_xlfn.XLOOKUP(A3197, Orders!A:A,Orders!C:C)</f>
        <v>45158.79682</v>
      </c>
      <c r="C3197" s="4">
        <f>Order_items!B3197</f>
        <v>726958</v>
      </c>
      <c r="D3197" s="4" t="str">
        <f t="array" ref="D3197">_xlfn.XLOOKUP(C3197,Products!A:A,Products!B:B,"")</f>
        <v>Cat Food</v>
      </c>
      <c r="E3197" s="4" t="str">
        <f t="array" ref="E3197">_xlfn.XLOOKUP(C3197,Products!A:A,Products!C:C,"")</f>
        <v>Pet Care</v>
      </c>
      <c r="F3197" s="4" t="str">
        <f t="array" ref="F3197">_xlfn.XLOOKUP(C3197,Products!A:A,Products!D:D,"")</f>
        <v>Doctor-Patla</v>
      </c>
      <c r="G3197" s="4">
        <f>Order_items!C3197</f>
        <v>3</v>
      </c>
      <c r="H3197" s="4">
        <f>Order_items!D3197</f>
        <v>887.48</v>
      </c>
      <c r="I3197" s="4">
        <f>Order_items!E3197</f>
        <v>2662.44</v>
      </c>
      <c r="J3197" s="4" t="str">
        <f t="array" ref="J3197">_xlfn.XLOOKUP(A3197,Orders!A:A,Orders!G:G,"")</f>
        <v>Card</v>
      </c>
      <c r="K3197" s="4">
        <f t="shared" si="1"/>
        <v>2023</v>
      </c>
      <c r="L3197" s="4" t="str">
        <f t="shared" si="2"/>
        <v>Aug</v>
      </c>
    </row>
    <row r="3198" ht="22.5" customHeight="1">
      <c r="A3198" s="4">
        <f>(Orders!A3198)</f>
        <v>3668828731</v>
      </c>
      <c r="B3198" s="5">
        <f t="array" ref="B3198">_xlfn.XLOOKUP(A3198, Orders!A:A,Orders!C:C)</f>
        <v>45514.16226</v>
      </c>
      <c r="C3198" s="4">
        <f>Order_items!B3198</f>
        <v>34200</v>
      </c>
      <c r="D3198" s="4" t="str">
        <f t="array" ref="D3198">_xlfn.XLOOKUP(C3198,Products!A:A,Products!B:B,"")</f>
        <v>Lotion</v>
      </c>
      <c r="E3198" s="4" t="str">
        <f t="array" ref="E3198">_xlfn.XLOOKUP(C3198,Products!A:A,Products!C:C,"")</f>
        <v>Personal Care</v>
      </c>
      <c r="F3198" s="4" t="str">
        <f t="array" ref="F3198">_xlfn.XLOOKUP(C3198,Products!A:A,Products!D:D,"")</f>
        <v>Munshi-Grewal</v>
      </c>
      <c r="G3198" s="4">
        <f>Order_items!C3198</f>
        <v>1</v>
      </c>
      <c r="H3198" s="4">
        <f>Order_items!D3198</f>
        <v>319.8</v>
      </c>
      <c r="I3198" s="4">
        <f>Order_items!E3198</f>
        <v>319.8</v>
      </c>
      <c r="J3198" s="4" t="str">
        <f t="array" ref="J3198">_xlfn.XLOOKUP(A3198,Orders!A:A,Orders!G:G,"")</f>
        <v>Card</v>
      </c>
      <c r="K3198" s="4">
        <f t="shared" si="1"/>
        <v>2024</v>
      </c>
      <c r="L3198" s="4" t="str">
        <f t="shared" si="2"/>
        <v>Aug</v>
      </c>
    </row>
    <row r="3199" ht="22.5" customHeight="1">
      <c r="A3199" s="4">
        <f>(Orders!A3199)</f>
        <v>8644734267</v>
      </c>
      <c r="B3199" s="5">
        <f t="array" ref="B3199">_xlfn.XLOOKUP(A3199, Orders!A:A,Orders!C:C)</f>
        <v>45211.3027</v>
      </c>
      <c r="C3199" s="4">
        <f>Order_items!B3199</f>
        <v>659290</v>
      </c>
      <c r="D3199" s="4" t="str">
        <f t="array" ref="D3199">_xlfn.XLOOKUP(C3199,Products!A:A,Products!B:B,"")</f>
        <v>Cheese</v>
      </c>
      <c r="E3199" s="4" t="str">
        <f t="array" ref="E3199">_xlfn.XLOOKUP(C3199,Products!A:A,Products!C:C,"")</f>
        <v>Dairy &amp; Breakfast</v>
      </c>
      <c r="F3199" s="4" t="str">
        <f t="array" ref="F3199">_xlfn.XLOOKUP(C3199,Products!A:A,Products!D:D,"")</f>
        <v>Kapadia-D’Alia</v>
      </c>
      <c r="G3199" s="4">
        <f>Order_items!C3199</f>
        <v>1</v>
      </c>
      <c r="H3199" s="4">
        <f>Order_items!D3199</f>
        <v>319.34</v>
      </c>
      <c r="I3199" s="4">
        <f>Order_items!E3199</f>
        <v>319.34</v>
      </c>
      <c r="J3199" s="4" t="str">
        <f t="array" ref="J3199">_xlfn.XLOOKUP(A3199,Orders!A:A,Orders!G:G,"")</f>
        <v>Card</v>
      </c>
      <c r="K3199" s="4">
        <f t="shared" si="1"/>
        <v>2023</v>
      </c>
      <c r="L3199" s="4" t="str">
        <f t="shared" si="2"/>
        <v>Oct</v>
      </c>
    </row>
    <row r="3200" ht="22.5" customHeight="1">
      <c r="A3200" s="4">
        <f>(Orders!A3200)</f>
        <v>3757871565</v>
      </c>
      <c r="B3200" s="5">
        <f t="array" ref="B3200">_xlfn.XLOOKUP(A3200, Orders!A:A,Orders!C:C)</f>
        <v>45148.30447</v>
      </c>
      <c r="C3200" s="4">
        <f>Order_items!B3200</f>
        <v>847349</v>
      </c>
      <c r="D3200" s="4" t="str">
        <f t="array" ref="D3200">_xlfn.XLOOKUP(C3200,Products!A:A,Products!B:B,"")</f>
        <v>Potatoes</v>
      </c>
      <c r="E3200" s="4" t="str">
        <f t="array" ref="E3200">_xlfn.XLOOKUP(C3200,Products!A:A,Products!C:C,"")</f>
        <v>Fruits &amp; Vegetables</v>
      </c>
      <c r="F3200" s="4" t="str">
        <f t="array" ref="F3200">_xlfn.XLOOKUP(C3200,Products!A:A,Products!D:D,"")</f>
        <v>Chhabra-Agrawal</v>
      </c>
      <c r="G3200" s="4">
        <f>Order_items!C3200</f>
        <v>2</v>
      </c>
      <c r="H3200" s="4">
        <f>Order_items!D3200</f>
        <v>781.08</v>
      </c>
      <c r="I3200" s="4">
        <f>Order_items!E3200</f>
        <v>1562.16</v>
      </c>
      <c r="J3200" s="4" t="str">
        <f t="array" ref="J3200">_xlfn.XLOOKUP(A3200,Orders!A:A,Orders!G:G,"")</f>
        <v>UPI</v>
      </c>
      <c r="K3200" s="4">
        <f t="shared" si="1"/>
        <v>2023</v>
      </c>
      <c r="L3200" s="4" t="str">
        <f t="shared" si="2"/>
        <v>Aug</v>
      </c>
    </row>
    <row r="3201" ht="22.5" customHeight="1">
      <c r="A3201" s="4">
        <f>(Orders!A3201)</f>
        <v>5770510806</v>
      </c>
      <c r="B3201" s="5">
        <f t="array" ref="B3201">_xlfn.XLOOKUP(A3201, Orders!A:A,Orders!C:C)</f>
        <v>45314.36593</v>
      </c>
      <c r="C3201" s="4">
        <f>Order_items!B3201</f>
        <v>306177</v>
      </c>
      <c r="D3201" s="4" t="str">
        <f t="array" ref="D3201">_xlfn.XLOOKUP(C3201,Products!A:A,Products!B:B,"")</f>
        <v>Frozen Biryani</v>
      </c>
      <c r="E3201" s="4" t="str">
        <f t="array" ref="E3201">_xlfn.XLOOKUP(C3201,Products!A:A,Products!C:C,"")</f>
        <v>Instant &amp; Frozen Food</v>
      </c>
      <c r="F3201" s="4" t="str">
        <f t="array" ref="F3201">_xlfn.XLOOKUP(C3201,Products!A:A,Products!D:D,"")</f>
        <v>Som Inc</v>
      </c>
      <c r="G3201" s="4">
        <f>Order_items!C3201</f>
        <v>3</v>
      </c>
      <c r="H3201" s="4">
        <f>Order_items!D3201</f>
        <v>769.24</v>
      </c>
      <c r="I3201" s="4">
        <f>Order_items!E3201</f>
        <v>2307.72</v>
      </c>
      <c r="J3201" s="4" t="str">
        <f t="array" ref="J3201">_xlfn.XLOOKUP(A3201,Orders!A:A,Orders!G:G,"")</f>
        <v>Cash</v>
      </c>
      <c r="K3201" s="4">
        <f t="shared" si="1"/>
        <v>2024</v>
      </c>
      <c r="L3201" s="4" t="str">
        <f t="shared" si="2"/>
        <v>Jan</v>
      </c>
    </row>
    <row r="3202" ht="22.5" customHeight="1">
      <c r="A3202" s="4">
        <f>(Orders!A3202)</f>
        <v>4514836077</v>
      </c>
      <c r="B3202" s="5">
        <f t="array" ref="B3202">_xlfn.XLOOKUP(A3202, Orders!A:A,Orders!C:C)</f>
        <v>45087.42313</v>
      </c>
      <c r="C3202" s="4">
        <f>Order_items!B3202</f>
        <v>739448</v>
      </c>
      <c r="D3202" s="4" t="str">
        <f t="array" ref="D3202">_xlfn.XLOOKUP(C3202,Products!A:A,Products!B:B,"")</f>
        <v>Dish Soap</v>
      </c>
      <c r="E3202" s="4" t="str">
        <f t="array" ref="E3202">_xlfn.XLOOKUP(C3202,Products!A:A,Products!C:C,"")</f>
        <v>Household Care</v>
      </c>
      <c r="F3202" s="4" t="str">
        <f t="array" ref="F3202">_xlfn.XLOOKUP(C3202,Products!A:A,Products!D:D,"")</f>
        <v>Mand-Choudhry</v>
      </c>
      <c r="G3202" s="4">
        <f>Order_items!C3202</f>
        <v>2</v>
      </c>
      <c r="H3202" s="4">
        <f>Order_items!D3202</f>
        <v>755.66</v>
      </c>
      <c r="I3202" s="4">
        <f>Order_items!E3202</f>
        <v>1511.32</v>
      </c>
      <c r="J3202" s="4" t="str">
        <f t="array" ref="J3202">_xlfn.XLOOKUP(A3202,Orders!A:A,Orders!G:G,"")</f>
        <v>Wallet</v>
      </c>
      <c r="K3202" s="4">
        <f t="shared" si="1"/>
        <v>2023</v>
      </c>
      <c r="L3202" s="4" t="str">
        <f t="shared" si="2"/>
        <v>Jun</v>
      </c>
    </row>
    <row r="3203" ht="22.5" customHeight="1">
      <c r="A3203" s="4">
        <f>(Orders!A3203)</f>
        <v>5927852227</v>
      </c>
      <c r="B3203" s="5">
        <f t="array" ref="B3203">_xlfn.XLOOKUP(A3203, Orders!A:A,Orders!C:C)</f>
        <v>45394.25519</v>
      </c>
      <c r="C3203" s="4">
        <f>Order_items!B3203</f>
        <v>51036</v>
      </c>
      <c r="D3203" s="4" t="str">
        <f t="array" ref="D3203">_xlfn.XLOOKUP(C3203,Products!A:A,Products!B:B,"")</f>
        <v>Baby Food</v>
      </c>
      <c r="E3203" s="4" t="str">
        <f t="array" ref="E3203">_xlfn.XLOOKUP(C3203,Products!A:A,Products!C:C,"")</f>
        <v>Baby Care</v>
      </c>
      <c r="F3203" s="4" t="str">
        <f t="array" ref="F3203">_xlfn.XLOOKUP(C3203,Products!A:A,Products!D:D,"")</f>
        <v>Karnik PLC</v>
      </c>
      <c r="G3203" s="4">
        <f>Order_items!C3203</f>
        <v>2</v>
      </c>
      <c r="H3203" s="4">
        <f>Order_items!D3203</f>
        <v>931.61</v>
      </c>
      <c r="I3203" s="4">
        <f>Order_items!E3203</f>
        <v>1863.22</v>
      </c>
      <c r="J3203" s="4" t="str">
        <f t="array" ref="J3203">_xlfn.XLOOKUP(A3203,Orders!A:A,Orders!G:G,"")</f>
        <v>Cash</v>
      </c>
      <c r="K3203" s="4">
        <f t="shared" si="1"/>
        <v>2024</v>
      </c>
      <c r="L3203" s="4" t="str">
        <f t="shared" si="2"/>
        <v>Apr</v>
      </c>
    </row>
    <row r="3204" ht="22.5" customHeight="1">
      <c r="A3204" s="4">
        <f>(Orders!A3204)</f>
        <v>350719542</v>
      </c>
      <c r="B3204" s="5">
        <f t="array" ref="B3204">_xlfn.XLOOKUP(A3204, Orders!A:A,Orders!C:C)</f>
        <v>45571.29097</v>
      </c>
      <c r="C3204" s="4">
        <f>Order_items!B3204</f>
        <v>555121</v>
      </c>
      <c r="D3204" s="4" t="str">
        <f t="array" ref="D3204">_xlfn.XLOOKUP(C3204,Products!A:A,Products!B:B,"")</f>
        <v>Carrots</v>
      </c>
      <c r="E3204" s="4" t="str">
        <f t="array" ref="E3204">_xlfn.XLOOKUP(C3204,Products!A:A,Products!C:C,"")</f>
        <v>Fruits &amp; Vegetables</v>
      </c>
      <c r="F3204" s="4" t="str">
        <f t="array" ref="F3204">_xlfn.XLOOKUP(C3204,Products!A:A,Products!D:D,"")</f>
        <v>Subramanian, Chaudhuri and Dora</v>
      </c>
      <c r="G3204" s="4">
        <f>Order_items!C3204</f>
        <v>2</v>
      </c>
      <c r="H3204" s="4">
        <f>Order_items!D3204</f>
        <v>354.91</v>
      </c>
      <c r="I3204" s="4">
        <f>Order_items!E3204</f>
        <v>709.82</v>
      </c>
      <c r="J3204" s="4" t="str">
        <f t="array" ref="J3204">_xlfn.XLOOKUP(A3204,Orders!A:A,Orders!G:G,"")</f>
        <v>Wallet</v>
      </c>
      <c r="K3204" s="4">
        <f t="shared" si="1"/>
        <v>2024</v>
      </c>
      <c r="L3204" s="4" t="str">
        <f t="shared" si="2"/>
        <v>Oct</v>
      </c>
    </row>
    <row r="3205" ht="22.5" customHeight="1">
      <c r="A3205" s="4">
        <f>(Orders!A3205)</f>
        <v>868288823</v>
      </c>
      <c r="B3205" s="5">
        <f t="array" ref="B3205">_xlfn.XLOOKUP(A3205, Orders!A:A,Orders!C:C)</f>
        <v>45357.79265</v>
      </c>
      <c r="C3205" s="4">
        <f>Order_items!B3205</f>
        <v>962591</v>
      </c>
      <c r="D3205" s="4" t="str">
        <f t="array" ref="D3205">_xlfn.XLOOKUP(C3205,Products!A:A,Products!B:B,"")</f>
        <v>Orange Juice</v>
      </c>
      <c r="E3205" s="4" t="str">
        <f t="array" ref="E3205">_xlfn.XLOOKUP(C3205,Products!A:A,Products!C:C,"")</f>
        <v>Cold Drinks &amp; Juices</v>
      </c>
      <c r="F3205" s="4" t="str">
        <f t="array" ref="F3205">_xlfn.XLOOKUP(C3205,Products!A:A,Products!D:D,"")</f>
        <v>Murthy-Kaul</v>
      </c>
      <c r="G3205" s="4">
        <f>Order_items!C3205</f>
        <v>3</v>
      </c>
      <c r="H3205" s="4">
        <f>Order_items!D3205</f>
        <v>130.01</v>
      </c>
      <c r="I3205" s="4">
        <f>Order_items!E3205</f>
        <v>390.03</v>
      </c>
      <c r="J3205" s="4" t="str">
        <f t="array" ref="J3205">_xlfn.XLOOKUP(A3205,Orders!A:A,Orders!G:G,"")</f>
        <v>Wallet</v>
      </c>
      <c r="K3205" s="4">
        <f t="shared" si="1"/>
        <v>2024</v>
      </c>
      <c r="L3205" s="4" t="str">
        <f t="shared" si="2"/>
        <v>Mar</v>
      </c>
    </row>
    <row r="3206" ht="22.5" customHeight="1">
      <c r="A3206" s="4">
        <f>(Orders!A3206)</f>
        <v>7199670826</v>
      </c>
      <c r="B3206" s="5">
        <f t="array" ref="B3206">_xlfn.XLOOKUP(A3206, Orders!A:A,Orders!C:C)</f>
        <v>45308.43808</v>
      </c>
      <c r="C3206" s="4">
        <f>Order_items!B3206</f>
        <v>491521</v>
      </c>
      <c r="D3206" s="4" t="str">
        <f t="array" ref="D3206">_xlfn.XLOOKUP(C3206,Products!A:A,Products!B:B,"")</f>
        <v>Nuts</v>
      </c>
      <c r="E3206" s="4" t="str">
        <f t="array" ref="E3206">_xlfn.XLOOKUP(C3206,Products!A:A,Products!C:C,"")</f>
        <v>Snacks &amp; Munchies</v>
      </c>
      <c r="F3206" s="4" t="str">
        <f t="array" ref="F3206">_xlfn.XLOOKUP(C3206,Products!A:A,Products!D:D,"")</f>
        <v>Karpe Inc</v>
      </c>
      <c r="G3206" s="4">
        <f>Order_items!C3206</f>
        <v>1</v>
      </c>
      <c r="H3206" s="4">
        <f>Order_items!D3206</f>
        <v>556.35</v>
      </c>
      <c r="I3206" s="4">
        <f>Order_items!E3206</f>
        <v>556.35</v>
      </c>
      <c r="J3206" s="4" t="str">
        <f t="array" ref="J3206">_xlfn.XLOOKUP(A3206,Orders!A:A,Orders!G:G,"")</f>
        <v>Card</v>
      </c>
      <c r="K3206" s="4">
        <f t="shared" si="1"/>
        <v>2024</v>
      </c>
      <c r="L3206" s="4" t="str">
        <f t="shared" si="2"/>
        <v>Jan</v>
      </c>
    </row>
    <row r="3207" ht="22.5" customHeight="1">
      <c r="A3207" s="4">
        <f>(Orders!A3207)</f>
        <v>3091948113</v>
      </c>
      <c r="B3207" s="5">
        <f t="array" ref="B3207">_xlfn.XLOOKUP(A3207, Orders!A:A,Orders!C:C)</f>
        <v>45335.40913</v>
      </c>
      <c r="C3207" s="4">
        <f>Order_items!B3207</f>
        <v>336847</v>
      </c>
      <c r="D3207" s="4" t="str">
        <f t="array" ref="D3207">_xlfn.XLOOKUP(C3207,Products!A:A,Products!B:B,"")</f>
        <v>Toilet Cleaner</v>
      </c>
      <c r="E3207" s="4" t="str">
        <f t="array" ref="E3207">_xlfn.XLOOKUP(C3207,Products!A:A,Products!C:C,"")</f>
        <v>Household Care</v>
      </c>
      <c r="F3207" s="4" t="str">
        <f t="array" ref="F3207">_xlfn.XLOOKUP(C3207,Products!A:A,Products!D:D,"")</f>
        <v>Dayal, Mammen and More</v>
      </c>
      <c r="G3207" s="4">
        <f>Order_items!C3207</f>
        <v>2</v>
      </c>
      <c r="H3207" s="4">
        <f>Order_items!D3207</f>
        <v>936.98</v>
      </c>
      <c r="I3207" s="4">
        <f>Order_items!E3207</f>
        <v>1873.96</v>
      </c>
      <c r="J3207" s="4" t="str">
        <f t="array" ref="J3207">_xlfn.XLOOKUP(A3207,Orders!A:A,Orders!G:G,"")</f>
        <v>Cash</v>
      </c>
      <c r="K3207" s="4">
        <f t="shared" si="1"/>
        <v>2024</v>
      </c>
      <c r="L3207" s="4" t="str">
        <f t="shared" si="2"/>
        <v>Feb</v>
      </c>
    </row>
    <row r="3208" ht="22.5" customHeight="1">
      <c r="A3208" s="4">
        <f>(Orders!A3208)</f>
        <v>5793742966</v>
      </c>
      <c r="B3208" s="5">
        <f t="array" ref="B3208">_xlfn.XLOOKUP(A3208, Orders!A:A,Orders!C:C)</f>
        <v>45295.75718</v>
      </c>
      <c r="C3208" s="4">
        <f>Order_items!B3208</f>
        <v>361361</v>
      </c>
      <c r="D3208" s="4" t="str">
        <f t="array" ref="D3208">_xlfn.XLOOKUP(C3208,Products!A:A,Products!B:B,"")</f>
        <v>Biscuits</v>
      </c>
      <c r="E3208" s="4" t="str">
        <f t="array" ref="E3208">_xlfn.XLOOKUP(C3208,Products!A:A,Products!C:C,"")</f>
        <v>Snacks &amp; Munchies</v>
      </c>
      <c r="F3208" s="4" t="str">
        <f t="array" ref="F3208">_xlfn.XLOOKUP(C3208,Products!A:A,Products!D:D,"")</f>
        <v>Kunda, Dave and Sahni</v>
      </c>
      <c r="G3208" s="4">
        <f>Order_items!C3208</f>
        <v>3</v>
      </c>
      <c r="H3208" s="4">
        <f>Order_items!D3208</f>
        <v>826.21</v>
      </c>
      <c r="I3208" s="4">
        <f>Order_items!E3208</f>
        <v>2478.63</v>
      </c>
      <c r="J3208" s="4" t="str">
        <f t="array" ref="J3208">_xlfn.XLOOKUP(A3208,Orders!A:A,Orders!G:G,"")</f>
        <v>Cash</v>
      </c>
      <c r="K3208" s="4">
        <f t="shared" si="1"/>
        <v>2024</v>
      </c>
      <c r="L3208" s="4" t="str">
        <f t="shared" si="2"/>
        <v>Jan</v>
      </c>
    </row>
    <row r="3209" ht="22.5" customHeight="1">
      <c r="A3209" s="4">
        <f>(Orders!A3209)</f>
        <v>7347109009</v>
      </c>
      <c r="B3209" s="5">
        <f t="array" ref="B3209">_xlfn.XLOOKUP(A3209, Orders!A:A,Orders!C:C)</f>
        <v>45193.80788</v>
      </c>
      <c r="C3209" s="4">
        <f>Order_items!B3209</f>
        <v>992178</v>
      </c>
      <c r="D3209" s="4" t="str">
        <f t="array" ref="D3209">_xlfn.XLOOKUP(C3209,Products!A:A,Products!B:B,"")</f>
        <v>Pain Reliever</v>
      </c>
      <c r="E3209" s="4" t="str">
        <f t="array" ref="E3209">_xlfn.XLOOKUP(C3209,Products!A:A,Products!C:C,"")</f>
        <v>Pharmacy</v>
      </c>
      <c r="F3209" s="4" t="str">
        <f t="array" ref="F3209">_xlfn.XLOOKUP(C3209,Products!A:A,Products!D:D,"")</f>
        <v>Basu and Sons</v>
      </c>
      <c r="G3209" s="4">
        <f>Order_items!C3209</f>
        <v>2</v>
      </c>
      <c r="H3209" s="4">
        <f>Order_items!D3209</f>
        <v>632.43</v>
      </c>
      <c r="I3209" s="4">
        <f>Order_items!E3209</f>
        <v>1264.86</v>
      </c>
      <c r="J3209" s="4" t="str">
        <f t="array" ref="J3209">_xlfn.XLOOKUP(A3209,Orders!A:A,Orders!G:G,"")</f>
        <v>Cash</v>
      </c>
      <c r="K3209" s="4">
        <f t="shared" si="1"/>
        <v>2023</v>
      </c>
      <c r="L3209" s="4" t="str">
        <f t="shared" si="2"/>
        <v>Sep</v>
      </c>
    </row>
    <row r="3210" ht="22.5" customHeight="1">
      <c r="A3210" s="4">
        <f>(Orders!A3210)</f>
        <v>7078912146</v>
      </c>
      <c r="B3210" s="5">
        <f t="array" ref="B3210">_xlfn.XLOOKUP(A3210, Orders!A:A,Orders!C:C)</f>
        <v>45187.48514</v>
      </c>
      <c r="C3210" s="4">
        <f>Order_items!B3210</f>
        <v>837480</v>
      </c>
      <c r="D3210" s="4" t="str">
        <f t="array" ref="D3210">_xlfn.XLOOKUP(C3210,Products!A:A,Products!B:B,"")</f>
        <v>Cough Syrup</v>
      </c>
      <c r="E3210" s="4" t="str">
        <f t="array" ref="E3210">_xlfn.XLOOKUP(C3210,Products!A:A,Products!C:C,"")</f>
        <v>Pharmacy</v>
      </c>
      <c r="F3210" s="4" t="str">
        <f t="array" ref="F3210">_xlfn.XLOOKUP(C3210,Products!A:A,Products!D:D,"")</f>
        <v>Edwin and Sons</v>
      </c>
      <c r="G3210" s="4">
        <f>Order_items!C3210</f>
        <v>3</v>
      </c>
      <c r="H3210" s="4">
        <f>Order_items!D3210</f>
        <v>217.4</v>
      </c>
      <c r="I3210" s="4">
        <f>Order_items!E3210</f>
        <v>652.2</v>
      </c>
      <c r="J3210" s="4" t="str">
        <f t="array" ref="J3210">_xlfn.XLOOKUP(A3210,Orders!A:A,Orders!G:G,"")</f>
        <v>UPI</v>
      </c>
      <c r="K3210" s="4">
        <f t="shared" si="1"/>
        <v>2023</v>
      </c>
      <c r="L3210" s="4" t="str">
        <f t="shared" si="2"/>
        <v>Sep</v>
      </c>
    </row>
    <row r="3211" ht="22.5" customHeight="1">
      <c r="A3211" s="4">
        <f>(Orders!A3211)</f>
        <v>2480856222</v>
      </c>
      <c r="B3211" s="5">
        <f t="array" ref="B3211">_xlfn.XLOOKUP(A3211, Orders!A:A,Orders!C:C)</f>
        <v>45238.68676</v>
      </c>
      <c r="C3211" s="4">
        <f>Order_items!B3211</f>
        <v>107548</v>
      </c>
      <c r="D3211" s="4" t="str">
        <f t="array" ref="D3211">_xlfn.XLOOKUP(C3211,Products!A:A,Products!B:B,"")</f>
        <v>Cola</v>
      </c>
      <c r="E3211" s="4" t="str">
        <f t="array" ref="E3211">_xlfn.XLOOKUP(C3211,Products!A:A,Products!C:C,"")</f>
        <v>Cold Drinks &amp; Juices</v>
      </c>
      <c r="F3211" s="4" t="str">
        <f t="array" ref="F3211">_xlfn.XLOOKUP(C3211,Products!A:A,Products!D:D,"")</f>
        <v>Bhandari, Bhasin and Palan</v>
      </c>
      <c r="G3211" s="4">
        <f>Order_items!C3211</f>
        <v>1</v>
      </c>
      <c r="H3211" s="4">
        <f>Order_items!D3211</f>
        <v>891.6</v>
      </c>
      <c r="I3211" s="4">
        <f>Order_items!E3211</f>
        <v>891.6</v>
      </c>
      <c r="J3211" s="4" t="str">
        <f t="array" ref="J3211">_xlfn.XLOOKUP(A3211,Orders!A:A,Orders!G:G,"")</f>
        <v>Wallet</v>
      </c>
      <c r="K3211" s="4">
        <f t="shared" si="1"/>
        <v>2023</v>
      </c>
      <c r="L3211" s="4" t="str">
        <f t="shared" si="2"/>
        <v>Nov</v>
      </c>
    </row>
    <row r="3212" ht="22.5" customHeight="1">
      <c r="A3212" s="4">
        <f>(Orders!A3212)</f>
        <v>281421547</v>
      </c>
      <c r="B3212" s="5">
        <f t="array" ref="B3212">_xlfn.XLOOKUP(A3212, Orders!A:A,Orders!C:C)</f>
        <v>45066.84102</v>
      </c>
      <c r="C3212" s="4">
        <f>Order_items!B3212</f>
        <v>760684</v>
      </c>
      <c r="D3212" s="4" t="str">
        <f t="array" ref="D3212">_xlfn.XLOOKUP(C3212,Products!A:A,Products!B:B,"")</f>
        <v>Rice</v>
      </c>
      <c r="E3212" s="4" t="str">
        <f t="array" ref="E3212">_xlfn.XLOOKUP(C3212,Products!A:A,Products!C:C,"")</f>
        <v>Grocery &amp; Staples</v>
      </c>
      <c r="F3212" s="4" t="str">
        <f t="array" ref="F3212">_xlfn.XLOOKUP(C3212,Products!A:A,Products!D:D,"")</f>
        <v>Kanda-Gupta</v>
      </c>
      <c r="G3212" s="4">
        <f>Order_items!C3212</f>
        <v>2</v>
      </c>
      <c r="H3212" s="4">
        <f>Order_items!D3212</f>
        <v>71.6</v>
      </c>
      <c r="I3212" s="4">
        <f>Order_items!E3212</f>
        <v>143.2</v>
      </c>
      <c r="J3212" s="4" t="str">
        <f t="array" ref="J3212">_xlfn.XLOOKUP(A3212,Orders!A:A,Orders!G:G,"")</f>
        <v>Cash</v>
      </c>
      <c r="K3212" s="4">
        <f t="shared" si="1"/>
        <v>2023</v>
      </c>
      <c r="L3212" s="4" t="str">
        <f t="shared" si="2"/>
        <v>May</v>
      </c>
    </row>
    <row r="3213" ht="22.5" customHeight="1">
      <c r="A3213" s="4">
        <f>(Orders!A3213)</f>
        <v>5226963306</v>
      </c>
      <c r="B3213" s="5">
        <f t="array" ref="B3213">_xlfn.XLOOKUP(A3213, Orders!A:A,Orders!C:C)</f>
        <v>45466.27968</v>
      </c>
      <c r="C3213" s="4">
        <f>Order_items!B3213</f>
        <v>564692</v>
      </c>
      <c r="D3213" s="4" t="str">
        <f t="array" ref="D3213">_xlfn.XLOOKUP(C3213,Products!A:A,Products!B:B,"")</f>
        <v>Cat Food</v>
      </c>
      <c r="E3213" s="4" t="str">
        <f t="array" ref="E3213">_xlfn.XLOOKUP(C3213,Products!A:A,Products!C:C,"")</f>
        <v>Pet Care</v>
      </c>
      <c r="F3213" s="4" t="str">
        <f t="array" ref="F3213">_xlfn.XLOOKUP(C3213,Products!A:A,Products!D:D,"")</f>
        <v>Krishna, Bail and Dyal</v>
      </c>
      <c r="G3213" s="4">
        <f>Order_items!C3213</f>
        <v>2</v>
      </c>
      <c r="H3213" s="4">
        <f>Order_items!D3213</f>
        <v>215.65</v>
      </c>
      <c r="I3213" s="4">
        <f>Order_items!E3213</f>
        <v>431.3</v>
      </c>
      <c r="J3213" s="4" t="str">
        <f t="array" ref="J3213">_xlfn.XLOOKUP(A3213,Orders!A:A,Orders!G:G,"")</f>
        <v>Card</v>
      </c>
      <c r="K3213" s="4">
        <f t="shared" si="1"/>
        <v>2024</v>
      </c>
      <c r="L3213" s="4" t="str">
        <f t="shared" si="2"/>
        <v>Jun</v>
      </c>
    </row>
    <row r="3214" ht="22.5" customHeight="1">
      <c r="A3214" s="4">
        <f>(Orders!A3214)</f>
        <v>7316642056</v>
      </c>
      <c r="B3214" s="5">
        <f t="array" ref="B3214">_xlfn.XLOOKUP(A3214, Orders!A:A,Orders!C:C)</f>
        <v>45332.0094</v>
      </c>
      <c r="C3214" s="4">
        <f>Order_items!B3214</f>
        <v>684939</v>
      </c>
      <c r="D3214" s="4" t="str">
        <f t="array" ref="D3214">_xlfn.XLOOKUP(C3214,Products!A:A,Products!B:B,"")</f>
        <v>Lotion</v>
      </c>
      <c r="E3214" s="4" t="str">
        <f t="array" ref="E3214">_xlfn.XLOOKUP(C3214,Products!A:A,Products!C:C,"")</f>
        <v>Personal Care</v>
      </c>
      <c r="F3214" s="4" t="str">
        <f t="array" ref="F3214">_xlfn.XLOOKUP(C3214,Products!A:A,Products!D:D,"")</f>
        <v>Sibal, Bhatnagar and Rajan</v>
      </c>
      <c r="G3214" s="4">
        <f>Order_items!C3214</f>
        <v>3</v>
      </c>
      <c r="H3214" s="4">
        <f>Order_items!D3214</f>
        <v>727.95</v>
      </c>
      <c r="I3214" s="4">
        <f>Order_items!E3214</f>
        <v>2183.85</v>
      </c>
      <c r="J3214" s="4" t="str">
        <f t="array" ref="J3214">_xlfn.XLOOKUP(A3214,Orders!A:A,Orders!G:G,"")</f>
        <v>UPI</v>
      </c>
      <c r="K3214" s="4">
        <f t="shared" si="1"/>
        <v>2024</v>
      </c>
      <c r="L3214" s="4" t="str">
        <f t="shared" si="2"/>
        <v>Feb</v>
      </c>
    </row>
    <row r="3215" ht="22.5" customHeight="1">
      <c r="A3215" s="4">
        <f>(Orders!A3215)</f>
        <v>8997415290</v>
      </c>
      <c r="B3215" s="5">
        <f t="array" ref="B3215">_xlfn.XLOOKUP(A3215, Orders!A:A,Orders!C:C)</f>
        <v>45518.71047</v>
      </c>
      <c r="C3215" s="4">
        <f>Order_items!B3215</f>
        <v>883013</v>
      </c>
      <c r="D3215" s="4" t="str">
        <f t="array" ref="D3215">_xlfn.XLOOKUP(C3215,Products!A:A,Products!B:B,"")</f>
        <v>Eggs</v>
      </c>
      <c r="E3215" s="4" t="str">
        <f t="array" ref="E3215">_xlfn.XLOOKUP(C3215,Products!A:A,Products!C:C,"")</f>
        <v>Dairy &amp; Breakfast</v>
      </c>
      <c r="F3215" s="4" t="str">
        <f t="array" ref="F3215">_xlfn.XLOOKUP(C3215,Products!A:A,Products!D:D,"")</f>
        <v>Chahal Group</v>
      </c>
      <c r="G3215" s="4">
        <f>Order_items!C3215</f>
        <v>2</v>
      </c>
      <c r="H3215" s="4">
        <f>Order_items!D3215</f>
        <v>989.88</v>
      </c>
      <c r="I3215" s="4">
        <f>Order_items!E3215</f>
        <v>1979.76</v>
      </c>
      <c r="J3215" s="4" t="str">
        <f t="array" ref="J3215">_xlfn.XLOOKUP(A3215,Orders!A:A,Orders!G:G,"")</f>
        <v>Cash</v>
      </c>
      <c r="K3215" s="4">
        <f t="shared" si="1"/>
        <v>2024</v>
      </c>
      <c r="L3215" s="4" t="str">
        <f t="shared" si="2"/>
        <v>Aug</v>
      </c>
    </row>
    <row r="3216" ht="22.5" customHeight="1">
      <c r="A3216" s="4">
        <f>(Orders!A3216)</f>
        <v>6737025662</v>
      </c>
      <c r="B3216" s="5">
        <f t="array" ref="B3216">_xlfn.XLOOKUP(A3216, Orders!A:A,Orders!C:C)</f>
        <v>45013.28234</v>
      </c>
      <c r="C3216" s="4">
        <f>Order_items!B3216</f>
        <v>848226</v>
      </c>
      <c r="D3216" s="4" t="str">
        <f t="array" ref="D3216">_xlfn.XLOOKUP(C3216,Products!A:A,Products!B:B,"")</f>
        <v>Tomatoes</v>
      </c>
      <c r="E3216" s="4" t="str">
        <f t="array" ref="E3216">_xlfn.XLOOKUP(C3216,Products!A:A,Products!C:C,"")</f>
        <v>Fruits &amp; Vegetables</v>
      </c>
      <c r="F3216" s="4" t="str">
        <f t="array" ref="F3216">_xlfn.XLOOKUP(C3216,Products!A:A,Products!D:D,"")</f>
        <v>Barad and Sons</v>
      </c>
      <c r="G3216" s="4">
        <f>Order_items!C3216</f>
        <v>1</v>
      </c>
      <c r="H3216" s="4">
        <f>Order_items!D3216</f>
        <v>209.59</v>
      </c>
      <c r="I3216" s="4">
        <f>Order_items!E3216</f>
        <v>209.59</v>
      </c>
      <c r="J3216" s="4" t="str">
        <f t="array" ref="J3216">_xlfn.XLOOKUP(A3216,Orders!A:A,Orders!G:G,"")</f>
        <v>UPI</v>
      </c>
      <c r="K3216" s="4">
        <f t="shared" si="1"/>
        <v>2023</v>
      </c>
      <c r="L3216" s="4" t="str">
        <f t="shared" si="2"/>
        <v>Mar</v>
      </c>
    </row>
    <row r="3217" ht="22.5" customHeight="1">
      <c r="A3217" s="4">
        <f>(Orders!A3217)</f>
        <v>8395290763</v>
      </c>
      <c r="B3217" s="5">
        <f t="array" ref="B3217">_xlfn.XLOOKUP(A3217, Orders!A:A,Orders!C:C)</f>
        <v>45443.79361</v>
      </c>
      <c r="C3217" s="4">
        <f>Order_items!B3217</f>
        <v>291238</v>
      </c>
      <c r="D3217" s="4" t="str">
        <f t="array" ref="D3217">_xlfn.XLOOKUP(C3217,Products!A:A,Products!B:B,"")</f>
        <v>Chocolates</v>
      </c>
      <c r="E3217" s="4" t="str">
        <f t="array" ref="E3217">_xlfn.XLOOKUP(C3217,Products!A:A,Products!C:C,"")</f>
        <v>Snacks &amp; Munchies</v>
      </c>
      <c r="F3217" s="4" t="str">
        <f t="array" ref="F3217">_xlfn.XLOOKUP(C3217,Products!A:A,Products!D:D,"")</f>
        <v>Sinha, Pau and Chhabra</v>
      </c>
      <c r="G3217" s="4">
        <f>Order_items!C3217</f>
        <v>1</v>
      </c>
      <c r="H3217" s="4">
        <f>Order_items!D3217</f>
        <v>746.03</v>
      </c>
      <c r="I3217" s="4">
        <f>Order_items!E3217</f>
        <v>746.03</v>
      </c>
      <c r="J3217" s="4" t="str">
        <f t="array" ref="J3217">_xlfn.XLOOKUP(A3217,Orders!A:A,Orders!G:G,"")</f>
        <v>UPI</v>
      </c>
      <c r="K3217" s="4">
        <f t="shared" si="1"/>
        <v>2024</v>
      </c>
      <c r="L3217" s="4" t="str">
        <f t="shared" si="2"/>
        <v>May</v>
      </c>
    </row>
    <row r="3218" ht="22.5" customHeight="1">
      <c r="A3218" s="4">
        <f>(Orders!A3218)</f>
        <v>7261119579</v>
      </c>
      <c r="B3218" s="5">
        <f t="array" ref="B3218">_xlfn.XLOOKUP(A3218, Orders!A:A,Orders!C:C)</f>
        <v>45479.26609</v>
      </c>
      <c r="C3218" s="4">
        <f>Order_items!B3218</f>
        <v>690565</v>
      </c>
      <c r="D3218" s="4" t="str">
        <f t="array" ref="D3218">_xlfn.XLOOKUP(C3218,Products!A:A,Products!B:B,"")</f>
        <v>Cookies</v>
      </c>
      <c r="E3218" s="4" t="str">
        <f t="array" ref="E3218">_xlfn.XLOOKUP(C3218,Products!A:A,Products!C:C,"")</f>
        <v>Snacks &amp; Munchies</v>
      </c>
      <c r="F3218" s="4" t="str">
        <f t="array" ref="F3218">_xlfn.XLOOKUP(C3218,Products!A:A,Products!D:D,"")</f>
        <v>Roy, Seth and Patla</v>
      </c>
      <c r="G3218" s="4">
        <f>Order_items!C3218</f>
        <v>1</v>
      </c>
      <c r="H3218" s="4">
        <f>Order_items!D3218</f>
        <v>951.27</v>
      </c>
      <c r="I3218" s="4">
        <f>Order_items!E3218</f>
        <v>951.27</v>
      </c>
      <c r="J3218" s="4" t="str">
        <f t="array" ref="J3218">_xlfn.XLOOKUP(A3218,Orders!A:A,Orders!G:G,"")</f>
        <v>UPI</v>
      </c>
      <c r="K3218" s="4">
        <f t="shared" si="1"/>
        <v>2024</v>
      </c>
      <c r="L3218" s="4" t="str">
        <f t="shared" si="2"/>
        <v>Jul</v>
      </c>
    </row>
    <row r="3219" ht="22.5" customHeight="1">
      <c r="A3219" s="4">
        <f>(Orders!A3219)</f>
        <v>9938037878</v>
      </c>
      <c r="B3219" s="5">
        <f t="array" ref="B3219">_xlfn.XLOOKUP(A3219, Orders!A:A,Orders!C:C)</f>
        <v>45594.47889</v>
      </c>
      <c r="C3219" s="4">
        <f>Order_items!B3219</f>
        <v>298985</v>
      </c>
      <c r="D3219" s="4" t="str">
        <f t="array" ref="D3219">_xlfn.XLOOKUP(C3219,Products!A:A,Products!B:B,"")</f>
        <v>Vitamins</v>
      </c>
      <c r="E3219" s="4" t="str">
        <f t="array" ref="E3219">_xlfn.XLOOKUP(C3219,Products!A:A,Products!C:C,"")</f>
        <v>Pharmacy</v>
      </c>
      <c r="F3219" s="4" t="str">
        <f t="array" ref="F3219">_xlfn.XLOOKUP(C3219,Products!A:A,Products!D:D,"")</f>
        <v>Ramanathan, Joshi and Srinivasan</v>
      </c>
      <c r="G3219" s="4">
        <f>Order_items!C3219</f>
        <v>3</v>
      </c>
      <c r="H3219" s="4">
        <f>Order_items!D3219</f>
        <v>183.76</v>
      </c>
      <c r="I3219" s="4">
        <f>Order_items!E3219</f>
        <v>551.28</v>
      </c>
      <c r="J3219" s="4" t="str">
        <f t="array" ref="J3219">_xlfn.XLOOKUP(A3219,Orders!A:A,Orders!G:G,"")</f>
        <v>UPI</v>
      </c>
      <c r="K3219" s="4">
        <f t="shared" si="1"/>
        <v>2024</v>
      </c>
      <c r="L3219" s="4" t="str">
        <f t="shared" si="2"/>
        <v>Oct</v>
      </c>
    </row>
    <row r="3220" ht="22.5" customHeight="1">
      <c r="A3220" s="4">
        <f>(Orders!A3220)</f>
        <v>7154987905</v>
      </c>
      <c r="B3220" s="5">
        <f t="array" ref="B3220">_xlfn.XLOOKUP(A3220, Orders!A:A,Orders!C:C)</f>
        <v>45571.107</v>
      </c>
      <c r="C3220" s="4">
        <f>Order_items!B3220</f>
        <v>871592</v>
      </c>
      <c r="D3220" s="4" t="str">
        <f t="array" ref="D3220">_xlfn.XLOOKUP(C3220,Products!A:A,Products!B:B,"")</f>
        <v>Carrots</v>
      </c>
      <c r="E3220" s="4" t="str">
        <f t="array" ref="E3220">_xlfn.XLOOKUP(C3220,Products!A:A,Products!C:C,"")</f>
        <v>Fruits &amp; Vegetables</v>
      </c>
      <c r="F3220" s="4" t="str">
        <f t="array" ref="F3220">_xlfn.XLOOKUP(C3220,Products!A:A,Products!D:D,"")</f>
        <v>Shankar, Nadkarni and Kumer</v>
      </c>
      <c r="G3220" s="4">
        <f>Order_items!C3220</f>
        <v>1</v>
      </c>
      <c r="H3220" s="4">
        <f>Order_items!D3220</f>
        <v>870.29</v>
      </c>
      <c r="I3220" s="4">
        <f>Order_items!E3220</f>
        <v>870.29</v>
      </c>
      <c r="J3220" s="4" t="str">
        <f t="array" ref="J3220">_xlfn.XLOOKUP(A3220,Orders!A:A,Orders!G:G,"")</f>
        <v>Cash</v>
      </c>
      <c r="K3220" s="4">
        <f t="shared" si="1"/>
        <v>2024</v>
      </c>
      <c r="L3220" s="4" t="str">
        <f t="shared" si="2"/>
        <v>Oct</v>
      </c>
    </row>
    <row r="3221" ht="22.5" customHeight="1">
      <c r="A3221" s="4">
        <f>(Orders!A3221)</f>
        <v>3605534244</v>
      </c>
      <c r="B3221" s="5">
        <f t="array" ref="B3221">_xlfn.XLOOKUP(A3221, Orders!A:A,Orders!C:C)</f>
        <v>45308.51056</v>
      </c>
      <c r="C3221" s="4">
        <f>Order_items!B3221</f>
        <v>373536</v>
      </c>
      <c r="D3221" s="4" t="str">
        <f t="array" ref="D3221">_xlfn.XLOOKUP(C3221,Products!A:A,Products!B:B,"")</f>
        <v>Dog Food</v>
      </c>
      <c r="E3221" s="4" t="str">
        <f t="array" ref="E3221">_xlfn.XLOOKUP(C3221,Products!A:A,Products!C:C,"")</f>
        <v>Pet Care</v>
      </c>
      <c r="F3221" s="4" t="str">
        <f t="array" ref="F3221">_xlfn.XLOOKUP(C3221,Products!A:A,Products!D:D,"")</f>
        <v>Chauhan-Sabharwal</v>
      </c>
      <c r="G3221" s="4">
        <f>Order_items!C3221</f>
        <v>2</v>
      </c>
      <c r="H3221" s="4">
        <f>Order_items!D3221</f>
        <v>494.17</v>
      </c>
      <c r="I3221" s="4">
        <f>Order_items!E3221</f>
        <v>988.34</v>
      </c>
      <c r="J3221" s="4" t="str">
        <f t="array" ref="J3221">_xlfn.XLOOKUP(A3221,Orders!A:A,Orders!G:G,"")</f>
        <v>Cash</v>
      </c>
      <c r="K3221" s="4">
        <f t="shared" si="1"/>
        <v>2024</v>
      </c>
      <c r="L3221" s="4" t="str">
        <f t="shared" si="2"/>
        <v>Jan</v>
      </c>
    </row>
    <row r="3222" ht="22.5" customHeight="1">
      <c r="A3222" s="4">
        <f>(Orders!A3222)</f>
        <v>5626601040</v>
      </c>
      <c r="B3222" s="5">
        <f t="array" ref="B3222">_xlfn.XLOOKUP(A3222, Orders!A:A,Orders!C:C)</f>
        <v>45348.97995</v>
      </c>
      <c r="C3222" s="4">
        <f>Order_items!B3222</f>
        <v>53833</v>
      </c>
      <c r="D3222" s="4" t="str">
        <f t="array" ref="D3222">_xlfn.XLOOKUP(C3222,Products!A:A,Products!B:B,"")</f>
        <v>Rice</v>
      </c>
      <c r="E3222" s="4" t="str">
        <f t="array" ref="E3222">_xlfn.XLOOKUP(C3222,Products!A:A,Products!C:C,"")</f>
        <v>Grocery &amp; Staples</v>
      </c>
      <c r="F3222" s="4" t="str">
        <f t="array" ref="F3222">_xlfn.XLOOKUP(C3222,Products!A:A,Products!D:D,"")</f>
        <v>Tella-Master</v>
      </c>
      <c r="G3222" s="4">
        <f>Order_items!C3222</f>
        <v>2</v>
      </c>
      <c r="H3222" s="4">
        <f>Order_items!D3222</f>
        <v>134.69</v>
      </c>
      <c r="I3222" s="4">
        <f>Order_items!E3222</f>
        <v>269.38</v>
      </c>
      <c r="J3222" s="4" t="str">
        <f t="array" ref="J3222">_xlfn.XLOOKUP(A3222,Orders!A:A,Orders!G:G,"")</f>
        <v>Wallet</v>
      </c>
      <c r="K3222" s="4">
        <f t="shared" si="1"/>
        <v>2024</v>
      </c>
      <c r="L3222" s="4" t="str">
        <f t="shared" si="2"/>
        <v>Feb</v>
      </c>
    </row>
    <row r="3223" ht="22.5" customHeight="1">
      <c r="A3223" s="4">
        <f>(Orders!A3223)</f>
        <v>2577064886</v>
      </c>
      <c r="B3223" s="5">
        <f t="array" ref="B3223">_xlfn.XLOOKUP(A3223, Orders!A:A,Orders!C:C)</f>
        <v>45450.19351</v>
      </c>
      <c r="C3223" s="4">
        <f>Order_items!B3223</f>
        <v>478531</v>
      </c>
      <c r="D3223" s="4" t="str">
        <f t="array" ref="D3223">_xlfn.XLOOKUP(C3223,Products!A:A,Products!B:B,"")</f>
        <v>Carrots</v>
      </c>
      <c r="E3223" s="4" t="str">
        <f t="array" ref="E3223">_xlfn.XLOOKUP(C3223,Products!A:A,Products!C:C,"")</f>
        <v>Fruits &amp; Vegetables</v>
      </c>
      <c r="F3223" s="4" t="str">
        <f t="array" ref="F3223">_xlfn.XLOOKUP(C3223,Products!A:A,Products!D:D,"")</f>
        <v>Uppal Group</v>
      </c>
      <c r="G3223" s="4">
        <f>Order_items!C3223</f>
        <v>1</v>
      </c>
      <c r="H3223" s="4">
        <f>Order_items!D3223</f>
        <v>825.46</v>
      </c>
      <c r="I3223" s="4">
        <f>Order_items!E3223</f>
        <v>825.46</v>
      </c>
      <c r="J3223" s="4" t="str">
        <f t="array" ref="J3223">_xlfn.XLOOKUP(A3223,Orders!A:A,Orders!G:G,"")</f>
        <v>Card</v>
      </c>
      <c r="K3223" s="4">
        <f t="shared" si="1"/>
        <v>2024</v>
      </c>
      <c r="L3223" s="4" t="str">
        <f t="shared" si="2"/>
        <v>Jun</v>
      </c>
    </row>
    <row r="3224" ht="22.5" customHeight="1">
      <c r="A3224" s="4">
        <f>(Orders!A3224)</f>
        <v>2561362173</v>
      </c>
      <c r="B3224" s="5">
        <f t="array" ref="B3224">_xlfn.XLOOKUP(A3224, Orders!A:A,Orders!C:C)</f>
        <v>45076.32083</v>
      </c>
      <c r="C3224" s="4">
        <f>Order_items!B3224</f>
        <v>243235</v>
      </c>
      <c r="D3224" s="4" t="str">
        <f t="array" ref="D3224">_xlfn.XLOOKUP(C3224,Products!A:A,Products!B:B,"")</f>
        <v>Cat Food</v>
      </c>
      <c r="E3224" s="4" t="str">
        <f t="array" ref="E3224">_xlfn.XLOOKUP(C3224,Products!A:A,Products!C:C,"")</f>
        <v>Pet Care</v>
      </c>
      <c r="F3224" s="4" t="str">
        <f t="array" ref="F3224">_xlfn.XLOOKUP(C3224,Products!A:A,Products!D:D,"")</f>
        <v>Batta Inc</v>
      </c>
      <c r="G3224" s="4">
        <f>Order_items!C3224</f>
        <v>2</v>
      </c>
      <c r="H3224" s="4">
        <f>Order_items!D3224</f>
        <v>109.03</v>
      </c>
      <c r="I3224" s="4">
        <f>Order_items!E3224</f>
        <v>218.06</v>
      </c>
      <c r="J3224" s="4" t="str">
        <f t="array" ref="J3224">_xlfn.XLOOKUP(A3224,Orders!A:A,Orders!G:G,"")</f>
        <v>Cash</v>
      </c>
      <c r="K3224" s="4">
        <f t="shared" si="1"/>
        <v>2023</v>
      </c>
      <c r="L3224" s="4" t="str">
        <f t="shared" si="2"/>
        <v>May</v>
      </c>
    </row>
    <row r="3225" ht="22.5" customHeight="1">
      <c r="A3225" s="4">
        <f>(Orders!A3225)</f>
        <v>2793120553</v>
      </c>
      <c r="B3225" s="5">
        <f t="array" ref="B3225">_xlfn.XLOOKUP(A3225, Orders!A:A,Orders!C:C)</f>
        <v>45101.4527</v>
      </c>
      <c r="C3225" s="4">
        <f>Order_items!B3225</f>
        <v>397973</v>
      </c>
      <c r="D3225" s="4" t="str">
        <f t="array" ref="D3225">_xlfn.XLOOKUP(C3225,Products!A:A,Products!B:B,"")</f>
        <v>Bananas</v>
      </c>
      <c r="E3225" s="4" t="str">
        <f t="array" ref="E3225">_xlfn.XLOOKUP(C3225,Products!A:A,Products!C:C,"")</f>
        <v>Fruits &amp; Vegetables</v>
      </c>
      <c r="F3225" s="4" t="str">
        <f t="array" ref="F3225">_xlfn.XLOOKUP(C3225,Products!A:A,Products!D:D,"")</f>
        <v>Wable, Randhawa and Mutti</v>
      </c>
      <c r="G3225" s="4">
        <f>Order_items!C3225</f>
        <v>1</v>
      </c>
      <c r="H3225" s="4">
        <f>Order_items!D3225</f>
        <v>728.73</v>
      </c>
      <c r="I3225" s="4">
        <f>Order_items!E3225</f>
        <v>728.73</v>
      </c>
      <c r="J3225" s="4" t="str">
        <f t="array" ref="J3225">_xlfn.XLOOKUP(A3225,Orders!A:A,Orders!G:G,"")</f>
        <v>Cash</v>
      </c>
      <c r="K3225" s="4">
        <f t="shared" si="1"/>
        <v>2023</v>
      </c>
      <c r="L3225" s="4" t="str">
        <f t="shared" si="2"/>
        <v>Jun</v>
      </c>
    </row>
    <row r="3226" ht="22.5" customHeight="1">
      <c r="A3226" s="4">
        <f>(Orders!A3226)</f>
        <v>4476563699</v>
      </c>
      <c r="B3226" s="5">
        <f t="array" ref="B3226">_xlfn.XLOOKUP(A3226, Orders!A:A,Orders!C:C)</f>
        <v>45180.10399</v>
      </c>
      <c r="C3226" s="4">
        <f>Order_items!B3226</f>
        <v>153019</v>
      </c>
      <c r="D3226" s="4" t="str">
        <f t="array" ref="D3226">_xlfn.XLOOKUP(C3226,Products!A:A,Products!B:B,"")</f>
        <v>Onions</v>
      </c>
      <c r="E3226" s="4" t="str">
        <f t="array" ref="E3226">_xlfn.XLOOKUP(C3226,Products!A:A,Products!C:C,"")</f>
        <v>Fruits &amp; Vegetables</v>
      </c>
      <c r="F3226" s="4" t="str">
        <f t="array" ref="F3226">_xlfn.XLOOKUP(C3226,Products!A:A,Products!D:D,"")</f>
        <v>Aurora LLC</v>
      </c>
      <c r="G3226" s="4">
        <f>Order_items!C3226</f>
        <v>2</v>
      </c>
      <c r="H3226" s="4">
        <f>Order_items!D3226</f>
        <v>947.95</v>
      </c>
      <c r="I3226" s="4">
        <f>Order_items!E3226</f>
        <v>1895.9</v>
      </c>
      <c r="J3226" s="4" t="str">
        <f t="array" ref="J3226">_xlfn.XLOOKUP(A3226,Orders!A:A,Orders!G:G,"")</f>
        <v>UPI</v>
      </c>
      <c r="K3226" s="4">
        <f t="shared" si="1"/>
        <v>2023</v>
      </c>
      <c r="L3226" s="4" t="str">
        <f t="shared" si="2"/>
        <v>Sep</v>
      </c>
    </row>
    <row r="3227" ht="22.5" customHeight="1">
      <c r="A3227" s="4">
        <f>(Orders!A3227)</f>
        <v>1580021952</v>
      </c>
      <c r="B3227" s="5">
        <f t="array" ref="B3227">_xlfn.XLOOKUP(A3227, Orders!A:A,Orders!C:C)</f>
        <v>45589.59906</v>
      </c>
      <c r="C3227" s="4">
        <f>Order_items!B3227</f>
        <v>327290</v>
      </c>
      <c r="D3227" s="4" t="str">
        <f t="array" ref="D3227">_xlfn.XLOOKUP(C3227,Products!A:A,Products!B:B,"")</f>
        <v>Sugar</v>
      </c>
      <c r="E3227" s="4" t="str">
        <f t="array" ref="E3227">_xlfn.XLOOKUP(C3227,Products!A:A,Products!C:C,"")</f>
        <v>Grocery &amp; Staples</v>
      </c>
      <c r="F3227" s="4" t="str">
        <f t="array" ref="F3227">_xlfn.XLOOKUP(C3227,Products!A:A,Products!D:D,"")</f>
        <v>Nadkarni Inc</v>
      </c>
      <c r="G3227" s="4">
        <f>Order_items!C3227</f>
        <v>3</v>
      </c>
      <c r="H3227" s="4">
        <f>Order_items!D3227</f>
        <v>862.28</v>
      </c>
      <c r="I3227" s="4">
        <f>Order_items!E3227</f>
        <v>2586.84</v>
      </c>
      <c r="J3227" s="4" t="str">
        <f t="array" ref="J3227">_xlfn.XLOOKUP(A3227,Orders!A:A,Orders!G:G,"")</f>
        <v>Cash</v>
      </c>
      <c r="K3227" s="4">
        <f t="shared" si="1"/>
        <v>2024</v>
      </c>
      <c r="L3227" s="4" t="str">
        <f t="shared" si="2"/>
        <v>Oct</v>
      </c>
    </row>
    <row r="3228" ht="22.5" customHeight="1">
      <c r="A3228" s="4">
        <f>(Orders!A3228)</f>
        <v>7263454149</v>
      </c>
      <c r="B3228" s="5">
        <f t="array" ref="B3228">_xlfn.XLOOKUP(A3228, Orders!A:A,Orders!C:C)</f>
        <v>45213.06763</v>
      </c>
      <c r="C3228" s="4">
        <f>Order_items!B3228</f>
        <v>739534</v>
      </c>
      <c r="D3228" s="4" t="str">
        <f t="array" ref="D3228">_xlfn.XLOOKUP(C3228,Products!A:A,Products!B:B,"")</f>
        <v>Toilet Cleaner</v>
      </c>
      <c r="E3228" s="4" t="str">
        <f t="array" ref="E3228">_xlfn.XLOOKUP(C3228,Products!A:A,Products!C:C,"")</f>
        <v>Household Care</v>
      </c>
      <c r="F3228" s="4" t="str">
        <f t="array" ref="F3228">_xlfn.XLOOKUP(C3228,Products!A:A,Products!D:D,"")</f>
        <v>Gera, Narang and Karpe</v>
      </c>
      <c r="G3228" s="4">
        <f>Order_items!C3228</f>
        <v>3</v>
      </c>
      <c r="H3228" s="4">
        <f>Order_items!D3228</f>
        <v>994.56</v>
      </c>
      <c r="I3228" s="4">
        <f>Order_items!E3228</f>
        <v>2983.68</v>
      </c>
      <c r="J3228" s="4" t="str">
        <f t="array" ref="J3228">_xlfn.XLOOKUP(A3228,Orders!A:A,Orders!G:G,"")</f>
        <v>Card</v>
      </c>
      <c r="K3228" s="4">
        <f t="shared" si="1"/>
        <v>2023</v>
      </c>
      <c r="L3228" s="4" t="str">
        <f t="shared" si="2"/>
        <v>Oct</v>
      </c>
    </row>
    <row r="3229" ht="22.5" customHeight="1">
      <c r="A3229" s="4">
        <f>(Orders!A3229)</f>
        <v>4371924002</v>
      </c>
      <c r="B3229" s="5">
        <f t="array" ref="B3229">_xlfn.XLOOKUP(A3229, Orders!A:A,Orders!C:C)</f>
        <v>45586.55617</v>
      </c>
      <c r="C3229" s="4">
        <f>Order_items!B3229</f>
        <v>537274</v>
      </c>
      <c r="D3229" s="4" t="str">
        <f t="array" ref="D3229">_xlfn.XLOOKUP(C3229,Products!A:A,Products!B:B,"")</f>
        <v>Pet Treats</v>
      </c>
      <c r="E3229" s="4" t="str">
        <f t="array" ref="E3229">_xlfn.XLOOKUP(C3229,Products!A:A,Products!C:C,"")</f>
        <v>Pet Care</v>
      </c>
      <c r="F3229" s="4" t="str">
        <f t="array" ref="F3229">_xlfn.XLOOKUP(C3229,Products!A:A,Products!D:D,"")</f>
        <v>Lal-Chauhan</v>
      </c>
      <c r="G3229" s="4">
        <f>Order_items!C3229</f>
        <v>2</v>
      </c>
      <c r="H3229" s="4">
        <f>Order_items!D3229</f>
        <v>702.71</v>
      </c>
      <c r="I3229" s="4">
        <f>Order_items!E3229</f>
        <v>1405.42</v>
      </c>
      <c r="J3229" s="4" t="str">
        <f t="array" ref="J3229">_xlfn.XLOOKUP(A3229,Orders!A:A,Orders!G:G,"")</f>
        <v>Card</v>
      </c>
      <c r="K3229" s="4">
        <f t="shared" si="1"/>
        <v>2024</v>
      </c>
      <c r="L3229" s="4" t="str">
        <f t="shared" si="2"/>
        <v>Oct</v>
      </c>
    </row>
    <row r="3230" ht="22.5" customHeight="1">
      <c r="A3230" s="4">
        <f>(Orders!A3230)</f>
        <v>2955277471</v>
      </c>
      <c r="B3230" s="5">
        <f t="array" ref="B3230">_xlfn.XLOOKUP(A3230, Orders!A:A,Orders!C:C)</f>
        <v>45266.5427</v>
      </c>
      <c r="C3230" s="4">
        <f>Order_items!B3230</f>
        <v>120532</v>
      </c>
      <c r="D3230" s="4" t="str">
        <f t="array" ref="D3230">_xlfn.XLOOKUP(C3230,Products!A:A,Products!B:B,"")</f>
        <v>Wheat Flour</v>
      </c>
      <c r="E3230" s="4" t="str">
        <f t="array" ref="E3230">_xlfn.XLOOKUP(C3230,Products!A:A,Products!C:C,"")</f>
        <v>Grocery &amp; Staples</v>
      </c>
      <c r="F3230" s="4" t="str">
        <f t="array" ref="F3230">_xlfn.XLOOKUP(C3230,Products!A:A,Products!D:D,"")</f>
        <v>Nazareth Ltd</v>
      </c>
      <c r="G3230" s="4">
        <f>Order_items!C3230</f>
        <v>2</v>
      </c>
      <c r="H3230" s="4">
        <f>Order_items!D3230</f>
        <v>697.53</v>
      </c>
      <c r="I3230" s="4">
        <f>Order_items!E3230</f>
        <v>1395.06</v>
      </c>
      <c r="J3230" s="4" t="str">
        <f t="array" ref="J3230">_xlfn.XLOOKUP(A3230,Orders!A:A,Orders!G:G,"")</f>
        <v>UPI</v>
      </c>
      <c r="K3230" s="4">
        <f t="shared" si="1"/>
        <v>2023</v>
      </c>
      <c r="L3230" s="4" t="str">
        <f t="shared" si="2"/>
        <v>Dec</v>
      </c>
    </row>
    <row r="3231" ht="22.5" customHeight="1">
      <c r="A3231" s="4">
        <f>(Orders!A3231)</f>
        <v>9445490338</v>
      </c>
      <c r="B3231" s="5">
        <f t="array" ref="B3231">_xlfn.XLOOKUP(A3231, Orders!A:A,Orders!C:C)</f>
        <v>45069.95447</v>
      </c>
      <c r="C3231" s="4">
        <f>Order_items!B3231</f>
        <v>94225</v>
      </c>
      <c r="D3231" s="4" t="str">
        <f t="array" ref="D3231">_xlfn.XLOOKUP(C3231,Products!A:A,Products!B:B,"")</f>
        <v>Toilet Cleaner</v>
      </c>
      <c r="E3231" s="4" t="str">
        <f t="array" ref="E3231">_xlfn.XLOOKUP(C3231,Products!A:A,Products!C:C,"")</f>
        <v>Household Care</v>
      </c>
      <c r="F3231" s="4" t="str">
        <f t="array" ref="F3231">_xlfn.XLOOKUP(C3231,Products!A:A,Products!D:D,"")</f>
        <v>Gulati, Ram and Sarkar</v>
      </c>
      <c r="G3231" s="4">
        <f>Order_items!C3231</f>
        <v>3</v>
      </c>
      <c r="H3231" s="4">
        <f>Order_items!D3231</f>
        <v>77.11</v>
      </c>
      <c r="I3231" s="4">
        <f>Order_items!E3231</f>
        <v>231.33</v>
      </c>
      <c r="J3231" s="4" t="str">
        <f t="array" ref="J3231">_xlfn.XLOOKUP(A3231,Orders!A:A,Orders!G:G,"")</f>
        <v>Cash</v>
      </c>
      <c r="K3231" s="4">
        <f t="shared" si="1"/>
        <v>2023</v>
      </c>
      <c r="L3231" s="4" t="str">
        <f t="shared" si="2"/>
        <v>May</v>
      </c>
    </row>
    <row r="3232" ht="22.5" customHeight="1">
      <c r="A3232" s="4">
        <f>(Orders!A3232)</f>
        <v>2668915104</v>
      </c>
      <c r="B3232" s="5">
        <f t="array" ref="B3232">_xlfn.XLOOKUP(A3232, Orders!A:A,Orders!C:C)</f>
        <v>45261.85726</v>
      </c>
      <c r="C3232" s="4">
        <f>Order_items!B3232</f>
        <v>690565</v>
      </c>
      <c r="D3232" s="4" t="str">
        <f t="array" ref="D3232">_xlfn.XLOOKUP(C3232,Products!A:A,Products!B:B,"")</f>
        <v>Cookies</v>
      </c>
      <c r="E3232" s="4" t="str">
        <f t="array" ref="E3232">_xlfn.XLOOKUP(C3232,Products!A:A,Products!C:C,"")</f>
        <v>Snacks &amp; Munchies</v>
      </c>
      <c r="F3232" s="4" t="str">
        <f t="array" ref="F3232">_xlfn.XLOOKUP(C3232,Products!A:A,Products!D:D,"")</f>
        <v>Roy, Seth and Patla</v>
      </c>
      <c r="G3232" s="4">
        <f>Order_items!C3232</f>
        <v>1</v>
      </c>
      <c r="H3232" s="4">
        <f>Order_items!D3232</f>
        <v>951.27</v>
      </c>
      <c r="I3232" s="4">
        <f>Order_items!E3232</f>
        <v>951.27</v>
      </c>
      <c r="J3232" s="4" t="str">
        <f t="array" ref="J3232">_xlfn.XLOOKUP(A3232,Orders!A:A,Orders!G:G,"")</f>
        <v>Card</v>
      </c>
      <c r="K3232" s="4">
        <f t="shared" si="1"/>
        <v>2023</v>
      </c>
      <c r="L3232" s="4" t="str">
        <f t="shared" si="2"/>
        <v>Dec</v>
      </c>
    </row>
    <row r="3233" ht="22.5" customHeight="1">
      <c r="A3233" s="4">
        <f>(Orders!A3233)</f>
        <v>1045621584</v>
      </c>
      <c r="B3233" s="5">
        <f t="array" ref="B3233">_xlfn.XLOOKUP(A3233, Orders!A:A,Orders!C:C)</f>
        <v>45279.0331</v>
      </c>
      <c r="C3233" s="4">
        <f>Order_items!B3233</f>
        <v>669378</v>
      </c>
      <c r="D3233" s="4" t="str">
        <f t="array" ref="D3233">_xlfn.XLOOKUP(C3233,Products!A:A,Products!B:B,"")</f>
        <v>Potatoes</v>
      </c>
      <c r="E3233" s="4" t="str">
        <f t="array" ref="E3233">_xlfn.XLOOKUP(C3233,Products!A:A,Products!C:C,"")</f>
        <v>Fruits &amp; Vegetables</v>
      </c>
      <c r="F3233" s="4" t="str">
        <f t="array" ref="F3233">_xlfn.XLOOKUP(C3233,Products!A:A,Products!D:D,"")</f>
        <v>Chadha and Sons</v>
      </c>
      <c r="G3233" s="4">
        <f>Order_items!C3233</f>
        <v>3</v>
      </c>
      <c r="H3233" s="4">
        <f>Order_items!D3233</f>
        <v>212.14</v>
      </c>
      <c r="I3233" s="4">
        <f>Order_items!E3233</f>
        <v>636.42</v>
      </c>
      <c r="J3233" s="4" t="str">
        <f t="array" ref="J3233">_xlfn.XLOOKUP(A3233,Orders!A:A,Orders!G:G,"")</f>
        <v>UPI</v>
      </c>
      <c r="K3233" s="4">
        <f t="shared" si="1"/>
        <v>2023</v>
      </c>
      <c r="L3233" s="4" t="str">
        <f t="shared" si="2"/>
        <v>Dec</v>
      </c>
    </row>
    <row r="3234" ht="22.5" customHeight="1">
      <c r="A3234" s="4">
        <f>(Orders!A3234)</f>
        <v>4550545705</v>
      </c>
      <c r="B3234" s="5">
        <f t="array" ref="B3234">_xlfn.XLOOKUP(A3234, Orders!A:A,Orders!C:C)</f>
        <v>45464.19734</v>
      </c>
      <c r="C3234" s="4">
        <f>Order_items!B3234</f>
        <v>136533</v>
      </c>
      <c r="D3234" s="4" t="str">
        <f t="array" ref="D3234">_xlfn.XLOOKUP(C3234,Products!A:A,Products!B:B,"")</f>
        <v>Eggs</v>
      </c>
      <c r="E3234" s="4" t="str">
        <f t="array" ref="E3234">_xlfn.XLOOKUP(C3234,Products!A:A,Products!C:C,"")</f>
        <v>Dairy &amp; Breakfast</v>
      </c>
      <c r="F3234" s="4" t="str">
        <f t="array" ref="F3234">_xlfn.XLOOKUP(C3234,Products!A:A,Products!D:D,"")</f>
        <v>Raghavan, Magar and Shanker</v>
      </c>
      <c r="G3234" s="4">
        <f>Order_items!C3234</f>
        <v>3</v>
      </c>
      <c r="H3234" s="4">
        <f>Order_items!D3234</f>
        <v>826.21</v>
      </c>
      <c r="I3234" s="4">
        <f>Order_items!E3234</f>
        <v>2478.63</v>
      </c>
      <c r="J3234" s="4" t="str">
        <f t="array" ref="J3234">_xlfn.XLOOKUP(A3234,Orders!A:A,Orders!G:G,"")</f>
        <v>Card</v>
      </c>
      <c r="K3234" s="4">
        <f t="shared" si="1"/>
        <v>2024</v>
      </c>
      <c r="L3234" s="4" t="str">
        <f t="shared" si="2"/>
        <v>Jun</v>
      </c>
    </row>
    <row r="3235" ht="22.5" customHeight="1">
      <c r="A3235" s="4">
        <f>(Orders!A3235)</f>
        <v>3373390154</v>
      </c>
      <c r="B3235" s="5">
        <f t="array" ref="B3235">_xlfn.XLOOKUP(A3235, Orders!A:A,Orders!C:C)</f>
        <v>45497.37995</v>
      </c>
      <c r="C3235" s="4">
        <f>Order_items!B3235</f>
        <v>240179</v>
      </c>
      <c r="D3235" s="4" t="str">
        <f t="array" ref="D3235">_xlfn.XLOOKUP(C3235,Products!A:A,Products!B:B,"")</f>
        <v>Cough Syrup</v>
      </c>
      <c r="E3235" s="4" t="str">
        <f t="array" ref="E3235">_xlfn.XLOOKUP(C3235,Products!A:A,Products!C:C,"")</f>
        <v>Pharmacy</v>
      </c>
      <c r="F3235" s="4" t="str">
        <f t="array" ref="F3235">_xlfn.XLOOKUP(C3235,Products!A:A,Products!D:D,"")</f>
        <v>Ram-Suri</v>
      </c>
      <c r="G3235" s="4">
        <f>Order_items!C3235</f>
        <v>2</v>
      </c>
      <c r="H3235" s="4">
        <f>Order_items!D3235</f>
        <v>90.56</v>
      </c>
      <c r="I3235" s="4">
        <f>Order_items!E3235</f>
        <v>181.12</v>
      </c>
      <c r="J3235" s="4" t="str">
        <f t="array" ref="J3235">_xlfn.XLOOKUP(A3235,Orders!A:A,Orders!G:G,"")</f>
        <v>Cash</v>
      </c>
      <c r="K3235" s="4">
        <f t="shared" si="1"/>
        <v>2024</v>
      </c>
      <c r="L3235" s="4" t="str">
        <f t="shared" si="2"/>
        <v>Jul</v>
      </c>
    </row>
    <row r="3236" ht="22.5" customHeight="1">
      <c r="A3236" s="4">
        <f>(Orders!A3236)</f>
        <v>5142985961</v>
      </c>
      <c r="B3236" s="5">
        <f t="array" ref="B3236">_xlfn.XLOOKUP(A3236, Orders!A:A,Orders!C:C)</f>
        <v>45329.11799</v>
      </c>
      <c r="C3236" s="4">
        <f>Order_items!B3236</f>
        <v>644847</v>
      </c>
      <c r="D3236" s="4" t="str">
        <f t="array" ref="D3236">_xlfn.XLOOKUP(C3236,Products!A:A,Products!B:B,"")</f>
        <v>Salt</v>
      </c>
      <c r="E3236" s="4" t="str">
        <f t="array" ref="E3236">_xlfn.XLOOKUP(C3236,Products!A:A,Products!C:C,"")</f>
        <v>Grocery &amp; Staples</v>
      </c>
      <c r="F3236" s="4" t="str">
        <f t="array" ref="F3236">_xlfn.XLOOKUP(C3236,Products!A:A,Products!D:D,"")</f>
        <v>Jhaveri, Kata and Kapur</v>
      </c>
      <c r="G3236" s="4">
        <f>Order_items!C3236</f>
        <v>3</v>
      </c>
      <c r="H3236" s="4">
        <f>Order_items!D3236</f>
        <v>622.81</v>
      </c>
      <c r="I3236" s="4">
        <f>Order_items!E3236</f>
        <v>1868.43</v>
      </c>
      <c r="J3236" s="4" t="str">
        <f t="array" ref="J3236">_xlfn.XLOOKUP(A3236,Orders!A:A,Orders!G:G,"")</f>
        <v>UPI</v>
      </c>
      <c r="K3236" s="4">
        <f t="shared" si="1"/>
        <v>2024</v>
      </c>
      <c r="L3236" s="4" t="str">
        <f t="shared" si="2"/>
        <v>Feb</v>
      </c>
    </row>
    <row r="3237" ht="22.5" customHeight="1">
      <c r="A3237" s="4">
        <f>(Orders!A3237)</f>
        <v>649220272</v>
      </c>
      <c r="B3237" s="5">
        <f t="array" ref="B3237">_xlfn.XLOOKUP(A3237, Orders!A:A,Orders!C:C)</f>
        <v>45192.63355</v>
      </c>
      <c r="C3237" s="4">
        <f>Order_items!B3237</f>
        <v>883013</v>
      </c>
      <c r="D3237" s="4" t="str">
        <f t="array" ref="D3237">_xlfn.XLOOKUP(C3237,Products!A:A,Products!B:B,"")</f>
        <v>Eggs</v>
      </c>
      <c r="E3237" s="4" t="str">
        <f t="array" ref="E3237">_xlfn.XLOOKUP(C3237,Products!A:A,Products!C:C,"")</f>
        <v>Dairy &amp; Breakfast</v>
      </c>
      <c r="F3237" s="4" t="str">
        <f t="array" ref="F3237">_xlfn.XLOOKUP(C3237,Products!A:A,Products!D:D,"")</f>
        <v>Chahal Group</v>
      </c>
      <c r="G3237" s="4">
        <f>Order_items!C3237</f>
        <v>2</v>
      </c>
      <c r="H3237" s="4">
        <f>Order_items!D3237</f>
        <v>989.88</v>
      </c>
      <c r="I3237" s="4">
        <f>Order_items!E3237</f>
        <v>1979.76</v>
      </c>
      <c r="J3237" s="4" t="str">
        <f t="array" ref="J3237">_xlfn.XLOOKUP(A3237,Orders!A:A,Orders!G:G,"")</f>
        <v>Card</v>
      </c>
      <c r="K3237" s="4">
        <f t="shared" si="1"/>
        <v>2023</v>
      </c>
      <c r="L3237" s="4" t="str">
        <f t="shared" si="2"/>
        <v>Sep</v>
      </c>
    </row>
    <row r="3238" ht="22.5" customHeight="1">
      <c r="A3238" s="4">
        <f>(Orders!A3238)</f>
        <v>5023958886</v>
      </c>
      <c r="B3238" s="5">
        <f t="array" ref="B3238">_xlfn.XLOOKUP(A3238, Orders!A:A,Orders!C:C)</f>
        <v>45559.23525</v>
      </c>
      <c r="C3238" s="4">
        <f>Order_items!B3238</f>
        <v>337168</v>
      </c>
      <c r="D3238" s="4" t="str">
        <f t="array" ref="D3238">_xlfn.XLOOKUP(C3238,Products!A:A,Products!B:B,"")</f>
        <v>Eggs</v>
      </c>
      <c r="E3238" s="4" t="str">
        <f t="array" ref="E3238">_xlfn.XLOOKUP(C3238,Products!A:A,Products!C:C,"")</f>
        <v>Dairy &amp; Breakfast</v>
      </c>
      <c r="F3238" s="4" t="str">
        <f t="array" ref="F3238">_xlfn.XLOOKUP(C3238,Products!A:A,Products!D:D,"")</f>
        <v>Dasgupta PLC</v>
      </c>
      <c r="G3238" s="4">
        <f>Order_items!C3238</f>
        <v>1</v>
      </c>
      <c r="H3238" s="4">
        <f>Order_items!D3238</f>
        <v>545.49</v>
      </c>
      <c r="I3238" s="4">
        <f>Order_items!E3238</f>
        <v>545.49</v>
      </c>
      <c r="J3238" s="4" t="str">
        <f t="array" ref="J3238">_xlfn.XLOOKUP(A3238,Orders!A:A,Orders!G:G,"")</f>
        <v>Card</v>
      </c>
      <c r="K3238" s="4">
        <f t="shared" si="1"/>
        <v>2024</v>
      </c>
      <c r="L3238" s="4" t="str">
        <f t="shared" si="2"/>
        <v>Sep</v>
      </c>
    </row>
    <row r="3239" ht="22.5" customHeight="1">
      <c r="A3239" s="4">
        <f>(Orders!A3239)</f>
        <v>9993542681</v>
      </c>
      <c r="B3239" s="5">
        <f t="array" ref="B3239">_xlfn.XLOOKUP(A3239, Orders!A:A,Orders!C:C)</f>
        <v>45069.17547</v>
      </c>
      <c r="C3239" s="4">
        <f>Order_items!B3239</f>
        <v>880510</v>
      </c>
      <c r="D3239" s="4" t="str">
        <f t="array" ref="D3239">_xlfn.XLOOKUP(C3239,Products!A:A,Products!B:B,"")</f>
        <v>Bread</v>
      </c>
      <c r="E3239" s="4" t="str">
        <f t="array" ref="E3239">_xlfn.XLOOKUP(C3239,Products!A:A,Products!C:C,"")</f>
        <v>Dairy &amp; Breakfast</v>
      </c>
      <c r="F3239" s="4" t="str">
        <f t="array" ref="F3239">_xlfn.XLOOKUP(C3239,Products!A:A,Products!D:D,"")</f>
        <v>Roy-Char</v>
      </c>
      <c r="G3239" s="4">
        <f>Order_items!C3239</f>
        <v>1</v>
      </c>
      <c r="H3239" s="4">
        <f>Order_items!D3239</f>
        <v>951.43</v>
      </c>
      <c r="I3239" s="4">
        <f>Order_items!E3239</f>
        <v>951.43</v>
      </c>
      <c r="J3239" s="4" t="str">
        <f t="array" ref="J3239">_xlfn.XLOOKUP(A3239,Orders!A:A,Orders!G:G,"")</f>
        <v>UPI</v>
      </c>
      <c r="K3239" s="4">
        <f t="shared" si="1"/>
        <v>2023</v>
      </c>
      <c r="L3239" s="4" t="str">
        <f t="shared" si="2"/>
        <v>May</v>
      </c>
    </row>
    <row r="3240" ht="22.5" customHeight="1">
      <c r="A3240" s="4">
        <f>(Orders!A3240)</f>
        <v>4380367305</v>
      </c>
      <c r="B3240" s="5">
        <f t="array" ref="B3240">_xlfn.XLOOKUP(A3240, Orders!A:A,Orders!C:C)</f>
        <v>45390.56898</v>
      </c>
      <c r="C3240" s="4">
        <f>Order_items!B3240</f>
        <v>952168</v>
      </c>
      <c r="D3240" s="4" t="str">
        <f t="array" ref="D3240">_xlfn.XLOOKUP(C3240,Products!A:A,Products!B:B,"")</f>
        <v>Popcorn</v>
      </c>
      <c r="E3240" s="4" t="str">
        <f t="array" ref="E3240">_xlfn.XLOOKUP(C3240,Products!A:A,Products!C:C,"")</f>
        <v>Snacks &amp; Munchies</v>
      </c>
      <c r="F3240" s="4" t="str">
        <f t="array" ref="F3240">_xlfn.XLOOKUP(C3240,Products!A:A,Products!D:D,"")</f>
        <v>Krishnamurthy, Sibal and Das</v>
      </c>
      <c r="G3240" s="4">
        <f>Order_items!C3240</f>
        <v>1</v>
      </c>
      <c r="H3240" s="4">
        <f>Order_items!D3240</f>
        <v>236.95</v>
      </c>
      <c r="I3240" s="4">
        <f>Order_items!E3240</f>
        <v>236.95</v>
      </c>
      <c r="J3240" s="4" t="str">
        <f t="array" ref="J3240">_xlfn.XLOOKUP(A3240,Orders!A:A,Orders!G:G,"")</f>
        <v>Wallet</v>
      </c>
      <c r="K3240" s="4">
        <f t="shared" si="1"/>
        <v>2024</v>
      </c>
      <c r="L3240" s="4" t="str">
        <f t="shared" si="2"/>
        <v>Apr</v>
      </c>
    </row>
    <row r="3241" ht="22.5" customHeight="1">
      <c r="A3241" s="4">
        <f>(Orders!A3241)</f>
        <v>3626113485</v>
      </c>
      <c r="B3241" s="5">
        <f t="array" ref="B3241">_xlfn.XLOOKUP(A3241, Orders!A:A,Orders!C:C)</f>
        <v>45377.06959</v>
      </c>
      <c r="C3241" s="4">
        <f>Order_items!B3241</f>
        <v>863930</v>
      </c>
      <c r="D3241" s="4" t="str">
        <f t="array" ref="D3241">_xlfn.XLOOKUP(C3241,Products!A:A,Products!B:B,"")</f>
        <v>Shampoo</v>
      </c>
      <c r="E3241" s="4" t="str">
        <f t="array" ref="E3241">_xlfn.XLOOKUP(C3241,Products!A:A,Products!C:C,"")</f>
        <v>Personal Care</v>
      </c>
      <c r="F3241" s="4" t="str">
        <f t="array" ref="F3241">_xlfn.XLOOKUP(C3241,Products!A:A,Products!D:D,"")</f>
        <v>Sathe, Agarwal and Dhar</v>
      </c>
      <c r="G3241" s="4">
        <f>Order_items!C3241</f>
        <v>2</v>
      </c>
      <c r="H3241" s="4">
        <f>Order_items!D3241</f>
        <v>242.57</v>
      </c>
      <c r="I3241" s="4">
        <f>Order_items!E3241</f>
        <v>485.14</v>
      </c>
      <c r="J3241" s="4" t="str">
        <f t="array" ref="J3241">_xlfn.XLOOKUP(A3241,Orders!A:A,Orders!G:G,"")</f>
        <v>Cash</v>
      </c>
      <c r="K3241" s="4">
        <f t="shared" si="1"/>
        <v>2024</v>
      </c>
      <c r="L3241" s="4" t="str">
        <f t="shared" si="2"/>
        <v>Mar</v>
      </c>
    </row>
    <row r="3242" ht="22.5" customHeight="1">
      <c r="A3242" s="4">
        <f>(Orders!A3242)</f>
        <v>4399099668</v>
      </c>
      <c r="B3242" s="5">
        <f t="array" ref="B3242">_xlfn.XLOOKUP(A3242, Orders!A:A,Orders!C:C)</f>
        <v>45095.71719</v>
      </c>
      <c r="C3242" s="4">
        <f>Order_items!B3242</f>
        <v>354409</v>
      </c>
      <c r="D3242" s="4" t="str">
        <f t="array" ref="D3242">_xlfn.XLOOKUP(C3242,Products!A:A,Products!B:B,"")</f>
        <v>Pulses</v>
      </c>
      <c r="E3242" s="4" t="str">
        <f t="array" ref="E3242">_xlfn.XLOOKUP(C3242,Products!A:A,Products!C:C,"")</f>
        <v>Grocery &amp; Staples</v>
      </c>
      <c r="F3242" s="4" t="str">
        <f t="array" ref="F3242">_xlfn.XLOOKUP(C3242,Products!A:A,Products!D:D,"")</f>
        <v>Bose-Pandit</v>
      </c>
      <c r="G3242" s="4">
        <f>Order_items!C3242</f>
        <v>1</v>
      </c>
      <c r="H3242" s="4">
        <f>Order_items!D3242</f>
        <v>325.08</v>
      </c>
      <c r="I3242" s="4">
        <f>Order_items!E3242</f>
        <v>325.08</v>
      </c>
      <c r="J3242" s="4" t="str">
        <f t="array" ref="J3242">_xlfn.XLOOKUP(A3242,Orders!A:A,Orders!G:G,"")</f>
        <v>Wallet</v>
      </c>
      <c r="K3242" s="4">
        <f t="shared" si="1"/>
        <v>2023</v>
      </c>
      <c r="L3242" s="4" t="str">
        <f t="shared" si="2"/>
        <v>Jun</v>
      </c>
    </row>
    <row r="3243" ht="22.5" customHeight="1">
      <c r="A3243" s="4">
        <f>(Orders!A3243)</f>
        <v>3760880745</v>
      </c>
      <c r="B3243" s="5">
        <f t="array" ref="B3243">_xlfn.XLOOKUP(A3243, Orders!A:A,Orders!C:C)</f>
        <v>45578.91502</v>
      </c>
      <c r="C3243" s="4">
        <f>Order_items!B3243</f>
        <v>723678</v>
      </c>
      <c r="D3243" s="4" t="str">
        <f t="array" ref="D3243">_xlfn.XLOOKUP(C3243,Products!A:A,Products!B:B,"")</f>
        <v>Dog Food</v>
      </c>
      <c r="E3243" s="4" t="str">
        <f t="array" ref="E3243">_xlfn.XLOOKUP(C3243,Products!A:A,Products!C:C,"")</f>
        <v>Pet Care</v>
      </c>
      <c r="F3243" s="4" t="str">
        <f t="array" ref="F3243">_xlfn.XLOOKUP(C3243,Products!A:A,Products!D:D,"")</f>
        <v>Lall, Datta and Swamy</v>
      </c>
      <c r="G3243" s="4">
        <f>Order_items!C3243</f>
        <v>1</v>
      </c>
      <c r="H3243" s="4">
        <f>Order_items!D3243</f>
        <v>675.46</v>
      </c>
      <c r="I3243" s="4">
        <f>Order_items!E3243</f>
        <v>675.46</v>
      </c>
      <c r="J3243" s="4" t="str">
        <f t="array" ref="J3243">_xlfn.XLOOKUP(A3243,Orders!A:A,Orders!G:G,"")</f>
        <v>UPI</v>
      </c>
      <c r="K3243" s="4">
        <f t="shared" si="1"/>
        <v>2024</v>
      </c>
      <c r="L3243" s="4" t="str">
        <f t="shared" si="2"/>
        <v>Oct</v>
      </c>
    </row>
    <row r="3244" ht="22.5" customHeight="1">
      <c r="A3244" s="4">
        <f>(Orders!A3244)</f>
        <v>1803155516</v>
      </c>
      <c r="B3244" s="5">
        <f t="array" ref="B3244">_xlfn.XLOOKUP(A3244, Orders!A:A,Orders!C:C)</f>
        <v>45098.06735</v>
      </c>
      <c r="C3244" s="4">
        <f>Order_items!B3244</f>
        <v>378287</v>
      </c>
      <c r="D3244" s="4" t="str">
        <f t="array" ref="D3244">_xlfn.XLOOKUP(C3244,Products!A:A,Products!B:B,"")</f>
        <v>Lemonade</v>
      </c>
      <c r="E3244" s="4" t="str">
        <f t="array" ref="E3244">_xlfn.XLOOKUP(C3244,Products!A:A,Products!C:C,"")</f>
        <v>Cold Drinks &amp; Juices</v>
      </c>
      <c r="F3244" s="4" t="str">
        <f t="array" ref="F3244">_xlfn.XLOOKUP(C3244,Products!A:A,Products!D:D,"")</f>
        <v>Ramesh-Jain</v>
      </c>
      <c r="G3244" s="4">
        <f>Order_items!C3244</f>
        <v>2</v>
      </c>
      <c r="H3244" s="4">
        <f>Order_items!D3244</f>
        <v>332.84</v>
      </c>
      <c r="I3244" s="4">
        <f>Order_items!E3244</f>
        <v>665.68</v>
      </c>
      <c r="J3244" s="4" t="str">
        <f t="array" ref="J3244">_xlfn.XLOOKUP(A3244,Orders!A:A,Orders!G:G,"")</f>
        <v>Cash</v>
      </c>
      <c r="K3244" s="4">
        <f t="shared" si="1"/>
        <v>2023</v>
      </c>
      <c r="L3244" s="4" t="str">
        <f t="shared" si="2"/>
        <v>Jun</v>
      </c>
    </row>
    <row r="3245" ht="22.5" customHeight="1">
      <c r="A3245" s="4">
        <f>(Orders!A3245)</f>
        <v>4413782983</v>
      </c>
      <c r="B3245" s="5">
        <f t="array" ref="B3245">_xlfn.XLOOKUP(A3245, Orders!A:A,Orders!C:C)</f>
        <v>45078.76385</v>
      </c>
      <c r="C3245" s="4">
        <f>Order_items!B3245</f>
        <v>799459</v>
      </c>
      <c r="D3245" s="4" t="str">
        <f t="array" ref="D3245">_xlfn.XLOOKUP(C3245,Products!A:A,Products!B:B,"")</f>
        <v>Vitamins</v>
      </c>
      <c r="E3245" s="4" t="str">
        <f t="array" ref="E3245">_xlfn.XLOOKUP(C3245,Products!A:A,Products!C:C,"")</f>
        <v>Pharmacy</v>
      </c>
      <c r="F3245" s="4" t="str">
        <f t="array" ref="F3245">_xlfn.XLOOKUP(C3245,Products!A:A,Products!D:D,"")</f>
        <v>Garg, Kari and Kapur</v>
      </c>
      <c r="G3245" s="4">
        <f>Order_items!C3245</f>
        <v>3</v>
      </c>
      <c r="H3245" s="4">
        <f>Order_items!D3245</f>
        <v>852.02</v>
      </c>
      <c r="I3245" s="4">
        <f>Order_items!E3245</f>
        <v>2556.06</v>
      </c>
      <c r="J3245" s="4" t="str">
        <f t="array" ref="J3245">_xlfn.XLOOKUP(A3245,Orders!A:A,Orders!G:G,"")</f>
        <v>Cash</v>
      </c>
      <c r="K3245" s="4">
        <f t="shared" si="1"/>
        <v>2023</v>
      </c>
      <c r="L3245" s="4" t="str">
        <f t="shared" si="2"/>
        <v>Jun</v>
      </c>
    </row>
    <row r="3246" ht="22.5" customHeight="1">
      <c r="A3246" s="4">
        <f>(Orders!A3246)</f>
        <v>6766424456</v>
      </c>
      <c r="B3246" s="5">
        <f t="array" ref="B3246">_xlfn.XLOOKUP(A3246, Orders!A:A,Orders!C:C)</f>
        <v>45392.24532</v>
      </c>
      <c r="C3246" s="4">
        <f>Order_items!B3246</f>
        <v>721521</v>
      </c>
      <c r="D3246" s="4" t="str">
        <f t="array" ref="D3246">_xlfn.XLOOKUP(C3246,Products!A:A,Products!B:B,"")</f>
        <v>Rice</v>
      </c>
      <c r="E3246" s="4" t="str">
        <f t="array" ref="E3246">_xlfn.XLOOKUP(C3246,Products!A:A,Products!C:C,"")</f>
        <v>Grocery &amp; Staples</v>
      </c>
      <c r="F3246" s="4" t="str">
        <f t="array" ref="F3246">_xlfn.XLOOKUP(C3246,Products!A:A,Products!D:D,"")</f>
        <v>Ramanathan, Agarwal and Baria</v>
      </c>
      <c r="G3246" s="4">
        <f>Order_items!C3246</f>
        <v>1</v>
      </c>
      <c r="H3246" s="4">
        <f>Order_items!D3246</f>
        <v>417.39</v>
      </c>
      <c r="I3246" s="4">
        <f>Order_items!E3246</f>
        <v>417.39</v>
      </c>
      <c r="J3246" s="4" t="str">
        <f t="array" ref="J3246">_xlfn.XLOOKUP(A3246,Orders!A:A,Orders!G:G,"")</f>
        <v>Cash</v>
      </c>
      <c r="K3246" s="4">
        <f t="shared" si="1"/>
        <v>2024</v>
      </c>
      <c r="L3246" s="4" t="str">
        <f t="shared" si="2"/>
        <v>Apr</v>
      </c>
    </row>
    <row r="3247" ht="22.5" customHeight="1">
      <c r="A3247" s="4">
        <f>(Orders!A3247)</f>
        <v>8701531535</v>
      </c>
      <c r="B3247" s="5">
        <f t="array" ref="B3247">_xlfn.XLOOKUP(A3247, Orders!A:A,Orders!C:C)</f>
        <v>45537.9999</v>
      </c>
      <c r="C3247" s="4">
        <f>Order_items!B3247</f>
        <v>219598</v>
      </c>
      <c r="D3247" s="4" t="str">
        <f t="array" ref="D3247">_xlfn.XLOOKUP(C3247,Products!A:A,Products!B:B,"")</f>
        <v>Shampoo</v>
      </c>
      <c r="E3247" s="4" t="str">
        <f t="array" ref="E3247">_xlfn.XLOOKUP(C3247,Products!A:A,Products!C:C,"")</f>
        <v>Personal Care</v>
      </c>
      <c r="F3247" s="4" t="str">
        <f t="array" ref="F3247">_xlfn.XLOOKUP(C3247,Products!A:A,Products!D:D,"")</f>
        <v>Arora-Magar</v>
      </c>
      <c r="G3247" s="4">
        <f>Order_items!C3247</f>
        <v>3</v>
      </c>
      <c r="H3247" s="4">
        <f>Order_items!D3247</f>
        <v>367.08</v>
      </c>
      <c r="I3247" s="4">
        <f>Order_items!E3247</f>
        <v>1101.24</v>
      </c>
      <c r="J3247" s="4" t="str">
        <f t="array" ref="J3247">_xlfn.XLOOKUP(A3247,Orders!A:A,Orders!G:G,"")</f>
        <v>Card</v>
      </c>
      <c r="K3247" s="4">
        <f t="shared" si="1"/>
        <v>2024</v>
      </c>
      <c r="L3247" s="4" t="str">
        <f t="shared" si="2"/>
        <v>Sep</v>
      </c>
    </row>
    <row r="3248" ht="22.5" customHeight="1">
      <c r="A3248" s="4">
        <f>(Orders!A3248)</f>
        <v>3961971562</v>
      </c>
      <c r="B3248" s="5">
        <f t="array" ref="B3248">_xlfn.XLOOKUP(A3248, Orders!A:A,Orders!C:C)</f>
        <v>45401.81882</v>
      </c>
      <c r="C3248" s="4">
        <f>Order_items!B3248</f>
        <v>707935</v>
      </c>
      <c r="D3248" s="4" t="str">
        <f t="array" ref="D3248">_xlfn.XLOOKUP(C3248,Products!A:A,Products!B:B,"")</f>
        <v>Cat Food</v>
      </c>
      <c r="E3248" s="4" t="str">
        <f t="array" ref="E3248">_xlfn.XLOOKUP(C3248,Products!A:A,Products!C:C,"")</f>
        <v>Pet Care</v>
      </c>
      <c r="F3248" s="4" t="str">
        <f t="array" ref="F3248">_xlfn.XLOOKUP(C3248,Products!A:A,Products!D:D,"")</f>
        <v>Anne, Mammen and Khatri</v>
      </c>
      <c r="G3248" s="4">
        <f>Order_items!C3248</f>
        <v>2</v>
      </c>
      <c r="H3248" s="4">
        <f>Order_items!D3248</f>
        <v>820.9</v>
      </c>
      <c r="I3248" s="4">
        <f>Order_items!E3248</f>
        <v>1641.8</v>
      </c>
      <c r="J3248" s="4" t="str">
        <f t="array" ref="J3248">_xlfn.XLOOKUP(A3248,Orders!A:A,Orders!G:G,"")</f>
        <v>UPI</v>
      </c>
      <c r="K3248" s="4">
        <f t="shared" si="1"/>
        <v>2024</v>
      </c>
      <c r="L3248" s="4" t="str">
        <f t="shared" si="2"/>
        <v>Apr</v>
      </c>
    </row>
    <row r="3249" ht="22.5" customHeight="1">
      <c r="A3249" s="4">
        <f>(Orders!A3249)</f>
        <v>1337510774</v>
      </c>
      <c r="B3249" s="5">
        <f t="array" ref="B3249">_xlfn.XLOOKUP(A3249, Orders!A:A,Orders!C:C)</f>
        <v>45492.52916</v>
      </c>
      <c r="C3249" s="4">
        <f>Order_items!B3249</f>
        <v>848226</v>
      </c>
      <c r="D3249" s="4" t="str">
        <f t="array" ref="D3249">_xlfn.XLOOKUP(C3249,Products!A:A,Products!B:B,"")</f>
        <v>Tomatoes</v>
      </c>
      <c r="E3249" s="4" t="str">
        <f t="array" ref="E3249">_xlfn.XLOOKUP(C3249,Products!A:A,Products!C:C,"")</f>
        <v>Fruits &amp; Vegetables</v>
      </c>
      <c r="F3249" s="4" t="str">
        <f t="array" ref="F3249">_xlfn.XLOOKUP(C3249,Products!A:A,Products!D:D,"")</f>
        <v>Barad and Sons</v>
      </c>
      <c r="G3249" s="4">
        <f>Order_items!C3249</f>
        <v>1</v>
      </c>
      <c r="H3249" s="4">
        <f>Order_items!D3249</f>
        <v>209.59</v>
      </c>
      <c r="I3249" s="4">
        <f>Order_items!E3249</f>
        <v>209.59</v>
      </c>
      <c r="J3249" s="4" t="str">
        <f t="array" ref="J3249">_xlfn.XLOOKUP(A3249,Orders!A:A,Orders!G:G,"")</f>
        <v>Card</v>
      </c>
      <c r="K3249" s="4">
        <f t="shared" si="1"/>
        <v>2024</v>
      </c>
      <c r="L3249" s="4" t="str">
        <f t="shared" si="2"/>
        <v>Jul</v>
      </c>
    </row>
    <row r="3250" ht="22.5" customHeight="1">
      <c r="A3250" s="4">
        <f>(Orders!A3250)</f>
        <v>8859147707</v>
      </c>
      <c r="B3250" s="5">
        <f t="array" ref="B3250">_xlfn.XLOOKUP(A3250, Orders!A:A,Orders!C:C)</f>
        <v>45380.90559</v>
      </c>
      <c r="C3250" s="4">
        <f>Order_items!B3250</f>
        <v>123983</v>
      </c>
      <c r="D3250" s="4" t="str">
        <f t="array" ref="D3250">_xlfn.XLOOKUP(C3250,Products!A:A,Products!B:B,"")</f>
        <v>Cough Syrup</v>
      </c>
      <c r="E3250" s="4" t="str">
        <f t="array" ref="E3250">_xlfn.XLOOKUP(C3250,Products!A:A,Products!C:C,"")</f>
        <v>Pharmacy</v>
      </c>
      <c r="F3250" s="4" t="str">
        <f t="array" ref="F3250">_xlfn.XLOOKUP(C3250,Products!A:A,Products!D:D,"")</f>
        <v>Kurian-Chhabra</v>
      </c>
      <c r="G3250" s="4">
        <f>Order_items!C3250</f>
        <v>1</v>
      </c>
      <c r="H3250" s="4">
        <f>Order_items!D3250</f>
        <v>785.67</v>
      </c>
      <c r="I3250" s="4">
        <f>Order_items!E3250</f>
        <v>785.67</v>
      </c>
      <c r="J3250" s="4" t="str">
        <f t="array" ref="J3250">_xlfn.XLOOKUP(A3250,Orders!A:A,Orders!G:G,"")</f>
        <v>Cash</v>
      </c>
      <c r="K3250" s="4">
        <f t="shared" si="1"/>
        <v>2024</v>
      </c>
      <c r="L3250" s="4" t="str">
        <f t="shared" si="2"/>
        <v>Mar</v>
      </c>
    </row>
    <row r="3251" ht="22.5" customHeight="1">
      <c r="A3251" s="4">
        <f>(Orders!A3251)</f>
        <v>5850669672</v>
      </c>
      <c r="B3251" s="5">
        <f t="array" ref="B3251">_xlfn.XLOOKUP(A3251, Orders!A:A,Orders!C:C)</f>
        <v>45087.36516</v>
      </c>
      <c r="C3251" s="4">
        <f>Order_items!B3251</f>
        <v>611575</v>
      </c>
      <c r="D3251" s="4" t="str">
        <f t="array" ref="D3251">_xlfn.XLOOKUP(C3251,Products!A:A,Products!B:B,"")</f>
        <v>Frozen Pizza</v>
      </c>
      <c r="E3251" s="4" t="str">
        <f t="array" ref="E3251">_xlfn.XLOOKUP(C3251,Products!A:A,Products!C:C,"")</f>
        <v>Instant &amp; Frozen Food</v>
      </c>
      <c r="F3251" s="4" t="str">
        <f t="array" ref="F3251">_xlfn.XLOOKUP(C3251,Products!A:A,Products!D:D,"")</f>
        <v>Bhat, Nigam and Hayer</v>
      </c>
      <c r="G3251" s="4">
        <f>Order_items!C3251</f>
        <v>2</v>
      </c>
      <c r="H3251" s="4">
        <f>Order_items!D3251</f>
        <v>482.06</v>
      </c>
      <c r="I3251" s="4">
        <f>Order_items!E3251</f>
        <v>964.12</v>
      </c>
      <c r="J3251" s="4" t="str">
        <f t="array" ref="J3251">_xlfn.XLOOKUP(A3251,Orders!A:A,Orders!G:G,"")</f>
        <v>UPI</v>
      </c>
      <c r="K3251" s="4">
        <f t="shared" si="1"/>
        <v>2023</v>
      </c>
      <c r="L3251" s="4" t="str">
        <f t="shared" si="2"/>
        <v>Jun</v>
      </c>
    </row>
    <row r="3252" ht="22.5" customHeight="1">
      <c r="A3252" s="4">
        <f>(Orders!A3252)</f>
        <v>1183906926</v>
      </c>
      <c r="B3252" s="5">
        <f t="array" ref="B3252">_xlfn.XLOOKUP(A3252, Orders!A:A,Orders!C:C)</f>
        <v>45289.84977</v>
      </c>
      <c r="C3252" s="4">
        <f>Order_items!B3252</f>
        <v>706112</v>
      </c>
      <c r="D3252" s="4" t="str">
        <f t="array" ref="D3252">_xlfn.XLOOKUP(C3252,Products!A:A,Products!B:B,"")</f>
        <v>Vitamins</v>
      </c>
      <c r="E3252" s="4" t="str">
        <f t="array" ref="E3252">_xlfn.XLOOKUP(C3252,Products!A:A,Products!C:C,"")</f>
        <v>Pharmacy</v>
      </c>
      <c r="F3252" s="4" t="str">
        <f t="array" ref="F3252">_xlfn.XLOOKUP(C3252,Products!A:A,Products!D:D,"")</f>
        <v>Magar, Gara and Garg</v>
      </c>
      <c r="G3252" s="4">
        <f>Order_items!C3252</f>
        <v>2</v>
      </c>
      <c r="H3252" s="4">
        <f>Order_items!D3252</f>
        <v>478.79</v>
      </c>
      <c r="I3252" s="4">
        <f>Order_items!E3252</f>
        <v>957.58</v>
      </c>
      <c r="J3252" s="4" t="str">
        <f t="array" ref="J3252">_xlfn.XLOOKUP(A3252,Orders!A:A,Orders!G:G,"")</f>
        <v>UPI</v>
      </c>
      <c r="K3252" s="4">
        <f t="shared" si="1"/>
        <v>2023</v>
      </c>
      <c r="L3252" s="4" t="str">
        <f t="shared" si="2"/>
        <v>Dec</v>
      </c>
    </row>
    <row r="3253" ht="22.5" customHeight="1">
      <c r="A3253" s="4">
        <f>(Orders!A3253)</f>
        <v>6277509652</v>
      </c>
      <c r="B3253" s="5">
        <f t="array" ref="B3253">_xlfn.XLOOKUP(A3253, Orders!A:A,Orders!C:C)</f>
        <v>45596.35049</v>
      </c>
      <c r="C3253" s="4">
        <f>Order_items!B3253</f>
        <v>942001</v>
      </c>
      <c r="D3253" s="4" t="str">
        <f t="array" ref="D3253">_xlfn.XLOOKUP(C3253,Products!A:A,Products!B:B,"")</f>
        <v>Cat Food</v>
      </c>
      <c r="E3253" s="4" t="str">
        <f t="array" ref="E3253">_xlfn.XLOOKUP(C3253,Products!A:A,Products!C:C,"")</f>
        <v>Pet Care</v>
      </c>
      <c r="F3253" s="4" t="str">
        <f t="array" ref="F3253">_xlfn.XLOOKUP(C3253,Products!A:A,Products!D:D,"")</f>
        <v>Acharya Ltd</v>
      </c>
      <c r="G3253" s="4">
        <f>Order_items!C3253</f>
        <v>3</v>
      </c>
      <c r="H3253" s="4">
        <f>Order_items!D3253</f>
        <v>671.55</v>
      </c>
      <c r="I3253" s="4">
        <f>Order_items!E3253</f>
        <v>2014.65</v>
      </c>
      <c r="J3253" s="4" t="str">
        <f t="array" ref="J3253">_xlfn.XLOOKUP(A3253,Orders!A:A,Orders!G:G,"")</f>
        <v>Wallet</v>
      </c>
      <c r="K3253" s="4">
        <f t="shared" si="1"/>
        <v>2024</v>
      </c>
      <c r="L3253" s="4" t="str">
        <f t="shared" si="2"/>
        <v>Oct</v>
      </c>
    </row>
    <row r="3254" ht="22.5" customHeight="1">
      <c r="A3254" s="4">
        <f>(Orders!A3254)</f>
        <v>72748189</v>
      </c>
      <c r="B3254" s="5">
        <f t="array" ref="B3254">_xlfn.XLOOKUP(A3254, Orders!A:A,Orders!C:C)</f>
        <v>45095.27318</v>
      </c>
      <c r="C3254" s="4">
        <f>Order_items!B3254</f>
        <v>36412</v>
      </c>
      <c r="D3254" s="4" t="str">
        <f t="array" ref="D3254">_xlfn.XLOOKUP(C3254,Products!A:A,Products!B:B,"")</f>
        <v>Dish Soap</v>
      </c>
      <c r="E3254" s="4" t="str">
        <f t="array" ref="E3254">_xlfn.XLOOKUP(C3254,Products!A:A,Products!C:C,"")</f>
        <v>Household Care</v>
      </c>
      <c r="F3254" s="4" t="str">
        <f t="array" ref="F3254">_xlfn.XLOOKUP(C3254,Products!A:A,Products!D:D,"")</f>
        <v>Muni-Shankar</v>
      </c>
      <c r="G3254" s="4">
        <f>Order_items!C3254</f>
        <v>3</v>
      </c>
      <c r="H3254" s="4">
        <f>Order_items!D3254</f>
        <v>397.68</v>
      </c>
      <c r="I3254" s="4">
        <f>Order_items!E3254</f>
        <v>1193.04</v>
      </c>
      <c r="J3254" s="4" t="str">
        <f t="array" ref="J3254">_xlfn.XLOOKUP(A3254,Orders!A:A,Orders!G:G,"")</f>
        <v>Wallet</v>
      </c>
      <c r="K3254" s="4">
        <f t="shared" si="1"/>
        <v>2023</v>
      </c>
      <c r="L3254" s="4" t="str">
        <f t="shared" si="2"/>
        <v>Jun</v>
      </c>
    </row>
    <row r="3255" ht="22.5" customHeight="1">
      <c r="A3255" s="4">
        <f>(Orders!A3255)</f>
        <v>3164922639</v>
      </c>
      <c r="B3255" s="5">
        <f t="array" ref="B3255">_xlfn.XLOOKUP(A3255, Orders!A:A,Orders!C:C)</f>
        <v>45417.95863</v>
      </c>
      <c r="C3255" s="4">
        <f>Order_items!B3255</f>
        <v>537274</v>
      </c>
      <c r="D3255" s="4" t="str">
        <f t="array" ref="D3255">_xlfn.XLOOKUP(C3255,Products!A:A,Products!B:B,"")</f>
        <v>Pet Treats</v>
      </c>
      <c r="E3255" s="4" t="str">
        <f t="array" ref="E3255">_xlfn.XLOOKUP(C3255,Products!A:A,Products!C:C,"")</f>
        <v>Pet Care</v>
      </c>
      <c r="F3255" s="4" t="str">
        <f t="array" ref="F3255">_xlfn.XLOOKUP(C3255,Products!A:A,Products!D:D,"")</f>
        <v>Lal-Chauhan</v>
      </c>
      <c r="G3255" s="4">
        <f>Order_items!C3255</f>
        <v>3</v>
      </c>
      <c r="H3255" s="4">
        <f>Order_items!D3255</f>
        <v>702.71</v>
      </c>
      <c r="I3255" s="4">
        <f>Order_items!E3255</f>
        <v>2108.13</v>
      </c>
      <c r="J3255" s="4" t="str">
        <f t="array" ref="J3255">_xlfn.XLOOKUP(A3255,Orders!A:A,Orders!G:G,"")</f>
        <v>UPI</v>
      </c>
      <c r="K3255" s="4">
        <f t="shared" si="1"/>
        <v>2024</v>
      </c>
      <c r="L3255" s="4" t="str">
        <f t="shared" si="2"/>
        <v>May</v>
      </c>
    </row>
    <row r="3256" ht="22.5" customHeight="1">
      <c r="A3256" s="4">
        <f>(Orders!A3256)</f>
        <v>1768504415</v>
      </c>
      <c r="B3256" s="5">
        <f t="array" ref="B3256">_xlfn.XLOOKUP(A3256, Orders!A:A,Orders!C:C)</f>
        <v>45184.82573</v>
      </c>
      <c r="C3256" s="4">
        <f>Order_items!B3256</f>
        <v>762527</v>
      </c>
      <c r="D3256" s="4" t="str">
        <f t="array" ref="D3256">_xlfn.XLOOKUP(C3256,Products!A:A,Products!B:B,"")</f>
        <v>Biscuits</v>
      </c>
      <c r="E3256" s="4" t="str">
        <f t="array" ref="E3256">_xlfn.XLOOKUP(C3256,Products!A:A,Products!C:C,"")</f>
        <v>Snacks &amp; Munchies</v>
      </c>
      <c r="F3256" s="4" t="str">
        <f t="array" ref="F3256">_xlfn.XLOOKUP(C3256,Products!A:A,Products!D:D,"")</f>
        <v>Chad, Yohannan and Chopra</v>
      </c>
      <c r="G3256" s="4">
        <f>Order_items!C3256</f>
        <v>3</v>
      </c>
      <c r="H3256" s="4">
        <f>Order_items!D3256</f>
        <v>690.08</v>
      </c>
      <c r="I3256" s="4">
        <f>Order_items!E3256</f>
        <v>2070.24</v>
      </c>
      <c r="J3256" s="4" t="str">
        <f t="array" ref="J3256">_xlfn.XLOOKUP(A3256,Orders!A:A,Orders!G:G,"")</f>
        <v>Wallet</v>
      </c>
      <c r="K3256" s="4">
        <f t="shared" si="1"/>
        <v>2023</v>
      </c>
      <c r="L3256" s="4" t="str">
        <f t="shared" si="2"/>
        <v>Sep</v>
      </c>
    </row>
    <row r="3257" ht="22.5" customHeight="1">
      <c r="A3257" s="4">
        <f>(Orders!A3257)</f>
        <v>8173155169</v>
      </c>
      <c r="B3257" s="5">
        <f t="array" ref="B3257">_xlfn.XLOOKUP(A3257, Orders!A:A,Orders!C:C)</f>
        <v>45297.61831</v>
      </c>
      <c r="C3257" s="4">
        <f>Order_items!B3257</f>
        <v>140489</v>
      </c>
      <c r="D3257" s="4" t="str">
        <f t="array" ref="D3257">_xlfn.XLOOKUP(C3257,Products!A:A,Products!B:B,"")</f>
        <v>Soap</v>
      </c>
      <c r="E3257" s="4" t="str">
        <f t="array" ref="E3257">_xlfn.XLOOKUP(C3257,Products!A:A,Products!C:C,"")</f>
        <v>Personal Care</v>
      </c>
      <c r="F3257" s="4" t="str">
        <f t="array" ref="F3257">_xlfn.XLOOKUP(C3257,Products!A:A,Products!D:D,"")</f>
        <v>Biswas, Kapoor and Patel</v>
      </c>
      <c r="G3257" s="4">
        <f>Order_items!C3257</f>
        <v>1</v>
      </c>
      <c r="H3257" s="4">
        <f>Order_items!D3257</f>
        <v>650.2</v>
      </c>
      <c r="I3257" s="4">
        <f>Order_items!E3257</f>
        <v>650.2</v>
      </c>
      <c r="J3257" s="4" t="str">
        <f t="array" ref="J3257">_xlfn.XLOOKUP(A3257,Orders!A:A,Orders!G:G,"")</f>
        <v>Card</v>
      </c>
      <c r="K3257" s="4">
        <f t="shared" si="1"/>
        <v>2024</v>
      </c>
      <c r="L3257" s="4" t="str">
        <f t="shared" si="2"/>
        <v>Jan</v>
      </c>
    </row>
    <row r="3258" ht="22.5" customHeight="1">
      <c r="A3258" s="4">
        <f>(Orders!A3258)</f>
        <v>6164820061</v>
      </c>
      <c r="B3258" s="5">
        <f t="array" ref="B3258">_xlfn.XLOOKUP(A3258, Orders!A:A,Orders!C:C)</f>
        <v>45072.96064</v>
      </c>
      <c r="C3258" s="4">
        <f>Order_items!B3258</f>
        <v>237083</v>
      </c>
      <c r="D3258" s="4" t="str">
        <f t="array" ref="D3258">_xlfn.XLOOKUP(C3258,Products!A:A,Products!B:B,"")</f>
        <v>Cough Syrup</v>
      </c>
      <c r="E3258" s="4" t="str">
        <f t="array" ref="E3258">_xlfn.XLOOKUP(C3258,Products!A:A,Products!C:C,"")</f>
        <v>Pharmacy</v>
      </c>
      <c r="F3258" s="4" t="str">
        <f t="array" ref="F3258">_xlfn.XLOOKUP(C3258,Products!A:A,Products!D:D,"")</f>
        <v>Hayer-Banerjee</v>
      </c>
      <c r="G3258" s="4">
        <f>Order_items!C3258</f>
        <v>2</v>
      </c>
      <c r="H3258" s="4">
        <f>Order_items!D3258</f>
        <v>577.13</v>
      </c>
      <c r="I3258" s="4">
        <f>Order_items!E3258</f>
        <v>1154.26</v>
      </c>
      <c r="J3258" s="4" t="str">
        <f t="array" ref="J3258">_xlfn.XLOOKUP(A3258,Orders!A:A,Orders!G:G,"")</f>
        <v>Cash</v>
      </c>
      <c r="K3258" s="4">
        <f t="shared" si="1"/>
        <v>2023</v>
      </c>
      <c r="L3258" s="4" t="str">
        <f t="shared" si="2"/>
        <v>May</v>
      </c>
    </row>
    <row r="3259" ht="22.5" customHeight="1">
      <c r="A3259" s="4">
        <f>(Orders!A3259)</f>
        <v>768283559</v>
      </c>
      <c r="B3259" s="5">
        <f t="array" ref="B3259">_xlfn.XLOOKUP(A3259, Orders!A:A,Orders!C:C)</f>
        <v>45331.07328</v>
      </c>
      <c r="C3259" s="4">
        <f>Order_items!B3259</f>
        <v>771228</v>
      </c>
      <c r="D3259" s="4" t="str">
        <f t="array" ref="D3259">_xlfn.XLOOKUP(C3259,Products!A:A,Products!B:B,"")</f>
        <v>Pet Treats</v>
      </c>
      <c r="E3259" s="4" t="str">
        <f t="array" ref="E3259">_xlfn.XLOOKUP(C3259,Products!A:A,Products!C:C,"")</f>
        <v>Pet Care</v>
      </c>
      <c r="F3259" s="4" t="str">
        <f t="array" ref="F3259">_xlfn.XLOOKUP(C3259,Products!A:A,Products!D:D,"")</f>
        <v>Raja and Sons</v>
      </c>
      <c r="G3259" s="4">
        <f>Order_items!C3259</f>
        <v>3</v>
      </c>
      <c r="H3259" s="4">
        <f>Order_items!D3259</f>
        <v>83.18</v>
      </c>
      <c r="I3259" s="4">
        <f>Order_items!E3259</f>
        <v>249.54</v>
      </c>
      <c r="J3259" s="4" t="str">
        <f t="array" ref="J3259">_xlfn.XLOOKUP(A3259,Orders!A:A,Orders!G:G,"")</f>
        <v>Wallet</v>
      </c>
      <c r="K3259" s="4">
        <f t="shared" si="1"/>
        <v>2024</v>
      </c>
      <c r="L3259" s="4" t="str">
        <f t="shared" si="2"/>
        <v>Feb</v>
      </c>
    </row>
    <row r="3260" ht="22.5" customHeight="1">
      <c r="A3260" s="4">
        <f>(Orders!A3260)</f>
        <v>5091744424</v>
      </c>
      <c r="B3260" s="5">
        <f t="array" ref="B3260">_xlfn.XLOOKUP(A3260, Orders!A:A,Orders!C:C)</f>
        <v>45245.91291</v>
      </c>
      <c r="C3260" s="4">
        <f>Order_items!B3260</f>
        <v>328457</v>
      </c>
      <c r="D3260" s="4" t="str">
        <f t="array" ref="D3260">_xlfn.XLOOKUP(C3260,Products!A:A,Products!B:B,"")</f>
        <v>Mango Drink</v>
      </c>
      <c r="E3260" s="4" t="str">
        <f t="array" ref="E3260">_xlfn.XLOOKUP(C3260,Products!A:A,Products!C:C,"")</f>
        <v>Cold Drinks &amp; Juices</v>
      </c>
      <c r="F3260" s="4" t="str">
        <f t="array" ref="F3260">_xlfn.XLOOKUP(C3260,Products!A:A,Products!D:D,"")</f>
        <v>Hayre-Shere</v>
      </c>
      <c r="G3260" s="4">
        <f>Order_items!C3260</f>
        <v>1</v>
      </c>
      <c r="H3260" s="4">
        <f>Order_items!D3260</f>
        <v>858.57</v>
      </c>
      <c r="I3260" s="4">
        <f>Order_items!E3260</f>
        <v>858.57</v>
      </c>
      <c r="J3260" s="4" t="str">
        <f t="array" ref="J3260">_xlfn.XLOOKUP(A3260,Orders!A:A,Orders!G:G,"")</f>
        <v>Cash</v>
      </c>
      <c r="K3260" s="4">
        <f t="shared" si="1"/>
        <v>2023</v>
      </c>
      <c r="L3260" s="4" t="str">
        <f t="shared" si="2"/>
        <v>Nov</v>
      </c>
    </row>
    <row r="3261" ht="22.5" customHeight="1">
      <c r="A3261" s="4">
        <f>(Orders!A3261)</f>
        <v>932482893</v>
      </c>
      <c r="B3261" s="5">
        <f t="array" ref="B3261">_xlfn.XLOOKUP(A3261, Orders!A:A,Orders!C:C)</f>
        <v>45497.95447</v>
      </c>
      <c r="C3261" s="4">
        <f>Order_items!B3261</f>
        <v>481843</v>
      </c>
      <c r="D3261" s="4" t="str">
        <f t="array" ref="D3261">_xlfn.XLOOKUP(C3261,Products!A:A,Products!B:B,"")</f>
        <v>Chocolates</v>
      </c>
      <c r="E3261" s="4" t="str">
        <f t="array" ref="E3261">_xlfn.XLOOKUP(C3261,Products!A:A,Products!C:C,"")</f>
        <v>Snacks &amp; Munchies</v>
      </c>
      <c r="F3261" s="4" t="str">
        <f t="array" ref="F3261">_xlfn.XLOOKUP(C3261,Products!A:A,Products!D:D,"")</f>
        <v>Taneja, Kala and Kota</v>
      </c>
      <c r="G3261" s="4">
        <f>Order_items!C3261</f>
        <v>1</v>
      </c>
      <c r="H3261" s="4">
        <f>Order_items!D3261</f>
        <v>297.68</v>
      </c>
      <c r="I3261" s="4">
        <f>Order_items!E3261</f>
        <v>297.68</v>
      </c>
      <c r="J3261" s="4" t="str">
        <f t="array" ref="J3261">_xlfn.XLOOKUP(A3261,Orders!A:A,Orders!G:G,"")</f>
        <v>Card</v>
      </c>
      <c r="K3261" s="4">
        <f t="shared" si="1"/>
        <v>2024</v>
      </c>
      <c r="L3261" s="4" t="str">
        <f t="shared" si="2"/>
        <v>Jul</v>
      </c>
    </row>
    <row r="3262" ht="22.5" customHeight="1">
      <c r="A3262" s="4">
        <f>(Orders!A3262)</f>
        <v>4588148640</v>
      </c>
      <c r="B3262" s="5">
        <f t="array" ref="B3262">_xlfn.XLOOKUP(A3262, Orders!A:A,Orders!C:C)</f>
        <v>45004.7972</v>
      </c>
      <c r="C3262" s="4">
        <f>Order_items!B3262</f>
        <v>136533</v>
      </c>
      <c r="D3262" s="4" t="str">
        <f t="array" ref="D3262">_xlfn.XLOOKUP(C3262,Products!A:A,Products!B:B,"")</f>
        <v>Eggs</v>
      </c>
      <c r="E3262" s="4" t="str">
        <f t="array" ref="E3262">_xlfn.XLOOKUP(C3262,Products!A:A,Products!C:C,"")</f>
        <v>Dairy &amp; Breakfast</v>
      </c>
      <c r="F3262" s="4" t="str">
        <f t="array" ref="F3262">_xlfn.XLOOKUP(C3262,Products!A:A,Products!D:D,"")</f>
        <v>Raghavan, Magar and Shanker</v>
      </c>
      <c r="G3262" s="4">
        <f>Order_items!C3262</f>
        <v>3</v>
      </c>
      <c r="H3262" s="4">
        <f>Order_items!D3262</f>
        <v>826.21</v>
      </c>
      <c r="I3262" s="4">
        <f>Order_items!E3262</f>
        <v>2478.63</v>
      </c>
      <c r="J3262" s="4" t="str">
        <f t="array" ref="J3262">_xlfn.XLOOKUP(A3262,Orders!A:A,Orders!G:G,"")</f>
        <v>Card</v>
      </c>
      <c r="K3262" s="4">
        <f t="shared" si="1"/>
        <v>2023</v>
      </c>
      <c r="L3262" s="4" t="str">
        <f t="shared" si="2"/>
        <v>Mar</v>
      </c>
    </row>
    <row r="3263" ht="22.5" customHeight="1">
      <c r="A3263" s="4">
        <f>(Orders!A3263)</f>
        <v>8120457107</v>
      </c>
      <c r="B3263" s="5">
        <f t="array" ref="B3263">_xlfn.XLOOKUP(A3263, Orders!A:A,Orders!C:C)</f>
        <v>45318.78235</v>
      </c>
      <c r="C3263" s="4">
        <f>Order_items!B3263</f>
        <v>365133</v>
      </c>
      <c r="D3263" s="4" t="str">
        <f t="array" ref="D3263">_xlfn.XLOOKUP(C3263,Products!A:A,Products!B:B,"")</f>
        <v>Dish Soap</v>
      </c>
      <c r="E3263" s="4" t="str">
        <f t="array" ref="E3263">_xlfn.XLOOKUP(C3263,Products!A:A,Products!C:C,"")</f>
        <v>Household Care</v>
      </c>
      <c r="F3263" s="4" t="str">
        <f t="array" ref="F3263">_xlfn.XLOOKUP(C3263,Products!A:A,Products!D:D,"")</f>
        <v>Hans Inc</v>
      </c>
      <c r="G3263" s="4">
        <f>Order_items!C3263</f>
        <v>2</v>
      </c>
      <c r="H3263" s="4">
        <f>Order_items!D3263</f>
        <v>915.45</v>
      </c>
      <c r="I3263" s="4">
        <f>Order_items!E3263</f>
        <v>1830.9</v>
      </c>
      <c r="J3263" s="4" t="str">
        <f t="array" ref="J3263">_xlfn.XLOOKUP(A3263,Orders!A:A,Orders!G:G,"")</f>
        <v>Card</v>
      </c>
      <c r="K3263" s="4">
        <f t="shared" si="1"/>
        <v>2024</v>
      </c>
      <c r="L3263" s="4" t="str">
        <f t="shared" si="2"/>
        <v>Jan</v>
      </c>
    </row>
    <row r="3264" ht="22.5" customHeight="1">
      <c r="A3264" s="4">
        <f>(Orders!A3264)</f>
        <v>6107471725</v>
      </c>
      <c r="B3264" s="5">
        <f t="array" ref="B3264">_xlfn.XLOOKUP(A3264, Orders!A:A,Orders!C:C)</f>
        <v>45164.31931</v>
      </c>
      <c r="C3264" s="4">
        <f>Order_items!B3264</f>
        <v>859361</v>
      </c>
      <c r="D3264" s="4" t="str">
        <f t="array" ref="D3264">_xlfn.XLOOKUP(C3264,Products!A:A,Products!B:B,"")</f>
        <v>Shampoo</v>
      </c>
      <c r="E3264" s="4" t="str">
        <f t="array" ref="E3264">_xlfn.XLOOKUP(C3264,Products!A:A,Products!C:C,"")</f>
        <v>Personal Care</v>
      </c>
      <c r="F3264" s="4" t="str">
        <f t="array" ref="F3264">_xlfn.XLOOKUP(C3264,Products!A:A,Products!D:D,"")</f>
        <v>Mitter Group</v>
      </c>
      <c r="G3264" s="4">
        <f>Order_items!C3264</f>
        <v>1</v>
      </c>
      <c r="H3264" s="4">
        <f>Order_items!D3264</f>
        <v>432.39</v>
      </c>
      <c r="I3264" s="4">
        <f>Order_items!E3264</f>
        <v>432.39</v>
      </c>
      <c r="J3264" s="4" t="str">
        <f t="array" ref="J3264">_xlfn.XLOOKUP(A3264,Orders!A:A,Orders!G:G,"")</f>
        <v>Wallet</v>
      </c>
      <c r="K3264" s="4">
        <f t="shared" si="1"/>
        <v>2023</v>
      </c>
      <c r="L3264" s="4" t="str">
        <f t="shared" si="2"/>
        <v>Aug</v>
      </c>
    </row>
    <row r="3265" ht="22.5" customHeight="1">
      <c r="A3265" s="4">
        <f>(Orders!A3265)</f>
        <v>7001417958</v>
      </c>
      <c r="B3265" s="5">
        <f t="array" ref="B3265">_xlfn.XLOOKUP(A3265, Orders!A:A,Orders!C:C)</f>
        <v>45379.15841</v>
      </c>
      <c r="C3265" s="4">
        <f>Order_items!B3265</f>
        <v>714999</v>
      </c>
      <c r="D3265" s="4" t="str">
        <f t="array" ref="D3265">_xlfn.XLOOKUP(C3265,Products!A:A,Products!B:B,"")</f>
        <v>Bread</v>
      </c>
      <c r="E3265" s="4" t="str">
        <f t="array" ref="E3265">_xlfn.XLOOKUP(C3265,Products!A:A,Products!C:C,"")</f>
        <v>Dairy &amp; Breakfast</v>
      </c>
      <c r="F3265" s="4" t="str">
        <f t="array" ref="F3265">_xlfn.XLOOKUP(C3265,Products!A:A,Products!D:D,"")</f>
        <v>Kala Group</v>
      </c>
      <c r="G3265" s="4">
        <f>Order_items!C3265</f>
        <v>2</v>
      </c>
      <c r="H3265" s="4">
        <f>Order_items!D3265</f>
        <v>882.51</v>
      </c>
      <c r="I3265" s="4">
        <f>Order_items!E3265</f>
        <v>1765.02</v>
      </c>
      <c r="J3265" s="4" t="str">
        <f t="array" ref="J3265">_xlfn.XLOOKUP(A3265,Orders!A:A,Orders!G:G,"")</f>
        <v>Wallet</v>
      </c>
      <c r="K3265" s="4">
        <f t="shared" si="1"/>
        <v>2024</v>
      </c>
      <c r="L3265" s="4" t="str">
        <f t="shared" si="2"/>
        <v>Mar</v>
      </c>
    </row>
    <row r="3266" ht="22.5" customHeight="1">
      <c r="A3266" s="4">
        <f>(Orders!A3266)</f>
        <v>7983443604</v>
      </c>
      <c r="B3266" s="5">
        <f t="array" ref="B3266">_xlfn.XLOOKUP(A3266, Orders!A:A,Orders!C:C)</f>
        <v>45309.63703</v>
      </c>
      <c r="C3266" s="4">
        <f>Order_items!B3266</f>
        <v>124290</v>
      </c>
      <c r="D3266" s="4" t="str">
        <f t="array" ref="D3266">_xlfn.XLOOKUP(C3266,Products!A:A,Products!B:B,"")</f>
        <v>Lotion</v>
      </c>
      <c r="E3266" s="4" t="str">
        <f t="array" ref="E3266">_xlfn.XLOOKUP(C3266,Products!A:A,Products!C:C,"")</f>
        <v>Personal Care</v>
      </c>
      <c r="F3266" s="4" t="str">
        <f t="array" ref="F3266">_xlfn.XLOOKUP(C3266,Products!A:A,Products!D:D,"")</f>
        <v>Sachdev Group</v>
      </c>
      <c r="G3266" s="4">
        <f>Order_items!C3266</f>
        <v>3</v>
      </c>
      <c r="H3266" s="4">
        <f>Order_items!D3266</f>
        <v>39.65</v>
      </c>
      <c r="I3266" s="4">
        <f>Order_items!E3266</f>
        <v>118.95</v>
      </c>
      <c r="J3266" s="4" t="str">
        <f t="array" ref="J3266">_xlfn.XLOOKUP(A3266,Orders!A:A,Orders!G:G,"")</f>
        <v>Wallet</v>
      </c>
      <c r="K3266" s="4">
        <f t="shared" si="1"/>
        <v>2024</v>
      </c>
      <c r="L3266" s="4" t="str">
        <f t="shared" si="2"/>
        <v>Jan</v>
      </c>
    </row>
    <row r="3267" ht="22.5" customHeight="1">
      <c r="A3267" s="4">
        <f>(Orders!A3267)</f>
        <v>3057907418</v>
      </c>
      <c r="B3267" s="5">
        <f t="array" ref="B3267">_xlfn.XLOOKUP(A3267, Orders!A:A,Orders!C:C)</f>
        <v>45386.9455</v>
      </c>
      <c r="C3267" s="4">
        <f>Order_items!B3267</f>
        <v>757274</v>
      </c>
      <c r="D3267" s="4" t="str">
        <f t="array" ref="D3267">_xlfn.XLOOKUP(C3267,Products!A:A,Products!B:B,"")</f>
        <v>Pet Treats</v>
      </c>
      <c r="E3267" s="4" t="str">
        <f t="array" ref="E3267">_xlfn.XLOOKUP(C3267,Products!A:A,Products!C:C,"")</f>
        <v>Pet Care</v>
      </c>
      <c r="F3267" s="4" t="str">
        <f t="array" ref="F3267">_xlfn.XLOOKUP(C3267,Products!A:A,Products!D:D,"")</f>
        <v>Minhas, Kapoor and Sethi</v>
      </c>
      <c r="G3267" s="4">
        <f>Order_items!C3267</f>
        <v>2</v>
      </c>
      <c r="H3267" s="4">
        <f>Order_items!D3267</f>
        <v>98.32</v>
      </c>
      <c r="I3267" s="4">
        <f>Order_items!E3267</f>
        <v>196.64</v>
      </c>
      <c r="J3267" s="4" t="str">
        <f t="array" ref="J3267">_xlfn.XLOOKUP(A3267,Orders!A:A,Orders!G:G,"")</f>
        <v>Wallet</v>
      </c>
      <c r="K3267" s="4">
        <f t="shared" si="1"/>
        <v>2024</v>
      </c>
      <c r="L3267" s="4" t="str">
        <f t="shared" si="2"/>
        <v>Apr</v>
      </c>
    </row>
    <row r="3268" ht="22.5" customHeight="1">
      <c r="A3268" s="4">
        <f>(Orders!A3268)</f>
        <v>3312147996</v>
      </c>
      <c r="B3268" s="5">
        <f t="array" ref="B3268">_xlfn.XLOOKUP(A3268, Orders!A:A,Orders!C:C)</f>
        <v>45449.27647</v>
      </c>
      <c r="C3268" s="4">
        <f>Order_items!B3268</f>
        <v>890232</v>
      </c>
      <c r="D3268" s="4" t="str">
        <f t="array" ref="D3268">_xlfn.XLOOKUP(C3268,Products!A:A,Products!B:B,"")</f>
        <v>Mango Drink</v>
      </c>
      <c r="E3268" s="4" t="str">
        <f t="array" ref="E3268">_xlfn.XLOOKUP(C3268,Products!A:A,Products!C:C,"")</f>
        <v>Cold Drinks &amp; Juices</v>
      </c>
      <c r="F3268" s="4" t="str">
        <f t="array" ref="F3268">_xlfn.XLOOKUP(C3268,Products!A:A,Products!D:D,"")</f>
        <v>Jha Group</v>
      </c>
      <c r="G3268" s="4">
        <f>Order_items!C3268</f>
        <v>3</v>
      </c>
      <c r="H3268" s="4">
        <f>Order_items!D3268</f>
        <v>432</v>
      </c>
      <c r="I3268" s="4">
        <f>Order_items!E3268</f>
        <v>1296</v>
      </c>
      <c r="J3268" s="4" t="str">
        <f t="array" ref="J3268">_xlfn.XLOOKUP(A3268,Orders!A:A,Orders!G:G,"")</f>
        <v>Wallet</v>
      </c>
      <c r="K3268" s="4">
        <f t="shared" si="1"/>
        <v>2024</v>
      </c>
      <c r="L3268" s="4" t="str">
        <f t="shared" si="2"/>
        <v>Jun</v>
      </c>
    </row>
    <row r="3269" ht="22.5" customHeight="1">
      <c r="A3269" s="4">
        <f>(Orders!A3269)</f>
        <v>6822269883</v>
      </c>
      <c r="B3269" s="5">
        <f t="array" ref="B3269">_xlfn.XLOOKUP(A3269, Orders!A:A,Orders!C:C)</f>
        <v>45306.30911</v>
      </c>
      <c r="C3269" s="4">
        <f>Order_items!B3269</f>
        <v>901144</v>
      </c>
      <c r="D3269" s="4" t="str">
        <f t="array" ref="D3269">_xlfn.XLOOKUP(C3269,Products!A:A,Products!B:B,"")</f>
        <v>Sugar</v>
      </c>
      <c r="E3269" s="4" t="str">
        <f t="array" ref="E3269">_xlfn.XLOOKUP(C3269,Products!A:A,Products!C:C,"")</f>
        <v>Grocery &amp; Staples</v>
      </c>
      <c r="F3269" s="4" t="str">
        <f t="array" ref="F3269">_xlfn.XLOOKUP(C3269,Products!A:A,Products!D:D,"")</f>
        <v>Deo-Kamdar</v>
      </c>
      <c r="G3269" s="4">
        <f>Order_items!C3269</f>
        <v>3</v>
      </c>
      <c r="H3269" s="4">
        <f>Order_items!D3269</f>
        <v>340.36</v>
      </c>
      <c r="I3269" s="4">
        <f>Order_items!E3269</f>
        <v>1021.08</v>
      </c>
      <c r="J3269" s="4" t="str">
        <f t="array" ref="J3269">_xlfn.XLOOKUP(A3269,Orders!A:A,Orders!G:G,"")</f>
        <v>Cash</v>
      </c>
      <c r="K3269" s="4">
        <f t="shared" si="1"/>
        <v>2024</v>
      </c>
      <c r="L3269" s="4" t="str">
        <f t="shared" si="2"/>
        <v>Jan</v>
      </c>
    </row>
    <row r="3270" ht="22.5" customHeight="1">
      <c r="A3270" s="4">
        <f>(Orders!A3270)</f>
        <v>5004539711</v>
      </c>
      <c r="B3270" s="5">
        <f t="array" ref="B3270">_xlfn.XLOOKUP(A3270, Orders!A:A,Orders!C:C)</f>
        <v>45134.99949</v>
      </c>
      <c r="C3270" s="4">
        <f>Order_items!B3270</f>
        <v>451933</v>
      </c>
      <c r="D3270" s="4" t="str">
        <f t="array" ref="D3270">_xlfn.XLOOKUP(C3270,Products!A:A,Products!B:B,"")</f>
        <v>Wheat Flour</v>
      </c>
      <c r="E3270" s="4" t="str">
        <f t="array" ref="E3270">_xlfn.XLOOKUP(C3270,Products!A:A,Products!C:C,"")</f>
        <v>Grocery &amp; Staples</v>
      </c>
      <c r="F3270" s="4" t="str">
        <f t="array" ref="F3270">_xlfn.XLOOKUP(C3270,Products!A:A,Products!D:D,"")</f>
        <v>Nadig Ltd</v>
      </c>
      <c r="G3270" s="4">
        <f>Order_items!C3270</f>
        <v>1</v>
      </c>
      <c r="H3270" s="4">
        <f>Order_items!D3270</f>
        <v>568.94</v>
      </c>
      <c r="I3270" s="4">
        <f>Order_items!E3270</f>
        <v>568.94</v>
      </c>
      <c r="J3270" s="4" t="str">
        <f t="array" ref="J3270">_xlfn.XLOOKUP(A3270,Orders!A:A,Orders!G:G,"")</f>
        <v>UPI</v>
      </c>
      <c r="K3270" s="4">
        <f t="shared" si="1"/>
        <v>2023</v>
      </c>
      <c r="L3270" s="4" t="str">
        <f t="shared" si="2"/>
        <v>Jul</v>
      </c>
    </row>
    <row r="3271" ht="22.5" customHeight="1">
      <c r="A3271" s="4">
        <f>(Orders!A3271)</f>
        <v>2426015858</v>
      </c>
      <c r="B3271" s="5">
        <f t="array" ref="B3271">_xlfn.XLOOKUP(A3271, Orders!A:A,Orders!C:C)</f>
        <v>45446.01598</v>
      </c>
      <c r="C3271" s="4">
        <f>Order_items!B3271</f>
        <v>487931</v>
      </c>
      <c r="D3271" s="4" t="str">
        <f t="array" ref="D3271">_xlfn.XLOOKUP(C3271,Products!A:A,Products!B:B,"")</f>
        <v>Sugar</v>
      </c>
      <c r="E3271" s="4" t="str">
        <f t="array" ref="E3271">_xlfn.XLOOKUP(C3271,Products!A:A,Products!C:C,"")</f>
        <v>Grocery &amp; Staples</v>
      </c>
      <c r="F3271" s="4" t="str">
        <f t="array" ref="F3271">_xlfn.XLOOKUP(C3271,Products!A:A,Products!D:D,"")</f>
        <v>Bahl, Jaggi and Nath</v>
      </c>
      <c r="G3271" s="4">
        <f>Order_items!C3271</f>
        <v>3</v>
      </c>
      <c r="H3271" s="4">
        <f>Order_items!D3271</f>
        <v>709.08</v>
      </c>
      <c r="I3271" s="4">
        <f>Order_items!E3271</f>
        <v>2127.24</v>
      </c>
      <c r="J3271" s="4" t="str">
        <f t="array" ref="J3271">_xlfn.XLOOKUP(A3271,Orders!A:A,Orders!G:G,"")</f>
        <v>Wallet</v>
      </c>
      <c r="K3271" s="4">
        <f t="shared" si="1"/>
        <v>2024</v>
      </c>
      <c r="L3271" s="4" t="str">
        <f t="shared" si="2"/>
        <v>Jun</v>
      </c>
    </row>
    <row r="3272" ht="22.5" customHeight="1">
      <c r="A3272" s="4">
        <f>(Orders!A3272)</f>
        <v>4415332793</v>
      </c>
      <c r="B3272" s="5">
        <f t="array" ref="B3272">_xlfn.XLOOKUP(A3272, Orders!A:A,Orders!C:C)</f>
        <v>45406.99848</v>
      </c>
      <c r="C3272" s="4">
        <f>Order_items!B3272</f>
        <v>114414</v>
      </c>
      <c r="D3272" s="4" t="str">
        <f t="array" ref="D3272">_xlfn.XLOOKUP(C3272,Products!A:A,Products!B:B,"")</f>
        <v>Vitamins</v>
      </c>
      <c r="E3272" s="4" t="str">
        <f t="array" ref="E3272">_xlfn.XLOOKUP(C3272,Products!A:A,Products!C:C,"")</f>
        <v>Pharmacy</v>
      </c>
      <c r="F3272" s="4" t="str">
        <f t="array" ref="F3272">_xlfn.XLOOKUP(C3272,Products!A:A,Products!D:D,"")</f>
        <v>Kara-Golla</v>
      </c>
      <c r="G3272" s="4">
        <f>Order_items!C3272</f>
        <v>1</v>
      </c>
      <c r="H3272" s="4">
        <f>Order_items!D3272</f>
        <v>832.06</v>
      </c>
      <c r="I3272" s="4">
        <f>Order_items!E3272</f>
        <v>832.06</v>
      </c>
      <c r="J3272" s="4" t="str">
        <f t="array" ref="J3272">_xlfn.XLOOKUP(A3272,Orders!A:A,Orders!G:G,"")</f>
        <v>Cash</v>
      </c>
      <c r="K3272" s="4">
        <f t="shared" si="1"/>
        <v>2024</v>
      </c>
      <c r="L3272" s="4" t="str">
        <f t="shared" si="2"/>
        <v>Apr</v>
      </c>
    </row>
    <row r="3273" ht="22.5" customHeight="1">
      <c r="A3273" s="4">
        <f>(Orders!A3273)</f>
        <v>1256813796</v>
      </c>
      <c r="B3273" s="5">
        <f t="array" ref="B3273">_xlfn.XLOOKUP(A3273, Orders!A:A,Orders!C:C)</f>
        <v>45421.07215</v>
      </c>
      <c r="C3273" s="4">
        <f>Order_items!B3273</f>
        <v>589812</v>
      </c>
      <c r="D3273" s="4" t="str">
        <f t="array" ref="D3273">_xlfn.XLOOKUP(C3273,Products!A:A,Products!B:B,"")</f>
        <v>Detergent</v>
      </c>
      <c r="E3273" s="4" t="str">
        <f t="array" ref="E3273">_xlfn.XLOOKUP(C3273,Products!A:A,Products!C:C,"")</f>
        <v>Household Care</v>
      </c>
      <c r="F3273" s="4" t="str">
        <f t="array" ref="F3273">_xlfn.XLOOKUP(C3273,Products!A:A,Products!D:D,"")</f>
        <v>Bir PLC</v>
      </c>
      <c r="G3273" s="4">
        <f>Order_items!C3273</f>
        <v>3</v>
      </c>
      <c r="H3273" s="4">
        <f>Order_items!D3273</f>
        <v>163.03</v>
      </c>
      <c r="I3273" s="4">
        <f>Order_items!E3273</f>
        <v>489.09</v>
      </c>
      <c r="J3273" s="4" t="str">
        <f t="array" ref="J3273">_xlfn.XLOOKUP(A3273,Orders!A:A,Orders!G:G,"")</f>
        <v>Cash</v>
      </c>
      <c r="K3273" s="4">
        <f t="shared" si="1"/>
        <v>2024</v>
      </c>
      <c r="L3273" s="4" t="str">
        <f t="shared" si="2"/>
        <v>May</v>
      </c>
    </row>
    <row r="3274" ht="22.5" customHeight="1">
      <c r="A3274" s="4">
        <f>(Orders!A3274)</f>
        <v>633633688</v>
      </c>
      <c r="B3274" s="5">
        <f t="array" ref="B3274">_xlfn.XLOOKUP(A3274, Orders!A:A,Orders!C:C)</f>
        <v>45173.47372</v>
      </c>
      <c r="C3274" s="4">
        <f>Order_items!B3274</f>
        <v>490939</v>
      </c>
      <c r="D3274" s="4" t="str">
        <f t="array" ref="D3274">_xlfn.XLOOKUP(C3274,Products!A:A,Products!B:B,"")</f>
        <v>Lotion</v>
      </c>
      <c r="E3274" s="4" t="str">
        <f t="array" ref="E3274">_xlfn.XLOOKUP(C3274,Products!A:A,Products!C:C,"")</f>
        <v>Personal Care</v>
      </c>
      <c r="F3274" s="4" t="str">
        <f t="array" ref="F3274">_xlfn.XLOOKUP(C3274,Products!A:A,Products!D:D,"")</f>
        <v>Roy, Barad and De</v>
      </c>
      <c r="G3274" s="4">
        <f>Order_items!C3274</f>
        <v>2</v>
      </c>
      <c r="H3274" s="4">
        <f>Order_items!D3274</f>
        <v>80.25</v>
      </c>
      <c r="I3274" s="4">
        <f>Order_items!E3274</f>
        <v>160.5</v>
      </c>
      <c r="J3274" s="4" t="str">
        <f t="array" ref="J3274">_xlfn.XLOOKUP(A3274,Orders!A:A,Orders!G:G,"")</f>
        <v>Cash</v>
      </c>
      <c r="K3274" s="4">
        <f t="shared" si="1"/>
        <v>2023</v>
      </c>
      <c r="L3274" s="4" t="str">
        <f t="shared" si="2"/>
        <v>Sep</v>
      </c>
    </row>
    <row r="3275" ht="22.5" customHeight="1">
      <c r="A3275" s="4">
        <f>(Orders!A3275)</f>
        <v>8311814996</v>
      </c>
      <c r="B3275" s="5">
        <f t="array" ref="B3275">_xlfn.XLOOKUP(A3275, Orders!A:A,Orders!C:C)</f>
        <v>45178.54979</v>
      </c>
      <c r="C3275" s="4">
        <f>Order_items!B3275</f>
        <v>112390</v>
      </c>
      <c r="D3275" s="4" t="str">
        <f t="array" ref="D3275">_xlfn.XLOOKUP(C3275,Products!A:A,Products!B:B,"")</f>
        <v>Toothpaste</v>
      </c>
      <c r="E3275" s="4" t="str">
        <f t="array" ref="E3275">_xlfn.XLOOKUP(C3275,Products!A:A,Products!C:C,"")</f>
        <v>Personal Care</v>
      </c>
      <c r="F3275" s="4" t="str">
        <f t="array" ref="F3275">_xlfn.XLOOKUP(C3275,Products!A:A,Products!D:D,"")</f>
        <v>Kibe, Contractor and Randhawa</v>
      </c>
      <c r="G3275" s="4">
        <f>Order_items!C3275</f>
        <v>3</v>
      </c>
      <c r="H3275" s="4">
        <f>Order_items!D3275</f>
        <v>877.98</v>
      </c>
      <c r="I3275" s="4">
        <f>Order_items!E3275</f>
        <v>2633.94</v>
      </c>
      <c r="J3275" s="4" t="str">
        <f t="array" ref="J3275">_xlfn.XLOOKUP(A3275,Orders!A:A,Orders!G:G,"")</f>
        <v>Cash</v>
      </c>
      <c r="K3275" s="4">
        <f t="shared" si="1"/>
        <v>2023</v>
      </c>
      <c r="L3275" s="4" t="str">
        <f t="shared" si="2"/>
        <v>Sep</v>
      </c>
    </row>
    <row r="3276" ht="22.5" customHeight="1">
      <c r="A3276" s="4">
        <f>(Orders!A3276)</f>
        <v>1441735184</v>
      </c>
      <c r="B3276" s="5">
        <f t="array" ref="B3276">_xlfn.XLOOKUP(A3276, Orders!A:A,Orders!C:C)</f>
        <v>45596.62771</v>
      </c>
      <c r="C3276" s="4">
        <f>Order_items!B3276</f>
        <v>365132</v>
      </c>
      <c r="D3276" s="4" t="str">
        <f t="array" ref="D3276">_xlfn.XLOOKUP(C3276,Products!A:A,Products!B:B,"")</f>
        <v>Instant Noodles</v>
      </c>
      <c r="E3276" s="4" t="str">
        <f t="array" ref="E3276">_xlfn.XLOOKUP(C3276,Products!A:A,Products!C:C,"")</f>
        <v>Instant &amp; Frozen Food</v>
      </c>
      <c r="F3276" s="4" t="str">
        <f t="array" ref="F3276">_xlfn.XLOOKUP(C3276,Products!A:A,Products!D:D,"")</f>
        <v>Dar-Kumar</v>
      </c>
      <c r="G3276" s="4">
        <f>Order_items!C3276</f>
        <v>3</v>
      </c>
      <c r="H3276" s="4">
        <f>Order_items!D3276</f>
        <v>229.38</v>
      </c>
      <c r="I3276" s="4">
        <f>Order_items!E3276</f>
        <v>688.14</v>
      </c>
      <c r="J3276" s="4" t="str">
        <f t="array" ref="J3276">_xlfn.XLOOKUP(A3276,Orders!A:A,Orders!G:G,"")</f>
        <v>Card</v>
      </c>
      <c r="K3276" s="4">
        <f t="shared" si="1"/>
        <v>2024</v>
      </c>
      <c r="L3276" s="4" t="str">
        <f t="shared" si="2"/>
        <v>Oct</v>
      </c>
    </row>
    <row r="3277" ht="22.5" customHeight="1">
      <c r="A3277" s="4">
        <f>(Orders!A3277)</f>
        <v>1525742840</v>
      </c>
      <c r="B3277" s="5">
        <f t="array" ref="B3277">_xlfn.XLOOKUP(A3277, Orders!A:A,Orders!C:C)</f>
        <v>45467.5097</v>
      </c>
      <c r="C3277" s="4">
        <f>Order_items!B3277</f>
        <v>324809</v>
      </c>
      <c r="D3277" s="4" t="str">
        <f t="array" ref="D3277">_xlfn.XLOOKUP(C3277,Products!A:A,Products!B:B,"")</f>
        <v>Bread</v>
      </c>
      <c r="E3277" s="4" t="str">
        <f t="array" ref="E3277">_xlfn.XLOOKUP(C3277,Products!A:A,Products!C:C,"")</f>
        <v>Dairy &amp; Breakfast</v>
      </c>
      <c r="F3277" s="4" t="str">
        <f t="array" ref="F3277">_xlfn.XLOOKUP(C3277,Products!A:A,Products!D:D,"")</f>
        <v>Sidhu PLC</v>
      </c>
      <c r="G3277" s="4">
        <f>Order_items!C3277</f>
        <v>3</v>
      </c>
      <c r="H3277" s="4">
        <f>Order_items!D3277</f>
        <v>608</v>
      </c>
      <c r="I3277" s="4">
        <f>Order_items!E3277</f>
        <v>1824</v>
      </c>
      <c r="J3277" s="4" t="str">
        <f t="array" ref="J3277">_xlfn.XLOOKUP(A3277,Orders!A:A,Orders!G:G,"")</f>
        <v>Wallet</v>
      </c>
      <c r="K3277" s="4">
        <f t="shared" si="1"/>
        <v>2024</v>
      </c>
      <c r="L3277" s="4" t="str">
        <f t="shared" si="2"/>
        <v>Jun</v>
      </c>
    </row>
    <row r="3278" ht="22.5" customHeight="1">
      <c r="A3278" s="4">
        <f>(Orders!A3278)</f>
        <v>1947080315</v>
      </c>
      <c r="B3278" s="5">
        <f t="array" ref="B3278">_xlfn.XLOOKUP(A3278, Orders!A:A,Orders!C:C)</f>
        <v>45208.68149</v>
      </c>
      <c r="C3278" s="4">
        <f>Order_items!B3278</f>
        <v>883013</v>
      </c>
      <c r="D3278" s="4" t="str">
        <f t="array" ref="D3278">_xlfn.XLOOKUP(C3278,Products!A:A,Products!B:B,"")</f>
        <v>Eggs</v>
      </c>
      <c r="E3278" s="4" t="str">
        <f t="array" ref="E3278">_xlfn.XLOOKUP(C3278,Products!A:A,Products!C:C,"")</f>
        <v>Dairy &amp; Breakfast</v>
      </c>
      <c r="F3278" s="4" t="str">
        <f t="array" ref="F3278">_xlfn.XLOOKUP(C3278,Products!A:A,Products!D:D,"")</f>
        <v>Chahal Group</v>
      </c>
      <c r="G3278" s="4">
        <f>Order_items!C3278</f>
        <v>2</v>
      </c>
      <c r="H3278" s="4">
        <f>Order_items!D3278</f>
        <v>989.88</v>
      </c>
      <c r="I3278" s="4">
        <f>Order_items!E3278</f>
        <v>1979.76</v>
      </c>
      <c r="J3278" s="4" t="str">
        <f t="array" ref="J3278">_xlfn.XLOOKUP(A3278,Orders!A:A,Orders!G:G,"")</f>
        <v>Wallet</v>
      </c>
      <c r="K3278" s="4">
        <f t="shared" si="1"/>
        <v>2023</v>
      </c>
      <c r="L3278" s="4" t="str">
        <f t="shared" si="2"/>
        <v>Oct</v>
      </c>
    </row>
    <row r="3279" ht="22.5" customHeight="1">
      <c r="A3279" s="4">
        <f>(Orders!A3279)</f>
        <v>5682081545</v>
      </c>
      <c r="B3279" s="5">
        <f t="array" ref="B3279">_xlfn.XLOOKUP(A3279, Orders!A:A,Orders!C:C)</f>
        <v>45484.67135</v>
      </c>
      <c r="C3279" s="4">
        <f>Order_items!B3279</f>
        <v>847349</v>
      </c>
      <c r="D3279" s="4" t="str">
        <f t="array" ref="D3279">_xlfn.XLOOKUP(C3279,Products!A:A,Products!B:B,"")</f>
        <v>Potatoes</v>
      </c>
      <c r="E3279" s="4" t="str">
        <f t="array" ref="E3279">_xlfn.XLOOKUP(C3279,Products!A:A,Products!C:C,"")</f>
        <v>Fruits &amp; Vegetables</v>
      </c>
      <c r="F3279" s="4" t="str">
        <f t="array" ref="F3279">_xlfn.XLOOKUP(C3279,Products!A:A,Products!D:D,"")</f>
        <v>Chhabra-Agrawal</v>
      </c>
      <c r="G3279" s="4">
        <f>Order_items!C3279</f>
        <v>3</v>
      </c>
      <c r="H3279" s="4">
        <f>Order_items!D3279</f>
        <v>781.08</v>
      </c>
      <c r="I3279" s="4">
        <f>Order_items!E3279</f>
        <v>2343.24</v>
      </c>
      <c r="J3279" s="4" t="str">
        <f t="array" ref="J3279">_xlfn.XLOOKUP(A3279,Orders!A:A,Orders!G:G,"")</f>
        <v>Cash</v>
      </c>
      <c r="K3279" s="4">
        <f t="shared" si="1"/>
        <v>2024</v>
      </c>
      <c r="L3279" s="4" t="str">
        <f t="shared" si="2"/>
        <v>Jul</v>
      </c>
    </row>
    <row r="3280" ht="22.5" customHeight="1">
      <c r="A3280" s="4">
        <f>(Orders!A3280)</f>
        <v>8100817128</v>
      </c>
      <c r="B3280" s="5">
        <f t="array" ref="B3280">_xlfn.XLOOKUP(A3280, Orders!A:A,Orders!C:C)</f>
        <v>45017.91993</v>
      </c>
      <c r="C3280" s="4">
        <f>Order_items!B3280</f>
        <v>623234</v>
      </c>
      <c r="D3280" s="4" t="str">
        <f t="array" ref="D3280">_xlfn.XLOOKUP(C3280,Products!A:A,Products!B:B,"")</f>
        <v>Frozen Biryani</v>
      </c>
      <c r="E3280" s="4" t="str">
        <f t="array" ref="E3280">_xlfn.XLOOKUP(C3280,Products!A:A,Products!C:C,"")</f>
        <v>Instant &amp; Frozen Food</v>
      </c>
      <c r="F3280" s="4" t="str">
        <f t="array" ref="F3280">_xlfn.XLOOKUP(C3280,Products!A:A,Products!D:D,"")</f>
        <v>Chakrabarti-Batra</v>
      </c>
      <c r="G3280" s="4">
        <f>Order_items!C3280</f>
        <v>1</v>
      </c>
      <c r="H3280" s="4">
        <f>Order_items!D3280</f>
        <v>329.79</v>
      </c>
      <c r="I3280" s="4">
        <f>Order_items!E3280</f>
        <v>329.79</v>
      </c>
      <c r="J3280" s="4" t="str">
        <f t="array" ref="J3280">_xlfn.XLOOKUP(A3280,Orders!A:A,Orders!G:G,"")</f>
        <v>Wallet</v>
      </c>
      <c r="K3280" s="4">
        <f t="shared" si="1"/>
        <v>2023</v>
      </c>
      <c r="L3280" s="4" t="str">
        <f t="shared" si="2"/>
        <v>Apr</v>
      </c>
    </row>
    <row r="3281" ht="22.5" customHeight="1">
      <c r="A3281" s="4">
        <f>(Orders!A3281)</f>
        <v>6051792089</v>
      </c>
      <c r="B3281" s="5">
        <f t="array" ref="B3281">_xlfn.XLOOKUP(A3281, Orders!A:A,Orders!C:C)</f>
        <v>45496.91197</v>
      </c>
      <c r="C3281" s="4">
        <f>Order_items!B3281</f>
        <v>767398</v>
      </c>
      <c r="D3281" s="4" t="str">
        <f t="array" ref="D3281">_xlfn.XLOOKUP(C3281,Products!A:A,Products!B:B,"")</f>
        <v>Dish Soap</v>
      </c>
      <c r="E3281" s="4" t="str">
        <f t="array" ref="E3281">_xlfn.XLOOKUP(C3281,Products!A:A,Products!C:C,"")</f>
        <v>Household Care</v>
      </c>
      <c r="F3281" s="4" t="str">
        <f t="array" ref="F3281">_xlfn.XLOOKUP(C3281,Products!A:A,Products!D:D,"")</f>
        <v>Arya, Sundaram and Pingle</v>
      </c>
      <c r="G3281" s="4">
        <f>Order_items!C3281</f>
        <v>2</v>
      </c>
      <c r="H3281" s="4">
        <f>Order_items!D3281</f>
        <v>22.14</v>
      </c>
      <c r="I3281" s="4">
        <f>Order_items!E3281</f>
        <v>44.28</v>
      </c>
      <c r="J3281" s="4" t="str">
        <f t="array" ref="J3281">_xlfn.XLOOKUP(A3281,Orders!A:A,Orders!G:G,"")</f>
        <v>Cash</v>
      </c>
      <c r="K3281" s="4">
        <f t="shared" si="1"/>
        <v>2024</v>
      </c>
      <c r="L3281" s="4" t="str">
        <f t="shared" si="2"/>
        <v>Jul</v>
      </c>
    </row>
    <row r="3282" ht="22.5" customHeight="1">
      <c r="A3282" s="4">
        <f>(Orders!A3282)</f>
        <v>1158173915</v>
      </c>
      <c r="B3282" s="5">
        <f t="array" ref="B3282">_xlfn.XLOOKUP(A3282, Orders!A:A,Orders!C:C)</f>
        <v>45151.06319</v>
      </c>
      <c r="C3282" s="4">
        <f>Order_items!B3282</f>
        <v>451812</v>
      </c>
      <c r="D3282" s="4" t="str">
        <f t="array" ref="D3282">_xlfn.XLOOKUP(C3282,Products!A:A,Products!B:B,"")</f>
        <v>Pain Reliever</v>
      </c>
      <c r="E3282" s="4" t="str">
        <f t="array" ref="E3282">_xlfn.XLOOKUP(C3282,Products!A:A,Products!C:C,"")</f>
        <v>Pharmacy</v>
      </c>
      <c r="F3282" s="4" t="str">
        <f t="array" ref="F3282">_xlfn.XLOOKUP(C3282,Products!A:A,Products!D:D,"")</f>
        <v>Batra, Sant and Mandal</v>
      </c>
      <c r="G3282" s="4">
        <f>Order_items!C3282</f>
        <v>2</v>
      </c>
      <c r="H3282" s="4">
        <f>Order_items!D3282</f>
        <v>530.85</v>
      </c>
      <c r="I3282" s="4">
        <f>Order_items!E3282</f>
        <v>1061.7</v>
      </c>
      <c r="J3282" s="4" t="str">
        <f t="array" ref="J3282">_xlfn.XLOOKUP(A3282,Orders!A:A,Orders!G:G,"")</f>
        <v>Card</v>
      </c>
      <c r="K3282" s="4">
        <f t="shared" si="1"/>
        <v>2023</v>
      </c>
      <c r="L3282" s="4" t="str">
        <f t="shared" si="2"/>
        <v>Aug</v>
      </c>
    </row>
    <row r="3283" ht="22.5" customHeight="1">
      <c r="A3283" s="4">
        <f>(Orders!A3283)</f>
        <v>266072469</v>
      </c>
      <c r="B3283" s="5">
        <f t="array" ref="B3283">_xlfn.XLOOKUP(A3283, Orders!A:A,Orders!C:C)</f>
        <v>45140.46574</v>
      </c>
      <c r="C3283" s="4">
        <f>Order_items!B3283</f>
        <v>432617</v>
      </c>
      <c r="D3283" s="4" t="str">
        <f t="array" ref="D3283">_xlfn.XLOOKUP(C3283,Products!A:A,Products!B:B,"")</f>
        <v>Baby Wipes</v>
      </c>
      <c r="E3283" s="4" t="str">
        <f t="array" ref="E3283">_xlfn.XLOOKUP(C3283,Products!A:A,Products!C:C,"")</f>
        <v>Baby Care</v>
      </c>
      <c r="F3283" s="4" t="str">
        <f t="array" ref="F3283">_xlfn.XLOOKUP(C3283,Products!A:A,Products!D:D,"")</f>
        <v>Dora-Pillai</v>
      </c>
      <c r="G3283" s="4">
        <f>Order_items!C3283</f>
        <v>3</v>
      </c>
      <c r="H3283" s="4">
        <f>Order_items!D3283</f>
        <v>863.18</v>
      </c>
      <c r="I3283" s="4">
        <f>Order_items!E3283</f>
        <v>2589.54</v>
      </c>
      <c r="J3283" s="4" t="str">
        <f t="array" ref="J3283">_xlfn.XLOOKUP(A3283,Orders!A:A,Orders!G:G,"")</f>
        <v>Wallet</v>
      </c>
      <c r="K3283" s="4">
        <f t="shared" si="1"/>
        <v>2023</v>
      </c>
      <c r="L3283" s="4" t="str">
        <f t="shared" si="2"/>
        <v>Aug</v>
      </c>
    </row>
    <row r="3284" ht="22.5" customHeight="1">
      <c r="A3284" s="4">
        <f>(Orders!A3284)</f>
        <v>2529883737</v>
      </c>
      <c r="B3284" s="5">
        <f t="array" ref="B3284">_xlfn.XLOOKUP(A3284, Orders!A:A,Orders!C:C)</f>
        <v>45148.86139</v>
      </c>
      <c r="C3284" s="4">
        <f>Order_items!B3284</f>
        <v>760828</v>
      </c>
      <c r="D3284" s="4" t="str">
        <f t="array" ref="D3284">_xlfn.XLOOKUP(C3284,Products!A:A,Products!B:B,"")</f>
        <v>Pet Treats</v>
      </c>
      <c r="E3284" s="4" t="str">
        <f t="array" ref="E3284">_xlfn.XLOOKUP(C3284,Products!A:A,Products!C:C,"")</f>
        <v>Pet Care</v>
      </c>
      <c r="F3284" s="4" t="str">
        <f t="array" ref="F3284">_xlfn.XLOOKUP(C3284,Products!A:A,Products!D:D,"")</f>
        <v>Khurana, Khosla and Yohannan</v>
      </c>
      <c r="G3284" s="4">
        <f>Order_items!C3284</f>
        <v>2</v>
      </c>
      <c r="H3284" s="4">
        <f>Order_items!D3284</f>
        <v>563.45</v>
      </c>
      <c r="I3284" s="4">
        <f>Order_items!E3284</f>
        <v>1126.9</v>
      </c>
      <c r="J3284" s="4" t="str">
        <f t="array" ref="J3284">_xlfn.XLOOKUP(A3284,Orders!A:A,Orders!G:G,"")</f>
        <v>UPI</v>
      </c>
      <c r="K3284" s="4">
        <f t="shared" si="1"/>
        <v>2023</v>
      </c>
      <c r="L3284" s="4" t="str">
        <f t="shared" si="2"/>
        <v>Aug</v>
      </c>
    </row>
    <row r="3285" ht="22.5" customHeight="1">
      <c r="A3285" s="4">
        <f>(Orders!A3285)</f>
        <v>9090089969</v>
      </c>
      <c r="B3285" s="5">
        <f t="array" ref="B3285">_xlfn.XLOOKUP(A3285, Orders!A:A,Orders!C:C)</f>
        <v>45140.88181</v>
      </c>
      <c r="C3285" s="4">
        <f>Order_items!B3285</f>
        <v>552883</v>
      </c>
      <c r="D3285" s="4" t="str">
        <f t="array" ref="D3285">_xlfn.XLOOKUP(C3285,Products!A:A,Products!B:B,"")</f>
        <v>Potatoes</v>
      </c>
      <c r="E3285" s="4" t="str">
        <f t="array" ref="E3285">_xlfn.XLOOKUP(C3285,Products!A:A,Products!C:C,"")</f>
        <v>Fruits &amp; Vegetables</v>
      </c>
      <c r="F3285" s="4" t="str">
        <f t="array" ref="F3285">_xlfn.XLOOKUP(C3285,Products!A:A,Products!D:D,"")</f>
        <v>Balan, Patel and Mall</v>
      </c>
      <c r="G3285" s="4">
        <f>Order_items!C3285</f>
        <v>1</v>
      </c>
      <c r="H3285" s="4">
        <f>Order_items!D3285</f>
        <v>888.16</v>
      </c>
      <c r="I3285" s="4">
        <f>Order_items!E3285</f>
        <v>888.16</v>
      </c>
      <c r="J3285" s="4" t="str">
        <f t="array" ref="J3285">_xlfn.XLOOKUP(A3285,Orders!A:A,Orders!G:G,"")</f>
        <v>UPI</v>
      </c>
      <c r="K3285" s="4">
        <f t="shared" si="1"/>
        <v>2023</v>
      </c>
      <c r="L3285" s="4" t="str">
        <f t="shared" si="2"/>
        <v>Aug</v>
      </c>
    </row>
    <row r="3286" ht="22.5" customHeight="1">
      <c r="A3286" s="4">
        <f>(Orders!A3286)</f>
        <v>7102272749</v>
      </c>
      <c r="B3286" s="5">
        <f t="array" ref="B3286">_xlfn.XLOOKUP(A3286, Orders!A:A,Orders!C:C)</f>
        <v>45391.68282</v>
      </c>
      <c r="C3286" s="4">
        <f>Order_items!B3286</f>
        <v>592784</v>
      </c>
      <c r="D3286" s="4" t="str">
        <f t="array" ref="D3286">_xlfn.XLOOKUP(C3286,Products!A:A,Products!B:B,"")</f>
        <v>Biscuits</v>
      </c>
      <c r="E3286" s="4" t="str">
        <f t="array" ref="E3286">_xlfn.XLOOKUP(C3286,Products!A:A,Products!C:C,"")</f>
        <v>Snacks &amp; Munchies</v>
      </c>
      <c r="F3286" s="4" t="str">
        <f t="array" ref="F3286">_xlfn.XLOOKUP(C3286,Products!A:A,Products!D:D,"")</f>
        <v>Andra, Mander and Kari</v>
      </c>
      <c r="G3286" s="4">
        <f>Order_items!C3286</f>
        <v>1</v>
      </c>
      <c r="H3286" s="4">
        <f>Order_items!D3286</f>
        <v>280.35</v>
      </c>
      <c r="I3286" s="4">
        <f>Order_items!E3286</f>
        <v>280.35</v>
      </c>
      <c r="J3286" s="4" t="str">
        <f t="array" ref="J3286">_xlfn.XLOOKUP(A3286,Orders!A:A,Orders!G:G,"")</f>
        <v>Cash</v>
      </c>
      <c r="K3286" s="4">
        <f t="shared" si="1"/>
        <v>2024</v>
      </c>
      <c r="L3286" s="4" t="str">
        <f t="shared" si="2"/>
        <v>Apr</v>
      </c>
    </row>
    <row r="3287" ht="22.5" customHeight="1">
      <c r="A3287" s="4">
        <f>(Orders!A3287)</f>
        <v>4948925080</v>
      </c>
      <c r="B3287" s="5">
        <f t="array" ref="B3287">_xlfn.XLOOKUP(A3287, Orders!A:A,Orders!C:C)</f>
        <v>45043.52661</v>
      </c>
      <c r="C3287" s="4">
        <f>Order_items!B3287</f>
        <v>328457</v>
      </c>
      <c r="D3287" s="4" t="str">
        <f t="array" ref="D3287">_xlfn.XLOOKUP(C3287,Products!A:A,Products!B:B,"")</f>
        <v>Mango Drink</v>
      </c>
      <c r="E3287" s="4" t="str">
        <f t="array" ref="E3287">_xlfn.XLOOKUP(C3287,Products!A:A,Products!C:C,"")</f>
        <v>Cold Drinks &amp; Juices</v>
      </c>
      <c r="F3287" s="4" t="str">
        <f t="array" ref="F3287">_xlfn.XLOOKUP(C3287,Products!A:A,Products!D:D,"")</f>
        <v>Hayre-Shere</v>
      </c>
      <c r="G3287" s="4">
        <f>Order_items!C3287</f>
        <v>2</v>
      </c>
      <c r="H3287" s="4">
        <f>Order_items!D3287</f>
        <v>858.57</v>
      </c>
      <c r="I3287" s="4">
        <f>Order_items!E3287</f>
        <v>1717.14</v>
      </c>
      <c r="J3287" s="4" t="str">
        <f t="array" ref="J3287">_xlfn.XLOOKUP(A3287,Orders!A:A,Orders!G:G,"")</f>
        <v>Cash</v>
      </c>
      <c r="K3287" s="4">
        <f t="shared" si="1"/>
        <v>2023</v>
      </c>
      <c r="L3287" s="4" t="str">
        <f t="shared" si="2"/>
        <v>Apr</v>
      </c>
    </row>
    <row r="3288" ht="22.5" customHeight="1">
      <c r="A3288" s="4">
        <f>(Orders!A3288)</f>
        <v>9463013186</v>
      </c>
      <c r="B3288" s="5">
        <f t="array" ref="B3288">_xlfn.XLOOKUP(A3288, Orders!A:A,Orders!C:C)</f>
        <v>45106.72822</v>
      </c>
      <c r="C3288" s="4">
        <f>Order_items!B3288</f>
        <v>654297</v>
      </c>
      <c r="D3288" s="4" t="str">
        <f t="array" ref="D3288">_xlfn.XLOOKUP(C3288,Products!A:A,Products!B:B,"")</f>
        <v>Potatoes</v>
      </c>
      <c r="E3288" s="4" t="str">
        <f t="array" ref="E3288">_xlfn.XLOOKUP(C3288,Products!A:A,Products!C:C,"")</f>
        <v>Fruits &amp; Vegetables</v>
      </c>
      <c r="F3288" s="4" t="str">
        <f t="array" ref="F3288">_xlfn.XLOOKUP(C3288,Products!A:A,Products!D:D,"")</f>
        <v>Chandran-Dass</v>
      </c>
      <c r="G3288" s="4">
        <f>Order_items!C3288</f>
        <v>3</v>
      </c>
      <c r="H3288" s="4">
        <f>Order_items!D3288</f>
        <v>13.25</v>
      </c>
      <c r="I3288" s="4">
        <f>Order_items!E3288</f>
        <v>39.75</v>
      </c>
      <c r="J3288" s="4" t="str">
        <f t="array" ref="J3288">_xlfn.XLOOKUP(A3288,Orders!A:A,Orders!G:G,"")</f>
        <v>Card</v>
      </c>
      <c r="K3288" s="4">
        <f t="shared" si="1"/>
        <v>2023</v>
      </c>
      <c r="L3288" s="4" t="str">
        <f t="shared" si="2"/>
        <v>Jun</v>
      </c>
    </row>
    <row r="3289" ht="22.5" customHeight="1">
      <c r="A3289" s="4">
        <f>(Orders!A3289)</f>
        <v>5581013292</v>
      </c>
      <c r="B3289" s="5">
        <f t="array" ref="B3289">_xlfn.XLOOKUP(A3289, Orders!A:A,Orders!C:C)</f>
        <v>45552.79406</v>
      </c>
      <c r="C3289" s="4">
        <f>Order_items!B3289</f>
        <v>578097</v>
      </c>
      <c r="D3289" s="4" t="str">
        <f t="array" ref="D3289">_xlfn.XLOOKUP(C3289,Products!A:A,Products!B:B,"")</f>
        <v>Nuts</v>
      </c>
      <c r="E3289" s="4" t="str">
        <f t="array" ref="E3289">_xlfn.XLOOKUP(C3289,Products!A:A,Products!C:C,"")</f>
        <v>Snacks &amp; Munchies</v>
      </c>
      <c r="F3289" s="4" t="str">
        <f t="array" ref="F3289">_xlfn.XLOOKUP(C3289,Products!A:A,Products!D:D,"")</f>
        <v>Jha Group</v>
      </c>
      <c r="G3289" s="4">
        <f>Order_items!C3289</f>
        <v>1</v>
      </c>
      <c r="H3289" s="4">
        <f>Order_items!D3289</f>
        <v>267.61</v>
      </c>
      <c r="I3289" s="4">
        <f>Order_items!E3289</f>
        <v>267.61</v>
      </c>
      <c r="J3289" s="4" t="str">
        <f t="array" ref="J3289">_xlfn.XLOOKUP(A3289,Orders!A:A,Orders!G:G,"")</f>
        <v>UPI</v>
      </c>
      <c r="K3289" s="4">
        <f t="shared" si="1"/>
        <v>2024</v>
      </c>
      <c r="L3289" s="4" t="str">
        <f t="shared" si="2"/>
        <v>Sep</v>
      </c>
    </row>
    <row r="3290" ht="22.5" customHeight="1">
      <c r="A3290" s="4">
        <f>(Orders!A3290)</f>
        <v>7009619835</v>
      </c>
      <c r="B3290" s="5">
        <f t="array" ref="B3290">_xlfn.XLOOKUP(A3290, Orders!A:A,Orders!C:C)</f>
        <v>45593.26471</v>
      </c>
      <c r="C3290" s="4">
        <f>Order_items!B3290</f>
        <v>67197</v>
      </c>
      <c r="D3290" s="4" t="str">
        <f t="array" ref="D3290">_xlfn.XLOOKUP(C3290,Products!A:A,Products!B:B,"")</f>
        <v>Butter</v>
      </c>
      <c r="E3290" s="4" t="str">
        <f t="array" ref="E3290">_xlfn.XLOOKUP(C3290,Products!A:A,Products!C:C,"")</f>
        <v>Dairy &amp; Breakfast</v>
      </c>
      <c r="F3290" s="4" t="str">
        <f t="array" ref="F3290">_xlfn.XLOOKUP(C3290,Products!A:A,Products!D:D,"")</f>
        <v>Shetty-Bora</v>
      </c>
      <c r="G3290" s="4">
        <f>Order_items!C3290</f>
        <v>2</v>
      </c>
      <c r="H3290" s="4">
        <f>Order_items!D3290</f>
        <v>552.2</v>
      </c>
      <c r="I3290" s="4">
        <f>Order_items!E3290</f>
        <v>1104.4</v>
      </c>
      <c r="J3290" s="4" t="str">
        <f t="array" ref="J3290">_xlfn.XLOOKUP(A3290,Orders!A:A,Orders!G:G,"")</f>
        <v>Cash</v>
      </c>
      <c r="K3290" s="4">
        <f t="shared" si="1"/>
        <v>2024</v>
      </c>
      <c r="L3290" s="4" t="str">
        <f t="shared" si="2"/>
        <v>Oct</v>
      </c>
    </row>
    <row r="3291" ht="22.5" customHeight="1">
      <c r="A3291" s="4">
        <f>(Orders!A3291)</f>
        <v>9177283950</v>
      </c>
      <c r="B3291" s="5">
        <f t="array" ref="B3291">_xlfn.XLOOKUP(A3291, Orders!A:A,Orders!C:C)</f>
        <v>45162.99912</v>
      </c>
      <c r="C3291" s="4">
        <f>Order_items!B3291</f>
        <v>124290</v>
      </c>
      <c r="D3291" s="4" t="str">
        <f t="array" ref="D3291">_xlfn.XLOOKUP(C3291,Products!A:A,Products!B:B,"")</f>
        <v>Lotion</v>
      </c>
      <c r="E3291" s="4" t="str">
        <f t="array" ref="E3291">_xlfn.XLOOKUP(C3291,Products!A:A,Products!C:C,"")</f>
        <v>Personal Care</v>
      </c>
      <c r="F3291" s="4" t="str">
        <f t="array" ref="F3291">_xlfn.XLOOKUP(C3291,Products!A:A,Products!D:D,"")</f>
        <v>Sachdev Group</v>
      </c>
      <c r="G3291" s="4">
        <f>Order_items!C3291</f>
        <v>3</v>
      </c>
      <c r="H3291" s="4">
        <f>Order_items!D3291</f>
        <v>39.65</v>
      </c>
      <c r="I3291" s="4">
        <f>Order_items!E3291</f>
        <v>118.95</v>
      </c>
      <c r="J3291" s="4" t="str">
        <f t="array" ref="J3291">_xlfn.XLOOKUP(A3291,Orders!A:A,Orders!G:G,"")</f>
        <v>Wallet</v>
      </c>
      <c r="K3291" s="4">
        <f t="shared" si="1"/>
        <v>2023</v>
      </c>
      <c r="L3291" s="4" t="str">
        <f t="shared" si="2"/>
        <v>Aug</v>
      </c>
    </row>
    <row r="3292" ht="22.5" customHeight="1">
      <c r="A3292" s="4">
        <f>(Orders!A3292)</f>
        <v>9359187866</v>
      </c>
      <c r="B3292" s="5">
        <f t="array" ref="B3292">_xlfn.XLOOKUP(A3292, Orders!A:A,Orders!C:C)</f>
        <v>45278.39593</v>
      </c>
      <c r="C3292" s="4">
        <f>Order_items!B3292</f>
        <v>833557</v>
      </c>
      <c r="D3292" s="4" t="str">
        <f t="array" ref="D3292">_xlfn.XLOOKUP(C3292,Products!A:A,Products!B:B,"")</f>
        <v>Cereal</v>
      </c>
      <c r="E3292" s="4" t="str">
        <f t="array" ref="E3292">_xlfn.XLOOKUP(C3292,Products!A:A,Products!C:C,"")</f>
        <v>Dairy &amp; Breakfast</v>
      </c>
      <c r="F3292" s="4" t="str">
        <f t="array" ref="F3292">_xlfn.XLOOKUP(C3292,Products!A:A,Products!D:D,"")</f>
        <v>Gole, Chand and Dada</v>
      </c>
      <c r="G3292" s="4">
        <f>Order_items!C3292</f>
        <v>2</v>
      </c>
      <c r="H3292" s="4">
        <f>Order_items!D3292</f>
        <v>422.87</v>
      </c>
      <c r="I3292" s="4">
        <f>Order_items!E3292</f>
        <v>845.74</v>
      </c>
      <c r="J3292" s="4" t="str">
        <f t="array" ref="J3292">_xlfn.XLOOKUP(A3292,Orders!A:A,Orders!G:G,"")</f>
        <v>Card</v>
      </c>
      <c r="K3292" s="4">
        <f t="shared" si="1"/>
        <v>2023</v>
      </c>
      <c r="L3292" s="4" t="str">
        <f t="shared" si="2"/>
        <v>Dec</v>
      </c>
    </row>
    <row r="3293" ht="22.5" customHeight="1">
      <c r="A3293" s="4">
        <f>(Orders!A3293)</f>
        <v>1524480475</v>
      </c>
      <c r="B3293" s="5">
        <f t="array" ref="B3293">_xlfn.XLOOKUP(A3293, Orders!A:A,Orders!C:C)</f>
        <v>45466.87572</v>
      </c>
      <c r="C3293" s="4">
        <f>Order_items!B3293</f>
        <v>930284</v>
      </c>
      <c r="D3293" s="4" t="str">
        <f t="array" ref="D3293">_xlfn.XLOOKUP(C3293,Products!A:A,Products!B:B,"")</f>
        <v>Baby Food</v>
      </c>
      <c r="E3293" s="4" t="str">
        <f t="array" ref="E3293">_xlfn.XLOOKUP(C3293,Products!A:A,Products!C:C,"")</f>
        <v>Baby Care</v>
      </c>
      <c r="F3293" s="4" t="str">
        <f t="array" ref="F3293">_xlfn.XLOOKUP(C3293,Products!A:A,Products!D:D,"")</f>
        <v>Garg, Saraf and Dutta</v>
      </c>
      <c r="G3293" s="4">
        <f>Order_items!C3293</f>
        <v>1</v>
      </c>
      <c r="H3293" s="4">
        <f>Order_items!D3293</f>
        <v>189.47</v>
      </c>
      <c r="I3293" s="4">
        <f>Order_items!E3293</f>
        <v>189.47</v>
      </c>
      <c r="J3293" s="4" t="str">
        <f t="array" ref="J3293">_xlfn.XLOOKUP(A3293,Orders!A:A,Orders!G:G,"")</f>
        <v>Cash</v>
      </c>
      <c r="K3293" s="4">
        <f t="shared" si="1"/>
        <v>2024</v>
      </c>
      <c r="L3293" s="4" t="str">
        <f t="shared" si="2"/>
        <v>Jun</v>
      </c>
    </row>
    <row r="3294" ht="22.5" customHeight="1">
      <c r="A3294" s="4">
        <f>(Orders!A3294)</f>
        <v>3829990099</v>
      </c>
      <c r="B3294" s="5">
        <f t="array" ref="B3294">_xlfn.XLOOKUP(A3294, Orders!A:A,Orders!C:C)</f>
        <v>45327.77118</v>
      </c>
      <c r="C3294" s="4">
        <f>Order_items!B3294</f>
        <v>435929</v>
      </c>
      <c r="D3294" s="4" t="str">
        <f t="array" ref="D3294">_xlfn.XLOOKUP(C3294,Products!A:A,Products!B:B,"")</f>
        <v>Toilet Cleaner</v>
      </c>
      <c r="E3294" s="4" t="str">
        <f t="array" ref="E3294">_xlfn.XLOOKUP(C3294,Products!A:A,Products!C:C,"")</f>
        <v>Household Care</v>
      </c>
      <c r="F3294" s="4" t="str">
        <f t="array" ref="F3294">_xlfn.XLOOKUP(C3294,Products!A:A,Products!D:D,"")</f>
        <v>Memon Ltd</v>
      </c>
      <c r="G3294" s="4">
        <f>Order_items!C3294</f>
        <v>3</v>
      </c>
      <c r="H3294" s="4">
        <f>Order_items!D3294</f>
        <v>856.89</v>
      </c>
      <c r="I3294" s="4">
        <f>Order_items!E3294</f>
        <v>2570.67</v>
      </c>
      <c r="J3294" s="4" t="str">
        <f t="array" ref="J3294">_xlfn.XLOOKUP(A3294,Orders!A:A,Orders!G:G,"")</f>
        <v>Cash</v>
      </c>
      <c r="K3294" s="4">
        <f t="shared" si="1"/>
        <v>2024</v>
      </c>
      <c r="L3294" s="4" t="str">
        <f t="shared" si="2"/>
        <v>Feb</v>
      </c>
    </row>
    <row r="3295" ht="22.5" customHeight="1">
      <c r="A3295" s="4">
        <f>(Orders!A3295)</f>
        <v>1058609445</v>
      </c>
      <c r="B3295" s="5">
        <f t="array" ref="B3295">_xlfn.XLOOKUP(A3295, Orders!A:A,Orders!C:C)</f>
        <v>45482.78965</v>
      </c>
      <c r="C3295" s="4">
        <f>Order_items!B3295</f>
        <v>120532</v>
      </c>
      <c r="D3295" s="4" t="str">
        <f t="array" ref="D3295">_xlfn.XLOOKUP(C3295,Products!A:A,Products!B:B,"")</f>
        <v>Wheat Flour</v>
      </c>
      <c r="E3295" s="4" t="str">
        <f t="array" ref="E3295">_xlfn.XLOOKUP(C3295,Products!A:A,Products!C:C,"")</f>
        <v>Grocery &amp; Staples</v>
      </c>
      <c r="F3295" s="4" t="str">
        <f t="array" ref="F3295">_xlfn.XLOOKUP(C3295,Products!A:A,Products!D:D,"")</f>
        <v>Nazareth Ltd</v>
      </c>
      <c r="G3295" s="4">
        <f>Order_items!C3295</f>
        <v>2</v>
      </c>
      <c r="H3295" s="4">
        <f>Order_items!D3295</f>
        <v>697.53</v>
      </c>
      <c r="I3295" s="4">
        <f>Order_items!E3295</f>
        <v>1395.06</v>
      </c>
      <c r="J3295" s="4" t="str">
        <f t="array" ref="J3295">_xlfn.XLOOKUP(A3295,Orders!A:A,Orders!G:G,"")</f>
        <v>Cash</v>
      </c>
      <c r="K3295" s="4">
        <f t="shared" si="1"/>
        <v>2024</v>
      </c>
      <c r="L3295" s="4" t="str">
        <f t="shared" si="2"/>
        <v>Jul</v>
      </c>
    </row>
    <row r="3296" ht="22.5" customHeight="1">
      <c r="A3296" s="4">
        <f>(Orders!A3296)</f>
        <v>1022764286</v>
      </c>
      <c r="B3296" s="5">
        <f t="array" ref="B3296">_xlfn.XLOOKUP(A3296, Orders!A:A,Orders!C:C)</f>
        <v>45403.60281</v>
      </c>
      <c r="C3296" s="4">
        <f>Order_items!B3296</f>
        <v>942001</v>
      </c>
      <c r="D3296" s="4" t="str">
        <f t="array" ref="D3296">_xlfn.XLOOKUP(C3296,Products!A:A,Products!B:B,"")</f>
        <v>Cat Food</v>
      </c>
      <c r="E3296" s="4" t="str">
        <f t="array" ref="E3296">_xlfn.XLOOKUP(C3296,Products!A:A,Products!C:C,"")</f>
        <v>Pet Care</v>
      </c>
      <c r="F3296" s="4" t="str">
        <f t="array" ref="F3296">_xlfn.XLOOKUP(C3296,Products!A:A,Products!D:D,"")</f>
        <v>Acharya Ltd</v>
      </c>
      <c r="G3296" s="4">
        <f>Order_items!C3296</f>
        <v>1</v>
      </c>
      <c r="H3296" s="4">
        <f>Order_items!D3296</f>
        <v>671.55</v>
      </c>
      <c r="I3296" s="4">
        <f>Order_items!E3296</f>
        <v>671.55</v>
      </c>
      <c r="J3296" s="4" t="str">
        <f t="array" ref="J3296">_xlfn.XLOOKUP(A3296,Orders!A:A,Orders!G:G,"")</f>
        <v>Wallet</v>
      </c>
      <c r="K3296" s="4">
        <f t="shared" si="1"/>
        <v>2024</v>
      </c>
      <c r="L3296" s="4" t="str">
        <f t="shared" si="2"/>
        <v>Apr</v>
      </c>
    </row>
    <row r="3297" ht="22.5" customHeight="1">
      <c r="A3297" s="4">
        <f>(Orders!A3297)</f>
        <v>1913299658</v>
      </c>
      <c r="B3297" s="5">
        <f t="array" ref="B3297">_xlfn.XLOOKUP(A3297, Orders!A:A,Orders!C:C)</f>
        <v>45285.54149</v>
      </c>
      <c r="C3297" s="4">
        <f>Order_items!B3297</f>
        <v>324809</v>
      </c>
      <c r="D3297" s="4" t="str">
        <f t="array" ref="D3297">_xlfn.XLOOKUP(C3297,Products!A:A,Products!B:B,"")</f>
        <v>Bread</v>
      </c>
      <c r="E3297" s="4" t="str">
        <f t="array" ref="E3297">_xlfn.XLOOKUP(C3297,Products!A:A,Products!C:C,"")</f>
        <v>Dairy &amp; Breakfast</v>
      </c>
      <c r="F3297" s="4" t="str">
        <f t="array" ref="F3297">_xlfn.XLOOKUP(C3297,Products!A:A,Products!D:D,"")</f>
        <v>Sidhu PLC</v>
      </c>
      <c r="G3297" s="4">
        <f>Order_items!C3297</f>
        <v>1</v>
      </c>
      <c r="H3297" s="4">
        <f>Order_items!D3297</f>
        <v>608</v>
      </c>
      <c r="I3297" s="4">
        <f>Order_items!E3297</f>
        <v>608</v>
      </c>
      <c r="J3297" s="4" t="str">
        <f t="array" ref="J3297">_xlfn.XLOOKUP(A3297,Orders!A:A,Orders!G:G,"")</f>
        <v>UPI</v>
      </c>
      <c r="K3297" s="4">
        <f t="shared" si="1"/>
        <v>2023</v>
      </c>
      <c r="L3297" s="4" t="str">
        <f t="shared" si="2"/>
        <v>Dec</v>
      </c>
    </row>
    <row r="3298" ht="22.5" customHeight="1">
      <c r="A3298" s="4">
        <f>(Orders!A3298)</f>
        <v>5305443623</v>
      </c>
      <c r="B3298" s="5">
        <f t="array" ref="B3298">_xlfn.XLOOKUP(A3298, Orders!A:A,Orders!C:C)</f>
        <v>45304.50461</v>
      </c>
      <c r="C3298" s="4">
        <f>Order_items!B3298</f>
        <v>930284</v>
      </c>
      <c r="D3298" s="4" t="str">
        <f t="array" ref="D3298">_xlfn.XLOOKUP(C3298,Products!A:A,Products!B:B,"")</f>
        <v>Baby Food</v>
      </c>
      <c r="E3298" s="4" t="str">
        <f t="array" ref="E3298">_xlfn.XLOOKUP(C3298,Products!A:A,Products!C:C,"")</f>
        <v>Baby Care</v>
      </c>
      <c r="F3298" s="4" t="str">
        <f t="array" ref="F3298">_xlfn.XLOOKUP(C3298,Products!A:A,Products!D:D,"")</f>
        <v>Garg, Saraf and Dutta</v>
      </c>
      <c r="G3298" s="4">
        <f>Order_items!C3298</f>
        <v>1</v>
      </c>
      <c r="H3298" s="4">
        <f>Order_items!D3298</f>
        <v>189.47</v>
      </c>
      <c r="I3298" s="4">
        <f>Order_items!E3298</f>
        <v>189.47</v>
      </c>
      <c r="J3298" s="4" t="str">
        <f t="array" ref="J3298">_xlfn.XLOOKUP(A3298,Orders!A:A,Orders!G:G,"")</f>
        <v>UPI</v>
      </c>
      <c r="K3298" s="4">
        <f t="shared" si="1"/>
        <v>2024</v>
      </c>
      <c r="L3298" s="4" t="str">
        <f t="shared" si="2"/>
        <v>Jan</v>
      </c>
    </row>
    <row r="3299" ht="22.5" customHeight="1">
      <c r="A3299" s="4">
        <f>(Orders!A3299)</f>
        <v>4074369199</v>
      </c>
      <c r="B3299" s="5">
        <f t="array" ref="B3299">_xlfn.XLOOKUP(A3299, Orders!A:A,Orders!C:C)</f>
        <v>45462.14084</v>
      </c>
      <c r="C3299" s="4">
        <f>Order_items!B3299</f>
        <v>642612</v>
      </c>
      <c r="D3299" s="4" t="str">
        <f t="array" ref="D3299">_xlfn.XLOOKUP(C3299,Products!A:A,Products!B:B,"")</f>
        <v>Pet Treats</v>
      </c>
      <c r="E3299" s="4" t="str">
        <f t="array" ref="E3299">_xlfn.XLOOKUP(C3299,Products!A:A,Products!C:C,"")</f>
        <v>Pet Care</v>
      </c>
      <c r="F3299" s="4" t="str">
        <f t="array" ref="F3299">_xlfn.XLOOKUP(C3299,Products!A:A,Products!D:D,"")</f>
        <v>Pillay-Ahuja</v>
      </c>
      <c r="G3299" s="4">
        <f>Order_items!C3299</f>
        <v>3</v>
      </c>
      <c r="H3299" s="4">
        <f>Order_items!D3299</f>
        <v>517.03</v>
      </c>
      <c r="I3299" s="4">
        <f>Order_items!E3299</f>
        <v>1551.09</v>
      </c>
      <c r="J3299" s="4" t="str">
        <f t="array" ref="J3299">_xlfn.XLOOKUP(A3299,Orders!A:A,Orders!G:G,"")</f>
        <v>Cash</v>
      </c>
      <c r="K3299" s="4">
        <f t="shared" si="1"/>
        <v>2024</v>
      </c>
      <c r="L3299" s="4" t="str">
        <f t="shared" si="2"/>
        <v>Jun</v>
      </c>
    </row>
    <row r="3300" ht="22.5" customHeight="1">
      <c r="A3300" s="4">
        <f>(Orders!A3300)</f>
        <v>9966404015</v>
      </c>
      <c r="B3300" s="5">
        <f t="array" ref="B3300">_xlfn.XLOOKUP(A3300, Orders!A:A,Orders!C:C)</f>
        <v>45148.49476</v>
      </c>
      <c r="C3300" s="4">
        <f>Order_items!B3300</f>
        <v>378230</v>
      </c>
      <c r="D3300" s="4" t="str">
        <f t="array" ref="D3300">_xlfn.XLOOKUP(C3300,Products!A:A,Products!B:B,"")</f>
        <v>Nuts</v>
      </c>
      <c r="E3300" s="4" t="str">
        <f t="array" ref="E3300">_xlfn.XLOOKUP(C3300,Products!A:A,Products!C:C,"")</f>
        <v>Snacks &amp; Munchies</v>
      </c>
      <c r="F3300" s="4" t="str">
        <f t="array" ref="F3300">_xlfn.XLOOKUP(C3300,Products!A:A,Products!D:D,"")</f>
        <v>Kala-Vig</v>
      </c>
      <c r="G3300" s="4">
        <f>Order_items!C3300</f>
        <v>2</v>
      </c>
      <c r="H3300" s="4">
        <f>Order_items!D3300</f>
        <v>166.42</v>
      </c>
      <c r="I3300" s="4">
        <f>Order_items!E3300</f>
        <v>332.84</v>
      </c>
      <c r="J3300" s="4" t="str">
        <f t="array" ref="J3300">_xlfn.XLOOKUP(A3300,Orders!A:A,Orders!G:G,"")</f>
        <v>Wallet</v>
      </c>
      <c r="K3300" s="4">
        <f t="shared" si="1"/>
        <v>2023</v>
      </c>
      <c r="L3300" s="4" t="str">
        <f t="shared" si="2"/>
        <v>Aug</v>
      </c>
    </row>
    <row r="3301" ht="22.5" customHeight="1">
      <c r="A3301" s="4">
        <f>(Orders!A3301)</f>
        <v>3192917514</v>
      </c>
      <c r="B3301" s="5">
        <f t="array" ref="B3301">_xlfn.XLOOKUP(A3301, Orders!A:A,Orders!C:C)</f>
        <v>45422.37634</v>
      </c>
      <c r="C3301" s="4">
        <f>Order_items!B3301</f>
        <v>667163</v>
      </c>
      <c r="D3301" s="4" t="str">
        <f t="array" ref="D3301">_xlfn.XLOOKUP(C3301,Products!A:A,Products!B:B,"")</f>
        <v>Orange Juice</v>
      </c>
      <c r="E3301" s="4" t="str">
        <f t="array" ref="E3301">_xlfn.XLOOKUP(C3301,Products!A:A,Products!C:C,"")</f>
        <v>Cold Drinks &amp; Juices</v>
      </c>
      <c r="F3301" s="4" t="str">
        <f t="array" ref="F3301">_xlfn.XLOOKUP(C3301,Products!A:A,Products!D:D,"")</f>
        <v>Palla LLC</v>
      </c>
      <c r="G3301" s="4">
        <f>Order_items!C3301</f>
        <v>3</v>
      </c>
      <c r="H3301" s="4">
        <f>Order_items!D3301</f>
        <v>441.2</v>
      </c>
      <c r="I3301" s="4">
        <f>Order_items!E3301</f>
        <v>1323.6</v>
      </c>
      <c r="J3301" s="4" t="str">
        <f t="array" ref="J3301">_xlfn.XLOOKUP(A3301,Orders!A:A,Orders!G:G,"")</f>
        <v>Wallet</v>
      </c>
      <c r="K3301" s="4">
        <f t="shared" si="1"/>
        <v>2024</v>
      </c>
      <c r="L3301" s="4" t="str">
        <f t="shared" si="2"/>
        <v>May</v>
      </c>
    </row>
    <row r="3302" ht="22.5" customHeight="1">
      <c r="A3302" s="4">
        <f>(Orders!A3302)</f>
        <v>1256718210</v>
      </c>
      <c r="B3302" s="5">
        <f t="array" ref="B3302">_xlfn.XLOOKUP(A3302, Orders!A:A,Orders!C:C)</f>
        <v>45070.93837</v>
      </c>
      <c r="C3302" s="4">
        <f>Order_items!B3302</f>
        <v>542300</v>
      </c>
      <c r="D3302" s="4" t="str">
        <f t="array" ref="D3302">_xlfn.XLOOKUP(C3302,Products!A:A,Products!B:B,"")</f>
        <v>Popcorn</v>
      </c>
      <c r="E3302" s="4" t="str">
        <f t="array" ref="E3302">_xlfn.XLOOKUP(C3302,Products!A:A,Products!C:C,"")</f>
        <v>Snacks &amp; Munchies</v>
      </c>
      <c r="F3302" s="4" t="str">
        <f t="array" ref="F3302">_xlfn.XLOOKUP(C3302,Products!A:A,Products!D:D,"")</f>
        <v>Gulati-Tandon</v>
      </c>
      <c r="G3302" s="4">
        <f>Order_items!C3302</f>
        <v>2</v>
      </c>
      <c r="H3302" s="4">
        <f>Order_items!D3302</f>
        <v>255.35</v>
      </c>
      <c r="I3302" s="4">
        <f>Order_items!E3302</f>
        <v>510.7</v>
      </c>
      <c r="J3302" s="4" t="str">
        <f t="array" ref="J3302">_xlfn.XLOOKUP(A3302,Orders!A:A,Orders!G:G,"")</f>
        <v>UPI</v>
      </c>
      <c r="K3302" s="4">
        <f t="shared" si="1"/>
        <v>2023</v>
      </c>
      <c r="L3302" s="4" t="str">
        <f t="shared" si="2"/>
        <v>May</v>
      </c>
    </row>
    <row r="3303" ht="22.5" customHeight="1">
      <c r="A3303" s="4">
        <f>(Orders!A3303)</f>
        <v>6067839426</v>
      </c>
      <c r="B3303" s="5">
        <f t="array" ref="B3303">_xlfn.XLOOKUP(A3303, Orders!A:A,Orders!C:C)</f>
        <v>45162.33551</v>
      </c>
      <c r="C3303" s="4">
        <f>Order_items!B3303</f>
        <v>654297</v>
      </c>
      <c r="D3303" s="4" t="str">
        <f t="array" ref="D3303">_xlfn.XLOOKUP(C3303,Products!A:A,Products!B:B,"")</f>
        <v>Potatoes</v>
      </c>
      <c r="E3303" s="4" t="str">
        <f t="array" ref="E3303">_xlfn.XLOOKUP(C3303,Products!A:A,Products!C:C,"")</f>
        <v>Fruits &amp; Vegetables</v>
      </c>
      <c r="F3303" s="4" t="str">
        <f t="array" ref="F3303">_xlfn.XLOOKUP(C3303,Products!A:A,Products!D:D,"")</f>
        <v>Chandran-Dass</v>
      </c>
      <c r="G3303" s="4">
        <f>Order_items!C3303</f>
        <v>3</v>
      </c>
      <c r="H3303" s="4">
        <f>Order_items!D3303</f>
        <v>13.25</v>
      </c>
      <c r="I3303" s="4">
        <f>Order_items!E3303</f>
        <v>39.75</v>
      </c>
      <c r="J3303" s="4" t="str">
        <f t="array" ref="J3303">_xlfn.XLOOKUP(A3303,Orders!A:A,Orders!G:G,"")</f>
        <v>Cash</v>
      </c>
      <c r="K3303" s="4">
        <f t="shared" si="1"/>
        <v>2023</v>
      </c>
      <c r="L3303" s="4" t="str">
        <f t="shared" si="2"/>
        <v>Aug</v>
      </c>
    </row>
    <row r="3304" ht="22.5" customHeight="1">
      <c r="A3304" s="4">
        <f>(Orders!A3304)</f>
        <v>2254923956</v>
      </c>
      <c r="B3304" s="5">
        <f t="array" ref="B3304">_xlfn.XLOOKUP(A3304, Orders!A:A,Orders!C:C)</f>
        <v>45523.78866</v>
      </c>
      <c r="C3304" s="4">
        <f>Order_items!B3304</f>
        <v>647462</v>
      </c>
      <c r="D3304" s="4" t="str">
        <f t="array" ref="D3304">_xlfn.XLOOKUP(C3304,Products!A:A,Products!B:B,"")</f>
        <v>Lotion</v>
      </c>
      <c r="E3304" s="4" t="str">
        <f t="array" ref="E3304">_xlfn.XLOOKUP(C3304,Products!A:A,Products!C:C,"")</f>
        <v>Personal Care</v>
      </c>
      <c r="F3304" s="4" t="str">
        <f t="array" ref="F3304">_xlfn.XLOOKUP(C3304,Products!A:A,Products!D:D,"")</f>
        <v>Balan, Samra and Sekhon</v>
      </c>
      <c r="G3304" s="4">
        <f>Order_items!C3304</f>
        <v>1</v>
      </c>
      <c r="H3304" s="4">
        <f>Order_items!D3304</f>
        <v>326.42</v>
      </c>
      <c r="I3304" s="4">
        <f>Order_items!E3304</f>
        <v>326.42</v>
      </c>
      <c r="J3304" s="4" t="str">
        <f t="array" ref="J3304">_xlfn.XLOOKUP(A3304,Orders!A:A,Orders!G:G,"")</f>
        <v>Card</v>
      </c>
      <c r="K3304" s="4">
        <f t="shared" si="1"/>
        <v>2024</v>
      </c>
      <c r="L3304" s="4" t="str">
        <f t="shared" si="2"/>
        <v>Aug</v>
      </c>
    </row>
    <row r="3305" ht="22.5" customHeight="1">
      <c r="A3305" s="4">
        <f>(Orders!A3305)</f>
        <v>7367673526</v>
      </c>
      <c r="B3305" s="5">
        <f t="array" ref="B3305">_xlfn.XLOOKUP(A3305, Orders!A:A,Orders!C:C)</f>
        <v>45413.38046</v>
      </c>
      <c r="C3305" s="4">
        <f>Order_items!B3305</f>
        <v>587645</v>
      </c>
      <c r="D3305" s="4" t="str">
        <f t="array" ref="D3305">_xlfn.XLOOKUP(C3305,Products!A:A,Products!B:B,"")</f>
        <v>Vitamins</v>
      </c>
      <c r="E3305" s="4" t="str">
        <f t="array" ref="E3305">_xlfn.XLOOKUP(C3305,Products!A:A,Products!C:C,"")</f>
        <v>Pharmacy</v>
      </c>
      <c r="F3305" s="4" t="str">
        <f t="array" ref="F3305">_xlfn.XLOOKUP(C3305,Products!A:A,Products!D:D,"")</f>
        <v>Sura, Pillay and Mammen</v>
      </c>
      <c r="G3305" s="4">
        <f>Order_items!C3305</f>
        <v>3</v>
      </c>
      <c r="H3305" s="4">
        <f>Order_items!D3305</f>
        <v>801.81</v>
      </c>
      <c r="I3305" s="4">
        <f>Order_items!E3305</f>
        <v>2405.43</v>
      </c>
      <c r="J3305" s="4" t="str">
        <f t="array" ref="J3305">_xlfn.XLOOKUP(A3305,Orders!A:A,Orders!G:G,"")</f>
        <v>Cash</v>
      </c>
      <c r="K3305" s="4">
        <f t="shared" si="1"/>
        <v>2024</v>
      </c>
      <c r="L3305" s="4" t="str">
        <f t="shared" si="2"/>
        <v>May</v>
      </c>
    </row>
    <row r="3306" ht="22.5" customHeight="1">
      <c r="A3306" s="4">
        <f>(Orders!A3306)</f>
        <v>9467422683</v>
      </c>
      <c r="B3306" s="5">
        <f t="array" ref="B3306">_xlfn.XLOOKUP(A3306, Orders!A:A,Orders!C:C)</f>
        <v>45189.99661</v>
      </c>
      <c r="C3306" s="4">
        <f>Order_items!B3306</f>
        <v>659290</v>
      </c>
      <c r="D3306" s="4" t="str">
        <f t="array" ref="D3306">_xlfn.XLOOKUP(C3306,Products!A:A,Products!B:B,"")</f>
        <v>Cheese</v>
      </c>
      <c r="E3306" s="4" t="str">
        <f t="array" ref="E3306">_xlfn.XLOOKUP(C3306,Products!A:A,Products!C:C,"")</f>
        <v>Dairy &amp; Breakfast</v>
      </c>
      <c r="F3306" s="4" t="str">
        <f t="array" ref="F3306">_xlfn.XLOOKUP(C3306,Products!A:A,Products!D:D,"")</f>
        <v>Kapadia-D’Alia</v>
      </c>
      <c r="G3306" s="4">
        <f>Order_items!C3306</f>
        <v>3</v>
      </c>
      <c r="H3306" s="4">
        <f>Order_items!D3306</f>
        <v>319.34</v>
      </c>
      <c r="I3306" s="4">
        <f>Order_items!E3306</f>
        <v>958.02</v>
      </c>
      <c r="J3306" s="4" t="str">
        <f t="array" ref="J3306">_xlfn.XLOOKUP(A3306,Orders!A:A,Orders!G:G,"")</f>
        <v>UPI</v>
      </c>
      <c r="K3306" s="4">
        <f t="shared" si="1"/>
        <v>2023</v>
      </c>
      <c r="L3306" s="4" t="str">
        <f t="shared" si="2"/>
        <v>Sep</v>
      </c>
    </row>
    <row r="3307" ht="22.5" customHeight="1">
      <c r="A3307" s="4">
        <f>(Orders!A3307)</f>
        <v>819853692</v>
      </c>
      <c r="B3307" s="5">
        <f t="array" ref="B3307">_xlfn.XLOOKUP(A3307, Orders!A:A,Orders!C:C)</f>
        <v>45477.72494</v>
      </c>
      <c r="C3307" s="4">
        <f>Order_items!B3307</f>
        <v>709916</v>
      </c>
      <c r="D3307" s="4" t="str">
        <f t="array" ref="D3307">_xlfn.XLOOKUP(C3307,Products!A:A,Products!B:B,"")</f>
        <v>Detergent</v>
      </c>
      <c r="E3307" s="4" t="str">
        <f t="array" ref="E3307">_xlfn.XLOOKUP(C3307,Products!A:A,Products!C:C,"")</f>
        <v>Household Care</v>
      </c>
      <c r="F3307" s="4" t="str">
        <f t="array" ref="F3307">_xlfn.XLOOKUP(C3307,Products!A:A,Products!D:D,"")</f>
        <v>Varkey LLC</v>
      </c>
      <c r="G3307" s="4">
        <f>Order_items!C3307</f>
        <v>3</v>
      </c>
      <c r="H3307" s="4">
        <f>Order_items!D3307</f>
        <v>33.76</v>
      </c>
      <c r="I3307" s="4">
        <f>Order_items!E3307</f>
        <v>101.28</v>
      </c>
      <c r="J3307" s="4" t="str">
        <f t="array" ref="J3307">_xlfn.XLOOKUP(A3307,Orders!A:A,Orders!G:G,"")</f>
        <v>Wallet</v>
      </c>
      <c r="K3307" s="4">
        <f t="shared" si="1"/>
        <v>2024</v>
      </c>
      <c r="L3307" s="4" t="str">
        <f t="shared" si="2"/>
        <v>Jul</v>
      </c>
    </row>
    <row r="3308" ht="22.5" customHeight="1">
      <c r="A3308" s="4">
        <f>(Orders!A3308)</f>
        <v>3070834475</v>
      </c>
      <c r="B3308" s="5">
        <f t="array" ref="B3308">_xlfn.XLOOKUP(A3308, Orders!A:A,Orders!C:C)</f>
        <v>45568.59917</v>
      </c>
      <c r="C3308" s="4">
        <f>Order_items!B3308</f>
        <v>435929</v>
      </c>
      <c r="D3308" s="4" t="str">
        <f t="array" ref="D3308">_xlfn.XLOOKUP(C3308,Products!A:A,Products!B:B,"")</f>
        <v>Toilet Cleaner</v>
      </c>
      <c r="E3308" s="4" t="str">
        <f t="array" ref="E3308">_xlfn.XLOOKUP(C3308,Products!A:A,Products!C:C,"")</f>
        <v>Household Care</v>
      </c>
      <c r="F3308" s="4" t="str">
        <f t="array" ref="F3308">_xlfn.XLOOKUP(C3308,Products!A:A,Products!D:D,"")</f>
        <v>Memon Ltd</v>
      </c>
      <c r="G3308" s="4">
        <f>Order_items!C3308</f>
        <v>3</v>
      </c>
      <c r="H3308" s="4">
        <f>Order_items!D3308</f>
        <v>856.89</v>
      </c>
      <c r="I3308" s="4">
        <f>Order_items!E3308</f>
        <v>2570.67</v>
      </c>
      <c r="J3308" s="4" t="str">
        <f t="array" ref="J3308">_xlfn.XLOOKUP(A3308,Orders!A:A,Orders!G:G,"")</f>
        <v>Wallet</v>
      </c>
      <c r="K3308" s="4">
        <f t="shared" si="1"/>
        <v>2024</v>
      </c>
      <c r="L3308" s="4" t="str">
        <f t="shared" si="2"/>
        <v>Oct</v>
      </c>
    </row>
    <row r="3309" ht="22.5" customHeight="1">
      <c r="A3309" s="4">
        <f>(Orders!A3309)</f>
        <v>3620552357</v>
      </c>
      <c r="B3309" s="5">
        <f t="array" ref="B3309">_xlfn.XLOOKUP(A3309, Orders!A:A,Orders!C:C)</f>
        <v>45462.12178</v>
      </c>
      <c r="C3309" s="4">
        <f>Order_items!B3309</f>
        <v>679865</v>
      </c>
      <c r="D3309" s="4" t="str">
        <f t="array" ref="D3309">_xlfn.XLOOKUP(C3309,Products!A:A,Products!B:B,"")</f>
        <v>Wheat Flour</v>
      </c>
      <c r="E3309" s="4" t="str">
        <f t="array" ref="E3309">_xlfn.XLOOKUP(C3309,Products!A:A,Products!C:C,"")</f>
        <v>Grocery &amp; Staples</v>
      </c>
      <c r="F3309" s="4" t="str">
        <f t="array" ref="F3309">_xlfn.XLOOKUP(C3309,Products!A:A,Products!D:D,"")</f>
        <v>Memon-Barad</v>
      </c>
      <c r="G3309" s="4">
        <f>Order_items!C3309</f>
        <v>1</v>
      </c>
      <c r="H3309" s="4">
        <f>Order_items!D3309</f>
        <v>347.91</v>
      </c>
      <c r="I3309" s="4">
        <f>Order_items!E3309</f>
        <v>347.91</v>
      </c>
      <c r="J3309" s="4" t="str">
        <f t="array" ref="J3309">_xlfn.XLOOKUP(A3309,Orders!A:A,Orders!G:G,"")</f>
        <v>Wallet</v>
      </c>
      <c r="K3309" s="4">
        <f t="shared" si="1"/>
        <v>2024</v>
      </c>
      <c r="L3309" s="4" t="str">
        <f t="shared" si="2"/>
        <v>Jun</v>
      </c>
    </row>
    <row r="3310" ht="22.5" customHeight="1">
      <c r="A3310" s="4">
        <f>(Orders!A3310)</f>
        <v>5938542755</v>
      </c>
      <c r="B3310" s="5">
        <f t="array" ref="B3310">_xlfn.XLOOKUP(A3310, Orders!A:A,Orders!C:C)</f>
        <v>45138.70946</v>
      </c>
      <c r="C3310" s="4">
        <f>Order_items!B3310</f>
        <v>329351</v>
      </c>
      <c r="D3310" s="4" t="str">
        <f t="array" ref="D3310">_xlfn.XLOOKUP(C3310,Products!A:A,Products!B:B,"")</f>
        <v>Cheese</v>
      </c>
      <c r="E3310" s="4" t="str">
        <f t="array" ref="E3310">_xlfn.XLOOKUP(C3310,Products!A:A,Products!C:C,"")</f>
        <v>Dairy &amp; Breakfast</v>
      </c>
      <c r="F3310" s="4" t="str">
        <f t="array" ref="F3310">_xlfn.XLOOKUP(C3310,Products!A:A,Products!D:D,"")</f>
        <v>Lala, Kalita and Sathe</v>
      </c>
      <c r="G3310" s="4">
        <f>Order_items!C3310</f>
        <v>1</v>
      </c>
      <c r="H3310" s="4">
        <f>Order_items!D3310</f>
        <v>310.87</v>
      </c>
      <c r="I3310" s="4">
        <f>Order_items!E3310</f>
        <v>310.87</v>
      </c>
      <c r="J3310" s="4" t="str">
        <f t="array" ref="J3310">_xlfn.XLOOKUP(A3310,Orders!A:A,Orders!G:G,"")</f>
        <v>Cash</v>
      </c>
      <c r="K3310" s="4">
        <f t="shared" si="1"/>
        <v>2023</v>
      </c>
      <c r="L3310" s="4" t="str">
        <f t="shared" si="2"/>
        <v>Jul</v>
      </c>
    </row>
    <row r="3311" ht="22.5" customHeight="1">
      <c r="A3311" s="4">
        <f>(Orders!A3311)</f>
        <v>9315535975</v>
      </c>
      <c r="B3311" s="5">
        <f t="array" ref="B3311">_xlfn.XLOOKUP(A3311, Orders!A:A,Orders!C:C)</f>
        <v>45246.42837</v>
      </c>
      <c r="C3311" s="4">
        <f>Order_items!B3311</f>
        <v>697683</v>
      </c>
      <c r="D3311" s="4" t="str">
        <f t="array" ref="D3311">_xlfn.XLOOKUP(C3311,Products!A:A,Products!B:B,"")</f>
        <v>Toilet Cleaner</v>
      </c>
      <c r="E3311" s="4" t="str">
        <f t="array" ref="E3311">_xlfn.XLOOKUP(C3311,Products!A:A,Products!C:C,"")</f>
        <v>Household Care</v>
      </c>
      <c r="F3311" s="4" t="str">
        <f t="array" ref="F3311">_xlfn.XLOOKUP(C3311,Products!A:A,Products!D:D,"")</f>
        <v>Murty, Varghese and Saxena</v>
      </c>
      <c r="G3311" s="4">
        <f>Order_items!C3311</f>
        <v>3</v>
      </c>
      <c r="H3311" s="4">
        <f>Order_items!D3311</f>
        <v>123.74</v>
      </c>
      <c r="I3311" s="4">
        <f>Order_items!E3311</f>
        <v>371.22</v>
      </c>
      <c r="J3311" s="4" t="str">
        <f t="array" ref="J3311">_xlfn.XLOOKUP(A3311,Orders!A:A,Orders!G:G,"")</f>
        <v>UPI</v>
      </c>
      <c r="K3311" s="4">
        <f t="shared" si="1"/>
        <v>2023</v>
      </c>
      <c r="L3311" s="4" t="str">
        <f t="shared" si="2"/>
        <v>Nov</v>
      </c>
    </row>
    <row r="3312" ht="22.5" customHeight="1">
      <c r="A3312" s="4">
        <f>(Orders!A3312)</f>
        <v>3547873471</v>
      </c>
      <c r="B3312" s="5">
        <f t="array" ref="B3312">_xlfn.XLOOKUP(A3312, Orders!A:A,Orders!C:C)</f>
        <v>45573.17856</v>
      </c>
      <c r="C3312" s="4">
        <f>Order_items!B3312</f>
        <v>880510</v>
      </c>
      <c r="D3312" s="4" t="str">
        <f t="array" ref="D3312">_xlfn.XLOOKUP(C3312,Products!A:A,Products!B:B,"")</f>
        <v>Bread</v>
      </c>
      <c r="E3312" s="4" t="str">
        <f t="array" ref="E3312">_xlfn.XLOOKUP(C3312,Products!A:A,Products!C:C,"")</f>
        <v>Dairy &amp; Breakfast</v>
      </c>
      <c r="F3312" s="4" t="str">
        <f t="array" ref="F3312">_xlfn.XLOOKUP(C3312,Products!A:A,Products!D:D,"")</f>
        <v>Roy-Char</v>
      </c>
      <c r="G3312" s="4">
        <f>Order_items!C3312</f>
        <v>1</v>
      </c>
      <c r="H3312" s="4">
        <f>Order_items!D3312</f>
        <v>951.43</v>
      </c>
      <c r="I3312" s="4">
        <f>Order_items!E3312</f>
        <v>951.43</v>
      </c>
      <c r="J3312" s="4" t="str">
        <f t="array" ref="J3312">_xlfn.XLOOKUP(A3312,Orders!A:A,Orders!G:G,"")</f>
        <v>Cash</v>
      </c>
      <c r="K3312" s="4">
        <f t="shared" si="1"/>
        <v>2024</v>
      </c>
      <c r="L3312" s="4" t="str">
        <f t="shared" si="2"/>
        <v>Oct</v>
      </c>
    </row>
    <row r="3313" ht="22.5" customHeight="1">
      <c r="A3313" s="4">
        <f>(Orders!A3313)</f>
        <v>6546999829</v>
      </c>
      <c r="B3313" s="5">
        <f t="array" ref="B3313">_xlfn.XLOOKUP(A3313, Orders!A:A,Orders!C:C)</f>
        <v>45205.75065</v>
      </c>
      <c r="C3313" s="4">
        <f>Order_items!B3313</f>
        <v>120532</v>
      </c>
      <c r="D3313" s="4" t="str">
        <f t="array" ref="D3313">_xlfn.XLOOKUP(C3313,Products!A:A,Products!B:B,"")</f>
        <v>Wheat Flour</v>
      </c>
      <c r="E3313" s="4" t="str">
        <f t="array" ref="E3313">_xlfn.XLOOKUP(C3313,Products!A:A,Products!C:C,"")</f>
        <v>Grocery &amp; Staples</v>
      </c>
      <c r="F3313" s="4" t="str">
        <f t="array" ref="F3313">_xlfn.XLOOKUP(C3313,Products!A:A,Products!D:D,"")</f>
        <v>Nazareth Ltd</v>
      </c>
      <c r="G3313" s="4">
        <f>Order_items!C3313</f>
        <v>2</v>
      </c>
      <c r="H3313" s="4">
        <f>Order_items!D3313</f>
        <v>697.53</v>
      </c>
      <c r="I3313" s="4">
        <f>Order_items!E3313</f>
        <v>1395.06</v>
      </c>
      <c r="J3313" s="4" t="str">
        <f t="array" ref="J3313">_xlfn.XLOOKUP(A3313,Orders!A:A,Orders!G:G,"")</f>
        <v>Cash</v>
      </c>
      <c r="K3313" s="4">
        <f t="shared" si="1"/>
        <v>2023</v>
      </c>
      <c r="L3313" s="4" t="str">
        <f t="shared" si="2"/>
        <v>Oct</v>
      </c>
    </row>
    <row r="3314" ht="22.5" customHeight="1">
      <c r="A3314" s="4">
        <f>(Orders!A3314)</f>
        <v>9039495201</v>
      </c>
      <c r="B3314" s="5">
        <f t="array" ref="B3314">_xlfn.XLOOKUP(A3314, Orders!A:A,Orders!C:C)</f>
        <v>45378.83079</v>
      </c>
      <c r="C3314" s="4">
        <f>Order_items!B3314</f>
        <v>677169</v>
      </c>
      <c r="D3314" s="4" t="str">
        <f t="array" ref="D3314">_xlfn.XLOOKUP(C3314,Products!A:A,Products!B:B,"")</f>
        <v>Cough Syrup</v>
      </c>
      <c r="E3314" s="4" t="str">
        <f t="array" ref="E3314">_xlfn.XLOOKUP(C3314,Products!A:A,Products!C:C,"")</f>
        <v>Pharmacy</v>
      </c>
      <c r="F3314" s="4" t="str">
        <f t="array" ref="F3314">_xlfn.XLOOKUP(C3314,Products!A:A,Products!D:D,"")</f>
        <v>Char-Divan</v>
      </c>
      <c r="G3314" s="4">
        <f>Order_items!C3314</f>
        <v>3</v>
      </c>
      <c r="H3314" s="4">
        <f>Order_items!D3314</f>
        <v>261.03</v>
      </c>
      <c r="I3314" s="4">
        <f>Order_items!E3314</f>
        <v>783.09</v>
      </c>
      <c r="J3314" s="4" t="str">
        <f t="array" ref="J3314">_xlfn.XLOOKUP(A3314,Orders!A:A,Orders!G:G,"")</f>
        <v>UPI</v>
      </c>
      <c r="K3314" s="4">
        <f t="shared" si="1"/>
        <v>2024</v>
      </c>
      <c r="L3314" s="4" t="str">
        <f t="shared" si="2"/>
        <v>Mar</v>
      </c>
    </row>
    <row r="3315" ht="22.5" customHeight="1">
      <c r="A3315" s="4">
        <f>(Orders!A3315)</f>
        <v>99708985</v>
      </c>
      <c r="B3315" s="5">
        <f t="array" ref="B3315">_xlfn.XLOOKUP(A3315, Orders!A:A,Orders!C:C)</f>
        <v>45249.18725</v>
      </c>
      <c r="C3315" s="4">
        <f>Order_items!B3315</f>
        <v>760684</v>
      </c>
      <c r="D3315" s="4" t="str">
        <f t="array" ref="D3315">_xlfn.XLOOKUP(C3315,Products!A:A,Products!B:B,"")</f>
        <v>Rice</v>
      </c>
      <c r="E3315" s="4" t="str">
        <f t="array" ref="E3315">_xlfn.XLOOKUP(C3315,Products!A:A,Products!C:C,"")</f>
        <v>Grocery &amp; Staples</v>
      </c>
      <c r="F3315" s="4" t="str">
        <f t="array" ref="F3315">_xlfn.XLOOKUP(C3315,Products!A:A,Products!D:D,"")</f>
        <v>Kanda-Gupta</v>
      </c>
      <c r="G3315" s="4">
        <f>Order_items!C3315</f>
        <v>2</v>
      </c>
      <c r="H3315" s="4">
        <f>Order_items!D3315</f>
        <v>71.6</v>
      </c>
      <c r="I3315" s="4">
        <f>Order_items!E3315</f>
        <v>143.2</v>
      </c>
      <c r="J3315" s="4" t="str">
        <f t="array" ref="J3315">_xlfn.XLOOKUP(A3315,Orders!A:A,Orders!G:G,"")</f>
        <v>Card</v>
      </c>
      <c r="K3315" s="4">
        <f t="shared" si="1"/>
        <v>2023</v>
      </c>
      <c r="L3315" s="4" t="str">
        <f t="shared" si="2"/>
        <v>Nov</v>
      </c>
    </row>
    <row r="3316" ht="22.5" customHeight="1">
      <c r="A3316" s="4">
        <f>(Orders!A3316)</f>
        <v>6312811061</v>
      </c>
      <c r="B3316" s="5">
        <f t="array" ref="B3316">_xlfn.XLOOKUP(A3316, Orders!A:A,Orders!C:C)</f>
        <v>45535.57297</v>
      </c>
      <c r="C3316" s="4">
        <f>Order_items!B3316</f>
        <v>689769</v>
      </c>
      <c r="D3316" s="4" t="str">
        <f t="array" ref="D3316">_xlfn.XLOOKUP(C3316,Products!A:A,Products!B:B,"")</f>
        <v>Frozen Vegetables</v>
      </c>
      <c r="E3316" s="4" t="str">
        <f t="array" ref="E3316">_xlfn.XLOOKUP(C3316,Products!A:A,Products!C:C,"")</f>
        <v>Instant &amp; Frozen Food</v>
      </c>
      <c r="F3316" s="4" t="str">
        <f t="array" ref="F3316">_xlfn.XLOOKUP(C3316,Products!A:A,Products!D:D,"")</f>
        <v>Kothari-Datta</v>
      </c>
      <c r="G3316" s="4">
        <f>Order_items!C3316</f>
        <v>2</v>
      </c>
      <c r="H3316" s="4">
        <f>Order_items!D3316</f>
        <v>46.62</v>
      </c>
      <c r="I3316" s="4">
        <f>Order_items!E3316</f>
        <v>93.24</v>
      </c>
      <c r="J3316" s="4" t="str">
        <f t="array" ref="J3316">_xlfn.XLOOKUP(A3316,Orders!A:A,Orders!G:G,"")</f>
        <v>UPI</v>
      </c>
      <c r="K3316" s="4">
        <f t="shared" si="1"/>
        <v>2024</v>
      </c>
      <c r="L3316" s="4" t="str">
        <f t="shared" si="2"/>
        <v>Aug</v>
      </c>
    </row>
    <row r="3317" ht="22.5" customHeight="1">
      <c r="A3317" s="4">
        <f>(Orders!A3317)</f>
        <v>3915885220</v>
      </c>
      <c r="B3317" s="5">
        <f t="array" ref="B3317">_xlfn.XLOOKUP(A3317, Orders!A:A,Orders!C:C)</f>
        <v>45464.44154</v>
      </c>
      <c r="C3317" s="4">
        <f>Order_items!B3317</f>
        <v>14145</v>
      </c>
      <c r="D3317" s="4" t="str">
        <f t="array" ref="D3317">_xlfn.XLOOKUP(C3317,Products!A:A,Products!B:B,"")</f>
        <v>Spinach</v>
      </c>
      <c r="E3317" s="4" t="str">
        <f t="array" ref="E3317">_xlfn.XLOOKUP(C3317,Products!A:A,Products!C:C,"")</f>
        <v>Fruits &amp; Vegetables</v>
      </c>
      <c r="F3317" s="4" t="str">
        <f t="array" ref="F3317">_xlfn.XLOOKUP(C3317,Products!A:A,Products!D:D,"")</f>
        <v>Thakur, Shah and Pingle</v>
      </c>
      <c r="G3317" s="4">
        <f>Order_items!C3317</f>
        <v>1</v>
      </c>
      <c r="H3317" s="4">
        <f>Order_items!D3317</f>
        <v>630.84</v>
      </c>
      <c r="I3317" s="4">
        <f>Order_items!E3317</f>
        <v>630.84</v>
      </c>
      <c r="J3317" s="4" t="str">
        <f t="array" ref="J3317">_xlfn.XLOOKUP(A3317,Orders!A:A,Orders!G:G,"")</f>
        <v>UPI</v>
      </c>
      <c r="K3317" s="4">
        <f t="shared" si="1"/>
        <v>2024</v>
      </c>
      <c r="L3317" s="4" t="str">
        <f t="shared" si="2"/>
        <v>Jun</v>
      </c>
    </row>
    <row r="3318" ht="22.5" customHeight="1">
      <c r="A3318" s="4">
        <f>(Orders!A3318)</f>
        <v>6654736751</v>
      </c>
      <c r="B3318" s="5">
        <f t="array" ref="B3318">_xlfn.XLOOKUP(A3318, Orders!A:A,Orders!C:C)</f>
        <v>45041.00256</v>
      </c>
      <c r="C3318" s="4">
        <f>Order_items!B3318</f>
        <v>853932</v>
      </c>
      <c r="D3318" s="4" t="str">
        <f t="array" ref="D3318">_xlfn.XLOOKUP(C3318,Products!A:A,Products!B:B,"")</f>
        <v>Baby Wipes</v>
      </c>
      <c r="E3318" s="4" t="str">
        <f t="array" ref="E3318">_xlfn.XLOOKUP(C3318,Products!A:A,Products!C:C,"")</f>
        <v>Baby Care</v>
      </c>
      <c r="F3318" s="4" t="str">
        <f t="array" ref="F3318">_xlfn.XLOOKUP(C3318,Products!A:A,Products!D:D,"")</f>
        <v>Ranganathan-Peri</v>
      </c>
      <c r="G3318" s="4">
        <f>Order_items!C3318</f>
        <v>1</v>
      </c>
      <c r="H3318" s="4">
        <f>Order_items!D3318</f>
        <v>941.19</v>
      </c>
      <c r="I3318" s="4">
        <f>Order_items!E3318</f>
        <v>941.19</v>
      </c>
      <c r="J3318" s="4" t="str">
        <f t="array" ref="J3318">_xlfn.XLOOKUP(A3318,Orders!A:A,Orders!G:G,"")</f>
        <v>Card</v>
      </c>
      <c r="K3318" s="4">
        <f t="shared" si="1"/>
        <v>2023</v>
      </c>
      <c r="L3318" s="4" t="str">
        <f t="shared" si="2"/>
        <v>Apr</v>
      </c>
    </row>
    <row r="3319" ht="22.5" customHeight="1">
      <c r="A3319" s="4">
        <f>(Orders!A3319)</f>
        <v>841915361</v>
      </c>
      <c r="B3319" s="5">
        <f t="array" ref="B3319">_xlfn.XLOOKUP(A3319, Orders!A:A,Orders!C:C)</f>
        <v>45596.79513</v>
      </c>
      <c r="C3319" s="4">
        <f>Order_items!B3319</f>
        <v>26060</v>
      </c>
      <c r="D3319" s="4" t="str">
        <f t="array" ref="D3319">_xlfn.XLOOKUP(C3319,Products!A:A,Products!B:B,"")</f>
        <v>Vitamins</v>
      </c>
      <c r="E3319" s="4" t="str">
        <f t="array" ref="E3319">_xlfn.XLOOKUP(C3319,Products!A:A,Products!C:C,"")</f>
        <v>Pharmacy</v>
      </c>
      <c r="F3319" s="4" t="str">
        <f t="array" ref="F3319">_xlfn.XLOOKUP(C3319,Products!A:A,Products!D:D,"")</f>
        <v>Shah and Sons</v>
      </c>
      <c r="G3319" s="4">
        <f>Order_items!C3319</f>
        <v>2</v>
      </c>
      <c r="H3319" s="4">
        <f>Order_items!D3319</f>
        <v>342.94</v>
      </c>
      <c r="I3319" s="4">
        <f>Order_items!E3319</f>
        <v>685.88</v>
      </c>
      <c r="J3319" s="4" t="str">
        <f t="array" ref="J3319">_xlfn.XLOOKUP(A3319,Orders!A:A,Orders!G:G,"")</f>
        <v>UPI</v>
      </c>
      <c r="K3319" s="4">
        <f t="shared" si="1"/>
        <v>2024</v>
      </c>
      <c r="L3319" s="4" t="str">
        <f t="shared" si="2"/>
        <v>Oct</v>
      </c>
    </row>
    <row r="3320" ht="22.5" customHeight="1">
      <c r="A3320" s="4">
        <f>(Orders!A3320)</f>
        <v>2543233800</v>
      </c>
      <c r="B3320" s="5">
        <f t="array" ref="B3320">_xlfn.XLOOKUP(A3320, Orders!A:A,Orders!C:C)</f>
        <v>45192.71628</v>
      </c>
      <c r="C3320" s="4">
        <f>Order_items!B3320</f>
        <v>833557</v>
      </c>
      <c r="D3320" s="4" t="str">
        <f t="array" ref="D3320">_xlfn.XLOOKUP(C3320,Products!A:A,Products!B:B,"")</f>
        <v>Cereal</v>
      </c>
      <c r="E3320" s="4" t="str">
        <f t="array" ref="E3320">_xlfn.XLOOKUP(C3320,Products!A:A,Products!C:C,"")</f>
        <v>Dairy &amp; Breakfast</v>
      </c>
      <c r="F3320" s="4" t="str">
        <f t="array" ref="F3320">_xlfn.XLOOKUP(C3320,Products!A:A,Products!D:D,"")</f>
        <v>Gole, Chand and Dada</v>
      </c>
      <c r="G3320" s="4">
        <f>Order_items!C3320</f>
        <v>2</v>
      </c>
      <c r="H3320" s="4">
        <f>Order_items!D3320</f>
        <v>422.87</v>
      </c>
      <c r="I3320" s="4">
        <f>Order_items!E3320</f>
        <v>845.74</v>
      </c>
      <c r="J3320" s="4" t="str">
        <f t="array" ref="J3320">_xlfn.XLOOKUP(A3320,Orders!A:A,Orders!G:G,"")</f>
        <v>Wallet</v>
      </c>
      <c r="K3320" s="4">
        <f t="shared" si="1"/>
        <v>2023</v>
      </c>
      <c r="L3320" s="4" t="str">
        <f t="shared" si="2"/>
        <v>Sep</v>
      </c>
    </row>
    <row r="3321" ht="22.5" customHeight="1">
      <c r="A3321" s="4">
        <f>(Orders!A3321)</f>
        <v>5271947935</v>
      </c>
      <c r="B3321" s="5">
        <f t="array" ref="B3321">_xlfn.XLOOKUP(A3321, Orders!A:A,Orders!C:C)</f>
        <v>45530.96332</v>
      </c>
      <c r="C3321" s="4">
        <f>Order_items!B3321</f>
        <v>77308</v>
      </c>
      <c r="D3321" s="4" t="str">
        <f t="array" ref="D3321">_xlfn.XLOOKUP(C3321,Products!A:A,Products!B:B,"")</f>
        <v>Onions</v>
      </c>
      <c r="E3321" s="4" t="str">
        <f t="array" ref="E3321">_xlfn.XLOOKUP(C3321,Products!A:A,Products!C:C,"")</f>
        <v>Fruits &amp; Vegetables</v>
      </c>
      <c r="F3321" s="4" t="str">
        <f t="array" ref="F3321">_xlfn.XLOOKUP(C3321,Products!A:A,Products!D:D,"")</f>
        <v>Ratta-Sagar</v>
      </c>
      <c r="G3321" s="4">
        <f>Order_items!C3321</f>
        <v>1</v>
      </c>
      <c r="H3321" s="4">
        <f>Order_items!D3321</f>
        <v>223.27</v>
      </c>
      <c r="I3321" s="4">
        <f>Order_items!E3321</f>
        <v>223.27</v>
      </c>
      <c r="J3321" s="4" t="str">
        <f t="array" ref="J3321">_xlfn.XLOOKUP(A3321,Orders!A:A,Orders!G:G,"")</f>
        <v>Wallet</v>
      </c>
      <c r="K3321" s="4">
        <f t="shared" si="1"/>
        <v>2024</v>
      </c>
      <c r="L3321" s="4" t="str">
        <f t="shared" si="2"/>
        <v>Aug</v>
      </c>
    </row>
    <row r="3322" ht="22.5" customHeight="1">
      <c r="A3322" s="4">
        <f>(Orders!A3322)</f>
        <v>6339554317</v>
      </c>
      <c r="B3322" s="5">
        <f t="array" ref="B3322">_xlfn.XLOOKUP(A3322, Orders!A:A,Orders!C:C)</f>
        <v>45091.03499</v>
      </c>
      <c r="C3322" s="4">
        <f>Order_items!B3322</f>
        <v>319388</v>
      </c>
      <c r="D3322" s="4" t="str">
        <f t="array" ref="D3322">_xlfn.XLOOKUP(C3322,Products!A:A,Products!B:B,"")</f>
        <v>Orange Juice</v>
      </c>
      <c r="E3322" s="4" t="str">
        <f t="array" ref="E3322">_xlfn.XLOOKUP(C3322,Products!A:A,Products!C:C,"")</f>
        <v>Cold Drinks &amp; Juices</v>
      </c>
      <c r="F3322" s="4" t="str">
        <f t="array" ref="F3322">_xlfn.XLOOKUP(C3322,Products!A:A,Products!D:D,"")</f>
        <v>D’Alia-Dey</v>
      </c>
      <c r="G3322" s="4">
        <f>Order_items!C3322</f>
        <v>3</v>
      </c>
      <c r="H3322" s="4">
        <f>Order_items!D3322</f>
        <v>657.8</v>
      </c>
      <c r="I3322" s="4">
        <f>Order_items!E3322</f>
        <v>1973.4</v>
      </c>
      <c r="J3322" s="4" t="str">
        <f t="array" ref="J3322">_xlfn.XLOOKUP(A3322,Orders!A:A,Orders!G:G,"")</f>
        <v>UPI</v>
      </c>
      <c r="K3322" s="4">
        <f t="shared" si="1"/>
        <v>2023</v>
      </c>
      <c r="L3322" s="4" t="str">
        <f t="shared" si="2"/>
        <v>Jun</v>
      </c>
    </row>
    <row r="3323" ht="22.5" customHeight="1">
      <c r="A3323" s="4">
        <f>(Orders!A3323)</f>
        <v>1840475676</v>
      </c>
      <c r="B3323" s="5">
        <f t="array" ref="B3323">_xlfn.XLOOKUP(A3323, Orders!A:A,Orders!C:C)</f>
        <v>45439.15094</v>
      </c>
      <c r="C3323" s="4">
        <f>Order_items!B3323</f>
        <v>367391</v>
      </c>
      <c r="D3323" s="4" t="str">
        <f t="array" ref="D3323">_xlfn.XLOOKUP(C3323,Products!A:A,Products!B:B,"")</f>
        <v>Baby Wipes</v>
      </c>
      <c r="E3323" s="4" t="str">
        <f t="array" ref="E3323">_xlfn.XLOOKUP(C3323,Products!A:A,Products!C:C,"")</f>
        <v>Baby Care</v>
      </c>
      <c r="F3323" s="4" t="str">
        <f t="array" ref="F3323">_xlfn.XLOOKUP(C3323,Products!A:A,Products!D:D,"")</f>
        <v>Talwar and Sons</v>
      </c>
      <c r="G3323" s="4">
        <f>Order_items!C3323</f>
        <v>1</v>
      </c>
      <c r="H3323" s="4">
        <f>Order_items!D3323</f>
        <v>939.55</v>
      </c>
      <c r="I3323" s="4">
        <f>Order_items!E3323</f>
        <v>939.55</v>
      </c>
      <c r="J3323" s="4" t="str">
        <f t="array" ref="J3323">_xlfn.XLOOKUP(A3323,Orders!A:A,Orders!G:G,"")</f>
        <v>UPI</v>
      </c>
      <c r="K3323" s="4">
        <f t="shared" si="1"/>
        <v>2024</v>
      </c>
      <c r="L3323" s="4" t="str">
        <f t="shared" si="2"/>
        <v>May</v>
      </c>
    </row>
    <row r="3324" ht="22.5" customHeight="1">
      <c r="A3324" s="4">
        <f>(Orders!A3324)</f>
        <v>6812031667</v>
      </c>
      <c r="B3324" s="5">
        <f t="array" ref="B3324">_xlfn.XLOOKUP(A3324, Orders!A:A,Orders!C:C)</f>
        <v>45272.60404</v>
      </c>
      <c r="C3324" s="4">
        <f>Order_items!B3324</f>
        <v>613942</v>
      </c>
      <c r="D3324" s="4" t="str">
        <f t="array" ref="D3324">_xlfn.XLOOKUP(C3324,Products!A:A,Products!B:B,"")</f>
        <v>Pet Treats</v>
      </c>
      <c r="E3324" s="4" t="str">
        <f t="array" ref="E3324">_xlfn.XLOOKUP(C3324,Products!A:A,Products!C:C,"")</f>
        <v>Pet Care</v>
      </c>
      <c r="F3324" s="4" t="str">
        <f t="array" ref="F3324">_xlfn.XLOOKUP(C3324,Products!A:A,Products!D:D,"")</f>
        <v>Dyal, Saraf and Goel</v>
      </c>
      <c r="G3324" s="4">
        <f>Order_items!C3324</f>
        <v>1</v>
      </c>
      <c r="H3324" s="4">
        <f>Order_items!D3324</f>
        <v>545</v>
      </c>
      <c r="I3324" s="4">
        <f>Order_items!E3324</f>
        <v>545</v>
      </c>
      <c r="J3324" s="4" t="str">
        <f t="array" ref="J3324">_xlfn.XLOOKUP(A3324,Orders!A:A,Orders!G:G,"")</f>
        <v>Cash</v>
      </c>
      <c r="K3324" s="4">
        <f t="shared" si="1"/>
        <v>2023</v>
      </c>
      <c r="L3324" s="4" t="str">
        <f t="shared" si="2"/>
        <v>Dec</v>
      </c>
    </row>
    <row r="3325" ht="22.5" customHeight="1">
      <c r="A3325" s="4">
        <f>(Orders!A3325)</f>
        <v>3031698482</v>
      </c>
      <c r="B3325" s="5">
        <f t="array" ref="B3325">_xlfn.XLOOKUP(A3325, Orders!A:A,Orders!C:C)</f>
        <v>45576.30648</v>
      </c>
      <c r="C3325" s="4">
        <f>Order_items!B3325</f>
        <v>563740</v>
      </c>
      <c r="D3325" s="4" t="str">
        <f t="array" ref="D3325">_xlfn.XLOOKUP(C3325,Products!A:A,Products!B:B,"")</f>
        <v>Chips</v>
      </c>
      <c r="E3325" s="4" t="str">
        <f t="array" ref="E3325">_xlfn.XLOOKUP(C3325,Products!A:A,Products!C:C,"")</f>
        <v>Snacks &amp; Munchies</v>
      </c>
      <c r="F3325" s="4" t="str">
        <f t="array" ref="F3325">_xlfn.XLOOKUP(C3325,Products!A:A,Products!D:D,"")</f>
        <v>Mann-Kapadia</v>
      </c>
      <c r="G3325" s="4">
        <f>Order_items!C3325</f>
        <v>2</v>
      </c>
      <c r="H3325" s="4">
        <f>Order_items!D3325</f>
        <v>96.33</v>
      </c>
      <c r="I3325" s="4">
        <f>Order_items!E3325</f>
        <v>192.66</v>
      </c>
      <c r="J3325" s="4" t="str">
        <f t="array" ref="J3325">_xlfn.XLOOKUP(A3325,Orders!A:A,Orders!G:G,"")</f>
        <v>Wallet</v>
      </c>
      <c r="K3325" s="4">
        <f t="shared" si="1"/>
        <v>2024</v>
      </c>
      <c r="L3325" s="4" t="str">
        <f t="shared" si="2"/>
        <v>Oct</v>
      </c>
    </row>
    <row r="3326" ht="22.5" customHeight="1">
      <c r="A3326" s="4">
        <f>(Orders!A3326)</f>
        <v>7902025520</v>
      </c>
      <c r="B3326" s="5">
        <f t="array" ref="B3326">_xlfn.XLOOKUP(A3326, Orders!A:A,Orders!C:C)</f>
        <v>45293.88914</v>
      </c>
      <c r="C3326" s="4">
        <f>Order_items!B3326</f>
        <v>378676</v>
      </c>
      <c r="D3326" s="4" t="str">
        <f t="array" ref="D3326">_xlfn.XLOOKUP(C3326,Products!A:A,Products!B:B,"")</f>
        <v>Orange Juice</v>
      </c>
      <c r="E3326" s="4" t="str">
        <f t="array" ref="E3326">_xlfn.XLOOKUP(C3326,Products!A:A,Products!C:C,"")</f>
        <v>Cold Drinks &amp; Juices</v>
      </c>
      <c r="F3326" s="4" t="str">
        <f t="array" ref="F3326">_xlfn.XLOOKUP(C3326,Products!A:A,Products!D:D,"")</f>
        <v>Baral-Kamdar</v>
      </c>
      <c r="G3326" s="4">
        <f>Order_items!C3326</f>
        <v>1</v>
      </c>
      <c r="H3326" s="4">
        <f>Order_items!D3326</f>
        <v>881.42</v>
      </c>
      <c r="I3326" s="4">
        <f>Order_items!E3326</f>
        <v>881.42</v>
      </c>
      <c r="J3326" s="4" t="str">
        <f t="array" ref="J3326">_xlfn.XLOOKUP(A3326,Orders!A:A,Orders!G:G,"")</f>
        <v>Wallet</v>
      </c>
      <c r="K3326" s="4">
        <f t="shared" si="1"/>
        <v>2024</v>
      </c>
      <c r="L3326" s="4" t="str">
        <f t="shared" si="2"/>
        <v>Jan</v>
      </c>
    </row>
    <row r="3327" ht="22.5" customHeight="1">
      <c r="A3327" s="4">
        <f>(Orders!A3327)</f>
        <v>1969446314</v>
      </c>
      <c r="B3327" s="5">
        <f t="array" ref="B3327">_xlfn.XLOOKUP(A3327, Orders!A:A,Orders!C:C)</f>
        <v>45174.82462</v>
      </c>
      <c r="C3327" s="4">
        <f>Order_items!B3327</f>
        <v>883013</v>
      </c>
      <c r="D3327" s="4" t="str">
        <f t="array" ref="D3327">_xlfn.XLOOKUP(C3327,Products!A:A,Products!B:B,"")</f>
        <v>Eggs</v>
      </c>
      <c r="E3327" s="4" t="str">
        <f t="array" ref="E3327">_xlfn.XLOOKUP(C3327,Products!A:A,Products!C:C,"")</f>
        <v>Dairy &amp; Breakfast</v>
      </c>
      <c r="F3327" s="4" t="str">
        <f t="array" ref="F3327">_xlfn.XLOOKUP(C3327,Products!A:A,Products!D:D,"")</f>
        <v>Chahal Group</v>
      </c>
      <c r="G3327" s="4">
        <f>Order_items!C3327</f>
        <v>2</v>
      </c>
      <c r="H3327" s="4">
        <f>Order_items!D3327</f>
        <v>989.88</v>
      </c>
      <c r="I3327" s="4">
        <f>Order_items!E3327</f>
        <v>1979.76</v>
      </c>
      <c r="J3327" s="4" t="str">
        <f t="array" ref="J3327">_xlfn.XLOOKUP(A3327,Orders!A:A,Orders!G:G,"")</f>
        <v>UPI</v>
      </c>
      <c r="K3327" s="4">
        <f t="shared" si="1"/>
        <v>2023</v>
      </c>
      <c r="L3327" s="4" t="str">
        <f t="shared" si="2"/>
        <v>Sep</v>
      </c>
    </row>
    <row r="3328" ht="22.5" customHeight="1">
      <c r="A3328" s="4">
        <f>(Orders!A3328)</f>
        <v>9949497098</v>
      </c>
      <c r="B3328" s="5">
        <f t="array" ref="B3328">_xlfn.XLOOKUP(A3328, Orders!A:A,Orders!C:C)</f>
        <v>45593.92995</v>
      </c>
      <c r="C3328" s="4">
        <f>Order_items!B3328</f>
        <v>566052</v>
      </c>
      <c r="D3328" s="4" t="str">
        <f t="array" ref="D3328">_xlfn.XLOOKUP(C3328,Products!A:A,Products!B:B,"")</f>
        <v>Pain Reliever</v>
      </c>
      <c r="E3328" s="4" t="str">
        <f t="array" ref="E3328">_xlfn.XLOOKUP(C3328,Products!A:A,Products!C:C,"")</f>
        <v>Pharmacy</v>
      </c>
      <c r="F3328" s="4" t="str">
        <f t="array" ref="F3328">_xlfn.XLOOKUP(C3328,Products!A:A,Products!D:D,"")</f>
        <v>Apte, Soman and Raju</v>
      </c>
      <c r="G3328" s="4">
        <f>Order_items!C3328</f>
        <v>1</v>
      </c>
      <c r="H3328" s="4">
        <f>Order_items!D3328</f>
        <v>87.3</v>
      </c>
      <c r="I3328" s="4">
        <f>Order_items!E3328</f>
        <v>87.3</v>
      </c>
      <c r="J3328" s="4" t="str">
        <f t="array" ref="J3328">_xlfn.XLOOKUP(A3328,Orders!A:A,Orders!G:G,"")</f>
        <v>Card</v>
      </c>
      <c r="K3328" s="4">
        <f t="shared" si="1"/>
        <v>2024</v>
      </c>
      <c r="L3328" s="4" t="str">
        <f t="shared" si="2"/>
        <v>Oct</v>
      </c>
    </row>
    <row r="3329" ht="22.5" customHeight="1">
      <c r="A3329" s="4">
        <f>(Orders!A3329)</f>
        <v>4572338018</v>
      </c>
      <c r="B3329" s="5">
        <f t="array" ref="B3329">_xlfn.XLOOKUP(A3329, Orders!A:A,Orders!C:C)</f>
        <v>45050.44714</v>
      </c>
      <c r="C3329" s="4">
        <f>Order_items!B3329</f>
        <v>256783</v>
      </c>
      <c r="D3329" s="4" t="str">
        <f t="array" ref="D3329">_xlfn.XLOOKUP(C3329,Products!A:A,Products!B:B,"")</f>
        <v>Pet Treats</v>
      </c>
      <c r="E3329" s="4" t="str">
        <f t="array" ref="E3329">_xlfn.XLOOKUP(C3329,Products!A:A,Products!C:C,"")</f>
        <v>Pet Care</v>
      </c>
      <c r="F3329" s="4" t="str">
        <f t="array" ref="F3329">_xlfn.XLOOKUP(C3329,Products!A:A,Products!D:D,"")</f>
        <v>Basu, Thakur and Rege</v>
      </c>
      <c r="G3329" s="4">
        <f>Order_items!C3329</f>
        <v>2</v>
      </c>
      <c r="H3329" s="4">
        <f>Order_items!D3329</f>
        <v>906.54</v>
      </c>
      <c r="I3329" s="4">
        <f>Order_items!E3329</f>
        <v>1813.08</v>
      </c>
      <c r="J3329" s="4" t="str">
        <f t="array" ref="J3329">_xlfn.XLOOKUP(A3329,Orders!A:A,Orders!G:G,"")</f>
        <v>Cash</v>
      </c>
      <c r="K3329" s="4">
        <f t="shared" si="1"/>
        <v>2023</v>
      </c>
      <c r="L3329" s="4" t="str">
        <f t="shared" si="2"/>
        <v>May</v>
      </c>
    </row>
    <row r="3330" ht="22.5" customHeight="1">
      <c r="A3330" s="4">
        <f>(Orders!A3330)</f>
        <v>2964153358</v>
      </c>
      <c r="B3330" s="5">
        <f t="array" ref="B3330">_xlfn.XLOOKUP(A3330, Orders!A:A,Orders!C:C)</f>
        <v>45089.01846</v>
      </c>
      <c r="C3330" s="4">
        <f>Order_items!B3330</f>
        <v>4452</v>
      </c>
      <c r="D3330" s="4" t="str">
        <f t="array" ref="D3330">_xlfn.XLOOKUP(C3330,Products!A:A,Products!B:B,"")</f>
        <v>Baby Wipes</v>
      </c>
      <c r="E3330" s="4" t="str">
        <f t="array" ref="E3330">_xlfn.XLOOKUP(C3330,Products!A:A,Products!C:C,"")</f>
        <v>Baby Care</v>
      </c>
      <c r="F3330" s="4" t="str">
        <f t="array" ref="F3330">_xlfn.XLOOKUP(C3330,Products!A:A,Products!D:D,"")</f>
        <v>Morar-Mistry</v>
      </c>
      <c r="G3330" s="4">
        <f>Order_items!C3330</f>
        <v>1</v>
      </c>
      <c r="H3330" s="4">
        <f>Order_items!D3330</f>
        <v>169.88</v>
      </c>
      <c r="I3330" s="4">
        <f>Order_items!E3330</f>
        <v>169.88</v>
      </c>
      <c r="J3330" s="4" t="str">
        <f t="array" ref="J3330">_xlfn.XLOOKUP(A3330,Orders!A:A,Orders!G:G,"")</f>
        <v>Card</v>
      </c>
      <c r="K3330" s="4">
        <f t="shared" si="1"/>
        <v>2023</v>
      </c>
      <c r="L3330" s="4" t="str">
        <f t="shared" si="2"/>
        <v>Jun</v>
      </c>
    </row>
    <row r="3331" ht="22.5" customHeight="1">
      <c r="A3331" s="4">
        <f>(Orders!A3331)</f>
        <v>7642038633</v>
      </c>
      <c r="B3331" s="5">
        <f t="array" ref="B3331">_xlfn.XLOOKUP(A3331, Orders!A:A,Orders!C:C)</f>
        <v>45361.48083</v>
      </c>
      <c r="C3331" s="4">
        <f>Order_items!B3331</f>
        <v>41853</v>
      </c>
      <c r="D3331" s="4" t="str">
        <f t="array" ref="D3331">_xlfn.XLOOKUP(C3331,Products!A:A,Products!B:B,"")</f>
        <v>Curd</v>
      </c>
      <c r="E3331" s="4" t="str">
        <f t="array" ref="E3331">_xlfn.XLOOKUP(C3331,Products!A:A,Products!C:C,"")</f>
        <v>Dairy &amp; Breakfast</v>
      </c>
      <c r="F3331" s="4" t="str">
        <f t="array" ref="F3331">_xlfn.XLOOKUP(C3331,Products!A:A,Products!D:D,"")</f>
        <v>Handa PLC</v>
      </c>
      <c r="G3331" s="4">
        <f>Order_items!C3331</f>
        <v>3</v>
      </c>
      <c r="H3331" s="4">
        <f>Order_items!D3331</f>
        <v>910.44</v>
      </c>
      <c r="I3331" s="4">
        <f>Order_items!E3331</f>
        <v>2731.32</v>
      </c>
      <c r="J3331" s="4" t="str">
        <f t="array" ref="J3331">_xlfn.XLOOKUP(A3331,Orders!A:A,Orders!G:G,"")</f>
        <v>Wallet</v>
      </c>
      <c r="K3331" s="4">
        <f t="shared" si="1"/>
        <v>2024</v>
      </c>
      <c r="L3331" s="4" t="str">
        <f t="shared" si="2"/>
        <v>Mar</v>
      </c>
    </row>
    <row r="3332" ht="22.5" customHeight="1">
      <c r="A3332" s="4">
        <f>(Orders!A3332)</f>
        <v>8208980848</v>
      </c>
      <c r="B3332" s="5">
        <f t="array" ref="B3332">_xlfn.XLOOKUP(A3332, Orders!A:A,Orders!C:C)</f>
        <v>45343.98657</v>
      </c>
      <c r="C3332" s="4">
        <f>Order_items!B3332</f>
        <v>26060</v>
      </c>
      <c r="D3332" s="4" t="str">
        <f t="array" ref="D3332">_xlfn.XLOOKUP(C3332,Products!A:A,Products!B:B,"")</f>
        <v>Vitamins</v>
      </c>
      <c r="E3332" s="4" t="str">
        <f t="array" ref="E3332">_xlfn.XLOOKUP(C3332,Products!A:A,Products!C:C,"")</f>
        <v>Pharmacy</v>
      </c>
      <c r="F3332" s="4" t="str">
        <f t="array" ref="F3332">_xlfn.XLOOKUP(C3332,Products!A:A,Products!D:D,"")</f>
        <v>Shah and Sons</v>
      </c>
      <c r="G3332" s="4">
        <f>Order_items!C3332</f>
        <v>2</v>
      </c>
      <c r="H3332" s="4">
        <f>Order_items!D3332</f>
        <v>342.94</v>
      </c>
      <c r="I3332" s="4">
        <f>Order_items!E3332</f>
        <v>685.88</v>
      </c>
      <c r="J3332" s="4" t="str">
        <f t="array" ref="J3332">_xlfn.XLOOKUP(A3332,Orders!A:A,Orders!G:G,"")</f>
        <v>UPI</v>
      </c>
      <c r="K3332" s="4">
        <f t="shared" si="1"/>
        <v>2024</v>
      </c>
      <c r="L3332" s="4" t="str">
        <f t="shared" si="2"/>
        <v>Feb</v>
      </c>
    </row>
    <row r="3333" ht="22.5" customHeight="1">
      <c r="A3333" s="4">
        <f>(Orders!A3333)</f>
        <v>3343789681</v>
      </c>
      <c r="B3333" s="5">
        <f t="array" ref="B3333">_xlfn.XLOOKUP(A3333, Orders!A:A,Orders!C:C)</f>
        <v>45073.90697</v>
      </c>
      <c r="C3333" s="4">
        <f>Order_items!B3333</f>
        <v>837480</v>
      </c>
      <c r="D3333" s="4" t="str">
        <f t="array" ref="D3333">_xlfn.XLOOKUP(C3333,Products!A:A,Products!B:B,"")</f>
        <v>Cough Syrup</v>
      </c>
      <c r="E3333" s="4" t="str">
        <f t="array" ref="E3333">_xlfn.XLOOKUP(C3333,Products!A:A,Products!C:C,"")</f>
        <v>Pharmacy</v>
      </c>
      <c r="F3333" s="4" t="str">
        <f t="array" ref="F3333">_xlfn.XLOOKUP(C3333,Products!A:A,Products!D:D,"")</f>
        <v>Edwin and Sons</v>
      </c>
      <c r="G3333" s="4">
        <f>Order_items!C3333</f>
        <v>1</v>
      </c>
      <c r="H3333" s="4">
        <f>Order_items!D3333</f>
        <v>217.4</v>
      </c>
      <c r="I3333" s="4">
        <f>Order_items!E3333</f>
        <v>217.4</v>
      </c>
      <c r="J3333" s="4" t="str">
        <f t="array" ref="J3333">_xlfn.XLOOKUP(A3333,Orders!A:A,Orders!G:G,"")</f>
        <v>Wallet</v>
      </c>
      <c r="K3333" s="4">
        <f t="shared" si="1"/>
        <v>2023</v>
      </c>
      <c r="L3333" s="4" t="str">
        <f t="shared" si="2"/>
        <v>May</v>
      </c>
    </row>
    <row r="3334" ht="22.5" customHeight="1">
      <c r="A3334" s="4">
        <f>(Orders!A3334)</f>
        <v>9478305481</v>
      </c>
      <c r="B3334" s="5">
        <f t="array" ref="B3334">_xlfn.XLOOKUP(A3334, Orders!A:A,Orders!C:C)</f>
        <v>45324.16209</v>
      </c>
      <c r="C3334" s="4">
        <f>Order_items!B3334</f>
        <v>153019</v>
      </c>
      <c r="D3334" s="4" t="str">
        <f t="array" ref="D3334">_xlfn.XLOOKUP(C3334,Products!A:A,Products!B:B,"")</f>
        <v>Onions</v>
      </c>
      <c r="E3334" s="4" t="str">
        <f t="array" ref="E3334">_xlfn.XLOOKUP(C3334,Products!A:A,Products!C:C,"")</f>
        <v>Fruits &amp; Vegetables</v>
      </c>
      <c r="F3334" s="4" t="str">
        <f t="array" ref="F3334">_xlfn.XLOOKUP(C3334,Products!A:A,Products!D:D,"")</f>
        <v>Aurora LLC</v>
      </c>
      <c r="G3334" s="4">
        <f>Order_items!C3334</f>
        <v>2</v>
      </c>
      <c r="H3334" s="4">
        <f>Order_items!D3334</f>
        <v>947.95</v>
      </c>
      <c r="I3334" s="4">
        <f>Order_items!E3334</f>
        <v>1895.9</v>
      </c>
      <c r="J3334" s="4" t="str">
        <f t="array" ref="J3334">_xlfn.XLOOKUP(A3334,Orders!A:A,Orders!G:G,"")</f>
        <v>Wallet</v>
      </c>
      <c r="K3334" s="4">
        <f t="shared" si="1"/>
        <v>2024</v>
      </c>
      <c r="L3334" s="4" t="str">
        <f t="shared" si="2"/>
        <v>Feb</v>
      </c>
    </row>
    <row r="3335" ht="22.5" customHeight="1">
      <c r="A3335" s="4">
        <f>(Orders!A3335)</f>
        <v>3475260976</v>
      </c>
      <c r="B3335" s="5">
        <f t="array" ref="B3335">_xlfn.XLOOKUP(A3335, Orders!A:A,Orders!C:C)</f>
        <v>45011.78453</v>
      </c>
      <c r="C3335" s="4">
        <f>Order_items!B3335</f>
        <v>642612</v>
      </c>
      <c r="D3335" s="4" t="str">
        <f t="array" ref="D3335">_xlfn.XLOOKUP(C3335,Products!A:A,Products!B:B,"")</f>
        <v>Pet Treats</v>
      </c>
      <c r="E3335" s="4" t="str">
        <f t="array" ref="E3335">_xlfn.XLOOKUP(C3335,Products!A:A,Products!C:C,"")</f>
        <v>Pet Care</v>
      </c>
      <c r="F3335" s="4" t="str">
        <f t="array" ref="F3335">_xlfn.XLOOKUP(C3335,Products!A:A,Products!D:D,"")</f>
        <v>Pillay-Ahuja</v>
      </c>
      <c r="G3335" s="4">
        <f>Order_items!C3335</f>
        <v>1</v>
      </c>
      <c r="H3335" s="4">
        <f>Order_items!D3335</f>
        <v>517.03</v>
      </c>
      <c r="I3335" s="4">
        <f>Order_items!E3335</f>
        <v>517.03</v>
      </c>
      <c r="J3335" s="4" t="str">
        <f t="array" ref="J3335">_xlfn.XLOOKUP(A3335,Orders!A:A,Orders!G:G,"")</f>
        <v>Cash</v>
      </c>
      <c r="K3335" s="4">
        <f t="shared" si="1"/>
        <v>2023</v>
      </c>
      <c r="L3335" s="4" t="str">
        <f t="shared" si="2"/>
        <v>Mar</v>
      </c>
    </row>
    <row r="3336" ht="22.5" customHeight="1">
      <c r="A3336" s="4">
        <f>(Orders!A3336)</f>
        <v>3665443705</v>
      </c>
      <c r="B3336" s="5">
        <f t="array" ref="B3336">_xlfn.XLOOKUP(A3336, Orders!A:A,Orders!C:C)</f>
        <v>45513.55419</v>
      </c>
      <c r="C3336" s="4">
        <f>Order_items!B3336</f>
        <v>585299</v>
      </c>
      <c r="D3336" s="4" t="str">
        <f t="array" ref="D3336">_xlfn.XLOOKUP(C3336,Products!A:A,Products!B:B,"")</f>
        <v>Pet Treats</v>
      </c>
      <c r="E3336" s="4" t="str">
        <f t="array" ref="E3336">_xlfn.XLOOKUP(C3336,Products!A:A,Products!C:C,"")</f>
        <v>Pet Care</v>
      </c>
      <c r="F3336" s="4" t="str">
        <f t="array" ref="F3336">_xlfn.XLOOKUP(C3336,Products!A:A,Products!D:D,"")</f>
        <v>Sharma, Chandra and Prashad</v>
      </c>
      <c r="G3336" s="4">
        <f>Order_items!C3336</f>
        <v>2</v>
      </c>
      <c r="H3336" s="4">
        <f>Order_items!D3336</f>
        <v>799.46</v>
      </c>
      <c r="I3336" s="4">
        <f>Order_items!E3336</f>
        <v>1598.92</v>
      </c>
      <c r="J3336" s="4" t="str">
        <f t="array" ref="J3336">_xlfn.XLOOKUP(A3336,Orders!A:A,Orders!G:G,"")</f>
        <v>UPI</v>
      </c>
      <c r="K3336" s="4">
        <f t="shared" si="1"/>
        <v>2024</v>
      </c>
      <c r="L3336" s="4" t="str">
        <f t="shared" si="2"/>
        <v>Aug</v>
      </c>
    </row>
    <row r="3337" ht="22.5" customHeight="1">
      <c r="A3337" s="4">
        <f>(Orders!A3337)</f>
        <v>673592541</v>
      </c>
      <c r="B3337" s="5">
        <f t="array" ref="B3337">_xlfn.XLOOKUP(A3337, Orders!A:A,Orders!C:C)</f>
        <v>45387.01723</v>
      </c>
      <c r="C3337" s="4">
        <f>Order_items!B3337</f>
        <v>952168</v>
      </c>
      <c r="D3337" s="4" t="str">
        <f t="array" ref="D3337">_xlfn.XLOOKUP(C3337,Products!A:A,Products!B:B,"")</f>
        <v>Popcorn</v>
      </c>
      <c r="E3337" s="4" t="str">
        <f t="array" ref="E3337">_xlfn.XLOOKUP(C3337,Products!A:A,Products!C:C,"")</f>
        <v>Snacks &amp; Munchies</v>
      </c>
      <c r="F3337" s="4" t="str">
        <f t="array" ref="F3337">_xlfn.XLOOKUP(C3337,Products!A:A,Products!D:D,"")</f>
        <v>Krishnamurthy, Sibal and Das</v>
      </c>
      <c r="G3337" s="4">
        <f>Order_items!C3337</f>
        <v>2</v>
      </c>
      <c r="H3337" s="4">
        <f>Order_items!D3337</f>
        <v>236.95</v>
      </c>
      <c r="I3337" s="4">
        <f>Order_items!E3337</f>
        <v>473.9</v>
      </c>
      <c r="J3337" s="4" t="str">
        <f t="array" ref="J3337">_xlfn.XLOOKUP(A3337,Orders!A:A,Orders!G:G,"")</f>
        <v>UPI</v>
      </c>
      <c r="K3337" s="4">
        <f t="shared" si="1"/>
        <v>2024</v>
      </c>
      <c r="L3337" s="4" t="str">
        <f t="shared" si="2"/>
        <v>Apr</v>
      </c>
    </row>
    <row r="3338" ht="22.5" customHeight="1">
      <c r="A3338" s="4">
        <f>(Orders!A3338)</f>
        <v>8074949320</v>
      </c>
      <c r="B3338" s="5">
        <f t="array" ref="B3338">_xlfn.XLOOKUP(A3338, Orders!A:A,Orders!C:C)</f>
        <v>45155.5576</v>
      </c>
      <c r="C3338" s="4">
        <f>Order_items!B3338</f>
        <v>328457</v>
      </c>
      <c r="D3338" s="4" t="str">
        <f t="array" ref="D3338">_xlfn.XLOOKUP(C3338,Products!A:A,Products!B:B,"")</f>
        <v>Mango Drink</v>
      </c>
      <c r="E3338" s="4" t="str">
        <f t="array" ref="E3338">_xlfn.XLOOKUP(C3338,Products!A:A,Products!C:C,"")</f>
        <v>Cold Drinks &amp; Juices</v>
      </c>
      <c r="F3338" s="4" t="str">
        <f t="array" ref="F3338">_xlfn.XLOOKUP(C3338,Products!A:A,Products!D:D,"")</f>
        <v>Hayre-Shere</v>
      </c>
      <c r="G3338" s="4">
        <f>Order_items!C3338</f>
        <v>3</v>
      </c>
      <c r="H3338" s="4">
        <f>Order_items!D3338</f>
        <v>858.57</v>
      </c>
      <c r="I3338" s="4">
        <f>Order_items!E3338</f>
        <v>2575.71</v>
      </c>
      <c r="J3338" s="4" t="str">
        <f t="array" ref="J3338">_xlfn.XLOOKUP(A3338,Orders!A:A,Orders!G:G,"")</f>
        <v>Card</v>
      </c>
      <c r="K3338" s="4">
        <f t="shared" si="1"/>
        <v>2023</v>
      </c>
      <c r="L3338" s="4" t="str">
        <f t="shared" si="2"/>
        <v>Aug</v>
      </c>
    </row>
    <row r="3339" ht="22.5" customHeight="1">
      <c r="A3339" s="4">
        <f>(Orders!A3339)</f>
        <v>8056021378</v>
      </c>
      <c r="B3339" s="5">
        <f t="array" ref="B3339">_xlfn.XLOOKUP(A3339, Orders!A:A,Orders!C:C)</f>
        <v>45234.9319</v>
      </c>
      <c r="C3339" s="4">
        <f>Order_items!B3339</f>
        <v>240179</v>
      </c>
      <c r="D3339" s="4" t="str">
        <f t="array" ref="D3339">_xlfn.XLOOKUP(C3339,Products!A:A,Products!B:B,"")</f>
        <v>Cough Syrup</v>
      </c>
      <c r="E3339" s="4" t="str">
        <f t="array" ref="E3339">_xlfn.XLOOKUP(C3339,Products!A:A,Products!C:C,"")</f>
        <v>Pharmacy</v>
      </c>
      <c r="F3339" s="4" t="str">
        <f t="array" ref="F3339">_xlfn.XLOOKUP(C3339,Products!A:A,Products!D:D,"")</f>
        <v>Ram-Suri</v>
      </c>
      <c r="G3339" s="4">
        <f>Order_items!C3339</f>
        <v>3</v>
      </c>
      <c r="H3339" s="4">
        <f>Order_items!D3339</f>
        <v>90.56</v>
      </c>
      <c r="I3339" s="4">
        <f>Order_items!E3339</f>
        <v>271.68</v>
      </c>
      <c r="J3339" s="4" t="str">
        <f t="array" ref="J3339">_xlfn.XLOOKUP(A3339,Orders!A:A,Orders!G:G,"")</f>
        <v>Wallet</v>
      </c>
      <c r="K3339" s="4">
        <f t="shared" si="1"/>
        <v>2023</v>
      </c>
      <c r="L3339" s="4" t="str">
        <f t="shared" si="2"/>
        <v>Nov</v>
      </c>
    </row>
    <row r="3340" ht="22.5" customHeight="1">
      <c r="A3340" s="4">
        <f>(Orders!A3340)</f>
        <v>2331582000</v>
      </c>
      <c r="B3340" s="5">
        <f t="array" ref="B3340">_xlfn.XLOOKUP(A3340, Orders!A:A,Orders!C:C)</f>
        <v>45367.38829</v>
      </c>
      <c r="C3340" s="4">
        <f>Order_items!B3340</f>
        <v>747801</v>
      </c>
      <c r="D3340" s="4" t="str">
        <f t="array" ref="D3340">_xlfn.XLOOKUP(C3340,Products!A:A,Products!B:B,"")</f>
        <v>Toilet Cleaner</v>
      </c>
      <c r="E3340" s="4" t="str">
        <f t="array" ref="E3340">_xlfn.XLOOKUP(C3340,Products!A:A,Products!C:C,"")</f>
        <v>Household Care</v>
      </c>
      <c r="F3340" s="4" t="str">
        <f t="array" ref="F3340">_xlfn.XLOOKUP(C3340,Products!A:A,Products!D:D,"")</f>
        <v>Saha-Vora</v>
      </c>
      <c r="G3340" s="4">
        <f>Order_items!C3340</f>
        <v>1</v>
      </c>
      <c r="H3340" s="4">
        <f>Order_items!D3340</f>
        <v>277.76</v>
      </c>
      <c r="I3340" s="4">
        <f>Order_items!E3340</f>
        <v>277.76</v>
      </c>
      <c r="J3340" s="4" t="str">
        <f t="array" ref="J3340">_xlfn.XLOOKUP(A3340,Orders!A:A,Orders!G:G,"")</f>
        <v>UPI</v>
      </c>
      <c r="K3340" s="4">
        <f t="shared" si="1"/>
        <v>2024</v>
      </c>
      <c r="L3340" s="4" t="str">
        <f t="shared" si="2"/>
        <v>Mar</v>
      </c>
    </row>
    <row r="3341" ht="22.5" customHeight="1">
      <c r="A3341" s="4">
        <f>(Orders!A3341)</f>
        <v>5844776722</v>
      </c>
      <c r="B3341" s="5">
        <f t="array" ref="B3341">_xlfn.XLOOKUP(A3341, Orders!A:A,Orders!C:C)</f>
        <v>45301.50412</v>
      </c>
      <c r="C3341" s="4">
        <f>Order_items!B3341</f>
        <v>305754</v>
      </c>
      <c r="D3341" s="4" t="str">
        <f t="array" ref="D3341">_xlfn.XLOOKUP(C3341,Products!A:A,Products!B:B,"")</f>
        <v>Frozen Vegetables</v>
      </c>
      <c r="E3341" s="4" t="str">
        <f t="array" ref="E3341">_xlfn.XLOOKUP(C3341,Products!A:A,Products!C:C,"")</f>
        <v>Instant &amp; Frozen Food</v>
      </c>
      <c r="F3341" s="4" t="str">
        <f t="array" ref="F3341">_xlfn.XLOOKUP(C3341,Products!A:A,Products!D:D,"")</f>
        <v>Mammen-Hegde</v>
      </c>
      <c r="G3341" s="4">
        <f>Order_items!C3341</f>
        <v>3</v>
      </c>
      <c r="H3341" s="4">
        <f>Order_items!D3341</f>
        <v>979.99</v>
      </c>
      <c r="I3341" s="4">
        <f>Order_items!E3341</f>
        <v>2939.97</v>
      </c>
      <c r="J3341" s="4" t="str">
        <f t="array" ref="J3341">_xlfn.XLOOKUP(A3341,Orders!A:A,Orders!G:G,"")</f>
        <v>UPI</v>
      </c>
      <c r="K3341" s="4">
        <f t="shared" si="1"/>
        <v>2024</v>
      </c>
      <c r="L3341" s="4" t="str">
        <f t="shared" si="2"/>
        <v>Jan</v>
      </c>
    </row>
    <row r="3342" ht="22.5" customHeight="1">
      <c r="A3342" s="4">
        <f>(Orders!A3342)</f>
        <v>8426465860</v>
      </c>
      <c r="B3342" s="5">
        <f t="array" ref="B3342">_xlfn.XLOOKUP(A3342, Orders!A:A,Orders!C:C)</f>
        <v>45351.97278</v>
      </c>
      <c r="C3342" s="4">
        <f>Order_items!B3342</f>
        <v>542300</v>
      </c>
      <c r="D3342" s="4" t="str">
        <f t="array" ref="D3342">_xlfn.XLOOKUP(C3342,Products!A:A,Products!B:B,"")</f>
        <v>Popcorn</v>
      </c>
      <c r="E3342" s="4" t="str">
        <f t="array" ref="E3342">_xlfn.XLOOKUP(C3342,Products!A:A,Products!C:C,"")</f>
        <v>Snacks &amp; Munchies</v>
      </c>
      <c r="F3342" s="4" t="str">
        <f t="array" ref="F3342">_xlfn.XLOOKUP(C3342,Products!A:A,Products!D:D,"")</f>
        <v>Gulati-Tandon</v>
      </c>
      <c r="G3342" s="4">
        <f>Order_items!C3342</f>
        <v>2</v>
      </c>
      <c r="H3342" s="4">
        <f>Order_items!D3342</f>
        <v>255.35</v>
      </c>
      <c r="I3342" s="4">
        <f>Order_items!E3342</f>
        <v>510.7</v>
      </c>
      <c r="J3342" s="4" t="str">
        <f t="array" ref="J3342">_xlfn.XLOOKUP(A3342,Orders!A:A,Orders!G:G,"")</f>
        <v>Card</v>
      </c>
      <c r="K3342" s="4">
        <f t="shared" si="1"/>
        <v>2024</v>
      </c>
      <c r="L3342" s="4" t="str">
        <f t="shared" si="2"/>
        <v>Feb</v>
      </c>
    </row>
    <row r="3343" ht="22.5" customHeight="1">
      <c r="A3343" s="4">
        <f>(Orders!A3343)</f>
        <v>9057555029</v>
      </c>
      <c r="B3343" s="5">
        <f t="array" ref="B3343">_xlfn.XLOOKUP(A3343, Orders!A:A,Orders!C:C)</f>
        <v>45324.80016</v>
      </c>
      <c r="C3343" s="4">
        <f>Order_items!B3343</f>
        <v>757274</v>
      </c>
      <c r="D3343" s="4" t="str">
        <f t="array" ref="D3343">_xlfn.XLOOKUP(C3343,Products!A:A,Products!B:B,"")</f>
        <v>Pet Treats</v>
      </c>
      <c r="E3343" s="4" t="str">
        <f t="array" ref="E3343">_xlfn.XLOOKUP(C3343,Products!A:A,Products!C:C,"")</f>
        <v>Pet Care</v>
      </c>
      <c r="F3343" s="4" t="str">
        <f t="array" ref="F3343">_xlfn.XLOOKUP(C3343,Products!A:A,Products!D:D,"")</f>
        <v>Minhas, Kapoor and Sethi</v>
      </c>
      <c r="G3343" s="4">
        <f>Order_items!C3343</f>
        <v>2</v>
      </c>
      <c r="H3343" s="4">
        <f>Order_items!D3343</f>
        <v>98.32</v>
      </c>
      <c r="I3343" s="4">
        <f>Order_items!E3343</f>
        <v>196.64</v>
      </c>
      <c r="J3343" s="4" t="str">
        <f t="array" ref="J3343">_xlfn.XLOOKUP(A3343,Orders!A:A,Orders!G:G,"")</f>
        <v>UPI</v>
      </c>
      <c r="K3343" s="4">
        <f t="shared" si="1"/>
        <v>2024</v>
      </c>
      <c r="L3343" s="4" t="str">
        <f t="shared" si="2"/>
        <v>Feb</v>
      </c>
    </row>
    <row r="3344" ht="22.5" customHeight="1">
      <c r="A3344" s="4">
        <f>(Orders!A3344)</f>
        <v>2210486526</v>
      </c>
      <c r="B3344" s="5">
        <f t="array" ref="B3344">_xlfn.XLOOKUP(A3344, Orders!A:A,Orders!C:C)</f>
        <v>45273.72536</v>
      </c>
      <c r="C3344" s="4">
        <f>Order_items!B3344</f>
        <v>397973</v>
      </c>
      <c r="D3344" s="4" t="str">
        <f t="array" ref="D3344">_xlfn.XLOOKUP(C3344,Products!A:A,Products!B:B,"")</f>
        <v>Bananas</v>
      </c>
      <c r="E3344" s="4" t="str">
        <f t="array" ref="E3344">_xlfn.XLOOKUP(C3344,Products!A:A,Products!C:C,"")</f>
        <v>Fruits &amp; Vegetables</v>
      </c>
      <c r="F3344" s="4" t="str">
        <f t="array" ref="F3344">_xlfn.XLOOKUP(C3344,Products!A:A,Products!D:D,"")</f>
        <v>Wable, Randhawa and Mutti</v>
      </c>
      <c r="G3344" s="4">
        <f>Order_items!C3344</f>
        <v>1</v>
      </c>
      <c r="H3344" s="4">
        <f>Order_items!D3344</f>
        <v>728.73</v>
      </c>
      <c r="I3344" s="4">
        <f>Order_items!E3344</f>
        <v>728.73</v>
      </c>
      <c r="J3344" s="4" t="str">
        <f t="array" ref="J3344">_xlfn.XLOOKUP(A3344,Orders!A:A,Orders!G:G,"")</f>
        <v>Card</v>
      </c>
      <c r="K3344" s="4">
        <f t="shared" si="1"/>
        <v>2023</v>
      </c>
      <c r="L3344" s="4" t="str">
        <f t="shared" si="2"/>
        <v>Dec</v>
      </c>
    </row>
    <row r="3345" ht="22.5" customHeight="1">
      <c r="A3345" s="4">
        <f>(Orders!A3345)</f>
        <v>6421432903</v>
      </c>
      <c r="B3345" s="5">
        <f t="array" ref="B3345">_xlfn.XLOOKUP(A3345, Orders!A:A,Orders!C:C)</f>
        <v>45321.72992</v>
      </c>
      <c r="C3345" s="4">
        <f>Order_items!B3345</f>
        <v>993331</v>
      </c>
      <c r="D3345" s="4" t="str">
        <f t="array" ref="D3345">_xlfn.XLOOKUP(C3345,Products!A:A,Products!B:B,"")</f>
        <v>Pulses</v>
      </c>
      <c r="E3345" s="4" t="str">
        <f t="array" ref="E3345">_xlfn.XLOOKUP(C3345,Products!A:A,Products!C:C,"")</f>
        <v>Grocery &amp; Staples</v>
      </c>
      <c r="F3345" s="4" t="str">
        <f t="array" ref="F3345">_xlfn.XLOOKUP(C3345,Products!A:A,Products!D:D,"")</f>
        <v>Parmer, Gola and Yogi</v>
      </c>
      <c r="G3345" s="4">
        <f>Order_items!C3345</f>
        <v>2</v>
      </c>
      <c r="H3345" s="4">
        <f>Order_items!D3345</f>
        <v>102.44</v>
      </c>
      <c r="I3345" s="4">
        <f>Order_items!E3345</f>
        <v>204.88</v>
      </c>
      <c r="J3345" s="4" t="str">
        <f t="array" ref="J3345">_xlfn.XLOOKUP(A3345,Orders!A:A,Orders!G:G,"")</f>
        <v>UPI</v>
      </c>
      <c r="K3345" s="4">
        <f t="shared" si="1"/>
        <v>2024</v>
      </c>
      <c r="L3345" s="4" t="str">
        <f t="shared" si="2"/>
        <v>Jan</v>
      </c>
    </row>
    <row r="3346" ht="22.5" customHeight="1">
      <c r="A3346" s="4">
        <f>(Orders!A3346)</f>
        <v>3562901354</v>
      </c>
      <c r="B3346" s="5">
        <f t="array" ref="B3346">_xlfn.XLOOKUP(A3346, Orders!A:A,Orders!C:C)</f>
        <v>45418.8666</v>
      </c>
      <c r="C3346" s="4">
        <f>Order_items!B3346</f>
        <v>298985</v>
      </c>
      <c r="D3346" s="4" t="str">
        <f t="array" ref="D3346">_xlfn.XLOOKUP(C3346,Products!A:A,Products!B:B,"")</f>
        <v>Vitamins</v>
      </c>
      <c r="E3346" s="4" t="str">
        <f t="array" ref="E3346">_xlfn.XLOOKUP(C3346,Products!A:A,Products!C:C,"")</f>
        <v>Pharmacy</v>
      </c>
      <c r="F3346" s="4" t="str">
        <f t="array" ref="F3346">_xlfn.XLOOKUP(C3346,Products!A:A,Products!D:D,"")</f>
        <v>Ramanathan, Joshi and Srinivasan</v>
      </c>
      <c r="G3346" s="4">
        <f>Order_items!C3346</f>
        <v>2</v>
      </c>
      <c r="H3346" s="4">
        <f>Order_items!D3346</f>
        <v>183.76</v>
      </c>
      <c r="I3346" s="4">
        <f>Order_items!E3346</f>
        <v>367.52</v>
      </c>
      <c r="J3346" s="4" t="str">
        <f t="array" ref="J3346">_xlfn.XLOOKUP(A3346,Orders!A:A,Orders!G:G,"")</f>
        <v>Cash</v>
      </c>
      <c r="K3346" s="4">
        <f t="shared" si="1"/>
        <v>2024</v>
      </c>
      <c r="L3346" s="4" t="str">
        <f t="shared" si="2"/>
        <v>May</v>
      </c>
    </row>
    <row r="3347" ht="22.5" customHeight="1">
      <c r="A3347" s="4">
        <f>(Orders!A3347)</f>
        <v>8194268842</v>
      </c>
      <c r="B3347" s="5">
        <f t="array" ref="B3347">_xlfn.XLOOKUP(A3347, Orders!A:A,Orders!C:C)</f>
        <v>45519.32909</v>
      </c>
      <c r="C3347" s="4">
        <f>Order_items!B3347</f>
        <v>455083</v>
      </c>
      <c r="D3347" s="4" t="str">
        <f t="array" ref="D3347">_xlfn.XLOOKUP(C3347,Products!A:A,Products!B:B,"")</f>
        <v>Butter</v>
      </c>
      <c r="E3347" s="4" t="str">
        <f t="array" ref="E3347">_xlfn.XLOOKUP(C3347,Products!A:A,Products!C:C,"")</f>
        <v>Dairy &amp; Breakfast</v>
      </c>
      <c r="F3347" s="4" t="str">
        <f t="array" ref="F3347">_xlfn.XLOOKUP(C3347,Products!A:A,Products!D:D,"")</f>
        <v>Dutta Inc</v>
      </c>
      <c r="G3347" s="4">
        <f>Order_items!C3347</f>
        <v>1</v>
      </c>
      <c r="H3347" s="4">
        <f>Order_items!D3347</f>
        <v>959.01</v>
      </c>
      <c r="I3347" s="4">
        <f>Order_items!E3347</f>
        <v>959.01</v>
      </c>
      <c r="J3347" s="4" t="str">
        <f t="array" ref="J3347">_xlfn.XLOOKUP(A3347,Orders!A:A,Orders!G:G,"")</f>
        <v>Card</v>
      </c>
      <c r="K3347" s="4">
        <f t="shared" si="1"/>
        <v>2024</v>
      </c>
      <c r="L3347" s="4" t="str">
        <f t="shared" si="2"/>
        <v>Aug</v>
      </c>
    </row>
    <row r="3348" ht="22.5" customHeight="1">
      <c r="A3348" s="4">
        <f>(Orders!A3348)</f>
        <v>7524467684</v>
      </c>
      <c r="B3348" s="5">
        <f t="array" ref="B3348">_xlfn.XLOOKUP(A3348, Orders!A:A,Orders!C:C)</f>
        <v>45041.02796</v>
      </c>
      <c r="C3348" s="4">
        <f>Order_items!B3348</f>
        <v>925482</v>
      </c>
      <c r="D3348" s="4" t="str">
        <f t="array" ref="D3348">_xlfn.XLOOKUP(C3348,Products!A:A,Products!B:B,"")</f>
        <v>Frozen Biryani</v>
      </c>
      <c r="E3348" s="4" t="str">
        <f t="array" ref="E3348">_xlfn.XLOOKUP(C3348,Products!A:A,Products!C:C,"")</f>
        <v>Instant &amp; Frozen Food</v>
      </c>
      <c r="F3348" s="4" t="str">
        <f t="array" ref="F3348">_xlfn.XLOOKUP(C3348,Products!A:A,Products!D:D,"")</f>
        <v>Viswanathan-Sha</v>
      </c>
      <c r="G3348" s="4">
        <f>Order_items!C3348</f>
        <v>2</v>
      </c>
      <c r="H3348" s="4">
        <f>Order_items!D3348</f>
        <v>475.04</v>
      </c>
      <c r="I3348" s="4">
        <f>Order_items!E3348</f>
        <v>950.08</v>
      </c>
      <c r="J3348" s="4" t="str">
        <f t="array" ref="J3348">_xlfn.XLOOKUP(A3348,Orders!A:A,Orders!G:G,"")</f>
        <v>Cash</v>
      </c>
      <c r="K3348" s="4">
        <f t="shared" si="1"/>
        <v>2023</v>
      </c>
      <c r="L3348" s="4" t="str">
        <f t="shared" si="2"/>
        <v>Apr</v>
      </c>
    </row>
    <row r="3349" ht="22.5" customHeight="1">
      <c r="A3349" s="4">
        <f>(Orders!A3349)</f>
        <v>1254195766</v>
      </c>
      <c r="B3349" s="5">
        <f t="array" ref="B3349">_xlfn.XLOOKUP(A3349, Orders!A:A,Orders!C:C)</f>
        <v>45281.20406</v>
      </c>
      <c r="C3349" s="4">
        <f>Order_items!B3349</f>
        <v>690565</v>
      </c>
      <c r="D3349" s="4" t="str">
        <f t="array" ref="D3349">_xlfn.XLOOKUP(C3349,Products!A:A,Products!B:B,"")</f>
        <v>Cookies</v>
      </c>
      <c r="E3349" s="4" t="str">
        <f t="array" ref="E3349">_xlfn.XLOOKUP(C3349,Products!A:A,Products!C:C,"")</f>
        <v>Snacks &amp; Munchies</v>
      </c>
      <c r="F3349" s="4" t="str">
        <f t="array" ref="F3349">_xlfn.XLOOKUP(C3349,Products!A:A,Products!D:D,"")</f>
        <v>Roy, Seth and Patla</v>
      </c>
      <c r="G3349" s="4">
        <f>Order_items!C3349</f>
        <v>2</v>
      </c>
      <c r="H3349" s="4">
        <f>Order_items!D3349</f>
        <v>951.27</v>
      </c>
      <c r="I3349" s="4">
        <f>Order_items!E3349</f>
        <v>1902.54</v>
      </c>
      <c r="J3349" s="4" t="str">
        <f t="array" ref="J3349">_xlfn.XLOOKUP(A3349,Orders!A:A,Orders!G:G,"")</f>
        <v>Cash</v>
      </c>
      <c r="K3349" s="4">
        <f t="shared" si="1"/>
        <v>2023</v>
      </c>
      <c r="L3349" s="4" t="str">
        <f t="shared" si="2"/>
        <v>Dec</v>
      </c>
    </row>
    <row r="3350" ht="22.5" customHeight="1">
      <c r="A3350" s="4">
        <f>(Orders!A3350)</f>
        <v>6476646153</v>
      </c>
      <c r="B3350" s="5">
        <f t="array" ref="B3350">_xlfn.XLOOKUP(A3350, Orders!A:A,Orders!C:C)</f>
        <v>45571.10087</v>
      </c>
      <c r="C3350" s="4">
        <f>Order_items!B3350</f>
        <v>880510</v>
      </c>
      <c r="D3350" s="4" t="str">
        <f t="array" ref="D3350">_xlfn.XLOOKUP(C3350,Products!A:A,Products!B:B,"")</f>
        <v>Bread</v>
      </c>
      <c r="E3350" s="4" t="str">
        <f t="array" ref="E3350">_xlfn.XLOOKUP(C3350,Products!A:A,Products!C:C,"")</f>
        <v>Dairy &amp; Breakfast</v>
      </c>
      <c r="F3350" s="4" t="str">
        <f t="array" ref="F3350">_xlfn.XLOOKUP(C3350,Products!A:A,Products!D:D,"")</f>
        <v>Roy-Char</v>
      </c>
      <c r="G3350" s="4">
        <f>Order_items!C3350</f>
        <v>1</v>
      </c>
      <c r="H3350" s="4">
        <f>Order_items!D3350</f>
        <v>951.43</v>
      </c>
      <c r="I3350" s="4">
        <f>Order_items!E3350</f>
        <v>951.43</v>
      </c>
      <c r="J3350" s="4" t="str">
        <f t="array" ref="J3350">_xlfn.XLOOKUP(A3350,Orders!A:A,Orders!G:G,"")</f>
        <v>UPI</v>
      </c>
      <c r="K3350" s="4">
        <f t="shared" si="1"/>
        <v>2024</v>
      </c>
      <c r="L3350" s="4" t="str">
        <f t="shared" si="2"/>
        <v>Oct</v>
      </c>
    </row>
    <row r="3351" ht="22.5" customHeight="1">
      <c r="A3351" s="4">
        <f>(Orders!A3351)</f>
        <v>8278568103</v>
      </c>
      <c r="B3351" s="5">
        <f t="array" ref="B3351">_xlfn.XLOOKUP(A3351, Orders!A:A,Orders!C:C)</f>
        <v>45510.04189</v>
      </c>
      <c r="C3351" s="4">
        <f>Order_items!B3351</f>
        <v>478531</v>
      </c>
      <c r="D3351" s="4" t="str">
        <f t="array" ref="D3351">_xlfn.XLOOKUP(C3351,Products!A:A,Products!B:B,"")</f>
        <v>Carrots</v>
      </c>
      <c r="E3351" s="4" t="str">
        <f t="array" ref="E3351">_xlfn.XLOOKUP(C3351,Products!A:A,Products!C:C,"")</f>
        <v>Fruits &amp; Vegetables</v>
      </c>
      <c r="F3351" s="4" t="str">
        <f t="array" ref="F3351">_xlfn.XLOOKUP(C3351,Products!A:A,Products!D:D,"")</f>
        <v>Uppal Group</v>
      </c>
      <c r="G3351" s="4">
        <f>Order_items!C3351</f>
        <v>3</v>
      </c>
      <c r="H3351" s="4">
        <f>Order_items!D3351</f>
        <v>825.46</v>
      </c>
      <c r="I3351" s="4">
        <f>Order_items!E3351</f>
        <v>2476.38</v>
      </c>
      <c r="J3351" s="4" t="str">
        <f t="array" ref="J3351">_xlfn.XLOOKUP(A3351,Orders!A:A,Orders!G:G,"")</f>
        <v>Wallet</v>
      </c>
      <c r="K3351" s="4">
        <f t="shared" si="1"/>
        <v>2024</v>
      </c>
      <c r="L3351" s="4" t="str">
        <f t="shared" si="2"/>
        <v>Aug</v>
      </c>
    </row>
    <row r="3352" ht="22.5" customHeight="1">
      <c r="A3352" s="4">
        <f>(Orders!A3352)</f>
        <v>8589621333</v>
      </c>
      <c r="B3352" s="5">
        <f t="array" ref="B3352">_xlfn.XLOOKUP(A3352, Orders!A:A,Orders!C:C)</f>
        <v>45200.57213</v>
      </c>
      <c r="C3352" s="4">
        <f>Order_items!B3352</f>
        <v>839170</v>
      </c>
      <c r="D3352" s="4" t="str">
        <f t="array" ref="D3352">_xlfn.XLOOKUP(C3352,Products!A:A,Products!B:B,"")</f>
        <v>Curd</v>
      </c>
      <c r="E3352" s="4" t="str">
        <f t="array" ref="E3352">_xlfn.XLOOKUP(C3352,Products!A:A,Products!C:C,"")</f>
        <v>Dairy &amp; Breakfast</v>
      </c>
      <c r="F3352" s="4" t="str">
        <f t="array" ref="F3352">_xlfn.XLOOKUP(C3352,Products!A:A,Products!D:D,"")</f>
        <v>Shetty and Sons</v>
      </c>
      <c r="G3352" s="4">
        <f>Order_items!C3352</f>
        <v>1</v>
      </c>
      <c r="H3352" s="4">
        <f>Order_items!D3352</f>
        <v>481.63</v>
      </c>
      <c r="I3352" s="4">
        <f>Order_items!E3352</f>
        <v>481.63</v>
      </c>
      <c r="J3352" s="4" t="str">
        <f t="array" ref="J3352">_xlfn.XLOOKUP(A3352,Orders!A:A,Orders!G:G,"")</f>
        <v>Cash</v>
      </c>
      <c r="K3352" s="4">
        <f t="shared" si="1"/>
        <v>2023</v>
      </c>
      <c r="L3352" s="4" t="str">
        <f t="shared" si="2"/>
        <v>Oct</v>
      </c>
    </row>
    <row r="3353" ht="22.5" customHeight="1">
      <c r="A3353" s="4">
        <f>(Orders!A3353)</f>
        <v>8531683720</v>
      </c>
      <c r="B3353" s="5">
        <f t="array" ref="B3353">_xlfn.XLOOKUP(A3353, Orders!A:A,Orders!C:C)</f>
        <v>45590.26691</v>
      </c>
      <c r="C3353" s="4">
        <f>Order_items!B3353</f>
        <v>34200</v>
      </c>
      <c r="D3353" s="4" t="str">
        <f t="array" ref="D3353">_xlfn.XLOOKUP(C3353,Products!A:A,Products!B:B,"")</f>
        <v>Lotion</v>
      </c>
      <c r="E3353" s="4" t="str">
        <f t="array" ref="E3353">_xlfn.XLOOKUP(C3353,Products!A:A,Products!C:C,"")</f>
        <v>Personal Care</v>
      </c>
      <c r="F3353" s="4" t="str">
        <f t="array" ref="F3353">_xlfn.XLOOKUP(C3353,Products!A:A,Products!D:D,"")</f>
        <v>Munshi-Grewal</v>
      </c>
      <c r="G3353" s="4">
        <f>Order_items!C3353</f>
        <v>2</v>
      </c>
      <c r="H3353" s="4">
        <f>Order_items!D3353</f>
        <v>319.8</v>
      </c>
      <c r="I3353" s="4">
        <f>Order_items!E3353</f>
        <v>639.6</v>
      </c>
      <c r="J3353" s="4" t="str">
        <f t="array" ref="J3353">_xlfn.XLOOKUP(A3353,Orders!A:A,Orders!G:G,"")</f>
        <v>UPI</v>
      </c>
      <c r="K3353" s="4">
        <f t="shared" si="1"/>
        <v>2024</v>
      </c>
      <c r="L3353" s="4" t="str">
        <f t="shared" si="2"/>
        <v>Oct</v>
      </c>
    </row>
    <row r="3354" ht="22.5" customHeight="1">
      <c r="A3354" s="4">
        <f>(Orders!A3354)</f>
        <v>327291657</v>
      </c>
      <c r="B3354" s="5">
        <f t="array" ref="B3354">_xlfn.XLOOKUP(A3354, Orders!A:A,Orders!C:C)</f>
        <v>45488.19149</v>
      </c>
      <c r="C3354" s="4">
        <f>Order_items!B3354</f>
        <v>317242</v>
      </c>
      <c r="D3354" s="4" t="str">
        <f t="array" ref="D3354">_xlfn.XLOOKUP(C3354,Products!A:A,Products!B:B,"")</f>
        <v>Pulses</v>
      </c>
      <c r="E3354" s="4" t="str">
        <f t="array" ref="E3354">_xlfn.XLOOKUP(C3354,Products!A:A,Products!C:C,"")</f>
        <v>Grocery &amp; Staples</v>
      </c>
      <c r="F3354" s="4" t="str">
        <f t="array" ref="F3354">_xlfn.XLOOKUP(C3354,Products!A:A,Products!D:D,"")</f>
        <v>Rastogi Group</v>
      </c>
      <c r="G3354" s="4">
        <f>Order_items!C3354</f>
        <v>1</v>
      </c>
      <c r="H3354" s="4">
        <f>Order_items!D3354</f>
        <v>198.15</v>
      </c>
      <c r="I3354" s="4">
        <f>Order_items!E3354</f>
        <v>198.15</v>
      </c>
      <c r="J3354" s="4" t="str">
        <f t="array" ref="J3354">_xlfn.XLOOKUP(A3354,Orders!A:A,Orders!G:G,"")</f>
        <v>UPI</v>
      </c>
      <c r="K3354" s="4">
        <f t="shared" si="1"/>
        <v>2024</v>
      </c>
      <c r="L3354" s="4" t="str">
        <f t="shared" si="2"/>
        <v>Jul</v>
      </c>
    </row>
    <row r="3355" ht="22.5" customHeight="1">
      <c r="A3355" s="4">
        <f>(Orders!A3355)</f>
        <v>6159164139</v>
      </c>
      <c r="B3355" s="5">
        <f t="array" ref="B3355">_xlfn.XLOOKUP(A3355, Orders!A:A,Orders!C:C)</f>
        <v>45388.25554</v>
      </c>
      <c r="C3355" s="4">
        <f>Order_items!B3355</f>
        <v>563740</v>
      </c>
      <c r="D3355" s="4" t="str">
        <f t="array" ref="D3355">_xlfn.XLOOKUP(C3355,Products!A:A,Products!B:B,"")</f>
        <v>Chips</v>
      </c>
      <c r="E3355" s="4" t="str">
        <f t="array" ref="E3355">_xlfn.XLOOKUP(C3355,Products!A:A,Products!C:C,"")</f>
        <v>Snacks &amp; Munchies</v>
      </c>
      <c r="F3355" s="4" t="str">
        <f t="array" ref="F3355">_xlfn.XLOOKUP(C3355,Products!A:A,Products!D:D,"")</f>
        <v>Mann-Kapadia</v>
      </c>
      <c r="G3355" s="4">
        <f>Order_items!C3355</f>
        <v>1</v>
      </c>
      <c r="H3355" s="4">
        <f>Order_items!D3355</f>
        <v>96.33</v>
      </c>
      <c r="I3355" s="4">
        <f>Order_items!E3355</f>
        <v>96.33</v>
      </c>
      <c r="J3355" s="4" t="str">
        <f t="array" ref="J3355">_xlfn.XLOOKUP(A3355,Orders!A:A,Orders!G:G,"")</f>
        <v>Card</v>
      </c>
      <c r="K3355" s="4">
        <f t="shared" si="1"/>
        <v>2024</v>
      </c>
      <c r="L3355" s="4" t="str">
        <f t="shared" si="2"/>
        <v>Apr</v>
      </c>
    </row>
    <row r="3356" ht="22.5" customHeight="1">
      <c r="A3356" s="4">
        <f>(Orders!A3356)</f>
        <v>8029863164</v>
      </c>
      <c r="B3356" s="5">
        <f t="array" ref="B3356">_xlfn.XLOOKUP(A3356, Orders!A:A,Orders!C:C)</f>
        <v>45221.66905</v>
      </c>
      <c r="C3356" s="4">
        <f>Order_items!B3356</f>
        <v>376447</v>
      </c>
      <c r="D3356" s="4" t="str">
        <f t="array" ref="D3356">_xlfn.XLOOKUP(C3356,Products!A:A,Products!B:B,"")</f>
        <v>Butter</v>
      </c>
      <c r="E3356" s="4" t="str">
        <f t="array" ref="E3356">_xlfn.XLOOKUP(C3356,Products!A:A,Products!C:C,"")</f>
        <v>Dairy &amp; Breakfast</v>
      </c>
      <c r="F3356" s="4" t="str">
        <f t="array" ref="F3356">_xlfn.XLOOKUP(C3356,Products!A:A,Products!D:D,"")</f>
        <v>Gara and Sons</v>
      </c>
      <c r="G3356" s="4">
        <f>Order_items!C3356</f>
        <v>3</v>
      </c>
      <c r="H3356" s="4">
        <f>Order_items!D3356</f>
        <v>724.84</v>
      </c>
      <c r="I3356" s="4">
        <f>Order_items!E3356</f>
        <v>2174.52</v>
      </c>
      <c r="J3356" s="4" t="str">
        <f t="array" ref="J3356">_xlfn.XLOOKUP(A3356,Orders!A:A,Orders!G:G,"")</f>
        <v>Cash</v>
      </c>
      <c r="K3356" s="4">
        <f t="shared" si="1"/>
        <v>2023</v>
      </c>
      <c r="L3356" s="4" t="str">
        <f t="shared" si="2"/>
        <v>Oct</v>
      </c>
    </row>
    <row r="3357" ht="22.5" customHeight="1">
      <c r="A3357" s="4">
        <f>(Orders!A3357)</f>
        <v>9387824629</v>
      </c>
      <c r="B3357" s="5">
        <f t="array" ref="B3357">_xlfn.XLOOKUP(A3357, Orders!A:A,Orders!C:C)</f>
        <v>45290.76128</v>
      </c>
      <c r="C3357" s="4">
        <f>Order_items!B3357</f>
        <v>367391</v>
      </c>
      <c r="D3357" s="4" t="str">
        <f t="array" ref="D3357">_xlfn.XLOOKUP(C3357,Products!A:A,Products!B:B,"")</f>
        <v>Baby Wipes</v>
      </c>
      <c r="E3357" s="4" t="str">
        <f t="array" ref="E3357">_xlfn.XLOOKUP(C3357,Products!A:A,Products!C:C,"")</f>
        <v>Baby Care</v>
      </c>
      <c r="F3357" s="4" t="str">
        <f t="array" ref="F3357">_xlfn.XLOOKUP(C3357,Products!A:A,Products!D:D,"")</f>
        <v>Talwar and Sons</v>
      </c>
      <c r="G3357" s="4">
        <f>Order_items!C3357</f>
        <v>3</v>
      </c>
      <c r="H3357" s="4">
        <f>Order_items!D3357</f>
        <v>939.55</v>
      </c>
      <c r="I3357" s="4">
        <f>Order_items!E3357</f>
        <v>2818.65</v>
      </c>
      <c r="J3357" s="4" t="str">
        <f t="array" ref="J3357">_xlfn.XLOOKUP(A3357,Orders!A:A,Orders!G:G,"")</f>
        <v>UPI</v>
      </c>
      <c r="K3357" s="4">
        <f t="shared" si="1"/>
        <v>2023</v>
      </c>
      <c r="L3357" s="4" t="str">
        <f t="shared" si="2"/>
        <v>Dec</v>
      </c>
    </row>
    <row r="3358" ht="22.5" customHeight="1">
      <c r="A3358" s="4">
        <f>(Orders!A3358)</f>
        <v>3289836195</v>
      </c>
      <c r="B3358" s="5">
        <f t="array" ref="B3358">_xlfn.XLOOKUP(A3358, Orders!A:A,Orders!C:C)</f>
        <v>45441.10851</v>
      </c>
      <c r="C3358" s="4">
        <f>Order_items!B3358</f>
        <v>942001</v>
      </c>
      <c r="D3358" s="4" t="str">
        <f t="array" ref="D3358">_xlfn.XLOOKUP(C3358,Products!A:A,Products!B:B,"")</f>
        <v>Cat Food</v>
      </c>
      <c r="E3358" s="4" t="str">
        <f t="array" ref="E3358">_xlfn.XLOOKUP(C3358,Products!A:A,Products!C:C,"")</f>
        <v>Pet Care</v>
      </c>
      <c r="F3358" s="4" t="str">
        <f t="array" ref="F3358">_xlfn.XLOOKUP(C3358,Products!A:A,Products!D:D,"")</f>
        <v>Acharya Ltd</v>
      </c>
      <c r="G3358" s="4">
        <f>Order_items!C3358</f>
        <v>2</v>
      </c>
      <c r="H3358" s="4">
        <f>Order_items!D3358</f>
        <v>671.55</v>
      </c>
      <c r="I3358" s="4">
        <f>Order_items!E3358</f>
        <v>1343.1</v>
      </c>
      <c r="J3358" s="4" t="str">
        <f t="array" ref="J3358">_xlfn.XLOOKUP(A3358,Orders!A:A,Orders!G:G,"")</f>
        <v>Wallet</v>
      </c>
      <c r="K3358" s="4">
        <f t="shared" si="1"/>
        <v>2024</v>
      </c>
      <c r="L3358" s="4" t="str">
        <f t="shared" si="2"/>
        <v>May</v>
      </c>
    </row>
    <row r="3359" ht="22.5" customHeight="1">
      <c r="A3359" s="4">
        <f>(Orders!A3359)</f>
        <v>5001931575</v>
      </c>
      <c r="B3359" s="5">
        <f t="array" ref="B3359">_xlfn.XLOOKUP(A3359, Orders!A:A,Orders!C:C)</f>
        <v>45593.83524</v>
      </c>
      <c r="C3359" s="4">
        <f>Order_items!B3359</f>
        <v>449106</v>
      </c>
      <c r="D3359" s="4" t="str">
        <f t="array" ref="D3359">_xlfn.XLOOKUP(C3359,Products!A:A,Products!B:B,"")</f>
        <v>Soap</v>
      </c>
      <c r="E3359" s="4" t="str">
        <f t="array" ref="E3359">_xlfn.XLOOKUP(C3359,Products!A:A,Products!C:C,"")</f>
        <v>Personal Care</v>
      </c>
      <c r="F3359" s="4" t="str">
        <f t="array" ref="F3359">_xlfn.XLOOKUP(C3359,Products!A:A,Products!D:D,"")</f>
        <v>Shere, Thakur and Naik</v>
      </c>
      <c r="G3359" s="4">
        <f>Order_items!C3359</f>
        <v>1</v>
      </c>
      <c r="H3359" s="4">
        <f>Order_items!D3359</f>
        <v>48.55</v>
      </c>
      <c r="I3359" s="4">
        <f>Order_items!E3359</f>
        <v>48.55</v>
      </c>
      <c r="J3359" s="4" t="str">
        <f t="array" ref="J3359">_xlfn.XLOOKUP(A3359,Orders!A:A,Orders!G:G,"")</f>
        <v>Cash</v>
      </c>
      <c r="K3359" s="4">
        <f t="shared" si="1"/>
        <v>2024</v>
      </c>
      <c r="L3359" s="4" t="str">
        <f t="shared" si="2"/>
        <v>Oct</v>
      </c>
    </row>
    <row r="3360" ht="22.5" customHeight="1">
      <c r="A3360" s="4">
        <f>(Orders!A3360)</f>
        <v>7258292820</v>
      </c>
      <c r="B3360" s="5">
        <f t="array" ref="B3360">_xlfn.XLOOKUP(A3360, Orders!A:A,Orders!C:C)</f>
        <v>45151.92207</v>
      </c>
      <c r="C3360" s="4">
        <f>Order_items!B3360</f>
        <v>540618</v>
      </c>
      <c r="D3360" s="4" t="str">
        <f t="array" ref="D3360">_xlfn.XLOOKUP(C3360,Products!A:A,Products!B:B,"")</f>
        <v>Popcorn</v>
      </c>
      <c r="E3360" s="4" t="str">
        <f t="array" ref="E3360">_xlfn.XLOOKUP(C3360,Products!A:A,Products!C:C,"")</f>
        <v>Snacks &amp; Munchies</v>
      </c>
      <c r="F3360" s="4" t="str">
        <f t="array" ref="F3360">_xlfn.XLOOKUP(C3360,Products!A:A,Products!D:D,"")</f>
        <v>Golla-Luthra</v>
      </c>
      <c r="G3360" s="4">
        <f>Order_items!C3360</f>
        <v>2</v>
      </c>
      <c r="H3360" s="4">
        <f>Order_items!D3360</f>
        <v>317.05</v>
      </c>
      <c r="I3360" s="4">
        <f>Order_items!E3360</f>
        <v>634.1</v>
      </c>
      <c r="J3360" s="4" t="str">
        <f t="array" ref="J3360">_xlfn.XLOOKUP(A3360,Orders!A:A,Orders!G:G,"")</f>
        <v>Card</v>
      </c>
      <c r="K3360" s="4">
        <f t="shared" si="1"/>
        <v>2023</v>
      </c>
      <c r="L3360" s="4" t="str">
        <f t="shared" si="2"/>
        <v>Aug</v>
      </c>
    </row>
    <row r="3361" ht="22.5" customHeight="1">
      <c r="A3361" s="4">
        <f>(Orders!A3361)</f>
        <v>4924862857</v>
      </c>
      <c r="B3361" s="5">
        <f t="array" ref="B3361">_xlfn.XLOOKUP(A3361, Orders!A:A,Orders!C:C)</f>
        <v>45146.70882</v>
      </c>
      <c r="C3361" s="4">
        <f>Order_items!B3361</f>
        <v>961614</v>
      </c>
      <c r="D3361" s="4" t="str">
        <f t="array" ref="D3361">_xlfn.XLOOKUP(C3361,Products!A:A,Products!B:B,"")</f>
        <v>Chocolates</v>
      </c>
      <c r="E3361" s="4" t="str">
        <f t="array" ref="E3361">_xlfn.XLOOKUP(C3361,Products!A:A,Products!C:C,"")</f>
        <v>Snacks &amp; Munchies</v>
      </c>
      <c r="F3361" s="4" t="str">
        <f t="array" ref="F3361">_xlfn.XLOOKUP(C3361,Products!A:A,Products!D:D,"")</f>
        <v>Goda Inc</v>
      </c>
      <c r="G3361" s="4">
        <f>Order_items!C3361</f>
        <v>2</v>
      </c>
      <c r="H3361" s="4">
        <f>Order_items!D3361</f>
        <v>227.22</v>
      </c>
      <c r="I3361" s="4">
        <f>Order_items!E3361</f>
        <v>454.44</v>
      </c>
      <c r="J3361" s="4" t="str">
        <f t="array" ref="J3361">_xlfn.XLOOKUP(A3361,Orders!A:A,Orders!G:G,"")</f>
        <v>Card</v>
      </c>
      <c r="K3361" s="4">
        <f t="shared" si="1"/>
        <v>2023</v>
      </c>
      <c r="L3361" s="4" t="str">
        <f t="shared" si="2"/>
        <v>Aug</v>
      </c>
    </row>
    <row r="3362" ht="22.5" customHeight="1">
      <c r="A3362" s="4">
        <f>(Orders!A3362)</f>
        <v>8666314034</v>
      </c>
      <c r="B3362" s="5">
        <f t="array" ref="B3362">_xlfn.XLOOKUP(A3362, Orders!A:A,Orders!C:C)</f>
        <v>45037.79145</v>
      </c>
      <c r="C3362" s="4">
        <f>Order_items!B3362</f>
        <v>962591</v>
      </c>
      <c r="D3362" s="4" t="str">
        <f t="array" ref="D3362">_xlfn.XLOOKUP(C3362,Products!A:A,Products!B:B,"")</f>
        <v>Orange Juice</v>
      </c>
      <c r="E3362" s="4" t="str">
        <f t="array" ref="E3362">_xlfn.XLOOKUP(C3362,Products!A:A,Products!C:C,"")</f>
        <v>Cold Drinks &amp; Juices</v>
      </c>
      <c r="F3362" s="4" t="str">
        <f t="array" ref="F3362">_xlfn.XLOOKUP(C3362,Products!A:A,Products!D:D,"")</f>
        <v>Murthy-Kaul</v>
      </c>
      <c r="G3362" s="4">
        <f>Order_items!C3362</f>
        <v>1</v>
      </c>
      <c r="H3362" s="4">
        <f>Order_items!D3362</f>
        <v>130.01</v>
      </c>
      <c r="I3362" s="4">
        <f>Order_items!E3362</f>
        <v>130.01</v>
      </c>
      <c r="J3362" s="4" t="str">
        <f t="array" ref="J3362">_xlfn.XLOOKUP(A3362,Orders!A:A,Orders!G:G,"")</f>
        <v>Wallet</v>
      </c>
      <c r="K3362" s="4">
        <f t="shared" si="1"/>
        <v>2023</v>
      </c>
      <c r="L3362" s="4" t="str">
        <f t="shared" si="2"/>
        <v>Apr</v>
      </c>
    </row>
    <row r="3363" ht="22.5" customHeight="1">
      <c r="A3363" s="4">
        <f>(Orders!A3363)</f>
        <v>6775326324</v>
      </c>
      <c r="B3363" s="5">
        <f t="array" ref="B3363">_xlfn.XLOOKUP(A3363, Orders!A:A,Orders!C:C)</f>
        <v>45094.07881</v>
      </c>
      <c r="C3363" s="4">
        <f>Order_items!B3363</f>
        <v>592784</v>
      </c>
      <c r="D3363" s="4" t="str">
        <f t="array" ref="D3363">_xlfn.XLOOKUP(C3363,Products!A:A,Products!B:B,"")</f>
        <v>Biscuits</v>
      </c>
      <c r="E3363" s="4" t="str">
        <f t="array" ref="E3363">_xlfn.XLOOKUP(C3363,Products!A:A,Products!C:C,"")</f>
        <v>Snacks &amp; Munchies</v>
      </c>
      <c r="F3363" s="4" t="str">
        <f t="array" ref="F3363">_xlfn.XLOOKUP(C3363,Products!A:A,Products!D:D,"")</f>
        <v>Andra, Mander and Kari</v>
      </c>
      <c r="G3363" s="4">
        <f>Order_items!C3363</f>
        <v>3</v>
      </c>
      <c r="H3363" s="4">
        <f>Order_items!D3363</f>
        <v>280.35</v>
      </c>
      <c r="I3363" s="4">
        <f>Order_items!E3363</f>
        <v>841.05</v>
      </c>
      <c r="J3363" s="4" t="str">
        <f t="array" ref="J3363">_xlfn.XLOOKUP(A3363,Orders!A:A,Orders!G:G,"")</f>
        <v>Wallet</v>
      </c>
      <c r="K3363" s="4">
        <f t="shared" si="1"/>
        <v>2023</v>
      </c>
      <c r="L3363" s="4" t="str">
        <f t="shared" si="2"/>
        <v>Jun</v>
      </c>
    </row>
    <row r="3364" ht="22.5" customHeight="1">
      <c r="A3364" s="4">
        <f>(Orders!A3364)</f>
        <v>6092636899</v>
      </c>
      <c r="B3364" s="5">
        <f t="array" ref="B3364">_xlfn.XLOOKUP(A3364, Orders!A:A,Orders!C:C)</f>
        <v>45591.08517</v>
      </c>
      <c r="C3364" s="4">
        <f>Order_items!B3364</f>
        <v>739534</v>
      </c>
      <c r="D3364" s="4" t="str">
        <f t="array" ref="D3364">_xlfn.XLOOKUP(C3364,Products!A:A,Products!B:B,"")</f>
        <v>Toilet Cleaner</v>
      </c>
      <c r="E3364" s="4" t="str">
        <f t="array" ref="E3364">_xlfn.XLOOKUP(C3364,Products!A:A,Products!C:C,"")</f>
        <v>Household Care</v>
      </c>
      <c r="F3364" s="4" t="str">
        <f t="array" ref="F3364">_xlfn.XLOOKUP(C3364,Products!A:A,Products!D:D,"")</f>
        <v>Gera, Narang and Karpe</v>
      </c>
      <c r="G3364" s="4">
        <f>Order_items!C3364</f>
        <v>2</v>
      </c>
      <c r="H3364" s="4">
        <f>Order_items!D3364</f>
        <v>994.56</v>
      </c>
      <c r="I3364" s="4">
        <f>Order_items!E3364</f>
        <v>1989.12</v>
      </c>
      <c r="J3364" s="4" t="str">
        <f t="array" ref="J3364">_xlfn.XLOOKUP(A3364,Orders!A:A,Orders!G:G,"")</f>
        <v>Wallet</v>
      </c>
      <c r="K3364" s="4">
        <f t="shared" si="1"/>
        <v>2024</v>
      </c>
      <c r="L3364" s="4" t="str">
        <f t="shared" si="2"/>
        <v>Oct</v>
      </c>
    </row>
    <row r="3365" ht="22.5" customHeight="1">
      <c r="A3365" s="4">
        <f>(Orders!A3365)</f>
        <v>4115558056</v>
      </c>
      <c r="B3365" s="5">
        <f t="array" ref="B3365">_xlfn.XLOOKUP(A3365, Orders!A:A,Orders!C:C)</f>
        <v>45399.11034</v>
      </c>
      <c r="C3365" s="4">
        <f>Order_items!B3365</f>
        <v>39154</v>
      </c>
      <c r="D3365" s="4" t="str">
        <f t="array" ref="D3365">_xlfn.XLOOKUP(C3365,Products!A:A,Products!B:B,"")</f>
        <v>Mangoes</v>
      </c>
      <c r="E3365" s="4" t="str">
        <f t="array" ref="E3365">_xlfn.XLOOKUP(C3365,Products!A:A,Products!C:C,"")</f>
        <v>Fruits &amp; Vegetables</v>
      </c>
      <c r="F3365" s="4" t="str">
        <f t="array" ref="F3365">_xlfn.XLOOKUP(C3365,Products!A:A,Products!D:D,"")</f>
        <v>Suresh, Bose and Bajwa</v>
      </c>
      <c r="G3365" s="4">
        <f>Order_items!C3365</f>
        <v>2</v>
      </c>
      <c r="H3365" s="4">
        <f>Order_items!D3365</f>
        <v>946.86</v>
      </c>
      <c r="I3365" s="4">
        <f>Order_items!E3365</f>
        <v>1893.72</v>
      </c>
      <c r="J3365" s="4" t="str">
        <f t="array" ref="J3365">_xlfn.XLOOKUP(A3365,Orders!A:A,Orders!G:G,"")</f>
        <v>Card</v>
      </c>
      <c r="K3365" s="4">
        <f t="shared" si="1"/>
        <v>2024</v>
      </c>
      <c r="L3365" s="4" t="str">
        <f t="shared" si="2"/>
        <v>Apr</v>
      </c>
    </row>
    <row r="3366" ht="22.5" customHeight="1">
      <c r="A3366" s="4">
        <f>(Orders!A3366)</f>
        <v>2352136184</v>
      </c>
      <c r="B3366" s="5">
        <f t="array" ref="B3366">_xlfn.XLOOKUP(A3366, Orders!A:A,Orders!C:C)</f>
        <v>45251.91674</v>
      </c>
      <c r="C3366" s="4">
        <f>Order_items!B3366</f>
        <v>328457</v>
      </c>
      <c r="D3366" s="4" t="str">
        <f t="array" ref="D3366">_xlfn.XLOOKUP(C3366,Products!A:A,Products!B:B,"")</f>
        <v>Mango Drink</v>
      </c>
      <c r="E3366" s="4" t="str">
        <f t="array" ref="E3366">_xlfn.XLOOKUP(C3366,Products!A:A,Products!C:C,"")</f>
        <v>Cold Drinks &amp; Juices</v>
      </c>
      <c r="F3366" s="4" t="str">
        <f t="array" ref="F3366">_xlfn.XLOOKUP(C3366,Products!A:A,Products!D:D,"")</f>
        <v>Hayre-Shere</v>
      </c>
      <c r="G3366" s="4">
        <f>Order_items!C3366</f>
        <v>1</v>
      </c>
      <c r="H3366" s="4">
        <f>Order_items!D3366</f>
        <v>858.57</v>
      </c>
      <c r="I3366" s="4">
        <f>Order_items!E3366</f>
        <v>858.57</v>
      </c>
      <c r="J3366" s="4" t="str">
        <f t="array" ref="J3366">_xlfn.XLOOKUP(A3366,Orders!A:A,Orders!G:G,"")</f>
        <v>Wallet</v>
      </c>
      <c r="K3366" s="4">
        <f t="shared" si="1"/>
        <v>2023</v>
      </c>
      <c r="L3366" s="4" t="str">
        <f t="shared" si="2"/>
        <v>Nov</v>
      </c>
    </row>
    <row r="3367" ht="22.5" customHeight="1">
      <c r="A3367" s="4">
        <f>(Orders!A3367)</f>
        <v>1706445141</v>
      </c>
      <c r="B3367" s="5">
        <f t="array" ref="B3367">_xlfn.XLOOKUP(A3367, Orders!A:A,Orders!C:C)</f>
        <v>45362.79257</v>
      </c>
      <c r="C3367" s="4">
        <f>Order_items!B3367</f>
        <v>146840</v>
      </c>
      <c r="D3367" s="4" t="str">
        <f t="array" ref="D3367">_xlfn.XLOOKUP(C3367,Products!A:A,Products!B:B,"")</f>
        <v>Bread</v>
      </c>
      <c r="E3367" s="4" t="str">
        <f t="array" ref="E3367">_xlfn.XLOOKUP(C3367,Products!A:A,Products!C:C,"")</f>
        <v>Dairy &amp; Breakfast</v>
      </c>
      <c r="F3367" s="4" t="str">
        <f t="array" ref="F3367">_xlfn.XLOOKUP(C3367,Products!A:A,Products!D:D,"")</f>
        <v>Bains, Deol and Vaidya</v>
      </c>
      <c r="G3367" s="4">
        <f>Order_items!C3367</f>
        <v>1</v>
      </c>
      <c r="H3367" s="4">
        <f>Order_items!D3367</f>
        <v>786.85</v>
      </c>
      <c r="I3367" s="4">
        <f>Order_items!E3367</f>
        <v>786.85</v>
      </c>
      <c r="J3367" s="4" t="str">
        <f t="array" ref="J3367">_xlfn.XLOOKUP(A3367,Orders!A:A,Orders!G:G,"")</f>
        <v>UPI</v>
      </c>
      <c r="K3367" s="4">
        <f t="shared" si="1"/>
        <v>2024</v>
      </c>
      <c r="L3367" s="4" t="str">
        <f t="shared" si="2"/>
        <v>Mar</v>
      </c>
    </row>
    <row r="3368" ht="22.5" customHeight="1">
      <c r="A3368" s="4">
        <f>(Orders!A3368)</f>
        <v>9000165912</v>
      </c>
      <c r="B3368" s="5">
        <f t="array" ref="B3368">_xlfn.XLOOKUP(A3368, Orders!A:A,Orders!C:C)</f>
        <v>45158.34356</v>
      </c>
      <c r="C3368" s="4">
        <f>Order_items!B3368</f>
        <v>60619</v>
      </c>
      <c r="D3368" s="4" t="str">
        <f t="array" ref="D3368">_xlfn.XLOOKUP(C3368,Products!A:A,Products!B:B,"")</f>
        <v>Iced Tea</v>
      </c>
      <c r="E3368" s="4" t="str">
        <f t="array" ref="E3368">_xlfn.XLOOKUP(C3368,Products!A:A,Products!C:C,"")</f>
        <v>Cold Drinks &amp; Juices</v>
      </c>
      <c r="F3368" s="4" t="str">
        <f t="array" ref="F3368">_xlfn.XLOOKUP(C3368,Products!A:A,Products!D:D,"")</f>
        <v>Bhasin LLC</v>
      </c>
      <c r="G3368" s="4">
        <f>Order_items!C3368</f>
        <v>2</v>
      </c>
      <c r="H3368" s="4">
        <f>Order_items!D3368</f>
        <v>726.41</v>
      </c>
      <c r="I3368" s="4">
        <f>Order_items!E3368</f>
        <v>1452.82</v>
      </c>
      <c r="J3368" s="4" t="str">
        <f t="array" ref="J3368">_xlfn.XLOOKUP(A3368,Orders!A:A,Orders!G:G,"")</f>
        <v>Cash</v>
      </c>
      <c r="K3368" s="4">
        <f t="shared" si="1"/>
        <v>2023</v>
      </c>
      <c r="L3368" s="4" t="str">
        <f t="shared" si="2"/>
        <v>Aug</v>
      </c>
    </row>
    <row r="3369" ht="22.5" customHeight="1">
      <c r="A3369" s="4">
        <f>(Orders!A3369)</f>
        <v>7457305850</v>
      </c>
      <c r="B3369" s="5">
        <f t="array" ref="B3369">_xlfn.XLOOKUP(A3369, Orders!A:A,Orders!C:C)</f>
        <v>45268.49994</v>
      </c>
      <c r="C3369" s="4">
        <f>Order_items!B3369</f>
        <v>300159</v>
      </c>
      <c r="D3369" s="4" t="str">
        <f t="array" ref="D3369">_xlfn.XLOOKUP(C3369,Products!A:A,Products!B:B,"")</f>
        <v>Cola</v>
      </c>
      <c r="E3369" s="4" t="str">
        <f t="array" ref="E3369">_xlfn.XLOOKUP(C3369,Products!A:A,Products!C:C,"")</f>
        <v>Cold Drinks &amp; Juices</v>
      </c>
      <c r="F3369" s="4" t="str">
        <f t="array" ref="F3369">_xlfn.XLOOKUP(C3369,Products!A:A,Products!D:D,"")</f>
        <v>Basu, Rout and Mistry</v>
      </c>
      <c r="G3369" s="4">
        <f>Order_items!C3369</f>
        <v>2</v>
      </c>
      <c r="H3369" s="4">
        <f>Order_items!D3369</f>
        <v>44.35</v>
      </c>
      <c r="I3369" s="4">
        <f>Order_items!E3369</f>
        <v>88.7</v>
      </c>
      <c r="J3369" s="4" t="str">
        <f t="array" ref="J3369">_xlfn.XLOOKUP(A3369,Orders!A:A,Orders!G:G,"")</f>
        <v>UPI</v>
      </c>
      <c r="K3369" s="4">
        <f t="shared" si="1"/>
        <v>2023</v>
      </c>
      <c r="L3369" s="4" t="str">
        <f t="shared" si="2"/>
        <v>Dec</v>
      </c>
    </row>
    <row r="3370" ht="22.5" customHeight="1">
      <c r="A3370" s="4">
        <f>(Orders!A3370)</f>
        <v>9685973820</v>
      </c>
      <c r="B3370" s="5">
        <f t="array" ref="B3370">_xlfn.XLOOKUP(A3370, Orders!A:A,Orders!C:C)</f>
        <v>45402.14294</v>
      </c>
      <c r="C3370" s="4">
        <f>Order_items!B3370</f>
        <v>654623</v>
      </c>
      <c r="D3370" s="4" t="str">
        <f t="array" ref="D3370">_xlfn.XLOOKUP(C3370,Products!A:A,Products!B:B,"")</f>
        <v>Chips</v>
      </c>
      <c r="E3370" s="4" t="str">
        <f t="array" ref="E3370">_xlfn.XLOOKUP(C3370,Products!A:A,Products!C:C,"")</f>
        <v>Snacks &amp; Munchies</v>
      </c>
      <c r="F3370" s="4" t="str">
        <f t="array" ref="F3370">_xlfn.XLOOKUP(C3370,Products!A:A,Products!D:D,"")</f>
        <v>Pradhan and Sons</v>
      </c>
      <c r="G3370" s="4">
        <f>Order_items!C3370</f>
        <v>1</v>
      </c>
      <c r="H3370" s="4">
        <f>Order_items!D3370</f>
        <v>422.14</v>
      </c>
      <c r="I3370" s="4">
        <f>Order_items!E3370</f>
        <v>422.14</v>
      </c>
      <c r="J3370" s="4" t="str">
        <f t="array" ref="J3370">_xlfn.XLOOKUP(A3370,Orders!A:A,Orders!G:G,"")</f>
        <v>Cash</v>
      </c>
      <c r="K3370" s="4">
        <f t="shared" si="1"/>
        <v>2024</v>
      </c>
      <c r="L3370" s="4" t="str">
        <f t="shared" si="2"/>
        <v>Apr</v>
      </c>
    </row>
    <row r="3371" ht="22.5" customHeight="1">
      <c r="A3371" s="4">
        <f>(Orders!A3371)</f>
        <v>168067196</v>
      </c>
      <c r="B3371" s="5">
        <f t="array" ref="B3371">_xlfn.XLOOKUP(A3371, Orders!A:A,Orders!C:C)</f>
        <v>45489.55292</v>
      </c>
      <c r="C3371" s="4">
        <f>Order_items!B3371</f>
        <v>563740</v>
      </c>
      <c r="D3371" s="4" t="str">
        <f t="array" ref="D3371">_xlfn.XLOOKUP(C3371,Products!A:A,Products!B:B,"")</f>
        <v>Chips</v>
      </c>
      <c r="E3371" s="4" t="str">
        <f t="array" ref="E3371">_xlfn.XLOOKUP(C3371,Products!A:A,Products!C:C,"")</f>
        <v>Snacks &amp; Munchies</v>
      </c>
      <c r="F3371" s="4" t="str">
        <f t="array" ref="F3371">_xlfn.XLOOKUP(C3371,Products!A:A,Products!D:D,"")</f>
        <v>Mann-Kapadia</v>
      </c>
      <c r="G3371" s="4">
        <f>Order_items!C3371</f>
        <v>1</v>
      </c>
      <c r="H3371" s="4">
        <f>Order_items!D3371</f>
        <v>96.33</v>
      </c>
      <c r="I3371" s="4">
        <f>Order_items!E3371</f>
        <v>96.33</v>
      </c>
      <c r="J3371" s="4" t="str">
        <f t="array" ref="J3371">_xlfn.XLOOKUP(A3371,Orders!A:A,Orders!G:G,"")</f>
        <v>Cash</v>
      </c>
      <c r="K3371" s="4">
        <f t="shared" si="1"/>
        <v>2024</v>
      </c>
      <c r="L3371" s="4" t="str">
        <f t="shared" si="2"/>
        <v>Jul</v>
      </c>
    </row>
    <row r="3372" ht="22.5" customHeight="1">
      <c r="A3372" s="4">
        <f>(Orders!A3372)</f>
        <v>6105240201</v>
      </c>
      <c r="B3372" s="5">
        <f t="array" ref="B3372">_xlfn.XLOOKUP(A3372, Orders!A:A,Orders!C:C)</f>
        <v>45434.97259</v>
      </c>
      <c r="C3372" s="4">
        <f>Order_items!B3372</f>
        <v>432617</v>
      </c>
      <c r="D3372" s="4" t="str">
        <f t="array" ref="D3372">_xlfn.XLOOKUP(C3372,Products!A:A,Products!B:B,"")</f>
        <v>Baby Wipes</v>
      </c>
      <c r="E3372" s="4" t="str">
        <f t="array" ref="E3372">_xlfn.XLOOKUP(C3372,Products!A:A,Products!C:C,"")</f>
        <v>Baby Care</v>
      </c>
      <c r="F3372" s="4" t="str">
        <f t="array" ref="F3372">_xlfn.XLOOKUP(C3372,Products!A:A,Products!D:D,"")</f>
        <v>Dora-Pillai</v>
      </c>
      <c r="G3372" s="4">
        <f>Order_items!C3372</f>
        <v>3</v>
      </c>
      <c r="H3372" s="4">
        <f>Order_items!D3372</f>
        <v>863.18</v>
      </c>
      <c r="I3372" s="4">
        <f>Order_items!E3372</f>
        <v>2589.54</v>
      </c>
      <c r="J3372" s="4" t="str">
        <f t="array" ref="J3372">_xlfn.XLOOKUP(A3372,Orders!A:A,Orders!G:G,"")</f>
        <v>Cash</v>
      </c>
      <c r="K3372" s="4">
        <f t="shared" si="1"/>
        <v>2024</v>
      </c>
      <c r="L3372" s="4" t="str">
        <f t="shared" si="2"/>
        <v>May</v>
      </c>
    </row>
    <row r="3373" ht="22.5" customHeight="1">
      <c r="A3373" s="4">
        <f>(Orders!A3373)</f>
        <v>1888247163</v>
      </c>
      <c r="B3373" s="5">
        <f t="array" ref="B3373">_xlfn.XLOOKUP(A3373, Orders!A:A,Orders!C:C)</f>
        <v>45331.48326</v>
      </c>
      <c r="C3373" s="4">
        <f>Order_items!B3373</f>
        <v>709916</v>
      </c>
      <c r="D3373" s="4" t="str">
        <f t="array" ref="D3373">_xlfn.XLOOKUP(C3373,Products!A:A,Products!B:B,"")</f>
        <v>Detergent</v>
      </c>
      <c r="E3373" s="4" t="str">
        <f t="array" ref="E3373">_xlfn.XLOOKUP(C3373,Products!A:A,Products!C:C,"")</f>
        <v>Household Care</v>
      </c>
      <c r="F3373" s="4" t="str">
        <f t="array" ref="F3373">_xlfn.XLOOKUP(C3373,Products!A:A,Products!D:D,"")</f>
        <v>Varkey LLC</v>
      </c>
      <c r="G3373" s="4">
        <f>Order_items!C3373</f>
        <v>2</v>
      </c>
      <c r="H3373" s="4">
        <f>Order_items!D3373</f>
        <v>33.76</v>
      </c>
      <c r="I3373" s="4">
        <f>Order_items!E3373</f>
        <v>67.52</v>
      </c>
      <c r="J3373" s="4" t="str">
        <f t="array" ref="J3373">_xlfn.XLOOKUP(A3373,Orders!A:A,Orders!G:G,"")</f>
        <v>UPI</v>
      </c>
      <c r="K3373" s="4">
        <f t="shared" si="1"/>
        <v>2024</v>
      </c>
      <c r="L3373" s="4" t="str">
        <f t="shared" si="2"/>
        <v>Feb</v>
      </c>
    </row>
    <row r="3374" ht="22.5" customHeight="1">
      <c r="A3374" s="4">
        <f>(Orders!A3374)</f>
        <v>7145162326</v>
      </c>
      <c r="B3374" s="5">
        <f t="array" ref="B3374">_xlfn.XLOOKUP(A3374, Orders!A:A,Orders!C:C)</f>
        <v>45100.93748</v>
      </c>
      <c r="C3374" s="4">
        <f>Order_items!B3374</f>
        <v>859361</v>
      </c>
      <c r="D3374" s="4" t="str">
        <f t="array" ref="D3374">_xlfn.XLOOKUP(C3374,Products!A:A,Products!B:B,"")</f>
        <v>Shampoo</v>
      </c>
      <c r="E3374" s="4" t="str">
        <f t="array" ref="E3374">_xlfn.XLOOKUP(C3374,Products!A:A,Products!C:C,"")</f>
        <v>Personal Care</v>
      </c>
      <c r="F3374" s="4" t="str">
        <f t="array" ref="F3374">_xlfn.XLOOKUP(C3374,Products!A:A,Products!D:D,"")</f>
        <v>Mitter Group</v>
      </c>
      <c r="G3374" s="4">
        <f>Order_items!C3374</f>
        <v>3</v>
      </c>
      <c r="H3374" s="4">
        <f>Order_items!D3374</f>
        <v>432.39</v>
      </c>
      <c r="I3374" s="4">
        <f>Order_items!E3374</f>
        <v>1297.17</v>
      </c>
      <c r="J3374" s="4" t="str">
        <f t="array" ref="J3374">_xlfn.XLOOKUP(A3374,Orders!A:A,Orders!G:G,"")</f>
        <v>Card</v>
      </c>
      <c r="K3374" s="4">
        <f t="shared" si="1"/>
        <v>2023</v>
      </c>
      <c r="L3374" s="4" t="str">
        <f t="shared" si="2"/>
        <v>Jun</v>
      </c>
    </row>
    <row r="3375" ht="22.5" customHeight="1">
      <c r="A3375" s="4">
        <f>(Orders!A3375)</f>
        <v>7611231659</v>
      </c>
      <c r="B3375" s="5">
        <f t="array" ref="B3375">_xlfn.XLOOKUP(A3375, Orders!A:A,Orders!C:C)</f>
        <v>45191.5036</v>
      </c>
      <c r="C3375" s="4">
        <f>Order_items!B3375</f>
        <v>272170</v>
      </c>
      <c r="D3375" s="4" t="str">
        <f t="array" ref="D3375">_xlfn.XLOOKUP(C3375,Products!A:A,Products!B:B,"")</f>
        <v>Ice Cream</v>
      </c>
      <c r="E3375" s="4" t="str">
        <f t="array" ref="E3375">_xlfn.XLOOKUP(C3375,Products!A:A,Products!C:C,"")</f>
        <v>Instant &amp; Frozen Food</v>
      </c>
      <c r="F3375" s="4" t="str">
        <f t="array" ref="F3375">_xlfn.XLOOKUP(C3375,Products!A:A,Products!D:D,"")</f>
        <v>Purohit Group</v>
      </c>
      <c r="G3375" s="4">
        <f>Order_items!C3375</f>
        <v>2</v>
      </c>
      <c r="H3375" s="4">
        <f>Order_items!D3375</f>
        <v>140.8</v>
      </c>
      <c r="I3375" s="4">
        <f>Order_items!E3375</f>
        <v>281.6</v>
      </c>
      <c r="J3375" s="4" t="str">
        <f t="array" ref="J3375">_xlfn.XLOOKUP(A3375,Orders!A:A,Orders!G:G,"")</f>
        <v>Card</v>
      </c>
      <c r="K3375" s="4">
        <f t="shared" si="1"/>
        <v>2023</v>
      </c>
      <c r="L3375" s="4" t="str">
        <f t="shared" si="2"/>
        <v>Sep</v>
      </c>
    </row>
    <row r="3376" ht="22.5" customHeight="1">
      <c r="A3376" s="4">
        <f>(Orders!A3376)</f>
        <v>4508784747</v>
      </c>
      <c r="B3376" s="5">
        <f t="array" ref="B3376">_xlfn.XLOOKUP(A3376, Orders!A:A,Orders!C:C)</f>
        <v>45362.07194</v>
      </c>
      <c r="C3376" s="4">
        <f>Order_items!B3376</f>
        <v>120385</v>
      </c>
      <c r="D3376" s="4" t="str">
        <f t="array" ref="D3376">_xlfn.XLOOKUP(C3376,Products!A:A,Products!B:B,"")</f>
        <v>Pet Treats</v>
      </c>
      <c r="E3376" s="4" t="str">
        <f t="array" ref="E3376">_xlfn.XLOOKUP(C3376,Products!A:A,Products!C:C,"")</f>
        <v>Pet Care</v>
      </c>
      <c r="F3376" s="4" t="str">
        <f t="array" ref="F3376">_xlfn.XLOOKUP(C3376,Products!A:A,Products!D:D,"")</f>
        <v>Dubey-Sarin</v>
      </c>
      <c r="G3376" s="4">
        <f>Order_items!C3376</f>
        <v>3</v>
      </c>
      <c r="H3376" s="4">
        <f>Order_items!D3376</f>
        <v>597.91</v>
      </c>
      <c r="I3376" s="4">
        <f>Order_items!E3376</f>
        <v>1793.73</v>
      </c>
      <c r="J3376" s="4" t="str">
        <f t="array" ref="J3376">_xlfn.XLOOKUP(A3376,Orders!A:A,Orders!G:G,"")</f>
        <v>Wallet</v>
      </c>
      <c r="K3376" s="4">
        <f t="shared" si="1"/>
        <v>2024</v>
      </c>
      <c r="L3376" s="4" t="str">
        <f t="shared" si="2"/>
        <v>Mar</v>
      </c>
    </row>
    <row r="3377" ht="22.5" customHeight="1">
      <c r="A3377" s="4">
        <f>(Orders!A3377)</f>
        <v>2567590825</v>
      </c>
      <c r="B3377" s="5">
        <f t="array" ref="B3377">_xlfn.XLOOKUP(A3377, Orders!A:A,Orders!C:C)</f>
        <v>45209.83734</v>
      </c>
      <c r="C3377" s="4">
        <f>Order_items!B3377</f>
        <v>112390</v>
      </c>
      <c r="D3377" s="4" t="str">
        <f t="array" ref="D3377">_xlfn.XLOOKUP(C3377,Products!A:A,Products!B:B,"")</f>
        <v>Toothpaste</v>
      </c>
      <c r="E3377" s="4" t="str">
        <f t="array" ref="E3377">_xlfn.XLOOKUP(C3377,Products!A:A,Products!C:C,"")</f>
        <v>Personal Care</v>
      </c>
      <c r="F3377" s="4" t="str">
        <f t="array" ref="F3377">_xlfn.XLOOKUP(C3377,Products!A:A,Products!D:D,"")</f>
        <v>Kibe, Contractor and Randhawa</v>
      </c>
      <c r="G3377" s="4">
        <f>Order_items!C3377</f>
        <v>1</v>
      </c>
      <c r="H3377" s="4">
        <f>Order_items!D3377</f>
        <v>877.98</v>
      </c>
      <c r="I3377" s="4">
        <f>Order_items!E3377</f>
        <v>877.98</v>
      </c>
      <c r="J3377" s="4" t="str">
        <f t="array" ref="J3377">_xlfn.XLOOKUP(A3377,Orders!A:A,Orders!G:G,"")</f>
        <v>UPI</v>
      </c>
      <c r="K3377" s="4">
        <f t="shared" si="1"/>
        <v>2023</v>
      </c>
      <c r="L3377" s="4" t="str">
        <f t="shared" si="2"/>
        <v>Oct</v>
      </c>
    </row>
    <row r="3378" ht="22.5" customHeight="1">
      <c r="A3378" s="4">
        <f>(Orders!A3378)</f>
        <v>9255982861</v>
      </c>
      <c r="B3378" s="5">
        <f t="array" ref="B3378">_xlfn.XLOOKUP(A3378, Orders!A:A,Orders!C:C)</f>
        <v>45582.21031</v>
      </c>
      <c r="C3378" s="4">
        <f>Order_items!B3378</f>
        <v>540618</v>
      </c>
      <c r="D3378" s="4" t="str">
        <f t="array" ref="D3378">_xlfn.XLOOKUP(C3378,Products!A:A,Products!B:B,"")</f>
        <v>Popcorn</v>
      </c>
      <c r="E3378" s="4" t="str">
        <f t="array" ref="E3378">_xlfn.XLOOKUP(C3378,Products!A:A,Products!C:C,"")</f>
        <v>Snacks &amp; Munchies</v>
      </c>
      <c r="F3378" s="4" t="str">
        <f t="array" ref="F3378">_xlfn.XLOOKUP(C3378,Products!A:A,Products!D:D,"")</f>
        <v>Golla-Luthra</v>
      </c>
      <c r="G3378" s="4">
        <f>Order_items!C3378</f>
        <v>3</v>
      </c>
      <c r="H3378" s="4">
        <f>Order_items!D3378</f>
        <v>317.05</v>
      </c>
      <c r="I3378" s="4">
        <f>Order_items!E3378</f>
        <v>951.15</v>
      </c>
      <c r="J3378" s="4" t="str">
        <f t="array" ref="J3378">_xlfn.XLOOKUP(A3378,Orders!A:A,Orders!G:G,"")</f>
        <v>Wallet</v>
      </c>
      <c r="K3378" s="4">
        <f t="shared" si="1"/>
        <v>2024</v>
      </c>
      <c r="L3378" s="4" t="str">
        <f t="shared" si="2"/>
        <v>Oct</v>
      </c>
    </row>
    <row r="3379" ht="22.5" customHeight="1">
      <c r="A3379" s="4">
        <f>(Orders!A3379)</f>
        <v>4102063254</v>
      </c>
      <c r="B3379" s="5">
        <f t="array" ref="B3379">_xlfn.XLOOKUP(A3379, Orders!A:A,Orders!C:C)</f>
        <v>45304.51837</v>
      </c>
      <c r="C3379" s="4">
        <f>Order_items!B3379</f>
        <v>525531</v>
      </c>
      <c r="D3379" s="4" t="str">
        <f t="array" ref="D3379">_xlfn.XLOOKUP(C3379,Products!A:A,Products!B:B,"")</f>
        <v>Dog Food</v>
      </c>
      <c r="E3379" s="4" t="str">
        <f t="array" ref="E3379">_xlfn.XLOOKUP(C3379,Products!A:A,Products!C:C,"")</f>
        <v>Pet Care</v>
      </c>
      <c r="F3379" s="4" t="str">
        <f t="array" ref="F3379">_xlfn.XLOOKUP(C3379,Products!A:A,Products!D:D,"")</f>
        <v>Sandal PLC</v>
      </c>
      <c r="G3379" s="4">
        <f>Order_items!C3379</f>
        <v>1</v>
      </c>
      <c r="H3379" s="4">
        <f>Order_items!D3379</f>
        <v>831.1</v>
      </c>
      <c r="I3379" s="4">
        <f>Order_items!E3379</f>
        <v>831.1</v>
      </c>
      <c r="J3379" s="4" t="str">
        <f t="array" ref="J3379">_xlfn.XLOOKUP(A3379,Orders!A:A,Orders!G:G,"")</f>
        <v>UPI</v>
      </c>
      <c r="K3379" s="4">
        <f t="shared" si="1"/>
        <v>2024</v>
      </c>
      <c r="L3379" s="4" t="str">
        <f t="shared" si="2"/>
        <v>Jan</v>
      </c>
    </row>
    <row r="3380" ht="22.5" customHeight="1">
      <c r="A3380" s="4">
        <f>(Orders!A3380)</f>
        <v>7373931740</v>
      </c>
      <c r="B3380" s="5">
        <f t="array" ref="B3380">_xlfn.XLOOKUP(A3380, Orders!A:A,Orders!C:C)</f>
        <v>45531.00175</v>
      </c>
      <c r="C3380" s="4">
        <f>Order_items!B3380</f>
        <v>51036</v>
      </c>
      <c r="D3380" s="4" t="str">
        <f t="array" ref="D3380">_xlfn.XLOOKUP(C3380,Products!A:A,Products!B:B,"")</f>
        <v>Baby Food</v>
      </c>
      <c r="E3380" s="4" t="str">
        <f t="array" ref="E3380">_xlfn.XLOOKUP(C3380,Products!A:A,Products!C:C,"")</f>
        <v>Baby Care</v>
      </c>
      <c r="F3380" s="4" t="str">
        <f t="array" ref="F3380">_xlfn.XLOOKUP(C3380,Products!A:A,Products!D:D,"")</f>
        <v>Karnik PLC</v>
      </c>
      <c r="G3380" s="4">
        <f>Order_items!C3380</f>
        <v>2</v>
      </c>
      <c r="H3380" s="4">
        <f>Order_items!D3380</f>
        <v>931.61</v>
      </c>
      <c r="I3380" s="4">
        <f>Order_items!E3380</f>
        <v>1863.22</v>
      </c>
      <c r="J3380" s="4" t="str">
        <f t="array" ref="J3380">_xlfn.XLOOKUP(A3380,Orders!A:A,Orders!G:G,"")</f>
        <v>Card</v>
      </c>
      <c r="K3380" s="4">
        <f t="shared" si="1"/>
        <v>2024</v>
      </c>
      <c r="L3380" s="4" t="str">
        <f t="shared" si="2"/>
        <v>Aug</v>
      </c>
    </row>
    <row r="3381" ht="22.5" customHeight="1">
      <c r="A3381" s="4">
        <f>(Orders!A3381)</f>
        <v>5682816404</v>
      </c>
      <c r="B3381" s="5">
        <f t="array" ref="B3381">_xlfn.XLOOKUP(A3381, Orders!A:A,Orders!C:C)</f>
        <v>45117.6248</v>
      </c>
      <c r="C3381" s="4">
        <f>Order_items!B3381</f>
        <v>140489</v>
      </c>
      <c r="D3381" s="4" t="str">
        <f t="array" ref="D3381">_xlfn.XLOOKUP(C3381,Products!A:A,Products!B:B,"")</f>
        <v>Soap</v>
      </c>
      <c r="E3381" s="4" t="str">
        <f t="array" ref="E3381">_xlfn.XLOOKUP(C3381,Products!A:A,Products!C:C,"")</f>
        <v>Personal Care</v>
      </c>
      <c r="F3381" s="4" t="str">
        <f t="array" ref="F3381">_xlfn.XLOOKUP(C3381,Products!A:A,Products!D:D,"")</f>
        <v>Biswas, Kapoor and Patel</v>
      </c>
      <c r="G3381" s="4">
        <f>Order_items!C3381</f>
        <v>2</v>
      </c>
      <c r="H3381" s="4">
        <f>Order_items!D3381</f>
        <v>650.2</v>
      </c>
      <c r="I3381" s="4">
        <f>Order_items!E3381</f>
        <v>1300.4</v>
      </c>
      <c r="J3381" s="4" t="str">
        <f t="array" ref="J3381">_xlfn.XLOOKUP(A3381,Orders!A:A,Orders!G:G,"")</f>
        <v>UPI</v>
      </c>
      <c r="K3381" s="4">
        <f t="shared" si="1"/>
        <v>2023</v>
      </c>
      <c r="L3381" s="4" t="str">
        <f t="shared" si="2"/>
        <v>Jul</v>
      </c>
    </row>
    <row r="3382" ht="22.5" customHeight="1">
      <c r="A3382" s="4">
        <f>(Orders!A3382)</f>
        <v>544018743</v>
      </c>
      <c r="B3382" s="5">
        <f t="array" ref="B3382">_xlfn.XLOOKUP(A3382, Orders!A:A,Orders!C:C)</f>
        <v>45382.59444</v>
      </c>
      <c r="C3382" s="4">
        <f>Order_items!B3382</f>
        <v>611575</v>
      </c>
      <c r="D3382" s="4" t="str">
        <f t="array" ref="D3382">_xlfn.XLOOKUP(C3382,Products!A:A,Products!B:B,"")</f>
        <v>Frozen Pizza</v>
      </c>
      <c r="E3382" s="4" t="str">
        <f t="array" ref="E3382">_xlfn.XLOOKUP(C3382,Products!A:A,Products!C:C,"")</f>
        <v>Instant &amp; Frozen Food</v>
      </c>
      <c r="F3382" s="4" t="str">
        <f t="array" ref="F3382">_xlfn.XLOOKUP(C3382,Products!A:A,Products!D:D,"")</f>
        <v>Bhat, Nigam and Hayer</v>
      </c>
      <c r="G3382" s="4">
        <f>Order_items!C3382</f>
        <v>1</v>
      </c>
      <c r="H3382" s="4">
        <f>Order_items!D3382</f>
        <v>482.06</v>
      </c>
      <c r="I3382" s="4">
        <f>Order_items!E3382</f>
        <v>482.06</v>
      </c>
      <c r="J3382" s="4" t="str">
        <f t="array" ref="J3382">_xlfn.XLOOKUP(A3382,Orders!A:A,Orders!G:G,"")</f>
        <v>Cash</v>
      </c>
      <c r="K3382" s="4">
        <f t="shared" si="1"/>
        <v>2024</v>
      </c>
      <c r="L3382" s="4" t="str">
        <f t="shared" si="2"/>
        <v>Mar</v>
      </c>
    </row>
    <row r="3383" ht="22.5" customHeight="1">
      <c r="A3383" s="4">
        <f>(Orders!A3383)</f>
        <v>3292929952</v>
      </c>
      <c r="B3383" s="5">
        <f t="array" ref="B3383">_xlfn.XLOOKUP(A3383, Orders!A:A,Orders!C:C)</f>
        <v>45545.27938</v>
      </c>
      <c r="C3383" s="4">
        <f>Order_items!B3383</f>
        <v>378230</v>
      </c>
      <c r="D3383" s="4" t="str">
        <f t="array" ref="D3383">_xlfn.XLOOKUP(C3383,Products!A:A,Products!B:B,"")</f>
        <v>Nuts</v>
      </c>
      <c r="E3383" s="4" t="str">
        <f t="array" ref="E3383">_xlfn.XLOOKUP(C3383,Products!A:A,Products!C:C,"")</f>
        <v>Snacks &amp; Munchies</v>
      </c>
      <c r="F3383" s="4" t="str">
        <f t="array" ref="F3383">_xlfn.XLOOKUP(C3383,Products!A:A,Products!D:D,"")</f>
        <v>Kala-Vig</v>
      </c>
      <c r="G3383" s="4">
        <f>Order_items!C3383</f>
        <v>2</v>
      </c>
      <c r="H3383" s="4">
        <f>Order_items!D3383</f>
        <v>166.42</v>
      </c>
      <c r="I3383" s="4">
        <f>Order_items!E3383</f>
        <v>332.84</v>
      </c>
      <c r="J3383" s="4" t="str">
        <f t="array" ref="J3383">_xlfn.XLOOKUP(A3383,Orders!A:A,Orders!G:G,"")</f>
        <v>UPI</v>
      </c>
      <c r="K3383" s="4">
        <f t="shared" si="1"/>
        <v>2024</v>
      </c>
      <c r="L3383" s="4" t="str">
        <f t="shared" si="2"/>
        <v>Sep</v>
      </c>
    </row>
    <row r="3384" ht="22.5" customHeight="1">
      <c r="A3384" s="4">
        <f>(Orders!A3384)</f>
        <v>9144790321</v>
      </c>
      <c r="B3384" s="5">
        <f t="array" ref="B3384">_xlfn.XLOOKUP(A3384, Orders!A:A,Orders!C:C)</f>
        <v>45033.68193</v>
      </c>
      <c r="C3384" s="4">
        <f>Order_items!B3384</f>
        <v>140154</v>
      </c>
      <c r="D3384" s="4" t="str">
        <f t="array" ref="D3384">_xlfn.XLOOKUP(C3384,Products!A:A,Products!B:B,"")</f>
        <v>Shampoo</v>
      </c>
      <c r="E3384" s="4" t="str">
        <f t="array" ref="E3384">_xlfn.XLOOKUP(C3384,Products!A:A,Products!C:C,"")</f>
        <v>Personal Care</v>
      </c>
      <c r="F3384" s="4" t="str">
        <f t="array" ref="F3384">_xlfn.XLOOKUP(C3384,Products!A:A,Products!D:D,"")</f>
        <v>Malhotra LLC</v>
      </c>
      <c r="G3384" s="4">
        <f>Order_items!C3384</f>
        <v>2</v>
      </c>
      <c r="H3384" s="4">
        <f>Order_items!D3384</f>
        <v>171.2</v>
      </c>
      <c r="I3384" s="4">
        <f>Order_items!E3384</f>
        <v>342.4</v>
      </c>
      <c r="J3384" s="4" t="str">
        <f t="array" ref="J3384">_xlfn.XLOOKUP(A3384,Orders!A:A,Orders!G:G,"")</f>
        <v>Cash</v>
      </c>
      <c r="K3384" s="4">
        <f t="shared" si="1"/>
        <v>2023</v>
      </c>
      <c r="L3384" s="4" t="str">
        <f t="shared" si="2"/>
        <v>Apr</v>
      </c>
    </row>
    <row r="3385" ht="22.5" customHeight="1">
      <c r="A3385" s="4">
        <f>(Orders!A3385)</f>
        <v>9075991438</v>
      </c>
      <c r="B3385" s="5">
        <f t="array" ref="B3385">_xlfn.XLOOKUP(A3385, Orders!A:A,Orders!C:C)</f>
        <v>45098.96534</v>
      </c>
      <c r="C3385" s="4">
        <f>Order_items!B3385</f>
        <v>444361</v>
      </c>
      <c r="D3385" s="4" t="str">
        <f t="array" ref="D3385">_xlfn.XLOOKUP(C3385,Products!A:A,Products!B:B,"")</f>
        <v>Pain Reliever</v>
      </c>
      <c r="E3385" s="4" t="str">
        <f t="array" ref="E3385">_xlfn.XLOOKUP(C3385,Products!A:A,Products!C:C,"")</f>
        <v>Pharmacy</v>
      </c>
      <c r="F3385" s="4" t="str">
        <f t="array" ref="F3385">_xlfn.XLOOKUP(C3385,Products!A:A,Products!D:D,"")</f>
        <v>Prakash, Bawa and Kale</v>
      </c>
      <c r="G3385" s="4">
        <f>Order_items!C3385</f>
        <v>3</v>
      </c>
      <c r="H3385" s="4">
        <f>Order_items!D3385</f>
        <v>822.63</v>
      </c>
      <c r="I3385" s="4">
        <f>Order_items!E3385</f>
        <v>2467.89</v>
      </c>
      <c r="J3385" s="4" t="str">
        <f t="array" ref="J3385">_xlfn.XLOOKUP(A3385,Orders!A:A,Orders!G:G,"")</f>
        <v>Cash</v>
      </c>
      <c r="K3385" s="4">
        <f t="shared" si="1"/>
        <v>2023</v>
      </c>
      <c r="L3385" s="4" t="str">
        <f t="shared" si="2"/>
        <v>Jun</v>
      </c>
    </row>
    <row r="3386" ht="22.5" customHeight="1">
      <c r="A3386" s="4">
        <f>(Orders!A3386)</f>
        <v>3634813810</v>
      </c>
      <c r="B3386" s="5">
        <f t="array" ref="B3386">_xlfn.XLOOKUP(A3386, Orders!A:A,Orders!C:C)</f>
        <v>45516.21447</v>
      </c>
      <c r="C3386" s="4">
        <f>Order_items!B3386</f>
        <v>9436</v>
      </c>
      <c r="D3386" s="4" t="str">
        <f t="array" ref="D3386">_xlfn.XLOOKUP(C3386,Products!A:A,Products!B:B,"")</f>
        <v>Toothpaste</v>
      </c>
      <c r="E3386" s="4" t="str">
        <f t="array" ref="E3386">_xlfn.XLOOKUP(C3386,Products!A:A,Products!C:C,"")</f>
        <v>Personal Care</v>
      </c>
      <c r="F3386" s="4" t="str">
        <f t="array" ref="F3386">_xlfn.XLOOKUP(C3386,Products!A:A,Products!D:D,"")</f>
        <v>Naidu PLC</v>
      </c>
      <c r="G3386" s="4">
        <f>Order_items!C3386</f>
        <v>3</v>
      </c>
      <c r="H3386" s="4">
        <f>Order_items!D3386</f>
        <v>88.43</v>
      </c>
      <c r="I3386" s="4">
        <f>Order_items!E3386</f>
        <v>265.29</v>
      </c>
      <c r="J3386" s="4" t="str">
        <f t="array" ref="J3386">_xlfn.XLOOKUP(A3386,Orders!A:A,Orders!G:G,"")</f>
        <v>Wallet</v>
      </c>
      <c r="K3386" s="4">
        <f t="shared" si="1"/>
        <v>2024</v>
      </c>
      <c r="L3386" s="4" t="str">
        <f t="shared" si="2"/>
        <v>Aug</v>
      </c>
    </row>
    <row r="3387" ht="22.5" customHeight="1">
      <c r="A3387" s="4">
        <f>(Orders!A3387)</f>
        <v>8250406975</v>
      </c>
      <c r="B3387" s="5">
        <f t="array" ref="B3387">_xlfn.XLOOKUP(A3387, Orders!A:A,Orders!C:C)</f>
        <v>45267.46682</v>
      </c>
      <c r="C3387" s="4">
        <f>Order_items!B3387</f>
        <v>473647</v>
      </c>
      <c r="D3387" s="4" t="str">
        <f t="array" ref="D3387">_xlfn.XLOOKUP(C3387,Products!A:A,Products!B:B,"")</f>
        <v>Toothpaste</v>
      </c>
      <c r="E3387" s="4" t="str">
        <f t="array" ref="E3387">_xlfn.XLOOKUP(C3387,Products!A:A,Products!C:C,"")</f>
        <v>Personal Care</v>
      </c>
      <c r="F3387" s="4" t="str">
        <f t="array" ref="F3387">_xlfn.XLOOKUP(C3387,Products!A:A,Products!D:D,"")</f>
        <v>Ben-Ravi</v>
      </c>
      <c r="G3387" s="4">
        <f>Order_items!C3387</f>
        <v>3</v>
      </c>
      <c r="H3387" s="4">
        <f>Order_items!D3387</f>
        <v>43.05</v>
      </c>
      <c r="I3387" s="4">
        <f>Order_items!E3387</f>
        <v>129.15</v>
      </c>
      <c r="J3387" s="4" t="str">
        <f t="array" ref="J3387">_xlfn.XLOOKUP(A3387,Orders!A:A,Orders!G:G,"")</f>
        <v>Wallet</v>
      </c>
      <c r="K3387" s="4">
        <f t="shared" si="1"/>
        <v>2023</v>
      </c>
      <c r="L3387" s="4" t="str">
        <f t="shared" si="2"/>
        <v>Dec</v>
      </c>
    </row>
    <row r="3388" ht="22.5" customHeight="1">
      <c r="A3388" s="4">
        <f>(Orders!A3388)</f>
        <v>5877618756</v>
      </c>
      <c r="B3388" s="5">
        <f t="array" ref="B3388">_xlfn.XLOOKUP(A3388, Orders!A:A,Orders!C:C)</f>
        <v>45114.46617</v>
      </c>
      <c r="C3388" s="4">
        <f>Order_items!B3388</f>
        <v>969851</v>
      </c>
      <c r="D3388" s="4" t="str">
        <f t="array" ref="D3388">_xlfn.XLOOKUP(C3388,Products!A:A,Products!B:B,"")</f>
        <v>Frozen Vegetables</v>
      </c>
      <c r="E3388" s="4" t="str">
        <f t="array" ref="E3388">_xlfn.XLOOKUP(C3388,Products!A:A,Products!C:C,"")</f>
        <v>Instant &amp; Frozen Food</v>
      </c>
      <c r="F3388" s="4" t="str">
        <f t="array" ref="F3388">_xlfn.XLOOKUP(C3388,Products!A:A,Products!D:D,"")</f>
        <v>Kara, Sodhi and Bassi</v>
      </c>
      <c r="G3388" s="4">
        <f>Order_items!C3388</f>
        <v>3</v>
      </c>
      <c r="H3388" s="4">
        <f>Order_items!D3388</f>
        <v>340.66</v>
      </c>
      <c r="I3388" s="4">
        <f>Order_items!E3388</f>
        <v>1021.98</v>
      </c>
      <c r="J3388" s="4" t="str">
        <f t="array" ref="J3388">_xlfn.XLOOKUP(A3388,Orders!A:A,Orders!G:G,"")</f>
        <v>Cash</v>
      </c>
      <c r="K3388" s="4">
        <f t="shared" si="1"/>
        <v>2023</v>
      </c>
      <c r="L3388" s="4" t="str">
        <f t="shared" si="2"/>
        <v>Jul</v>
      </c>
    </row>
    <row r="3389" ht="22.5" customHeight="1">
      <c r="A3389" s="4">
        <f>(Orders!A3389)</f>
        <v>2419292139</v>
      </c>
      <c r="B3389" s="5">
        <f t="array" ref="B3389">_xlfn.XLOOKUP(A3389, Orders!A:A,Orders!C:C)</f>
        <v>45443.9435</v>
      </c>
      <c r="C3389" s="4">
        <f>Order_items!B3389</f>
        <v>328457</v>
      </c>
      <c r="D3389" s="4" t="str">
        <f t="array" ref="D3389">_xlfn.XLOOKUP(C3389,Products!A:A,Products!B:B,"")</f>
        <v>Mango Drink</v>
      </c>
      <c r="E3389" s="4" t="str">
        <f t="array" ref="E3389">_xlfn.XLOOKUP(C3389,Products!A:A,Products!C:C,"")</f>
        <v>Cold Drinks &amp; Juices</v>
      </c>
      <c r="F3389" s="4" t="str">
        <f t="array" ref="F3389">_xlfn.XLOOKUP(C3389,Products!A:A,Products!D:D,"")</f>
        <v>Hayre-Shere</v>
      </c>
      <c r="G3389" s="4">
        <f>Order_items!C3389</f>
        <v>1</v>
      </c>
      <c r="H3389" s="4">
        <f>Order_items!D3389</f>
        <v>858.57</v>
      </c>
      <c r="I3389" s="4">
        <f>Order_items!E3389</f>
        <v>858.57</v>
      </c>
      <c r="J3389" s="4" t="str">
        <f t="array" ref="J3389">_xlfn.XLOOKUP(A3389,Orders!A:A,Orders!G:G,"")</f>
        <v>UPI</v>
      </c>
      <c r="K3389" s="4">
        <f t="shared" si="1"/>
        <v>2024</v>
      </c>
      <c r="L3389" s="4" t="str">
        <f t="shared" si="2"/>
        <v>May</v>
      </c>
    </row>
    <row r="3390" ht="22.5" customHeight="1">
      <c r="A3390" s="4">
        <f>(Orders!A3390)</f>
        <v>9547123332</v>
      </c>
      <c r="B3390" s="5">
        <f t="array" ref="B3390">_xlfn.XLOOKUP(A3390, Orders!A:A,Orders!C:C)</f>
        <v>45084.57521</v>
      </c>
      <c r="C3390" s="4">
        <f>Order_items!B3390</f>
        <v>901144</v>
      </c>
      <c r="D3390" s="4" t="str">
        <f t="array" ref="D3390">_xlfn.XLOOKUP(C3390,Products!A:A,Products!B:B,"")</f>
        <v>Sugar</v>
      </c>
      <c r="E3390" s="4" t="str">
        <f t="array" ref="E3390">_xlfn.XLOOKUP(C3390,Products!A:A,Products!C:C,"")</f>
        <v>Grocery &amp; Staples</v>
      </c>
      <c r="F3390" s="4" t="str">
        <f t="array" ref="F3390">_xlfn.XLOOKUP(C3390,Products!A:A,Products!D:D,"")</f>
        <v>Deo-Kamdar</v>
      </c>
      <c r="G3390" s="4">
        <f>Order_items!C3390</f>
        <v>3</v>
      </c>
      <c r="H3390" s="4">
        <f>Order_items!D3390</f>
        <v>340.36</v>
      </c>
      <c r="I3390" s="4">
        <f>Order_items!E3390</f>
        <v>1021.08</v>
      </c>
      <c r="J3390" s="4" t="str">
        <f t="array" ref="J3390">_xlfn.XLOOKUP(A3390,Orders!A:A,Orders!G:G,"")</f>
        <v>UPI</v>
      </c>
      <c r="K3390" s="4">
        <f t="shared" si="1"/>
        <v>2023</v>
      </c>
      <c r="L3390" s="4" t="str">
        <f t="shared" si="2"/>
        <v>Jun</v>
      </c>
    </row>
    <row r="3391" ht="22.5" customHeight="1">
      <c r="A3391" s="4">
        <f>(Orders!A3391)</f>
        <v>6968636396</v>
      </c>
      <c r="B3391" s="5">
        <f t="array" ref="B3391">_xlfn.XLOOKUP(A3391, Orders!A:A,Orders!C:C)</f>
        <v>45384.81662</v>
      </c>
      <c r="C3391" s="4">
        <f>Order_items!B3391</f>
        <v>324809</v>
      </c>
      <c r="D3391" s="4" t="str">
        <f t="array" ref="D3391">_xlfn.XLOOKUP(C3391,Products!A:A,Products!B:B,"")</f>
        <v>Bread</v>
      </c>
      <c r="E3391" s="4" t="str">
        <f t="array" ref="E3391">_xlfn.XLOOKUP(C3391,Products!A:A,Products!C:C,"")</f>
        <v>Dairy &amp; Breakfast</v>
      </c>
      <c r="F3391" s="4" t="str">
        <f t="array" ref="F3391">_xlfn.XLOOKUP(C3391,Products!A:A,Products!D:D,"")</f>
        <v>Sidhu PLC</v>
      </c>
      <c r="G3391" s="4">
        <f>Order_items!C3391</f>
        <v>3</v>
      </c>
      <c r="H3391" s="4">
        <f>Order_items!D3391</f>
        <v>608</v>
      </c>
      <c r="I3391" s="4">
        <f>Order_items!E3391</f>
        <v>1824</v>
      </c>
      <c r="J3391" s="4" t="str">
        <f t="array" ref="J3391">_xlfn.XLOOKUP(A3391,Orders!A:A,Orders!G:G,"")</f>
        <v>Card</v>
      </c>
      <c r="K3391" s="4">
        <f t="shared" si="1"/>
        <v>2024</v>
      </c>
      <c r="L3391" s="4" t="str">
        <f t="shared" si="2"/>
        <v>Apr</v>
      </c>
    </row>
    <row r="3392" ht="22.5" customHeight="1">
      <c r="A3392" s="4">
        <f>(Orders!A3392)</f>
        <v>5247557644</v>
      </c>
      <c r="B3392" s="5">
        <f t="array" ref="B3392">_xlfn.XLOOKUP(A3392, Orders!A:A,Orders!C:C)</f>
        <v>45066.34313</v>
      </c>
      <c r="C3392" s="4">
        <f>Order_items!B3392</f>
        <v>473647</v>
      </c>
      <c r="D3392" s="4" t="str">
        <f t="array" ref="D3392">_xlfn.XLOOKUP(C3392,Products!A:A,Products!B:B,"")</f>
        <v>Toothpaste</v>
      </c>
      <c r="E3392" s="4" t="str">
        <f t="array" ref="E3392">_xlfn.XLOOKUP(C3392,Products!A:A,Products!C:C,"")</f>
        <v>Personal Care</v>
      </c>
      <c r="F3392" s="4" t="str">
        <f t="array" ref="F3392">_xlfn.XLOOKUP(C3392,Products!A:A,Products!D:D,"")</f>
        <v>Ben-Ravi</v>
      </c>
      <c r="G3392" s="4">
        <f>Order_items!C3392</f>
        <v>1</v>
      </c>
      <c r="H3392" s="4">
        <f>Order_items!D3392</f>
        <v>43.05</v>
      </c>
      <c r="I3392" s="4">
        <f>Order_items!E3392</f>
        <v>43.05</v>
      </c>
      <c r="J3392" s="4" t="str">
        <f t="array" ref="J3392">_xlfn.XLOOKUP(A3392,Orders!A:A,Orders!G:G,"")</f>
        <v>Cash</v>
      </c>
      <c r="K3392" s="4">
        <f t="shared" si="1"/>
        <v>2023</v>
      </c>
      <c r="L3392" s="4" t="str">
        <f t="shared" si="2"/>
        <v>May</v>
      </c>
    </row>
    <row r="3393" ht="22.5" customHeight="1">
      <c r="A3393" s="4">
        <f>(Orders!A3393)</f>
        <v>7731193394</v>
      </c>
      <c r="B3393" s="5">
        <f t="array" ref="B3393">_xlfn.XLOOKUP(A3393, Orders!A:A,Orders!C:C)</f>
        <v>45580.54601</v>
      </c>
      <c r="C3393" s="4">
        <f>Order_items!B3393</f>
        <v>891833</v>
      </c>
      <c r="D3393" s="4" t="str">
        <f t="array" ref="D3393">_xlfn.XLOOKUP(C3393,Products!A:A,Products!B:B,"")</f>
        <v>Curd</v>
      </c>
      <c r="E3393" s="4" t="str">
        <f t="array" ref="E3393">_xlfn.XLOOKUP(C3393,Products!A:A,Products!C:C,"")</f>
        <v>Dairy &amp; Breakfast</v>
      </c>
      <c r="F3393" s="4" t="str">
        <f t="array" ref="F3393">_xlfn.XLOOKUP(C3393,Products!A:A,Products!D:D,"")</f>
        <v>Mani PLC</v>
      </c>
      <c r="G3393" s="4">
        <f>Order_items!C3393</f>
        <v>2</v>
      </c>
      <c r="H3393" s="4">
        <f>Order_items!D3393</f>
        <v>493.19</v>
      </c>
      <c r="I3393" s="4">
        <f>Order_items!E3393</f>
        <v>986.38</v>
      </c>
      <c r="J3393" s="4" t="str">
        <f t="array" ref="J3393">_xlfn.XLOOKUP(A3393,Orders!A:A,Orders!G:G,"")</f>
        <v>Cash</v>
      </c>
      <c r="K3393" s="4">
        <f t="shared" si="1"/>
        <v>2024</v>
      </c>
      <c r="L3393" s="4" t="str">
        <f t="shared" si="2"/>
        <v>Oct</v>
      </c>
    </row>
    <row r="3394" ht="22.5" customHeight="1">
      <c r="A3394" s="4">
        <f>(Orders!A3394)</f>
        <v>6048321120</v>
      </c>
      <c r="B3394" s="5">
        <f t="array" ref="B3394">_xlfn.XLOOKUP(A3394, Orders!A:A,Orders!C:C)</f>
        <v>45498.44894</v>
      </c>
      <c r="C3394" s="4">
        <f>Order_items!B3394</f>
        <v>925482</v>
      </c>
      <c r="D3394" s="4" t="str">
        <f t="array" ref="D3394">_xlfn.XLOOKUP(C3394,Products!A:A,Products!B:B,"")</f>
        <v>Frozen Biryani</v>
      </c>
      <c r="E3394" s="4" t="str">
        <f t="array" ref="E3394">_xlfn.XLOOKUP(C3394,Products!A:A,Products!C:C,"")</f>
        <v>Instant &amp; Frozen Food</v>
      </c>
      <c r="F3394" s="4" t="str">
        <f t="array" ref="F3394">_xlfn.XLOOKUP(C3394,Products!A:A,Products!D:D,"")</f>
        <v>Viswanathan-Sha</v>
      </c>
      <c r="G3394" s="4">
        <f>Order_items!C3394</f>
        <v>3</v>
      </c>
      <c r="H3394" s="4">
        <f>Order_items!D3394</f>
        <v>475.04</v>
      </c>
      <c r="I3394" s="4">
        <f>Order_items!E3394</f>
        <v>1425.12</v>
      </c>
      <c r="J3394" s="4" t="str">
        <f t="array" ref="J3394">_xlfn.XLOOKUP(A3394,Orders!A:A,Orders!G:G,"")</f>
        <v>Card</v>
      </c>
      <c r="K3394" s="4">
        <f t="shared" si="1"/>
        <v>2024</v>
      </c>
      <c r="L3394" s="4" t="str">
        <f t="shared" si="2"/>
        <v>Jul</v>
      </c>
    </row>
    <row r="3395" ht="22.5" customHeight="1">
      <c r="A3395" s="4">
        <f>(Orders!A3395)</f>
        <v>8494582006</v>
      </c>
      <c r="B3395" s="5">
        <f t="array" ref="B3395">_xlfn.XLOOKUP(A3395, Orders!A:A,Orders!C:C)</f>
        <v>45050.66076</v>
      </c>
      <c r="C3395" s="4">
        <f>Order_items!B3395</f>
        <v>51036</v>
      </c>
      <c r="D3395" s="4" t="str">
        <f t="array" ref="D3395">_xlfn.XLOOKUP(C3395,Products!A:A,Products!B:B,"")</f>
        <v>Baby Food</v>
      </c>
      <c r="E3395" s="4" t="str">
        <f t="array" ref="E3395">_xlfn.XLOOKUP(C3395,Products!A:A,Products!C:C,"")</f>
        <v>Baby Care</v>
      </c>
      <c r="F3395" s="4" t="str">
        <f t="array" ref="F3395">_xlfn.XLOOKUP(C3395,Products!A:A,Products!D:D,"")</f>
        <v>Karnik PLC</v>
      </c>
      <c r="G3395" s="4">
        <f>Order_items!C3395</f>
        <v>3</v>
      </c>
      <c r="H3395" s="4">
        <f>Order_items!D3395</f>
        <v>931.61</v>
      </c>
      <c r="I3395" s="4">
        <f>Order_items!E3395</f>
        <v>2794.83</v>
      </c>
      <c r="J3395" s="4" t="str">
        <f t="array" ref="J3395">_xlfn.XLOOKUP(A3395,Orders!A:A,Orders!G:G,"")</f>
        <v>UPI</v>
      </c>
      <c r="K3395" s="4">
        <f t="shared" si="1"/>
        <v>2023</v>
      </c>
      <c r="L3395" s="4" t="str">
        <f t="shared" si="2"/>
        <v>May</v>
      </c>
    </row>
    <row r="3396" ht="22.5" customHeight="1">
      <c r="A3396" s="4">
        <f>(Orders!A3396)</f>
        <v>5600781757</v>
      </c>
      <c r="B3396" s="5">
        <f t="array" ref="B3396">_xlfn.XLOOKUP(A3396, Orders!A:A,Orders!C:C)</f>
        <v>45095.42653</v>
      </c>
      <c r="C3396" s="4">
        <f>Order_items!B3396</f>
        <v>112390</v>
      </c>
      <c r="D3396" s="4" t="str">
        <f t="array" ref="D3396">_xlfn.XLOOKUP(C3396,Products!A:A,Products!B:B,"")</f>
        <v>Toothpaste</v>
      </c>
      <c r="E3396" s="4" t="str">
        <f t="array" ref="E3396">_xlfn.XLOOKUP(C3396,Products!A:A,Products!C:C,"")</f>
        <v>Personal Care</v>
      </c>
      <c r="F3396" s="4" t="str">
        <f t="array" ref="F3396">_xlfn.XLOOKUP(C3396,Products!A:A,Products!D:D,"")</f>
        <v>Kibe, Contractor and Randhawa</v>
      </c>
      <c r="G3396" s="4">
        <f>Order_items!C3396</f>
        <v>3</v>
      </c>
      <c r="H3396" s="4">
        <f>Order_items!D3396</f>
        <v>877.98</v>
      </c>
      <c r="I3396" s="4">
        <f>Order_items!E3396</f>
        <v>2633.94</v>
      </c>
      <c r="J3396" s="4" t="str">
        <f t="array" ref="J3396">_xlfn.XLOOKUP(A3396,Orders!A:A,Orders!G:G,"")</f>
        <v>Card</v>
      </c>
      <c r="K3396" s="4">
        <f t="shared" si="1"/>
        <v>2023</v>
      </c>
      <c r="L3396" s="4" t="str">
        <f t="shared" si="2"/>
        <v>Jun</v>
      </c>
    </row>
    <row r="3397" ht="22.5" customHeight="1">
      <c r="A3397" s="4">
        <f>(Orders!A3397)</f>
        <v>495091707</v>
      </c>
      <c r="B3397" s="5">
        <f t="array" ref="B3397">_xlfn.XLOOKUP(A3397, Orders!A:A,Orders!C:C)</f>
        <v>45551.04931</v>
      </c>
      <c r="C3397" s="4">
        <f>Order_items!B3397</f>
        <v>378287</v>
      </c>
      <c r="D3397" s="4" t="str">
        <f t="array" ref="D3397">_xlfn.XLOOKUP(C3397,Products!A:A,Products!B:B,"")</f>
        <v>Lemonade</v>
      </c>
      <c r="E3397" s="4" t="str">
        <f t="array" ref="E3397">_xlfn.XLOOKUP(C3397,Products!A:A,Products!C:C,"")</f>
        <v>Cold Drinks &amp; Juices</v>
      </c>
      <c r="F3397" s="4" t="str">
        <f t="array" ref="F3397">_xlfn.XLOOKUP(C3397,Products!A:A,Products!D:D,"")</f>
        <v>Ramesh-Jain</v>
      </c>
      <c r="G3397" s="4">
        <f>Order_items!C3397</f>
        <v>1</v>
      </c>
      <c r="H3397" s="4">
        <f>Order_items!D3397</f>
        <v>332.84</v>
      </c>
      <c r="I3397" s="4">
        <f>Order_items!E3397</f>
        <v>332.84</v>
      </c>
      <c r="J3397" s="4" t="str">
        <f t="array" ref="J3397">_xlfn.XLOOKUP(A3397,Orders!A:A,Orders!G:G,"")</f>
        <v>Wallet</v>
      </c>
      <c r="K3397" s="4">
        <f t="shared" si="1"/>
        <v>2024</v>
      </c>
      <c r="L3397" s="4" t="str">
        <f t="shared" si="2"/>
        <v>Sep</v>
      </c>
    </row>
    <row r="3398" ht="22.5" customHeight="1">
      <c r="A3398" s="4">
        <f>(Orders!A3398)</f>
        <v>3239613823</v>
      </c>
      <c r="B3398" s="5">
        <f t="array" ref="B3398">_xlfn.XLOOKUP(A3398, Orders!A:A,Orders!C:C)</f>
        <v>45400.67964</v>
      </c>
      <c r="C3398" s="4">
        <f>Order_items!B3398</f>
        <v>647462</v>
      </c>
      <c r="D3398" s="4" t="str">
        <f t="array" ref="D3398">_xlfn.XLOOKUP(C3398,Products!A:A,Products!B:B,"")</f>
        <v>Lotion</v>
      </c>
      <c r="E3398" s="4" t="str">
        <f t="array" ref="E3398">_xlfn.XLOOKUP(C3398,Products!A:A,Products!C:C,"")</f>
        <v>Personal Care</v>
      </c>
      <c r="F3398" s="4" t="str">
        <f t="array" ref="F3398">_xlfn.XLOOKUP(C3398,Products!A:A,Products!D:D,"")</f>
        <v>Balan, Samra and Sekhon</v>
      </c>
      <c r="G3398" s="4">
        <f>Order_items!C3398</f>
        <v>1</v>
      </c>
      <c r="H3398" s="4">
        <f>Order_items!D3398</f>
        <v>326.42</v>
      </c>
      <c r="I3398" s="4">
        <f>Order_items!E3398</f>
        <v>326.42</v>
      </c>
      <c r="J3398" s="4" t="str">
        <f t="array" ref="J3398">_xlfn.XLOOKUP(A3398,Orders!A:A,Orders!G:G,"")</f>
        <v>Cash</v>
      </c>
      <c r="K3398" s="4">
        <f t="shared" si="1"/>
        <v>2024</v>
      </c>
      <c r="L3398" s="4" t="str">
        <f t="shared" si="2"/>
        <v>Apr</v>
      </c>
    </row>
    <row r="3399" ht="22.5" customHeight="1">
      <c r="A3399" s="4">
        <f>(Orders!A3399)</f>
        <v>3643352219</v>
      </c>
      <c r="B3399" s="5">
        <f t="array" ref="B3399">_xlfn.XLOOKUP(A3399, Orders!A:A,Orders!C:C)</f>
        <v>45184.40447</v>
      </c>
      <c r="C3399" s="4">
        <f>Order_items!B3399</f>
        <v>120532</v>
      </c>
      <c r="D3399" s="4" t="str">
        <f t="array" ref="D3399">_xlfn.XLOOKUP(C3399,Products!A:A,Products!B:B,"")</f>
        <v>Wheat Flour</v>
      </c>
      <c r="E3399" s="4" t="str">
        <f t="array" ref="E3399">_xlfn.XLOOKUP(C3399,Products!A:A,Products!C:C,"")</f>
        <v>Grocery &amp; Staples</v>
      </c>
      <c r="F3399" s="4" t="str">
        <f t="array" ref="F3399">_xlfn.XLOOKUP(C3399,Products!A:A,Products!D:D,"")</f>
        <v>Nazareth Ltd</v>
      </c>
      <c r="G3399" s="4">
        <f>Order_items!C3399</f>
        <v>3</v>
      </c>
      <c r="H3399" s="4">
        <f>Order_items!D3399</f>
        <v>697.53</v>
      </c>
      <c r="I3399" s="4">
        <f>Order_items!E3399</f>
        <v>2092.59</v>
      </c>
      <c r="J3399" s="4" t="str">
        <f t="array" ref="J3399">_xlfn.XLOOKUP(A3399,Orders!A:A,Orders!G:G,"")</f>
        <v>UPI</v>
      </c>
      <c r="K3399" s="4">
        <f t="shared" si="1"/>
        <v>2023</v>
      </c>
      <c r="L3399" s="4" t="str">
        <f t="shared" si="2"/>
        <v>Sep</v>
      </c>
    </row>
    <row r="3400" ht="22.5" customHeight="1">
      <c r="A3400" s="4">
        <f>(Orders!A3400)</f>
        <v>2051599638</v>
      </c>
      <c r="B3400" s="5">
        <f t="array" ref="B3400">_xlfn.XLOOKUP(A3400, Orders!A:A,Orders!C:C)</f>
        <v>45038.44755</v>
      </c>
      <c r="C3400" s="4">
        <f>Order_items!B3400</f>
        <v>4452</v>
      </c>
      <c r="D3400" s="4" t="str">
        <f t="array" ref="D3400">_xlfn.XLOOKUP(C3400,Products!A:A,Products!B:B,"")</f>
        <v>Baby Wipes</v>
      </c>
      <c r="E3400" s="4" t="str">
        <f t="array" ref="E3400">_xlfn.XLOOKUP(C3400,Products!A:A,Products!C:C,"")</f>
        <v>Baby Care</v>
      </c>
      <c r="F3400" s="4" t="str">
        <f t="array" ref="F3400">_xlfn.XLOOKUP(C3400,Products!A:A,Products!D:D,"")</f>
        <v>Morar-Mistry</v>
      </c>
      <c r="G3400" s="4">
        <f>Order_items!C3400</f>
        <v>2</v>
      </c>
      <c r="H3400" s="4">
        <f>Order_items!D3400</f>
        <v>169.88</v>
      </c>
      <c r="I3400" s="4">
        <f>Order_items!E3400</f>
        <v>339.76</v>
      </c>
      <c r="J3400" s="4" t="str">
        <f t="array" ref="J3400">_xlfn.XLOOKUP(A3400,Orders!A:A,Orders!G:G,"")</f>
        <v>Cash</v>
      </c>
      <c r="K3400" s="4">
        <f t="shared" si="1"/>
        <v>2023</v>
      </c>
      <c r="L3400" s="4" t="str">
        <f t="shared" si="2"/>
        <v>Apr</v>
      </c>
    </row>
    <row r="3401" ht="22.5" customHeight="1">
      <c r="A3401" s="4">
        <f>(Orders!A3401)</f>
        <v>3514859549</v>
      </c>
      <c r="B3401" s="5">
        <f t="array" ref="B3401">_xlfn.XLOOKUP(A3401, Orders!A:A,Orders!C:C)</f>
        <v>45281.60084</v>
      </c>
      <c r="C3401" s="4">
        <f>Order_items!B3401</f>
        <v>274207</v>
      </c>
      <c r="D3401" s="4" t="str">
        <f t="array" ref="D3401">_xlfn.XLOOKUP(C3401,Products!A:A,Products!B:B,"")</f>
        <v>Cough Syrup</v>
      </c>
      <c r="E3401" s="4" t="str">
        <f t="array" ref="E3401">_xlfn.XLOOKUP(C3401,Products!A:A,Products!C:C,"")</f>
        <v>Pharmacy</v>
      </c>
      <c r="F3401" s="4" t="str">
        <f t="array" ref="F3401">_xlfn.XLOOKUP(C3401,Products!A:A,Products!D:D,"")</f>
        <v>Savant, Batta and Mander</v>
      </c>
      <c r="G3401" s="4">
        <f>Order_items!C3401</f>
        <v>2</v>
      </c>
      <c r="H3401" s="4">
        <f>Order_items!D3401</f>
        <v>328.51</v>
      </c>
      <c r="I3401" s="4">
        <f>Order_items!E3401</f>
        <v>657.02</v>
      </c>
      <c r="J3401" s="4" t="str">
        <f t="array" ref="J3401">_xlfn.XLOOKUP(A3401,Orders!A:A,Orders!G:G,"")</f>
        <v>UPI</v>
      </c>
      <c r="K3401" s="4">
        <f t="shared" si="1"/>
        <v>2023</v>
      </c>
      <c r="L3401" s="4" t="str">
        <f t="shared" si="2"/>
        <v>Dec</v>
      </c>
    </row>
    <row r="3402" ht="22.5" customHeight="1">
      <c r="A3402" s="4">
        <f>(Orders!A3402)</f>
        <v>3907599008</v>
      </c>
      <c r="B3402" s="5">
        <f t="array" ref="B3402">_xlfn.XLOOKUP(A3402, Orders!A:A,Orders!C:C)</f>
        <v>45272.03919</v>
      </c>
      <c r="C3402" s="4">
        <f>Order_items!B3402</f>
        <v>658389</v>
      </c>
      <c r="D3402" s="4" t="str">
        <f t="array" ref="D3402">_xlfn.XLOOKUP(C3402,Products!A:A,Products!B:B,"")</f>
        <v>Popcorn</v>
      </c>
      <c r="E3402" s="4" t="str">
        <f t="array" ref="E3402">_xlfn.XLOOKUP(C3402,Products!A:A,Products!C:C,"")</f>
        <v>Snacks &amp; Munchies</v>
      </c>
      <c r="F3402" s="4" t="str">
        <f t="array" ref="F3402">_xlfn.XLOOKUP(C3402,Products!A:A,Products!D:D,"")</f>
        <v>Chanda, Som and Vohra</v>
      </c>
      <c r="G3402" s="4">
        <f>Order_items!C3402</f>
        <v>2</v>
      </c>
      <c r="H3402" s="4">
        <f>Order_items!D3402</f>
        <v>152.55</v>
      </c>
      <c r="I3402" s="4">
        <f>Order_items!E3402</f>
        <v>305.1</v>
      </c>
      <c r="J3402" s="4" t="str">
        <f t="array" ref="J3402">_xlfn.XLOOKUP(A3402,Orders!A:A,Orders!G:G,"")</f>
        <v>Cash</v>
      </c>
      <c r="K3402" s="4">
        <f t="shared" si="1"/>
        <v>2023</v>
      </c>
      <c r="L3402" s="4" t="str">
        <f t="shared" si="2"/>
        <v>Dec</v>
      </c>
    </row>
    <row r="3403" ht="22.5" customHeight="1">
      <c r="A3403" s="4">
        <f>(Orders!A3403)</f>
        <v>1534993603</v>
      </c>
      <c r="B3403" s="5">
        <f t="array" ref="B3403">_xlfn.XLOOKUP(A3403, Orders!A:A,Orders!C:C)</f>
        <v>45298.00954</v>
      </c>
      <c r="C3403" s="4">
        <f>Order_items!B3403</f>
        <v>537274</v>
      </c>
      <c r="D3403" s="4" t="str">
        <f t="array" ref="D3403">_xlfn.XLOOKUP(C3403,Products!A:A,Products!B:B,"")</f>
        <v>Pet Treats</v>
      </c>
      <c r="E3403" s="4" t="str">
        <f t="array" ref="E3403">_xlfn.XLOOKUP(C3403,Products!A:A,Products!C:C,"")</f>
        <v>Pet Care</v>
      </c>
      <c r="F3403" s="4" t="str">
        <f t="array" ref="F3403">_xlfn.XLOOKUP(C3403,Products!A:A,Products!D:D,"")</f>
        <v>Lal-Chauhan</v>
      </c>
      <c r="G3403" s="4">
        <f>Order_items!C3403</f>
        <v>1</v>
      </c>
      <c r="H3403" s="4">
        <f>Order_items!D3403</f>
        <v>702.71</v>
      </c>
      <c r="I3403" s="4">
        <f>Order_items!E3403</f>
        <v>702.71</v>
      </c>
      <c r="J3403" s="4" t="str">
        <f t="array" ref="J3403">_xlfn.XLOOKUP(A3403,Orders!A:A,Orders!G:G,"")</f>
        <v>Card</v>
      </c>
      <c r="K3403" s="4">
        <f t="shared" si="1"/>
        <v>2024</v>
      </c>
      <c r="L3403" s="4" t="str">
        <f t="shared" si="2"/>
        <v>Jan</v>
      </c>
    </row>
    <row r="3404" ht="22.5" customHeight="1">
      <c r="A3404" s="4">
        <f>(Orders!A3404)</f>
        <v>8980701254</v>
      </c>
      <c r="B3404" s="5">
        <f t="array" ref="B3404">_xlfn.XLOOKUP(A3404, Orders!A:A,Orders!C:C)</f>
        <v>45424.62481</v>
      </c>
      <c r="C3404" s="4">
        <f>Order_items!B3404</f>
        <v>219598</v>
      </c>
      <c r="D3404" s="4" t="str">
        <f t="array" ref="D3404">_xlfn.XLOOKUP(C3404,Products!A:A,Products!B:B,"")</f>
        <v>Shampoo</v>
      </c>
      <c r="E3404" s="4" t="str">
        <f t="array" ref="E3404">_xlfn.XLOOKUP(C3404,Products!A:A,Products!C:C,"")</f>
        <v>Personal Care</v>
      </c>
      <c r="F3404" s="4" t="str">
        <f t="array" ref="F3404">_xlfn.XLOOKUP(C3404,Products!A:A,Products!D:D,"")</f>
        <v>Arora-Magar</v>
      </c>
      <c r="G3404" s="4">
        <f>Order_items!C3404</f>
        <v>2</v>
      </c>
      <c r="H3404" s="4">
        <f>Order_items!D3404</f>
        <v>367.08</v>
      </c>
      <c r="I3404" s="4">
        <f>Order_items!E3404</f>
        <v>734.16</v>
      </c>
      <c r="J3404" s="4" t="str">
        <f t="array" ref="J3404">_xlfn.XLOOKUP(A3404,Orders!A:A,Orders!G:G,"")</f>
        <v>Card</v>
      </c>
      <c r="K3404" s="4">
        <f t="shared" si="1"/>
        <v>2024</v>
      </c>
      <c r="L3404" s="4" t="str">
        <f t="shared" si="2"/>
        <v>May</v>
      </c>
    </row>
    <row r="3405" ht="22.5" customHeight="1">
      <c r="A3405" s="4">
        <f>(Orders!A3405)</f>
        <v>6695408903</v>
      </c>
      <c r="B3405" s="5">
        <f t="array" ref="B3405">_xlfn.XLOOKUP(A3405, Orders!A:A,Orders!C:C)</f>
        <v>45070.5705</v>
      </c>
      <c r="C3405" s="4">
        <f>Order_items!B3405</f>
        <v>34200</v>
      </c>
      <c r="D3405" s="4" t="str">
        <f t="array" ref="D3405">_xlfn.XLOOKUP(C3405,Products!A:A,Products!B:B,"")</f>
        <v>Lotion</v>
      </c>
      <c r="E3405" s="4" t="str">
        <f t="array" ref="E3405">_xlfn.XLOOKUP(C3405,Products!A:A,Products!C:C,"")</f>
        <v>Personal Care</v>
      </c>
      <c r="F3405" s="4" t="str">
        <f t="array" ref="F3405">_xlfn.XLOOKUP(C3405,Products!A:A,Products!D:D,"")</f>
        <v>Munshi-Grewal</v>
      </c>
      <c r="G3405" s="4">
        <f>Order_items!C3405</f>
        <v>1</v>
      </c>
      <c r="H3405" s="4">
        <f>Order_items!D3405</f>
        <v>319.8</v>
      </c>
      <c r="I3405" s="4">
        <f>Order_items!E3405</f>
        <v>319.8</v>
      </c>
      <c r="J3405" s="4" t="str">
        <f t="array" ref="J3405">_xlfn.XLOOKUP(A3405,Orders!A:A,Orders!G:G,"")</f>
        <v>Cash</v>
      </c>
      <c r="K3405" s="4">
        <f t="shared" si="1"/>
        <v>2023</v>
      </c>
      <c r="L3405" s="4" t="str">
        <f t="shared" si="2"/>
        <v>May</v>
      </c>
    </row>
    <row r="3406" ht="22.5" customHeight="1">
      <c r="A3406" s="4">
        <f>(Orders!A3406)</f>
        <v>3268455899</v>
      </c>
      <c r="B3406" s="5">
        <f t="array" ref="B3406">_xlfn.XLOOKUP(A3406, Orders!A:A,Orders!C:C)</f>
        <v>45185.71274</v>
      </c>
      <c r="C3406" s="4">
        <f>Order_items!B3406</f>
        <v>784827</v>
      </c>
      <c r="D3406" s="4" t="str">
        <f t="array" ref="D3406">_xlfn.XLOOKUP(C3406,Products!A:A,Products!B:B,"")</f>
        <v>Baby Wipes</v>
      </c>
      <c r="E3406" s="4" t="str">
        <f t="array" ref="E3406">_xlfn.XLOOKUP(C3406,Products!A:A,Products!C:C,"")</f>
        <v>Baby Care</v>
      </c>
      <c r="F3406" s="4" t="str">
        <f t="array" ref="F3406">_xlfn.XLOOKUP(C3406,Products!A:A,Products!D:D,"")</f>
        <v>Balakrishnan Ltd</v>
      </c>
      <c r="G3406" s="4">
        <f>Order_items!C3406</f>
        <v>1</v>
      </c>
      <c r="H3406" s="4">
        <f>Order_items!D3406</f>
        <v>274.25</v>
      </c>
      <c r="I3406" s="4">
        <f>Order_items!E3406</f>
        <v>274.25</v>
      </c>
      <c r="J3406" s="4" t="str">
        <f t="array" ref="J3406">_xlfn.XLOOKUP(A3406,Orders!A:A,Orders!G:G,"")</f>
        <v>Wallet</v>
      </c>
      <c r="K3406" s="4">
        <f t="shared" si="1"/>
        <v>2023</v>
      </c>
      <c r="L3406" s="4" t="str">
        <f t="shared" si="2"/>
        <v>Sep</v>
      </c>
    </row>
    <row r="3407" ht="22.5" customHeight="1">
      <c r="A3407" s="4">
        <f>(Orders!A3407)</f>
        <v>7809161755</v>
      </c>
      <c r="B3407" s="5">
        <f t="array" ref="B3407">_xlfn.XLOOKUP(A3407, Orders!A:A,Orders!C:C)</f>
        <v>45026.67767</v>
      </c>
      <c r="C3407" s="4">
        <f>Order_items!B3407</f>
        <v>449106</v>
      </c>
      <c r="D3407" s="4" t="str">
        <f t="array" ref="D3407">_xlfn.XLOOKUP(C3407,Products!A:A,Products!B:B,"")</f>
        <v>Soap</v>
      </c>
      <c r="E3407" s="4" t="str">
        <f t="array" ref="E3407">_xlfn.XLOOKUP(C3407,Products!A:A,Products!C:C,"")</f>
        <v>Personal Care</v>
      </c>
      <c r="F3407" s="4" t="str">
        <f t="array" ref="F3407">_xlfn.XLOOKUP(C3407,Products!A:A,Products!D:D,"")</f>
        <v>Shere, Thakur and Naik</v>
      </c>
      <c r="G3407" s="4">
        <f>Order_items!C3407</f>
        <v>1</v>
      </c>
      <c r="H3407" s="4">
        <f>Order_items!D3407</f>
        <v>48.55</v>
      </c>
      <c r="I3407" s="4">
        <f>Order_items!E3407</f>
        <v>48.55</v>
      </c>
      <c r="J3407" s="4" t="str">
        <f t="array" ref="J3407">_xlfn.XLOOKUP(A3407,Orders!A:A,Orders!G:G,"")</f>
        <v>Cash</v>
      </c>
      <c r="K3407" s="4">
        <f t="shared" si="1"/>
        <v>2023</v>
      </c>
      <c r="L3407" s="4" t="str">
        <f t="shared" si="2"/>
        <v>Apr</v>
      </c>
    </row>
    <row r="3408" ht="22.5" customHeight="1">
      <c r="A3408" s="4">
        <f>(Orders!A3408)</f>
        <v>8873697539</v>
      </c>
      <c r="B3408" s="5">
        <f t="array" ref="B3408">_xlfn.XLOOKUP(A3408, Orders!A:A,Orders!C:C)</f>
        <v>45336.22322</v>
      </c>
      <c r="C3408" s="4">
        <f>Order_items!B3408</f>
        <v>378287</v>
      </c>
      <c r="D3408" s="4" t="str">
        <f t="array" ref="D3408">_xlfn.XLOOKUP(C3408,Products!A:A,Products!B:B,"")</f>
        <v>Lemonade</v>
      </c>
      <c r="E3408" s="4" t="str">
        <f t="array" ref="E3408">_xlfn.XLOOKUP(C3408,Products!A:A,Products!C:C,"")</f>
        <v>Cold Drinks &amp; Juices</v>
      </c>
      <c r="F3408" s="4" t="str">
        <f t="array" ref="F3408">_xlfn.XLOOKUP(C3408,Products!A:A,Products!D:D,"")</f>
        <v>Ramesh-Jain</v>
      </c>
      <c r="G3408" s="4">
        <f>Order_items!C3408</f>
        <v>2</v>
      </c>
      <c r="H3408" s="4">
        <f>Order_items!D3408</f>
        <v>332.84</v>
      </c>
      <c r="I3408" s="4">
        <f>Order_items!E3408</f>
        <v>665.68</v>
      </c>
      <c r="J3408" s="4" t="str">
        <f t="array" ref="J3408">_xlfn.XLOOKUP(A3408,Orders!A:A,Orders!G:G,"")</f>
        <v>Cash</v>
      </c>
      <c r="K3408" s="4">
        <f t="shared" si="1"/>
        <v>2024</v>
      </c>
      <c r="L3408" s="4" t="str">
        <f t="shared" si="2"/>
        <v>Feb</v>
      </c>
    </row>
    <row r="3409" ht="22.5" customHeight="1">
      <c r="A3409" s="4">
        <f>(Orders!A3409)</f>
        <v>8603941640</v>
      </c>
      <c r="B3409" s="5">
        <f t="array" ref="B3409">_xlfn.XLOOKUP(A3409, Orders!A:A,Orders!C:C)</f>
        <v>45297.33075</v>
      </c>
      <c r="C3409" s="4">
        <f>Order_items!B3409</f>
        <v>818522</v>
      </c>
      <c r="D3409" s="4" t="str">
        <f t="array" ref="D3409">_xlfn.XLOOKUP(C3409,Products!A:A,Products!B:B,"")</f>
        <v>Cheese</v>
      </c>
      <c r="E3409" s="4" t="str">
        <f t="array" ref="E3409">_xlfn.XLOOKUP(C3409,Products!A:A,Products!C:C,"")</f>
        <v>Dairy &amp; Breakfast</v>
      </c>
      <c r="F3409" s="4" t="str">
        <f t="array" ref="F3409">_xlfn.XLOOKUP(C3409,Products!A:A,Products!D:D,"")</f>
        <v>Hora-Roy</v>
      </c>
      <c r="G3409" s="4">
        <f>Order_items!C3409</f>
        <v>1</v>
      </c>
      <c r="H3409" s="4">
        <f>Order_items!D3409</f>
        <v>96.09</v>
      </c>
      <c r="I3409" s="4">
        <f>Order_items!E3409</f>
        <v>96.09</v>
      </c>
      <c r="J3409" s="4" t="str">
        <f t="array" ref="J3409">_xlfn.XLOOKUP(A3409,Orders!A:A,Orders!G:G,"")</f>
        <v>Card</v>
      </c>
      <c r="K3409" s="4">
        <f t="shared" si="1"/>
        <v>2024</v>
      </c>
      <c r="L3409" s="4" t="str">
        <f t="shared" si="2"/>
        <v>Jan</v>
      </c>
    </row>
    <row r="3410" ht="22.5" customHeight="1">
      <c r="A3410" s="4">
        <f>(Orders!A3410)</f>
        <v>8308184279</v>
      </c>
      <c r="B3410" s="5">
        <f t="array" ref="B3410">_xlfn.XLOOKUP(A3410, Orders!A:A,Orders!C:C)</f>
        <v>45096.3374</v>
      </c>
      <c r="C3410" s="4">
        <f>Order_items!B3410</f>
        <v>799459</v>
      </c>
      <c r="D3410" s="4" t="str">
        <f t="array" ref="D3410">_xlfn.XLOOKUP(C3410,Products!A:A,Products!B:B,"")</f>
        <v>Vitamins</v>
      </c>
      <c r="E3410" s="4" t="str">
        <f t="array" ref="E3410">_xlfn.XLOOKUP(C3410,Products!A:A,Products!C:C,"")</f>
        <v>Pharmacy</v>
      </c>
      <c r="F3410" s="4" t="str">
        <f t="array" ref="F3410">_xlfn.XLOOKUP(C3410,Products!A:A,Products!D:D,"")</f>
        <v>Garg, Kari and Kapur</v>
      </c>
      <c r="G3410" s="4">
        <f>Order_items!C3410</f>
        <v>1</v>
      </c>
      <c r="H3410" s="4">
        <f>Order_items!D3410</f>
        <v>852.02</v>
      </c>
      <c r="I3410" s="4">
        <f>Order_items!E3410</f>
        <v>852.02</v>
      </c>
      <c r="J3410" s="4" t="str">
        <f t="array" ref="J3410">_xlfn.XLOOKUP(A3410,Orders!A:A,Orders!G:G,"")</f>
        <v>Wallet</v>
      </c>
      <c r="K3410" s="4">
        <f t="shared" si="1"/>
        <v>2023</v>
      </c>
      <c r="L3410" s="4" t="str">
        <f t="shared" si="2"/>
        <v>Jun</v>
      </c>
    </row>
    <row r="3411" ht="22.5" customHeight="1">
      <c r="A3411" s="4">
        <f>(Orders!A3411)</f>
        <v>7572826287</v>
      </c>
      <c r="B3411" s="5">
        <f t="array" ref="B3411">_xlfn.XLOOKUP(A3411, Orders!A:A,Orders!C:C)</f>
        <v>45039.49133</v>
      </c>
      <c r="C3411" s="4">
        <f>Order_items!B3411</f>
        <v>839170</v>
      </c>
      <c r="D3411" s="4" t="str">
        <f t="array" ref="D3411">_xlfn.XLOOKUP(C3411,Products!A:A,Products!B:B,"")</f>
        <v>Curd</v>
      </c>
      <c r="E3411" s="4" t="str">
        <f t="array" ref="E3411">_xlfn.XLOOKUP(C3411,Products!A:A,Products!C:C,"")</f>
        <v>Dairy &amp; Breakfast</v>
      </c>
      <c r="F3411" s="4" t="str">
        <f t="array" ref="F3411">_xlfn.XLOOKUP(C3411,Products!A:A,Products!D:D,"")</f>
        <v>Shetty and Sons</v>
      </c>
      <c r="G3411" s="4">
        <f>Order_items!C3411</f>
        <v>2</v>
      </c>
      <c r="H3411" s="4">
        <f>Order_items!D3411</f>
        <v>481.63</v>
      </c>
      <c r="I3411" s="4">
        <f>Order_items!E3411</f>
        <v>963.26</v>
      </c>
      <c r="J3411" s="4" t="str">
        <f t="array" ref="J3411">_xlfn.XLOOKUP(A3411,Orders!A:A,Orders!G:G,"")</f>
        <v>UPI</v>
      </c>
      <c r="K3411" s="4">
        <f t="shared" si="1"/>
        <v>2023</v>
      </c>
      <c r="L3411" s="4" t="str">
        <f t="shared" si="2"/>
        <v>Apr</v>
      </c>
    </row>
    <row r="3412" ht="22.5" customHeight="1">
      <c r="A3412" s="4">
        <f>(Orders!A3412)</f>
        <v>7478396641</v>
      </c>
      <c r="B3412" s="5">
        <f t="array" ref="B3412">_xlfn.XLOOKUP(A3412, Orders!A:A,Orders!C:C)</f>
        <v>45265.58356</v>
      </c>
      <c r="C3412" s="4">
        <f>Order_items!B3412</f>
        <v>555121</v>
      </c>
      <c r="D3412" s="4" t="str">
        <f t="array" ref="D3412">_xlfn.XLOOKUP(C3412,Products!A:A,Products!B:B,"")</f>
        <v>Carrots</v>
      </c>
      <c r="E3412" s="4" t="str">
        <f t="array" ref="E3412">_xlfn.XLOOKUP(C3412,Products!A:A,Products!C:C,"")</f>
        <v>Fruits &amp; Vegetables</v>
      </c>
      <c r="F3412" s="4" t="str">
        <f t="array" ref="F3412">_xlfn.XLOOKUP(C3412,Products!A:A,Products!D:D,"")</f>
        <v>Subramanian, Chaudhuri and Dora</v>
      </c>
      <c r="G3412" s="4">
        <f>Order_items!C3412</f>
        <v>1</v>
      </c>
      <c r="H3412" s="4">
        <f>Order_items!D3412</f>
        <v>354.91</v>
      </c>
      <c r="I3412" s="4">
        <f>Order_items!E3412</f>
        <v>354.91</v>
      </c>
      <c r="J3412" s="4" t="str">
        <f t="array" ref="J3412">_xlfn.XLOOKUP(A3412,Orders!A:A,Orders!G:G,"")</f>
        <v>Card</v>
      </c>
      <c r="K3412" s="4">
        <f t="shared" si="1"/>
        <v>2023</v>
      </c>
      <c r="L3412" s="4" t="str">
        <f t="shared" si="2"/>
        <v>Dec</v>
      </c>
    </row>
    <row r="3413" ht="22.5" customHeight="1">
      <c r="A3413" s="4">
        <f>(Orders!A3413)</f>
        <v>3569283921</v>
      </c>
      <c r="B3413" s="5">
        <f t="array" ref="B3413">_xlfn.XLOOKUP(A3413, Orders!A:A,Orders!C:C)</f>
        <v>45226.30516</v>
      </c>
      <c r="C3413" s="4">
        <f>Order_items!B3413</f>
        <v>183929</v>
      </c>
      <c r="D3413" s="4" t="str">
        <f t="array" ref="D3413">_xlfn.XLOOKUP(C3413,Products!A:A,Products!B:B,"")</f>
        <v>Bread</v>
      </c>
      <c r="E3413" s="4" t="str">
        <f t="array" ref="E3413">_xlfn.XLOOKUP(C3413,Products!A:A,Products!C:C,"")</f>
        <v>Dairy &amp; Breakfast</v>
      </c>
      <c r="F3413" s="4" t="str">
        <f t="array" ref="F3413">_xlfn.XLOOKUP(C3413,Products!A:A,Products!D:D,"")</f>
        <v>Nagi, Sampath and Khurana</v>
      </c>
      <c r="G3413" s="4">
        <f>Order_items!C3413</f>
        <v>3</v>
      </c>
      <c r="H3413" s="4">
        <f>Order_items!D3413</f>
        <v>738.74</v>
      </c>
      <c r="I3413" s="4">
        <f>Order_items!E3413</f>
        <v>2216.22</v>
      </c>
      <c r="J3413" s="4" t="str">
        <f t="array" ref="J3413">_xlfn.XLOOKUP(A3413,Orders!A:A,Orders!G:G,"")</f>
        <v>UPI</v>
      </c>
      <c r="K3413" s="4">
        <f t="shared" si="1"/>
        <v>2023</v>
      </c>
      <c r="L3413" s="4" t="str">
        <f t="shared" si="2"/>
        <v>Oct</v>
      </c>
    </row>
    <row r="3414" ht="22.5" customHeight="1">
      <c r="A3414" s="4">
        <f>(Orders!A3414)</f>
        <v>9947619677</v>
      </c>
      <c r="B3414" s="5">
        <f t="array" ref="B3414">_xlfn.XLOOKUP(A3414, Orders!A:A,Orders!C:C)</f>
        <v>45524.85718</v>
      </c>
      <c r="C3414" s="4">
        <f>Order_items!B3414</f>
        <v>689769</v>
      </c>
      <c r="D3414" s="4" t="str">
        <f t="array" ref="D3414">_xlfn.XLOOKUP(C3414,Products!A:A,Products!B:B,"")</f>
        <v>Frozen Vegetables</v>
      </c>
      <c r="E3414" s="4" t="str">
        <f t="array" ref="E3414">_xlfn.XLOOKUP(C3414,Products!A:A,Products!C:C,"")</f>
        <v>Instant &amp; Frozen Food</v>
      </c>
      <c r="F3414" s="4" t="str">
        <f t="array" ref="F3414">_xlfn.XLOOKUP(C3414,Products!A:A,Products!D:D,"")</f>
        <v>Kothari-Datta</v>
      </c>
      <c r="G3414" s="4">
        <f>Order_items!C3414</f>
        <v>2</v>
      </c>
      <c r="H3414" s="4">
        <f>Order_items!D3414</f>
        <v>46.62</v>
      </c>
      <c r="I3414" s="4">
        <f>Order_items!E3414</f>
        <v>93.24</v>
      </c>
      <c r="J3414" s="4" t="str">
        <f t="array" ref="J3414">_xlfn.XLOOKUP(A3414,Orders!A:A,Orders!G:G,"")</f>
        <v>Cash</v>
      </c>
      <c r="K3414" s="4">
        <f t="shared" si="1"/>
        <v>2024</v>
      </c>
      <c r="L3414" s="4" t="str">
        <f t="shared" si="2"/>
        <v>Aug</v>
      </c>
    </row>
    <row r="3415" ht="22.5" customHeight="1">
      <c r="A3415" s="4">
        <f>(Orders!A3415)</f>
        <v>5396237918</v>
      </c>
      <c r="B3415" s="5">
        <f t="array" ref="B3415">_xlfn.XLOOKUP(A3415, Orders!A:A,Orders!C:C)</f>
        <v>45322.83311</v>
      </c>
      <c r="C3415" s="4">
        <f>Order_items!B3415</f>
        <v>901144</v>
      </c>
      <c r="D3415" s="4" t="str">
        <f t="array" ref="D3415">_xlfn.XLOOKUP(C3415,Products!A:A,Products!B:B,"")</f>
        <v>Sugar</v>
      </c>
      <c r="E3415" s="4" t="str">
        <f t="array" ref="E3415">_xlfn.XLOOKUP(C3415,Products!A:A,Products!C:C,"")</f>
        <v>Grocery &amp; Staples</v>
      </c>
      <c r="F3415" s="4" t="str">
        <f t="array" ref="F3415">_xlfn.XLOOKUP(C3415,Products!A:A,Products!D:D,"")</f>
        <v>Deo-Kamdar</v>
      </c>
      <c r="G3415" s="4">
        <f>Order_items!C3415</f>
        <v>1</v>
      </c>
      <c r="H3415" s="4">
        <f>Order_items!D3415</f>
        <v>340.36</v>
      </c>
      <c r="I3415" s="4">
        <f>Order_items!E3415</f>
        <v>340.36</v>
      </c>
      <c r="J3415" s="4" t="str">
        <f t="array" ref="J3415">_xlfn.XLOOKUP(A3415,Orders!A:A,Orders!G:G,"")</f>
        <v>Cash</v>
      </c>
      <c r="K3415" s="4">
        <f t="shared" si="1"/>
        <v>2024</v>
      </c>
      <c r="L3415" s="4" t="str">
        <f t="shared" si="2"/>
        <v>Jan</v>
      </c>
    </row>
    <row r="3416" ht="22.5" customHeight="1">
      <c r="A3416" s="4">
        <f>(Orders!A3416)</f>
        <v>455878765</v>
      </c>
      <c r="B3416" s="5">
        <f t="array" ref="B3416">_xlfn.XLOOKUP(A3416, Orders!A:A,Orders!C:C)</f>
        <v>45479.17422</v>
      </c>
      <c r="C3416" s="4">
        <f>Order_items!B3416</f>
        <v>194682</v>
      </c>
      <c r="D3416" s="4" t="str">
        <f t="array" ref="D3416">_xlfn.XLOOKUP(C3416,Products!A:A,Products!B:B,"")</f>
        <v>Iced Tea</v>
      </c>
      <c r="E3416" s="4" t="str">
        <f t="array" ref="E3416">_xlfn.XLOOKUP(C3416,Products!A:A,Products!C:C,"")</f>
        <v>Cold Drinks &amp; Juices</v>
      </c>
      <c r="F3416" s="4" t="str">
        <f t="array" ref="F3416">_xlfn.XLOOKUP(C3416,Products!A:A,Products!D:D,"")</f>
        <v>Sastry-Issac</v>
      </c>
      <c r="G3416" s="4">
        <f>Order_items!C3416</f>
        <v>3</v>
      </c>
      <c r="H3416" s="4">
        <f>Order_items!D3416</f>
        <v>912.29</v>
      </c>
      <c r="I3416" s="4">
        <f>Order_items!E3416</f>
        <v>2736.87</v>
      </c>
      <c r="J3416" s="4" t="str">
        <f t="array" ref="J3416">_xlfn.XLOOKUP(A3416,Orders!A:A,Orders!G:G,"")</f>
        <v>Cash</v>
      </c>
      <c r="K3416" s="4">
        <f t="shared" si="1"/>
        <v>2024</v>
      </c>
      <c r="L3416" s="4" t="str">
        <f t="shared" si="2"/>
        <v>Jul</v>
      </c>
    </row>
    <row r="3417" ht="22.5" customHeight="1">
      <c r="A3417" s="4">
        <f>(Orders!A3417)</f>
        <v>2079195080</v>
      </c>
      <c r="B3417" s="5">
        <f t="array" ref="B3417">_xlfn.XLOOKUP(A3417, Orders!A:A,Orders!C:C)</f>
        <v>45381.10674</v>
      </c>
      <c r="C3417" s="4">
        <f>Order_items!B3417</f>
        <v>444361</v>
      </c>
      <c r="D3417" s="4" t="str">
        <f t="array" ref="D3417">_xlfn.XLOOKUP(C3417,Products!A:A,Products!B:B,"")</f>
        <v>Pain Reliever</v>
      </c>
      <c r="E3417" s="4" t="str">
        <f t="array" ref="E3417">_xlfn.XLOOKUP(C3417,Products!A:A,Products!C:C,"")</f>
        <v>Pharmacy</v>
      </c>
      <c r="F3417" s="4" t="str">
        <f t="array" ref="F3417">_xlfn.XLOOKUP(C3417,Products!A:A,Products!D:D,"")</f>
        <v>Prakash, Bawa and Kale</v>
      </c>
      <c r="G3417" s="4">
        <f>Order_items!C3417</f>
        <v>3</v>
      </c>
      <c r="H3417" s="4">
        <f>Order_items!D3417</f>
        <v>822.63</v>
      </c>
      <c r="I3417" s="4">
        <f>Order_items!E3417</f>
        <v>2467.89</v>
      </c>
      <c r="J3417" s="4" t="str">
        <f t="array" ref="J3417">_xlfn.XLOOKUP(A3417,Orders!A:A,Orders!G:G,"")</f>
        <v>Wallet</v>
      </c>
      <c r="K3417" s="4">
        <f t="shared" si="1"/>
        <v>2024</v>
      </c>
      <c r="L3417" s="4" t="str">
        <f t="shared" si="2"/>
        <v>Mar</v>
      </c>
    </row>
    <row r="3418" ht="22.5" customHeight="1">
      <c r="A3418" s="4">
        <f>(Orders!A3418)</f>
        <v>6104211214</v>
      </c>
      <c r="B3418" s="5">
        <f t="array" ref="B3418">_xlfn.XLOOKUP(A3418, Orders!A:A,Orders!C:C)</f>
        <v>45494.10206</v>
      </c>
      <c r="C3418" s="4">
        <f>Order_items!B3418</f>
        <v>913428</v>
      </c>
      <c r="D3418" s="4" t="str">
        <f t="array" ref="D3418">_xlfn.XLOOKUP(C3418,Products!A:A,Products!B:B,"")</f>
        <v>Pet Treats</v>
      </c>
      <c r="E3418" s="4" t="str">
        <f t="array" ref="E3418">_xlfn.XLOOKUP(C3418,Products!A:A,Products!C:C,"")</f>
        <v>Pet Care</v>
      </c>
      <c r="F3418" s="4" t="str">
        <f t="array" ref="F3418">_xlfn.XLOOKUP(C3418,Products!A:A,Products!D:D,"")</f>
        <v>Narayanan-Kumar</v>
      </c>
      <c r="G3418" s="4">
        <f>Order_items!C3418</f>
        <v>3</v>
      </c>
      <c r="H3418" s="4">
        <f>Order_items!D3418</f>
        <v>392.22</v>
      </c>
      <c r="I3418" s="4">
        <f>Order_items!E3418</f>
        <v>1176.66</v>
      </c>
      <c r="J3418" s="4" t="str">
        <f t="array" ref="J3418">_xlfn.XLOOKUP(A3418,Orders!A:A,Orders!G:G,"")</f>
        <v>UPI</v>
      </c>
      <c r="K3418" s="4">
        <f t="shared" si="1"/>
        <v>2024</v>
      </c>
      <c r="L3418" s="4" t="str">
        <f t="shared" si="2"/>
        <v>Jul</v>
      </c>
    </row>
    <row r="3419" ht="22.5" customHeight="1">
      <c r="A3419" s="4">
        <f>(Orders!A3419)</f>
        <v>9442939134</v>
      </c>
      <c r="B3419" s="5">
        <f t="array" ref="B3419">_xlfn.XLOOKUP(A3419, Orders!A:A,Orders!C:C)</f>
        <v>45528.48619</v>
      </c>
      <c r="C3419" s="4">
        <f>Order_items!B3419</f>
        <v>723678</v>
      </c>
      <c r="D3419" s="4" t="str">
        <f t="array" ref="D3419">_xlfn.XLOOKUP(C3419,Products!A:A,Products!B:B,"")</f>
        <v>Dog Food</v>
      </c>
      <c r="E3419" s="4" t="str">
        <f t="array" ref="E3419">_xlfn.XLOOKUP(C3419,Products!A:A,Products!C:C,"")</f>
        <v>Pet Care</v>
      </c>
      <c r="F3419" s="4" t="str">
        <f t="array" ref="F3419">_xlfn.XLOOKUP(C3419,Products!A:A,Products!D:D,"")</f>
        <v>Lall, Datta and Swamy</v>
      </c>
      <c r="G3419" s="4">
        <f>Order_items!C3419</f>
        <v>1</v>
      </c>
      <c r="H3419" s="4">
        <f>Order_items!D3419</f>
        <v>675.46</v>
      </c>
      <c r="I3419" s="4">
        <f>Order_items!E3419</f>
        <v>675.46</v>
      </c>
      <c r="J3419" s="4" t="str">
        <f t="array" ref="J3419">_xlfn.XLOOKUP(A3419,Orders!A:A,Orders!G:G,"")</f>
        <v>UPI</v>
      </c>
      <c r="K3419" s="4">
        <f t="shared" si="1"/>
        <v>2024</v>
      </c>
      <c r="L3419" s="4" t="str">
        <f t="shared" si="2"/>
        <v>Aug</v>
      </c>
    </row>
    <row r="3420" ht="22.5" customHeight="1">
      <c r="A3420" s="4">
        <f>(Orders!A3420)</f>
        <v>3317293496</v>
      </c>
      <c r="B3420" s="5">
        <f t="array" ref="B3420">_xlfn.XLOOKUP(A3420, Orders!A:A,Orders!C:C)</f>
        <v>45335.37023</v>
      </c>
      <c r="C3420" s="4">
        <f>Order_items!B3420</f>
        <v>187399</v>
      </c>
      <c r="D3420" s="4" t="str">
        <f t="array" ref="D3420">_xlfn.XLOOKUP(C3420,Products!A:A,Products!B:B,"")</f>
        <v>Frozen Pizza</v>
      </c>
      <c r="E3420" s="4" t="str">
        <f t="array" ref="E3420">_xlfn.XLOOKUP(C3420,Products!A:A,Products!C:C,"")</f>
        <v>Instant &amp; Frozen Food</v>
      </c>
      <c r="F3420" s="4" t="str">
        <f t="array" ref="F3420">_xlfn.XLOOKUP(C3420,Products!A:A,Products!D:D,"")</f>
        <v>Chauhan Inc</v>
      </c>
      <c r="G3420" s="4">
        <f>Order_items!C3420</f>
        <v>3</v>
      </c>
      <c r="H3420" s="4">
        <f>Order_items!D3420</f>
        <v>53.49</v>
      </c>
      <c r="I3420" s="4">
        <f>Order_items!E3420</f>
        <v>160.47</v>
      </c>
      <c r="J3420" s="4" t="str">
        <f t="array" ref="J3420">_xlfn.XLOOKUP(A3420,Orders!A:A,Orders!G:G,"")</f>
        <v>Card</v>
      </c>
      <c r="K3420" s="4">
        <f t="shared" si="1"/>
        <v>2024</v>
      </c>
      <c r="L3420" s="4" t="str">
        <f t="shared" si="2"/>
        <v>Feb</v>
      </c>
    </row>
    <row r="3421" ht="22.5" customHeight="1">
      <c r="A3421" s="4">
        <f>(Orders!A3421)</f>
        <v>8243326501</v>
      </c>
      <c r="B3421" s="5">
        <f t="array" ref="B3421">_xlfn.XLOOKUP(A3421, Orders!A:A,Orders!C:C)</f>
        <v>45312.47391</v>
      </c>
      <c r="C3421" s="4">
        <f>Order_items!B3421</f>
        <v>968887</v>
      </c>
      <c r="D3421" s="4" t="str">
        <f t="array" ref="D3421">_xlfn.XLOOKUP(C3421,Products!A:A,Products!B:B,"")</f>
        <v>Dish Soap</v>
      </c>
      <c r="E3421" s="4" t="str">
        <f t="array" ref="E3421">_xlfn.XLOOKUP(C3421,Products!A:A,Products!C:C,"")</f>
        <v>Household Care</v>
      </c>
      <c r="F3421" s="4" t="str">
        <f t="array" ref="F3421">_xlfn.XLOOKUP(C3421,Products!A:A,Products!D:D,"")</f>
        <v>Keer-Gill</v>
      </c>
      <c r="G3421" s="4">
        <f>Order_items!C3421</f>
        <v>1</v>
      </c>
      <c r="H3421" s="4">
        <f>Order_items!D3421</f>
        <v>40.7</v>
      </c>
      <c r="I3421" s="4">
        <f>Order_items!E3421</f>
        <v>40.7</v>
      </c>
      <c r="J3421" s="4" t="str">
        <f t="array" ref="J3421">_xlfn.XLOOKUP(A3421,Orders!A:A,Orders!G:G,"")</f>
        <v>Cash</v>
      </c>
      <c r="K3421" s="4">
        <f t="shared" si="1"/>
        <v>2024</v>
      </c>
      <c r="L3421" s="4" t="str">
        <f t="shared" si="2"/>
        <v>Jan</v>
      </c>
    </row>
    <row r="3422" ht="22.5" customHeight="1">
      <c r="A3422" s="4">
        <f>(Orders!A3422)</f>
        <v>4109483569</v>
      </c>
      <c r="B3422" s="5">
        <f t="array" ref="B3422">_xlfn.XLOOKUP(A3422, Orders!A:A,Orders!C:C)</f>
        <v>45361.77961</v>
      </c>
      <c r="C3422" s="4">
        <f>Order_items!B3422</f>
        <v>669378</v>
      </c>
      <c r="D3422" s="4" t="str">
        <f t="array" ref="D3422">_xlfn.XLOOKUP(C3422,Products!A:A,Products!B:B,"")</f>
        <v>Potatoes</v>
      </c>
      <c r="E3422" s="4" t="str">
        <f t="array" ref="E3422">_xlfn.XLOOKUP(C3422,Products!A:A,Products!C:C,"")</f>
        <v>Fruits &amp; Vegetables</v>
      </c>
      <c r="F3422" s="4" t="str">
        <f t="array" ref="F3422">_xlfn.XLOOKUP(C3422,Products!A:A,Products!D:D,"")</f>
        <v>Chadha and Sons</v>
      </c>
      <c r="G3422" s="4">
        <f>Order_items!C3422</f>
        <v>3</v>
      </c>
      <c r="H3422" s="4">
        <f>Order_items!D3422</f>
        <v>212.14</v>
      </c>
      <c r="I3422" s="4">
        <f>Order_items!E3422</f>
        <v>636.42</v>
      </c>
      <c r="J3422" s="4" t="str">
        <f t="array" ref="J3422">_xlfn.XLOOKUP(A3422,Orders!A:A,Orders!G:G,"")</f>
        <v>Card</v>
      </c>
      <c r="K3422" s="4">
        <f t="shared" si="1"/>
        <v>2024</v>
      </c>
      <c r="L3422" s="4" t="str">
        <f t="shared" si="2"/>
        <v>Mar</v>
      </c>
    </row>
    <row r="3423" ht="22.5" customHeight="1">
      <c r="A3423" s="4">
        <f>(Orders!A3423)</f>
        <v>5390352336</v>
      </c>
      <c r="B3423" s="5">
        <f t="array" ref="B3423">_xlfn.XLOOKUP(A3423, Orders!A:A,Orders!C:C)</f>
        <v>45488.19228</v>
      </c>
      <c r="C3423" s="4">
        <f>Order_items!B3423</f>
        <v>847349</v>
      </c>
      <c r="D3423" s="4" t="str">
        <f t="array" ref="D3423">_xlfn.XLOOKUP(C3423,Products!A:A,Products!B:B,"")</f>
        <v>Potatoes</v>
      </c>
      <c r="E3423" s="4" t="str">
        <f t="array" ref="E3423">_xlfn.XLOOKUP(C3423,Products!A:A,Products!C:C,"")</f>
        <v>Fruits &amp; Vegetables</v>
      </c>
      <c r="F3423" s="4" t="str">
        <f t="array" ref="F3423">_xlfn.XLOOKUP(C3423,Products!A:A,Products!D:D,"")</f>
        <v>Chhabra-Agrawal</v>
      </c>
      <c r="G3423" s="4">
        <f>Order_items!C3423</f>
        <v>1</v>
      </c>
      <c r="H3423" s="4">
        <f>Order_items!D3423</f>
        <v>781.08</v>
      </c>
      <c r="I3423" s="4">
        <f>Order_items!E3423</f>
        <v>781.08</v>
      </c>
      <c r="J3423" s="4" t="str">
        <f t="array" ref="J3423">_xlfn.XLOOKUP(A3423,Orders!A:A,Orders!G:G,"")</f>
        <v>Wallet</v>
      </c>
      <c r="K3423" s="4">
        <f t="shared" si="1"/>
        <v>2024</v>
      </c>
      <c r="L3423" s="4" t="str">
        <f t="shared" si="2"/>
        <v>Jul</v>
      </c>
    </row>
    <row r="3424" ht="22.5" customHeight="1">
      <c r="A3424" s="4">
        <f>(Orders!A3424)</f>
        <v>2581584982</v>
      </c>
      <c r="B3424" s="5">
        <f t="array" ref="B3424">_xlfn.XLOOKUP(A3424, Orders!A:A,Orders!C:C)</f>
        <v>45219.08928</v>
      </c>
      <c r="C3424" s="4">
        <f>Order_items!B3424</f>
        <v>953175</v>
      </c>
      <c r="D3424" s="4" t="str">
        <f t="array" ref="D3424">_xlfn.XLOOKUP(C3424,Products!A:A,Products!B:B,"")</f>
        <v>Baby Food</v>
      </c>
      <c r="E3424" s="4" t="str">
        <f t="array" ref="E3424">_xlfn.XLOOKUP(C3424,Products!A:A,Products!C:C,"")</f>
        <v>Baby Care</v>
      </c>
      <c r="F3424" s="4" t="str">
        <f t="array" ref="F3424">_xlfn.XLOOKUP(C3424,Products!A:A,Products!D:D,"")</f>
        <v>Sehgal-Nagarajan</v>
      </c>
      <c r="G3424" s="4">
        <f>Order_items!C3424</f>
        <v>2</v>
      </c>
      <c r="H3424" s="4">
        <f>Order_items!D3424</f>
        <v>225.21</v>
      </c>
      <c r="I3424" s="4">
        <f>Order_items!E3424</f>
        <v>450.42</v>
      </c>
      <c r="J3424" s="4" t="str">
        <f t="array" ref="J3424">_xlfn.XLOOKUP(A3424,Orders!A:A,Orders!G:G,"")</f>
        <v>UPI</v>
      </c>
      <c r="K3424" s="4">
        <f t="shared" si="1"/>
        <v>2023</v>
      </c>
      <c r="L3424" s="4" t="str">
        <f t="shared" si="2"/>
        <v>Oct</v>
      </c>
    </row>
    <row r="3425" ht="22.5" customHeight="1">
      <c r="A3425" s="4">
        <f>(Orders!A3425)</f>
        <v>1668737869</v>
      </c>
      <c r="B3425" s="5">
        <f t="array" ref="B3425">_xlfn.XLOOKUP(A3425, Orders!A:A,Orders!C:C)</f>
        <v>45008.98988</v>
      </c>
      <c r="C3425" s="4">
        <f>Order_items!B3425</f>
        <v>183929</v>
      </c>
      <c r="D3425" s="4" t="str">
        <f t="array" ref="D3425">_xlfn.XLOOKUP(C3425,Products!A:A,Products!B:B,"")</f>
        <v>Bread</v>
      </c>
      <c r="E3425" s="4" t="str">
        <f t="array" ref="E3425">_xlfn.XLOOKUP(C3425,Products!A:A,Products!C:C,"")</f>
        <v>Dairy &amp; Breakfast</v>
      </c>
      <c r="F3425" s="4" t="str">
        <f t="array" ref="F3425">_xlfn.XLOOKUP(C3425,Products!A:A,Products!D:D,"")</f>
        <v>Nagi, Sampath and Khurana</v>
      </c>
      <c r="G3425" s="4">
        <f>Order_items!C3425</f>
        <v>1</v>
      </c>
      <c r="H3425" s="4">
        <f>Order_items!D3425</f>
        <v>738.74</v>
      </c>
      <c r="I3425" s="4">
        <f>Order_items!E3425</f>
        <v>738.74</v>
      </c>
      <c r="J3425" s="4" t="str">
        <f t="array" ref="J3425">_xlfn.XLOOKUP(A3425,Orders!A:A,Orders!G:G,"")</f>
        <v>Wallet</v>
      </c>
      <c r="K3425" s="4">
        <f t="shared" si="1"/>
        <v>2023</v>
      </c>
      <c r="L3425" s="4" t="str">
        <f t="shared" si="2"/>
        <v>Mar</v>
      </c>
    </row>
    <row r="3426" ht="22.5" customHeight="1">
      <c r="A3426" s="4">
        <f>(Orders!A3426)</f>
        <v>5046906329</v>
      </c>
      <c r="B3426" s="5">
        <f t="array" ref="B3426">_xlfn.XLOOKUP(A3426, Orders!A:A,Orders!C:C)</f>
        <v>45145.32471</v>
      </c>
      <c r="C3426" s="4">
        <f>Order_items!B3426</f>
        <v>36412</v>
      </c>
      <c r="D3426" s="4" t="str">
        <f t="array" ref="D3426">_xlfn.XLOOKUP(C3426,Products!A:A,Products!B:B,"")</f>
        <v>Dish Soap</v>
      </c>
      <c r="E3426" s="4" t="str">
        <f t="array" ref="E3426">_xlfn.XLOOKUP(C3426,Products!A:A,Products!C:C,"")</f>
        <v>Household Care</v>
      </c>
      <c r="F3426" s="4" t="str">
        <f t="array" ref="F3426">_xlfn.XLOOKUP(C3426,Products!A:A,Products!D:D,"")</f>
        <v>Muni-Shankar</v>
      </c>
      <c r="G3426" s="4">
        <f>Order_items!C3426</f>
        <v>2</v>
      </c>
      <c r="H3426" s="4">
        <f>Order_items!D3426</f>
        <v>397.68</v>
      </c>
      <c r="I3426" s="4">
        <f>Order_items!E3426</f>
        <v>795.36</v>
      </c>
      <c r="J3426" s="4" t="str">
        <f t="array" ref="J3426">_xlfn.XLOOKUP(A3426,Orders!A:A,Orders!G:G,"")</f>
        <v>UPI</v>
      </c>
      <c r="K3426" s="4">
        <f t="shared" si="1"/>
        <v>2023</v>
      </c>
      <c r="L3426" s="4" t="str">
        <f t="shared" si="2"/>
        <v>Aug</v>
      </c>
    </row>
    <row r="3427" ht="22.5" customHeight="1">
      <c r="A3427" s="4">
        <f>(Orders!A3427)</f>
        <v>2536833157</v>
      </c>
      <c r="B3427" s="5">
        <f t="array" ref="B3427">_xlfn.XLOOKUP(A3427, Orders!A:A,Orders!C:C)</f>
        <v>45054.19774</v>
      </c>
      <c r="C3427" s="4">
        <f>Order_items!B3427</f>
        <v>654623</v>
      </c>
      <c r="D3427" s="4" t="str">
        <f t="array" ref="D3427">_xlfn.XLOOKUP(C3427,Products!A:A,Products!B:B,"")</f>
        <v>Chips</v>
      </c>
      <c r="E3427" s="4" t="str">
        <f t="array" ref="E3427">_xlfn.XLOOKUP(C3427,Products!A:A,Products!C:C,"")</f>
        <v>Snacks &amp; Munchies</v>
      </c>
      <c r="F3427" s="4" t="str">
        <f t="array" ref="F3427">_xlfn.XLOOKUP(C3427,Products!A:A,Products!D:D,"")</f>
        <v>Pradhan and Sons</v>
      </c>
      <c r="G3427" s="4">
        <f>Order_items!C3427</f>
        <v>1</v>
      </c>
      <c r="H3427" s="4">
        <f>Order_items!D3427</f>
        <v>422.14</v>
      </c>
      <c r="I3427" s="4">
        <f>Order_items!E3427</f>
        <v>422.14</v>
      </c>
      <c r="J3427" s="4" t="str">
        <f t="array" ref="J3427">_xlfn.XLOOKUP(A3427,Orders!A:A,Orders!G:G,"")</f>
        <v>Card</v>
      </c>
      <c r="K3427" s="4">
        <f t="shared" si="1"/>
        <v>2023</v>
      </c>
      <c r="L3427" s="4" t="str">
        <f t="shared" si="2"/>
        <v>May</v>
      </c>
    </row>
    <row r="3428" ht="22.5" customHeight="1">
      <c r="A3428" s="4">
        <f>(Orders!A3428)</f>
        <v>9176170352</v>
      </c>
      <c r="B3428" s="5">
        <f t="array" ref="B3428">_xlfn.XLOOKUP(A3428, Orders!A:A,Orders!C:C)</f>
        <v>45233.37039</v>
      </c>
      <c r="C3428" s="4">
        <f>Order_items!B3428</f>
        <v>954722</v>
      </c>
      <c r="D3428" s="4" t="str">
        <f t="array" ref="D3428">_xlfn.XLOOKUP(C3428,Products!A:A,Products!B:B,"")</f>
        <v>Ice Cream</v>
      </c>
      <c r="E3428" s="4" t="str">
        <f t="array" ref="E3428">_xlfn.XLOOKUP(C3428,Products!A:A,Products!C:C,"")</f>
        <v>Instant &amp; Frozen Food</v>
      </c>
      <c r="F3428" s="4" t="str">
        <f t="array" ref="F3428">_xlfn.XLOOKUP(C3428,Products!A:A,Products!D:D,"")</f>
        <v>Mohan-Virk</v>
      </c>
      <c r="G3428" s="4">
        <f>Order_items!C3428</f>
        <v>3</v>
      </c>
      <c r="H3428" s="4">
        <f>Order_items!D3428</f>
        <v>616.45</v>
      </c>
      <c r="I3428" s="4">
        <f>Order_items!E3428</f>
        <v>1849.35</v>
      </c>
      <c r="J3428" s="4" t="str">
        <f t="array" ref="J3428">_xlfn.XLOOKUP(A3428,Orders!A:A,Orders!G:G,"")</f>
        <v>UPI</v>
      </c>
      <c r="K3428" s="4">
        <f t="shared" si="1"/>
        <v>2023</v>
      </c>
      <c r="L3428" s="4" t="str">
        <f t="shared" si="2"/>
        <v>Nov</v>
      </c>
    </row>
    <row r="3429" ht="22.5" customHeight="1">
      <c r="A3429" s="4">
        <f>(Orders!A3429)</f>
        <v>833930925</v>
      </c>
      <c r="B3429" s="5">
        <f t="array" ref="B3429">_xlfn.XLOOKUP(A3429, Orders!A:A,Orders!C:C)</f>
        <v>45301.6839</v>
      </c>
      <c r="C3429" s="4">
        <f>Order_items!B3429</f>
        <v>18035</v>
      </c>
      <c r="D3429" s="4" t="str">
        <f t="array" ref="D3429">_xlfn.XLOOKUP(C3429,Products!A:A,Products!B:B,"")</f>
        <v>Dish Soap</v>
      </c>
      <c r="E3429" s="4" t="str">
        <f t="array" ref="E3429">_xlfn.XLOOKUP(C3429,Products!A:A,Products!C:C,"")</f>
        <v>Household Care</v>
      </c>
      <c r="F3429" s="4" t="str">
        <f t="array" ref="F3429">_xlfn.XLOOKUP(C3429,Products!A:A,Products!D:D,"")</f>
        <v>Ramesh Inc</v>
      </c>
      <c r="G3429" s="4">
        <f>Order_items!C3429</f>
        <v>3</v>
      </c>
      <c r="H3429" s="4">
        <f>Order_items!D3429</f>
        <v>968.94</v>
      </c>
      <c r="I3429" s="4">
        <f>Order_items!E3429</f>
        <v>2906.82</v>
      </c>
      <c r="J3429" s="4" t="str">
        <f t="array" ref="J3429">_xlfn.XLOOKUP(A3429,Orders!A:A,Orders!G:G,"")</f>
        <v>Card</v>
      </c>
      <c r="K3429" s="4">
        <f t="shared" si="1"/>
        <v>2024</v>
      </c>
      <c r="L3429" s="4" t="str">
        <f t="shared" si="2"/>
        <v>Jan</v>
      </c>
    </row>
    <row r="3430" ht="22.5" customHeight="1">
      <c r="A3430" s="4">
        <f>(Orders!A3430)</f>
        <v>8515226099</v>
      </c>
      <c r="B3430" s="5">
        <f t="array" ref="B3430">_xlfn.XLOOKUP(A3430, Orders!A:A,Orders!C:C)</f>
        <v>45159.71419</v>
      </c>
      <c r="C3430" s="4">
        <f>Order_items!B3430</f>
        <v>679865</v>
      </c>
      <c r="D3430" s="4" t="str">
        <f t="array" ref="D3430">_xlfn.XLOOKUP(C3430,Products!A:A,Products!B:B,"")</f>
        <v>Wheat Flour</v>
      </c>
      <c r="E3430" s="4" t="str">
        <f t="array" ref="E3430">_xlfn.XLOOKUP(C3430,Products!A:A,Products!C:C,"")</f>
        <v>Grocery &amp; Staples</v>
      </c>
      <c r="F3430" s="4" t="str">
        <f t="array" ref="F3430">_xlfn.XLOOKUP(C3430,Products!A:A,Products!D:D,"")</f>
        <v>Memon-Barad</v>
      </c>
      <c r="G3430" s="4">
        <f>Order_items!C3430</f>
        <v>3</v>
      </c>
      <c r="H3430" s="4">
        <f>Order_items!D3430</f>
        <v>347.91</v>
      </c>
      <c r="I3430" s="4">
        <f>Order_items!E3430</f>
        <v>1043.73</v>
      </c>
      <c r="J3430" s="4" t="str">
        <f t="array" ref="J3430">_xlfn.XLOOKUP(A3430,Orders!A:A,Orders!G:G,"")</f>
        <v>UPI</v>
      </c>
      <c r="K3430" s="4">
        <f t="shared" si="1"/>
        <v>2023</v>
      </c>
      <c r="L3430" s="4" t="str">
        <f t="shared" si="2"/>
        <v>Aug</v>
      </c>
    </row>
    <row r="3431" ht="22.5" customHeight="1">
      <c r="A3431" s="4">
        <f>(Orders!A3431)</f>
        <v>2023020278</v>
      </c>
      <c r="B3431" s="5">
        <f t="array" ref="B3431">_xlfn.XLOOKUP(A3431, Orders!A:A,Orders!C:C)</f>
        <v>45091.42455</v>
      </c>
      <c r="C3431" s="4">
        <f>Order_items!B3431</f>
        <v>433521</v>
      </c>
      <c r="D3431" s="4" t="str">
        <f t="array" ref="D3431">_xlfn.XLOOKUP(C3431,Products!A:A,Products!B:B,"")</f>
        <v>Diapers</v>
      </c>
      <c r="E3431" s="4" t="str">
        <f t="array" ref="E3431">_xlfn.XLOOKUP(C3431,Products!A:A,Products!C:C,"")</f>
        <v>Baby Care</v>
      </c>
      <c r="F3431" s="4" t="str">
        <f t="array" ref="F3431">_xlfn.XLOOKUP(C3431,Products!A:A,Products!D:D,"")</f>
        <v>Mahal Group</v>
      </c>
      <c r="G3431" s="4">
        <f>Order_items!C3431</f>
        <v>1</v>
      </c>
      <c r="H3431" s="4">
        <f>Order_items!D3431</f>
        <v>321.33</v>
      </c>
      <c r="I3431" s="4">
        <f>Order_items!E3431</f>
        <v>321.33</v>
      </c>
      <c r="J3431" s="4" t="str">
        <f t="array" ref="J3431">_xlfn.XLOOKUP(A3431,Orders!A:A,Orders!G:G,"")</f>
        <v>Card</v>
      </c>
      <c r="K3431" s="4">
        <f t="shared" si="1"/>
        <v>2023</v>
      </c>
      <c r="L3431" s="4" t="str">
        <f t="shared" si="2"/>
        <v>Jun</v>
      </c>
    </row>
    <row r="3432" ht="22.5" customHeight="1">
      <c r="A3432" s="4">
        <f>(Orders!A3432)</f>
        <v>2840526544</v>
      </c>
      <c r="B3432" s="5">
        <f t="array" ref="B3432">_xlfn.XLOOKUP(A3432, Orders!A:A,Orders!C:C)</f>
        <v>45013.30892</v>
      </c>
      <c r="C3432" s="4">
        <f>Order_items!B3432</f>
        <v>15314</v>
      </c>
      <c r="D3432" s="4" t="str">
        <f t="array" ref="D3432">_xlfn.XLOOKUP(C3432,Products!A:A,Products!B:B,"")</f>
        <v>Cheese</v>
      </c>
      <c r="E3432" s="4" t="str">
        <f t="array" ref="E3432">_xlfn.XLOOKUP(C3432,Products!A:A,Products!C:C,"")</f>
        <v>Dairy &amp; Breakfast</v>
      </c>
      <c r="F3432" s="4" t="str">
        <f t="array" ref="F3432">_xlfn.XLOOKUP(C3432,Products!A:A,Products!D:D,"")</f>
        <v>Banik-Ratta</v>
      </c>
      <c r="G3432" s="4">
        <f>Order_items!C3432</f>
        <v>1</v>
      </c>
      <c r="H3432" s="4">
        <f>Order_items!D3432</f>
        <v>578.85</v>
      </c>
      <c r="I3432" s="4">
        <f>Order_items!E3432</f>
        <v>578.85</v>
      </c>
      <c r="J3432" s="4" t="str">
        <f t="array" ref="J3432">_xlfn.XLOOKUP(A3432,Orders!A:A,Orders!G:G,"")</f>
        <v>Cash</v>
      </c>
      <c r="K3432" s="4">
        <f t="shared" si="1"/>
        <v>2023</v>
      </c>
      <c r="L3432" s="4" t="str">
        <f t="shared" si="2"/>
        <v>Mar</v>
      </c>
    </row>
    <row r="3433" ht="22.5" customHeight="1">
      <c r="A3433" s="4">
        <f>(Orders!A3433)</f>
        <v>7267422945</v>
      </c>
      <c r="B3433" s="5">
        <f t="array" ref="B3433">_xlfn.XLOOKUP(A3433, Orders!A:A,Orders!C:C)</f>
        <v>45049.50793</v>
      </c>
      <c r="C3433" s="4">
        <f>Order_items!B3433</f>
        <v>762527</v>
      </c>
      <c r="D3433" s="4" t="str">
        <f t="array" ref="D3433">_xlfn.XLOOKUP(C3433,Products!A:A,Products!B:B,"")</f>
        <v>Biscuits</v>
      </c>
      <c r="E3433" s="4" t="str">
        <f t="array" ref="E3433">_xlfn.XLOOKUP(C3433,Products!A:A,Products!C:C,"")</f>
        <v>Snacks &amp; Munchies</v>
      </c>
      <c r="F3433" s="4" t="str">
        <f t="array" ref="F3433">_xlfn.XLOOKUP(C3433,Products!A:A,Products!D:D,"")</f>
        <v>Chad, Yohannan and Chopra</v>
      </c>
      <c r="G3433" s="4">
        <f>Order_items!C3433</f>
        <v>1</v>
      </c>
      <c r="H3433" s="4">
        <f>Order_items!D3433</f>
        <v>690.08</v>
      </c>
      <c r="I3433" s="4">
        <f>Order_items!E3433</f>
        <v>690.08</v>
      </c>
      <c r="J3433" s="4" t="str">
        <f t="array" ref="J3433">_xlfn.XLOOKUP(A3433,Orders!A:A,Orders!G:G,"")</f>
        <v>Wallet</v>
      </c>
      <c r="K3433" s="4">
        <f t="shared" si="1"/>
        <v>2023</v>
      </c>
      <c r="L3433" s="4" t="str">
        <f t="shared" si="2"/>
        <v>May</v>
      </c>
    </row>
    <row r="3434" ht="22.5" customHeight="1">
      <c r="A3434" s="4">
        <f>(Orders!A3434)</f>
        <v>9400777426</v>
      </c>
      <c r="B3434" s="5">
        <f t="array" ref="B3434">_xlfn.XLOOKUP(A3434, Orders!A:A,Orders!C:C)</f>
        <v>45247.01191</v>
      </c>
      <c r="C3434" s="4">
        <f>Order_items!B3434</f>
        <v>473929</v>
      </c>
      <c r="D3434" s="4" t="str">
        <f t="array" ref="D3434">_xlfn.XLOOKUP(C3434,Products!A:A,Products!B:B,"")</f>
        <v>Carrots</v>
      </c>
      <c r="E3434" s="4" t="str">
        <f t="array" ref="E3434">_xlfn.XLOOKUP(C3434,Products!A:A,Products!C:C,"")</f>
        <v>Fruits &amp; Vegetables</v>
      </c>
      <c r="F3434" s="4" t="str">
        <f t="array" ref="F3434">_xlfn.XLOOKUP(C3434,Products!A:A,Products!D:D,"")</f>
        <v>Bhardwaj, Bhatia and Deshmukh</v>
      </c>
      <c r="G3434" s="4">
        <f>Order_items!C3434</f>
        <v>3</v>
      </c>
      <c r="H3434" s="4">
        <f>Order_items!D3434</f>
        <v>440.19</v>
      </c>
      <c r="I3434" s="4">
        <f>Order_items!E3434</f>
        <v>1320.57</v>
      </c>
      <c r="J3434" s="4" t="str">
        <f t="array" ref="J3434">_xlfn.XLOOKUP(A3434,Orders!A:A,Orders!G:G,"")</f>
        <v>UPI</v>
      </c>
      <c r="K3434" s="4">
        <f t="shared" si="1"/>
        <v>2023</v>
      </c>
      <c r="L3434" s="4" t="str">
        <f t="shared" si="2"/>
        <v>Nov</v>
      </c>
    </row>
    <row r="3435" ht="22.5" customHeight="1">
      <c r="A3435" s="4">
        <f>(Orders!A3435)</f>
        <v>3298603544</v>
      </c>
      <c r="B3435" s="5">
        <f t="array" ref="B3435">_xlfn.XLOOKUP(A3435, Orders!A:A,Orders!C:C)</f>
        <v>45092.98932</v>
      </c>
      <c r="C3435" s="4">
        <f>Order_items!B3435</f>
        <v>462526</v>
      </c>
      <c r="D3435" s="4" t="str">
        <f t="array" ref="D3435">_xlfn.XLOOKUP(C3435,Products!A:A,Products!B:B,"")</f>
        <v>Curd</v>
      </c>
      <c r="E3435" s="4" t="str">
        <f t="array" ref="E3435">_xlfn.XLOOKUP(C3435,Products!A:A,Products!C:C,"")</f>
        <v>Dairy &amp; Breakfast</v>
      </c>
      <c r="F3435" s="4" t="str">
        <f t="array" ref="F3435">_xlfn.XLOOKUP(C3435,Products!A:A,Products!D:D,"")</f>
        <v>Pau and Sons</v>
      </c>
      <c r="G3435" s="4">
        <f>Order_items!C3435</f>
        <v>2</v>
      </c>
      <c r="H3435" s="4">
        <f>Order_items!D3435</f>
        <v>449.97</v>
      </c>
      <c r="I3435" s="4">
        <f>Order_items!E3435</f>
        <v>899.94</v>
      </c>
      <c r="J3435" s="4" t="str">
        <f t="array" ref="J3435">_xlfn.XLOOKUP(A3435,Orders!A:A,Orders!G:G,"")</f>
        <v>Card</v>
      </c>
      <c r="K3435" s="4">
        <f t="shared" si="1"/>
        <v>2023</v>
      </c>
      <c r="L3435" s="4" t="str">
        <f t="shared" si="2"/>
        <v>Jun</v>
      </c>
    </row>
    <row r="3436" ht="22.5" customHeight="1">
      <c r="A3436" s="4">
        <f>(Orders!A3436)</f>
        <v>4479973293</v>
      </c>
      <c r="B3436" s="5">
        <f t="array" ref="B3436">_xlfn.XLOOKUP(A3436, Orders!A:A,Orders!C:C)</f>
        <v>45546.79302</v>
      </c>
      <c r="C3436" s="4">
        <f>Order_items!B3436</f>
        <v>962054</v>
      </c>
      <c r="D3436" s="4" t="str">
        <f t="array" ref="D3436">_xlfn.XLOOKUP(C3436,Products!A:A,Products!B:B,"")</f>
        <v>Orange Juice</v>
      </c>
      <c r="E3436" s="4" t="str">
        <f t="array" ref="E3436">_xlfn.XLOOKUP(C3436,Products!A:A,Products!C:C,"")</f>
        <v>Cold Drinks &amp; Juices</v>
      </c>
      <c r="F3436" s="4" t="str">
        <f t="array" ref="F3436">_xlfn.XLOOKUP(C3436,Products!A:A,Products!D:D,"")</f>
        <v>Toor-Nagar</v>
      </c>
      <c r="G3436" s="4">
        <f>Order_items!C3436</f>
        <v>3</v>
      </c>
      <c r="H3436" s="4">
        <f>Order_items!D3436</f>
        <v>16.86</v>
      </c>
      <c r="I3436" s="4">
        <f>Order_items!E3436</f>
        <v>50.58</v>
      </c>
      <c r="J3436" s="4" t="str">
        <f t="array" ref="J3436">_xlfn.XLOOKUP(A3436,Orders!A:A,Orders!G:G,"")</f>
        <v>Cash</v>
      </c>
      <c r="K3436" s="4">
        <f t="shared" si="1"/>
        <v>2024</v>
      </c>
      <c r="L3436" s="4" t="str">
        <f t="shared" si="2"/>
        <v>Sep</v>
      </c>
    </row>
    <row r="3437" ht="22.5" customHeight="1">
      <c r="A3437" s="4">
        <f>(Orders!A3437)</f>
        <v>356236208</v>
      </c>
      <c r="B3437" s="5">
        <f t="array" ref="B3437">_xlfn.XLOOKUP(A3437, Orders!A:A,Orders!C:C)</f>
        <v>45146.55053</v>
      </c>
      <c r="C3437" s="4">
        <f>Order_items!B3437</f>
        <v>365133</v>
      </c>
      <c r="D3437" s="4" t="str">
        <f t="array" ref="D3437">_xlfn.XLOOKUP(C3437,Products!A:A,Products!B:B,"")</f>
        <v>Dish Soap</v>
      </c>
      <c r="E3437" s="4" t="str">
        <f t="array" ref="E3437">_xlfn.XLOOKUP(C3437,Products!A:A,Products!C:C,"")</f>
        <v>Household Care</v>
      </c>
      <c r="F3437" s="4" t="str">
        <f t="array" ref="F3437">_xlfn.XLOOKUP(C3437,Products!A:A,Products!D:D,"")</f>
        <v>Hans Inc</v>
      </c>
      <c r="G3437" s="4">
        <f>Order_items!C3437</f>
        <v>1</v>
      </c>
      <c r="H3437" s="4">
        <f>Order_items!D3437</f>
        <v>915.45</v>
      </c>
      <c r="I3437" s="4">
        <f>Order_items!E3437</f>
        <v>915.45</v>
      </c>
      <c r="J3437" s="4" t="str">
        <f t="array" ref="J3437">_xlfn.XLOOKUP(A3437,Orders!A:A,Orders!G:G,"")</f>
        <v>Cash</v>
      </c>
      <c r="K3437" s="4">
        <f t="shared" si="1"/>
        <v>2023</v>
      </c>
      <c r="L3437" s="4" t="str">
        <f t="shared" si="2"/>
        <v>Aug</v>
      </c>
    </row>
    <row r="3438" ht="22.5" customHeight="1">
      <c r="A3438" s="4">
        <f>(Orders!A3438)</f>
        <v>6699845542</v>
      </c>
      <c r="B3438" s="5">
        <f t="array" ref="B3438">_xlfn.XLOOKUP(A3438, Orders!A:A,Orders!C:C)</f>
        <v>45266.61381</v>
      </c>
      <c r="C3438" s="4">
        <f>Order_items!B3438</f>
        <v>700048</v>
      </c>
      <c r="D3438" s="4" t="str">
        <f t="array" ref="D3438">_xlfn.XLOOKUP(C3438,Products!A:A,Products!B:B,"")</f>
        <v>Dish Soap</v>
      </c>
      <c r="E3438" s="4" t="str">
        <f t="array" ref="E3438">_xlfn.XLOOKUP(C3438,Products!A:A,Products!C:C,"")</f>
        <v>Household Care</v>
      </c>
      <c r="F3438" s="4" t="str">
        <f t="array" ref="F3438">_xlfn.XLOOKUP(C3438,Products!A:A,Products!D:D,"")</f>
        <v>Khalsa-Bhavsar</v>
      </c>
      <c r="G3438" s="4">
        <f>Order_items!C3438</f>
        <v>1</v>
      </c>
      <c r="H3438" s="4">
        <f>Order_items!D3438</f>
        <v>141.28</v>
      </c>
      <c r="I3438" s="4">
        <f>Order_items!E3438</f>
        <v>141.28</v>
      </c>
      <c r="J3438" s="4" t="str">
        <f t="array" ref="J3438">_xlfn.XLOOKUP(A3438,Orders!A:A,Orders!G:G,"")</f>
        <v>UPI</v>
      </c>
      <c r="K3438" s="4">
        <f t="shared" si="1"/>
        <v>2023</v>
      </c>
      <c r="L3438" s="4" t="str">
        <f t="shared" si="2"/>
        <v>Dec</v>
      </c>
    </row>
    <row r="3439" ht="22.5" customHeight="1">
      <c r="A3439" s="4">
        <f>(Orders!A3439)</f>
        <v>3106057977</v>
      </c>
      <c r="B3439" s="5">
        <f t="array" ref="B3439">_xlfn.XLOOKUP(A3439, Orders!A:A,Orders!C:C)</f>
        <v>45450.77649</v>
      </c>
      <c r="C3439" s="4">
        <f>Order_items!B3439</f>
        <v>287070</v>
      </c>
      <c r="D3439" s="4" t="str">
        <f t="array" ref="D3439">_xlfn.XLOOKUP(C3439,Products!A:A,Products!B:B,"")</f>
        <v>Wheat Flour</v>
      </c>
      <c r="E3439" s="4" t="str">
        <f t="array" ref="E3439">_xlfn.XLOOKUP(C3439,Products!A:A,Products!C:C,"")</f>
        <v>Grocery &amp; Staples</v>
      </c>
      <c r="F3439" s="4" t="str">
        <f t="array" ref="F3439">_xlfn.XLOOKUP(C3439,Products!A:A,Products!D:D,"")</f>
        <v>Gala, Magar and Rajagopal</v>
      </c>
      <c r="G3439" s="4">
        <f>Order_items!C3439</f>
        <v>2</v>
      </c>
      <c r="H3439" s="4">
        <f>Order_items!D3439</f>
        <v>443.17</v>
      </c>
      <c r="I3439" s="4">
        <f>Order_items!E3439</f>
        <v>886.34</v>
      </c>
      <c r="J3439" s="4" t="str">
        <f t="array" ref="J3439">_xlfn.XLOOKUP(A3439,Orders!A:A,Orders!G:G,"")</f>
        <v>Cash</v>
      </c>
      <c r="K3439" s="4">
        <f t="shared" si="1"/>
        <v>2024</v>
      </c>
      <c r="L3439" s="4" t="str">
        <f t="shared" si="2"/>
        <v>Jun</v>
      </c>
    </row>
    <row r="3440" ht="22.5" customHeight="1">
      <c r="A3440" s="4">
        <f>(Orders!A3440)</f>
        <v>1905367587</v>
      </c>
      <c r="B3440" s="5">
        <f t="array" ref="B3440">_xlfn.XLOOKUP(A3440, Orders!A:A,Orders!C:C)</f>
        <v>45235.36061</v>
      </c>
      <c r="C3440" s="4">
        <f>Order_items!B3440</f>
        <v>799459</v>
      </c>
      <c r="D3440" s="4" t="str">
        <f t="array" ref="D3440">_xlfn.XLOOKUP(C3440,Products!A:A,Products!B:B,"")</f>
        <v>Vitamins</v>
      </c>
      <c r="E3440" s="4" t="str">
        <f t="array" ref="E3440">_xlfn.XLOOKUP(C3440,Products!A:A,Products!C:C,"")</f>
        <v>Pharmacy</v>
      </c>
      <c r="F3440" s="4" t="str">
        <f t="array" ref="F3440">_xlfn.XLOOKUP(C3440,Products!A:A,Products!D:D,"")</f>
        <v>Garg, Kari and Kapur</v>
      </c>
      <c r="G3440" s="4">
        <f>Order_items!C3440</f>
        <v>1</v>
      </c>
      <c r="H3440" s="4">
        <f>Order_items!D3440</f>
        <v>852.02</v>
      </c>
      <c r="I3440" s="4">
        <f>Order_items!E3440</f>
        <v>852.02</v>
      </c>
      <c r="J3440" s="4" t="str">
        <f t="array" ref="J3440">_xlfn.XLOOKUP(A3440,Orders!A:A,Orders!G:G,"")</f>
        <v>UPI</v>
      </c>
      <c r="K3440" s="4">
        <f t="shared" si="1"/>
        <v>2023</v>
      </c>
      <c r="L3440" s="4" t="str">
        <f t="shared" si="2"/>
        <v>Nov</v>
      </c>
    </row>
    <row r="3441" ht="22.5" customHeight="1">
      <c r="A3441" s="4">
        <f>(Orders!A3441)</f>
        <v>169590729</v>
      </c>
      <c r="B3441" s="5">
        <f t="array" ref="B3441">_xlfn.XLOOKUP(A3441, Orders!A:A,Orders!C:C)</f>
        <v>45435.21709</v>
      </c>
      <c r="C3441" s="4">
        <f>Order_items!B3441</f>
        <v>897083</v>
      </c>
      <c r="D3441" s="4" t="str">
        <f t="array" ref="D3441">_xlfn.XLOOKUP(C3441,Products!A:A,Products!B:B,"")</f>
        <v>Detergent</v>
      </c>
      <c r="E3441" s="4" t="str">
        <f t="array" ref="E3441">_xlfn.XLOOKUP(C3441,Products!A:A,Products!C:C,"")</f>
        <v>Household Care</v>
      </c>
      <c r="F3441" s="4" t="str">
        <f t="array" ref="F3441">_xlfn.XLOOKUP(C3441,Products!A:A,Products!D:D,"")</f>
        <v>Dutta-Halder</v>
      </c>
      <c r="G3441" s="4">
        <f>Order_items!C3441</f>
        <v>1</v>
      </c>
      <c r="H3441" s="4">
        <f>Order_items!D3441</f>
        <v>972.69</v>
      </c>
      <c r="I3441" s="4">
        <f>Order_items!E3441</f>
        <v>972.69</v>
      </c>
      <c r="J3441" s="4" t="str">
        <f t="array" ref="J3441">_xlfn.XLOOKUP(A3441,Orders!A:A,Orders!G:G,"")</f>
        <v>Cash</v>
      </c>
      <c r="K3441" s="4">
        <f t="shared" si="1"/>
        <v>2024</v>
      </c>
      <c r="L3441" s="4" t="str">
        <f t="shared" si="2"/>
        <v>May</v>
      </c>
    </row>
    <row r="3442" ht="22.5" customHeight="1">
      <c r="A3442" s="4">
        <f>(Orders!A3442)</f>
        <v>9820743709</v>
      </c>
      <c r="B3442" s="5">
        <f t="array" ref="B3442">_xlfn.XLOOKUP(A3442, Orders!A:A,Orders!C:C)</f>
        <v>45263.42675</v>
      </c>
      <c r="C3442" s="4">
        <f>Order_items!B3442</f>
        <v>435929</v>
      </c>
      <c r="D3442" s="4" t="str">
        <f t="array" ref="D3442">_xlfn.XLOOKUP(C3442,Products!A:A,Products!B:B,"")</f>
        <v>Toilet Cleaner</v>
      </c>
      <c r="E3442" s="4" t="str">
        <f t="array" ref="E3442">_xlfn.XLOOKUP(C3442,Products!A:A,Products!C:C,"")</f>
        <v>Household Care</v>
      </c>
      <c r="F3442" s="4" t="str">
        <f t="array" ref="F3442">_xlfn.XLOOKUP(C3442,Products!A:A,Products!D:D,"")</f>
        <v>Memon Ltd</v>
      </c>
      <c r="G3442" s="4">
        <f>Order_items!C3442</f>
        <v>2</v>
      </c>
      <c r="H3442" s="4">
        <f>Order_items!D3442</f>
        <v>856.89</v>
      </c>
      <c r="I3442" s="4">
        <f>Order_items!E3442</f>
        <v>1713.78</v>
      </c>
      <c r="J3442" s="4" t="str">
        <f t="array" ref="J3442">_xlfn.XLOOKUP(A3442,Orders!A:A,Orders!G:G,"")</f>
        <v>UPI</v>
      </c>
      <c r="K3442" s="4">
        <f t="shared" si="1"/>
        <v>2023</v>
      </c>
      <c r="L3442" s="4" t="str">
        <f t="shared" si="2"/>
        <v>Dec</v>
      </c>
    </row>
    <row r="3443" ht="22.5" customHeight="1">
      <c r="A3443" s="4">
        <f>(Orders!A3443)</f>
        <v>6605882211</v>
      </c>
      <c r="B3443" s="5">
        <f t="array" ref="B3443">_xlfn.XLOOKUP(A3443, Orders!A:A,Orders!C:C)</f>
        <v>45263.44012</v>
      </c>
      <c r="C3443" s="4">
        <f>Order_items!B3443</f>
        <v>462526</v>
      </c>
      <c r="D3443" s="4" t="str">
        <f t="array" ref="D3443">_xlfn.XLOOKUP(C3443,Products!A:A,Products!B:B,"")</f>
        <v>Curd</v>
      </c>
      <c r="E3443" s="4" t="str">
        <f t="array" ref="E3443">_xlfn.XLOOKUP(C3443,Products!A:A,Products!C:C,"")</f>
        <v>Dairy &amp; Breakfast</v>
      </c>
      <c r="F3443" s="4" t="str">
        <f t="array" ref="F3443">_xlfn.XLOOKUP(C3443,Products!A:A,Products!D:D,"")</f>
        <v>Pau and Sons</v>
      </c>
      <c r="G3443" s="4">
        <f>Order_items!C3443</f>
        <v>2</v>
      </c>
      <c r="H3443" s="4">
        <f>Order_items!D3443</f>
        <v>449.97</v>
      </c>
      <c r="I3443" s="4">
        <f>Order_items!E3443</f>
        <v>899.94</v>
      </c>
      <c r="J3443" s="4" t="str">
        <f t="array" ref="J3443">_xlfn.XLOOKUP(A3443,Orders!A:A,Orders!G:G,"")</f>
        <v>UPI</v>
      </c>
      <c r="K3443" s="4">
        <f t="shared" si="1"/>
        <v>2023</v>
      </c>
      <c r="L3443" s="4" t="str">
        <f t="shared" si="2"/>
        <v>Dec</v>
      </c>
    </row>
    <row r="3444" ht="22.5" customHeight="1">
      <c r="A3444" s="4">
        <f>(Orders!A3444)</f>
        <v>9517765444</v>
      </c>
      <c r="B3444" s="5">
        <f t="array" ref="B3444">_xlfn.XLOOKUP(A3444, Orders!A:A,Orders!C:C)</f>
        <v>45197.19804</v>
      </c>
      <c r="C3444" s="4">
        <f>Order_items!B3444</f>
        <v>847349</v>
      </c>
      <c r="D3444" s="4" t="str">
        <f t="array" ref="D3444">_xlfn.XLOOKUP(C3444,Products!A:A,Products!B:B,"")</f>
        <v>Potatoes</v>
      </c>
      <c r="E3444" s="4" t="str">
        <f t="array" ref="E3444">_xlfn.XLOOKUP(C3444,Products!A:A,Products!C:C,"")</f>
        <v>Fruits &amp; Vegetables</v>
      </c>
      <c r="F3444" s="4" t="str">
        <f t="array" ref="F3444">_xlfn.XLOOKUP(C3444,Products!A:A,Products!D:D,"")</f>
        <v>Chhabra-Agrawal</v>
      </c>
      <c r="G3444" s="4">
        <f>Order_items!C3444</f>
        <v>3</v>
      </c>
      <c r="H3444" s="4">
        <f>Order_items!D3444</f>
        <v>781.08</v>
      </c>
      <c r="I3444" s="4">
        <f>Order_items!E3444</f>
        <v>2343.24</v>
      </c>
      <c r="J3444" s="4" t="str">
        <f t="array" ref="J3444">_xlfn.XLOOKUP(A3444,Orders!A:A,Orders!G:G,"")</f>
        <v>Card</v>
      </c>
      <c r="K3444" s="4">
        <f t="shared" si="1"/>
        <v>2023</v>
      </c>
      <c r="L3444" s="4" t="str">
        <f t="shared" si="2"/>
        <v>Sep</v>
      </c>
    </row>
    <row r="3445" ht="22.5" customHeight="1">
      <c r="A3445" s="4">
        <f>(Orders!A3445)</f>
        <v>7766311749</v>
      </c>
      <c r="B3445" s="5">
        <f t="array" ref="B3445">_xlfn.XLOOKUP(A3445, Orders!A:A,Orders!C:C)</f>
        <v>45258.62962</v>
      </c>
      <c r="C3445" s="4">
        <f>Order_items!B3445</f>
        <v>228286</v>
      </c>
      <c r="D3445" s="4" t="str">
        <f t="array" ref="D3445">_xlfn.XLOOKUP(C3445,Products!A:A,Products!B:B,"")</f>
        <v>Cola</v>
      </c>
      <c r="E3445" s="4" t="str">
        <f t="array" ref="E3445">_xlfn.XLOOKUP(C3445,Products!A:A,Products!C:C,"")</f>
        <v>Cold Drinks &amp; Juices</v>
      </c>
      <c r="F3445" s="4" t="str">
        <f t="array" ref="F3445">_xlfn.XLOOKUP(C3445,Products!A:A,Products!D:D,"")</f>
        <v>Bhattacharyya PLC</v>
      </c>
      <c r="G3445" s="4">
        <f>Order_items!C3445</f>
        <v>2</v>
      </c>
      <c r="H3445" s="4">
        <f>Order_items!D3445</f>
        <v>179.08</v>
      </c>
      <c r="I3445" s="4">
        <f>Order_items!E3445</f>
        <v>358.16</v>
      </c>
      <c r="J3445" s="4" t="str">
        <f t="array" ref="J3445">_xlfn.XLOOKUP(A3445,Orders!A:A,Orders!G:G,"")</f>
        <v>Wallet</v>
      </c>
      <c r="K3445" s="4">
        <f t="shared" si="1"/>
        <v>2023</v>
      </c>
      <c r="L3445" s="4" t="str">
        <f t="shared" si="2"/>
        <v>Nov</v>
      </c>
    </row>
    <row r="3446" ht="22.5" customHeight="1">
      <c r="A3446" s="4">
        <f>(Orders!A3446)</f>
        <v>742238239</v>
      </c>
      <c r="B3446" s="5">
        <f t="array" ref="B3446">_xlfn.XLOOKUP(A3446, Orders!A:A,Orders!C:C)</f>
        <v>45281.89397</v>
      </c>
      <c r="C3446" s="4">
        <f>Order_items!B3446</f>
        <v>153019</v>
      </c>
      <c r="D3446" s="4" t="str">
        <f t="array" ref="D3446">_xlfn.XLOOKUP(C3446,Products!A:A,Products!B:B,"")</f>
        <v>Onions</v>
      </c>
      <c r="E3446" s="4" t="str">
        <f t="array" ref="E3446">_xlfn.XLOOKUP(C3446,Products!A:A,Products!C:C,"")</f>
        <v>Fruits &amp; Vegetables</v>
      </c>
      <c r="F3446" s="4" t="str">
        <f t="array" ref="F3446">_xlfn.XLOOKUP(C3446,Products!A:A,Products!D:D,"")</f>
        <v>Aurora LLC</v>
      </c>
      <c r="G3446" s="4">
        <f>Order_items!C3446</f>
        <v>1</v>
      </c>
      <c r="H3446" s="4">
        <f>Order_items!D3446</f>
        <v>947.95</v>
      </c>
      <c r="I3446" s="4">
        <f>Order_items!E3446</f>
        <v>947.95</v>
      </c>
      <c r="J3446" s="4" t="str">
        <f t="array" ref="J3446">_xlfn.XLOOKUP(A3446,Orders!A:A,Orders!G:G,"")</f>
        <v>Cash</v>
      </c>
      <c r="K3446" s="4">
        <f t="shared" si="1"/>
        <v>2023</v>
      </c>
      <c r="L3446" s="4" t="str">
        <f t="shared" si="2"/>
        <v>Dec</v>
      </c>
    </row>
    <row r="3447" ht="22.5" customHeight="1">
      <c r="A3447" s="4">
        <f>(Orders!A3447)</f>
        <v>3146141485</v>
      </c>
      <c r="B3447" s="5">
        <f t="array" ref="B3447">_xlfn.XLOOKUP(A3447, Orders!A:A,Orders!C:C)</f>
        <v>45287.3531</v>
      </c>
      <c r="C3447" s="4">
        <f>Order_items!B3447</f>
        <v>385113</v>
      </c>
      <c r="D3447" s="4" t="str">
        <f t="array" ref="D3447">_xlfn.XLOOKUP(C3447,Products!A:A,Products!B:B,"")</f>
        <v>Lotion</v>
      </c>
      <c r="E3447" s="4" t="str">
        <f t="array" ref="E3447">_xlfn.XLOOKUP(C3447,Products!A:A,Products!C:C,"")</f>
        <v>Personal Care</v>
      </c>
      <c r="F3447" s="4" t="str">
        <f t="array" ref="F3447">_xlfn.XLOOKUP(C3447,Products!A:A,Products!D:D,"")</f>
        <v>Sampath, Mane and Mody</v>
      </c>
      <c r="G3447" s="4">
        <f>Order_items!C3447</f>
        <v>2</v>
      </c>
      <c r="H3447" s="4">
        <f>Order_items!D3447</f>
        <v>816.38</v>
      </c>
      <c r="I3447" s="4">
        <f>Order_items!E3447</f>
        <v>1632.76</v>
      </c>
      <c r="J3447" s="4" t="str">
        <f t="array" ref="J3447">_xlfn.XLOOKUP(A3447,Orders!A:A,Orders!G:G,"")</f>
        <v>Cash</v>
      </c>
      <c r="K3447" s="4">
        <f t="shared" si="1"/>
        <v>2023</v>
      </c>
      <c r="L3447" s="4" t="str">
        <f t="shared" si="2"/>
        <v>Dec</v>
      </c>
    </row>
    <row r="3448" ht="22.5" customHeight="1">
      <c r="A3448" s="4">
        <f>(Orders!A3448)</f>
        <v>6633702824</v>
      </c>
      <c r="B3448" s="5">
        <f t="array" ref="B3448">_xlfn.XLOOKUP(A3448, Orders!A:A,Orders!C:C)</f>
        <v>45462.37133</v>
      </c>
      <c r="C3448" s="4">
        <f>Order_items!B3448</f>
        <v>53833</v>
      </c>
      <c r="D3448" s="4" t="str">
        <f t="array" ref="D3448">_xlfn.XLOOKUP(C3448,Products!A:A,Products!B:B,"")</f>
        <v>Rice</v>
      </c>
      <c r="E3448" s="4" t="str">
        <f t="array" ref="E3448">_xlfn.XLOOKUP(C3448,Products!A:A,Products!C:C,"")</f>
        <v>Grocery &amp; Staples</v>
      </c>
      <c r="F3448" s="4" t="str">
        <f t="array" ref="F3448">_xlfn.XLOOKUP(C3448,Products!A:A,Products!D:D,"")</f>
        <v>Tella-Master</v>
      </c>
      <c r="G3448" s="4">
        <f>Order_items!C3448</f>
        <v>1</v>
      </c>
      <c r="H3448" s="4">
        <f>Order_items!D3448</f>
        <v>134.69</v>
      </c>
      <c r="I3448" s="4">
        <f>Order_items!E3448</f>
        <v>134.69</v>
      </c>
      <c r="J3448" s="4" t="str">
        <f t="array" ref="J3448">_xlfn.XLOOKUP(A3448,Orders!A:A,Orders!G:G,"")</f>
        <v>Cash</v>
      </c>
      <c r="K3448" s="4">
        <f t="shared" si="1"/>
        <v>2024</v>
      </c>
      <c r="L3448" s="4" t="str">
        <f t="shared" si="2"/>
        <v>Jun</v>
      </c>
    </row>
    <row r="3449" ht="22.5" customHeight="1">
      <c r="A3449" s="4">
        <f>(Orders!A3449)</f>
        <v>5033749011</v>
      </c>
      <c r="B3449" s="5">
        <f t="array" ref="B3449">_xlfn.XLOOKUP(A3449, Orders!A:A,Orders!C:C)</f>
        <v>45221.5714</v>
      </c>
      <c r="C3449" s="4">
        <f>Order_items!B3449</f>
        <v>672059</v>
      </c>
      <c r="D3449" s="4" t="str">
        <f t="array" ref="D3449">_xlfn.XLOOKUP(C3449,Products!A:A,Products!B:B,"")</f>
        <v>Toothpaste</v>
      </c>
      <c r="E3449" s="4" t="str">
        <f t="array" ref="E3449">_xlfn.XLOOKUP(C3449,Products!A:A,Products!C:C,"")</f>
        <v>Personal Care</v>
      </c>
      <c r="F3449" s="4" t="str">
        <f t="array" ref="F3449">_xlfn.XLOOKUP(C3449,Products!A:A,Products!D:D,"")</f>
        <v>Kaur-Gola</v>
      </c>
      <c r="G3449" s="4">
        <f>Order_items!C3449</f>
        <v>1</v>
      </c>
      <c r="H3449" s="4">
        <f>Order_items!D3449</f>
        <v>672.73</v>
      </c>
      <c r="I3449" s="4">
        <f>Order_items!E3449</f>
        <v>672.73</v>
      </c>
      <c r="J3449" s="4" t="str">
        <f t="array" ref="J3449">_xlfn.XLOOKUP(A3449,Orders!A:A,Orders!G:G,"")</f>
        <v>Wallet</v>
      </c>
      <c r="K3449" s="4">
        <f t="shared" si="1"/>
        <v>2023</v>
      </c>
      <c r="L3449" s="4" t="str">
        <f t="shared" si="2"/>
        <v>Oct</v>
      </c>
    </row>
    <row r="3450" ht="22.5" customHeight="1">
      <c r="A3450" s="4">
        <f>(Orders!A3450)</f>
        <v>4009496217</v>
      </c>
      <c r="B3450" s="5">
        <f t="array" ref="B3450">_xlfn.XLOOKUP(A3450, Orders!A:A,Orders!C:C)</f>
        <v>45129.13253</v>
      </c>
      <c r="C3450" s="4">
        <f>Order_items!B3450</f>
        <v>692985</v>
      </c>
      <c r="D3450" s="4" t="str">
        <f t="array" ref="D3450">_xlfn.XLOOKUP(C3450,Products!A:A,Products!B:B,"")</f>
        <v>Pulses</v>
      </c>
      <c r="E3450" s="4" t="str">
        <f t="array" ref="E3450">_xlfn.XLOOKUP(C3450,Products!A:A,Products!C:C,"")</f>
        <v>Grocery &amp; Staples</v>
      </c>
      <c r="F3450" s="4" t="str">
        <f t="array" ref="F3450">_xlfn.XLOOKUP(C3450,Products!A:A,Products!D:D,"")</f>
        <v>Wable, Sankaran and Hari</v>
      </c>
      <c r="G3450" s="4">
        <f>Order_items!C3450</f>
        <v>1</v>
      </c>
      <c r="H3450" s="4">
        <f>Order_items!D3450</f>
        <v>197.39</v>
      </c>
      <c r="I3450" s="4">
        <f>Order_items!E3450</f>
        <v>197.39</v>
      </c>
      <c r="J3450" s="4" t="str">
        <f t="array" ref="J3450">_xlfn.XLOOKUP(A3450,Orders!A:A,Orders!G:G,"")</f>
        <v>Wallet</v>
      </c>
      <c r="K3450" s="4">
        <f t="shared" si="1"/>
        <v>2023</v>
      </c>
      <c r="L3450" s="4" t="str">
        <f t="shared" si="2"/>
        <v>Jul</v>
      </c>
    </row>
    <row r="3451" ht="22.5" customHeight="1">
      <c r="A3451" s="4">
        <f>(Orders!A3451)</f>
        <v>4284473821</v>
      </c>
      <c r="B3451" s="5">
        <f t="array" ref="B3451">_xlfn.XLOOKUP(A3451, Orders!A:A,Orders!C:C)</f>
        <v>45376.34251</v>
      </c>
      <c r="C3451" s="4">
        <f>Order_items!B3451</f>
        <v>677542</v>
      </c>
      <c r="D3451" s="4" t="str">
        <f t="array" ref="D3451">_xlfn.XLOOKUP(C3451,Products!A:A,Products!B:B,"")</f>
        <v>Toilet Cleaner</v>
      </c>
      <c r="E3451" s="4" t="str">
        <f t="array" ref="E3451">_xlfn.XLOOKUP(C3451,Products!A:A,Products!C:C,"")</f>
        <v>Household Care</v>
      </c>
      <c r="F3451" s="4" t="str">
        <f t="array" ref="F3451">_xlfn.XLOOKUP(C3451,Products!A:A,Products!D:D,"")</f>
        <v>Thaman-Lanka</v>
      </c>
      <c r="G3451" s="4">
        <f>Order_items!C3451</f>
        <v>2</v>
      </c>
      <c r="H3451" s="4">
        <f>Order_items!D3451</f>
        <v>212.61</v>
      </c>
      <c r="I3451" s="4">
        <f>Order_items!E3451</f>
        <v>425.22</v>
      </c>
      <c r="J3451" s="4" t="str">
        <f t="array" ref="J3451">_xlfn.XLOOKUP(A3451,Orders!A:A,Orders!G:G,"")</f>
        <v>Cash</v>
      </c>
      <c r="K3451" s="4">
        <f t="shared" si="1"/>
        <v>2024</v>
      </c>
      <c r="L3451" s="4" t="str">
        <f t="shared" si="2"/>
        <v>Mar</v>
      </c>
    </row>
    <row r="3452" ht="22.5" customHeight="1">
      <c r="A3452" s="4">
        <f>(Orders!A3452)</f>
        <v>8860588793</v>
      </c>
      <c r="B3452" s="5">
        <f t="array" ref="B3452">_xlfn.XLOOKUP(A3452, Orders!A:A,Orders!C:C)</f>
        <v>45141.63362</v>
      </c>
      <c r="C3452" s="4">
        <f>Order_items!B3452</f>
        <v>378287</v>
      </c>
      <c r="D3452" s="4" t="str">
        <f t="array" ref="D3452">_xlfn.XLOOKUP(C3452,Products!A:A,Products!B:B,"")</f>
        <v>Lemonade</v>
      </c>
      <c r="E3452" s="4" t="str">
        <f t="array" ref="E3452">_xlfn.XLOOKUP(C3452,Products!A:A,Products!C:C,"")</f>
        <v>Cold Drinks &amp; Juices</v>
      </c>
      <c r="F3452" s="4" t="str">
        <f t="array" ref="F3452">_xlfn.XLOOKUP(C3452,Products!A:A,Products!D:D,"")</f>
        <v>Ramesh-Jain</v>
      </c>
      <c r="G3452" s="4">
        <f>Order_items!C3452</f>
        <v>1</v>
      </c>
      <c r="H3452" s="4">
        <f>Order_items!D3452</f>
        <v>332.84</v>
      </c>
      <c r="I3452" s="4">
        <f>Order_items!E3452</f>
        <v>332.84</v>
      </c>
      <c r="J3452" s="4" t="str">
        <f t="array" ref="J3452">_xlfn.XLOOKUP(A3452,Orders!A:A,Orders!G:G,"")</f>
        <v>Wallet</v>
      </c>
      <c r="K3452" s="4">
        <f t="shared" si="1"/>
        <v>2023</v>
      </c>
      <c r="L3452" s="4" t="str">
        <f t="shared" si="2"/>
        <v>Aug</v>
      </c>
    </row>
    <row r="3453" ht="22.5" customHeight="1">
      <c r="A3453" s="4">
        <f>(Orders!A3453)</f>
        <v>5305428485</v>
      </c>
      <c r="B3453" s="5">
        <f t="array" ref="B3453">_xlfn.XLOOKUP(A3453, Orders!A:A,Orders!C:C)</f>
        <v>45053.11995</v>
      </c>
      <c r="C3453" s="4">
        <f>Order_items!B3453</f>
        <v>890232</v>
      </c>
      <c r="D3453" s="4" t="str">
        <f t="array" ref="D3453">_xlfn.XLOOKUP(C3453,Products!A:A,Products!B:B,"")</f>
        <v>Mango Drink</v>
      </c>
      <c r="E3453" s="4" t="str">
        <f t="array" ref="E3453">_xlfn.XLOOKUP(C3453,Products!A:A,Products!C:C,"")</f>
        <v>Cold Drinks &amp; Juices</v>
      </c>
      <c r="F3453" s="4" t="str">
        <f t="array" ref="F3453">_xlfn.XLOOKUP(C3453,Products!A:A,Products!D:D,"")</f>
        <v>Jha Group</v>
      </c>
      <c r="G3453" s="4">
        <f>Order_items!C3453</f>
        <v>3</v>
      </c>
      <c r="H3453" s="4">
        <f>Order_items!D3453</f>
        <v>432</v>
      </c>
      <c r="I3453" s="4">
        <f>Order_items!E3453</f>
        <v>1296</v>
      </c>
      <c r="J3453" s="4" t="str">
        <f t="array" ref="J3453">_xlfn.XLOOKUP(A3453,Orders!A:A,Orders!G:G,"")</f>
        <v>Cash</v>
      </c>
      <c r="K3453" s="4">
        <f t="shared" si="1"/>
        <v>2023</v>
      </c>
      <c r="L3453" s="4" t="str">
        <f t="shared" si="2"/>
        <v>May</v>
      </c>
    </row>
    <row r="3454" ht="22.5" customHeight="1">
      <c r="A3454" s="4">
        <f>(Orders!A3454)</f>
        <v>676278878</v>
      </c>
      <c r="B3454" s="5">
        <f t="array" ref="B3454">_xlfn.XLOOKUP(A3454, Orders!A:A,Orders!C:C)</f>
        <v>45024.34427</v>
      </c>
      <c r="C3454" s="4">
        <f>Order_items!B3454</f>
        <v>120532</v>
      </c>
      <c r="D3454" s="4" t="str">
        <f t="array" ref="D3454">_xlfn.XLOOKUP(C3454,Products!A:A,Products!B:B,"")</f>
        <v>Wheat Flour</v>
      </c>
      <c r="E3454" s="4" t="str">
        <f t="array" ref="E3454">_xlfn.XLOOKUP(C3454,Products!A:A,Products!C:C,"")</f>
        <v>Grocery &amp; Staples</v>
      </c>
      <c r="F3454" s="4" t="str">
        <f t="array" ref="F3454">_xlfn.XLOOKUP(C3454,Products!A:A,Products!D:D,"")</f>
        <v>Nazareth Ltd</v>
      </c>
      <c r="G3454" s="4">
        <f>Order_items!C3454</f>
        <v>2</v>
      </c>
      <c r="H3454" s="4">
        <f>Order_items!D3454</f>
        <v>697.53</v>
      </c>
      <c r="I3454" s="4">
        <f>Order_items!E3454</f>
        <v>1395.06</v>
      </c>
      <c r="J3454" s="4" t="str">
        <f t="array" ref="J3454">_xlfn.XLOOKUP(A3454,Orders!A:A,Orders!G:G,"")</f>
        <v>Cash</v>
      </c>
      <c r="K3454" s="4">
        <f t="shared" si="1"/>
        <v>2023</v>
      </c>
      <c r="L3454" s="4" t="str">
        <f t="shared" si="2"/>
        <v>Apr</v>
      </c>
    </row>
    <row r="3455" ht="22.5" customHeight="1">
      <c r="A3455" s="4">
        <f>(Orders!A3455)</f>
        <v>9459854097</v>
      </c>
      <c r="B3455" s="5">
        <f t="array" ref="B3455">_xlfn.XLOOKUP(A3455, Orders!A:A,Orders!C:C)</f>
        <v>45227.93811</v>
      </c>
      <c r="C3455" s="4">
        <f>Order_items!B3455</f>
        <v>398340</v>
      </c>
      <c r="D3455" s="4" t="str">
        <f t="array" ref="D3455">_xlfn.XLOOKUP(C3455,Products!A:A,Products!B:B,"")</f>
        <v>Instant Noodles</v>
      </c>
      <c r="E3455" s="4" t="str">
        <f t="array" ref="E3455">_xlfn.XLOOKUP(C3455,Products!A:A,Products!C:C,"")</f>
        <v>Instant &amp; Frozen Food</v>
      </c>
      <c r="F3455" s="4" t="str">
        <f t="array" ref="F3455">_xlfn.XLOOKUP(C3455,Products!A:A,Products!D:D,"")</f>
        <v>Nadig, Zachariah and Soni</v>
      </c>
      <c r="G3455" s="4">
        <f>Order_items!C3455</f>
        <v>3</v>
      </c>
      <c r="H3455" s="4">
        <f>Order_items!D3455</f>
        <v>651.93</v>
      </c>
      <c r="I3455" s="4">
        <f>Order_items!E3455</f>
        <v>1955.79</v>
      </c>
      <c r="J3455" s="4" t="str">
        <f t="array" ref="J3455">_xlfn.XLOOKUP(A3455,Orders!A:A,Orders!G:G,"")</f>
        <v>Card</v>
      </c>
      <c r="K3455" s="4">
        <f t="shared" si="1"/>
        <v>2023</v>
      </c>
      <c r="L3455" s="4" t="str">
        <f t="shared" si="2"/>
        <v>Oct</v>
      </c>
    </row>
    <row r="3456" ht="22.5" customHeight="1">
      <c r="A3456" s="4">
        <f>(Orders!A3456)</f>
        <v>3895596621</v>
      </c>
      <c r="B3456" s="5">
        <f t="array" ref="B3456">_xlfn.XLOOKUP(A3456, Orders!A:A,Orders!C:C)</f>
        <v>45228.18253</v>
      </c>
      <c r="C3456" s="4">
        <f>Order_items!B3456</f>
        <v>681063</v>
      </c>
      <c r="D3456" s="4" t="str">
        <f t="array" ref="D3456">_xlfn.XLOOKUP(C3456,Products!A:A,Products!B:B,"")</f>
        <v>Mango Drink</v>
      </c>
      <c r="E3456" s="4" t="str">
        <f t="array" ref="E3456">_xlfn.XLOOKUP(C3456,Products!A:A,Products!C:C,"")</f>
        <v>Cold Drinks &amp; Juices</v>
      </c>
      <c r="F3456" s="4" t="str">
        <f t="array" ref="F3456">_xlfn.XLOOKUP(C3456,Products!A:A,Products!D:D,"")</f>
        <v>Dass and Sons</v>
      </c>
      <c r="G3456" s="4">
        <f>Order_items!C3456</f>
        <v>1</v>
      </c>
      <c r="H3456" s="4">
        <f>Order_items!D3456</f>
        <v>321.28</v>
      </c>
      <c r="I3456" s="4">
        <f>Order_items!E3456</f>
        <v>321.28</v>
      </c>
      <c r="J3456" s="4" t="str">
        <f t="array" ref="J3456">_xlfn.XLOOKUP(A3456,Orders!A:A,Orders!G:G,"")</f>
        <v>Wallet</v>
      </c>
      <c r="K3456" s="4">
        <f t="shared" si="1"/>
        <v>2023</v>
      </c>
      <c r="L3456" s="4" t="str">
        <f t="shared" si="2"/>
        <v>Oct</v>
      </c>
    </row>
    <row r="3457" ht="22.5" customHeight="1">
      <c r="A3457" s="4">
        <f>(Orders!A3457)</f>
        <v>7750915110</v>
      </c>
      <c r="B3457" s="5">
        <f t="array" ref="B3457">_xlfn.XLOOKUP(A3457, Orders!A:A,Orders!C:C)</f>
        <v>45187.80488</v>
      </c>
      <c r="C3457" s="4">
        <f>Order_items!B3457</f>
        <v>585299</v>
      </c>
      <c r="D3457" s="4" t="str">
        <f t="array" ref="D3457">_xlfn.XLOOKUP(C3457,Products!A:A,Products!B:B,"")</f>
        <v>Pet Treats</v>
      </c>
      <c r="E3457" s="4" t="str">
        <f t="array" ref="E3457">_xlfn.XLOOKUP(C3457,Products!A:A,Products!C:C,"")</f>
        <v>Pet Care</v>
      </c>
      <c r="F3457" s="4" t="str">
        <f t="array" ref="F3457">_xlfn.XLOOKUP(C3457,Products!A:A,Products!D:D,"")</f>
        <v>Sharma, Chandra and Prashad</v>
      </c>
      <c r="G3457" s="4">
        <f>Order_items!C3457</f>
        <v>3</v>
      </c>
      <c r="H3457" s="4">
        <f>Order_items!D3457</f>
        <v>799.46</v>
      </c>
      <c r="I3457" s="4">
        <f>Order_items!E3457</f>
        <v>2398.38</v>
      </c>
      <c r="J3457" s="4" t="str">
        <f t="array" ref="J3457">_xlfn.XLOOKUP(A3457,Orders!A:A,Orders!G:G,"")</f>
        <v>Card</v>
      </c>
      <c r="K3457" s="4">
        <f t="shared" si="1"/>
        <v>2023</v>
      </c>
      <c r="L3457" s="4" t="str">
        <f t="shared" si="2"/>
        <v>Sep</v>
      </c>
    </row>
    <row r="3458" ht="22.5" customHeight="1">
      <c r="A3458" s="4">
        <f>(Orders!A3458)</f>
        <v>5173951989</v>
      </c>
      <c r="B3458" s="5">
        <f t="array" ref="B3458">_xlfn.XLOOKUP(A3458, Orders!A:A,Orders!C:C)</f>
        <v>45241.72031</v>
      </c>
      <c r="C3458" s="4">
        <f>Order_items!B3458</f>
        <v>968887</v>
      </c>
      <c r="D3458" s="4" t="str">
        <f t="array" ref="D3458">_xlfn.XLOOKUP(C3458,Products!A:A,Products!B:B,"")</f>
        <v>Dish Soap</v>
      </c>
      <c r="E3458" s="4" t="str">
        <f t="array" ref="E3458">_xlfn.XLOOKUP(C3458,Products!A:A,Products!C:C,"")</f>
        <v>Household Care</v>
      </c>
      <c r="F3458" s="4" t="str">
        <f t="array" ref="F3458">_xlfn.XLOOKUP(C3458,Products!A:A,Products!D:D,"")</f>
        <v>Keer-Gill</v>
      </c>
      <c r="G3458" s="4">
        <f>Order_items!C3458</f>
        <v>3</v>
      </c>
      <c r="H3458" s="4">
        <f>Order_items!D3458</f>
        <v>40.7</v>
      </c>
      <c r="I3458" s="4">
        <f>Order_items!E3458</f>
        <v>122.1</v>
      </c>
      <c r="J3458" s="4" t="str">
        <f t="array" ref="J3458">_xlfn.XLOOKUP(A3458,Orders!A:A,Orders!G:G,"")</f>
        <v>Card</v>
      </c>
      <c r="K3458" s="4">
        <f t="shared" si="1"/>
        <v>2023</v>
      </c>
      <c r="L3458" s="4" t="str">
        <f t="shared" si="2"/>
        <v>Nov</v>
      </c>
    </row>
    <row r="3459" ht="22.5" customHeight="1">
      <c r="A3459" s="4">
        <f>(Orders!A3459)</f>
        <v>6388954643</v>
      </c>
      <c r="B3459" s="5">
        <f t="array" ref="B3459">_xlfn.XLOOKUP(A3459, Orders!A:A,Orders!C:C)</f>
        <v>45345.28567</v>
      </c>
      <c r="C3459" s="4">
        <f>Order_items!B3459</f>
        <v>600767</v>
      </c>
      <c r="D3459" s="4" t="str">
        <f t="array" ref="D3459">_xlfn.XLOOKUP(C3459,Products!A:A,Products!B:B,"")</f>
        <v>Toothpaste</v>
      </c>
      <c r="E3459" s="4" t="str">
        <f t="array" ref="E3459">_xlfn.XLOOKUP(C3459,Products!A:A,Products!C:C,"")</f>
        <v>Personal Care</v>
      </c>
      <c r="F3459" s="4" t="str">
        <f t="array" ref="F3459">_xlfn.XLOOKUP(C3459,Products!A:A,Products!D:D,"")</f>
        <v>Balan Group</v>
      </c>
      <c r="G3459" s="4">
        <f>Order_items!C3459</f>
        <v>3</v>
      </c>
      <c r="H3459" s="4">
        <f>Order_items!D3459</f>
        <v>722.42</v>
      </c>
      <c r="I3459" s="4">
        <f>Order_items!E3459</f>
        <v>2167.26</v>
      </c>
      <c r="J3459" s="4" t="str">
        <f t="array" ref="J3459">_xlfn.XLOOKUP(A3459,Orders!A:A,Orders!G:G,"")</f>
        <v>Card</v>
      </c>
      <c r="K3459" s="4">
        <f t="shared" si="1"/>
        <v>2024</v>
      </c>
      <c r="L3459" s="4" t="str">
        <f t="shared" si="2"/>
        <v>Feb</v>
      </c>
    </row>
    <row r="3460" ht="22.5" customHeight="1">
      <c r="A3460" s="4">
        <f>(Orders!A3460)</f>
        <v>5819387689</v>
      </c>
      <c r="B3460" s="5">
        <f t="array" ref="B3460">_xlfn.XLOOKUP(A3460, Orders!A:A,Orders!C:C)</f>
        <v>45177.75708</v>
      </c>
      <c r="C3460" s="4">
        <f>Order_items!B3460</f>
        <v>942001</v>
      </c>
      <c r="D3460" s="4" t="str">
        <f t="array" ref="D3460">_xlfn.XLOOKUP(C3460,Products!A:A,Products!B:B,"")</f>
        <v>Cat Food</v>
      </c>
      <c r="E3460" s="4" t="str">
        <f t="array" ref="E3460">_xlfn.XLOOKUP(C3460,Products!A:A,Products!C:C,"")</f>
        <v>Pet Care</v>
      </c>
      <c r="F3460" s="4" t="str">
        <f t="array" ref="F3460">_xlfn.XLOOKUP(C3460,Products!A:A,Products!D:D,"")</f>
        <v>Acharya Ltd</v>
      </c>
      <c r="G3460" s="4">
        <f>Order_items!C3460</f>
        <v>3</v>
      </c>
      <c r="H3460" s="4">
        <f>Order_items!D3460</f>
        <v>671.55</v>
      </c>
      <c r="I3460" s="4">
        <f>Order_items!E3460</f>
        <v>2014.65</v>
      </c>
      <c r="J3460" s="4" t="str">
        <f t="array" ref="J3460">_xlfn.XLOOKUP(A3460,Orders!A:A,Orders!G:G,"")</f>
        <v>Wallet</v>
      </c>
      <c r="K3460" s="4">
        <f t="shared" si="1"/>
        <v>2023</v>
      </c>
      <c r="L3460" s="4" t="str">
        <f t="shared" si="2"/>
        <v>Sep</v>
      </c>
    </row>
    <row r="3461" ht="22.5" customHeight="1">
      <c r="A3461" s="4">
        <f>(Orders!A3461)</f>
        <v>4184037584</v>
      </c>
      <c r="B3461" s="5">
        <f t="array" ref="B3461">_xlfn.XLOOKUP(A3461, Orders!A:A,Orders!C:C)</f>
        <v>45214.38784</v>
      </c>
      <c r="C3461" s="4">
        <f>Order_items!B3461</f>
        <v>901144</v>
      </c>
      <c r="D3461" s="4" t="str">
        <f t="array" ref="D3461">_xlfn.XLOOKUP(C3461,Products!A:A,Products!B:B,"")</f>
        <v>Sugar</v>
      </c>
      <c r="E3461" s="4" t="str">
        <f t="array" ref="E3461">_xlfn.XLOOKUP(C3461,Products!A:A,Products!C:C,"")</f>
        <v>Grocery &amp; Staples</v>
      </c>
      <c r="F3461" s="4" t="str">
        <f t="array" ref="F3461">_xlfn.XLOOKUP(C3461,Products!A:A,Products!D:D,"")</f>
        <v>Deo-Kamdar</v>
      </c>
      <c r="G3461" s="4">
        <f>Order_items!C3461</f>
        <v>3</v>
      </c>
      <c r="H3461" s="4">
        <f>Order_items!D3461</f>
        <v>340.36</v>
      </c>
      <c r="I3461" s="4">
        <f>Order_items!E3461</f>
        <v>1021.08</v>
      </c>
      <c r="J3461" s="4" t="str">
        <f t="array" ref="J3461">_xlfn.XLOOKUP(A3461,Orders!A:A,Orders!G:G,"")</f>
        <v>Card</v>
      </c>
      <c r="K3461" s="4">
        <f t="shared" si="1"/>
        <v>2023</v>
      </c>
      <c r="L3461" s="4" t="str">
        <f t="shared" si="2"/>
        <v>Oct</v>
      </c>
    </row>
    <row r="3462" ht="22.5" customHeight="1">
      <c r="A3462" s="4">
        <f>(Orders!A3462)</f>
        <v>9525140554</v>
      </c>
      <c r="B3462" s="5">
        <f t="array" ref="B3462">_xlfn.XLOOKUP(A3462, Orders!A:A,Orders!C:C)</f>
        <v>45580.38296</v>
      </c>
      <c r="C3462" s="4">
        <f>Order_items!B3462</f>
        <v>153019</v>
      </c>
      <c r="D3462" s="4" t="str">
        <f t="array" ref="D3462">_xlfn.XLOOKUP(C3462,Products!A:A,Products!B:B,"")</f>
        <v>Onions</v>
      </c>
      <c r="E3462" s="4" t="str">
        <f t="array" ref="E3462">_xlfn.XLOOKUP(C3462,Products!A:A,Products!C:C,"")</f>
        <v>Fruits &amp; Vegetables</v>
      </c>
      <c r="F3462" s="4" t="str">
        <f t="array" ref="F3462">_xlfn.XLOOKUP(C3462,Products!A:A,Products!D:D,"")</f>
        <v>Aurora LLC</v>
      </c>
      <c r="G3462" s="4">
        <f>Order_items!C3462</f>
        <v>3</v>
      </c>
      <c r="H3462" s="4">
        <f>Order_items!D3462</f>
        <v>947.95</v>
      </c>
      <c r="I3462" s="4">
        <f>Order_items!E3462</f>
        <v>2843.85</v>
      </c>
      <c r="J3462" s="4" t="str">
        <f t="array" ref="J3462">_xlfn.XLOOKUP(A3462,Orders!A:A,Orders!G:G,"")</f>
        <v>Card</v>
      </c>
      <c r="K3462" s="4">
        <f t="shared" si="1"/>
        <v>2024</v>
      </c>
      <c r="L3462" s="4" t="str">
        <f t="shared" si="2"/>
        <v>Oct</v>
      </c>
    </row>
    <row r="3463" ht="22.5" customHeight="1">
      <c r="A3463" s="4">
        <f>(Orders!A3463)</f>
        <v>1617927874</v>
      </c>
      <c r="B3463" s="5">
        <f t="array" ref="B3463">_xlfn.XLOOKUP(A3463, Orders!A:A,Orders!C:C)</f>
        <v>45549.66601</v>
      </c>
      <c r="C3463" s="4">
        <f>Order_items!B3463</f>
        <v>365132</v>
      </c>
      <c r="D3463" s="4" t="str">
        <f t="array" ref="D3463">_xlfn.XLOOKUP(C3463,Products!A:A,Products!B:B,"")</f>
        <v>Instant Noodles</v>
      </c>
      <c r="E3463" s="4" t="str">
        <f t="array" ref="E3463">_xlfn.XLOOKUP(C3463,Products!A:A,Products!C:C,"")</f>
        <v>Instant &amp; Frozen Food</v>
      </c>
      <c r="F3463" s="4" t="str">
        <f t="array" ref="F3463">_xlfn.XLOOKUP(C3463,Products!A:A,Products!D:D,"")</f>
        <v>Dar-Kumar</v>
      </c>
      <c r="G3463" s="4">
        <f>Order_items!C3463</f>
        <v>1</v>
      </c>
      <c r="H3463" s="4">
        <f>Order_items!D3463</f>
        <v>229.38</v>
      </c>
      <c r="I3463" s="4">
        <f>Order_items!E3463</f>
        <v>229.38</v>
      </c>
      <c r="J3463" s="4" t="str">
        <f t="array" ref="J3463">_xlfn.XLOOKUP(A3463,Orders!A:A,Orders!G:G,"")</f>
        <v>UPI</v>
      </c>
      <c r="K3463" s="4">
        <f t="shared" si="1"/>
        <v>2024</v>
      </c>
      <c r="L3463" s="4" t="str">
        <f t="shared" si="2"/>
        <v>Sep</v>
      </c>
    </row>
    <row r="3464" ht="22.5" customHeight="1">
      <c r="A3464" s="4">
        <f>(Orders!A3464)</f>
        <v>1543944105</v>
      </c>
      <c r="B3464" s="5">
        <f t="array" ref="B3464">_xlfn.XLOOKUP(A3464, Orders!A:A,Orders!C:C)</f>
        <v>45586.74317</v>
      </c>
      <c r="C3464" s="4">
        <f>Order_items!B3464</f>
        <v>818990</v>
      </c>
      <c r="D3464" s="4" t="str">
        <f t="array" ref="D3464">_xlfn.XLOOKUP(C3464,Products!A:A,Products!B:B,"")</f>
        <v>Tomatoes</v>
      </c>
      <c r="E3464" s="4" t="str">
        <f t="array" ref="E3464">_xlfn.XLOOKUP(C3464,Products!A:A,Products!C:C,"")</f>
        <v>Fruits &amp; Vegetables</v>
      </c>
      <c r="F3464" s="4" t="str">
        <f t="array" ref="F3464">_xlfn.XLOOKUP(C3464,Products!A:A,Products!D:D,"")</f>
        <v>Dugar Group</v>
      </c>
      <c r="G3464" s="4">
        <f>Order_items!C3464</f>
        <v>3</v>
      </c>
      <c r="H3464" s="4">
        <f>Order_items!D3464</f>
        <v>163.55</v>
      </c>
      <c r="I3464" s="4">
        <f>Order_items!E3464</f>
        <v>490.65</v>
      </c>
      <c r="J3464" s="4" t="str">
        <f t="array" ref="J3464">_xlfn.XLOOKUP(A3464,Orders!A:A,Orders!G:G,"")</f>
        <v>Wallet</v>
      </c>
      <c r="K3464" s="4">
        <f t="shared" si="1"/>
        <v>2024</v>
      </c>
      <c r="L3464" s="4" t="str">
        <f t="shared" si="2"/>
        <v>Oct</v>
      </c>
    </row>
    <row r="3465" ht="22.5" customHeight="1">
      <c r="A3465" s="4">
        <f>(Orders!A3465)</f>
        <v>341580530</v>
      </c>
      <c r="B3465" s="5">
        <f t="array" ref="B3465">_xlfn.XLOOKUP(A3465, Orders!A:A,Orders!C:C)</f>
        <v>45483.29964</v>
      </c>
      <c r="C3465" s="4">
        <f>Order_items!B3465</f>
        <v>706112</v>
      </c>
      <c r="D3465" s="4" t="str">
        <f t="array" ref="D3465">_xlfn.XLOOKUP(C3465,Products!A:A,Products!B:B,"")</f>
        <v>Vitamins</v>
      </c>
      <c r="E3465" s="4" t="str">
        <f t="array" ref="E3465">_xlfn.XLOOKUP(C3465,Products!A:A,Products!C:C,"")</f>
        <v>Pharmacy</v>
      </c>
      <c r="F3465" s="4" t="str">
        <f t="array" ref="F3465">_xlfn.XLOOKUP(C3465,Products!A:A,Products!D:D,"")</f>
        <v>Magar, Gara and Garg</v>
      </c>
      <c r="G3465" s="4">
        <f>Order_items!C3465</f>
        <v>2</v>
      </c>
      <c r="H3465" s="4">
        <f>Order_items!D3465</f>
        <v>478.79</v>
      </c>
      <c r="I3465" s="4">
        <f>Order_items!E3465</f>
        <v>957.58</v>
      </c>
      <c r="J3465" s="4" t="str">
        <f t="array" ref="J3465">_xlfn.XLOOKUP(A3465,Orders!A:A,Orders!G:G,"")</f>
        <v>Cash</v>
      </c>
      <c r="K3465" s="4">
        <f t="shared" si="1"/>
        <v>2024</v>
      </c>
      <c r="L3465" s="4" t="str">
        <f t="shared" si="2"/>
        <v>Jul</v>
      </c>
    </row>
    <row r="3466" ht="22.5" customHeight="1">
      <c r="A3466" s="4">
        <f>(Orders!A3466)</f>
        <v>5133661902</v>
      </c>
      <c r="B3466" s="5">
        <f t="array" ref="B3466">_xlfn.XLOOKUP(A3466, Orders!A:A,Orders!C:C)</f>
        <v>45243.947</v>
      </c>
      <c r="C3466" s="4">
        <f>Order_items!B3466</f>
        <v>937542</v>
      </c>
      <c r="D3466" s="4" t="str">
        <f t="array" ref="D3466">_xlfn.XLOOKUP(C3466,Products!A:A,Products!B:B,"")</f>
        <v>Wheat Flour</v>
      </c>
      <c r="E3466" s="4" t="str">
        <f t="array" ref="E3466">_xlfn.XLOOKUP(C3466,Products!A:A,Products!C:C,"")</f>
        <v>Grocery &amp; Staples</v>
      </c>
      <c r="F3466" s="4" t="str">
        <f t="array" ref="F3466">_xlfn.XLOOKUP(C3466,Products!A:A,Products!D:D,"")</f>
        <v>Khurana and Sons</v>
      </c>
      <c r="G3466" s="4">
        <f>Order_items!C3466</f>
        <v>1</v>
      </c>
      <c r="H3466" s="4">
        <f>Order_items!D3466</f>
        <v>97.04</v>
      </c>
      <c r="I3466" s="4">
        <f>Order_items!E3466</f>
        <v>97.04</v>
      </c>
      <c r="J3466" s="4" t="str">
        <f t="array" ref="J3466">_xlfn.XLOOKUP(A3466,Orders!A:A,Orders!G:G,"")</f>
        <v>Card</v>
      </c>
      <c r="K3466" s="4">
        <f t="shared" si="1"/>
        <v>2023</v>
      </c>
      <c r="L3466" s="4" t="str">
        <f t="shared" si="2"/>
        <v>Nov</v>
      </c>
    </row>
    <row r="3467" ht="22.5" customHeight="1">
      <c r="A3467" s="4">
        <f>(Orders!A3467)</f>
        <v>4557328309</v>
      </c>
      <c r="B3467" s="5">
        <f t="array" ref="B3467">_xlfn.XLOOKUP(A3467, Orders!A:A,Orders!C:C)</f>
        <v>45456.05977</v>
      </c>
      <c r="C3467" s="4">
        <f>Order_items!B3467</f>
        <v>690565</v>
      </c>
      <c r="D3467" s="4" t="str">
        <f t="array" ref="D3467">_xlfn.XLOOKUP(C3467,Products!A:A,Products!B:B,"")</f>
        <v>Cookies</v>
      </c>
      <c r="E3467" s="4" t="str">
        <f t="array" ref="E3467">_xlfn.XLOOKUP(C3467,Products!A:A,Products!C:C,"")</f>
        <v>Snacks &amp; Munchies</v>
      </c>
      <c r="F3467" s="4" t="str">
        <f t="array" ref="F3467">_xlfn.XLOOKUP(C3467,Products!A:A,Products!D:D,"")</f>
        <v>Roy, Seth and Patla</v>
      </c>
      <c r="G3467" s="4">
        <f>Order_items!C3467</f>
        <v>2</v>
      </c>
      <c r="H3467" s="4">
        <f>Order_items!D3467</f>
        <v>951.27</v>
      </c>
      <c r="I3467" s="4">
        <f>Order_items!E3467</f>
        <v>1902.54</v>
      </c>
      <c r="J3467" s="4" t="str">
        <f t="array" ref="J3467">_xlfn.XLOOKUP(A3467,Orders!A:A,Orders!G:G,"")</f>
        <v>Cash</v>
      </c>
      <c r="K3467" s="4">
        <f t="shared" si="1"/>
        <v>2024</v>
      </c>
      <c r="L3467" s="4" t="str">
        <f t="shared" si="2"/>
        <v>Jun</v>
      </c>
    </row>
    <row r="3468" ht="22.5" customHeight="1">
      <c r="A3468" s="4">
        <f>(Orders!A3468)</f>
        <v>4479421205</v>
      </c>
      <c r="B3468" s="5">
        <f t="array" ref="B3468">_xlfn.XLOOKUP(A3468, Orders!A:A,Orders!C:C)</f>
        <v>45475.51131</v>
      </c>
      <c r="C3468" s="4">
        <f>Order_items!B3468</f>
        <v>890232</v>
      </c>
      <c r="D3468" s="4" t="str">
        <f t="array" ref="D3468">_xlfn.XLOOKUP(C3468,Products!A:A,Products!B:B,"")</f>
        <v>Mango Drink</v>
      </c>
      <c r="E3468" s="4" t="str">
        <f t="array" ref="E3468">_xlfn.XLOOKUP(C3468,Products!A:A,Products!C:C,"")</f>
        <v>Cold Drinks &amp; Juices</v>
      </c>
      <c r="F3468" s="4" t="str">
        <f t="array" ref="F3468">_xlfn.XLOOKUP(C3468,Products!A:A,Products!D:D,"")</f>
        <v>Jha Group</v>
      </c>
      <c r="G3468" s="4">
        <f>Order_items!C3468</f>
        <v>3</v>
      </c>
      <c r="H3468" s="4">
        <f>Order_items!D3468</f>
        <v>432</v>
      </c>
      <c r="I3468" s="4">
        <f>Order_items!E3468</f>
        <v>1296</v>
      </c>
      <c r="J3468" s="4" t="str">
        <f t="array" ref="J3468">_xlfn.XLOOKUP(A3468,Orders!A:A,Orders!G:G,"")</f>
        <v>Cash</v>
      </c>
      <c r="K3468" s="4">
        <f t="shared" si="1"/>
        <v>2024</v>
      </c>
      <c r="L3468" s="4" t="str">
        <f t="shared" si="2"/>
        <v>Jul</v>
      </c>
    </row>
    <row r="3469" ht="22.5" customHeight="1">
      <c r="A3469" s="4">
        <f>(Orders!A3469)</f>
        <v>5740294639</v>
      </c>
      <c r="B3469" s="5">
        <f t="array" ref="B3469">_xlfn.XLOOKUP(A3469, Orders!A:A,Orders!C:C)</f>
        <v>45138.54498</v>
      </c>
      <c r="C3469" s="4">
        <f>Order_items!B3469</f>
        <v>799688</v>
      </c>
      <c r="D3469" s="4" t="str">
        <f t="array" ref="D3469">_xlfn.XLOOKUP(C3469,Products!A:A,Products!B:B,"")</f>
        <v>Lotion</v>
      </c>
      <c r="E3469" s="4" t="str">
        <f t="array" ref="E3469">_xlfn.XLOOKUP(C3469,Products!A:A,Products!C:C,"")</f>
        <v>Personal Care</v>
      </c>
      <c r="F3469" s="4" t="str">
        <f t="array" ref="F3469">_xlfn.XLOOKUP(C3469,Products!A:A,Products!D:D,"")</f>
        <v>Arora LLC</v>
      </c>
      <c r="G3469" s="4">
        <f>Order_items!C3469</f>
        <v>2</v>
      </c>
      <c r="H3469" s="4">
        <f>Order_items!D3469</f>
        <v>309.62</v>
      </c>
      <c r="I3469" s="4">
        <f>Order_items!E3469</f>
        <v>619.24</v>
      </c>
      <c r="J3469" s="4" t="str">
        <f t="array" ref="J3469">_xlfn.XLOOKUP(A3469,Orders!A:A,Orders!G:G,"")</f>
        <v>Wallet</v>
      </c>
      <c r="K3469" s="4">
        <f t="shared" si="1"/>
        <v>2023</v>
      </c>
      <c r="L3469" s="4" t="str">
        <f t="shared" si="2"/>
        <v>Jul</v>
      </c>
    </row>
    <row r="3470" ht="22.5" customHeight="1">
      <c r="A3470" s="4">
        <f>(Orders!A3470)</f>
        <v>8114060961</v>
      </c>
      <c r="B3470" s="5">
        <f t="array" ref="B3470">_xlfn.XLOOKUP(A3470, Orders!A:A,Orders!C:C)</f>
        <v>45211.73471</v>
      </c>
      <c r="C3470" s="4">
        <f>Order_items!B3470</f>
        <v>803607</v>
      </c>
      <c r="D3470" s="4" t="str">
        <f t="array" ref="D3470">_xlfn.XLOOKUP(C3470,Products!A:A,Products!B:B,"")</f>
        <v>Soap</v>
      </c>
      <c r="E3470" s="4" t="str">
        <f t="array" ref="E3470">_xlfn.XLOOKUP(C3470,Products!A:A,Products!C:C,"")</f>
        <v>Personal Care</v>
      </c>
      <c r="F3470" s="4" t="str">
        <f t="array" ref="F3470">_xlfn.XLOOKUP(C3470,Products!A:A,Products!D:D,"")</f>
        <v>Kadakia, Mohan and Sathe</v>
      </c>
      <c r="G3470" s="4">
        <f>Order_items!C3470</f>
        <v>3</v>
      </c>
      <c r="H3470" s="4">
        <f>Order_items!D3470</f>
        <v>949.73</v>
      </c>
      <c r="I3470" s="4">
        <f>Order_items!E3470</f>
        <v>2849.19</v>
      </c>
      <c r="J3470" s="4" t="str">
        <f t="array" ref="J3470">_xlfn.XLOOKUP(A3470,Orders!A:A,Orders!G:G,"")</f>
        <v>Wallet</v>
      </c>
      <c r="K3470" s="4">
        <f t="shared" si="1"/>
        <v>2023</v>
      </c>
      <c r="L3470" s="4" t="str">
        <f t="shared" si="2"/>
        <v>Oct</v>
      </c>
    </row>
    <row r="3471" ht="22.5" customHeight="1">
      <c r="A3471" s="4">
        <f>(Orders!A3471)</f>
        <v>5744553133</v>
      </c>
      <c r="B3471" s="5">
        <f t="array" ref="B3471">_xlfn.XLOOKUP(A3471, Orders!A:A,Orders!C:C)</f>
        <v>45401.13255</v>
      </c>
      <c r="C3471" s="4">
        <f>Order_items!B3471</f>
        <v>373536</v>
      </c>
      <c r="D3471" s="4" t="str">
        <f t="array" ref="D3471">_xlfn.XLOOKUP(C3471,Products!A:A,Products!B:B,"")</f>
        <v>Dog Food</v>
      </c>
      <c r="E3471" s="4" t="str">
        <f t="array" ref="E3471">_xlfn.XLOOKUP(C3471,Products!A:A,Products!C:C,"")</f>
        <v>Pet Care</v>
      </c>
      <c r="F3471" s="4" t="str">
        <f t="array" ref="F3471">_xlfn.XLOOKUP(C3471,Products!A:A,Products!D:D,"")</f>
        <v>Chauhan-Sabharwal</v>
      </c>
      <c r="G3471" s="4">
        <f>Order_items!C3471</f>
        <v>1</v>
      </c>
      <c r="H3471" s="4">
        <f>Order_items!D3471</f>
        <v>494.17</v>
      </c>
      <c r="I3471" s="4">
        <f>Order_items!E3471</f>
        <v>494.17</v>
      </c>
      <c r="J3471" s="4" t="str">
        <f t="array" ref="J3471">_xlfn.XLOOKUP(A3471,Orders!A:A,Orders!G:G,"")</f>
        <v>Card</v>
      </c>
      <c r="K3471" s="4">
        <f t="shared" si="1"/>
        <v>2024</v>
      </c>
      <c r="L3471" s="4" t="str">
        <f t="shared" si="2"/>
        <v>Apr</v>
      </c>
    </row>
    <row r="3472" ht="22.5" customHeight="1">
      <c r="A3472" s="4">
        <f>(Orders!A3472)</f>
        <v>5029893308</v>
      </c>
      <c r="B3472" s="5">
        <f t="array" ref="B3472">_xlfn.XLOOKUP(A3472, Orders!A:A,Orders!C:C)</f>
        <v>45317.61516</v>
      </c>
      <c r="C3472" s="4">
        <f>Order_items!B3472</f>
        <v>771228</v>
      </c>
      <c r="D3472" s="4" t="str">
        <f t="array" ref="D3472">_xlfn.XLOOKUP(C3472,Products!A:A,Products!B:B,"")</f>
        <v>Pet Treats</v>
      </c>
      <c r="E3472" s="4" t="str">
        <f t="array" ref="E3472">_xlfn.XLOOKUP(C3472,Products!A:A,Products!C:C,"")</f>
        <v>Pet Care</v>
      </c>
      <c r="F3472" s="4" t="str">
        <f t="array" ref="F3472">_xlfn.XLOOKUP(C3472,Products!A:A,Products!D:D,"")</f>
        <v>Raja and Sons</v>
      </c>
      <c r="G3472" s="4">
        <f>Order_items!C3472</f>
        <v>2</v>
      </c>
      <c r="H3472" s="4">
        <f>Order_items!D3472</f>
        <v>83.18</v>
      </c>
      <c r="I3472" s="4">
        <f>Order_items!E3472</f>
        <v>166.36</v>
      </c>
      <c r="J3472" s="4" t="str">
        <f t="array" ref="J3472">_xlfn.XLOOKUP(A3472,Orders!A:A,Orders!G:G,"")</f>
        <v>UPI</v>
      </c>
      <c r="K3472" s="4">
        <f t="shared" si="1"/>
        <v>2024</v>
      </c>
      <c r="L3472" s="4" t="str">
        <f t="shared" si="2"/>
        <v>Jan</v>
      </c>
    </row>
    <row r="3473" ht="22.5" customHeight="1">
      <c r="A3473" s="4">
        <f>(Orders!A3473)</f>
        <v>9663384689</v>
      </c>
      <c r="B3473" s="5">
        <f t="array" ref="B3473">_xlfn.XLOOKUP(A3473, Orders!A:A,Orders!C:C)</f>
        <v>45009.70656</v>
      </c>
      <c r="C3473" s="4">
        <f>Order_items!B3473</f>
        <v>739534</v>
      </c>
      <c r="D3473" s="4" t="str">
        <f t="array" ref="D3473">_xlfn.XLOOKUP(C3473,Products!A:A,Products!B:B,"")</f>
        <v>Toilet Cleaner</v>
      </c>
      <c r="E3473" s="4" t="str">
        <f t="array" ref="E3473">_xlfn.XLOOKUP(C3473,Products!A:A,Products!C:C,"")</f>
        <v>Household Care</v>
      </c>
      <c r="F3473" s="4" t="str">
        <f t="array" ref="F3473">_xlfn.XLOOKUP(C3473,Products!A:A,Products!D:D,"")</f>
        <v>Gera, Narang and Karpe</v>
      </c>
      <c r="G3473" s="4">
        <f>Order_items!C3473</f>
        <v>1</v>
      </c>
      <c r="H3473" s="4">
        <f>Order_items!D3473</f>
        <v>994.56</v>
      </c>
      <c r="I3473" s="4">
        <f>Order_items!E3473</f>
        <v>994.56</v>
      </c>
      <c r="J3473" s="4" t="str">
        <f t="array" ref="J3473">_xlfn.XLOOKUP(A3473,Orders!A:A,Orders!G:G,"")</f>
        <v>Cash</v>
      </c>
      <c r="K3473" s="4">
        <f t="shared" si="1"/>
        <v>2023</v>
      </c>
      <c r="L3473" s="4" t="str">
        <f t="shared" si="2"/>
        <v>Mar</v>
      </c>
    </row>
    <row r="3474" ht="22.5" customHeight="1">
      <c r="A3474" s="4">
        <f>(Orders!A3474)</f>
        <v>7919240958</v>
      </c>
      <c r="B3474" s="5">
        <f t="array" ref="B3474">_xlfn.XLOOKUP(A3474, Orders!A:A,Orders!C:C)</f>
        <v>45064.99975</v>
      </c>
      <c r="C3474" s="4">
        <f>Order_items!B3474</f>
        <v>799459</v>
      </c>
      <c r="D3474" s="4" t="str">
        <f t="array" ref="D3474">_xlfn.XLOOKUP(C3474,Products!A:A,Products!B:B,"")</f>
        <v>Vitamins</v>
      </c>
      <c r="E3474" s="4" t="str">
        <f t="array" ref="E3474">_xlfn.XLOOKUP(C3474,Products!A:A,Products!C:C,"")</f>
        <v>Pharmacy</v>
      </c>
      <c r="F3474" s="4" t="str">
        <f t="array" ref="F3474">_xlfn.XLOOKUP(C3474,Products!A:A,Products!D:D,"")</f>
        <v>Garg, Kari and Kapur</v>
      </c>
      <c r="G3474" s="4">
        <f>Order_items!C3474</f>
        <v>2</v>
      </c>
      <c r="H3474" s="4">
        <f>Order_items!D3474</f>
        <v>852.02</v>
      </c>
      <c r="I3474" s="4">
        <f>Order_items!E3474</f>
        <v>1704.04</v>
      </c>
      <c r="J3474" s="4" t="str">
        <f t="array" ref="J3474">_xlfn.XLOOKUP(A3474,Orders!A:A,Orders!G:G,"")</f>
        <v>Cash</v>
      </c>
      <c r="K3474" s="4">
        <f t="shared" si="1"/>
        <v>2023</v>
      </c>
      <c r="L3474" s="4" t="str">
        <f t="shared" si="2"/>
        <v>May</v>
      </c>
    </row>
    <row r="3475" ht="22.5" customHeight="1">
      <c r="A3475" s="4">
        <f>(Orders!A3475)</f>
        <v>5211751826</v>
      </c>
      <c r="B3475" s="5">
        <f t="array" ref="B3475">_xlfn.XLOOKUP(A3475, Orders!A:A,Orders!C:C)</f>
        <v>45169.07347</v>
      </c>
      <c r="C3475" s="4">
        <f>Order_items!B3475</f>
        <v>15314</v>
      </c>
      <c r="D3475" s="4" t="str">
        <f t="array" ref="D3475">_xlfn.XLOOKUP(C3475,Products!A:A,Products!B:B,"")</f>
        <v>Cheese</v>
      </c>
      <c r="E3475" s="4" t="str">
        <f t="array" ref="E3475">_xlfn.XLOOKUP(C3475,Products!A:A,Products!C:C,"")</f>
        <v>Dairy &amp; Breakfast</v>
      </c>
      <c r="F3475" s="4" t="str">
        <f t="array" ref="F3475">_xlfn.XLOOKUP(C3475,Products!A:A,Products!D:D,"")</f>
        <v>Banik-Ratta</v>
      </c>
      <c r="G3475" s="4">
        <f>Order_items!C3475</f>
        <v>2</v>
      </c>
      <c r="H3475" s="4">
        <f>Order_items!D3475</f>
        <v>578.85</v>
      </c>
      <c r="I3475" s="4">
        <f>Order_items!E3475</f>
        <v>1157.7</v>
      </c>
      <c r="J3475" s="4" t="str">
        <f t="array" ref="J3475">_xlfn.XLOOKUP(A3475,Orders!A:A,Orders!G:G,"")</f>
        <v>Card</v>
      </c>
      <c r="K3475" s="4">
        <f t="shared" si="1"/>
        <v>2023</v>
      </c>
      <c r="L3475" s="4" t="str">
        <f t="shared" si="2"/>
        <v>Aug</v>
      </c>
    </row>
    <row r="3476" ht="22.5" customHeight="1">
      <c r="A3476" s="4">
        <f>(Orders!A3476)</f>
        <v>8713129069</v>
      </c>
      <c r="B3476" s="5">
        <f t="array" ref="B3476">_xlfn.XLOOKUP(A3476, Orders!A:A,Orders!C:C)</f>
        <v>45581.35355</v>
      </c>
      <c r="C3476" s="4">
        <f>Order_items!B3476</f>
        <v>470449</v>
      </c>
      <c r="D3476" s="4" t="str">
        <f t="array" ref="D3476">_xlfn.XLOOKUP(C3476,Products!A:A,Products!B:B,"")</f>
        <v>Frozen Biryani</v>
      </c>
      <c r="E3476" s="4" t="str">
        <f t="array" ref="E3476">_xlfn.XLOOKUP(C3476,Products!A:A,Products!C:C,"")</f>
        <v>Instant &amp; Frozen Food</v>
      </c>
      <c r="F3476" s="4" t="str">
        <f t="array" ref="F3476">_xlfn.XLOOKUP(C3476,Products!A:A,Products!D:D,"")</f>
        <v>Kohli-Sawhney</v>
      </c>
      <c r="G3476" s="4">
        <f>Order_items!C3476</f>
        <v>2</v>
      </c>
      <c r="H3476" s="4">
        <f>Order_items!D3476</f>
        <v>827.77</v>
      </c>
      <c r="I3476" s="4">
        <f>Order_items!E3476</f>
        <v>1655.54</v>
      </c>
      <c r="J3476" s="4" t="str">
        <f t="array" ref="J3476">_xlfn.XLOOKUP(A3476,Orders!A:A,Orders!G:G,"")</f>
        <v>UPI</v>
      </c>
      <c r="K3476" s="4">
        <f t="shared" si="1"/>
        <v>2024</v>
      </c>
      <c r="L3476" s="4" t="str">
        <f t="shared" si="2"/>
        <v>Oct</v>
      </c>
    </row>
    <row r="3477" ht="22.5" customHeight="1">
      <c r="A3477" s="4">
        <f>(Orders!A3477)</f>
        <v>1407304162</v>
      </c>
      <c r="B3477" s="5">
        <f t="array" ref="B3477">_xlfn.XLOOKUP(A3477, Orders!A:A,Orders!C:C)</f>
        <v>45016.78189</v>
      </c>
      <c r="C3477" s="4">
        <f>Order_items!B3477</f>
        <v>969851</v>
      </c>
      <c r="D3477" s="4" t="str">
        <f t="array" ref="D3477">_xlfn.XLOOKUP(C3477,Products!A:A,Products!B:B,"")</f>
        <v>Frozen Vegetables</v>
      </c>
      <c r="E3477" s="4" t="str">
        <f t="array" ref="E3477">_xlfn.XLOOKUP(C3477,Products!A:A,Products!C:C,"")</f>
        <v>Instant &amp; Frozen Food</v>
      </c>
      <c r="F3477" s="4" t="str">
        <f t="array" ref="F3477">_xlfn.XLOOKUP(C3477,Products!A:A,Products!D:D,"")</f>
        <v>Kara, Sodhi and Bassi</v>
      </c>
      <c r="G3477" s="4">
        <f>Order_items!C3477</f>
        <v>3</v>
      </c>
      <c r="H3477" s="4">
        <f>Order_items!D3477</f>
        <v>340.66</v>
      </c>
      <c r="I3477" s="4">
        <f>Order_items!E3477</f>
        <v>1021.98</v>
      </c>
      <c r="J3477" s="4" t="str">
        <f t="array" ref="J3477">_xlfn.XLOOKUP(A3477,Orders!A:A,Orders!G:G,"")</f>
        <v>Wallet</v>
      </c>
      <c r="K3477" s="4">
        <f t="shared" si="1"/>
        <v>2023</v>
      </c>
      <c r="L3477" s="4" t="str">
        <f t="shared" si="2"/>
        <v>Mar</v>
      </c>
    </row>
    <row r="3478" ht="22.5" customHeight="1">
      <c r="A3478" s="4">
        <f>(Orders!A3478)</f>
        <v>3793875046</v>
      </c>
      <c r="B3478" s="5">
        <f t="array" ref="B3478">_xlfn.XLOOKUP(A3478, Orders!A:A,Orders!C:C)</f>
        <v>45321.34539</v>
      </c>
      <c r="C3478" s="4">
        <f>Order_items!B3478</f>
        <v>589812</v>
      </c>
      <c r="D3478" s="4" t="str">
        <f t="array" ref="D3478">_xlfn.XLOOKUP(C3478,Products!A:A,Products!B:B,"")</f>
        <v>Detergent</v>
      </c>
      <c r="E3478" s="4" t="str">
        <f t="array" ref="E3478">_xlfn.XLOOKUP(C3478,Products!A:A,Products!C:C,"")</f>
        <v>Household Care</v>
      </c>
      <c r="F3478" s="4" t="str">
        <f t="array" ref="F3478">_xlfn.XLOOKUP(C3478,Products!A:A,Products!D:D,"")</f>
        <v>Bir PLC</v>
      </c>
      <c r="G3478" s="4">
        <f>Order_items!C3478</f>
        <v>2</v>
      </c>
      <c r="H3478" s="4">
        <f>Order_items!D3478</f>
        <v>163.03</v>
      </c>
      <c r="I3478" s="4">
        <f>Order_items!E3478</f>
        <v>326.06</v>
      </c>
      <c r="J3478" s="4" t="str">
        <f t="array" ref="J3478">_xlfn.XLOOKUP(A3478,Orders!A:A,Orders!G:G,"")</f>
        <v>Wallet</v>
      </c>
      <c r="K3478" s="4">
        <f t="shared" si="1"/>
        <v>2024</v>
      </c>
      <c r="L3478" s="4" t="str">
        <f t="shared" si="2"/>
        <v>Jan</v>
      </c>
    </row>
    <row r="3479" ht="22.5" customHeight="1">
      <c r="A3479" s="4">
        <f>(Orders!A3479)</f>
        <v>4903700958</v>
      </c>
      <c r="B3479" s="5">
        <f t="array" ref="B3479">_xlfn.XLOOKUP(A3479, Orders!A:A,Orders!C:C)</f>
        <v>45442.40596</v>
      </c>
      <c r="C3479" s="4">
        <f>Order_items!B3479</f>
        <v>131136</v>
      </c>
      <c r="D3479" s="4" t="str">
        <f t="array" ref="D3479">_xlfn.XLOOKUP(C3479,Products!A:A,Products!B:B,"")</f>
        <v>Salt</v>
      </c>
      <c r="E3479" s="4" t="str">
        <f t="array" ref="E3479">_xlfn.XLOOKUP(C3479,Products!A:A,Products!C:C,"")</f>
        <v>Grocery &amp; Staples</v>
      </c>
      <c r="F3479" s="4" t="str">
        <f t="array" ref="F3479">_xlfn.XLOOKUP(C3479,Products!A:A,Products!D:D,"")</f>
        <v>Deshpande-Rama</v>
      </c>
      <c r="G3479" s="4">
        <f>Order_items!C3479</f>
        <v>1</v>
      </c>
      <c r="H3479" s="4">
        <f>Order_items!D3479</f>
        <v>37.8</v>
      </c>
      <c r="I3479" s="4">
        <f>Order_items!E3479</f>
        <v>37.8</v>
      </c>
      <c r="J3479" s="4" t="str">
        <f t="array" ref="J3479">_xlfn.XLOOKUP(A3479,Orders!A:A,Orders!G:G,"")</f>
        <v>Card</v>
      </c>
      <c r="K3479" s="4">
        <f t="shared" si="1"/>
        <v>2024</v>
      </c>
      <c r="L3479" s="4" t="str">
        <f t="shared" si="2"/>
        <v>May</v>
      </c>
    </row>
    <row r="3480" ht="22.5" customHeight="1">
      <c r="A3480" s="4">
        <f>(Orders!A3480)</f>
        <v>1989547877</v>
      </c>
      <c r="B3480" s="5">
        <f t="array" ref="B3480">_xlfn.XLOOKUP(A3480, Orders!A:A,Orders!C:C)</f>
        <v>45274.09091</v>
      </c>
      <c r="C3480" s="4">
        <f>Order_items!B3480</f>
        <v>398340</v>
      </c>
      <c r="D3480" s="4" t="str">
        <f t="array" ref="D3480">_xlfn.XLOOKUP(C3480,Products!A:A,Products!B:B,"")</f>
        <v>Instant Noodles</v>
      </c>
      <c r="E3480" s="4" t="str">
        <f t="array" ref="E3480">_xlfn.XLOOKUP(C3480,Products!A:A,Products!C:C,"")</f>
        <v>Instant &amp; Frozen Food</v>
      </c>
      <c r="F3480" s="4" t="str">
        <f t="array" ref="F3480">_xlfn.XLOOKUP(C3480,Products!A:A,Products!D:D,"")</f>
        <v>Nadig, Zachariah and Soni</v>
      </c>
      <c r="G3480" s="4">
        <f>Order_items!C3480</f>
        <v>3</v>
      </c>
      <c r="H3480" s="4">
        <f>Order_items!D3480</f>
        <v>651.93</v>
      </c>
      <c r="I3480" s="4">
        <f>Order_items!E3480</f>
        <v>1955.79</v>
      </c>
      <c r="J3480" s="4" t="str">
        <f t="array" ref="J3480">_xlfn.XLOOKUP(A3480,Orders!A:A,Orders!G:G,"")</f>
        <v>Card</v>
      </c>
      <c r="K3480" s="4">
        <f t="shared" si="1"/>
        <v>2023</v>
      </c>
      <c r="L3480" s="4" t="str">
        <f t="shared" si="2"/>
        <v>Dec</v>
      </c>
    </row>
    <row r="3481" ht="22.5" customHeight="1">
      <c r="A3481" s="4">
        <f>(Orders!A3481)</f>
        <v>9584857115</v>
      </c>
      <c r="B3481" s="5">
        <f t="array" ref="B3481">_xlfn.XLOOKUP(A3481, Orders!A:A,Orders!C:C)</f>
        <v>45288.96066</v>
      </c>
      <c r="C3481" s="4">
        <f>Order_items!B3481</f>
        <v>361361</v>
      </c>
      <c r="D3481" s="4" t="str">
        <f t="array" ref="D3481">_xlfn.XLOOKUP(C3481,Products!A:A,Products!B:B,"")</f>
        <v>Biscuits</v>
      </c>
      <c r="E3481" s="4" t="str">
        <f t="array" ref="E3481">_xlfn.XLOOKUP(C3481,Products!A:A,Products!C:C,"")</f>
        <v>Snacks &amp; Munchies</v>
      </c>
      <c r="F3481" s="4" t="str">
        <f t="array" ref="F3481">_xlfn.XLOOKUP(C3481,Products!A:A,Products!D:D,"")</f>
        <v>Kunda, Dave and Sahni</v>
      </c>
      <c r="G3481" s="4">
        <f>Order_items!C3481</f>
        <v>3</v>
      </c>
      <c r="H3481" s="4">
        <f>Order_items!D3481</f>
        <v>826.21</v>
      </c>
      <c r="I3481" s="4">
        <f>Order_items!E3481</f>
        <v>2478.63</v>
      </c>
      <c r="J3481" s="4" t="str">
        <f t="array" ref="J3481">_xlfn.XLOOKUP(A3481,Orders!A:A,Orders!G:G,"")</f>
        <v>Card</v>
      </c>
      <c r="K3481" s="4">
        <f t="shared" si="1"/>
        <v>2023</v>
      </c>
      <c r="L3481" s="4" t="str">
        <f t="shared" si="2"/>
        <v>Dec</v>
      </c>
    </row>
    <row r="3482" ht="22.5" customHeight="1">
      <c r="A3482" s="4">
        <f>(Orders!A3482)</f>
        <v>7236760938</v>
      </c>
      <c r="B3482" s="5">
        <f t="array" ref="B3482">_xlfn.XLOOKUP(A3482, Orders!A:A,Orders!C:C)</f>
        <v>45472.49948</v>
      </c>
      <c r="C3482" s="4">
        <f>Order_items!B3482</f>
        <v>712307</v>
      </c>
      <c r="D3482" s="4" t="str">
        <f t="array" ref="D3482">_xlfn.XLOOKUP(C3482,Products!A:A,Products!B:B,"")</f>
        <v>Orange Juice</v>
      </c>
      <c r="E3482" s="4" t="str">
        <f t="array" ref="E3482">_xlfn.XLOOKUP(C3482,Products!A:A,Products!C:C,"")</f>
        <v>Cold Drinks &amp; Juices</v>
      </c>
      <c r="F3482" s="4" t="str">
        <f t="array" ref="F3482">_xlfn.XLOOKUP(C3482,Products!A:A,Products!D:D,"")</f>
        <v>Chana LLC</v>
      </c>
      <c r="G3482" s="4">
        <f>Order_items!C3482</f>
        <v>3</v>
      </c>
      <c r="H3482" s="4">
        <f>Order_items!D3482</f>
        <v>264.89</v>
      </c>
      <c r="I3482" s="4">
        <f>Order_items!E3482</f>
        <v>794.67</v>
      </c>
      <c r="J3482" s="4" t="str">
        <f t="array" ref="J3482">_xlfn.XLOOKUP(A3482,Orders!A:A,Orders!G:G,"")</f>
        <v>Card</v>
      </c>
      <c r="K3482" s="4">
        <f t="shared" si="1"/>
        <v>2024</v>
      </c>
      <c r="L3482" s="4" t="str">
        <f t="shared" si="2"/>
        <v>Jun</v>
      </c>
    </row>
    <row r="3483" ht="22.5" customHeight="1">
      <c r="A3483" s="4">
        <f>(Orders!A3483)</f>
        <v>4346903287</v>
      </c>
      <c r="B3483" s="5">
        <f t="array" ref="B3483">_xlfn.XLOOKUP(A3483, Orders!A:A,Orders!C:C)</f>
        <v>45593.98594</v>
      </c>
      <c r="C3483" s="4">
        <f>Order_items!B3483</f>
        <v>444361</v>
      </c>
      <c r="D3483" s="4" t="str">
        <f t="array" ref="D3483">_xlfn.XLOOKUP(C3483,Products!A:A,Products!B:B,"")</f>
        <v>Pain Reliever</v>
      </c>
      <c r="E3483" s="4" t="str">
        <f t="array" ref="E3483">_xlfn.XLOOKUP(C3483,Products!A:A,Products!C:C,"")</f>
        <v>Pharmacy</v>
      </c>
      <c r="F3483" s="4" t="str">
        <f t="array" ref="F3483">_xlfn.XLOOKUP(C3483,Products!A:A,Products!D:D,"")</f>
        <v>Prakash, Bawa and Kale</v>
      </c>
      <c r="G3483" s="4">
        <f>Order_items!C3483</f>
        <v>2</v>
      </c>
      <c r="H3483" s="4">
        <f>Order_items!D3483</f>
        <v>822.63</v>
      </c>
      <c r="I3483" s="4">
        <f>Order_items!E3483</f>
        <v>1645.26</v>
      </c>
      <c r="J3483" s="4" t="str">
        <f t="array" ref="J3483">_xlfn.XLOOKUP(A3483,Orders!A:A,Orders!G:G,"")</f>
        <v>Card</v>
      </c>
      <c r="K3483" s="4">
        <f t="shared" si="1"/>
        <v>2024</v>
      </c>
      <c r="L3483" s="4" t="str">
        <f t="shared" si="2"/>
        <v>Oct</v>
      </c>
    </row>
    <row r="3484" ht="22.5" customHeight="1">
      <c r="A3484" s="4">
        <f>(Orders!A3484)</f>
        <v>6353755071</v>
      </c>
      <c r="B3484" s="5">
        <f t="array" ref="B3484">_xlfn.XLOOKUP(A3484, Orders!A:A,Orders!C:C)</f>
        <v>45334.02797</v>
      </c>
      <c r="C3484" s="4">
        <f>Order_items!B3484</f>
        <v>319388</v>
      </c>
      <c r="D3484" s="4" t="str">
        <f t="array" ref="D3484">_xlfn.XLOOKUP(C3484,Products!A:A,Products!B:B,"")</f>
        <v>Orange Juice</v>
      </c>
      <c r="E3484" s="4" t="str">
        <f t="array" ref="E3484">_xlfn.XLOOKUP(C3484,Products!A:A,Products!C:C,"")</f>
        <v>Cold Drinks &amp; Juices</v>
      </c>
      <c r="F3484" s="4" t="str">
        <f t="array" ref="F3484">_xlfn.XLOOKUP(C3484,Products!A:A,Products!D:D,"")</f>
        <v>D’Alia-Dey</v>
      </c>
      <c r="G3484" s="4">
        <f>Order_items!C3484</f>
        <v>1</v>
      </c>
      <c r="H3484" s="4">
        <f>Order_items!D3484</f>
        <v>657.8</v>
      </c>
      <c r="I3484" s="4">
        <f>Order_items!E3484</f>
        <v>657.8</v>
      </c>
      <c r="J3484" s="4" t="str">
        <f t="array" ref="J3484">_xlfn.XLOOKUP(A3484,Orders!A:A,Orders!G:G,"")</f>
        <v>UPI</v>
      </c>
      <c r="K3484" s="4">
        <f t="shared" si="1"/>
        <v>2024</v>
      </c>
      <c r="L3484" s="4" t="str">
        <f t="shared" si="2"/>
        <v>Feb</v>
      </c>
    </row>
    <row r="3485" ht="22.5" customHeight="1">
      <c r="A3485" s="4">
        <f>(Orders!A3485)</f>
        <v>89194627</v>
      </c>
      <c r="B3485" s="5">
        <f t="array" ref="B3485">_xlfn.XLOOKUP(A3485, Orders!A:A,Orders!C:C)</f>
        <v>45357.75774</v>
      </c>
      <c r="C3485" s="4">
        <f>Order_items!B3485</f>
        <v>897083</v>
      </c>
      <c r="D3485" s="4" t="str">
        <f t="array" ref="D3485">_xlfn.XLOOKUP(C3485,Products!A:A,Products!B:B,"")</f>
        <v>Detergent</v>
      </c>
      <c r="E3485" s="4" t="str">
        <f t="array" ref="E3485">_xlfn.XLOOKUP(C3485,Products!A:A,Products!C:C,"")</f>
        <v>Household Care</v>
      </c>
      <c r="F3485" s="4" t="str">
        <f t="array" ref="F3485">_xlfn.XLOOKUP(C3485,Products!A:A,Products!D:D,"")</f>
        <v>Dutta-Halder</v>
      </c>
      <c r="G3485" s="4">
        <f>Order_items!C3485</f>
        <v>3</v>
      </c>
      <c r="H3485" s="4">
        <f>Order_items!D3485</f>
        <v>972.69</v>
      </c>
      <c r="I3485" s="4">
        <f>Order_items!E3485</f>
        <v>2918.07</v>
      </c>
      <c r="J3485" s="4" t="str">
        <f t="array" ref="J3485">_xlfn.XLOOKUP(A3485,Orders!A:A,Orders!G:G,"")</f>
        <v>UPI</v>
      </c>
      <c r="K3485" s="4">
        <f t="shared" si="1"/>
        <v>2024</v>
      </c>
      <c r="L3485" s="4" t="str">
        <f t="shared" si="2"/>
        <v>Mar</v>
      </c>
    </row>
    <row r="3486" ht="22.5" customHeight="1">
      <c r="A3486" s="4">
        <f>(Orders!A3486)</f>
        <v>544919267</v>
      </c>
      <c r="B3486" s="5">
        <f t="array" ref="B3486">_xlfn.XLOOKUP(A3486, Orders!A:A,Orders!C:C)</f>
        <v>45560.58748</v>
      </c>
      <c r="C3486" s="4">
        <f>Order_items!B3486</f>
        <v>540618</v>
      </c>
      <c r="D3486" s="4" t="str">
        <f t="array" ref="D3486">_xlfn.XLOOKUP(C3486,Products!A:A,Products!B:B,"")</f>
        <v>Popcorn</v>
      </c>
      <c r="E3486" s="4" t="str">
        <f t="array" ref="E3486">_xlfn.XLOOKUP(C3486,Products!A:A,Products!C:C,"")</f>
        <v>Snacks &amp; Munchies</v>
      </c>
      <c r="F3486" s="4" t="str">
        <f t="array" ref="F3486">_xlfn.XLOOKUP(C3486,Products!A:A,Products!D:D,"")</f>
        <v>Golla-Luthra</v>
      </c>
      <c r="G3486" s="4">
        <f>Order_items!C3486</f>
        <v>2</v>
      </c>
      <c r="H3486" s="4">
        <f>Order_items!D3486</f>
        <v>317.05</v>
      </c>
      <c r="I3486" s="4">
        <f>Order_items!E3486</f>
        <v>634.1</v>
      </c>
      <c r="J3486" s="4" t="str">
        <f t="array" ref="J3486">_xlfn.XLOOKUP(A3486,Orders!A:A,Orders!G:G,"")</f>
        <v>Cash</v>
      </c>
      <c r="K3486" s="4">
        <f t="shared" si="1"/>
        <v>2024</v>
      </c>
      <c r="L3486" s="4" t="str">
        <f t="shared" si="2"/>
        <v>Sep</v>
      </c>
    </row>
    <row r="3487" ht="22.5" customHeight="1">
      <c r="A3487" s="4">
        <f>(Orders!A3487)</f>
        <v>6665075012</v>
      </c>
      <c r="B3487" s="5">
        <f t="array" ref="B3487">_xlfn.XLOOKUP(A3487, Orders!A:A,Orders!C:C)</f>
        <v>45305.12634</v>
      </c>
      <c r="C3487" s="4">
        <f>Order_items!B3487</f>
        <v>433521</v>
      </c>
      <c r="D3487" s="4" t="str">
        <f t="array" ref="D3487">_xlfn.XLOOKUP(C3487,Products!A:A,Products!B:B,"")</f>
        <v>Diapers</v>
      </c>
      <c r="E3487" s="4" t="str">
        <f t="array" ref="E3487">_xlfn.XLOOKUP(C3487,Products!A:A,Products!C:C,"")</f>
        <v>Baby Care</v>
      </c>
      <c r="F3487" s="4" t="str">
        <f t="array" ref="F3487">_xlfn.XLOOKUP(C3487,Products!A:A,Products!D:D,"")</f>
        <v>Mahal Group</v>
      </c>
      <c r="G3487" s="4">
        <f>Order_items!C3487</f>
        <v>3</v>
      </c>
      <c r="H3487" s="4">
        <f>Order_items!D3487</f>
        <v>321.33</v>
      </c>
      <c r="I3487" s="4">
        <f>Order_items!E3487</f>
        <v>963.99</v>
      </c>
      <c r="J3487" s="4" t="str">
        <f t="array" ref="J3487">_xlfn.XLOOKUP(A3487,Orders!A:A,Orders!G:G,"")</f>
        <v>Cash</v>
      </c>
      <c r="K3487" s="4">
        <f t="shared" si="1"/>
        <v>2024</v>
      </c>
      <c r="L3487" s="4" t="str">
        <f t="shared" si="2"/>
        <v>Jan</v>
      </c>
    </row>
    <row r="3488" ht="22.5" customHeight="1">
      <c r="A3488" s="4">
        <f>(Orders!A3488)</f>
        <v>4461389660</v>
      </c>
      <c r="B3488" s="5">
        <f t="array" ref="B3488">_xlfn.XLOOKUP(A3488, Orders!A:A,Orders!C:C)</f>
        <v>45137.62683</v>
      </c>
      <c r="C3488" s="4">
        <f>Order_items!B3488</f>
        <v>739448</v>
      </c>
      <c r="D3488" s="4" t="str">
        <f t="array" ref="D3488">_xlfn.XLOOKUP(C3488,Products!A:A,Products!B:B,"")</f>
        <v>Dish Soap</v>
      </c>
      <c r="E3488" s="4" t="str">
        <f t="array" ref="E3488">_xlfn.XLOOKUP(C3488,Products!A:A,Products!C:C,"")</f>
        <v>Household Care</v>
      </c>
      <c r="F3488" s="4" t="str">
        <f t="array" ref="F3488">_xlfn.XLOOKUP(C3488,Products!A:A,Products!D:D,"")</f>
        <v>Mand-Choudhry</v>
      </c>
      <c r="G3488" s="4">
        <f>Order_items!C3488</f>
        <v>1</v>
      </c>
      <c r="H3488" s="4">
        <f>Order_items!D3488</f>
        <v>755.66</v>
      </c>
      <c r="I3488" s="4">
        <f>Order_items!E3488</f>
        <v>755.66</v>
      </c>
      <c r="J3488" s="4" t="str">
        <f t="array" ref="J3488">_xlfn.XLOOKUP(A3488,Orders!A:A,Orders!G:G,"")</f>
        <v>Wallet</v>
      </c>
      <c r="K3488" s="4">
        <f t="shared" si="1"/>
        <v>2023</v>
      </c>
      <c r="L3488" s="4" t="str">
        <f t="shared" si="2"/>
        <v>Jul</v>
      </c>
    </row>
    <row r="3489" ht="22.5" customHeight="1">
      <c r="A3489" s="4">
        <f>(Orders!A3489)</f>
        <v>8789328634</v>
      </c>
      <c r="B3489" s="5">
        <f t="array" ref="B3489">_xlfn.XLOOKUP(A3489, Orders!A:A,Orders!C:C)</f>
        <v>45444.05586</v>
      </c>
      <c r="C3489" s="4">
        <f>Order_items!B3489</f>
        <v>196719</v>
      </c>
      <c r="D3489" s="4" t="str">
        <f t="array" ref="D3489">_xlfn.XLOOKUP(C3489,Products!A:A,Products!B:B,"")</f>
        <v>Bananas</v>
      </c>
      <c r="E3489" s="4" t="str">
        <f t="array" ref="E3489">_xlfn.XLOOKUP(C3489,Products!A:A,Products!C:C,"")</f>
        <v>Fruits &amp; Vegetables</v>
      </c>
      <c r="F3489" s="4" t="str">
        <f t="array" ref="F3489">_xlfn.XLOOKUP(C3489,Products!A:A,Products!D:D,"")</f>
        <v>Yogi Group</v>
      </c>
      <c r="G3489" s="4">
        <f>Order_items!C3489</f>
        <v>2</v>
      </c>
      <c r="H3489" s="4">
        <f>Order_items!D3489</f>
        <v>217.5</v>
      </c>
      <c r="I3489" s="4">
        <f>Order_items!E3489</f>
        <v>435</v>
      </c>
      <c r="J3489" s="4" t="str">
        <f t="array" ref="J3489">_xlfn.XLOOKUP(A3489,Orders!A:A,Orders!G:G,"")</f>
        <v>Card</v>
      </c>
      <c r="K3489" s="4">
        <f t="shared" si="1"/>
        <v>2024</v>
      </c>
      <c r="L3489" s="4" t="str">
        <f t="shared" si="2"/>
        <v>Jun</v>
      </c>
    </row>
    <row r="3490" ht="22.5" customHeight="1">
      <c r="A3490" s="4">
        <f>(Orders!A3490)</f>
        <v>147066568</v>
      </c>
      <c r="B3490" s="5">
        <f t="array" ref="B3490">_xlfn.XLOOKUP(A3490, Orders!A:A,Orders!C:C)</f>
        <v>45485.32241</v>
      </c>
      <c r="C3490" s="4">
        <f>Order_items!B3490</f>
        <v>832348</v>
      </c>
      <c r="D3490" s="4" t="str">
        <f t="array" ref="D3490">_xlfn.XLOOKUP(C3490,Products!A:A,Products!B:B,"")</f>
        <v>Biscuits</v>
      </c>
      <c r="E3490" s="4" t="str">
        <f t="array" ref="E3490">_xlfn.XLOOKUP(C3490,Products!A:A,Products!C:C,"")</f>
        <v>Snacks &amp; Munchies</v>
      </c>
      <c r="F3490" s="4" t="str">
        <f t="array" ref="F3490">_xlfn.XLOOKUP(C3490,Products!A:A,Products!D:D,"")</f>
        <v>Jani-Ram</v>
      </c>
      <c r="G3490" s="4">
        <f>Order_items!C3490</f>
        <v>2</v>
      </c>
      <c r="H3490" s="4">
        <f>Order_items!D3490</f>
        <v>831.43</v>
      </c>
      <c r="I3490" s="4">
        <f>Order_items!E3490</f>
        <v>1662.86</v>
      </c>
      <c r="J3490" s="4" t="str">
        <f t="array" ref="J3490">_xlfn.XLOOKUP(A3490,Orders!A:A,Orders!G:G,"")</f>
        <v>Cash</v>
      </c>
      <c r="K3490" s="4">
        <f t="shared" si="1"/>
        <v>2024</v>
      </c>
      <c r="L3490" s="4" t="str">
        <f t="shared" si="2"/>
        <v>Jul</v>
      </c>
    </row>
    <row r="3491" ht="22.5" customHeight="1">
      <c r="A3491" s="4">
        <f>(Orders!A3491)</f>
        <v>6712947216</v>
      </c>
      <c r="B3491" s="5">
        <f t="array" ref="B3491">_xlfn.XLOOKUP(A3491, Orders!A:A,Orders!C:C)</f>
        <v>45027.17457</v>
      </c>
      <c r="C3491" s="4">
        <f>Order_items!B3491</f>
        <v>432617</v>
      </c>
      <c r="D3491" s="4" t="str">
        <f t="array" ref="D3491">_xlfn.XLOOKUP(C3491,Products!A:A,Products!B:B,"")</f>
        <v>Baby Wipes</v>
      </c>
      <c r="E3491" s="4" t="str">
        <f t="array" ref="E3491">_xlfn.XLOOKUP(C3491,Products!A:A,Products!C:C,"")</f>
        <v>Baby Care</v>
      </c>
      <c r="F3491" s="4" t="str">
        <f t="array" ref="F3491">_xlfn.XLOOKUP(C3491,Products!A:A,Products!D:D,"")</f>
        <v>Dora-Pillai</v>
      </c>
      <c r="G3491" s="4">
        <f>Order_items!C3491</f>
        <v>1</v>
      </c>
      <c r="H3491" s="4">
        <f>Order_items!D3491</f>
        <v>863.18</v>
      </c>
      <c r="I3491" s="4">
        <f>Order_items!E3491</f>
        <v>863.18</v>
      </c>
      <c r="J3491" s="4" t="str">
        <f t="array" ref="J3491">_xlfn.XLOOKUP(A3491,Orders!A:A,Orders!G:G,"")</f>
        <v>Cash</v>
      </c>
      <c r="K3491" s="4">
        <f t="shared" si="1"/>
        <v>2023</v>
      </c>
      <c r="L3491" s="4" t="str">
        <f t="shared" si="2"/>
        <v>Apr</v>
      </c>
    </row>
    <row r="3492" ht="22.5" customHeight="1">
      <c r="A3492" s="4">
        <f>(Orders!A3492)</f>
        <v>4731158560</v>
      </c>
      <c r="B3492" s="5">
        <f t="array" ref="B3492">_xlfn.XLOOKUP(A3492, Orders!A:A,Orders!C:C)</f>
        <v>45365.76494</v>
      </c>
      <c r="C3492" s="4">
        <f>Order_items!B3492</f>
        <v>11422</v>
      </c>
      <c r="D3492" s="4" t="str">
        <f t="array" ref="D3492">_xlfn.XLOOKUP(C3492,Products!A:A,Products!B:B,"")</f>
        <v>Potatoes</v>
      </c>
      <c r="E3492" s="4" t="str">
        <f t="array" ref="E3492">_xlfn.XLOOKUP(C3492,Products!A:A,Products!C:C,"")</f>
        <v>Fruits &amp; Vegetables</v>
      </c>
      <c r="F3492" s="4" t="str">
        <f t="array" ref="F3492">_xlfn.XLOOKUP(C3492,Products!A:A,Products!D:D,"")</f>
        <v>Ramaswamy-Tata</v>
      </c>
      <c r="G3492" s="4">
        <f>Order_items!C3492</f>
        <v>2</v>
      </c>
      <c r="H3492" s="4">
        <f>Order_items!D3492</f>
        <v>127.16</v>
      </c>
      <c r="I3492" s="4">
        <f>Order_items!E3492</f>
        <v>254.32</v>
      </c>
      <c r="J3492" s="4" t="str">
        <f t="array" ref="J3492">_xlfn.XLOOKUP(A3492,Orders!A:A,Orders!G:G,"")</f>
        <v>Card</v>
      </c>
      <c r="K3492" s="4">
        <f t="shared" si="1"/>
        <v>2024</v>
      </c>
      <c r="L3492" s="4" t="str">
        <f t="shared" si="2"/>
        <v>Mar</v>
      </c>
    </row>
    <row r="3493" ht="22.5" customHeight="1">
      <c r="A3493" s="4">
        <f>(Orders!A3493)</f>
        <v>6228958238</v>
      </c>
      <c r="B3493" s="5">
        <f t="array" ref="B3493">_xlfn.XLOOKUP(A3493, Orders!A:A,Orders!C:C)</f>
        <v>45169.17628</v>
      </c>
      <c r="C3493" s="4">
        <f>Order_items!B3493</f>
        <v>623234</v>
      </c>
      <c r="D3493" s="4" t="str">
        <f t="array" ref="D3493">_xlfn.XLOOKUP(C3493,Products!A:A,Products!B:B,"")</f>
        <v>Frozen Biryani</v>
      </c>
      <c r="E3493" s="4" t="str">
        <f t="array" ref="E3493">_xlfn.XLOOKUP(C3493,Products!A:A,Products!C:C,"")</f>
        <v>Instant &amp; Frozen Food</v>
      </c>
      <c r="F3493" s="4" t="str">
        <f t="array" ref="F3493">_xlfn.XLOOKUP(C3493,Products!A:A,Products!D:D,"")</f>
        <v>Chakrabarti-Batra</v>
      </c>
      <c r="G3493" s="4">
        <f>Order_items!C3493</f>
        <v>2</v>
      </c>
      <c r="H3493" s="4">
        <f>Order_items!D3493</f>
        <v>329.79</v>
      </c>
      <c r="I3493" s="4">
        <f>Order_items!E3493</f>
        <v>659.58</v>
      </c>
      <c r="J3493" s="4" t="str">
        <f t="array" ref="J3493">_xlfn.XLOOKUP(A3493,Orders!A:A,Orders!G:G,"")</f>
        <v>Wallet</v>
      </c>
      <c r="K3493" s="4">
        <f t="shared" si="1"/>
        <v>2023</v>
      </c>
      <c r="L3493" s="4" t="str">
        <f t="shared" si="2"/>
        <v>Aug</v>
      </c>
    </row>
    <row r="3494" ht="22.5" customHeight="1">
      <c r="A3494" s="4">
        <f>(Orders!A3494)</f>
        <v>8006440384</v>
      </c>
      <c r="B3494" s="5">
        <f t="array" ref="B3494">_xlfn.XLOOKUP(A3494, Orders!A:A,Orders!C:C)</f>
        <v>45086.22021</v>
      </c>
      <c r="C3494" s="4">
        <f>Order_items!B3494</f>
        <v>490602</v>
      </c>
      <c r="D3494" s="4" t="str">
        <f t="array" ref="D3494">_xlfn.XLOOKUP(C3494,Products!A:A,Products!B:B,"")</f>
        <v>Sugar</v>
      </c>
      <c r="E3494" s="4" t="str">
        <f t="array" ref="E3494">_xlfn.XLOOKUP(C3494,Products!A:A,Products!C:C,"")</f>
        <v>Grocery &amp; Staples</v>
      </c>
      <c r="F3494" s="4" t="str">
        <f t="array" ref="F3494">_xlfn.XLOOKUP(C3494,Products!A:A,Products!D:D,"")</f>
        <v>Raghavan Inc</v>
      </c>
      <c r="G3494" s="4">
        <f>Order_items!C3494</f>
        <v>2</v>
      </c>
      <c r="H3494" s="4">
        <f>Order_items!D3494</f>
        <v>549.47</v>
      </c>
      <c r="I3494" s="4">
        <f>Order_items!E3494</f>
        <v>1098.94</v>
      </c>
      <c r="J3494" s="4" t="str">
        <f t="array" ref="J3494">_xlfn.XLOOKUP(A3494,Orders!A:A,Orders!G:G,"")</f>
        <v>Card</v>
      </c>
      <c r="K3494" s="4">
        <f t="shared" si="1"/>
        <v>2023</v>
      </c>
      <c r="L3494" s="4" t="str">
        <f t="shared" si="2"/>
        <v>Jun</v>
      </c>
    </row>
    <row r="3495" ht="22.5" customHeight="1">
      <c r="A3495" s="4">
        <f>(Orders!A3495)</f>
        <v>7330672658</v>
      </c>
      <c r="B3495" s="5">
        <f t="array" ref="B3495">_xlfn.XLOOKUP(A3495, Orders!A:A,Orders!C:C)</f>
        <v>45590.16854</v>
      </c>
      <c r="C3495" s="4">
        <f>Order_items!B3495</f>
        <v>604184</v>
      </c>
      <c r="D3495" s="4" t="str">
        <f t="array" ref="D3495">_xlfn.XLOOKUP(C3495,Products!A:A,Products!B:B,"")</f>
        <v>Toilet Cleaner</v>
      </c>
      <c r="E3495" s="4" t="str">
        <f t="array" ref="E3495">_xlfn.XLOOKUP(C3495,Products!A:A,Products!C:C,"")</f>
        <v>Household Care</v>
      </c>
      <c r="F3495" s="4" t="str">
        <f t="array" ref="F3495">_xlfn.XLOOKUP(C3495,Products!A:A,Products!D:D,"")</f>
        <v>Gaba, Sodhi and Choudhary</v>
      </c>
      <c r="G3495" s="4">
        <f>Order_items!C3495</f>
        <v>3</v>
      </c>
      <c r="H3495" s="4">
        <f>Order_items!D3495</f>
        <v>397.55</v>
      </c>
      <c r="I3495" s="4">
        <f>Order_items!E3495</f>
        <v>1192.65</v>
      </c>
      <c r="J3495" s="4" t="str">
        <f t="array" ref="J3495">_xlfn.XLOOKUP(A3495,Orders!A:A,Orders!G:G,"")</f>
        <v>Wallet</v>
      </c>
      <c r="K3495" s="4">
        <f t="shared" si="1"/>
        <v>2024</v>
      </c>
      <c r="L3495" s="4" t="str">
        <f t="shared" si="2"/>
        <v>Oct</v>
      </c>
    </row>
    <row r="3496" ht="22.5" customHeight="1">
      <c r="A3496" s="4">
        <f>(Orders!A3496)</f>
        <v>1766200974</v>
      </c>
      <c r="B3496" s="5">
        <f t="array" ref="B3496">_xlfn.XLOOKUP(A3496, Orders!A:A,Orders!C:C)</f>
        <v>45578.62178</v>
      </c>
      <c r="C3496" s="4">
        <f>Order_items!B3496</f>
        <v>33955</v>
      </c>
      <c r="D3496" s="4" t="str">
        <f t="array" ref="D3496">_xlfn.XLOOKUP(C3496,Products!A:A,Products!B:B,"")</f>
        <v>Frozen Pizza</v>
      </c>
      <c r="E3496" s="4" t="str">
        <f t="array" ref="E3496">_xlfn.XLOOKUP(C3496,Products!A:A,Products!C:C,"")</f>
        <v>Instant &amp; Frozen Food</v>
      </c>
      <c r="F3496" s="4" t="str">
        <f t="array" ref="F3496">_xlfn.XLOOKUP(C3496,Products!A:A,Products!D:D,"")</f>
        <v>Baral Group</v>
      </c>
      <c r="G3496" s="4">
        <f>Order_items!C3496</f>
        <v>1</v>
      </c>
      <c r="H3496" s="4">
        <f>Order_items!D3496</f>
        <v>186.08</v>
      </c>
      <c r="I3496" s="4">
        <f>Order_items!E3496</f>
        <v>186.08</v>
      </c>
      <c r="J3496" s="4" t="str">
        <f t="array" ref="J3496">_xlfn.XLOOKUP(A3496,Orders!A:A,Orders!G:G,"")</f>
        <v>UPI</v>
      </c>
      <c r="K3496" s="4">
        <f t="shared" si="1"/>
        <v>2024</v>
      </c>
      <c r="L3496" s="4" t="str">
        <f t="shared" si="2"/>
        <v>Oct</v>
      </c>
    </row>
    <row r="3497" ht="22.5" customHeight="1">
      <c r="A3497" s="4">
        <f>(Orders!A3497)</f>
        <v>2878422829</v>
      </c>
      <c r="B3497" s="5">
        <f t="array" ref="B3497">_xlfn.XLOOKUP(A3497, Orders!A:A,Orders!C:C)</f>
        <v>45489.2415</v>
      </c>
      <c r="C3497" s="4">
        <f>Order_items!B3497</f>
        <v>378676</v>
      </c>
      <c r="D3497" s="4" t="str">
        <f t="array" ref="D3497">_xlfn.XLOOKUP(C3497,Products!A:A,Products!B:B,"")</f>
        <v>Orange Juice</v>
      </c>
      <c r="E3497" s="4" t="str">
        <f t="array" ref="E3497">_xlfn.XLOOKUP(C3497,Products!A:A,Products!C:C,"")</f>
        <v>Cold Drinks &amp; Juices</v>
      </c>
      <c r="F3497" s="4" t="str">
        <f t="array" ref="F3497">_xlfn.XLOOKUP(C3497,Products!A:A,Products!D:D,"")</f>
        <v>Baral-Kamdar</v>
      </c>
      <c r="G3497" s="4">
        <f>Order_items!C3497</f>
        <v>2</v>
      </c>
      <c r="H3497" s="4">
        <f>Order_items!D3497</f>
        <v>881.42</v>
      </c>
      <c r="I3497" s="4">
        <f>Order_items!E3497</f>
        <v>1762.84</v>
      </c>
      <c r="J3497" s="4" t="str">
        <f t="array" ref="J3497">_xlfn.XLOOKUP(A3497,Orders!A:A,Orders!G:G,"")</f>
        <v>Wallet</v>
      </c>
      <c r="K3497" s="4">
        <f t="shared" si="1"/>
        <v>2024</v>
      </c>
      <c r="L3497" s="4" t="str">
        <f t="shared" si="2"/>
        <v>Jul</v>
      </c>
    </row>
    <row r="3498" ht="22.5" customHeight="1">
      <c r="A3498" s="4">
        <f>(Orders!A3498)</f>
        <v>5862535621</v>
      </c>
      <c r="B3498" s="5">
        <f t="array" ref="B3498">_xlfn.XLOOKUP(A3498, Orders!A:A,Orders!C:C)</f>
        <v>45294.25625</v>
      </c>
      <c r="C3498" s="4">
        <f>Order_items!B3498</f>
        <v>642612</v>
      </c>
      <c r="D3498" s="4" t="str">
        <f t="array" ref="D3498">_xlfn.XLOOKUP(C3498,Products!A:A,Products!B:B,"")</f>
        <v>Pet Treats</v>
      </c>
      <c r="E3498" s="4" t="str">
        <f t="array" ref="E3498">_xlfn.XLOOKUP(C3498,Products!A:A,Products!C:C,"")</f>
        <v>Pet Care</v>
      </c>
      <c r="F3498" s="4" t="str">
        <f t="array" ref="F3498">_xlfn.XLOOKUP(C3498,Products!A:A,Products!D:D,"")</f>
        <v>Pillay-Ahuja</v>
      </c>
      <c r="G3498" s="4">
        <f>Order_items!C3498</f>
        <v>3</v>
      </c>
      <c r="H3498" s="4">
        <f>Order_items!D3498</f>
        <v>517.03</v>
      </c>
      <c r="I3498" s="4">
        <f>Order_items!E3498</f>
        <v>1551.09</v>
      </c>
      <c r="J3498" s="4" t="str">
        <f t="array" ref="J3498">_xlfn.XLOOKUP(A3498,Orders!A:A,Orders!G:G,"")</f>
        <v>Card</v>
      </c>
      <c r="K3498" s="4">
        <f t="shared" si="1"/>
        <v>2024</v>
      </c>
      <c r="L3498" s="4" t="str">
        <f t="shared" si="2"/>
        <v>Jan</v>
      </c>
    </row>
    <row r="3499" ht="22.5" customHeight="1">
      <c r="A3499" s="4">
        <f>(Orders!A3499)</f>
        <v>3781134163</v>
      </c>
      <c r="B3499" s="5">
        <f t="array" ref="B3499">_xlfn.XLOOKUP(A3499, Orders!A:A,Orders!C:C)</f>
        <v>45325.11899</v>
      </c>
      <c r="C3499" s="4">
        <f>Order_items!B3499</f>
        <v>491521</v>
      </c>
      <c r="D3499" s="4" t="str">
        <f t="array" ref="D3499">_xlfn.XLOOKUP(C3499,Products!A:A,Products!B:B,"")</f>
        <v>Nuts</v>
      </c>
      <c r="E3499" s="4" t="str">
        <f t="array" ref="E3499">_xlfn.XLOOKUP(C3499,Products!A:A,Products!C:C,"")</f>
        <v>Snacks &amp; Munchies</v>
      </c>
      <c r="F3499" s="4" t="str">
        <f t="array" ref="F3499">_xlfn.XLOOKUP(C3499,Products!A:A,Products!D:D,"")</f>
        <v>Karpe Inc</v>
      </c>
      <c r="G3499" s="4">
        <f>Order_items!C3499</f>
        <v>2</v>
      </c>
      <c r="H3499" s="4">
        <f>Order_items!D3499</f>
        <v>556.35</v>
      </c>
      <c r="I3499" s="4">
        <f>Order_items!E3499</f>
        <v>1112.7</v>
      </c>
      <c r="J3499" s="4" t="str">
        <f t="array" ref="J3499">_xlfn.XLOOKUP(A3499,Orders!A:A,Orders!G:G,"")</f>
        <v>UPI</v>
      </c>
      <c r="K3499" s="4">
        <f t="shared" si="1"/>
        <v>2024</v>
      </c>
      <c r="L3499" s="4" t="str">
        <f t="shared" si="2"/>
        <v>Feb</v>
      </c>
    </row>
    <row r="3500" ht="22.5" customHeight="1">
      <c r="A3500" s="4">
        <f>(Orders!A3500)</f>
        <v>7835720444</v>
      </c>
      <c r="B3500" s="5">
        <f t="array" ref="B3500">_xlfn.XLOOKUP(A3500, Orders!A:A,Orders!C:C)</f>
        <v>45301.967</v>
      </c>
      <c r="C3500" s="4">
        <f>Order_items!B3500</f>
        <v>451812</v>
      </c>
      <c r="D3500" s="4" t="str">
        <f t="array" ref="D3500">_xlfn.XLOOKUP(C3500,Products!A:A,Products!B:B,"")</f>
        <v>Pain Reliever</v>
      </c>
      <c r="E3500" s="4" t="str">
        <f t="array" ref="E3500">_xlfn.XLOOKUP(C3500,Products!A:A,Products!C:C,"")</f>
        <v>Pharmacy</v>
      </c>
      <c r="F3500" s="4" t="str">
        <f t="array" ref="F3500">_xlfn.XLOOKUP(C3500,Products!A:A,Products!D:D,"")</f>
        <v>Batra, Sant and Mandal</v>
      </c>
      <c r="G3500" s="4">
        <f>Order_items!C3500</f>
        <v>1</v>
      </c>
      <c r="H3500" s="4">
        <f>Order_items!D3500</f>
        <v>530.85</v>
      </c>
      <c r="I3500" s="4">
        <f>Order_items!E3500</f>
        <v>530.85</v>
      </c>
      <c r="J3500" s="4" t="str">
        <f t="array" ref="J3500">_xlfn.XLOOKUP(A3500,Orders!A:A,Orders!G:G,"")</f>
        <v>Cash</v>
      </c>
      <c r="K3500" s="4">
        <f t="shared" si="1"/>
        <v>2024</v>
      </c>
      <c r="L3500" s="4" t="str">
        <f t="shared" si="2"/>
        <v>Jan</v>
      </c>
    </row>
    <row r="3501" ht="22.5" customHeight="1">
      <c r="A3501" s="4">
        <f>(Orders!A3501)</f>
        <v>1952343673</v>
      </c>
      <c r="B3501" s="5">
        <f t="array" ref="B3501">_xlfn.XLOOKUP(A3501, Orders!A:A,Orders!C:C)</f>
        <v>45346.24792</v>
      </c>
      <c r="C3501" s="4">
        <f>Order_items!B3501</f>
        <v>721521</v>
      </c>
      <c r="D3501" s="4" t="str">
        <f t="array" ref="D3501">_xlfn.XLOOKUP(C3501,Products!A:A,Products!B:B,"")</f>
        <v>Rice</v>
      </c>
      <c r="E3501" s="4" t="str">
        <f t="array" ref="E3501">_xlfn.XLOOKUP(C3501,Products!A:A,Products!C:C,"")</f>
        <v>Grocery &amp; Staples</v>
      </c>
      <c r="F3501" s="4" t="str">
        <f t="array" ref="F3501">_xlfn.XLOOKUP(C3501,Products!A:A,Products!D:D,"")</f>
        <v>Ramanathan, Agarwal and Baria</v>
      </c>
      <c r="G3501" s="4">
        <f>Order_items!C3501</f>
        <v>3</v>
      </c>
      <c r="H3501" s="4">
        <f>Order_items!D3501</f>
        <v>417.39</v>
      </c>
      <c r="I3501" s="4">
        <f>Order_items!E3501</f>
        <v>1252.17</v>
      </c>
      <c r="J3501" s="4" t="str">
        <f t="array" ref="J3501">_xlfn.XLOOKUP(A3501,Orders!A:A,Orders!G:G,"")</f>
        <v>Cash</v>
      </c>
      <c r="K3501" s="4">
        <f t="shared" si="1"/>
        <v>2024</v>
      </c>
      <c r="L3501" s="4" t="str">
        <f t="shared" si="2"/>
        <v>Feb</v>
      </c>
    </row>
    <row r="3502" ht="22.5" customHeight="1">
      <c r="A3502" s="4">
        <f>(Orders!A3502)</f>
        <v>9406096007</v>
      </c>
      <c r="B3502" s="5">
        <f t="array" ref="B3502">_xlfn.XLOOKUP(A3502, Orders!A:A,Orders!C:C)</f>
        <v>45254.3752</v>
      </c>
      <c r="C3502" s="4">
        <f>Order_items!B3502</f>
        <v>692985</v>
      </c>
      <c r="D3502" s="4" t="str">
        <f t="array" ref="D3502">_xlfn.XLOOKUP(C3502,Products!A:A,Products!B:B,"")</f>
        <v>Pulses</v>
      </c>
      <c r="E3502" s="4" t="str">
        <f t="array" ref="E3502">_xlfn.XLOOKUP(C3502,Products!A:A,Products!C:C,"")</f>
        <v>Grocery &amp; Staples</v>
      </c>
      <c r="F3502" s="4" t="str">
        <f t="array" ref="F3502">_xlfn.XLOOKUP(C3502,Products!A:A,Products!D:D,"")</f>
        <v>Wable, Sankaran and Hari</v>
      </c>
      <c r="G3502" s="4">
        <f>Order_items!C3502</f>
        <v>2</v>
      </c>
      <c r="H3502" s="4">
        <f>Order_items!D3502</f>
        <v>197.39</v>
      </c>
      <c r="I3502" s="4">
        <f>Order_items!E3502</f>
        <v>394.78</v>
      </c>
      <c r="J3502" s="4" t="str">
        <f t="array" ref="J3502">_xlfn.XLOOKUP(A3502,Orders!A:A,Orders!G:G,"")</f>
        <v>Wallet</v>
      </c>
      <c r="K3502" s="4">
        <f t="shared" si="1"/>
        <v>2023</v>
      </c>
      <c r="L3502" s="4" t="str">
        <f t="shared" si="2"/>
        <v>Nov</v>
      </c>
    </row>
    <row r="3503" ht="22.5" customHeight="1">
      <c r="A3503" s="4">
        <f>(Orders!A3503)</f>
        <v>1136528533</v>
      </c>
      <c r="B3503" s="5">
        <f t="array" ref="B3503">_xlfn.XLOOKUP(A3503, Orders!A:A,Orders!C:C)</f>
        <v>45160.93771</v>
      </c>
      <c r="C3503" s="4">
        <f>Order_items!B3503</f>
        <v>382511</v>
      </c>
      <c r="D3503" s="4" t="str">
        <f t="array" ref="D3503">_xlfn.XLOOKUP(C3503,Products!A:A,Products!B:B,"")</f>
        <v>Butter</v>
      </c>
      <c r="E3503" s="4" t="str">
        <f t="array" ref="E3503">_xlfn.XLOOKUP(C3503,Products!A:A,Products!C:C,"")</f>
        <v>Dairy &amp; Breakfast</v>
      </c>
      <c r="F3503" s="4" t="str">
        <f t="array" ref="F3503">_xlfn.XLOOKUP(C3503,Products!A:A,Products!D:D,"")</f>
        <v>Bora-Thakkar</v>
      </c>
      <c r="G3503" s="4">
        <f>Order_items!C3503</f>
        <v>2</v>
      </c>
      <c r="H3503" s="4">
        <f>Order_items!D3503</f>
        <v>702.54</v>
      </c>
      <c r="I3503" s="4">
        <f>Order_items!E3503</f>
        <v>1405.08</v>
      </c>
      <c r="J3503" s="4" t="str">
        <f t="array" ref="J3503">_xlfn.XLOOKUP(A3503,Orders!A:A,Orders!G:G,"")</f>
        <v>Card</v>
      </c>
      <c r="K3503" s="4">
        <f t="shared" si="1"/>
        <v>2023</v>
      </c>
      <c r="L3503" s="4" t="str">
        <f t="shared" si="2"/>
        <v>Aug</v>
      </c>
    </row>
    <row r="3504" ht="22.5" customHeight="1">
      <c r="A3504" s="4">
        <f>(Orders!A3504)</f>
        <v>9137126466</v>
      </c>
      <c r="B3504" s="5">
        <f t="array" ref="B3504">_xlfn.XLOOKUP(A3504, Orders!A:A,Orders!C:C)</f>
        <v>45143.40767</v>
      </c>
      <c r="C3504" s="4">
        <f>Order_items!B3504</f>
        <v>820973</v>
      </c>
      <c r="D3504" s="4" t="str">
        <f t="array" ref="D3504">_xlfn.XLOOKUP(C3504,Products!A:A,Products!B:B,"")</f>
        <v>Baby Wipes</v>
      </c>
      <c r="E3504" s="4" t="str">
        <f t="array" ref="E3504">_xlfn.XLOOKUP(C3504,Products!A:A,Products!C:C,"")</f>
        <v>Baby Care</v>
      </c>
      <c r="F3504" s="4" t="str">
        <f t="array" ref="F3504">_xlfn.XLOOKUP(C3504,Products!A:A,Products!D:D,"")</f>
        <v>Lall LLC</v>
      </c>
      <c r="G3504" s="4">
        <f>Order_items!C3504</f>
        <v>1</v>
      </c>
      <c r="H3504" s="4">
        <f>Order_items!D3504</f>
        <v>114.52</v>
      </c>
      <c r="I3504" s="4">
        <f>Order_items!E3504</f>
        <v>114.52</v>
      </c>
      <c r="J3504" s="4" t="str">
        <f t="array" ref="J3504">_xlfn.XLOOKUP(A3504,Orders!A:A,Orders!G:G,"")</f>
        <v>Wallet</v>
      </c>
      <c r="K3504" s="4">
        <f t="shared" si="1"/>
        <v>2023</v>
      </c>
      <c r="L3504" s="4" t="str">
        <f t="shared" si="2"/>
        <v>Aug</v>
      </c>
    </row>
    <row r="3505" ht="22.5" customHeight="1">
      <c r="A3505" s="4">
        <f>(Orders!A3505)</f>
        <v>1495517558</v>
      </c>
      <c r="B3505" s="5">
        <f t="array" ref="B3505">_xlfn.XLOOKUP(A3505, Orders!A:A,Orders!C:C)</f>
        <v>45521.69192</v>
      </c>
      <c r="C3505" s="4">
        <f>Order_items!B3505</f>
        <v>914071</v>
      </c>
      <c r="D3505" s="4" t="str">
        <f t="array" ref="D3505">_xlfn.XLOOKUP(C3505,Products!A:A,Products!B:B,"")</f>
        <v>Chips</v>
      </c>
      <c r="E3505" s="4" t="str">
        <f t="array" ref="E3505">_xlfn.XLOOKUP(C3505,Products!A:A,Products!C:C,"")</f>
        <v>Snacks &amp; Munchies</v>
      </c>
      <c r="F3505" s="4" t="str">
        <f t="array" ref="F3505">_xlfn.XLOOKUP(C3505,Products!A:A,Products!D:D,"")</f>
        <v>Datta Ltd</v>
      </c>
      <c r="G3505" s="4">
        <f>Order_items!C3505</f>
        <v>2</v>
      </c>
      <c r="H3505" s="4">
        <f>Order_items!D3505</f>
        <v>296.94</v>
      </c>
      <c r="I3505" s="4">
        <f>Order_items!E3505</f>
        <v>593.88</v>
      </c>
      <c r="J3505" s="4" t="str">
        <f t="array" ref="J3505">_xlfn.XLOOKUP(A3505,Orders!A:A,Orders!G:G,"")</f>
        <v>Card</v>
      </c>
      <c r="K3505" s="4">
        <f t="shared" si="1"/>
        <v>2024</v>
      </c>
      <c r="L3505" s="4" t="str">
        <f t="shared" si="2"/>
        <v>Aug</v>
      </c>
    </row>
    <row r="3506" ht="22.5" customHeight="1">
      <c r="A3506" s="4">
        <f>(Orders!A3506)</f>
        <v>1643011737</v>
      </c>
      <c r="B3506" s="5">
        <f t="array" ref="B3506">_xlfn.XLOOKUP(A3506, Orders!A:A,Orders!C:C)</f>
        <v>45487.34971</v>
      </c>
      <c r="C3506" s="4">
        <f>Order_items!B3506</f>
        <v>677542</v>
      </c>
      <c r="D3506" s="4" t="str">
        <f t="array" ref="D3506">_xlfn.XLOOKUP(C3506,Products!A:A,Products!B:B,"")</f>
        <v>Toilet Cleaner</v>
      </c>
      <c r="E3506" s="4" t="str">
        <f t="array" ref="E3506">_xlfn.XLOOKUP(C3506,Products!A:A,Products!C:C,"")</f>
        <v>Household Care</v>
      </c>
      <c r="F3506" s="4" t="str">
        <f t="array" ref="F3506">_xlfn.XLOOKUP(C3506,Products!A:A,Products!D:D,"")</f>
        <v>Thaman-Lanka</v>
      </c>
      <c r="G3506" s="4">
        <f>Order_items!C3506</f>
        <v>3</v>
      </c>
      <c r="H3506" s="4">
        <f>Order_items!D3506</f>
        <v>212.61</v>
      </c>
      <c r="I3506" s="4">
        <f>Order_items!E3506</f>
        <v>637.83</v>
      </c>
      <c r="J3506" s="4" t="str">
        <f t="array" ref="J3506">_xlfn.XLOOKUP(A3506,Orders!A:A,Orders!G:G,"")</f>
        <v>Cash</v>
      </c>
      <c r="K3506" s="4">
        <f t="shared" si="1"/>
        <v>2024</v>
      </c>
      <c r="L3506" s="4" t="str">
        <f t="shared" si="2"/>
        <v>Jul</v>
      </c>
    </row>
    <row r="3507" ht="22.5" customHeight="1">
      <c r="A3507" s="4">
        <f>(Orders!A3507)</f>
        <v>4067366774</v>
      </c>
      <c r="B3507" s="5">
        <f t="array" ref="B3507">_xlfn.XLOOKUP(A3507, Orders!A:A,Orders!C:C)</f>
        <v>45345.8113</v>
      </c>
      <c r="C3507" s="4">
        <f>Order_items!B3507</f>
        <v>532965</v>
      </c>
      <c r="D3507" s="4" t="str">
        <f t="array" ref="D3507">_xlfn.XLOOKUP(C3507,Products!A:A,Products!B:B,"")</f>
        <v>Frozen Pizza</v>
      </c>
      <c r="E3507" s="4" t="str">
        <f t="array" ref="E3507">_xlfn.XLOOKUP(C3507,Products!A:A,Products!C:C,"")</f>
        <v>Instant &amp; Frozen Food</v>
      </c>
      <c r="F3507" s="4" t="str">
        <f t="array" ref="F3507">_xlfn.XLOOKUP(C3507,Products!A:A,Products!D:D,"")</f>
        <v>Sachdev Inc</v>
      </c>
      <c r="G3507" s="4">
        <f>Order_items!C3507</f>
        <v>3</v>
      </c>
      <c r="H3507" s="4">
        <f>Order_items!D3507</f>
        <v>307.23</v>
      </c>
      <c r="I3507" s="4">
        <f>Order_items!E3507</f>
        <v>921.69</v>
      </c>
      <c r="J3507" s="4" t="str">
        <f t="array" ref="J3507">_xlfn.XLOOKUP(A3507,Orders!A:A,Orders!G:G,"")</f>
        <v>Cash</v>
      </c>
      <c r="K3507" s="4">
        <f t="shared" si="1"/>
        <v>2024</v>
      </c>
      <c r="L3507" s="4" t="str">
        <f t="shared" si="2"/>
        <v>Feb</v>
      </c>
    </row>
    <row r="3508" ht="22.5" customHeight="1">
      <c r="A3508" s="4">
        <f>(Orders!A3508)</f>
        <v>1683118802</v>
      </c>
      <c r="B3508" s="5">
        <f t="array" ref="B3508">_xlfn.XLOOKUP(A3508, Orders!A:A,Orders!C:C)</f>
        <v>45277.64508</v>
      </c>
      <c r="C3508" s="4">
        <f>Order_items!B3508</f>
        <v>992178</v>
      </c>
      <c r="D3508" s="4" t="str">
        <f t="array" ref="D3508">_xlfn.XLOOKUP(C3508,Products!A:A,Products!B:B,"")</f>
        <v>Pain Reliever</v>
      </c>
      <c r="E3508" s="4" t="str">
        <f t="array" ref="E3508">_xlfn.XLOOKUP(C3508,Products!A:A,Products!C:C,"")</f>
        <v>Pharmacy</v>
      </c>
      <c r="F3508" s="4" t="str">
        <f t="array" ref="F3508">_xlfn.XLOOKUP(C3508,Products!A:A,Products!D:D,"")</f>
        <v>Basu and Sons</v>
      </c>
      <c r="G3508" s="4">
        <f>Order_items!C3508</f>
        <v>3</v>
      </c>
      <c r="H3508" s="4">
        <f>Order_items!D3508</f>
        <v>632.43</v>
      </c>
      <c r="I3508" s="4">
        <f>Order_items!E3508</f>
        <v>1897.29</v>
      </c>
      <c r="J3508" s="4" t="str">
        <f t="array" ref="J3508">_xlfn.XLOOKUP(A3508,Orders!A:A,Orders!G:G,"")</f>
        <v>Cash</v>
      </c>
      <c r="K3508" s="4">
        <f t="shared" si="1"/>
        <v>2023</v>
      </c>
      <c r="L3508" s="4" t="str">
        <f t="shared" si="2"/>
        <v>Dec</v>
      </c>
    </row>
    <row r="3509" ht="22.5" customHeight="1">
      <c r="A3509" s="4">
        <f>(Orders!A3509)</f>
        <v>5770514189</v>
      </c>
      <c r="B3509" s="5">
        <f t="array" ref="B3509">_xlfn.XLOOKUP(A3509, Orders!A:A,Orders!C:C)</f>
        <v>45268.68142</v>
      </c>
      <c r="C3509" s="4">
        <f>Order_items!B3509</f>
        <v>487065</v>
      </c>
      <c r="D3509" s="4" t="str">
        <f t="array" ref="D3509">_xlfn.XLOOKUP(C3509,Products!A:A,Products!B:B,"")</f>
        <v>Chips</v>
      </c>
      <c r="E3509" s="4" t="str">
        <f t="array" ref="E3509">_xlfn.XLOOKUP(C3509,Products!A:A,Products!C:C,"")</f>
        <v>Snacks &amp; Munchies</v>
      </c>
      <c r="F3509" s="4" t="str">
        <f t="array" ref="F3509">_xlfn.XLOOKUP(C3509,Products!A:A,Products!D:D,"")</f>
        <v>Kadakia-Yadav</v>
      </c>
      <c r="G3509" s="4">
        <f>Order_items!C3509</f>
        <v>3</v>
      </c>
      <c r="H3509" s="4">
        <f>Order_items!D3509</f>
        <v>374.68</v>
      </c>
      <c r="I3509" s="4">
        <f>Order_items!E3509</f>
        <v>1124.04</v>
      </c>
      <c r="J3509" s="4" t="str">
        <f t="array" ref="J3509">_xlfn.XLOOKUP(A3509,Orders!A:A,Orders!G:G,"")</f>
        <v>Cash</v>
      </c>
      <c r="K3509" s="4">
        <f t="shared" si="1"/>
        <v>2023</v>
      </c>
      <c r="L3509" s="4" t="str">
        <f t="shared" si="2"/>
        <v>Dec</v>
      </c>
    </row>
    <row r="3510" ht="22.5" customHeight="1">
      <c r="A3510" s="4">
        <f>(Orders!A3510)</f>
        <v>9612669334</v>
      </c>
      <c r="B3510" s="5">
        <f t="array" ref="B3510">_xlfn.XLOOKUP(A3510, Orders!A:A,Orders!C:C)</f>
        <v>45101.71878</v>
      </c>
      <c r="C3510" s="4">
        <f>Order_items!B3510</f>
        <v>123983</v>
      </c>
      <c r="D3510" s="4" t="str">
        <f t="array" ref="D3510">_xlfn.XLOOKUP(C3510,Products!A:A,Products!B:B,"")</f>
        <v>Cough Syrup</v>
      </c>
      <c r="E3510" s="4" t="str">
        <f t="array" ref="E3510">_xlfn.XLOOKUP(C3510,Products!A:A,Products!C:C,"")</f>
        <v>Pharmacy</v>
      </c>
      <c r="F3510" s="4" t="str">
        <f t="array" ref="F3510">_xlfn.XLOOKUP(C3510,Products!A:A,Products!D:D,"")</f>
        <v>Kurian-Chhabra</v>
      </c>
      <c r="G3510" s="4">
        <f>Order_items!C3510</f>
        <v>2</v>
      </c>
      <c r="H3510" s="4">
        <f>Order_items!D3510</f>
        <v>785.67</v>
      </c>
      <c r="I3510" s="4">
        <f>Order_items!E3510</f>
        <v>1571.34</v>
      </c>
      <c r="J3510" s="4" t="str">
        <f t="array" ref="J3510">_xlfn.XLOOKUP(A3510,Orders!A:A,Orders!G:G,"")</f>
        <v>UPI</v>
      </c>
      <c r="K3510" s="4">
        <f t="shared" si="1"/>
        <v>2023</v>
      </c>
      <c r="L3510" s="4" t="str">
        <f t="shared" si="2"/>
        <v>Jun</v>
      </c>
    </row>
    <row r="3511" ht="22.5" customHeight="1">
      <c r="A3511" s="4">
        <f>(Orders!A3511)</f>
        <v>3262295808</v>
      </c>
      <c r="B3511" s="5">
        <f t="array" ref="B3511">_xlfn.XLOOKUP(A3511, Orders!A:A,Orders!C:C)</f>
        <v>45401.84214</v>
      </c>
      <c r="C3511" s="4">
        <f>Order_items!B3511</f>
        <v>146840</v>
      </c>
      <c r="D3511" s="4" t="str">
        <f t="array" ref="D3511">_xlfn.XLOOKUP(C3511,Products!A:A,Products!B:B,"")</f>
        <v>Bread</v>
      </c>
      <c r="E3511" s="4" t="str">
        <f t="array" ref="E3511">_xlfn.XLOOKUP(C3511,Products!A:A,Products!C:C,"")</f>
        <v>Dairy &amp; Breakfast</v>
      </c>
      <c r="F3511" s="4" t="str">
        <f t="array" ref="F3511">_xlfn.XLOOKUP(C3511,Products!A:A,Products!D:D,"")</f>
        <v>Bains, Deol and Vaidya</v>
      </c>
      <c r="G3511" s="4">
        <f>Order_items!C3511</f>
        <v>2</v>
      </c>
      <c r="H3511" s="4">
        <f>Order_items!D3511</f>
        <v>786.85</v>
      </c>
      <c r="I3511" s="4">
        <f>Order_items!E3511</f>
        <v>1573.7</v>
      </c>
      <c r="J3511" s="4" t="str">
        <f t="array" ref="J3511">_xlfn.XLOOKUP(A3511,Orders!A:A,Orders!G:G,"")</f>
        <v>Cash</v>
      </c>
      <c r="K3511" s="4">
        <f t="shared" si="1"/>
        <v>2024</v>
      </c>
      <c r="L3511" s="4" t="str">
        <f t="shared" si="2"/>
        <v>Apr</v>
      </c>
    </row>
    <row r="3512" ht="22.5" customHeight="1">
      <c r="A3512" s="4">
        <f>(Orders!A3512)</f>
        <v>1593291198</v>
      </c>
      <c r="B3512" s="5">
        <f t="array" ref="B3512">_xlfn.XLOOKUP(A3512, Orders!A:A,Orders!C:C)</f>
        <v>45565.9375</v>
      </c>
      <c r="C3512" s="4">
        <f>Order_items!B3512</f>
        <v>52729</v>
      </c>
      <c r="D3512" s="4" t="str">
        <f t="array" ref="D3512">_xlfn.XLOOKUP(C3512,Products!A:A,Products!B:B,"")</f>
        <v>Cat Food</v>
      </c>
      <c r="E3512" s="4" t="str">
        <f t="array" ref="E3512">_xlfn.XLOOKUP(C3512,Products!A:A,Products!C:C,"")</f>
        <v>Pet Care</v>
      </c>
      <c r="F3512" s="4" t="str">
        <f t="array" ref="F3512">_xlfn.XLOOKUP(C3512,Products!A:A,Products!D:D,"")</f>
        <v>Saini LLC</v>
      </c>
      <c r="G3512" s="4">
        <f>Order_items!C3512</f>
        <v>2</v>
      </c>
      <c r="H3512" s="4">
        <f>Order_items!D3512</f>
        <v>316.02</v>
      </c>
      <c r="I3512" s="4">
        <f>Order_items!E3512</f>
        <v>632.04</v>
      </c>
      <c r="J3512" s="4" t="str">
        <f t="array" ref="J3512">_xlfn.XLOOKUP(A3512,Orders!A:A,Orders!G:G,"")</f>
        <v>Cash</v>
      </c>
      <c r="K3512" s="4">
        <f t="shared" si="1"/>
        <v>2024</v>
      </c>
      <c r="L3512" s="4" t="str">
        <f t="shared" si="2"/>
        <v>Sep</v>
      </c>
    </row>
    <row r="3513" ht="22.5" customHeight="1">
      <c r="A3513" s="4">
        <f>(Orders!A3513)</f>
        <v>5327721432</v>
      </c>
      <c r="B3513" s="5">
        <f t="array" ref="B3513">_xlfn.XLOOKUP(A3513, Orders!A:A,Orders!C:C)</f>
        <v>45563.83763</v>
      </c>
      <c r="C3513" s="4">
        <f>Order_items!B3513</f>
        <v>490939</v>
      </c>
      <c r="D3513" s="4" t="str">
        <f t="array" ref="D3513">_xlfn.XLOOKUP(C3513,Products!A:A,Products!B:B,"")</f>
        <v>Lotion</v>
      </c>
      <c r="E3513" s="4" t="str">
        <f t="array" ref="E3513">_xlfn.XLOOKUP(C3513,Products!A:A,Products!C:C,"")</f>
        <v>Personal Care</v>
      </c>
      <c r="F3513" s="4" t="str">
        <f t="array" ref="F3513">_xlfn.XLOOKUP(C3513,Products!A:A,Products!D:D,"")</f>
        <v>Roy, Barad and De</v>
      </c>
      <c r="G3513" s="4">
        <f>Order_items!C3513</f>
        <v>2</v>
      </c>
      <c r="H3513" s="4">
        <f>Order_items!D3513</f>
        <v>80.25</v>
      </c>
      <c r="I3513" s="4">
        <f>Order_items!E3513</f>
        <v>160.5</v>
      </c>
      <c r="J3513" s="4" t="str">
        <f t="array" ref="J3513">_xlfn.XLOOKUP(A3513,Orders!A:A,Orders!G:G,"")</f>
        <v>UPI</v>
      </c>
      <c r="K3513" s="4">
        <f t="shared" si="1"/>
        <v>2024</v>
      </c>
      <c r="L3513" s="4" t="str">
        <f t="shared" si="2"/>
        <v>Sep</v>
      </c>
    </row>
    <row r="3514" ht="22.5" customHeight="1">
      <c r="A3514" s="4">
        <f>(Orders!A3514)</f>
        <v>4879497185</v>
      </c>
      <c r="B3514" s="5">
        <f t="array" ref="B3514">_xlfn.XLOOKUP(A3514, Orders!A:A,Orders!C:C)</f>
        <v>45216.48929</v>
      </c>
      <c r="C3514" s="4">
        <f>Order_items!B3514</f>
        <v>67197</v>
      </c>
      <c r="D3514" s="4" t="str">
        <f t="array" ref="D3514">_xlfn.XLOOKUP(C3514,Products!A:A,Products!B:B,"")</f>
        <v>Butter</v>
      </c>
      <c r="E3514" s="4" t="str">
        <f t="array" ref="E3514">_xlfn.XLOOKUP(C3514,Products!A:A,Products!C:C,"")</f>
        <v>Dairy &amp; Breakfast</v>
      </c>
      <c r="F3514" s="4" t="str">
        <f t="array" ref="F3514">_xlfn.XLOOKUP(C3514,Products!A:A,Products!D:D,"")</f>
        <v>Shetty-Bora</v>
      </c>
      <c r="G3514" s="4">
        <f>Order_items!C3514</f>
        <v>3</v>
      </c>
      <c r="H3514" s="4">
        <f>Order_items!D3514</f>
        <v>552.2</v>
      </c>
      <c r="I3514" s="4">
        <f>Order_items!E3514</f>
        <v>1656.6</v>
      </c>
      <c r="J3514" s="4" t="str">
        <f t="array" ref="J3514">_xlfn.XLOOKUP(A3514,Orders!A:A,Orders!G:G,"")</f>
        <v>Wallet</v>
      </c>
      <c r="K3514" s="4">
        <f t="shared" si="1"/>
        <v>2023</v>
      </c>
      <c r="L3514" s="4" t="str">
        <f t="shared" si="2"/>
        <v>Oct</v>
      </c>
    </row>
    <row r="3515" ht="22.5" customHeight="1">
      <c r="A3515" s="4">
        <f>(Orders!A3515)</f>
        <v>6883107728</v>
      </c>
      <c r="B3515" s="5">
        <f t="array" ref="B3515">_xlfn.XLOOKUP(A3515, Orders!A:A,Orders!C:C)</f>
        <v>45333.75733</v>
      </c>
      <c r="C3515" s="4">
        <f>Order_items!B3515</f>
        <v>820541</v>
      </c>
      <c r="D3515" s="4" t="str">
        <f t="array" ref="D3515">_xlfn.XLOOKUP(C3515,Products!A:A,Products!B:B,"")</f>
        <v>Toilet Cleaner</v>
      </c>
      <c r="E3515" s="4" t="str">
        <f t="array" ref="E3515">_xlfn.XLOOKUP(C3515,Products!A:A,Products!C:C,"")</f>
        <v>Household Care</v>
      </c>
      <c r="F3515" s="4" t="str">
        <f t="array" ref="F3515">_xlfn.XLOOKUP(C3515,Products!A:A,Products!D:D,"")</f>
        <v>Borde, Peri and Upadhyay</v>
      </c>
      <c r="G3515" s="4">
        <f>Order_items!C3515</f>
        <v>3</v>
      </c>
      <c r="H3515" s="4">
        <f>Order_items!D3515</f>
        <v>576.22</v>
      </c>
      <c r="I3515" s="4">
        <f>Order_items!E3515</f>
        <v>1728.66</v>
      </c>
      <c r="J3515" s="4" t="str">
        <f t="array" ref="J3515">_xlfn.XLOOKUP(A3515,Orders!A:A,Orders!G:G,"")</f>
        <v>Cash</v>
      </c>
      <c r="K3515" s="4">
        <f t="shared" si="1"/>
        <v>2024</v>
      </c>
      <c r="L3515" s="4" t="str">
        <f t="shared" si="2"/>
        <v>Feb</v>
      </c>
    </row>
    <row r="3516" ht="22.5" customHeight="1">
      <c r="A3516" s="4">
        <f>(Orders!A3516)</f>
        <v>1643246998</v>
      </c>
      <c r="B3516" s="5">
        <f t="array" ref="B3516">_xlfn.XLOOKUP(A3516, Orders!A:A,Orders!C:C)</f>
        <v>45228.70449</v>
      </c>
      <c r="C3516" s="4">
        <f>Order_items!B3516</f>
        <v>677169</v>
      </c>
      <c r="D3516" s="4" t="str">
        <f t="array" ref="D3516">_xlfn.XLOOKUP(C3516,Products!A:A,Products!B:B,"")</f>
        <v>Cough Syrup</v>
      </c>
      <c r="E3516" s="4" t="str">
        <f t="array" ref="E3516">_xlfn.XLOOKUP(C3516,Products!A:A,Products!C:C,"")</f>
        <v>Pharmacy</v>
      </c>
      <c r="F3516" s="4" t="str">
        <f t="array" ref="F3516">_xlfn.XLOOKUP(C3516,Products!A:A,Products!D:D,"")</f>
        <v>Char-Divan</v>
      </c>
      <c r="G3516" s="4">
        <f>Order_items!C3516</f>
        <v>3</v>
      </c>
      <c r="H3516" s="4">
        <f>Order_items!D3516</f>
        <v>261.03</v>
      </c>
      <c r="I3516" s="4">
        <f>Order_items!E3516</f>
        <v>783.09</v>
      </c>
      <c r="J3516" s="4" t="str">
        <f t="array" ref="J3516">_xlfn.XLOOKUP(A3516,Orders!A:A,Orders!G:G,"")</f>
        <v>UPI</v>
      </c>
      <c r="K3516" s="4">
        <f t="shared" si="1"/>
        <v>2023</v>
      </c>
      <c r="L3516" s="4" t="str">
        <f t="shared" si="2"/>
        <v>Oct</v>
      </c>
    </row>
    <row r="3517" ht="22.5" customHeight="1">
      <c r="A3517" s="4">
        <f>(Orders!A3517)</f>
        <v>913309291</v>
      </c>
      <c r="B3517" s="5">
        <f t="array" ref="B3517">_xlfn.XLOOKUP(A3517, Orders!A:A,Orders!C:C)</f>
        <v>45459.38194</v>
      </c>
      <c r="C3517" s="4">
        <f>Order_items!B3517</f>
        <v>313754</v>
      </c>
      <c r="D3517" s="4" t="str">
        <f t="array" ref="D3517">_xlfn.XLOOKUP(C3517,Products!A:A,Products!B:B,"")</f>
        <v>Biscuits</v>
      </c>
      <c r="E3517" s="4" t="str">
        <f t="array" ref="E3517">_xlfn.XLOOKUP(C3517,Products!A:A,Products!C:C,"")</f>
        <v>Snacks &amp; Munchies</v>
      </c>
      <c r="F3517" s="4" t="str">
        <f t="array" ref="F3517">_xlfn.XLOOKUP(C3517,Products!A:A,Products!D:D,"")</f>
        <v>Swaminathan, Mahal and Dara</v>
      </c>
      <c r="G3517" s="4">
        <f>Order_items!C3517</f>
        <v>3</v>
      </c>
      <c r="H3517" s="4">
        <f>Order_items!D3517</f>
        <v>136.6</v>
      </c>
      <c r="I3517" s="4">
        <f>Order_items!E3517</f>
        <v>409.8</v>
      </c>
      <c r="J3517" s="4" t="str">
        <f t="array" ref="J3517">_xlfn.XLOOKUP(A3517,Orders!A:A,Orders!G:G,"")</f>
        <v>UPI</v>
      </c>
      <c r="K3517" s="4">
        <f t="shared" si="1"/>
        <v>2024</v>
      </c>
      <c r="L3517" s="4" t="str">
        <f t="shared" si="2"/>
        <v>Jun</v>
      </c>
    </row>
    <row r="3518" ht="22.5" customHeight="1">
      <c r="A3518" s="4">
        <f>(Orders!A3518)</f>
        <v>8298829689</v>
      </c>
      <c r="B3518" s="5">
        <f t="array" ref="B3518">_xlfn.XLOOKUP(A3518, Orders!A:A,Orders!C:C)</f>
        <v>45259.5115</v>
      </c>
      <c r="C3518" s="4">
        <f>Order_items!B3518</f>
        <v>487065</v>
      </c>
      <c r="D3518" s="4" t="str">
        <f t="array" ref="D3518">_xlfn.XLOOKUP(C3518,Products!A:A,Products!B:B,"")</f>
        <v>Chips</v>
      </c>
      <c r="E3518" s="4" t="str">
        <f t="array" ref="E3518">_xlfn.XLOOKUP(C3518,Products!A:A,Products!C:C,"")</f>
        <v>Snacks &amp; Munchies</v>
      </c>
      <c r="F3518" s="4" t="str">
        <f t="array" ref="F3518">_xlfn.XLOOKUP(C3518,Products!A:A,Products!D:D,"")</f>
        <v>Kadakia-Yadav</v>
      </c>
      <c r="G3518" s="4">
        <f>Order_items!C3518</f>
        <v>2</v>
      </c>
      <c r="H3518" s="4">
        <f>Order_items!D3518</f>
        <v>374.68</v>
      </c>
      <c r="I3518" s="4">
        <f>Order_items!E3518</f>
        <v>749.36</v>
      </c>
      <c r="J3518" s="4" t="str">
        <f t="array" ref="J3518">_xlfn.XLOOKUP(A3518,Orders!A:A,Orders!G:G,"")</f>
        <v>Card</v>
      </c>
      <c r="K3518" s="4">
        <f t="shared" si="1"/>
        <v>2023</v>
      </c>
      <c r="L3518" s="4" t="str">
        <f t="shared" si="2"/>
        <v>Nov</v>
      </c>
    </row>
    <row r="3519" ht="22.5" customHeight="1">
      <c r="A3519" s="4">
        <f>(Orders!A3519)</f>
        <v>7155488252</v>
      </c>
      <c r="B3519" s="5">
        <f t="array" ref="B3519">_xlfn.XLOOKUP(A3519, Orders!A:A,Orders!C:C)</f>
        <v>45563.89197</v>
      </c>
      <c r="C3519" s="4">
        <f>Order_items!B3519</f>
        <v>587420</v>
      </c>
      <c r="D3519" s="4" t="str">
        <f t="array" ref="D3519">_xlfn.XLOOKUP(C3519,Products!A:A,Products!B:B,"")</f>
        <v>Cookies</v>
      </c>
      <c r="E3519" s="4" t="str">
        <f t="array" ref="E3519">_xlfn.XLOOKUP(C3519,Products!A:A,Products!C:C,"")</f>
        <v>Snacks &amp; Munchies</v>
      </c>
      <c r="F3519" s="4" t="str">
        <f t="array" ref="F3519">_xlfn.XLOOKUP(C3519,Products!A:A,Products!D:D,"")</f>
        <v>Raj and Sons</v>
      </c>
      <c r="G3519" s="4">
        <f>Order_items!C3519</f>
        <v>3</v>
      </c>
      <c r="H3519" s="4">
        <f>Order_items!D3519</f>
        <v>357.42</v>
      </c>
      <c r="I3519" s="4">
        <f>Order_items!E3519</f>
        <v>1072.26</v>
      </c>
      <c r="J3519" s="4" t="str">
        <f t="array" ref="J3519">_xlfn.XLOOKUP(A3519,Orders!A:A,Orders!G:G,"")</f>
        <v>UPI</v>
      </c>
      <c r="K3519" s="4">
        <f t="shared" si="1"/>
        <v>2024</v>
      </c>
      <c r="L3519" s="4" t="str">
        <f t="shared" si="2"/>
        <v>Sep</v>
      </c>
    </row>
    <row r="3520" ht="22.5" customHeight="1">
      <c r="A3520" s="4">
        <f>(Orders!A3520)</f>
        <v>8316192789</v>
      </c>
      <c r="B3520" s="5">
        <f t="array" ref="B3520">_xlfn.XLOOKUP(A3520, Orders!A:A,Orders!C:C)</f>
        <v>45114.09369</v>
      </c>
      <c r="C3520" s="4">
        <f>Order_items!B3520</f>
        <v>131937</v>
      </c>
      <c r="D3520" s="4" t="str">
        <f t="array" ref="D3520">_xlfn.XLOOKUP(C3520,Products!A:A,Products!B:B,"")</f>
        <v>Frozen Pizza</v>
      </c>
      <c r="E3520" s="4" t="str">
        <f t="array" ref="E3520">_xlfn.XLOOKUP(C3520,Products!A:A,Products!C:C,"")</f>
        <v>Instant &amp; Frozen Food</v>
      </c>
      <c r="F3520" s="4" t="str">
        <f t="array" ref="F3520">_xlfn.XLOOKUP(C3520,Products!A:A,Products!D:D,"")</f>
        <v>Varkey, Devi and Ganguly</v>
      </c>
      <c r="G3520" s="4">
        <f>Order_items!C3520</f>
        <v>1</v>
      </c>
      <c r="H3520" s="4">
        <f>Order_items!D3520</f>
        <v>287.81</v>
      </c>
      <c r="I3520" s="4">
        <f>Order_items!E3520</f>
        <v>287.81</v>
      </c>
      <c r="J3520" s="4" t="str">
        <f t="array" ref="J3520">_xlfn.XLOOKUP(A3520,Orders!A:A,Orders!G:G,"")</f>
        <v>Cash</v>
      </c>
      <c r="K3520" s="4">
        <f t="shared" si="1"/>
        <v>2023</v>
      </c>
      <c r="L3520" s="4" t="str">
        <f t="shared" si="2"/>
        <v>Jul</v>
      </c>
    </row>
    <row r="3521" ht="22.5" customHeight="1">
      <c r="A3521" s="4">
        <f>(Orders!A3521)</f>
        <v>3589756658</v>
      </c>
      <c r="B3521" s="5">
        <f t="array" ref="B3521">_xlfn.XLOOKUP(A3521, Orders!A:A,Orders!C:C)</f>
        <v>45278.37965</v>
      </c>
      <c r="C3521" s="4">
        <f>Order_items!B3521</f>
        <v>382511</v>
      </c>
      <c r="D3521" s="4" t="str">
        <f t="array" ref="D3521">_xlfn.XLOOKUP(C3521,Products!A:A,Products!B:B,"")</f>
        <v>Butter</v>
      </c>
      <c r="E3521" s="4" t="str">
        <f t="array" ref="E3521">_xlfn.XLOOKUP(C3521,Products!A:A,Products!C:C,"")</f>
        <v>Dairy &amp; Breakfast</v>
      </c>
      <c r="F3521" s="4" t="str">
        <f t="array" ref="F3521">_xlfn.XLOOKUP(C3521,Products!A:A,Products!D:D,"")</f>
        <v>Bora-Thakkar</v>
      </c>
      <c r="G3521" s="4">
        <f>Order_items!C3521</f>
        <v>3</v>
      </c>
      <c r="H3521" s="4">
        <f>Order_items!D3521</f>
        <v>702.54</v>
      </c>
      <c r="I3521" s="4">
        <f>Order_items!E3521</f>
        <v>2107.62</v>
      </c>
      <c r="J3521" s="4" t="str">
        <f t="array" ref="J3521">_xlfn.XLOOKUP(A3521,Orders!A:A,Orders!G:G,"")</f>
        <v>Wallet</v>
      </c>
      <c r="K3521" s="4">
        <f t="shared" si="1"/>
        <v>2023</v>
      </c>
      <c r="L3521" s="4" t="str">
        <f t="shared" si="2"/>
        <v>Dec</v>
      </c>
    </row>
    <row r="3522" ht="22.5" customHeight="1">
      <c r="A3522" s="4">
        <f>(Orders!A3522)</f>
        <v>8371900149</v>
      </c>
      <c r="B3522" s="5">
        <f t="array" ref="B3522">_xlfn.XLOOKUP(A3522, Orders!A:A,Orders!C:C)</f>
        <v>45535.54976</v>
      </c>
      <c r="C3522" s="4">
        <f>Order_items!B3522</f>
        <v>542300</v>
      </c>
      <c r="D3522" s="4" t="str">
        <f t="array" ref="D3522">_xlfn.XLOOKUP(C3522,Products!A:A,Products!B:B,"")</f>
        <v>Popcorn</v>
      </c>
      <c r="E3522" s="4" t="str">
        <f t="array" ref="E3522">_xlfn.XLOOKUP(C3522,Products!A:A,Products!C:C,"")</f>
        <v>Snacks &amp; Munchies</v>
      </c>
      <c r="F3522" s="4" t="str">
        <f t="array" ref="F3522">_xlfn.XLOOKUP(C3522,Products!A:A,Products!D:D,"")</f>
        <v>Gulati-Tandon</v>
      </c>
      <c r="G3522" s="4">
        <f>Order_items!C3522</f>
        <v>2</v>
      </c>
      <c r="H3522" s="4">
        <f>Order_items!D3522</f>
        <v>255.35</v>
      </c>
      <c r="I3522" s="4">
        <f>Order_items!E3522</f>
        <v>510.7</v>
      </c>
      <c r="J3522" s="4" t="str">
        <f t="array" ref="J3522">_xlfn.XLOOKUP(A3522,Orders!A:A,Orders!G:G,"")</f>
        <v>Card</v>
      </c>
      <c r="K3522" s="4">
        <f t="shared" si="1"/>
        <v>2024</v>
      </c>
      <c r="L3522" s="4" t="str">
        <f t="shared" si="2"/>
        <v>Aug</v>
      </c>
    </row>
    <row r="3523" ht="22.5" customHeight="1">
      <c r="A3523" s="4">
        <f>(Orders!A3523)</f>
        <v>6659686612</v>
      </c>
      <c r="B3523" s="5">
        <f t="array" ref="B3523">_xlfn.XLOOKUP(A3523, Orders!A:A,Orders!C:C)</f>
        <v>45402.12944</v>
      </c>
      <c r="C3523" s="4">
        <f>Order_items!B3523</f>
        <v>991434</v>
      </c>
      <c r="D3523" s="4" t="str">
        <f t="array" ref="D3523">_xlfn.XLOOKUP(C3523,Products!A:A,Products!B:B,"")</f>
        <v>Cookies</v>
      </c>
      <c r="E3523" s="4" t="str">
        <f t="array" ref="E3523">_xlfn.XLOOKUP(C3523,Products!A:A,Products!C:C,"")</f>
        <v>Snacks &amp; Munchies</v>
      </c>
      <c r="F3523" s="4" t="str">
        <f t="array" ref="F3523">_xlfn.XLOOKUP(C3523,Products!A:A,Products!D:D,"")</f>
        <v>Mital-Oza</v>
      </c>
      <c r="G3523" s="4">
        <f>Order_items!C3523</f>
        <v>2</v>
      </c>
      <c r="H3523" s="4">
        <f>Order_items!D3523</f>
        <v>237.62</v>
      </c>
      <c r="I3523" s="4">
        <f>Order_items!E3523</f>
        <v>475.24</v>
      </c>
      <c r="J3523" s="4" t="str">
        <f t="array" ref="J3523">_xlfn.XLOOKUP(A3523,Orders!A:A,Orders!G:G,"")</f>
        <v>Card</v>
      </c>
      <c r="K3523" s="4">
        <f t="shared" si="1"/>
        <v>2024</v>
      </c>
      <c r="L3523" s="4" t="str">
        <f t="shared" si="2"/>
        <v>Apr</v>
      </c>
    </row>
    <row r="3524" ht="22.5" customHeight="1">
      <c r="A3524" s="4">
        <f>(Orders!A3524)</f>
        <v>2937676500</v>
      </c>
      <c r="B3524" s="5">
        <f t="array" ref="B3524">_xlfn.XLOOKUP(A3524, Orders!A:A,Orders!C:C)</f>
        <v>45437.78681</v>
      </c>
      <c r="C3524" s="4">
        <f>Order_items!B3524</f>
        <v>654623</v>
      </c>
      <c r="D3524" s="4" t="str">
        <f t="array" ref="D3524">_xlfn.XLOOKUP(C3524,Products!A:A,Products!B:B,"")</f>
        <v>Chips</v>
      </c>
      <c r="E3524" s="4" t="str">
        <f t="array" ref="E3524">_xlfn.XLOOKUP(C3524,Products!A:A,Products!C:C,"")</f>
        <v>Snacks &amp; Munchies</v>
      </c>
      <c r="F3524" s="4" t="str">
        <f t="array" ref="F3524">_xlfn.XLOOKUP(C3524,Products!A:A,Products!D:D,"")</f>
        <v>Pradhan and Sons</v>
      </c>
      <c r="G3524" s="4">
        <f>Order_items!C3524</f>
        <v>2</v>
      </c>
      <c r="H3524" s="4">
        <f>Order_items!D3524</f>
        <v>422.14</v>
      </c>
      <c r="I3524" s="4">
        <f>Order_items!E3524</f>
        <v>844.28</v>
      </c>
      <c r="J3524" s="4" t="str">
        <f t="array" ref="J3524">_xlfn.XLOOKUP(A3524,Orders!A:A,Orders!G:G,"")</f>
        <v>Cash</v>
      </c>
      <c r="K3524" s="4">
        <f t="shared" si="1"/>
        <v>2024</v>
      </c>
      <c r="L3524" s="4" t="str">
        <f t="shared" si="2"/>
        <v>May</v>
      </c>
    </row>
    <row r="3525" ht="22.5" customHeight="1">
      <c r="A3525" s="4">
        <f>(Orders!A3525)</f>
        <v>9908301442</v>
      </c>
      <c r="B3525" s="5">
        <f t="array" ref="B3525">_xlfn.XLOOKUP(A3525, Orders!A:A,Orders!C:C)</f>
        <v>45087.33477</v>
      </c>
      <c r="C3525" s="4">
        <f>Order_items!B3525</f>
        <v>673058</v>
      </c>
      <c r="D3525" s="4" t="str">
        <f t="array" ref="D3525">_xlfn.XLOOKUP(C3525,Products!A:A,Products!B:B,"")</f>
        <v>Cough Syrup</v>
      </c>
      <c r="E3525" s="4" t="str">
        <f t="array" ref="E3525">_xlfn.XLOOKUP(C3525,Products!A:A,Products!C:C,"")</f>
        <v>Pharmacy</v>
      </c>
      <c r="F3525" s="4" t="str">
        <f t="array" ref="F3525">_xlfn.XLOOKUP(C3525,Products!A:A,Products!D:D,"")</f>
        <v>Balan-Madan</v>
      </c>
      <c r="G3525" s="4">
        <f>Order_items!C3525</f>
        <v>1</v>
      </c>
      <c r="H3525" s="4">
        <f>Order_items!D3525</f>
        <v>765.76</v>
      </c>
      <c r="I3525" s="4">
        <f>Order_items!E3525</f>
        <v>765.76</v>
      </c>
      <c r="J3525" s="4" t="str">
        <f t="array" ref="J3525">_xlfn.XLOOKUP(A3525,Orders!A:A,Orders!G:G,"")</f>
        <v>Cash</v>
      </c>
      <c r="K3525" s="4">
        <f t="shared" si="1"/>
        <v>2023</v>
      </c>
      <c r="L3525" s="4" t="str">
        <f t="shared" si="2"/>
        <v>Jun</v>
      </c>
    </row>
    <row r="3526" ht="22.5" customHeight="1">
      <c r="A3526" s="4">
        <f>(Orders!A3526)</f>
        <v>3325049330</v>
      </c>
      <c r="B3526" s="5">
        <f t="array" ref="B3526">_xlfn.XLOOKUP(A3526, Orders!A:A,Orders!C:C)</f>
        <v>45016.7949</v>
      </c>
      <c r="C3526" s="4">
        <f>Order_items!B3526</f>
        <v>461804</v>
      </c>
      <c r="D3526" s="4" t="str">
        <f t="array" ref="D3526">_xlfn.XLOOKUP(C3526,Products!A:A,Products!B:B,"")</f>
        <v>Sugar</v>
      </c>
      <c r="E3526" s="4" t="str">
        <f t="array" ref="E3526">_xlfn.XLOOKUP(C3526,Products!A:A,Products!C:C,"")</f>
        <v>Grocery &amp; Staples</v>
      </c>
      <c r="F3526" s="4" t="str">
        <f t="array" ref="F3526">_xlfn.XLOOKUP(C3526,Products!A:A,Products!D:D,"")</f>
        <v>Ghose, Ben and Divan</v>
      </c>
      <c r="G3526" s="4">
        <f>Order_items!C3526</f>
        <v>1</v>
      </c>
      <c r="H3526" s="4">
        <f>Order_items!D3526</f>
        <v>310.69</v>
      </c>
      <c r="I3526" s="4">
        <f>Order_items!E3526</f>
        <v>310.69</v>
      </c>
      <c r="J3526" s="4" t="str">
        <f t="array" ref="J3526">_xlfn.XLOOKUP(A3526,Orders!A:A,Orders!G:G,"")</f>
        <v>Cash</v>
      </c>
      <c r="K3526" s="4">
        <f t="shared" si="1"/>
        <v>2023</v>
      </c>
      <c r="L3526" s="4" t="str">
        <f t="shared" si="2"/>
        <v>Mar</v>
      </c>
    </row>
    <row r="3527" ht="22.5" customHeight="1">
      <c r="A3527" s="4">
        <f>(Orders!A3527)</f>
        <v>2330986566</v>
      </c>
      <c r="B3527" s="5">
        <f t="array" ref="B3527">_xlfn.XLOOKUP(A3527, Orders!A:A,Orders!C:C)</f>
        <v>45011.68823</v>
      </c>
      <c r="C3527" s="4">
        <f>Order_items!B3527</f>
        <v>449106</v>
      </c>
      <c r="D3527" s="4" t="str">
        <f t="array" ref="D3527">_xlfn.XLOOKUP(C3527,Products!A:A,Products!B:B,"")</f>
        <v>Soap</v>
      </c>
      <c r="E3527" s="4" t="str">
        <f t="array" ref="E3527">_xlfn.XLOOKUP(C3527,Products!A:A,Products!C:C,"")</f>
        <v>Personal Care</v>
      </c>
      <c r="F3527" s="4" t="str">
        <f t="array" ref="F3527">_xlfn.XLOOKUP(C3527,Products!A:A,Products!D:D,"")</f>
        <v>Shere, Thakur and Naik</v>
      </c>
      <c r="G3527" s="4">
        <f>Order_items!C3527</f>
        <v>3</v>
      </c>
      <c r="H3527" s="4">
        <f>Order_items!D3527</f>
        <v>48.55</v>
      </c>
      <c r="I3527" s="4">
        <f>Order_items!E3527</f>
        <v>145.65</v>
      </c>
      <c r="J3527" s="4" t="str">
        <f t="array" ref="J3527">_xlfn.XLOOKUP(A3527,Orders!A:A,Orders!G:G,"")</f>
        <v>Cash</v>
      </c>
      <c r="K3527" s="4">
        <f t="shared" si="1"/>
        <v>2023</v>
      </c>
      <c r="L3527" s="4" t="str">
        <f t="shared" si="2"/>
        <v>Mar</v>
      </c>
    </row>
    <row r="3528" ht="22.5" customHeight="1">
      <c r="A3528" s="4">
        <f>(Orders!A3528)</f>
        <v>1495975802</v>
      </c>
      <c r="B3528" s="5">
        <f t="array" ref="B3528">_xlfn.XLOOKUP(A3528, Orders!A:A,Orders!C:C)</f>
        <v>45318.68794</v>
      </c>
      <c r="C3528" s="4">
        <f>Order_items!B3528</f>
        <v>747801</v>
      </c>
      <c r="D3528" s="4" t="str">
        <f t="array" ref="D3528">_xlfn.XLOOKUP(C3528,Products!A:A,Products!B:B,"")</f>
        <v>Toilet Cleaner</v>
      </c>
      <c r="E3528" s="4" t="str">
        <f t="array" ref="E3528">_xlfn.XLOOKUP(C3528,Products!A:A,Products!C:C,"")</f>
        <v>Household Care</v>
      </c>
      <c r="F3528" s="4" t="str">
        <f t="array" ref="F3528">_xlfn.XLOOKUP(C3528,Products!A:A,Products!D:D,"")</f>
        <v>Saha-Vora</v>
      </c>
      <c r="G3528" s="4">
        <f>Order_items!C3528</f>
        <v>2</v>
      </c>
      <c r="H3528" s="4">
        <f>Order_items!D3528</f>
        <v>277.76</v>
      </c>
      <c r="I3528" s="4">
        <f>Order_items!E3528</f>
        <v>555.52</v>
      </c>
      <c r="J3528" s="4" t="str">
        <f t="array" ref="J3528">_xlfn.XLOOKUP(A3528,Orders!A:A,Orders!G:G,"")</f>
        <v>Card</v>
      </c>
      <c r="K3528" s="4">
        <f t="shared" si="1"/>
        <v>2024</v>
      </c>
      <c r="L3528" s="4" t="str">
        <f t="shared" si="2"/>
        <v>Jan</v>
      </c>
    </row>
    <row r="3529" ht="22.5" customHeight="1">
      <c r="A3529" s="4">
        <f>(Orders!A3529)</f>
        <v>4207249029</v>
      </c>
      <c r="B3529" s="5">
        <f t="array" ref="B3529">_xlfn.XLOOKUP(A3529, Orders!A:A,Orders!C:C)</f>
        <v>45214.73905</v>
      </c>
      <c r="C3529" s="4">
        <f>Order_items!B3529</f>
        <v>432617</v>
      </c>
      <c r="D3529" s="4" t="str">
        <f t="array" ref="D3529">_xlfn.XLOOKUP(C3529,Products!A:A,Products!B:B,"")</f>
        <v>Baby Wipes</v>
      </c>
      <c r="E3529" s="4" t="str">
        <f t="array" ref="E3529">_xlfn.XLOOKUP(C3529,Products!A:A,Products!C:C,"")</f>
        <v>Baby Care</v>
      </c>
      <c r="F3529" s="4" t="str">
        <f t="array" ref="F3529">_xlfn.XLOOKUP(C3529,Products!A:A,Products!D:D,"")</f>
        <v>Dora-Pillai</v>
      </c>
      <c r="G3529" s="4">
        <f>Order_items!C3529</f>
        <v>2</v>
      </c>
      <c r="H3529" s="4">
        <f>Order_items!D3529</f>
        <v>863.18</v>
      </c>
      <c r="I3529" s="4">
        <f>Order_items!E3529</f>
        <v>1726.36</v>
      </c>
      <c r="J3529" s="4" t="str">
        <f t="array" ref="J3529">_xlfn.XLOOKUP(A3529,Orders!A:A,Orders!G:G,"")</f>
        <v>UPI</v>
      </c>
      <c r="K3529" s="4">
        <f t="shared" si="1"/>
        <v>2023</v>
      </c>
      <c r="L3529" s="4" t="str">
        <f t="shared" si="2"/>
        <v>Oct</v>
      </c>
    </row>
    <row r="3530" ht="22.5" customHeight="1">
      <c r="A3530" s="4">
        <f>(Orders!A3530)</f>
        <v>1150143976</v>
      </c>
      <c r="B3530" s="5">
        <f t="array" ref="B3530">_xlfn.XLOOKUP(A3530, Orders!A:A,Orders!C:C)</f>
        <v>45150.4376</v>
      </c>
      <c r="C3530" s="4">
        <f>Order_items!B3530</f>
        <v>652118</v>
      </c>
      <c r="D3530" s="4" t="str">
        <f t="array" ref="D3530">_xlfn.XLOOKUP(C3530,Products!A:A,Products!B:B,"")</f>
        <v>Frozen Biryani</v>
      </c>
      <c r="E3530" s="4" t="str">
        <f t="array" ref="E3530">_xlfn.XLOOKUP(C3530,Products!A:A,Products!C:C,"")</f>
        <v>Instant &amp; Frozen Food</v>
      </c>
      <c r="F3530" s="4" t="str">
        <f t="array" ref="F3530">_xlfn.XLOOKUP(C3530,Products!A:A,Products!D:D,"")</f>
        <v>Agate and Sons</v>
      </c>
      <c r="G3530" s="4">
        <f>Order_items!C3530</f>
        <v>2</v>
      </c>
      <c r="H3530" s="4">
        <f>Order_items!D3530</f>
        <v>22.04</v>
      </c>
      <c r="I3530" s="4">
        <f>Order_items!E3530</f>
        <v>44.08</v>
      </c>
      <c r="J3530" s="4" t="str">
        <f t="array" ref="J3530">_xlfn.XLOOKUP(A3530,Orders!A:A,Orders!G:G,"")</f>
        <v>Card</v>
      </c>
      <c r="K3530" s="4">
        <f t="shared" si="1"/>
        <v>2023</v>
      </c>
      <c r="L3530" s="4" t="str">
        <f t="shared" si="2"/>
        <v>Aug</v>
      </c>
    </row>
    <row r="3531" ht="22.5" customHeight="1">
      <c r="A3531" s="4">
        <f>(Orders!A3531)</f>
        <v>8443390148</v>
      </c>
      <c r="B3531" s="5">
        <f t="array" ref="B3531">_xlfn.XLOOKUP(A3531, Orders!A:A,Orders!C:C)</f>
        <v>45089.46056</v>
      </c>
      <c r="C3531" s="4">
        <f>Order_items!B3531</f>
        <v>859361</v>
      </c>
      <c r="D3531" s="4" t="str">
        <f t="array" ref="D3531">_xlfn.XLOOKUP(C3531,Products!A:A,Products!B:B,"")</f>
        <v>Shampoo</v>
      </c>
      <c r="E3531" s="4" t="str">
        <f t="array" ref="E3531">_xlfn.XLOOKUP(C3531,Products!A:A,Products!C:C,"")</f>
        <v>Personal Care</v>
      </c>
      <c r="F3531" s="4" t="str">
        <f t="array" ref="F3531">_xlfn.XLOOKUP(C3531,Products!A:A,Products!D:D,"")</f>
        <v>Mitter Group</v>
      </c>
      <c r="G3531" s="4">
        <f>Order_items!C3531</f>
        <v>1</v>
      </c>
      <c r="H3531" s="4">
        <f>Order_items!D3531</f>
        <v>432.39</v>
      </c>
      <c r="I3531" s="4">
        <f>Order_items!E3531</f>
        <v>432.39</v>
      </c>
      <c r="J3531" s="4" t="str">
        <f t="array" ref="J3531">_xlfn.XLOOKUP(A3531,Orders!A:A,Orders!G:G,"")</f>
        <v>UPI</v>
      </c>
      <c r="K3531" s="4">
        <f t="shared" si="1"/>
        <v>2023</v>
      </c>
      <c r="L3531" s="4" t="str">
        <f t="shared" si="2"/>
        <v>Jun</v>
      </c>
    </row>
    <row r="3532" ht="22.5" customHeight="1">
      <c r="A3532" s="4">
        <f>(Orders!A3532)</f>
        <v>8358703267</v>
      </c>
      <c r="B3532" s="5">
        <f t="array" ref="B3532">_xlfn.XLOOKUP(A3532, Orders!A:A,Orders!C:C)</f>
        <v>45158.45292</v>
      </c>
      <c r="C3532" s="4">
        <f>Order_items!B3532</f>
        <v>317242</v>
      </c>
      <c r="D3532" s="4" t="str">
        <f t="array" ref="D3532">_xlfn.XLOOKUP(C3532,Products!A:A,Products!B:B,"")</f>
        <v>Pulses</v>
      </c>
      <c r="E3532" s="4" t="str">
        <f t="array" ref="E3532">_xlfn.XLOOKUP(C3532,Products!A:A,Products!C:C,"")</f>
        <v>Grocery &amp; Staples</v>
      </c>
      <c r="F3532" s="4" t="str">
        <f t="array" ref="F3532">_xlfn.XLOOKUP(C3532,Products!A:A,Products!D:D,"")</f>
        <v>Rastogi Group</v>
      </c>
      <c r="G3532" s="4">
        <f>Order_items!C3532</f>
        <v>3</v>
      </c>
      <c r="H3532" s="4">
        <f>Order_items!D3532</f>
        <v>198.15</v>
      </c>
      <c r="I3532" s="4">
        <f>Order_items!E3532</f>
        <v>594.45</v>
      </c>
      <c r="J3532" s="4" t="str">
        <f t="array" ref="J3532">_xlfn.XLOOKUP(A3532,Orders!A:A,Orders!G:G,"")</f>
        <v>Wallet</v>
      </c>
      <c r="K3532" s="4">
        <f t="shared" si="1"/>
        <v>2023</v>
      </c>
      <c r="L3532" s="4" t="str">
        <f t="shared" si="2"/>
        <v>Aug</v>
      </c>
    </row>
    <row r="3533" ht="22.5" customHeight="1">
      <c r="A3533" s="4">
        <f>(Orders!A3533)</f>
        <v>1608084881</v>
      </c>
      <c r="B3533" s="5">
        <f t="array" ref="B3533">_xlfn.XLOOKUP(A3533, Orders!A:A,Orders!C:C)</f>
        <v>45372.98439</v>
      </c>
      <c r="C3533" s="4">
        <f>Order_items!B3533</f>
        <v>652118</v>
      </c>
      <c r="D3533" s="4" t="str">
        <f t="array" ref="D3533">_xlfn.XLOOKUP(C3533,Products!A:A,Products!B:B,"")</f>
        <v>Frozen Biryani</v>
      </c>
      <c r="E3533" s="4" t="str">
        <f t="array" ref="E3533">_xlfn.XLOOKUP(C3533,Products!A:A,Products!C:C,"")</f>
        <v>Instant &amp; Frozen Food</v>
      </c>
      <c r="F3533" s="4" t="str">
        <f t="array" ref="F3533">_xlfn.XLOOKUP(C3533,Products!A:A,Products!D:D,"")</f>
        <v>Agate and Sons</v>
      </c>
      <c r="G3533" s="4">
        <f>Order_items!C3533</f>
        <v>1</v>
      </c>
      <c r="H3533" s="4">
        <f>Order_items!D3533</f>
        <v>22.04</v>
      </c>
      <c r="I3533" s="4">
        <f>Order_items!E3533</f>
        <v>22.04</v>
      </c>
      <c r="J3533" s="4" t="str">
        <f t="array" ref="J3533">_xlfn.XLOOKUP(A3533,Orders!A:A,Orders!G:G,"")</f>
        <v>UPI</v>
      </c>
      <c r="K3533" s="4">
        <f t="shared" si="1"/>
        <v>2024</v>
      </c>
      <c r="L3533" s="4" t="str">
        <f t="shared" si="2"/>
        <v>Mar</v>
      </c>
    </row>
    <row r="3534" ht="22.5" customHeight="1">
      <c r="A3534" s="4">
        <f>(Orders!A3534)</f>
        <v>2744486953</v>
      </c>
      <c r="B3534" s="5">
        <f t="array" ref="B3534">_xlfn.XLOOKUP(A3534, Orders!A:A,Orders!C:C)</f>
        <v>45564.83712</v>
      </c>
      <c r="C3534" s="4">
        <f>Order_items!B3534</f>
        <v>741341</v>
      </c>
      <c r="D3534" s="4" t="str">
        <f t="array" ref="D3534">_xlfn.XLOOKUP(C3534,Products!A:A,Products!B:B,"")</f>
        <v>Eggs</v>
      </c>
      <c r="E3534" s="4" t="str">
        <f t="array" ref="E3534">_xlfn.XLOOKUP(C3534,Products!A:A,Products!C:C,"")</f>
        <v>Dairy &amp; Breakfast</v>
      </c>
      <c r="F3534" s="4" t="str">
        <f t="array" ref="F3534">_xlfn.XLOOKUP(C3534,Products!A:A,Products!D:D,"")</f>
        <v>Prasad LLC</v>
      </c>
      <c r="G3534" s="4">
        <f>Order_items!C3534</f>
        <v>1</v>
      </c>
      <c r="H3534" s="4">
        <f>Order_items!D3534</f>
        <v>923.84</v>
      </c>
      <c r="I3534" s="4">
        <f>Order_items!E3534</f>
        <v>923.84</v>
      </c>
      <c r="J3534" s="4" t="str">
        <f t="array" ref="J3534">_xlfn.XLOOKUP(A3534,Orders!A:A,Orders!G:G,"")</f>
        <v>Cash</v>
      </c>
      <c r="K3534" s="4">
        <f t="shared" si="1"/>
        <v>2024</v>
      </c>
      <c r="L3534" s="4" t="str">
        <f t="shared" si="2"/>
        <v>Sep</v>
      </c>
    </row>
    <row r="3535" ht="22.5" customHeight="1">
      <c r="A3535" s="4">
        <f>(Orders!A3535)</f>
        <v>3036885153</v>
      </c>
      <c r="B3535" s="5">
        <f t="array" ref="B3535">_xlfn.XLOOKUP(A3535, Orders!A:A,Orders!C:C)</f>
        <v>45351.88162</v>
      </c>
      <c r="C3535" s="4">
        <f>Order_items!B3535</f>
        <v>913428</v>
      </c>
      <c r="D3535" s="4" t="str">
        <f t="array" ref="D3535">_xlfn.XLOOKUP(C3535,Products!A:A,Products!B:B,"")</f>
        <v>Pet Treats</v>
      </c>
      <c r="E3535" s="4" t="str">
        <f t="array" ref="E3535">_xlfn.XLOOKUP(C3535,Products!A:A,Products!C:C,"")</f>
        <v>Pet Care</v>
      </c>
      <c r="F3535" s="4" t="str">
        <f t="array" ref="F3535">_xlfn.XLOOKUP(C3535,Products!A:A,Products!D:D,"")</f>
        <v>Narayanan-Kumar</v>
      </c>
      <c r="G3535" s="4">
        <f>Order_items!C3535</f>
        <v>3</v>
      </c>
      <c r="H3535" s="4">
        <f>Order_items!D3535</f>
        <v>392.22</v>
      </c>
      <c r="I3535" s="4">
        <f>Order_items!E3535</f>
        <v>1176.66</v>
      </c>
      <c r="J3535" s="4" t="str">
        <f t="array" ref="J3535">_xlfn.XLOOKUP(A3535,Orders!A:A,Orders!G:G,"")</f>
        <v>UPI</v>
      </c>
      <c r="K3535" s="4">
        <f t="shared" si="1"/>
        <v>2024</v>
      </c>
      <c r="L3535" s="4" t="str">
        <f t="shared" si="2"/>
        <v>Feb</v>
      </c>
    </row>
    <row r="3536" ht="22.5" customHeight="1">
      <c r="A3536" s="4">
        <f>(Orders!A3536)</f>
        <v>7335148205</v>
      </c>
      <c r="B3536" s="5">
        <f t="array" ref="B3536">_xlfn.XLOOKUP(A3536, Orders!A:A,Orders!C:C)</f>
        <v>45107.07925</v>
      </c>
      <c r="C3536" s="4">
        <f>Order_items!B3536</f>
        <v>123983</v>
      </c>
      <c r="D3536" s="4" t="str">
        <f t="array" ref="D3536">_xlfn.XLOOKUP(C3536,Products!A:A,Products!B:B,"")</f>
        <v>Cough Syrup</v>
      </c>
      <c r="E3536" s="4" t="str">
        <f t="array" ref="E3536">_xlfn.XLOOKUP(C3536,Products!A:A,Products!C:C,"")</f>
        <v>Pharmacy</v>
      </c>
      <c r="F3536" s="4" t="str">
        <f t="array" ref="F3536">_xlfn.XLOOKUP(C3536,Products!A:A,Products!D:D,"")</f>
        <v>Kurian-Chhabra</v>
      </c>
      <c r="G3536" s="4">
        <f>Order_items!C3536</f>
        <v>3</v>
      </c>
      <c r="H3536" s="4">
        <f>Order_items!D3536</f>
        <v>785.67</v>
      </c>
      <c r="I3536" s="4">
        <f>Order_items!E3536</f>
        <v>2357.01</v>
      </c>
      <c r="J3536" s="4" t="str">
        <f t="array" ref="J3536">_xlfn.XLOOKUP(A3536,Orders!A:A,Orders!G:G,"")</f>
        <v>Wallet</v>
      </c>
      <c r="K3536" s="4">
        <f t="shared" si="1"/>
        <v>2023</v>
      </c>
      <c r="L3536" s="4" t="str">
        <f t="shared" si="2"/>
        <v>Jun</v>
      </c>
    </row>
    <row r="3537" ht="22.5" customHeight="1">
      <c r="A3537" s="4">
        <f>(Orders!A3537)</f>
        <v>2356580295</v>
      </c>
      <c r="B3537" s="5">
        <f t="array" ref="B3537">_xlfn.XLOOKUP(A3537, Orders!A:A,Orders!C:C)</f>
        <v>45159.06481</v>
      </c>
      <c r="C3537" s="4">
        <f>Order_items!B3537</f>
        <v>336847</v>
      </c>
      <c r="D3537" s="4" t="str">
        <f t="array" ref="D3537">_xlfn.XLOOKUP(C3537,Products!A:A,Products!B:B,"")</f>
        <v>Toilet Cleaner</v>
      </c>
      <c r="E3537" s="4" t="str">
        <f t="array" ref="E3537">_xlfn.XLOOKUP(C3537,Products!A:A,Products!C:C,"")</f>
        <v>Household Care</v>
      </c>
      <c r="F3537" s="4" t="str">
        <f t="array" ref="F3537">_xlfn.XLOOKUP(C3537,Products!A:A,Products!D:D,"")</f>
        <v>Dayal, Mammen and More</v>
      </c>
      <c r="G3537" s="4">
        <f>Order_items!C3537</f>
        <v>3</v>
      </c>
      <c r="H3537" s="4">
        <f>Order_items!D3537</f>
        <v>936.98</v>
      </c>
      <c r="I3537" s="4">
        <f>Order_items!E3537</f>
        <v>2810.94</v>
      </c>
      <c r="J3537" s="4" t="str">
        <f t="array" ref="J3537">_xlfn.XLOOKUP(A3537,Orders!A:A,Orders!G:G,"")</f>
        <v>Wallet</v>
      </c>
      <c r="K3537" s="4">
        <f t="shared" si="1"/>
        <v>2023</v>
      </c>
      <c r="L3537" s="4" t="str">
        <f t="shared" si="2"/>
        <v>Aug</v>
      </c>
    </row>
    <row r="3538" ht="22.5" customHeight="1">
      <c r="A3538" s="4">
        <f>(Orders!A3538)</f>
        <v>8999547266</v>
      </c>
      <c r="B3538" s="5">
        <f t="array" ref="B3538">_xlfn.XLOOKUP(A3538, Orders!A:A,Orders!C:C)</f>
        <v>45269.70804</v>
      </c>
      <c r="C3538" s="4">
        <f>Order_items!B3538</f>
        <v>952124</v>
      </c>
      <c r="D3538" s="4" t="str">
        <f t="array" ref="D3538">_xlfn.XLOOKUP(C3538,Products!A:A,Products!B:B,"")</f>
        <v>Onions</v>
      </c>
      <c r="E3538" s="4" t="str">
        <f t="array" ref="E3538">_xlfn.XLOOKUP(C3538,Products!A:A,Products!C:C,"")</f>
        <v>Fruits &amp; Vegetables</v>
      </c>
      <c r="F3538" s="4" t="str">
        <f t="array" ref="F3538">_xlfn.XLOOKUP(C3538,Products!A:A,Products!D:D,"")</f>
        <v>Wali, Sood and Bala</v>
      </c>
      <c r="G3538" s="4">
        <f>Order_items!C3538</f>
        <v>3</v>
      </c>
      <c r="H3538" s="4">
        <f>Order_items!D3538</f>
        <v>127.08</v>
      </c>
      <c r="I3538" s="4">
        <f>Order_items!E3538</f>
        <v>381.24</v>
      </c>
      <c r="J3538" s="4" t="str">
        <f t="array" ref="J3538">_xlfn.XLOOKUP(A3538,Orders!A:A,Orders!G:G,"")</f>
        <v>Wallet</v>
      </c>
      <c r="K3538" s="4">
        <f t="shared" si="1"/>
        <v>2023</v>
      </c>
      <c r="L3538" s="4" t="str">
        <f t="shared" si="2"/>
        <v>Dec</v>
      </c>
    </row>
    <row r="3539" ht="22.5" customHeight="1">
      <c r="A3539" s="4">
        <f>(Orders!A3539)</f>
        <v>3094439783</v>
      </c>
      <c r="B3539" s="5">
        <f t="array" ref="B3539">_xlfn.XLOOKUP(A3539, Orders!A:A,Orders!C:C)</f>
        <v>45260.16359</v>
      </c>
      <c r="C3539" s="4">
        <f>Order_items!B3539</f>
        <v>689769</v>
      </c>
      <c r="D3539" s="4" t="str">
        <f t="array" ref="D3539">_xlfn.XLOOKUP(C3539,Products!A:A,Products!B:B,"")</f>
        <v>Frozen Vegetables</v>
      </c>
      <c r="E3539" s="4" t="str">
        <f t="array" ref="E3539">_xlfn.XLOOKUP(C3539,Products!A:A,Products!C:C,"")</f>
        <v>Instant &amp; Frozen Food</v>
      </c>
      <c r="F3539" s="4" t="str">
        <f t="array" ref="F3539">_xlfn.XLOOKUP(C3539,Products!A:A,Products!D:D,"")</f>
        <v>Kothari-Datta</v>
      </c>
      <c r="G3539" s="4">
        <f>Order_items!C3539</f>
        <v>3</v>
      </c>
      <c r="H3539" s="4">
        <f>Order_items!D3539</f>
        <v>46.62</v>
      </c>
      <c r="I3539" s="4">
        <f>Order_items!E3539</f>
        <v>139.86</v>
      </c>
      <c r="J3539" s="4" t="str">
        <f t="array" ref="J3539">_xlfn.XLOOKUP(A3539,Orders!A:A,Orders!G:G,"")</f>
        <v>Wallet</v>
      </c>
      <c r="K3539" s="4">
        <f t="shared" si="1"/>
        <v>2023</v>
      </c>
      <c r="L3539" s="4" t="str">
        <f t="shared" si="2"/>
        <v>Nov</v>
      </c>
    </row>
    <row r="3540" ht="22.5" customHeight="1">
      <c r="A3540" s="4">
        <f>(Orders!A3540)</f>
        <v>2753579193</v>
      </c>
      <c r="B3540" s="5">
        <f t="array" ref="B3540">_xlfn.XLOOKUP(A3540, Orders!A:A,Orders!C:C)</f>
        <v>45014.61948</v>
      </c>
      <c r="C3540" s="4">
        <f>Order_items!B3540</f>
        <v>120385</v>
      </c>
      <c r="D3540" s="4" t="str">
        <f t="array" ref="D3540">_xlfn.XLOOKUP(C3540,Products!A:A,Products!B:B,"")</f>
        <v>Pet Treats</v>
      </c>
      <c r="E3540" s="4" t="str">
        <f t="array" ref="E3540">_xlfn.XLOOKUP(C3540,Products!A:A,Products!C:C,"")</f>
        <v>Pet Care</v>
      </c>
      <c r="F3540" s="4" t="str">
        <f t="array" ref="F3540">_xlfn.XLOOKUP(C3540,Products!A:A,Products!D:D,"")</f>
        <v>Dubey-Sarin</v>
      </c>
      <c r="G3540" s="4">
        <f>Order_items!C3540</f>
        <v>1</v>
      </c>
      <c r="H3540" s="4">
        <f>Order_items!D3540</f>
        <v>597.91</v>
      </c>
      <c r="I3540" s="4">
        <f>Order_items!E3540</f>
        <v>597.91</v>
      </c>
      <c r="J3540" s="4" t="str">
        <f t="array" ref="J3540">_xlfn.XLOOKUP(A3540,Orders!A:A,Orders!G:G,"")</f>
        <v>Card</v>
      </c>
      <c r="K3540" s="4">
        <f t="shared" si="1"/>
        <v>2023</v>
      </c>
      <c r="L3540" s="4" t="str">
        <f t="shared" si="2"/>
        <v>Mar</v>
      </c>
    </row>
    <row r="3541" ht="22.5" customHeight="1">
      <c r="A3541" s="4">
        <f>(Orders!A3541)</f>
        <v>7683077217</v>
      </c>
      <c r="B3541" s="5">
        <f t="array" ref="B3541">_xlfn.XLOOKUP(A3541, Orders!A:A,Orders!C:C)</f>
        <v>45399.75838</v>
      </c>
      <c r="C3541" s="4">
        <f>Order_items!B3541</f>
        <v>183929</v>
      </c>
      <c r="D3541" s="4" t="str">
        <f t="array" ref="D3541">_xlfn.XLOOKUP(C3541,Products!A:A,Products!B:B,"")</f>
        <v>Bread</v>
      </c>
      <c r="E3541" s="4" t="str">
        <f t="array" ref="E3541">_xlfn.XLOOKUP(C3541,Products!A:A,Products!C:C,"")</f>
        <v>Dairy &amp; Breakfast</v>
      </c>
      <c r="F3541" s="4" t="str">
        <f t="array" ref="F3541">_xlfn.XLOOKUP(C3541,Products!A:A,Products!D:D,"")</f>
        <v>Nagi, Sampath and Khurana</v>
      </c>
      <c r="G3541" s="4">
        <f>Order_items!C3541</f>
        <v>2</v>
      </c>
      <c r="H3541" s="4">
        <f>Order_items!D3541</f>
        <v>738.74</v>
      </c>
      <c r="I3541" s="4">
        <f>Order_items!E3541</f>
        <v>1477.48</v>
      </c>
      <c r="J3541" s="4" t="str">
        <f t="array" ref="J3541">_xlfn.XLOOKUP(A3541,Orders!A:A,Orders!G:G,"")</f>
        <v>UPI</v>
      </c>
      <c r="K3541" s="4">
        <f t="shared" si="1"/>
        <v>2024</v>
      </c>
      <c r="L3541" s="4" t="str">
        <f t="shared" si="2"/>
        <v>Apr</v>
      </c>
    </row>
    <row r="3542" ht="22.5" customHeight="1">
      <c r="A3542" s="4">
        <f>(Orders!A3542)</f>
        <v>2366099898</v>
      </c>
      <c r="B3542" s="5">
        <f t="array" ref="B3542">_xlfn.XLOOKUP(A3542, Orders!A:A,Orders!C:C)</f>
        <v>45056.8652</v>
      </c>
      <c r="C3542" s="4">
        <f>Order_items!B3542</f>
        <v>433521</v>
      </c>
      <c r="D3542" s="4" t="str">
        <f t="array" ref="D3542">_xlfn.XLOOKUP(C3542,Products!A:A,Products!B:B,"")</f>
        <v>Diapers</v>
      </c>
      <c r="E3542" s="4" t="str">
        <f t="array" ref="E3542">_xlfn.XLOOKUP(C3542,Products!A:A,Products!C:C,"")</f>
        <v>Baby Care</v>
      </c>
      <c r="F3542" s="4" t="str">
        <f t="array" ref="F3542">_xlfn.XLOOKUP(C3542,Products!A:A,Products!D:D,"")</f>
        <v>Mahal Group</v>
      </c>
      <c r="G3542" s="4">
        <f>Order_items!C3542</f>
        <v>2</v>
      </c>
      <c r="H3542" s="4">
        <f>Order_items!D3542</f>
        <v>321.33</v>
      </c>
      <c r="I3542" s="4">
        <f>Order_items!E3542</f>
        <v>642.66</v>
      </c>
      <c r="J3542" s="4" t="str">
        <f t="array" ref="J3542">_xlfn.XLOOKUP(A3542,Orders!A:A,Orders!G:G,"")</f>
        <v>UPI</v>
      </c>
      <c r="K3542" s="4">
        <f t="shared" si="1"/>
        <v>2023</v>
      </c>
      <c r="L3542" s="4" t="str">
        <f t="shared" si="2"/>
        <v>May</v>
      </c>
    </row>
    <row r="3543" ht="22.5" customHeight="1">
      <c r="A3543" s="4">
        <f>(Orders!A3543)</f>
        <v>1252810532</v>
      </c>
      <c r="B3543" s="5">
        <f t="array" ref="B3543">_xlfn.XLOOKUP(A3543, Orders!A:A,Orders!C:C)</f>
        <v>45476.89047</v>
      </c>
      <c r="C3543" s="4">
        <f>Order_items!B3543</f>
        <v>186168</v>
      </c>
      <c r="D3543" s="4" t="str">
        <f t="array" ref="D3543">_xlfn.XLOOKUP(C3543,Products!A:A,Products!B:B,"")</f>
        <v>Dog Food</v>
      </c>
      <c r="E3543" s="4" t="str">
        <f t="array" ref="E3543">_xlfn.XLOOKUP(C3543,Products!A:A,Products!C:C,"")</f>
        <v>Pet Care</v>
      </c>
      <c r="F3543" s="4" t="str">
        <f t="array" ref="F3543">_xlfn.XLOOKUP(C3543,Products!A:A,Products!D:D,"")</f>
        <v>Parekh, Lad and Kadakia</v>
      </c>
      <c r="G3543" s="4">
        <f>Order_items!C3543</f>
        <v>1</v>
      </c>
      <c r="H3543" s="4">
        <f>Order_items!D3543</f>
        <v>878.8</v>
      </c>
      <c r="I3543" s="4">
        <f>Order_items!E3543</f>
        <v>878.8</v>
      </c>
      <c r="J3543" s="4" t="str">
        <f t="array" ref="J3543">_xlfn.XLOOKUP(A3543,Orders!A:A,Orders!G:G,"")</f>
        <v>Wallet</v>
      </c>
      <c r="K3543" s="4">
        <f t="shared" si="1"/>
        <v>2024</v>
      </c>
      <c r="L3543" s="4" t="str">
        <f t="shared" si="2"/>
        <v>Jul</v>
      </c>
    </row>
    <row r="3544" ht="22.5" customHeight="1">
      <c r="A3544" s="4">
        <f>(Orders!A3544)</f>
        <v>6493039553</v>
      </c>
      <c r="B3544" s="5">
        <f t="array" ref="B3544">_xlfn.XLOOKUP(A3544, Orders!A:A,Orders!C:C)</f>
        <v>45510.47372</v>
      </c>
      <c r="C3544" s="4">
        <f>Order_items!B3544</f>
        <v>658389</v>
      </c>
      <c r="D3544" s="4" t="str">
        <f t="array" ref="D3544">_xlfn.XLOOKUP(C3544,Products!A:A,Products!B:B,"")</f>
        <v>Popcorn</v>
      </c>
      <c r="E3544" s="4" t="str">
        <f t="array" ref="E3544">_xlfn.XLOOKUP(C3544,Products!A:A,Products!C:C,"")</f>
        <v>Snacks &amp; Munchies</v>
      </c>
      <c r="F3544" s="4" t="str">
        <f t="array" ref="F3544">_xlfn.XLOOKUP(C3544,Products!A:A,Products!D:D,"")</f>
        <v>Chanda, Som and Vohra</v>
      </c>
      <c r="G3544" s="4">
        <f>Order_items!C3544</f>
        <v>2</v>
      </c>
      <c r="H3544" s="4">
        <f>Order_items!D3544</f>
        <v>152.55</v>
      </c>
      <c r="I3544" s="4">
        <f>Order_items!E3544</f>
        <v>305.1</v>
      </c>
      <c r="J3544" s="4" t="str">
        <f t="array" ref="J3544">_xlfn.XLOOKUP(A3544,Orders!A:A,Orders!G:G,"")</f>
        <v>Cash</v>
      </c>
      <c r="K3544" s="4">
        <f t="shared" si="1"/>
        <v>2024</v>
      </c>
      <c r="L3544" s="4" t="str">
        <f t="shared" si="2"/>
        <v>Aug</v>
      </c>
    </row>
    <row r="3545" ht="22.5" customHeight="1">
      <c r="A3545" s="4">
        <f>(Orders!A3545)</f>
        <v>9274842886</v>
      </c>
      <c r="B3545" s="5">
        <f t="array" ref="B3545">_xlfn.XLOOKUP(A3545, Orders!A:A,Orders!C:C)</f>
        <v>45245.7826</v>
      </c>
      <c r="C3545" s="4">
        <f>Order_items!B3545</f>
        <v>9436</v>
      </c>
      <c r="D3545" s="4" t="str">
        <f t="array" ref="D3545">_xlfn.XLOOKUP(C3545,Products!A:A,Products!B:B,"")</f>
        <v>Toothpaste</v>
      </c>
      <c r="E3545" s="4" t="str">
        <f t="array" ref="E3545">_xlfn.XLOOKUP(C3545,Products!A:A,Products!C:C,"")</f>
        <v>Personal Care</v>
      </c>
      <c r="F3545" s="4" t="str">
        <f t="array" ref="F3545">_xlfn.XLOOKUP(C3545,Products!A:A,Products!D:D,"")</f>
        <v>Naidu PLC</v>
      </c>
      <c r="G3545" s="4">
        <f>Order_items!C3545</f>
        <v>2</v>
      </c>
      <c r="H3545" s="4">
        <f>Order_items!D3545</f>
        <v>88.43</v>
      </c>
      <c r="I3545" s="4">
        <f>Order_items!E3545</f>
        <v>176.86</v>
      </c>
      <c r="J3545" s="4" t="str">
        <f t="array" ref="J3545">_xlfn.XLOOKUP(A3545,Orders!A:A,Orders!G:G,"")</f>
        <v>UPI</v>
      </c>
      <c r="K3545" s="4">
        <f t="shared" si="1"/>
        <v>2023</v>
      </c>
      <c r="L3545" s="4" t="str">
        <f t="shared" si="2"/>
        <v>Nov</v>
      </c>
    </row>
    <row r="3546" ht="22.5" customHeight="1">
      <c r="A3546" s="4">
        <f>(Orders!A3546)</f>
        <v>8255275254</v>
      </c>
      <c r="B3546" s="5">
        <f t="array" ref="B3546">_xlfn.XLOOKUP(A3546, Orders!A:A,Orders!C:C)</f>
        <v>45263.08549</v>
      </c>
      <c r="C3546" s="4">
        <f>Order_items!B3546</f>
        <v>26060</v>
      </c>
      <c r="D3546" s="4" t="str">
        <f t="array" ref="D3546">_xlfn.XLOOKUP(C3546,Products!A:A,Products!B:B,"")</f>
        <v>Vitamins</v>
      </c>
      <c r="E3546" s="4" t="str">
        <f t="array" ref="E3546">_xlfn.XLOOKUP(C3546,Products!A:A,Products!C:C,"")</f>
        <v>Pharmacy</v>
      </c>
      <c r="F3546" s="4" t="str">
        <f t="array" ref="F3546">_xlfn.XLOOKUP(C3546,Products!A:A,Products!D:D,"")</f>
        <v>Shah and Sons</v>
      </c>
      <c r="G3546" s="4">
        <f>Order_items!C3546</f>
        <v>1</v>
      </c>
      <c r="H3546" s="4">
        <f>Order_items!D3546</f>
        <v>342.94</v>
      </c>
      <c r="I3546" s="4">
        <f>Order_items!E3546</f>
        <v>342.94</v>
      </c>
      <c r="J3546" s="4" t="str">
        <f t="array" ref="J3546">_xlfn.XLOOKUP(A3546,Orders!A:A,Orders!G:G,"")</f>
        <v>UPI</v>
      </c>
      <c r="K3546" s="4">
        <f t="shared" si="1"/>
        <v>2023</v>
      </c>
      <c r="L3546" s="4" t="str">
        <f t="shared" si="2"/>
        <v>Dec</v>
      </c>
    </row>
    <row r="3547" ht="22.5" customHeight="1">
      <c r="A3547" s="4">
        <f>(Orders!A3547)</f>
        <v>2136873695</v>
      </c>
      <c r="B3547" s="5">
        <f t="array" ref="B3547">_xlfn.XLOOKUP(A3547, Orders!A:A,Orders!C:C)</f>
        <v>45116.45731</v>
      </c>
      <c r="C3547" s="4">
        <f>Order_items!B3547</f>
        <v>707935</v>
      </c>
      <c r="D3547" s="4" t="str">
        <f t="array" ref="D3547">_xlfn.XLOOKUP(C3547,Products!A:A,Products!B:B,"")</f>
        <v>Cat Food</v>
      </c>
      <c r="E3547" s="4" t="str">
        <f t="array" ref="E3547">_xlfn.XLOOKUP(C3547,Products!A:A,Products!C:C,"")</f>
        <v>Pet Care</v>
      </c>
      <c r="F3547" s="4" t="str">
        <f t="array" ref="F3547">_xlfn.XLOOKUP(C3547,Products!A:A,Products!D:D,"")</f>
        <v>Anne, Mammen and Khatri</v>
      </c>
      <c r="G3547" s="4">
        <f>Order_items!C3547</f>
        <v>2</v>
      </c>
      <c r="H3547" s="4">
        <f>Order_items!D3547</f>
        <v>820.9</v>
      </c>
      <c r="I3547" s="4">
        <f>Order_items!E3547</f>
        <v>1641.8</v>
      </c>
      <c r="J3547" s="4" t="str">
        <f t="array" ref="J3547">_xlfn.XLOOKUP(A3547,Orders!A:A,Orders!G:G,"")</f>
        <v>Card</v>
      </c>
      <c r="K3547" s="4">
        <f t="shared" si="1"/>
        <v>2023</v>
      </c>
      <c r="L3547" s="4" t="str">
        <f t="shared" si="2"/>
        <v>Jul</v>
      </c>
    </row>
    <row r="3548" ht="22.5" customHeight="1">
      <c r="A3548" s="4">
        <f>(Orders!A3548)</f>
        <v>3253225736</v>
      </c>
      <c r="B3548" s="5">
        <f t="array" ref="B3548">_xlfn.XLOOKUP(A3548, Orders!A:A,Orders!C:C)</f>
        <v>45492.36743</v>
      </c>
      <c r="C3548" s="4">
        <f>Order_items!B3548</f>
        <v>14145</v>
      </c>
      <c r="D3548" s="4" t="str">
        <f t="array" ref="D3548">_xlfn.XLOOKUP(C3548,Products!A:A,Products!B:B,"")</f>
        <v>Spinach</v>
      </c>
      <c r="E3548" s="4" t="str">
        <f t="array" ref="E3548">_xlfn.XLOOKUP(C3548,Products!A:A,Products!C:C,"")</f>
        <v>Fruits &amp; Vegetables</v>
      </c>
      <c r="F3548" s="4" t="str">
        <f t="array" ref="F3548">_xlfn.XLOOKUP(C3548,Products!A:A,Products!D:D,"")</f>
        <v>Thakur, Shah and Pingle</v>
      </c>
      <c r="G3548" s="4">
        <f>Order_items!C3548</f>
        <v>1</v>
      </c>
      <c r="H3548" s="4">
        <f>Order_items!D3548</f>
        <v>630.84</v>
      </c>
      <c r="I3548" s="4">
        <f>Order_items!E3548</f>
        <v>630.84</v>
      </c>
      <c r="J3548" s="4" t="str">
        <f t="array" ref="J3548">_xlfn.XLOOKUP(A3548,Orders!A:A,Orders!G:G,"")</f>
        <v>Cash</v>
      </c>
      <c r="K3548" s="4">
        <f t="shared" si="1"/>
        <v>2024</v>
      </c>
      <c r="L3548" s="4" t="str">
        <f t="shared" si="2"/>
        <v>Jul</v>
      </c>
    </row>
    <row r="3549" ht="22.5" customHeight="1">
      <c r="A3549" s="4">
        <f>(Orders!A3549)</f>
        <v>7712604853</v>
      </c>
      <c r="B3549" s="5">
        <f t="array" ref="B3549">_xlfn.XLOOKUP(A3549, Orders!A:A,Orders!C:C)</f>
        <v>45195.97837</v>
      </c>
      <c r="C3549" s="4">
        <f>Order_items!B3549</f>
        <v>712307</v>
      </c>
      <c r="D3549" s="4" t="str">
        <f t="array" ref="D3549">_xlfn.XLOOKUP(C3549,Products!A:A,Products!B:B,"")</f>
        <v>Orange Juice</v>
      </c>
      <c r="E3549" s="4" t="str">
        <f t="array" ref="E3549">_xlfn.XLOOKUP(C3549,Products!A:A,Products!C:C,"")</f>
        <v>Cold Drinks &amp; Juices</v>
      </c>
      <c r="F3549" s="4" t="str">
        <f t="array" ref="F3549">_xlfn.XLOOKUP(C3549,Products!A:A,Products!D:D,"")</f>
        <v>Chana LLC</v>
      </c>
      <c r="G3549" s="4">
        <f>Order_items!C3549</f>
        <v>1</v>
      </c>
      <c r="H3549" s="4">
        <f>Order_items!D3549</f>
        <v>264.89</v>
      </c>
      <c r="I3549" s="4">
        <f>Order_items!E3549</f>
        <v>264.89</v>
      </c>
      <c r="J3549" s="4" t="str">
        <f t="array" ref="J3549">_xlfn.XLOOKUP(A3549,Orders!A:A,Orders!G:G,"")</f>
        <v>Wallet</v>
      </c>
      <c r="K3549" s="4">
        <f t="shared" si="1"/>
        <v>2023</v>
      </c>
      <c r="L3549" s="4" t="str">
        <f t="shared" si="2"/>
        <v>Sep</v>
      </c>
    </row>
    <row r="3550" ht="22.5" customHeight="1">
      <c r="A3550" s="4">
        <f>(Orders!A3550)</f>
        <v>5698803942</v>
      </c>
      <c r="B3550" s="5">
        <f t="array" ref="B3550">_xlfn.XLOOKUP(A3550, Orders!A:A,Orders!C:C)</f>
        <v>45575.54878</v>
      </c>
      <c r="C3550" s="4">
        <f>Order_items!B3550</f>
        <v>398340</v>
      </c>
      <c r="D3550" s="4" t="str">
        <f t="array" ref="D3550">_xlfn.XLOOKUP(C3550,Products!A:A,Products!B:B,"")</f>
        <v>Instant Noodles</v>
      </c>
      <c r="E3550" s="4" t="str">
        <f t="array" ref="E3550">_xlfn.XLOOKUP(C3550,Products!A:A,Products!C:C,"")</f>
        <v>Instant &amp; Frozen Food</v>
      </c>
      <c r="F3550" s="4" t="str">
        <f t="array" ref="F3550">_xlfn.XLOOKUP(C3550,Products!A:A,Products!D:D,"")</f>
        <v>Nadig, Zachariah and Soni</v>
      </c>
      <c r="G3550" s="4">
        <f>Order_items!C3550</f>
        <v>2</v>
      </c>
      <c r="H3550" s="4">
        <f>Order_items!D3550</f>
        <v>651.93</v>
      </c>
      <c r="I3550" s="4">
        <f>Order_items!E3550</f>
        <v>1303.86</v>
      </c>
      <c r="J3550" s="4" t="str">
        <f t="array" ref="J3550">_xlfn.XLOOKUP(A3550,Orders!A:A,Orders!G:G,"")</f>
        <v>UPI</v>
      </c>
      <c r="K3550" s="4">
        <f t="shared" si="1"/>
        <v>2024</v>
      </c>
      <c r="L3550" s="4" t="str">
        <f t="shared" si="2"/>
        <v>Oct</v>
      </c>
    </row>
    <row r="3551" ht="22.5" customHeight="1">
      <c r="A3551" s="4">
        <f>(Orders!A3551)</f>
        <v>4393804577</v>
      </c>
      <c r="B3551" s="5">
        <f t="array" ref="B3551">_xlfn.XLOOKUP(A3551, Orders!A:A,Orders!C:C)</f>
        <v>45168.57089</v>
      </c>
      <c r="C3551" s="4">
        <f>Order_items!B3551</f>
        <v>723678</v>
      </c>
      <c r="D3551" s="4" t="str">
        <f t="array" ref="D3551">_xlfn.XLOOKUP(C3551,Products!A:A,Products!B:B,"")</f>
        <v>Dog Food</v>
      </c>
      <c r="E3551" s="4" t="str">
        <f t="array" ref="E3551">_xlfn.XLOOKUP(C3551,Products!A:A,Products!C:C,"")</f>
        <v>Pet Care</v>
      </c>
      <c r="F3551" s="4" t="str">
        <f t="array" ref="F3551">_xlfn.XLOOKUP(C3551,Products!A:A,Products!D:D,"")</f>
        <v>Lall, Datta and Swamy</v>
      </c>
      <c r="G3551" s="4">
        <f>Order_items!C3551</f>
        <v>2</v>
      </c>
      <c r="H3551" s="4">
        <f>Order_items!D3551</f>
        <v>675.46</v>
      </c>
      <c r="I3551" s="4">
        <f>Order_items!E3551</f>
        <v>1350.92</v>
      </c>
      <c r="J3551" s="4" t="str">
        <f t="array" ref="J3551">_xlfn.XLOOKUP(A3551,Orders!A:A,Orders!G:G,"")</f>
        <v>Card</v>
      </c>
      <c r="K3551" s="4">
        <f t="shared" si="1"/>
        <v>2023</v>
      </c>
      <c r="L3551" s="4" t="str">
        <f t="shared" si="2"/>
        <v>Aug</v>
      </c>
    </row>
    <row r="3552" ht="22.5" customHeight="1">
      <c r="A3552" s="4">
        <f>(Orders!A3552)</f>
        <v>9307961643</v>
      </c>
      <c r="B3552" s="5">
        <f t="array" ref="B3552">_xlfn.XLOOKUP(A3552, Orders!A:A,Orders!C:C)</f>
        <v>45406.72925</v>
      </c>
      <c r="C3552" s="4">
        <f>Order_items!B3552</f>
        <v>697683</v>
      </c>
      <c r="D3552" s="4" t="str">
        <f t="array" ref="D3552">_xlfn.XLOOKUP(C3552,Products!A:A,Products!B:B,"")</f>
        <v>Toilet Cleaner</v>
      </c>
      <c r="E3552" s="4" t="str">
        <f t="array" ref="E3552">_xlfn.XLOOKUP(C3552,Products!A:A,Products!C:C,"")</f>
        <v>Household Care</v>
      </c>
      <c r="F3552" s="4" t="str">
        <f t="array" ref="F3552">_xlfn.XLOOKUP(C3552,Products!A:A,Products!D:D,"")</f>
        <v>Murty, Varghese and Saxena</v>
      </c>
      <c r="G3552" s="4">
        <f>Order_items!C3552</f>
        <v>3</v>
      </c>
      <c r="H3552" s="4">
        <f>Order_items!D3552</f>
        <v>123.74</v>
      </c>
      <c r="I3552" s="4">
        <f>Order_items!E3552</f>
        <v>371.22</v>
      </c>
      <c r="J3552" s="4" t="str">
        <f t="array" ref="J3552">_xlfn.XLOOKUP(A3552,Orders!A:A,Orders!G:G,"")</f>
        <v>Cash</v>
      </c>
      <c r="K3552" s="4">
        <f t="shared" si="1"/>
        <v>2024</v>
      </c>
      <c r="L3552" s="4" t="str">
        <f t="shared" si="2"/>
        <v>Apr</v>
      </c>
    </row>
    <row r="3553" ht="22.5" customHeight="1">
      <c r="A3553" s="4">
        <f>(Orders!A3553)</f>
        <v>14103943</v>
      </c>
      <c r="B3553" s="5">
        <f t="array" ref="B3553">_xlfn.XLOOKUP(A3553, Orders!A:A,Orders!C:C)</f>
        <v>45254.36638</v>
      </c>
      <c r="C3553" s="4">
        <f>Order_items!B3553</f>
        <v>228286</v>
      </c>
      <c r="D3553" s="4" t="str">
        <f t="array" ref="D3553">_xlfn.XLOOKUP(C3553,Products!A:A,Products!B:B,"")</f>
        <v>Cola</v>
      </c>
      <c r="E3553" s="4" t="str">
        <f t="array" ref="E3553">_xlfn.XLOOKUP(C3553,Products!A:A,Products!C:C,"")</f>
        <v>Cold Drinks &amp; Juices</v>
      </c>
      <c r="F3553" s="4" t="str">
        <f t="array" ref="F3553">_xlfn.XLOOKUP(C3553,Products!A:A,Products!D:D,"")</f>
        <v>Bhattacharyya PLC</v>
      </c>
      <c r="G3553" s="4">
        <f>Order_items!C3553</f>
        <v>1</v>
      </c>
      <c r="H3553" s="4">
        <f>Order_items!D3553</f>
        <v>179.08</v>
      </c>
      <c r="I3553" s="4">
        <f>Order_items!E3553</f>
        <v>179.08</v>
      </c>
      <c r="J3553" s="4" t="str">
        <f t="array" ref="J3553">_xlfn.XLOOKUP(A3553,Orders!A:A,Orders!G:G,"")</f>
        <v>Cash</v>
      </c>
      <c r="K3553" s="4">
        <f t="shared" si="1"/>
        <v>2023</v>
      </c>
      <c r="L3553" s="4" t="str">
        <f t="shared" si="2"/>
        <v>Nov</v>
      </c>
    </row>
    <row r="3554" ht="22.5" customHeight="1">
      <c r="A3554" s="4">
        <f>(Orders!A3554)</f>
        <v>4183595096</v>
      </c>
      <c r="B3554" s="5">
        <f t="array" ref="B3554">_xlfn.XLOOKUP(A3554, Orders!A:A,Orders!C:C)</f>
        <v>45300.26475</v>
      </c>
      <c r="C3554" s="4">
        <f>Order_items!B3554</f>
        <v>67197</v>
      </c>
      <c r="D3554" s="4" t="str">
        <f t="array" ref="D3554">_xlfn.XLOOKUP(C3554,Products!A:A,Products!B:B,"")</f>
        <v>Butter</v>
      </c>
      <c r="E3554" s="4" t="str">
        <f t="array" ref="E3554">_xlfn.XLOOKUP(C3554,Products!A:A,Products!C:C,"")</f>
        <v>Dairy &amp; Breakfast</v>
      </c>
      <c r="F3554" s="4" t="str">
        <f t="array" ref="F3554">_xlfn.XLOOKUP(C3554,Products!A:A,Products!D:D,"")</f>
        <v>Shetty-Bora</v>
      </c>
      <c r="G3554" s="4">
        <f>Order_items!C3554</f>
        <v>1</v>
      </c>
      <c r="H3554" s="4">
        <f>Order_items!D3554</f>
        <v>552.2</v>
      </c>
      <c r="I3554" s="4">
        <f>Order_items!E3554</f>
        <v>552.2</v>
      </c>
      <c r="J3554" s="4" t="str">
        <f t="array" ref="J3554">_xlfn.XLOOKUP(A3554,Orders!A:A,Orders!G:G,"")</f>
        <v>Card</v>
      </c>
      <c r="K3554" s="4">
        <f t="shared" si="1"/>
        <v>2024</v>
      </c>
      <c r="L3554" s="4" t="str">
        <f t="shared" si="2"/>
        <v>Jan</v>
      </c>
    </row>
    <row r="3555" ht="22.5" customHeight="1">
      <c r="A3555" s="4">
        <f>(Orders!A3555)</f>
        <v>9915365099</v>
      </c>
      <c r="B3555" s="5">
        <f t="array" ref="B3555">_xlfn.XLOOKUP(A3555, Orders!A:A,Orders!C:C)</f>
        <v>45065.48316</v>
      </c>
      <c r="C3555" s="4">
        <f>Order_items!B3555</f>
        <v>700048</v>
      </c>
      <c r="D3555" s="4" t="str">
        <f t="array" ref="D3555">_xlfn.XLOOKUP(C3555,Products!A:A,Products!B:B,"")</f>
        <v>Dish Soap</v>
      </c>
      <c r="E3555" s="4" t="str">
        <f t="array" ref="E3555">_xlfn.XLOOKUP(C3555,Products!A:A,Products!C:C,"")</f>
        <v>Household Care</v>
      </c>
      <c r="F3555" s="4" t="str">
        <f t="array" ref="F3555">_xlfn.XLOOKUP(C3555,Products!A:A,Products!D:D,"")</f>
        <v>Khalsa-Bhavsar</v>
      </c>
      <c r="G3555" s="4">
        <f>Order_items!C3555</f>
        <v>1</v>
      </c>
      <c r="H3555" s="4">
        <f>Order_items!D3555</f>
        <v>141.28</v>
      </c>
      <c r="I3555" s="4">
        <f>Order_items!E3555</f>
        <v>141.28</v>
      </c>
      <c r="J3555" s="4" t="str">
        <f t="array" ref="J3555">_xlfn.XLOOKUP(A3555,Orders!A:A,Orders!G:G,"")</f>
        <v>Wallet</v>
      </c>
      <c r="K3555" s="4">
        <f t="shared" si="1"/>
        <v>2023</v>
      </c>
      <c r="L3555" s="4" t="str">
        <f t="shared" si="2"/>
        <v>May</v>
      </c>
    </row>
    <row r="3556" ht="22.5" customHeight="1">
      <c r="A3556" s="4">
        <f>(Orders!A3556)</f>
        <v>7979108696</v>
      </c>
      <c r="B3556" s="5">
        <f t="array" ref="B3556">_xlfn.XLOOKUP(A3556, Orders!A:A,Orders!C:C)</f>
        <v>45432.9239</v>
      </c>
      <c r="C3556" s="4">
        <f>Order_items!B3556</f>
        <v>274207</v>
      </c>
      <c r="D3556" s="4" t="str">
        <f t="array" ref="D3556">_xlfn.XLOOKUP(C3556,Products!A:A,Products!B:B,"")</f>
        <v>Cough Syrup</v>
      </c>
      <c r="E3556" s="4" t="str">
        <f t="array" ref="E3556">_xlfn.XLOOKUP(C3556,Products!A:A,Products!C:C,"")</f>
        <v>Pharmacy</v>
      </c>
      <c r="F3556" s="4" t="str">
        <f t="array" ref="F3556">_xlfn.XLOOKUP(C3556,Products!A:A,Products!D:D,"")</f>
        <v>Savant, Batta and Mander</v>
      </c>
      <c r="G3556" s="4">
        <f>Order_items!C3556</f>
        <v>3</v>
      </c>
      <c r="H3556" s="4">
        <f>Order_items!D3556</f>
        <v>328.51</v>
      </c>
      <c r="I3556" s="4">
        <f>Order_items!E3556</f>
        <v>985.53</v>
      </c>
      <c r="J3556" s="4" t="str">
        <f t="array" ref="J3556">_xlfn.XLOOKUP(A3556,Orders!A:A,Orders!G:G,"")</f>
        <v>Cash</v>
      </c>
      <c r="K3556" s="4">
        <f t="shared" si="1"/>
        <v>2024</v>
      </c>
      <c r="L3556" s="4" t="str">
        <f t="shared" si="2"/>
        <v>May</v>
      </c>
    </row>
    <row r="3557" ht="22.5" customHeight="1">
      <c r="A3557" s="4">
        <f>(Orders!A3557)</f>
        <v>8756485728</v>
      </c>
      <c r="B3557" s="5">
        <f t="array" ref="B3557">_xlfn.XLOOKUP(A3557, Orders!A:A,Orders!C:C)</f>
        <v>45332.88956</v>
      </c>
      <c r="C3557" s="4">
        <f>Order_items!B3557</f>
        <v>60619</v>
      </c>
      <c r="D3557" s="4" t="str">
        <f t="array" ref="D3557">_xlfn.XLOOKUP(C3557,Products!A:A,Products!B:B,"")</f>
        <v>Iced Tea</v>
      </c>
      <c r="E3557" s="4" t="str">
        <f t="array" ref="E3557">_xlfn.XLOOKUP(C3557,Products!A:A,Products!C:C,"")</f>
        <v>Cold Drinks &amp; Juices</v>
      </c>
      <c r="F3557" s="4" t="str">
        <f t="array" ref="F3557">_xlfn.XLOOKUP(C3557,Products!A:A,Products!D:D,"")</f>
        <v>Bhasin LLC</v>
      </c>
      <c r="G3557" s="4">
        <f>Order_items!C3557</f>
        <v>3</v>
      </c>
      <c r="H3557" s="4">
        <f>Order_items!D3557</f>
        <v>726.41</v>
      </c>
      <c r="I3557" s="4">
        <f>Order_items!E3557</f>
        <v>2179.23</v>
      </c>
      <c r="J3557" s="4" t="str">
        <f t="array" ref="J3557">_xlfn.XLOOKUP(A3557,Orders!A:A,Orders!G:G,"")</f>
        <v>Cash</v>
      </c>
      <c r="K3557" s="4">
        <f t="shared" si="1"/>
        <v>2024</v>
      </c>
      <c r="L3557" s="4" t="str">
        <f t="shared" si="2"/>
        <v>Feb</v>
      </c>
    </row>
    <row r="3558" ht="22.5" customHeight="1">
      <c r="A3558" s="4">
        <f>(Orders!A3558)</f>
        <v>4859441294</v>
      </c>
      <c r="B3558" s="5">
        <f t="array" ref="B3558">_xlfn.XLOOKUP(A3558, Orders!A:A,Orders!C:C)</f>
        <v>45442.24964</v>
      </c>
      <c r="C3558" s="4">
        <f>Order_items!B3558</f>
        <v>833557</v>
      </c>
      <c r="D3558" s="4" t="str">
        <f t="array" ref="D3558">_xlfn.XLOOKUP(C3558,Products!A:A,Products!B:B,"")</f>
        <v>Cereal</v>
      </c>
      <c r="E3558" s="4" t="str">
        <f t="array" ref="E3558">_xlfn.XLOOKUP(C3558,Products!A:A,Products!C:C,"")</f>
        <v>Dairy &amp; Breakfast</v>
      </c>
      <c r="F3558" s="4" t="str">
        <f t="array" ref="F3558">_xlfn.XLOOKUP(C3558,Products!A:A,Products!D:D,"")</f>
        <v>Gole, Chand and Dada</v>
      </c>
      <c r="G3558" s="4">
        <f>Order_items!C3558</f>
        <v>3</v>
      </c>
      <c r="H3558" s="4">
        <f>Order_items!D3558</f>
        <v>422.87</v>
      </c>
      <c r="I3558" s="4">
        <f>Order_items!E3558</f>
        <v>1268.61</v>
      </c>
      <c r="J3558" s="4" t="str">
        <f t="array" ref="J3558">_xlfn.XLOOKUP(A3558,Orders!A:A,Orders!G:G,"")</f>
        <v>UPI</v>
      </c>
      <c r="K3558" s="4">
        <f t="shared" si="1"/>
        <v>2024</v>
      </c>
      <c r="L3558" s="4" t="str">
        <f t="shared" si="2"/>
        <v>May</v>
      </c>
    </row>
    <row r="3559" ht="22.5" customHeight="1">
      <c r="A3559" s="4">
        <f>(Orders!A3559)</f>
        <v>8100291984</v>
      </c>
      <c r="B3559" s="5">
        <f t="array" ref="B3559">_xlfn.XLOOKUP(A3559, Orders!A:A,Orders!C:C)</f>
        <v>45159.80547</v>
      </c>
      <c r="C3559" s="4">
        <f>Order_items!B3559</f>
        <v>764014</v>
      </c>
      <c r="D3559" s="4" t="str">
        <f t="array" ref="D3559">_xlfn.XLOOKUP(C3559,Products!A:A,Products!B:B,"")</f>
        <v>Salt</v>
      </c>
      <c r="E3559" s="4" t="str">
        <f t="array" ref="E3559">_xlfn.XLOOKUP(C3559,Products!A:A,Products!C:C,"")</f>
        <v>Grocery &amp; Staples</v>
      </c>
      <c r="F3559" s="4" t="str">
        <f t="array" ref="F3559">_xlfn.XLOOKUP(C3559,Products!A:A,Products!D:D,"")</f>
        <v>Grewal, Swamy and Dayal</v>
      </c>
      <c r="G3559" s="4">
        <f>Order_items!C3559</f>
        <v>2</v>
      </c>
      <c r="H3559" s="4">
        <f>Order_items!D3559</f>
        <v>612.04</v>
      </c>
      <c r="I3559" s="4">
        <f>Order_items!E3559</f>
        <v>1224.08</v>
      </c>
      <c r="J3559" s="4" t="str">
        <f t="array" ref="J3559">_xlfn.XLOOKUP(A3559,Orders!A:A,Orders!G:G,"")</f>
        <v>Cash</v>
      </c>
      <c r="K3559" s="4">
        <f t="shared" si="1"/>
        <v>2023</v>
      </c>
      <c r="L3559" s="4" t="str">
        <f t="shared" si="2"/>
        <v>Aug</v>
      </c>
    </row>
    <row r="3560" ht="22.5" customHeight="1">
      <c r="A3560" s="4">
        <f>(Orders!A3560)</f>
        <v>7825714018</v>
      </c>
      <c r="B3560" s="5">
        <f t="array" ref="B3560">_xlfn.XLOOKUP(A3560, Orders!A:A,Orders!C:C)</f>
        <v>45531.83296</v>
      </c>
      <c r="C3560" s="4">
        <f>Order_items!B3560</f>
        <v>451933</v>
      </c>
      <c r="D3560" s="4" t="str">
        <f t="array" ref="D3560">_xlfn.XLOOKUP(C3560,Products!A:A,Products!B:B,"")</f>
        <v>Wheat Flour</v>
      </c>
      <c r="E3560" s="4" t="str">
        <f t="array" ref="E3560">_xlfn.XLOOKUP(C3560,Products!A:A,Products!C:C,"")</f>
        <v>Grocery &amp; Staples</v>
      </c>
      <c r="F3560" s="4" t="str">
        <f t="array" ref="F3560">_xlfn.XLOOKUP(C3560,Products!A:A,Products!D:D,"")</f>
        <v>Nadig Ltd</v>
      </c>
      <c r="G3560" s="4">
        <f>Order_items!C3560</f>
        <v>3</v>
      </c>
      <c r="H3560" s="4">
        <f>Order_items!D3560</f>
        <v>568.94</v>
      </c>
      <c r="I3560" s="4">
        <f>Order_items!E3560</f>
        <v>1706.82</v>
      </c>
      <c r="J3560" s="4" t="str">
        <f t="array" ref="J3560">_xlfn.XLOOKUP(A3560,Orders!A:A,Orders!G:G,"")</f>
        <v>UPI</v>
      </c>
      <c r="K3560" s="4">
        <f t="shared" si="1"/>
        <v>2024</v>
      </c>
      <c r="L3560" s="4" t="str">
        <f t="shared" si="2"/>
        <v>Aug</v>
      </c>
    </row>
    <row r="3561" ht="22.5" customHeight="1">
      <c r="A3561" s="4">
        <f>(Orders!A3561)</f>
        <v>1785144322</v>
      </c>
      <c r="B3561" s="5">
        <f t="array" ref="B3561">_xlfn.XLOOKUP(A3561, Orders!A:A,Orders!C:C)</f>
        <v>45495.70443</v>
      </c>
      <c r="C3561" s="4">
        <f>Order_items!B3561</f>
        <v>131748</v>
      </c>
      <c r="D3561" s="4" t="str">
        <f t="array" ref="D3561">_xlfn.XLOOKUP(C3561,Products!A:A,Products!B:B,"")</f>
        <v>Dog Food</v>
      </c>
      <c r="E3561" s="4" t="str">
        <f t="array" ref="E3561">_xlfn.XLOOKUP(C3561,Products!A:A,Products!C:C,"")</f>
        <v>Pet Care</v>
      </c>
      <c r="F3561" s="4" t="str">
        <f t="array" ref="F3561">_xlfn.XLOOKUP(C3561,Products!A:A,Products!D:D,"")</f>
        <v>Shroff, Wason and Dugar</v>
      </c>
      <c r="G3561" s="4">
        <f>Order_items!C3561</f>
        <v>1</v>
      </c>
      <c r="H3561" s="4">
        <f>Order_items!D3561</f>
        <v>81.35</v>
      </c>
      <c r="I3561" s="4">
        <f>Order_items!E3561</f>
        <v>81.35</v>
      </c>
      <c r="J3561" s="4" t="str">
        <f t="array" ref="J3561">_xlfn.XLOOKUP(A3561,Orders!A:A,Orders!G:G,"")</f>
        <v>Cash</v>
      </c>
      <c r="K3561" s="4">
        <f t="shared" si="1"/>
        <v>2024</v>
      </c>
      <c r="L3561" s="4" t="str">
        <f t="shared" si="2"/>
        <v>Jul</v>
      </c>
    </row>
    <row r="3562" ht="22.5" customHeight="1">
      <c r="A3562" s="4">
        <f>(Orders!A3562)</f>
        <v>242240959</v>
      </c>
      <c r="B3562" s="5">
        <f t="array" ref="B3562">_xlfn.XLOOKUP(A3562, Orders!A:A,Orders!C:C)</f>
        <v>45317.6389</v>
      </c>
      <c r="C3562" s="4">
        <f>Order_items!B3562</f>
        <v>60619</v>
      </c>
      <c r="D3562" s="4" t="str">
        <f t="array" ref="D3562">_xlfn.XLOOKUP(C3562,Products!A:A,Products!B:B,"")</f>
        <v>Iced Tea</v>
      </c>
      <c r="E3562" s="4" t="str">
        <f t="array" ref="E3562">_xlfn.XLOOKUP(C3562,Products!A:A,Products!C:C,"")</f>
        <v>Cold Drinks &amp; Juices</v>
      </c>
      <c r="F3562" s="4" t="str">
        <f t="array" ref="F3562">_xlfn.XLOOKUP(C3562,Products!A:A,Products!D:D,"")</f>
        <v>Bhasin LLC</v>
      </c>
      <c r="G3562" s="4">
        <f>Order_items!C3562</f>
        <v>3</v>
      </c>
      <c r="H3562" s="4">
        <f>Order_items!D3562</f>
        <v>726.41</v>
      </c>
      <c r="I3562" s="4">
        <f>Order_items!E3562</f>
        <v>2179.23</v>
      </c>
      <c r="J3562" s="4" t="str">
        <f t="array" ref="J3562">_xlfn.XLOOKUP(A3562,Orders!A:A,Orders!G:G,"")</f>
        <v>Cash</v>
      </c>
      <c r="K3562" s="4">
        <f t="shared" si="1"/>
        <v>2024</v>
      </c>
      <c r="L3562" s="4" t="str">
        <f t="shared" si="2"/>
        <v>Jan</v>
      </c>
    </row>
    <row r="3563" ht="22.5" customHeight="1">
      <c r="A3563" s="4">
        <f>(Orders!A3563)</f>
        <v>3527621284</v>
      </c>
      <c r="B3563" s="5">
        <f t="array" ref="B3563">_xlfn.XLOOKUP(A3563, Orders!A:A,Orders!C:C)</f>
        <v>45494.18293</v>
      </c>
      <c r="C3563" s="4">
        <f>Order_items!B3563</f>
        <v>382511</v>
      </c>
      <c r="D3563" s="4" t="str">
        <f t="array" ref="D3563">_xlfn.XLOOKUP(C3563,Products!A:A,Products!B:B,"")</f>
        <v>Butter</v>
      </c>
      <c r="E3563" s="4" t="str">
        <f t="array" ref="E3563">_xlfn.XLOOKUP(C3563,Products!A:A,Products!C:C,"")</f>
        <v>Dairy &amp; Breakfast</v>
      </c>
      <c r="F3563" s="4" t="str">
        <f t="array" ref="F3563">_xlfn.XLOOKUP(C3563,Products!A:A,Products!D:D,"")</f>
        <v>Bora-Thakkar</v>
      </c>
      <c r="G3563" s="4">
        <f>Order_items!C3563</f>
        <v>2</v>
      </c>
      <c r="H3563" s="4">
        <f>Order_items!D3563</f>
        <v>702.54</v>
      </c>
      <c r="I3563" s="4">
        <f>Order_items!E3563</f>
        <v>1405.08</v>
      </c>
      <c r="J3563" s="4" t="str">
        <f t="array" ref="J3563">_xlfn.XLOOKUP(A3563,Orders!A:A,Orders!G:G,"")</f>
        <v>Cash</v>
      </c>
      <c r="K3563" s="4">
        <f t="shared" si="1"/>
        <v>2024</v>
      </c>
      <c r="L3563" s="4" t="str">
        <f t="shared" si="2"/>
        <v>Jul</v>
      </c>
    </row>
    <row r="3564" ht="22.5" customHeight="1">
      <c r="A3564" s="4">
        <f>(Orders!A3564)</f>
        <v>2254856113</v>
      </c>
      <c r="B3564" s="5">
        <f t="array" ref="B3564">_xlfn.XLOOKUP(A3564, Orders!A:A,Orders!C:C)</f>
        <v>45032.43498</v>
      </c>
      <c r="C3564" s="4">
        <f>Order_items!B3564</f>
        <v>516376</v>
      </c>
      <c r="D3564" s="4" t="str">
        <f t="array" ref="D3564">_xlfn.XLOOKUP(C3564,Products!A:A,Products!B:B,"")</f>
        <v>Onions</v>
      </c>
      <c r="E3564" s="4" t="str">
        <f t="array" ref="E3564">_xlfn.XLOOKUP(C3564,Products!A:A,Products!C:C,"")</f>
        <v>Fruits &amp; Vegetables</v>
      </c>
      <c r="F3564" s="4" t="str">
        <f t="array" ref="F3564">_xlfn.XLOOKUP(C3564,Products!A:A,Products!D:D,"")</f>
        <v>Agarwal-Dhar</v>
      </c>
      <c r="G3564" s="4">
        <f>Order_items!C3564</f>
        <v>1</v>
      </c>
      <c r="H3564" s="4">
        <f>Order_items!D3564</f>
        <v>877.43</v>
      </c>
      <c r="I3564" s="4">
        <f>Order_items!E3564</f>
        <v>877.43</v>
      </c>
      <c r="J3564" s="4" t="str">
        <f t="array" ref="J3564">_xlfn.XLOOKUP(A3564,Orders!A:A,Orders!G:G,"")</f>
        <v>Cash</v>
      </c>
      <c r="K3564" s="4">
        <f t="shared" si="1"/>
        <v>2023</v>
      </c>
      <c r="L3564" s="4" t="str">
        <f t="shared" si="2"/>
        <v>Apr</v>
      </c>
    </row>
    <row r="3565" ht="22.5" customHeight="1">
      <c r="A3565" s="4">
        <f>(Orders!A3565)</f>
        <v>4295420935</v>
      </c>
      <c r="B3565" s="5">
        <f t="array" ref="B3565">_xlfn.XLOOKUP(A3565, Orders!A:A,Orders!C:C)</f>
        <v>45539.48486</v>
      </c>
      <c r="C3565" s="4">
        <f>Order_items!B3565</f>
        <v>131748</v>
      </c>
      <c r="D3565" s="4" t="str">
        <f t="array" ref="D3565">_xlfn.XLOOKUP(C3565,Products!A:A,Products!B:B,"")</f>
        <v>Dog Food</v>
      </c>
      <c r="E3565" s="4" t="str">
        <f t="array" ref="E3565">_xlfn.XLOOKUP(C3565,Products!A:A,Products!C:C,"")</f>
        <v>Pet Care</v>
      </c>
      <c r="F3565" s="4" t="str">
        <f t="array" ref="F3565">_xlfn.XLOOKUP(C3565,Products!A:A,Products!D:D,"")</f>
        <v>Shroff, Wason and Dugar</v>
      </c>
      <c r="G3565" s="4">
        <f>Order_items!C3565</f>
        <v>2</v>
      </c>
      <c r="H3565" s="4">
        <f>Order_items!D3565</f>
        <v>81.35</v>
      </c>
      <c r="I3565" s="4">
        <f>Order_items!E3565</f>
        <v>162.7</v>
      </c>
      <c r="J3565" s="4" t="str">
        <f t="array" ref="J3565">_xlfn.XLOOKUP(A3565,Orders!A:A,Orders!G:G,"")</f>
        <v>Wallet</v>
      </c>
      <c r="K3565" s="4">
        <f t="shared" si="1"/>
        <v>2024</v>
      </c>
      <c r="L3565" s="4" t="str">
        <f t="shared" si="2"/>
        <v>Sep</v>
      </c>
    </row>
    <row r="3566" ht="22.5" customHeight="1">
      <c r="A3566" s="4">
        <f>(Orders!A3566)</f>
        <v>8739415992</v>
      </c>
      <c r="B3566" s="5">
        <f t="array" ref="B3566">_xlfn.XLOOKUP(A3566, Orders!A:A,Orders!C:C)</f>
        <v>45079.96392</v>
      </c>
      <c r="C3566" s="4">
        <f>Order_items!B3566</f>
        <v>433521</v>
      </c>
      <c r="D3566" s="4" t="str">
        <f t="array" ref="D3566">_xlfn.XLOOKUP(C3566,Products!A:A,Products!B:B,"")</f>
        <v>Diapers</v>
      </c>
      <c r="E3566" s="4" t="str">
        <f t="array" ref="E3566">_xlfn.XLOOKUP(C3566,Products!A:A,Products!C:C,"")</f>
        <v>Baby Care</v>
      </c>
      <c r="F3566" s="4" t="str">
        <f t="array" ref="F3566">_xlfn.XLOOKUP(C3566,Products!A:A,Products!D:D,"")</f>
        <v>Mahal Group</v>
      </c>
      <c r="G3566" s="4">
        <f>Order_items!C3566</f>
        <v>2</v>
      </c>
      <c r="H3566" s="4">
        <f>Order_items!D3566</f>
        <v>321.33</v>
      </c>
      <c r="I3566" s="4">
        <f>Order_items!E3566</f>
        <v>642.66</v>
      </c>
      <c r="J3566" s="4" t="str">
        <f t="array" ref="J3566">_xlfn.XLOOKUP(A3566,Orders!A:A,Orders!G:G,"")</f>
        <v>Wallet</v>
      </c>
      <c r="K3566" s="4">
        <f t="shared" si="1"/>
        <v>2023</v>
      </c>
      <c r="L3566" s="4" t="str">
        <f t="shared" si="2"/>
        <v>Jun</v>
      </c>
    </row>
    <row r="3567" ht="22.5" customHeight="1">
      <c r="A3567" s="4">
        <f>(Orders!A3567)</f>
        <v>2123879653</v>
      </c>
      <c r="B3567" s="5">
        <f t="array" ref="B3567">_xlfn.XLOOKUP(A3567, Orders!A:A,Orders!C:C)</f>
        <v>45596.35678</v>
      </c>
      <c r="C3567" s="4">
        <f>Order_items!B3567</f>
        <v>707935</v>
      </c>
      <c r="D3567" s="4" t="str">
        <f t="array" ref="D3567">_xlfn.XLOOKUP(C3567,Products!A:A,Products!B:B,"")</f>
        <v>Cat Food</v>
      </c>
      <c r="E3567" s="4" t="str">
        <f t="array" ref="E3567">_xlfn.XLOOKUP(C3567,Products!A:A,Products!C:C,"")</f>
        <v>Pet Care</v>
      </c>
      <c r="F3567" s="4" t="str">
        <f t="array" ref="F3567">_xlfn.XLOOKUP(C3567,Products!A:A,Products!D:D,"")</f>
        <v>Anne, Mammen and Khatri</v>
      </c>
      <c r="G3567" s="4">
        <f>Order_items!C3567</f>
        <v>3</v>
      </c>
      <c r="H3567" s="4">
        <f>Order_items!D3567</f>
        <v>820.9</v>
      </c>
      <c r="I3567" s="4">
        <f>Order_items!E3567</f>
        <v>2462.7</v>
      </c>
      <c r="J3567" s="4" t="str">
        <f t="array" ref="J3567">_xlfn.XLOOKUP(A3567,Orders!A:A,Orders!G:G,"")</f>
        <v>Cash</v>
      </c>
      <c r="K3567" s="4">
        <f t="shared" si="1"/>
        <v>2024</v>
      </c>
      <c r="L3567" s="4" t="str">
        <f t="shared" si="2"/>
        <v>Oct</v>
      </c>
    </row>
    <row r="3568" ht="22.5" customHeight="1">
      <c r="A3568" s="4">
        <f>(Orders!A3568)</f>
        <v>1054974834</v>
      </c>
      <c r="B3568" s="5">
        <f t="array" ref="B3568">_xlfn.XLOOKUP(A3568, Orders!A:A,Orders!C:C)</f>
        <v>45060.7781</v>
      </c>
      <c r="C3568" s="4">
        <f>Order_items!B3568</f>
        <v>432617</v>
      </c>
      <c r="D3568" s="4" t="str">
        <f t="array" ref="D3568">_xlfn.XLOOKUP(C3568,Products!A:A,Products!B:B,"")</f>
        <v>Baby Wipes</v>
      </c>
      <c r="E3568" s="4" t="str">
        <f t="array" ref="E3568">_xlfn.XLOOKUP(C3568,Products!A:A,Products!C:C,"")</f>
        <v>Baby Care</v>
      </c>
      <c r="F3568" s="4" t="str">
        <f t="array" ref="F3568">_xlfn.XLOOKUP(C3568,Products!A:A,Products!D:D,"")</f>
        <v>Dora-Pillai</v>
      </c>
      <c r="G3568" s="4">
        <f>Order_items!C3568</f>
        <v>2</v>
      </c>
      <c r="H3568" s="4">
        <f>Order_items!D3568</f>
        <v>863.18</v>
      </c>
      <c r="I3568" s="4">
        <f>Order_items!E3568</f>
        <v>1726.36</v>
      </c>
      <c r="J3568" s="4" t="str">
        <f t="array" ref="J3568">_xlfn.XLOOKUP(A3568,Orders!A:A,Orders!G:G,"")</f>
        <v>Cash</v>
      </c>
      <c r="K3568" s="4">
        <f t="shared" si="1"/>
        <v>2023</v>
      </c>
      <c r="L3568" s="4" t="str">
        <f t="shared" si="2"/>
        <v>May</v>
      </c>
    </row>
    <row r="3569" ht="22.5" customHeight="1">
      <c r="A3569" s="4">
        <f>(Orders!A3569)</f>
        <v>6660596550</v>
      </c>
      <c r="B3569" s="5">
        <f t="array" ref="B3569">_xlfn.XLOOKUP(A3569, Orders!A:A,Orders!C:C)</f>
        <v>45464.12257</v>
      </c>
      <c r="C3569" s="4">
        <f>Order_items!B3569</f>
        <v>144124</v>
      </c>
      <c r="D3569" s="4" t="str">
        <f t="array" ref="D3569">_xlfn.XLOOKUP(C3569,Products!A:A,Products!B:B,"")</f>
        <v>Detergent</v>
      </c>
      <c r="E3569" s="4" t="str">
        <f t="array" ref="E3569">_xlfn.XLOOKUP(C3569,Products!A:A,Products!C:C,"")</f>
        <v>Household Care</v>
      </c>
      <c r="F3569" s="4" t="str">
        <f t="array" ref="F3569">_xlfn.XLOOKUP(C3569,Products!A:A,Products!D:D,"")</f>
        <v>Lalla-Srinivasan</v>
      </c>
      <c r="G3569" s="4">
        <f>Order_items!C3569</f>
        <v>2</v>
      </c>
      <c r="H3569" s="4">
        <f>Order_items!D3569</f>
        <v>162.67</v>
      </c>
      <c r="I3569" s="4">
        <f>Order_items!E3569</f>
        <v>325.34</v>
      </c>
      <c r="J3569" s="4" t="str">
        <f t="array" ref="J3569">_xlfn.XLOOKUP(A3569,Orders!A:A,Orders!G:G,"")</f>
        <v>Wallet</v>
      </c>
      <c r="K3569" s="4">
        <f t="shared" si="1"/>
        <v>2024</v>
      </c>
      <c r="L3569" s="4" t="str">
        <f t="shared" si="2"/>
        <v>Jun</v>
      </c>
    </row>
    <row r="3570" ht="22.5" customHeight="1">
      <c r="A3570" s="4">
        <f>(Orders!A3570)</f>
        <v>1633238374</v>
      </c>
      <c r="B3570" s="5">
        <f t="array" ref="B3570">_xlfn.XLOOKUP(A3570, Orders!A:A,Orders!C:C)</f>
        <v>45150.4453</v>
      </c>
      <c r="C3570" s="4">
        <f>Order_items!B3570</f>
        <v>487065</v>
      </c>
      <c r="D3570" s="4" t="str">
        <f t="array" ref="D3570">_xlfn.XLOOKUP(C3570,Products!A:A,Products!B:B,"")</f>
        <v>Chips</v>
      </c>
      <c r="E3570" s="4" t="str">
        <f t="array" ref="E3570">_xlfn.XLOOKUP(C3570,Products!A:A,Products!C:C,"")</f>
        <v>Snacks &amp; Munchies</v>
      </c>
      <c r="F3570" s="4" t="str">
        <f t="array" ref="F3570">_xlfn.XLOOKUP(C3570,Products!A:A,Products!D:D,"")</f>
        <v>Kadakia-Yadav</v>
      </c>
      <c r="G3570" s="4">
        <f>Order_items!C3570</f>
        <v>1</v>
      </c>
      <c r="H3570" s="4">
        <f>Order_items!D3570</f>
        <v>374.68</v>
      </c>
      <c r="I3570" s="4">
        <f>Order_items!E3570</f>
        <v>374.68</v>
      </c>
      <c r="J3570" s="4" t="str">
        <f t="array" ref="J3570">_xlfn.XLOOKUP(A3570,Orders!A:A,Orders!G:G,"")</f>
        <v>UPI</v>
      </c>
      <c r="K3570" s="4">
        <f t="shared" si="1"/>
        <v>2023</v>
      </c>
      <c r="L3570" s="4" t="str">
        <f t="shared" si="2"/>
        <v>Aug</v>
      </c>
    </row>
    <row r="3571" ht="22.5" customHeight="1">
      <c r="A3571" s="4">
        <f>(Orders!A3571)</f>
        <v>8133246330</v>
      </c>
      <c r="B3571" s="5">
        <f t="array" ref="B3571">_xlfn.XLOOKUP(A3571, Orders!A:A,Orders!C:C)</f>
        <v>45207.55418</v>
      </c>
      <c r="C3571" s="4">
        <f>Order_items!B3571</f>
        <v>500633</v>
      </c>
      <c r="D3571" s="4" t="str">
        <f t="array" ref="D3571">_xlfn.XLOOKUP(C3571,Products!A:A,Products!B:B,"")</f>
        <v>Cereal</v>
      </c>
      <c r="E3571" s="4" t="str">
        <f t="array" ref="E3571">_xlfn.XLOOKUP(C3571,Products!A:A,Products!C:C,"")</f>
        <v>Dairy &amp; Breakfast</v>
      </c>
      <c r="F3571" s="4" t="str">
        <f t="array" ref="F3571">_xlfn.XLOOKUP(C3571,Products!A:A,Products!D:D,"")</f>
        <v>Trivedi-Ahluwalia</v>
      </c>
      <c r="G3571" s="4">
        <f>Order_items!C3571</f>
        <v>2</v>
      </c>
      <c r="H3571" s="4">
        <f>Order_items!D3571</f>
        <v>154.5</v>
      </c>
      <c r="I3571" s="4">
        <f>Order_items!E3571</f>
        <v>309</v>
      </c>
      <c r="J3571" s="4" t="str">
        <f t="array" ref="J3571">_xlfn.XLOOKUP(A3571,Orders!A:A,Orders!G:G,"")</f>
        <v>Card</v>
      </c>
      <c r="K3571" s="4">
        <f t="shared" si="1"/>
        <v>2023</v>
      </c>
      <c r="L3571" s="4" t="str">
        <f t="shared" si="2"/>
        <v>Oct</v>
      </c>
    </row>
    <row r="3572" ht="22.5" customHeight="1">
      <c r="A3572" s="4">
        <f>(Orders!A3572)</f>
        <v>4696656818</v>
      </c>
      <c r="B3572" s="5">
        <f t="array" ref="B3572">_xlfn.XLOOKUP(A3572, Orders!A:A,Orders!C:C)</f>
        <v>45027.54174</v>
      </c>
      <c r="C3572" s="4">
        <f>Order_items!B3572</f>
        <v>784827</v>
      </c>
      <c r="D3572" s="4" t="str">
        <f t="array" ref="D3572">_xlfn.XLOOKUP(C3572,Products!A:A,Products!B:B,"")</f>
        <v>Baby Wipes</v>
      </c>
      <c r="E3572" s="4" t="str">
        <f t="array" ref="E3572">_xlfn.XLOOKUP(C3572,Products!A:A,Products!C:C,"")</f>
        <v>Baby Care</v>
      </c>
      <c r="F3572" s="4" t="str">
        <f t="array" ref="F3572">_xlfn.XLOOKUP(C3572,Products!A:A,Products!D:D,"")</f>
        <v>Balakrishnan Ltd</v>
      </c>
      <c r="G3572" s="4">
        <f>Order_items!C3572</f>
        <v>1</v>
      </c>
      <c r="H3572" s="4">
        <f>Order_items!D3572</f>
        <v>274.25</v>
      </c>
      <c r="I3572" s="4">
        <f>Order_items!E3572</f>
        <v>274.25</v>
      </c>
      <c r="J3572" s="4" t="str">
        <f t="array" ref="J3572">_xlfn.XLOOKUP(A3572,Orders!A:A,Orders!G:G,"")</f>
        <v>Card</v>
      </c>
      <c r="K3572" s="4">
        <f t="shared" si="1"/>
        <v>2023</v>
      </c>
      <c r="L3572" s="4" t="str">
        <f t="shared" si="2"/>
        <v>Apr</v>
      </c>
    </row>
    <row r="3573" ht="22.5" customHeight="1">
      <c r="A3573" s="4">
        <f>(Orders!A3573)</f>
        <v>7590214417</v>
      </c>
      <c r="B3573" s="5">
        <f t="array" ref="B3573">_xlfn.XLOOKUP(A3573, Orders!A:A,Orders!C:C)</f>
        <v>45421.93088</v>
      </c>
      <c r="C3573" s="4">
        <f>Order_items!B3573</f>
        <v>361361</v>
      </c>
      <c r="D3573" s="4" t="str">
        <f t="array" ref="D3573">_xlfn.XLOOKUP(C3573,Products!A:A,Products!B:B,"")</f>
        <v>Biscuits</v>
      </c>
      <c r="E3573" s="4" t="str">
        <f t="array" ref="E3573">_xlfn.XLOOKUP(C3573,Products!A:A,Products!C:C,"")</f>
        <v>Snacks &amp; Munchies</v>
      </c>
      <c r="F3573" s="4" t="str">
        <f t="array" ref="F3573">_xlfn.XLOOKUP(C3573,Products!A:A,Products!D:D,"")</f>
        <v>Kunda, Dave and Sahni</v>
      </c>
      <c r="G3573" s="4">
        <f>Order_items!C3573</f>
        <v>1</v>
      </c>
      <c r="H3573" s="4">
        <f>Order_items!D3573</f>
        <v>826.21</v>
      </c>
      <c r="I3573" s="4">
        <f>Order_items!E3573</f>
        <v>826.21</v>
      </c>
      <c r="J3573" s="4" t="str">
        <f t="array" ref="J3573">_xlfn.XLOOKUP(A3573,Orders!A:A,Orders!G:G,"")</f>
        <v>Cash</v>
      </c>
      <c r="K3573" s="4">
        <f t="shared" si="1"/>
        <v>2024</v>
      </c>
      <c r="L3573" s="4" t="str">
        <f t="shared" si="2"/>
        <v>May</v>
      </c>
    </row>
    <row r="3574" ht="22.5" customHeight="1">
      <c r="A3574" s="4">
        <f>(Orders!A3574)</f>
        <v>1736212920</v>
      </c>
      <c r="B3574" s="5">
        <f t="array" ref="B3574">_xlfn.XLOOKUP(A3574, Orders!A:A,Orders!C:C)</f>
        <v>45545.63448</v>
      </c>
      <c r="C3574" s="4">
        <f>Order_items!B3574</f>
        <v>196719</v>
      </c>
      <c r="D3574" s="4" t="str">
        <f t="array" ref="D3574">_xlfn.XLOOKUP(C3574,Products!A:A,Products!B:B,"")</f>
        <v>Bananas</v>
      </c>
      <c r="E3574" s="4" t="str">
        <f t="array" ref="E3574">_xlfn.XLOOKUP(C3574,Products!A:A,Products!C:C,"")</f>
        <v>Fruits &amp; Vegetables</v>
      </c>
      <c r="F3574" s="4" t="str">
        <f t="array" ref="F3574">_xlfn.XLOOKUP(C3574,Products!A:A,Products!D:D,"")</f>
        <v>Yogi Group</v>
      </c>
      <c r="G3574" s="4">
        <f>Order_items!C3574</f>
        <v>1</v>
      </c>
      <c r="H3574" s="4">
        <f>Order_items!D3574</f>
        <v>217.5</v>
      </c>
      <c r="I3574" s="4">
        <f>Order_items!E3574</f>
        <v>217.5</v>
      </c>
      <c r="J3574" s="4" t="str">
        <f t="array" ref="J3574">_xlfn.XLOOKUP(A3574,Orders!A:A,Orders!G:G,"")</f>
        <v>Wallet</v>
      </c>
      <c r="K3574" s="4">
        <f t="shared" si="1"/>
        <v>2024</v>
      </c>
      <c r="L3574" s="4" t="str">
        <f t="shared" si="2"/>
        <v>Sep</v>
      </c>
    </row>
    <row r="3575" ht="22.5" customHeight="1">
      <c r="A3575" s="4">
        <f>(Orders!A3575)</f>
        <v>4507702369</v>
      </c>
      <c r="B3575" s="5">
        <f t="array" ref="B3575">_xlfn.XLOOKUP(A3575, Orders!A:A,Orders!C:C)</f>
        <v>45039.9959</v>
      </c>
      <c r="C3575" s="4">
        <f>Order_items!B3575</f>
        <v>4452</v>
      </c>
      <c r="D3575" s="4" t="str">
        <f t="array" ref="D3575">_xlfn.XLOOKUP(C3575,Products!A:A,Products!B:B,"")</f>
        <v>Baby Wipes</v>
      </c>
      <c r="E3575" s="4" t="str">
        <f t="array" ref="E3575">_xlfn.XLOOKUP(C3575,Products!A:A,Products!C:C,"")</f>
        <v>Baby Care</v>
      </c>
      <c r="F3575" s="4" t="str">
        <f t="array" ref="F3575">_xlfn.XLOOKUP(C3575,Products!A:A,Products!D:D,"")</f>
        <v>Morar-Mistry</v>
      </c>
      <c r="G3575" s="4">
        <f>Order_items!C3575</f>
        <v>3</v>
      </c>
      <c r="H3575" s="4">
        <f>Order_items!D3575</f>
        <v>169.88</v>
      </c>
      <c r="I3575" s="4">
        <f>Order_items!E3575</f>
        <v>509.64</v>
      </c>
      <c r="J3575" s="4" t="str">
        <f t="array" ref="J3575">_xlfn.XLOOKUP(A3575,Orders!A:A,Orders!G:G,"")</f>
        <v>Card</v>
      </c>
      <c r="K3575" s="4">
        <f t="shared" si="1"/>
        <v>2023</v>
      </c>
      <c r="L3575" s="4" t="str">
        <f t="shared" si="2"/>
        <v>Apr</v>
      </c>
    </row>
    <row r="3576" ht="22.5" customHeight="1">
      <c r="A3576" s="4">
        <f>(Orders!A3576)</f>
        <v>6458765046</v>
      </c>
      <c r="B3576" s="5">
        <f t="array" ref="B3576">_xlfn.XLOOKUP(A3576, Orders!A:A,Orders!C:C)</f>
        <v>45106.7358</v>
      </c>
      <c r="C3576" s="4">
        <f>Order_items!B3576</f>
        <v>112390</v>
      </c>
      <c r="D3576" s="4" t="str">
        <f t="array" ref="D3576">_xlfn.XLOOKUP(C3576,Products!A:A,Products!B:B,"")</f>
        <v>Toothpaste</v>
      </c>
      <c r="E3576" s="4" t="str">
        <f t="array" ref="E3576">_xlfn.XLOOKUP(C3576,Products!A:A,Products!C:C,"")</f>
        <v>Personal Care</v>
      </c>
      <c r="F3576" s="4" t="str">
        <f t="array" ref="F3576">_xlfn.XLOOKUP(C3576,Products!A:A,Products!D:D,"")</f>
        <v>Kibe, Contractor and Randhawa</v>
      </c>
      <c r="G3576" s="4">
        <f>Order_items!C3576</f>
        <v>2</v>
      </c>
      <c r="H3576" s="4">
        <f>Order_items!D3576</f>
        <v>877.98</v>
      </c>
      <c r="I3576" s="4">
        <f>Order_items!E3576</f>
        <v>1755.96</v>
      </c>
      <c r="J3576" s="4" t="str">
        <f t="array" ref="J3576">_xlfn.XLOOKUP(A3576,Orders!A:A,Orders!G:G,"")</f>
        <v>Cash</v>
      </c>
      <c r="K3576" s="4">
        <f t="shared" si="1"/>
        <v>2023</v>
      </c>
      <c r="L3576" s="4" t="str">
        <f t="shared" si="2"/>
        <v>Jun</v>
      </c>
    </row>
    <row r="3577" ht="22.5" customHeight="1">
      <c r="A3577" s="4">
        <f>(Orders!A3577)</f>
        <v>47953423</v>
      </c>
      <c r="B3577" s="5">
        <f t="array" ref="B3577">_xlfn.XLOOKUP(A3577, Orders!A:A,Orders!C:C)</f>
        <v>45349.00956</v>
      </c>
      <c r="C3577" s="4">
        <f>Order_items!B3577</f>
        <v>585299</v>
      </c>
      <c r="D3577" s="4" t="str">
        <f t="array" ref="D3577">_xlfn.XLOOKUP(C3577,Products!A:A,Products!B:B,"")</f>
        <v>Pet Treats</v>
      </c>
      <c r="E3577" s="4" t="str">
        <f t="array" ref="E3577">_xlfn.XLOOKUP(C3577,Products!A:A,Products!C:C,"")</f>
        <v>Pet Care</v>
      </c>
      <c r="F3577" s="4" t="str">
        <f t="array" ref="F3577">_xlfn.XLOOKUP(C3577,Products!A:A,Products!D:D,"")</f>
        <v>Sharma, Chandra and Prashad</v>
      </c>
      <c r="G3577" s="4">
        <f>Order_items!C3577</f>
        <v>1</v>
      </c>
      <c r="H3577" s="4">
        <f>Order_items!D3577</f>
        <v>799.46</v>
      </c>
      <c r="I3577" s="4">
        <f>Order_items!E3577</f>
        <v>799.46</v>
      </c>
      <c r="J3577" s="4" t="str">
        <f t="array" ref="J3577">_xlfn.XLOOKUP(A3577,Orders!A:A,Orders!G:G,"")</f>
        <v>UPI</v>
      </c>
      <c r="K3577" s="4">
        <f t="shared" si="1"/>
        <v>2024</v>
      </c>
      <c r="L3577" s="4" t="str">
        <f t="shared" si="2"/>
        <v>Feb</v>
      </c>
    </row>
    <row r="3578" ht="22.5" customHeight="1">
      <c r="A3578" s="4">
        <f>(Orders!A3578)</f>
        <v>1263714922</v>
      </c>
      <c r="B3578" s="5">
        <f t="array" ref="B3578">_xlfn.XLOOKUP(A3578, Orders!A:A,Orders!C:C)</f>
        <v>45205.04692</v>
      </c>
      <c r="C3578" s="4">
        <f>Order_items!B3578</f>
        <v>256051</v>
      </c>
      <c r="D3578" s="4" t="str">
        <f t="array" ref="D3578">_xlfn.XLOOKUP(C3578,Products!A:A,Products!B:B,"")</f>
        <v>Lotion</v>
      </c>
      <c r="E3578" s="4" t="str">
        <f t="array" ref="E3578">_xlfn.XLOOKUP(C3578,Products!A:A,Products!C:C,"")</f>
        <v>Personal Care</v>
      </c>
      <c r="F3578" s="4" t="str">
        <f t="array" ref="F3578">_xlfn.XLOOKUP(C3578,Products!A:A,Products!D:D,"")</f>
        <v>Mannan, Naidu and Sama</v>
      </c>
      <c r="G3578" s="4">
        <f>Order_items!C3578</f>
        <v>2</v>
      </c>
      <c r="H3578" s="4">
        <f>Order_items!D3578</f>
        <v>400.92</v>
      </c>
      <c r="I3578" s="4">
        <f>Order_items!E3578</f>
        <v>801.84</v>
      </c>
      <c r="J3578" s="4" t="str">
        <f t="array" ref="J3578">_xlfn.XLOOKUP(A3578,Orders!A:A,Orders!G:G,"")</f>
        <v>Cash</v>
      </c>
      <c r="K3578" s="4">
        <f t="shared" si="1"/>
        <v>2023</v>
      </c>
      <c r="L3578" s="4" t="str">
        <f t="shared" si="2"/>
        <v>Oct</v>
      </c>
    </row>
    <row r="3579" ht="22.5" customHeight="1">
      <c r="A3579" s="4">
        <f>(Orders!A3579)</f>
        <v>2061768860</v>
      </c>
      <c r="B3579" s="5">
        <f t="array" ref="B3579">_xlfn.XLOOKUP(A3579, Orders!A:A,Orders!C:C)</f>
        <v>45188.69699</v>
      </c>
      <c r="C3579" s="4">
        <f>Order_items!B3579</f>
        <v>154179</v>
      </c>
      <c r="D3579" s="4" t="str">
        <f t="array" ref="D3579">_xlfn.XLOOKUP(C3579,Products!A:A,Products!B:B,"")</f>
        <v>Pain Reliever</v>
      </c>
      <c r="E3579" s="4" t="str">
        <f t="array" ref="E3579">_xlfn.XLOOKUP(C3579,Products!A:A,Products!C:C,"")</f>
        <v>Pharmacy</v>
      </c>
      <c r="F3579" s="4" t="str">
        <f t="array" ref="F3579">_xlfn.XLOOKUP(C3579,Products!A:A,Products!D:D,"")</f>
        <v>Barad, Devi and Andra</v>
      </c>
      <c r="G3579" s="4">
        <f>Order_items!C3579</f>
        <v>1</v>
      </c>
      <c r="H3579" s="4">
        <f>Order_items!D3579</f>
        <v>582.87</v>
      </c>
      <c r="I3579" s="4">
        <f>Order_items!E3579</f>
        <v>582.87</v>
      </c>
      <c r="J3579" s="4" t="str">
        <f t="array" ref="J3579">_xlfn.XLOOKUP(A3579,Orders!A:A,Orders!G:G,"")</f>
        <v>Card</v>
      </c>
      <c r="K3579" s="4">
        <f t="shared" si="1"/>
        <v>2023</v>
      </c>
      <c r="L3579" s="4" t="str">
        <f t="shared" si="2"/>
        <v>Sep</v>
      </c>
    </row>
    <row r="3580" ht="22.5" customHeight="1">
      <c r="A3580" s="4">
        <f>(Orders!A3580)</f>
        <v>4264335652</v>
      </c>
      <c r="B3580" s="5">
        <f t="array" ref="B3580">_xlfn.XLOOKUP(A3580, Orders!A:A,Orders!C:C)</f>
        <v>45177.26644</v>
      </c>
      <c r="C3580" s="4">
        <f>Order_items!B3580</f>
        <v>14145</v>
      </c>
      <c r="D3580" s="4" t="str">
        <f t="array" ref="D3580">_xlfn.XLOOKUP(C3580,Products!A:A,Products!B:B,"")</f>
        <v>Spinach</v>
      </c>
      <c r="E3580" s="4" t="str">
        <f t="array" ref="E3580">_xlfn.XLOOKUP(C3580,Products!A:A,Products!C:C,"")</f>
        <v>Fruits &amp; Vegetables</v>
      </c>
      <c r="F3580" s="4" t="str">
        <f t="array" ref="F3580">_xlfn.XLOOKUP(C3580,Products!A:A,Products!D:D,"")</f>
        <v>Thakur, Shah and Pingle</v>
      </c>
      <c r="G3580" s="4">
        <f>Order_items!C3580</f>
        <v>3</v>
      </c>
      <c r="H3580" s="4">
        <f>Order_items!D3580</f>
        <v>630.84</v>
      </c>
      <c r="I3580" s="4">
        <f>Order_items!E3580</f>
        <v>1892.52</v>
      </c>
      <c r="J3580" s="4" t="str">
        <f t="array" ref="J3580">_xlfn.XLOOKUP(A3580,Orders!A:A,Orders!G:G,"")</f>
        <v>UPI</v>
      </c>
      <c r="K3580" s="4">
        <f t="shared" si="1"/>
        <v>2023</v>
      </c>
      <c r="L3580" s="4" t="str">
        <f t="shared" si="2"/>
        <v>Sep</v>
      </c>
    </row>
    <row r="3581" ht="22.5" customHeight="1">
      <c r="A3581" s="4">
        <f>(Orders!A3581)</f>
        <v>3087181728</v>
      </c>
      <c r="B3581" s="5">
        <f t="array" ref="B3581">_xlfn.XLOOKUP(A3581, Orders!A:A,Orders!C:C)</f>
        <v>45112.25699</v>
      </c>
      <c r="C3581" s="4">
        <f>Order_items!B3581</f>
        <v>367391</v>
      </c>
      <c r="D3581" s="4" t="str">
        <f t="array" ref="D3581">_xlfn.XLOOKUP(C3581,Products!A:A,Products!B:B,"")</f>
        <v>Baby Wipes</v>
      </c>
      <c r="E3581" s="4" t="str">
        <f t="array" ref="E3581">_xlfn.XLOOKUP(C3581,Products!A:A,Products!C:C,"")</f>
        <v>Baby Care</v>
      </c>
      <c r="F3581" s="4" t="str">
        <f t="array" ref="F3581">_xlfn.XLOOKUP(C3581,Products!A:A,Products!D:D,"")</f>
        <v>Talwar and Sons</v>
      </c>
      <c r="G3581" s="4">
        <f>Order_items!C3581</f>
        <v>1</v>
      </c>
      <c r="H3581" s="4">
        <f>Order_items!D3581</f>
        <v>939.55</v>
      </c>
      <c r="I3581" s="4">
        <f>Order_items!E3581</f>
        <v>939.55</v>
      </c>
      <c r="J3581" s="4" t="str">
        <f t="array" ref="J3581">_xlfn.XLOOKUP(A3581,Orders!A:A,Orders!G:G,"")</f>
        <v>UPI</v>
      </c>
      <c r="K3581" s="4">
        <f t="shared" si="1"/>
        <v>2023</v>
      </c>
      <c r="L3581" s="4" t="str">
        <f t="shared" si="2"/>
        <v>Jul</v>
      </c>
    </row>
    <row r="3582" ht="22.5" customHeight="1">
      <c r="A3582" s="4">
        <f>(Orders!A3582)</f>
        <v>599772156</v>
      </c>
      <c r="B3582" s="5">
        <f t="array" ref="B3582">_xlfn.XLOOKUP(A3582, Orders!A:A,Orders!C:C)</f>
        <v>45009.19331</v>
      </c>
      <c r="C3582" s="4">
        <f>Order_items!B3582</f>
        <v>34200</v>
      </c>
      <c r="D3582" s="4" t="str">
        <f t="array" ref="D3582">_xlfn.XLOOKUP(C3582,Products!A:A,Products!B:B,"")</f>
        <v>Lotion</v>
      </c>
      <c r="E3582" s="4" t="str">
        <f t="array" ref="E3582">_xlfn.XLOOKUP(C3582,Products!A:A,Products!C:C,"")</f>
        <v>Personal Care</v>
      </c>
      <c r="F3582" s="4" t="str">
        <f t="array" ref="F3582">_xlfn.XLOOKUP(C3582,Products!A:A,Products!D:D,"")</f>
        <v>Munshi-Grewal</v>
      </c>
      <c r="G3582" s="4">
        <f>Order_items!C3582</f>
        <v>2</v>
      </c>
      <c r="H3582" s="4">
        <f>Order_items!D3582</f>
        <v>319.8</v>
      </c>
      <c r="I3582" s="4">
        <f>Order_items!E3582</f>
        <v>639.6</v>
      </c>
      <c r="J3582" s="4" t="str">
        <f t="array" ref="J3582">_xlfn.XLOOKUP(A3582,Orders!A:A,Orders!G:G,"")</f>
        <v>Wallet</v>
      </c>
      <c r="K3582" s="4">
        <f t="shared" si="1"/>
        <v>2023</v>
      </c>
      <c r="L3582" s="4" t="str">
        <f t="shared" si="2"/>
        <v>Mar</v>
      </c>
    </row>
    <row r="3583" ht="22.5" customHeight="1">
      <c r="A3583" s="4">
        <f>(Orders!A3583)</f>
        <v>6074313668</v>
      </c>
      <c r="B3583" s="5">
        <f t="array" ref="B3583">_xlfn.XLOOKUP(A3583, Orders!A:A,Orders!C:C)</f>
        <v>45562.44914</v>
      </c>
      <c r="C3583" s="4">
        <f>Order_items!B3583</f>
        <v>552883</v>
      </c>
      <c r="D3583" s="4" t="str">
        <f t="array" ref="D3583">_xlfn.XLOOKUP(C3583,Products!A:A,Products!B:B,"")</f>
        <v>Potatoes</v>
      </c>
      <c r="E3583" s="4" t="str">
        <f t="array" ref="E3583">_xlfn.XLOOKUP(C3583,Products!A:A,Products!C:C,"")</f>
        <v>Fruits &amp; Vegetables</v>
      </c>
      <c r="F3583" s="4" t="str">
        <f t="array" ref="F3583">_xlfn.XLOOKUP(C3583,Products!A:A,Products!D:D,"")</f>
        <v>Balan, Patel and Mall</v>
      </c>
      <c r="G3583" s="4">
        <f>Order_items!C3583</f>
        <v>3</v>
      </c>
      <c r="H3583" s="4">
        <f>Order_items!D3583</f>
        <v>888.16</v>
      </c>
      <c r="I3583" s="4">
        <f>Order_items!E3583</f>
        <v>2664.48</v>
      </c>
      <c r="J3583" s="4" t="str">
        <f t="array" ref="J3583">_xlfn.XLOOKUP(A3583,Orders!A:A,Orders!G:G,"")</f>
        <v>Cash</v>
      </c>
      <c r="K3583" s="4">
        <f t="shared" si="1"/>
        <v>2024</v>
      </c>
      <c r="L3583" s="4" t="str">
        <f t="shared" si="2"/>
        <v>Sep</v>
      </c>
    </row>
    <row r="3584" ht="22.5" customHeight="1">
      <c r="A3584" s="4">
        <f>(Orders!A3584)</f>
        <v>5497551107</v>
      </c>
      <c r="B3584" s="5">
        <f t="array" ref="B3584">_xlfn.XLOOKUP(A3584, Orders!A:A,Orders!C:C)</f>
        <v>45522.66102</v>
      </c>
      <c r="C3584" s="4">
        <f>Order_items!B3584</f>
        <v>764014</v>
      </c>
      <c r="D3584" s="4" t="str">
        <f t="array" ref="D3584">_xlfn.XLOOKUP(C3584,Products!A:A,Products!B:B,"")</f>
        <v>Salt</v>
      </c>
      <c r="E3584" s="4" t="str">
        <f t="array" ref="E3584">_xlfn.XLOOKUP(C3584,Products!A:A,Products!C:C,"")</f>
        <v>Grocery &amp; Staples</v>
      </c>
      <c r="F3584" s="4" t="str">
        <f t="array" ref="F3584">_xlfn.XLOOKUP(C3584,Products!A:A,Products!D:D,"")</f>
        <v>Grewal, Swamy and Dayal</v>
      </c>
      <c r="G3584" s="4">
        <f>Order_items!C3584</f>
        <v>1</v>
      </c>
      <c r="H3584" s="4">
        <f>Order_items!D3584</f>
        <v>612.04</v>
      </c>
      <c r="I3584" s="4">
        <f>Order_items!E3584</f>
        <v>612.04</v>
      </c>
      <c r="J3584" s="4" t="str">
        <f t="array" ref="J3584">_xlfn.XLOOKUP(A3584,Orders!A:A,Orders!G:G,"")</f>
        <v>Wallet</v>
      </c>
      <c r="K3584" s="4">
        <f t="shared" si="1"/>
        <v>2024</v>
      </c>
      <c r="L3584" s="4" t="str">
        <f t="shared" si="2"/>
        <v>Aug</v>
      </c>
    </row>
    <row r="3585" ht="22.5" customHeight="1">
      <c r="A3585" s="4">
        <f>(Orders!A3585)</f>
        <v>9102202025</v>
      </c>
      <c r="B3585" s="5">
        <f t="array" ref="B3585">_xlfn.XLOOKUP(A3585, Orders!A:A,Orders!C:C)</f>
        <v>45392.31704</v>
      </c>
      <c r="C3585" s="4">
        <f>Order_items!B3585</f>
        <v>832348</v>
      </c>
      <c r="D3585" s="4" t="str">
        <f t="array" ref="D3585">_xlfn.XLOOKUP(C3585,Products!A:A,Products!B:B,"")</f>
        <v>Biscuits</v>
      </c>
      <c r="E3585" s="4" t="str">
        <f t="array" ref="E3585">_xlfn.XLOOKUP(C3585,Products!A:A,Products!C:C,"")</f>
        <v>Snacks &amp; Munchies</v>
      </c>
      <c r="F3585" s="4" t="str">
        <f t="array" ref="F3585">_xlfn.XLOOKUP(C3585,Products!A:A,Products!D:D,"")</f>
        <v>Jani-Ram</v>
      </c>
      <c r="G3585" s="4">
        <f>Order_items!C3585</f>
        <v>3</v>
      </c>
      <c r="H3585" s="4">
        <f>Order_items!D3585</f>
        <v>831.43</v>
      </c>
      <c r="I3585" s="4">
        <f>Order_items!E3585</f>
        <v>2494.29</v>
      </c>
      <c r="J3585" s="4" t="str">
        <f t="array" ref="J3585">_xlfn.XLOOKUP(A3585,Orders!A:A,Orders!G:G,"")</f>
        <v>UPI</v>
      </c>
      <c r="K3585" s="4">
        <f t="shared" si="1"/>
        <v>2024</v>
      </c>
      <c r="L3585" s="4" t="str">
        <f t="shared" si="2"/>
        <v>Apr</v>
      </c>
    </row>
    <row r="3586" ht="22.5" customHeight="1">
      <c r="A3586" s="4">
        <f>(Orders!A3586)</f>
        <v>8794436743</v>
      </c>
      <c r="B3586" s="5">
        <f t="array" ref="B3586">_xlfn.XLOOKUP(A3586, Orders!A:A,Orders!C:C)</f>
        <v>45124.26875</v>
      </c>
      <c r="C3586" s="4">
        <f>Order_items!B3586</f>
        <v>329351</v>
      </c>
      <c r="D3586" s="4" t="str">
        <f t="array" ref="D3586">_xlfn.XLOOKUP(C3586,Products!A:A,Products!B:B,"")</f>
        <v>Cheese</v>
      </c>
      <c r="E3586" s="4" t="str">
        <f t="array" ref="E3586">_xlfn.XLOOKUP(C3586,Products!A:A,Products!C:C,"")</f>
        <v>Dairy &amp; Breakfast</v>
      </c>
      <c r="F3586" s="4" t="str">
        <f t="array" ref="F3586">_xlfn.XLOOKUP(C3586,Products!A:A,Products!D:D,"")</f>
        <v>Lala, Kalita and Sathe</v>
      </c>
      <c r="G3586" s="4">
        <f>Order_items!C3586</f>
        <v>3</v>
      </c>
      <c r="H3586" s="4">
        <f>Order_items!D3586</f>
        <v>310.87</v>
      </c>
      <c r="I3586" s="4">
        <f>Order_items!E3586</f>
        <v>932.61</v>
      </c>
      <c r="J3586" s="4" t="str">
        <f t="array" ref="J3586">_xlfn.XLOOKUP(A3586,Orders!A:A,Orders!G:G,"")</f>
        <v>Card</v>
      </c>
      <c r="K3586" s="4">
        <f t="shared" si="1"/>
        <v>2023</v>
      </c>
      <c r="L3586" s="4" t="str">
        <f t="shared" si="2"/>
        <v>Jul</v>
      </c>
    </row>
    <row r="3587" ht="22.5" customHeight="1">
      <c r="A3587" s="4">
        <f>(Orders!A3587)</f>
        <v>3299603042</v>
      </c>
      <c r="B3587" s="5">
        <f t="array" ref="B3587">_xlfn.XLOOKUP(A3587, Orders!A:A,Orders!C:C)</f>
        <v>45460.16867</v>
      </c>
      <c r="C3587" s="4">
        <f>Order_items!B3587</f>
        <v>264803</v>
      </c>
      <c r="D3587" s="4" t="str">
        <f t="array" ref="D3587">_xlfn.XLOOKUP(C3587,Products!A:A,Products!B:B,"")</f>
        <v>Vitamins</v>
      </c>
      <c r="E3587" s="4" t="str">
        <f t="array" ref="E3587">_xlfn.XLOOKUP(C3587,Products!A:A,Products!C:C,"")</f>
        <v>Pharmacy</v>
      </c>
      <c r="F3587" s="4" t="str">
        <f t="array" ref="F3587">_xlfn.XLOOKUP(C3587,Products!A:A,Products!D:D,"")</f>
        <v>Gole-Doshi</v>
      </c>
      <c r="G3587" s="4">
        <f>Order_items!C3587</f>
        <v>1</v>
      </c>
      <c r="H3587" s="4">
        <f>Order_items!D3587</f>
        <v>995.98</v>
      </c>
      <c r="I3587" s="4">
        <f>Order_items!E3587</f>
        <v>995.98</v>
      </c>
      <c r="J3587" s="4" t="str">
        <f t="array" ref="J3587">_xlfn.XLOOKUP(A3587,Orders!A:A,Orders!G:G,"")</f>
        <v>Wallet</v>
      </c>
      <c r="K3587" s="4">
        <f t="shared" si="1"/>
        <v>2024</v>
      </c>
      <c r="L3587" s="4" t="str">
        <f t="shared" si="2"/>
        <v>Jun</v>
      </c>
    </row>
    <row r="3588" ht="22.5" customHeight="1">
      <c r="A3588" s="4">
        <f>(Orders!A3588)</f>
        <v>243077069</v>
      </c>
      <c r="B3588" s="5">
        <f t="array" ref="B3588">_xlfn.XLOOKUP(A3588, Orders!A:A,Orders!C:C)</f>
        <v>45407.774</v>
      </c>
      <c r="C3588" s="4">
        <f>Order_items!B3588</f>
        <v>602241</v>
      </c>
      <c r="D3588" s="4" t="str">
        <f t="array" ref="D3588">_xlfn.XLOOKUP(C3588,Products!A:A,Products!B:B,"")</f>
        <v>Nuts</v>
      </c>
      <c r="E3588" s="4" t="str">
        <f t="array" ref="E3588">_xlfn.XLOOKUP(C3588,Products!A:A,Products!C:C,"")</f>
        <v>Snacks &amp; Munchies</v>
      </c>
      <c r="F3588" s="4" t="str">
        <f t="array" ref="F3588">_xlfn.XLOOKUP(C3588,Products!A:A,Products!D:D,"")</f>
        <v>Bahl-Pau</v>
      </c>
      <c r="G3588" s="4">
        <f>Order_items!C3588</f>
        <v>1</v>
      </c>
      <c r="H3588" s="4">
        <f>Order_items!D3588</f>
        <v>976.55</v>
      </c>
      <c r="I3588" s="4">
        <f>Order_items!E3588</f>
        <v>976.55</v>
      </c>
      <c r="J3588" s="4" t="str">
        <f t="array" ref="J3588">_xlfn.XLOOKUP(A3588,Orders!A:A,Orders!G:G,"")</f>
        <v>UPI</v>
      </c>
      <c r="K3588" s="4">
        <f t="shared" si="1"/>
        <v>2024</v>
      </c>
      <c r="L3588" s="4" t="str">
        <f t="shared" si="2"/>
        <v>Apr</v>
      </c>
    </row>
    <row r="3589" ht="22.5" customHeight="1">
      <c r="A3589" s="4">
        <f>(Orders!A3589)</f>
        <v>6749594412</v>
      </c>
      <c r="B3589" s="5">
        <f t="array" ref="B3589">_xlfn.XLOOKUP(A3589, Orders!A:A,Orders!C:C)</f>
        <v>45260.63639</v>
      </c>
      <c r="C3589" s="4">
        <f>Order_items!B3589</f>
        <v>847349</v>
      </c>
      <c r="D3589" s="4" t="str">
        <f t="array" ref="D3589">_xlfn.XLOOKUP(C3589,Products!A:A,Products!B:B,"")</f>
        <v>Potatoes</v>
      </c>
      <c r="E3589" s="4" t="str">
        <f t="array" ref="E3589">_xlfn.XLOOKUP(C3589,Products!A:A,Products!C:C,"")</f>
        <v>Fruits &amp; Vegetables</v>
      </c>
      <c r="F3589" s="4" t="str">
        <f t="array" ref="F3589">_xlfn.XLOOKUP(C3589,Products!A:A,Products!D:D,"")</f>
        <v>Chhabra-Agrawal</v>
      </c>
      <c r="G3589" s="4">
        <f>Order_items!C3589</f>
        <v>2</v>
      </c>
      <c r="H3589" s="4">
        <f>Order_items!D3589</f>
        <v>781.08</v>
      </c>
      <c r="I3589" s="4">
        <f>Order_items!E3589</f>
        <v>1562.16</v>
      </c>
      <c r="J3589" s="4" t="str">
        <f t="array" ref="J3589">_xlfn.XLOOKUP(A3589,Orders!A:A,Orders!G:G,"")</f>
        <v>Cash</v>
      </c>
      <c r="K3589" s="4">
        <f t="shared" si="1"/>
        <v>2023</v>
      </c>
      <c r="L3589" s="4" t="str">
        <f t="shared" si="2"/>
        <v>Nov</v>
      </c>
    </row>
    <row r="3590" ht="22.5" customHeight="1">
      <c r="A3590" s="4">
        <f>(Orders!A3590)</f>
        <v>5378344982</v>
      </c>
      <c r="B3590" s="5">
        <f t="array" ref="B3590">_xlfn.XLOOKUP(A3590, Orders!A:A,Orders!C:C)</f>
        <v>45339.04486</v>
      </c>
      <c r="C3590" s="4">
        <f>Order_items!B3590</f>
        <v>146840</v>
      </c>
      <c r="D3590" s="4" t="str">
        <f t="array" ref="D3590">_xlfn.XLOOKUP(C3590,Products!A:A,Products!B:B,"")</f>
        <v>Bread</v>
      </c>
      <c r="E3590" s="4" t="str">
        <f t="array" ref="E3590">_xlfn.XLOOKUP(C3590,Products!A:A,Products!C:C,"")</f>
        <v>Dairy &amp; Breakfast</v>
      </c>
      <c r="F3590" s="4" t="str">
        <f t="array" ref="F3590">_xlfn.XLOOKUP(C3590,Products!A:A,Products!D:D,"")</f>
        <v>Bains, Deol and Vaidya</v>
      </c>
      <c r="G3590" s="4">
        <f>Order_items!C3590</f>
        <v>1</v>
      </c>
      <c r="H3590" s="4">
        <f>Order_items!D3590</f>
        <v>786.85</v>
      </c>
      <c r="I3590" s="4">
        <f>Order_items!E3590</f>
        <v>786.85</v>
      </c>
      <c r="J3590" s="4" t="str">
        <f t="array" ref="J3590">_xlfn.XLOOKUP(A3590,Orders!A:A,Orders!G:G,"")</f>
        <v>Card</v>
      </c>
      <c r="K3590" s="4">
        <f t="shared" si="1"/>
        <v>2024</v>
      </c>
      <c r="L3590" s="4" t="str">
        <f t="shared" si="2"/>
        <v>Feb</v>
      </c>
    </row>
    <row r="3591" ht="22.5" customHeight="1">
      <c r="A3591" s="4">
        <f>(Orders!A3591)</f>
        <v>9103834515</v>
      </c>
      <c r="B3591" s="5">
        <f t="array" ref="B3591">_xlfn.XLOOKUP(A3591, Orders!A:A,Orders!C:C)</f>
        <v>45294.35238</v>
      </c>
      <c r="C3591" s="4">
        <f>Order_items!B3591</f>
        <v>57405</v>
      </c>
      <c r="D3591" s="4" t="str">
        <f t="array" ref="D3591">_xlfn.XLOOKUP(C3591,Products!A:A,Products!B:B,"")</f>
        <v>Baby Food</v>
      </c>
      <c r="E3591" s="4" t="str">
        <f t="array" ref="E3591">_xlfn.XLOOKUP(C3591,Products!A:A,Products!C:C,"")</f>
        <v>Baby Care</v>
      </c>
      <c r="F3591" s="4" t="str">
        <f t="array" ref="F3591">_xlfn.XLOOKUP(C3591,Products!A:A,Products!D:D,"")</f>
        <v>Srinivas PLC</v>
      </c>
      <c r="G3591" s="4">
        <f>Order_items!C3591</f>
        <v>3</v>
      </c>
      <c r="H3591" s="4">
        <f>Order_items!D3591</f>
        <v>607.67</v>
      </c>
      <c r="I3591" s="4">
        <f>Order_items!E3591</f>
        <v>1823.01</v>
      </c>
      <c r="J3591" s="4" t="str">
        <f t="array" ref="J3591">_xlfn.XLOOKUP(A3591,Orders!A:A,Orders!G:G,"")</f>
        <v>Card</v>
      </c>
      <c r="K3591" s="4">
        <f t="shared" si="1"/>
        <v>2024</v>
      </c>
      <c r="L3591" s="4" t="str">
        <f t="shared" si="2"/>
        <v>Jan</v>
      </c>
    </row>
    <row r="3592" ht="22.5" customHeight="1">
      <c r="A3592" s="4">
        <f>(Orders!A3592)</f>
        <v>6237437720</v>
      </c>
      <c r="B3592" s="5">
        <f t="array" ref="B3592">_xlfn.XLOOKUP(A3592, Orders!A:A,Orders!C:C)</f>
        <v>45164.29198</v>
      </c>
      <c r="C3592" s="4">
        <f>Order_items!B3592</f>
        <v>219598</v>
      </c>
      <c r="D3592" s="4" t="str">
        <f t="array" ref="D3592">_xlfn.XLOOKUP(C3592,Products!A:A,Products!B:B,"")</f>
        <v>Shampoo</v>
      </c>
      <c r="E3592" s="4" t="str">
        <f t="array" ref="E3592">_xlfn.XLOOKUP(C3592,Products!A:A,Products!C:C,"")</f>
        <v>Personal Care</v>
      </c>
      <c r="F3592" s="4" t="str">
        <f t="array" ref="F3592">_xlfn.XLOOKUP(C3592,Products!A:A,Products!D:D,"")</f>
        <v>Arora-Magar</v>
      </c>
      <c r="G3592" s="4">
        <f>Order_items!C3592</f>
        <v>2</v>
      </c>
      <c r="H3592" s="4">
        <f>Order_items!D3592</f>
        <v>367.08</v>
      </c>
      <c r="I3592" s="4">
        <f>Order_items!E3592</f>
        <v>734.16</v>
      </c>
      <c r="J3592" s="4" t="str">
        <f t="array" ref="J3592">_xlfn.XLOOKUP(A3592,Orders!A:A,Orders!G:G,"")</f>
        <v>Wallet</v>
      </c>
      <c r="K3592" s="4">
        <f t="shared" si="1"/>
        <v>2023</v>
      </c>
      <c r="L3592" s="4" t="str">
        <f t="shared" si="2"/>
        <v>Aug</v>
      </c>
    </row>
    <row r="3593" ht="22.5" customHeight="1">
      <c r="A3593" s="4">
        <f>(Orders!A3593)</f>
        <v>2719670578</v>
      </c>
      <c r="B3593" s="5">
        <f t="array" ref="B3593">_xlfn.XLOOKUP(A3593, Orders!A:A,Orders!C:C)</f>
        <v>45539.40704</v>
      </c>
      <c r="C3593" s="4">
        <f>Order_items!B3593</f>
        <v>228286</v>
      </c>
      <c r="D3593" s="4" t="str">
        <f t="array" ref="D3593">_xlfn.XLOOKUP(C3593,Products!A:A,Products!B:B,"")</f>
        <v>Cola</v>
      </c>
      <c r="E3593" s="4" t="str">
        <f t="array" ref="E3593">_xlfn.XLOOKUP(C3593,Products!A:A,Products!C:C,"")</f>
        <v>Cold Drinks &amp; Juices</v>
      </c>
      <c r="F3593" s="4" t="str">
        <f t="array" ref="F3593">_xlfn.XLOOKUP(C3593,Products!A:A,Products!D:D,"")</f>
        <v>Bhattacharyya PLC</v>
      </c>
      <c r="G3593" s="4">
        <f>Order_items!C3593</f>
        <v>3</v>
      </c>
      <c r="H3593" s="4">
        <f>Order_items!D3593</f>
        <v>179.08</v>
      </c>
      <c r="I3593" s="4">
        <f>Order_items!E3593</f>
        <v>537.24</v>
      </c>
      <c r="J3593" s="4" t="str">
        <f t="array" ref="J3593">_xlfn.XLOOKUP(A3593,Orders!A:A,Orders!G:G,"")</f>
        <v>Wallet</v>
      </c>
      <c r="K3593" s="4">
        <f t="shared" si="1"/>
        <v>2024</v>
      </c>
      <c r="L3593" s="4" t="str">
        <f t="shared" si="2"/>
        <v>Sep</v>
      </c>
    </row>
    <row r="3594" ht="22.5" customHeight="1">
      <c r="A3594" s="4">
        <f>(Orders!A3594)</f>
        <v>2748681349</v>
      </c>
      <c r="B3594" s="5">
        <f t="array" ref="B3594">_xlfn.XLOOKUP(A3594, Orders!A:A,Orders!C:C)</f>
        <v>45427.23339</v>
      </c>
      <c r="C3594" s="4">
        <f>Order_items!B3594</f>
        <v>851978</v>
      </c>
      <c r="D3594" s="4" t="str">
        <f t="array" ref="D3594">_xlfn.XLOOKUP(C3594,Products!A:A,Products!B:B,"")</f>
        <v>Vitamins</v>
      </c>
      <c r="E3594" s="4" t="str">
        <f t="array" ref="E3594">_xlfn.XLOOKUP(C3594,Products!A:A,Products!C:C,"")</f>
        <v>Pharmacy</v>
      </c>
      <c r="F3594" s="4" t="str">
        <f t="array" ref="F3594">_xlfn.XLOOKUP(C3594,Products!A:A,Products!D:D,"")</f>
        <v>Parsa-Bala</v>
      </c>
      <c r="G3594" s="4">
        <f>Order_items!C3594</f>
        <v>3</v>
      </c>
      <c r="H3594" s="4">
        <f>Order_items!D3594</f>
        <v>715.72</v>
      </c>
      <c r="I3594" s="4">
        <f>Order_items!E3594</f>
        <v>2147.16</v>
      </c>
      <c r="J3594" s="4" t="str">
        <f t="array" ref="J3594">_xlfn.XLOOKUP(A3594,Orders!A:A,Orders!G:G,"")</f>
        <v>Card</v>
      </c>
      <c r="K3594" s="4">
        <f t="shared" si="1"/>
        <v>2024</v>
      </c>
      <c r="L3594" s="4" t="str">
        <f t="shared" si="2"/>
        <v>May</v>
      </c>
    </row>
    <row r="3595" ht="22.5" customHeight="1">
      <c r="A3595" s="4">
        <f>(Orders!A3595)</f>
        <v>9851618724</v>
      </c>
      <c r="B3595" s="5">
        <f t="array" ref="B3595">_xlfn.XLOOKUP(A3595, Orders!A:A,Orders!C:C)</f>
        <v>45202.7524</v>
      </c>
      <c r="C3595" s="4">
        <f>Order_items!B3595</f>
        <v>6405</v>
      </c>
      <c r="D3595" s="4" t="str">
        <f t="array" ref="D3595">_xlfn.XLOOKUP(C3595,Products!A:A,Products!B:B,"")</f>
        <v>Baby Food</v>
      </c>
      <c r="E3595" s="4" t="str">
        <f t="array" ref="E3595">_xlfn.XLOOKUP(C3595,Products!A:A,Products!C:C,"")</f>
        <v>Baby Care</v>
      </c>
      <c r="F3595" s="4" t="str">
        <f t="array" ref="F3595">_xlfn.XLOOKUP(C3595,Products!A:A,Products!D:D,"")</f>
        <v>Kashyap-Reddy</v>
      </c>
      <c r="G3595" s="4">
        <f>Order_items!C3595</f>
        <v>1</v>
      </c>
      <c r="H3595" s="4">
        <f>Order_items!D3595</f>
        <v>236.51</v>
      </c>
      <c r="I3595" s="4">
        <f>Order_items!E3595</f>
        <v>236.51</v>
      </c>
      <c r="J3595" s="4" t="str">
        <f t="array" ref="J3595">_xlfn.XLOOKUP(A3595,Orders!A:A,Orders!G:G,"")</f>
        <v>Card</v>
      </c>
      <c r="K3595" s="4">
        <f t="shared" si="1"/>
        <v>2023</v>
      </c>
      <c r="L3595" s="4" t="str">
        <f t="shared" si="2"/>
        <v>Oct</v>
      </c>
    </row>
    <row r="3596" ht="22.5" customHeight="1">
      <c r="A3596" s="4">
        <f>(Orders!A3596)</f>
        <v>7013533376</v>
      </c>
      <c r="B3596" s="5">
        <f t="array" ref="B3596">_xlfn.XLOOKUP(A3596, Orders!A:A,Orders!C:C)</f>
        <v>45268.58375</v>
      </c>
      <c r="C3596" s="4">
        <f>Order_items!B3596</f>
        <v>818990</v>
      </c>
      <c r="D3596" s="4" t="str">
        <f t="array" ref="D3596">_xlfn.XLOOKUP(C3596,Products!A:A,Products!B:B,"")</f>
        <v>Tomatoes</v>
      </c>
      <c r="E3596" s="4" t="str">
        <f t="array" ref="E3596">_xlfn.XLOOKUP(C3596,Products!A:A,Products!C:C,"")</f>
        <v>Fruits &amp; Vegetables</v>
      </c>
      <c r="F3596" s="4" t="str">
        <f t="array" ref="F3596">_xlfn.XLOOKUP(C3596,Products!A:A,Products!D:D,"")</f>
        <v>Dugar Group</v>
      </c>
      <c r="G3596" s="4">
        <f>Order_items!C3596</f>
        <v>1</v>
      </c>
      <c r="H3596" s="4">
        <f>Order_items!D3596</f>
        <v>163.55</v>
      </c>
      <c r="I3596" s="4">
        <f>Order_items!E3596</f>
        <v>163.55</v>
      </c>
      <c r="J3596" s="4" t="str">
        <f t="array" ref="J3596">_xlfn.XLOOKUP(A3596,Orders!A:A,Orders!G:G,"")</f>
        <v>UPI</v>
      </c>
      <c r="K3596" s="4">
        <f t="shared" si="1"/>
        <v>2023</v>
      </c>
      <c r="L3596" s="4" t="str">
        <f t="shared" si="2"/>
        <v>Dec</v>
      </c>
    </row>
    <row r="3597" ht="22.5" customHeight="1">
      <c r="A3597" s="4">
        <f>(Orders!A3597)</f>
        <v>9727047029</v>
      </c>
      <c r="B3597" s="5">
        <f t="array" ref="B3597">_xlfn.XLOOKUP(A3597, Orders!A:A,Orders!C:C)</f>
        <v>45295.07986</v>
      </c>
      <c r="C3597" s="4">
        <f>Order_items!B3597</f>
        <v>444361</v>
      </c>
      <c r="D3597" s="4" t="str">
        <f t="array" ref="D3597">_xlfn.XLOOKUP(C3597,Products!A:A,Products!B:B,"")</f>
        <v>Pain Reliever</v>
      </c>
      <c r="E3597" s="4" t="str">
        <f t="array" ref="E3597">_xlfn.XLOOKUP(C3597,Products!A:A,Products!C:C,"")</f>
        <v>Pharmacy</v>
      </c>
      <c r="F3597" s="4" t="str">
        <f t="array" ref="F3597">_xlfn.XLOOKUP(C3597,Products!A:A,Products!D:D,"")</f>
        <v>Prakash, Bawa and Kale</v>
      </c>
      <c r="G3597" s="4">
        <f>Order_items!C3597</f>
        <v>2</v>
      </c>
      <c r="H3597" s="4">
        <f>Order_items!D3597</f>
        <v>822.63</v>
      </c>
      <c r="I3597" s="4">
        <f>Order_items!E3597</f>
        <v>1645.26</v>
      </c>
      <c r="J3597" s="4" t="str">
        <f t="array" ref="J3597">_xlfn.XLOOKUP(A3597,Orders!A:A,Orders!G:G,"")</f>
        <v>Cash</v>
      </c>
      <c r="K3597" s="4">
        <f t="shared" si="1"/>
        <v>2024</v>
      </c>
      <c r="L3597" s="4" t="str">
        <f t="shared" si="2"/>
        <v>Jan</v>
      </c>
    </row>
    <row r="3598" ht="22.5" customHeight="1">
      <c r="A3598" s="4">
        <f>(Orders!A3598)</f>
        <v>1191540022</v>
      </c>
      <c r="B3598" s="5">
        <f t="array" ref="B3598">_xlfn.XLOOKUP(A3598, Orders!A:A,Orders!C:C)</f>
        <v>45550.00596</v>
      </c>
      <c r="C3598" s="4">
        <f>Order_items!B3598</f>
        <v>243235</v>
      </c>
      <c r="D3598" s="4" t="str">
        <f t="array" ref="D3598">_xlfn.XLOOKUP(C3598,Products!A:A,Products!B:B,"")</f>
        <v>Cat Food</v>
      </c>
      <c r="E3598" s="4" t="str">
        <f t="array" ref="E3598">_xlfn.XLOOKUP(C3598,Products!A:A,Products!C:C,"")</f>
        <v>Pet Care</v>
      </c>
      <c r="F3598" s="4" t="str">
        <f t="array" ref="F3598">_xlfn.XLOOKUP(C3598,Products!A:A,Products!D:D,"")</f>
        <v>Batta Inc</v>
      </c>
      <c r="G3598" s="4">
        <f>Order_items!C3598</f>
        <v>2</v>
      </c>
      <c r="H3598" s="4">
        <f>Order_items!D3598</f>
        <v>109.03</v>
      </c>
      <c r="I3598" s="4">
        <f>Order_items!E3598</f>
        <v>218.06</v>
      </c>
      <c r="J3598" s="4" t="str">
        <f t="array" ref="J3598">_xlfn.XLOOKUP(A3598,Orders!A:A,Orders!G:G,"")</f>
        <v>UPI</v>
      </c>
      <c r="K3598" s="4">
        <f t="shared" si="1"/>
        <v>2024</v>
      </c>
      <c r="L3598" s="4" t="str">
        <f t="shared" si="2"/>
        <v>Sep</v>
      </c>
    </row>
    <row r="3599" ht="22.5" customHeight="1">
      <c r="A3599" s="4">
        <f>(Orders!A3599)</f>
        <v>5733572517</v>
      </c>
      <c r="B3599" s="5">
        <f t="array" ref="B3599">_xlfn.XLOOKUP(A3599, Orders!A:A,Orders!C:C)</f>
        <v>45509.00642</v>
      </c>
      <c r="C3599" s="4">
        <f>Order_items!B3599</f>
        <v>491314</v>
      </c>
      <c r="D3599" s="4" t="str">
        <f t="array" ref="D3599">_xlfn.XLOOKUP(C3599,Products!A:A,Products!B:B,"")</f>
        <v>Ice Cream</v>
      </c>
      <c r="E3599" s="4" t="str">
        <f t="array" ref="E3599">_xlfn.XLOOKUP(C3599,Products!A:A,Products!C:C,"")</f>
        <v>Instant &amp; Frozen Food</v>
      </c>
      <c r="F3599" s="4" t="str">
        <f t="array" ref="F3599">_xlfn.XLOOKUP(C3599,Products!A:A,Products!D:D,"")</f>
        <v>Banerjee Inc</v>
      </c>
      <c r="G3599" s="4">
        <f>Order_items!C3599</f>
        <v>1</v>
      </c>
      <c r="H3599" s="4">
        <f>Order_items!D3599</f>
        <v>973.44</v>
      </c>
      <c r="I3599" s="4">
        <f>Order_items!E3599</f>
        <v>973.44</v>
      </c>
      <c r="J3599" s="4" t="str">
        <f t="array" ref="J3599">_xlfn.XLOOKUP(A3599,Orders!A:A,Orders!G:G,"")</f>
        <v>Cash</v>
      </c>
      <c r="K3599" s="4">
        <f t="shared" si="1"/>
        <v>2024</v>
      </c>
      <c r="L3599" s="4" t="str">
        <f t="shared" si="2"/>
        <v>Aug</v>
      </c>
    </row>
    <row r="3600" ht="22.5" customHeight="1">
      <c r="A3600" s="4">
        <f>(Orders!A3600)</f>
        <v>9647928644</v>
      </c>
      <c r="B3600" s="5">
        <f t="array" ref="B3600">_xlfn.XLOOKUP(A3600, Orders!A:A,Orders!C:C)</f>
        <v>45065.56949</v>
      </c>
      <c r="C3600" s="4">
        <f>Order_items!B3600</f>
        <v>36412</v>
      </c>
      <c r="D3600" s="4" t="str">
        <f t="array" ref="D3600">_xlfn.XLOOKUP(C3600,Products!A:A,Products!B:B,"")</f>
        <v>Dish Soap</v>
      </c>
      <c r="E3600" s="4" t="str">
        <f t="array" ref="E3600">_xlfn.XLOOKUP(C3600,Products!A:A,Products!C:C,"")</f>
        <v>Household Care</v>
      </c>
      <c r="F3600" s="4" t="str">
        <f t="array" ref="F3600">_xlfn.XLOOKUP(C3600,Products!A:A,Products!D:D,"")</f>
        <v>Muni-Shankar</v>
      </c>
      <c r="G3600" s="4">
        <f>Order_items!C3600</f>
        <v>3</v>
      </c>
      <c r="H3600" s="4">
        <f>Order_items!D3600</f>
        <v>397.68</v>
      </c>
      <c r="I3600" s="4">
        <f>Order_items!E3600</f>
        <v>1193.04</v>
      </c>
      <c r="J3600" s="4" t="str">
        <f t="array" ref="J3600">_xlfn.XLOOKUP(A3600,Orders!A:A,Orders!G:G,"")</f>
        <v>Wallet</v>
      </c>
      <c r="K3600" s="4">
        <f t="shared" si="1"/>
        <v>2023</v>
      </c>
      <c r="L3600" s="4" t="str">
        <f t="shared" si="2"/>
        <v>May</v>
      </c>
    </row>
    <row r="3601" ht="22.5" customHeight="1">
      <c r="A3601" s="4">
        <f>(Orders!A3601)</f>
        <v>9696598689</v>
      </c>
      <c r="B3601" s="5">
        <f t="array" ref="B3601">_xlfn.XLOOKUP(A3601, Orders!A:A,Orders!C:C)</f>
        <v>45162.75939</v>
      </c>
      <c r="C3601" s="4">
        <f>Order_items!B3601</f>
        <v>880510</v>
      </c>
      <c r="D3601" s="4" t="str">
        <f t="array" ref="D3601">_xlfn.XLOOKUP(C3601,Products!A:A,Products!B:B,"")</f>
        <v>Bread</v>
      </c>
      <c r="E3601" s="4" t="str">
        <f t="array" ref="E3601">_xlfn.XLOOKUP(C3601,Products!A:A,Products!C:C,"")</f>
        <v>Dairy &amp; Breakfast</v>
      </c>
      <c r="F3601" s="4" t="str">
        <f t="array" ref="F3601">_xlfn.XLOOKUP(C3601,Products!A:A,Products!D:D,"")</f>
        <v>Roy-Char</v>
      </c>
      <c r="G3601" s="4">
        <f>Order_items!C3601</f>
        <v>2</v>
      </c>
      <c r="H3601" s="4">
        <f>Order_items!D3601</f>
        <v>951.43</v>
      </c>
      <c r="I3601" s="4">
        <f>Order_items!E3601</f>
        <v>1902.86</v>
      </c>
      <c r="J3601" s="4" t="str">
        <f t="array" ref="J3601">_xlfn.XLOOKUP(A3601,Orders!A:A,Orders!G:G,"")</f>
        <v>Card</v>
      </c>
      <c r="K3601" s="4">
        <f t="shared" si="1"/>
        <v>2023</v>
      </c>
      <c r="L3601" s="4" t="str">
        <f t="shared" si="2"/>
        <v>Aug</v>
      </c>
    </row>
    <row r="3602" ht="22.5" customHeight="1">
      <c r="A3602" s="4">
        <f>(Orders!A3602)</f>
        <v>1091207520</v>
      </c>
      <c r="B3602" s="5">
        <f t="array" ref="B3602">_xlfn.XLOOKUP(A3602, Orders!A:A,Orders!C:C)</f>
        <v>45570.79368</v>
      </c>
      <c r="C3602" s="4">
        <f>Order_items!B3602</f>
        <v>771228</v>
      </c>
      <c r="D3602" s="4" t="str">
        <f t="array" ref="D3602">_xlfn.XLOOKUP(C3602,Products!A:A,Products!B:B,"")</f>
        <v>Pet Treats</v>
      </c>
      <c r="E3602" s="4" t="str">
        <f t="array" ref="E3602">_xlfn.XLOOKUP(C3602,Products!A:A,Products!C:C,"")</f>
        <v>Pet Care</v>
      </c>
      <c r="F3602" s="4" t="str">
        <f t="array" ref="F3602">_xlfn.XLOOKUP(C3602,Products!A:A,Products!D:D,"")</f>
        <v>Raja and Sons</v>
      </c>
      <c r="G3602" s="4">
        <f>Order_items!C3602</f>
        <v>3</v>
      </c>
      <c r="H3602" s="4">
        <f>Order_items!D3602</f>
        <v>83.18</v>
      </c>
      <c r="I3602" s="4">
        <f>Order_items!E3602</f>
        <v>249.54</v>
      </c>
      <c r="J3602" s="4" t="str">
        <f t="array" ref="J3602">_xlfn.XLOOKUP(A3602,Orders!A:A,Orders!G:G,"")</f>
        <v>Card</v>
      </c>
      <c r="K3602" s="4">
        <f t="shared" si="1"/>
        <v>2024</v>
      </c>
      <c r="L3602" s="4" t="str">
        <f t="shared" si="2"/>
        <v>Oct</v>
      </c>
    </row>
    <row r="3603" ht="22.5" customHeight="1">
      <c r="A3603" s="4">
        <f>(Orders!A3603)</f>
        <v>7995971909</v>
      </c>
      <c r="B3603" s="5">
        <f t="array" ref="B3603">_xlfn.XLOOKUP(A3603, Orders!A:A,Orders!C:C)</f>
        <v>45054.75799</v>
      </c>
      <c r="C3603" s="4">
        <f>Order_items!B3603</f>
        <v>131748</v>
      </c>
      <c r="D3603" s="4" t="str">
        <f t="array" ref="D3603">_xlfn.XLOOKUP(C3603,Products!A:A,Products!B:B,"")</f>
        <v>Dog Food</v>
      </c>
      <c r="E3603" s="4" t="str">
        <f t="array" ref="E3603">_xlfn.XLOOKUP(C3603,Products!A:A,Products!C:C,"")</f>
        <v>Pet Care</v>
      </c>
      <c r="F3603" s="4" t="str">
        <f t="array" ref="F3603">_xlfn.XLOOKUP(C3603,Products!A:A,Products!D:D,"")</f>
        <v>Shroff, Wason and Dugar</v>
      </c>
      <c r="G3603" s="4">
        <f>Order_items!C3603</f>
        <v>1</v>
      </c>
      <c r="H3603" s="4">
        <f>Order_items!D3603</f>
        <v>81.35</v>
      </c>
      <c r="I3603" s="4">
        <f>Order_items!E3603</f>
        <v>81.35</v>
      </c>
      <c r="J3603" s="4" t="str">
        <f t="array" ref="J3603">_xlfn.XLOOKUP(A3603,Orders!A:A,Orders!G:G,"")</f>
        <v>Wallet</v>
      </c>
      <c r="K3603" s="4">
        <f t="shared" si="1"/>
        <v>2023</v>
      </c>
      <c r="L3603" s="4" t="str">
        <f t="shared" si="2"/>
        <v>May</v>
      </c>
    </row>
    <row r="3604" ht="22.5" customHeight="1">
      <c r="A3604" s="4">
        <f>(Orders!A3604)</f>
        <v>6077755741</v>
      </c>
      <c r="B3604" s="5">
        <f t="array" ref="B3604">_xlfn.XLOOKUP(A3604, Orders!A:A,Orders!C:C)</f>
        <v>45127.97499</v>
      </c>
      <c r="C3604" s="4">
        <f>Order_items!B3604</f>
        <v>707935</v>
      </c>
      <c r="D3604" s="4" t="str">
        <f t="array" ref="D3604">_xlfn.XLOOKUP(C3604,Products!A:A,Products!B:B,"")</f>
        <v>Cat Food</v>
      </c>
      <c r="E3604" s="4" t="str">
        <f t="array" ref="E3604">_xlfn.XLOOKUP(C3604,Products!A:A,Products!C:C,"")</f>
        <v>Pet Care</v>
      </c>
      <c r="F3604" s="4" t="str">
        <f t="array" ref="F3604">_xlfn.XLOOKUP(C3604,Products!A:A,Products!D:D,"")</f>
        <v>Anne, Mammen and Khatri</v>
      </c>
      <c r="G3604" s="4">
        <f>Order_items!C3604</f>
        <v>2</v>
      </c>
      <c r="H3604" s="4">
        <f>Order_items!D3604</f>
        <v>820.9</v>
      </c>
      <c r="I3604" s="4">
        <f>Order_items!E3604</f>
        <v>1641.8</v>
      </c>
      <c r="J3604" s="4" t="str">
        <f t="array" ref="J3604">_xlfn.XLOOKUP(A3604,Orders!A:A,Orders!G:G,"")</f>
        <v>Card</v>
      </c>
      <c r="K3604" s="4">
        <f t="shared" si="1"/>
        <v>2023</v>
      </c>
      <c r="L3604" s="4" t="str">
        <f t="shared" si="2"/>
        <v>Jul</v>
      </c>
    </row>
    <row r="3605" ht="22.5" customHeight="1">
      <c r="A3605" s="4">
        <f>(Orders!A3605)</f>
        <v>1240745644</v>
      </c>
      <c r="B3605" s="5">
        <f t="array" ref="B3605">_xlfn.XLOOKUP(A3605, Orders!A:A,Orders!C:C)</f>
        <v>45066.49813</v>
      </c>
      <c r="C3605" s="4">
        <f>Order_items!B3605</f>
        <v>942001</v>
      </c>
      <c r="D3605" s="4" t="str">
        <f t="array" ref="D3605">_xlfn.XLOOKUP(C3605,Products!A:A,Products!B:B,"")</f>
        <v>Cat Food</v>
      </c>
      <c r="E3605" s="4" t="str">
        <f t="array" ref="E3605">_xlfn.XLOOKUP(C3605,Products!A:A,Products!C:C,"")</f>
        <v>Pet Care</v>
      </c>
      <c r="F3605" s="4" t="str">
        <f t="array" ref="F3605">_xlfn.XLOOKUP(C3605,Products!A:A,Products!D:D,"")</f>
        <v>Acharya Ltd</v>
      </c>
      <c r="G3605" s="4">
        <f>Order_items!C3605</f>
        <v>2</v>
      </c>
      <c r="H3605" s="4">
        <f>Order_items!D3605</f>
        <v>671.55</v>
      </c>
      <c r="I3605" s="4">
        <f>Order_items!E3605</f>
        <v>1343.1</v>
      </c>
      <c r="J3605" s="4" t="str">
        <f t="array" ref="J3605">_xlfn.XLOOKUP(A3605,Orders!A:A,Orders!G:G,"")</f>
        <v>Wallet</v>
      </c>
      <c r="K3605" s="4">
        <f t="shared" si="1"/>
        <v>2023</v>
      </c>
      <c r="L3605" s="4" t="str">
        <f t="shared" si="2"/>
        <v>May</v>
      </c>
    </row>
    <row r="3606" ht="22.5" customHeight="1">
      <c r="A3606" s="4">
        <f>(Orders!A3606)</f>
        <v>1397810713</v>
      </c>
      <c r="B3606" s="5">
        <f t="array" ref="B3606">_xlfn.XLOOKUP(A3606, Orders!A:A,Orders!C:C)</f>
        <v>45269.60912</v>
      </c>
      <c r="C3606" s="4">
        <f>Order_items!B3606</f>
        <v>89084</v>
      </c>
      <c r="D3606" s="4" t="str">
        <f t="array" ref="D3606">_xlfn.XLOOKUP(C3606,Products!A:A,Products!B:B,"")</f>
        <v>Milk</v>
      </c>
      <c r="E3606" s="4" t="str">
        <f t="array" ref="E3606">_xlfn.XLOOKUP(C3606,Products!A:A,Products!C:C,"")</f>
        <v>Dairy &amp; Breakfast</v>
      </c>
      <c r="F3606" s="4" t="str">
        <f t="array" ref="F3606">_xlfn.XLOOKUP(C3606,Products!A:A,Products!D:D,"")</f>
        <v>Wali, Virk and Iyer</v>
      </c>
      <c r="G3606" s="4">
        <f>Order_items!C3606</f>
        <v>2</v>
      </c>
      <c r="H3606" s="4">
        <f>Order_items!D3606</f>
        <v>598.83</v>
      </c>
      <c r="I3606" s="4">
        <f>Order_items!E3606</f>
        <v>1197.66</v>
      </c>
      <c r="J3606" s="4" t="str">
        <f t="array" ref="J3606">_xlfn.XLOOKUP(A3606,Orders!A:A,Orders!G:G,"")</f>
        <v>Wallet</v>
      </c>
      <c r="K3606" s="4">
        <f t="shared" si="1"/>
        <v>2023</v>
      </c>
      <c r="L3606" s="4" t="str">
        <f t="shared" si="2"/>
        <v>Dec</v>
      </c>
    </row>
    <row r="3607" ht="22.5" customHeight="1">
      <c r="A3607" s="4">
        <f>(Orders!A3607)</f>
        <v>5149614189</v>
      </c>
      <c r="B3607" s="5">
        <f t="array" ref="B3607">_xlfn.XLOOKUP(A3607, Orders!A:A,Orders!C:C)</f>
        <v>45131.6166</v>
      </c>
      <c r="C3607" s="4">
        <f>Order_items!B3607</f>
        <v>131937</v>
      </c>
      <c r="D3607" s="4" t="str">
        <f t="array" ref="D3607">_xlfn.XLOOKUP(C3607,Products!A:A,Products!B:B,"")</f>
        <v>Frozen Pizza</v>
      </c>
      <c r="E3607" s="4" t="str">
        <f t="array" ref="E3607">_xlfn.XLOOKUP(C3607,Products!A:A,Products!C:C,"")</f>
        <v>Instant &amp; Frozen Food</v>
      </c>
      <c r="F3607" s="4" t="str">
        <f t="array" ref="F3607">_xlfn.XLOOKUP(C3607,Products!A:A,Products!D:D,"")</f>
        <v>Varkey, Devi and Ganguly</v>
      </c>
      <c r="G3607" s="4">
        <f>Order_items!C3607</f>
        <v>3</v>
      </c>
      <c r="H3607" s="4">
        <f>Order_items!D3607</f>
        <v>287.81</v>
      </c>
      <c r="I3607" s="4">
        <f>Order_items!E3607</f>
        <v>863.43</v>
      </c>
      <c r="J3607" s="4" t="str">
        <f t="array" ref="J3607">_xlfn.XLOOKUP(A3607,Orders!A:A,Orders!G:G,"")</f>
        <v>Wallet</v>
      </c>
      <c r="K3607" s="4">
        <f t="shared" si="1"/>
        <v>2023</v>
      </c>
      <c r="L3607" s="4" t="str">
        <f t="shared" si="2"/>
        <v>Jul</v>
      </c>
    </row>
    <row r="3608" ht="22.5" customHeight="1">
      <c r="A3608" s="4">
        <f>(Orders!A3608)</f>
        <v>7453349798</v>
      </c>
      <c r="B3608" s="5">
        <f t="array" ref="B3608">_xlfn.XLOOKUP(A3608, Orders!A:A,Orders!C:C)</f>
        <v>45148.57931</v>
      </c>
      <c r="C3608" s="4">
        <f>Order_items!B3608</f>
        <v>36412</v>
      </c>
      <c r="D3608" s="4" t="str">
        <f t="array" ref="D3608">_xlfn.XLOOKUP(C3608,Products!A:A,Products!B:B,"")</f>
        <v>Dish Soap</v>
      </c>
      <c r="E3608" s="4" t="str">
        <f t="array" ref="E3608">_xlfn.XLOOKUP(C3608,Products!A:A,Products!C:C,"")</f>
        <v>Household Care</v>
      </c>
      <c r="F3608" s="4" t="str">
        <f t="array" ref="F3608">_xlfn.XLOOKUP(C3608,Products!A:A,Products!D:D,"")</f>
        <v>Muni-Shankar</v>
      </c>
      <c r="G3608" s="4">
        <f>Order_items!C3608</f>
        <v>1</v>
      </c>
      <c r="H3608" s="4">
        <f>Order_items!D3608</f>
        <v>397.68</v>
      </c>
      <c r="I3608" s="4">
        <f>Order_items!E3608</f>
        <v>397.68</v>
      </c>
      <c r="J3608" s="4" t="str">
        <f t="array" ref="J3608">_xlfn.XLOOKUP(A3608,Orders!A:A,Orders!G:G,"")</f>
        <v>UPI</v>
      </c>
      <c r="K3608" s="4">
        <f t="shared" si="1"/>
        <v>2023</v>
      </c>
      <c r="L3608" s="4" t="str">
        <f t="shared" si="2"/>
        <v>Aug</v>
      </c>
    </row>
    <row r="3609" ht="22.5" customHeight="1">
      <c r="A3609" s="4">
        <f>(Orders!A3609)</f>
        <v>7570986632</v>
      </c>
      <c r="B3609" s="5">
        <f t="array" ref="B3609">_xlfn.XLOOKUP(A3609, Orders!A:A,Orders!C:C)</f>
        <v>45063.45928</v>
      </c>
      <c r="C3609" s="4">
        <f>Order_items!B3609</f>
        <v>284460</v>
      </c>
      <c r="D3609" s="4" t="str">
        <f t="array" ref="D3609">_xlfn.XLOOKUP(C3609,Products!A:A,Products!B:B,"")</f>
        <v>Potatoes</v>
      </c>
      <c r="E3609" s="4" t="str">
        <f t="array" ref="E3609">_xlfn.XLOOKUP(C3609,Products!A:A,Products!C:C,"")</f>
        <v>Fruits &amp; Vegetables</v>
      </c>
      <c r="F3609" s="4" t="str">
        <f t="array" ref="F3609">_xlfn.XLOOKUP(C3609,Products!A:A,Products!D:D,"")</f>
        <v>Ramakrishnan, Anand and Khare</v>
      </c>
      <c r="G3609" s="4">
        <f>Order_items!C3609</f>
        <v>2</v>
      </c>
      <c r="H3609" s="4">
        <f>Order_items!D3609</f>
        <v>505.95</v>
      </c>
      <c r="I3609" s="4">
        <f>Order_items!E3609</f>
        <v>1011.9</v>
      </c>
      <c r="J3609" s="4" t="str">
        <f t="array" ref="J3609">_xlfn.XLOOKUP(A3609,Orders!A:A,Orders!G:G,"")</f>
        <v>UPI</v>
      </c>
      <c r="K3609" s="4">
        <f t="shared" si="1"/>
        <v>2023</v>
      </c>
      <c r="L3609" s="4" t="str">
        <f t="shared" si="2"/>
        <v>May</v>
      </c>
    </row>
    <row r="3610" ht="22.5" customHeight="1">
      <c r="A3610" s="4">
        <f>(Orders!A3610)</f>
        <v>5292931220</v>
      </c>
      <c r="B3610" s="5">
        <f t="array" ref="B3610">_xlfn.XLOOKUP(A3610, Orders!A:A,Orders!C:C)</f>
        <v>45255.12313</v>
      </c>
      <c r="C3610" s="4">
        <f>Order_items!B3610</f>
        <v>433521</v>
      </c>
      <c r="D3610" s="4" t="str">
        <f t="array" ref="D3610">_xlfn.XLOOKUP(C3610,Products!A:A,Products!B:B,"")</f>
        <v>Diapers</v>
      </c>
      <c r="E3610" s="4" t="str">
        <f t="array" ref="E3610">_xlfn.XLOOKUP(C3610,Products!A:A,Products!C:C,"")</f>
        <v>Baby Care</v>
      </c>
      <c r="F3610" s="4" t="str">
        <f t="array" ref="F3610">_xlfn.XLOOKUP(C3610,Products!A:A,Products!D:D,"")</f>
        <v>Mahal Group</v>
      </c>
      <c r="G3610" s="4">
        <f>Order_items!C3610</f>
        <v>1</v>
      </c>
      <c r="H3610" s="4">
        <f>Order_items!D3610</f>
        <v>321.33</v>
      </c>
      <c r="I3610" s="4">
        <f>Order_items!E3610</f>
        <v>321.33</v>
      </c>
      <c r="J3610" s="4" t="str">
        <f t="array" ref="J3610">_xlfn.XLOOKUP(A3610,Orders!A:A,Orders!G:G,"")</f>
        <v>Cash</v>
      </c>
      <c r="K3610" s="4">
        <f t="shared" si="1"/>
        <v>2023</v>
      </c>
      <c r="L3610" s="4" t="str">
        <f t="shared" si="2"/>
        <v>Nov</v>
      </c>
    </row>
    <row r="3611" ht="22.5" customHeight="1">
      <c r="A3611" s="4">
        <f>(Orders!A3611)</f>
        <v>2654499230</v>
      </c>
      <c r="B3611" s="5">
        <f t="array" ref="B3611">_xlfn.XLOOKUP(A3611, Orders!A:A,Orders!C:C)</f>
        <v>45087.74006</v>
      </c>
      <c r="C3611" s="4">
        <f>Order_items!B3611</f>
        <v>257719</v>
      </c>
      <c r="D3611" s="4" t="str">
        <f t="array" ref="D3611">_xlfn.XLOOKUP(C3611,Products!A:A,Products!B:B,"")</f>
        <v>Eggs</v>
      </c>
      <c r="E3611" s="4" t="str">
        <f t="array" ref="E3611">_xlfn.XLOOKUP(C3611,Products!A:A,Products!C:C,"")</f>
        <v>Dairy &amp; Breakfast</v>
      </c>
      <c r="F3611" s="4" t="str">
        <f t="array" ref="F3611">_xlfn.XLOOKUP(C3611,Products!A:A,Products!D:D,"")</f>
        <v>Chaudhuri PLC</v>
      </c>
      <c r="G3611" s="4">
        <f>Order_items!C3611</f>
        <v>1</v>
      </c>
      <c r="H3611" s="4">
        <f>Order_items!D3611</f>
        <v>281.73</v>
      </c>
      <c r="I3611" s="4">
        <f>Order_items!E3611</f>
        <v>281.73</v>
      </c>
      <c r="J3611" s="4" t="str">
        <f t="array" ref="J3611">_xlfn.XLOOKUP(A3611,Orders!A:A,Orders!G:G,"")</f>
        <v>Cash</v>
      </c>
      <c r="K3611" s="4">
        <f t="shared" si="1"/>
        <v>2023</v>
      </c>
      <c r="L3611" s="4" t="str">
        <f t="shared" si="2"/>
        <v>Jun</v>
      </c>
    </row>
    <row r="3612" ht="22.5" customHeight="1">
      <c r="A3612" s="4">
        <f>(Orders!A3612)</f>
        <v>2327587597</v>
      </c>
      <c r="B3612" s="5">
        <f t="array" ref="B3612">_xlfn.XLOOKUP(A3612, Orders!A:A,Orders!C:C)</f>
        <v>45472.72821</v>
      </c>
      <c r="C3612" s="4">
        <f>Order_items!B3612</f>
        <v>888807</v>
      </c>
      <c r="D3612" s="4" t="str">
        <f t="array" ref="D3612">_xlfn.XLOOKUP(C3612,Products!A:A,Products!B:B,"")</f>
        <v>Bread</v>
      </c>
      <c r="E3612" s="4" t="str">
        <f t="array" ref="E3612">_xlfn.XLOOKUP(C3612,Products!A:A,Products!C:C,"")</f>
        <v>Dairy &amp; Breakfast</v>
      </c>
      <c r="F3612" s="4" t="str">
        <f t="array" ref="F3612">_xlfn.XLOOKUP(C3612,Products!A:A,Products!D:D,"")</f>
        <v>Arya Group</v>
      </c>
      <c r="G3612" s="4">
        <f>Order_items!C3612</f>
        <v>2</v>
      </c>
      <c r="H3612" s="4">
        <f>Order_items!D3612</f>
        <v>230.58</v>
      </c>
      <c r="I3612" s="4">
        <f>Order_items!E3612</f>
        <v>461.16</v>
      </c>
      <c r="J3612" s="4" t="str">
        <f t="array" ref="J3612">_xlfn.XLOOKUP(A3612,Orders!A:A,Orders!G:G,"")</f>
        <v>Card</v>
      </c>
      <c r="K3612" s="4">
        <f t="shared" si="1"/>
        <v>2024</v>
      </c>
      <c r="L3612" s="4" t="str">
        <f t="shared" si="2"/>
        <v>Jun</v>
      </c>
    </row>
    <row r="3613" ht="22.5" customHeight="1">
      <c r="A3613" s="4">
        <f>(Orders!A3613)</f>
        <v>5852189277</v>
      </c>
      <c r="B3613" s="5">
        <f t="array" ref="B3613">_xlfn.XLOOKUP(A3613, Orders!A:A,Orders!C:C)</f>
        <v>45578.59346</v>
      </c>
      <c r="C3613" s="4">
        <f>Order_items!B3613</f>
        <v>767398</v>
      </c>
      <c r="D3613" s="4" t="str">
        <f t="array" ref="D3613">_xlfn.XLOOKUP(C3613,Products!A:A,Products!B:B,"")</f>
        <v>Dish Soap</v>
      </c>
      <c r="E3613" s="4" t="str">
        <f t="array" ref="E3613">_xlfn.XLOOKUP(C3613,Products!A:A,Products!C:C,"")</f>
        <v>Household Care</v>
      </c>
      <c r="F3613" s="4" t="str">
        <f t="array" ref="F3613">_xlfn.XLOOKUP(C3613,Products!A:A,Products!D:D,"")</f>
        <v>Arya, Sundaram and Pingle</v>
      </c>
      <c r="G3613" s="4">
        <f>Order_items!C3613</f>
        <v>1</v>
      </c>
      <c r="H3613" s="4">
        <f>Order_items!D3613</f>
        <v>22.14</v>
      </c>
      <c r="I3613" s="4">
        <f>Order_items!E3613</f>
        <v>22.14</v>
      </c>
      <c r="J3613" s="4" t="str">
        <f t="array" ref="J3613">_xlfn.XLOOKUP(A3613,Orders!A:A,Orders!G:G,"")</f>
        <v>UPI</v>
      </c>
      <c r="K3613" s="4">
        <f t="shared" si="1"/>
        <v>2024</v>
      </c>
      <c r="L3613" s="4" t="str">
        <f t="shared" si="2"/>
        <v>Oct</v>
      </c>
    </row>
    <row r="3614" ht="22.5" customHeight="1">
      <c r="A3614" s="4">
        <f>(Orders!A3614)</f>
        <v>8943211530</v>
      </c>
      <c r="B3614" s="5">
        <f t="array" ref="B3614">_xlfn.XLOOKUP(A3614, Orders!A:A,Orders!C:C)</f>
        <v>45192.76044</v>
      </c>
      <c r="C3614" s="4">
        <f>Order_items!B3614</f>
        <v>487931</v>
      </c>
      <c r="D3614" s="4" t="str">
        <f t="array" ref="D3614">_xlfn.XLOOKUP(C3614,Products!A:A,Products!B:B,"")</f>
        <v>Sugar</v>
      </c>
      <c r="E3614" s="4" t="str">
        <f t="array" ref="E3614">_xlfn.XLOOKUP(C3614,Products!A:A,Products!C:C,"")</f>
        <v>Grocery &amp; Staples</v>
      </c>
      <c r="F3614" s="4" t="str">
        <f t="array" ref="F3614">_xlfn.XLOOKUP(C3614,Products!A:A,Products!D:D,"")</f>
        <v>Bahl, Jaggi and Nath</v>
      </c>
      <c r="G3614" s="4">
        <f>Order_items!C3614</f>
        <v>3</v>
      </c>
      <c r="H3614" s="4">
        <f>Order_items!D3614</f>
        <v>709.08</v>
      </c>
      <c r="I3614" s="4">
        <f>Order_items!E3614</f>
        <v>2127.24</v>
      </c>
      <c r="J3614" s="4" t="str">
        <f t="array" ref="J3614">_xlfn.XLOOKUP(A3614,Orders!A:A,Orders!G:G,"")</f>
        <v>Card</v>
      </c>
      <c r="K3614" s="4">
        <f t="shared" si="1"/>
        <v>2023</v>
      </c>
      <c r="L3614" s="4" t="str">
        <f t="shared" si="2"/>
        <v>Sep</v>
      </c>
    </row>
    <row r="3615" ht="22.5" customHeight="1">
      <c r="A3615" s="4">
        <f>(Orders!A3615)</f>
        <v>3305649506</v>
      </c>
      <c r="B3615" s="5">
        <f t="array" ref="B3615">_xlfn.XLOOKUP(A3615, Orders!A:A,Orders!C:C)</f>
        <v>45245.02104</v>
      </c>
      <c r="C3615" s="4">
        <f>Order_items!B3615</f>
        <v>837480</v>
      </c>
      <c r="D3615" s="4" t="str">
        <f t="array" ref="D3615">_xlfn.XLOOKUP(C3615,Products!A:A,Products!B:B,"")</f>
        <v>Cough Syrup</v>
      </c>
      <c r="E3615" s="4" t="str">
        <f t="array" ref="E3615">_xlfn.XLOOKUP(C3615,Products!A:A,Products!C:C,"")</f>
        <v>Pharmacy</v>
      </c>
      <c r="F3615" s="4" t="str">
        <f t="array" ref="F3615">_xlfn.XLOOKUP(C3615,Products!A:A,Products!D:D,"")</f>
        <v>Edwin and Sons</v>
      </c>
      <c r="G3615" s="4">
        <f>Order_items!C3615</f>
        <v>3</v>
      </c>
      <c r="H3615" s="4">
        <f>Order_items!D3615</f>
        <v>217.4</v>
      </c>
      <c r="I3615" s="4">
        <f>Order_items!E3615</f>
        <v>652.2</v>
      </c>
      <c r="J3615" s="4" t="str">
        <f t="array" ref="J3615">_xlfn.XLOOKUP(A3615,Orders!A:A,Orders!G:G,"")</f>
        <v>Wallet</v>
      </c>
      <c r="K3615" s="4">
        <f t="shared" si="1"/>
        <v>2023</v>
      </c>
      <c r="L3615" s="4" t="str">
        <f t="shared" si="2"/>
        <v>Nov</v>
      </c>
    </row>
    <row r="3616" ht="22.5" customHeight="1">
      <c r="A3616" s="4">
        <f>(Orders!A3616)</f>
        <v>538997323</v>
      </c>
      <c r="B3616" s="5">
        <f t="array" ref="B3616">_xlfn.XLOOKUP(A3616, Orders!A:A,Orders!C:C)</f>
        <v>45033.14448</v>
      </c>
      <c r="C3616" s="4">
        <f>Order_items!B3616</f>
        <v>615545</v>
      </c>
      <c r="D3616" s="4" t="str">
        <f t="array" ref="D3616">_xlfn.XLOOKUP(C3616,Products!A:A,Products!B:B,"")</f>
        <v>Soap</v>
      </c>
      <c r="E3616" s="4" t="str">
        <f t="array" ref="E3616">_xlfn.XLOOKUP(C3616,Products!A:A,Products!C:C,"")</f>
        <v>Personal Care</v>
      </c>
      <c r="F3616" s="4" t="str">
        <f t="array" ref="F3616">_xlfn.XLOOKUP(C3616,Products!A:A,Products!D:D,"")</f>
        <v>Barman Inc</v>
      </c>
      <c r="G3616" s="4">
        <f>Order_items!C3616</f>
        <v>2</v>
      </c>
      <c r="H3616" s="4">
        <f>Order_items!D3616</f>
        <v>448.16</v>
      </c>
      <c r="I3616" s="4">
        <f>Order_items!E3616</f>
        <v>896.32</v>
      </c>
      <c r="J3616" s="4" t="str">
        <f t="array" ref="J3616">_xlfn.XLOOKUP(A3616,Orders!A:A,Orders!G:G,"")</f>
        <v>Cash</v>
      </c>
      <c r="K3616" s="4">
        <f t="shared" si="1"/>
        <v>2023</v>
      </c>
      <c r="L3616" s="4" t="str">
        <f t="shared" si="2"/>
        <v>Apr</v>
      </c>
    </row>
    <row r="3617" ht="22.5" customHeight="1">
      <c r="A3617" s="4">
        <f>(Orders!A3617)</f>
        <v>2966187610</v>
      </c>
      <c r="B3617" s="5">
        <f t="array" ref="B3617">_xlfn.XLOOKUP(A3617, Orders!A:A,Orders!C:C)</f>
        <v>45029.04464</v>
      </c>
      <c r="C3617" s="4">
        <f>Order_items!B3617</f>
        <v>461804</v>
      </c>
      <c r="D3617" s="4" t="str">
        <f t="array" ref="D3617">_xlfn.XLOOKUP(C3617,Products!A:A,Products!B:B,"")</f>
        <v>Sugar</v>
      </c>
      <c r="E3617" s="4" t="str">
        <f t="array" ref="E3617">_xlfn.XLOOKUP(C3617,Products!A:A,Products!C:C,"")</f>
        <v>Grocery &amp; Staples</v>
      </c>
      <c r="F3617" s="4" t="str">
        <f t="array" ref="F3617">_xlfn.XLOOKUP(C3617,Products!A:A,Products!D:D,"")</f>
        <v>Ghose, Ben and Divan</v>
      </c>
      <c r="G3617" s="4">
        <f>Order_items!C3617</f>
        <v>1</v>
      </c>
      <c r="H3617" s="4">
        <f>Order_items!D3617</f>
        <v>310.69</v>
      </c>
      <c r="I3617" s="4">
        <f>Order_items!E3617</f>
        <v>310.69</v>
      </c>
      <c r="J3617" s="4" t="str">
        <f t="array" ref="J3617">_xlfn.XLOOKUP(A3617,Orders!A:A,Orders!G:G,"")</f>
        <v>Wallet</v>
      </c>
      <c r="K3617" s="4">
        <f t="shared" si="1"/>
        <v>2023</v>
      </c>
      <c r="L3617" s="4" t="str">
        <f t="shared" si="2"/>
        <v>Apr</v>
      </c>
    </row>
    <row r="3618" ht="22.5" customHeight="1">
      <c r="A3618" s="4">
        <f>(Orders!A3618)</f>
        <v>866693541</v>
      </c>
      <c r="B3618" s="5">
        <f t="array" ref="B3618">_xlfn.XLOOKUP(A3618, Orders!A:A,Orders!C:C)</f>
        <v>45467.80249</v>
      </c>
      <c r="C3618" s="4">
        <f>Order_items!B3618</f>
        <v>803607</v>
      </c>
      <c r="D3618" s="4" t="str">
        <f t="array" ref="D3618">_xlfn.XLOOKUP(C3618,Products!A:A,Products!B:B,"")</f>
        <v>Soap</v>
      </c>
      <c r="E3618" s="4" t="str">
        <f t="array" ref="E3618">_xlfn.XLOOKUP(C3618,Products!A:A,Products!C:C,"")</f>
        <v>Personal Care</v>
      </c>
      <c r="F3618" s="4" t="str">
        <f t="array" ref="F3618">_xlfn.XLOOKUP(C3618,Products!A:A,Products!D:D,"")</f>
        <v>Kadakia, Mohan and Sathe</v>
      </c>
      <c r="G3618" s="4">
        <f>Order_items!C3618</f>
        <v>2</v>
      </c>
      <c r="H3618" s="4">
        <f>Order_items!D3618</f>
        <v>949.73</v>
      </c>
      <c r="I3618" s="4">
        <f>Order_items!E3618</f>
        <v>1899.46</v>
      </c>
      <c r="J3618" s="4" t="str">
        <f t="array" ref="J3618">_xlfn.XLOOKUP(A3618,Orders!A:A,Orders!G:G,"")</f>
        <v>Cash</v>
      </c>
      <c r="K3618" s="4">
        <f t="shared" si="1"/>
        <v>2024</v>
      </c>
      <c r="L3618" s="4" t="str">
        <f t="shared" si="2"/>
        <v>Jun</v>
      </c>
    </row>
    <row r="3619" ht="22.5" customHeight="1">
      <c r="A3619" s="4">
        <f>(Orders!A3619)</f>
        <v>440721658</v>
      </c>
      <c r="B3619" s="5">
        <f t="array" ref="B3619">_xlfn.XLOOKUP(A3619, Orders!A:A,Orders!C:C)</f>
        <v>45051.42561</v>
      </c>
      <c r="C3619" s="4">
        <f>Order_items!B3619</f>
        <v>89084</v>
      </c>
      <c r="D3619" s="4" t="str">
        <f t="array" ref="D3619">_xlfn.XLOOKUP(C3619,Products!A:A,Products!B:B,"")</f>
        <v>Milk</v>
      </c>
      <c r="E3619" s="4" t="str">
        <f t="array" ref="E3619">_xlfn.XLOOKUP(C3619,Products!A:A,Products!C:C,"")</f>
        <v>Dairy &amp; Breakfast</v>
      </c>
      <c r="F3619" s="4" t="str">
        <f t="array" ref="F3619">_xlfn.XLOOKUP(C3619,Products!A:A,Products!D:D,"")</f>
        <v>Wali, Virk and Iyer</v>
      </c>
      <c r="G3619" s="4">
        <f>Order_items!C3619</f>
        <v>2</v>
      </c>
      <c r="H3619" s="4">
        <f>Order_items!D3619</f>
        <v>598.83</v>
      </c>
      <c r="I3619" s="4">
        <f>Order_items!E3619</f>
        <v>1197.66</v>
      </c>
      <c r="J3619" s="4" t="str">
        <f t="array" ref="J3619">_xlfn.XLOOKUP(A3619,Orders!A:A,Orders!G:G,"")</f>
        <v>Cash</v>
      </c>
      <c r="K3619" s="4">
        <f t="shared" si="1"/>
        <v>2023</v>
      </c>
      <c r="L3619" s="4" t="str">
        <f t="shared" si="2"/>
        <v>May</v>
      </c>
    </row>
    <row r="3620" ht="22.5" customHeight="1">
      <c r="A3620" s="4">
        <f>(Orders!A3620)</f>
        <v>2084323012</v>
      </c>
      <c r="B3620" s="5">
        <f t="array" ref="B3620">_xlfn.XLOOKUP(A3620, Orders!A:A,Orders!C:C)</f>
        <v>45446.55506</v>
      </c>
      <c r="C3620" s="4">
        <f>Order_items!B3620</f>
        <v>871592</v>
      </c>
      <c r="D3620" s="4" t="str">
        <f t="array" ref="D3620">_xlfn.XLOOKUP(C3620,Products!A:A,Products!B:B,"")</f>
        <v>Carrots</v>
      </c>
      <c r="E3620" s="4" t="str">
        <f t="array" ref="E3620">_xlfn.XLOOKUP(C3620,Products!A:A,Products!C:C,"")</f>
        <v>Fruits &amp; Vegetables</v>
      </c>
      <c r="F3620" s="4" t="str">
        <f t="array" ref="F3620">_xlfn.XLOOKUP(C3620,Products!A:A,Products!D:D,"")</f>
        <v>Shankar, Nadkarni and Kumer</v>
      </c>
      <c r="G3620" s="4">
        <f>Order_items!C3620</f>
        <v>3</v>
      </c>
      <c r="H3620" s="4">
        <f>Order_items!D3620</f>
        <v>870.29</v>
      </c>
      <c r="I3620" s="4">
        <f>Order_items!E3620</f>
        <v>2610.87</v>
      </c>
      <c r="J3620" s="4" t="str">
        <f t="array" ref="J3620">_xlfn.XLOOKUP(A3620,Orders!A:A,Orders!G:G,"")</f>
        <v>Wallet</v>
      </c>
      <c r="K3620" s="4">
        <f t="shared" si="1"/>
        <v>2024</v>
      </c>
      <c r="L3620" s="4" t="str">
        <f t="shared" si="2"/>
        <v>Jun</v>
      </c>
    </row>
    <row r="3621" ht="22.5" customHeight="1">
      <c r="A3621" s="4">
        <f>(Orders!A3621)</f>
        <v>4876314410</v>
      </c>
      <c r="B3621" s="5">
        <f t="array" ref="B3621">_xlfn.XLOOKUP(A3621, Orders!A:A,Orders!C:C)</f>
        <v>45597.29</v>
      </c>
      <c r="C3621" s="4">
        <f>Order_items!B3621</f>
        <v>962591</v>
      </c>
      <c r="D3621" s="4" t="str">
        <f t="array" ref="D3621">_xlfn.XLOOKUP(C3621,Products!A:A,Products!B:B,"")</f>
        <v>Orange Juice</v>
      </c>
      <c r="E3621" s="4" t="str">
        <f t="array" ref="E3621">_xlfn.XLOOKUP(C3621,Products!A:A,Products!C:C,"")</f>
        <v>Cold Drinks &amp; Juices</v>
      </c>
      <c r="F3621" s="4" t="str">
        <f t="array" ref="F3621">_xlfn.XLOOKUP(C3621,Products!A:A,Products!D:D,"")</f>
        <v>Murthy-Kaul</v>
      </c>
      <c r="G3621" s="4">
        <f>Order_items!C3621</f>
        <v>2</v>
      </c>
      <c r="H3621" s="4">
        <f>Order_items!D3621</f>
        <v>130.01</v>
      </c>
      <c r="I3621" s="4">
        <f>Order_items!E3621</f>
        <v>260.02</v>
      </c>
      <c r="J3621" s="4" t="str">
        <f t="array" ref="J3621">_xlfn.XLOOKUP(A3621,Orders!A:A,Orders!G:G,"")</f>
        <v>Card</v>
      </c>
      <c r="K3621" s="4">
        <f t="shared" si="1"/>
        <v>2024</v>
      </c>
      <c r="L3621" s="4" t="str">
        <f t="shared" si="2"/>
        <v>Nov</v>
      </c>
    </row>
    <row r="3622" ht="22.5" customHeight="1">
      <c r="A3622" s="4">
        <f>(Orders!A3622)</f>
        <v>2401282648</v>
      </c>
      <c r="B3622" s="5">
        <f t="array" ref="B3622">_xlfn.XLOOKUP(A3622, Orders!A:A,Orders!C:C)</f>
        <v>45148.86525</v>
      </c>
      <c r="C3622" s="4">
        <f>Order_items!B3622</f>
        <v>473647</v>
      </c>
      <c r="D3622" s="4" t="str">
        <f t="array" ref="D3622">_xlfn.XLOOKUP(C3622,Products!A:A,Products!B:B,"")</f>
        <v>Toothpaste</v>
      </c>
      <c r="E3622" s="4" t="str">
        <f t="array" ref="E3622">_xlfn.XLOOKUP(C3622,Products!A:A,Products!C:C,"")</f>
        <v>Personal Care</v>
      </c>
      <c r="F3622" s="4" t="str">
        <f t="array" ref="F3622">_xlfn.XLOOKUP(C3622,Products!A:A,Products!D:D,"")</f>
        <v>Ben-Ravi</v>
      </c>
      <c r="G3622" s="4">
        <f>Order_items!C3622</f>
        <v>1</v>
      </c>
      <c r="H3622" s="4">
        <f>Order_items!D3622</f>
        <v>43.05</v>
      </c>
      <c r="I3622" s="4">
        <f>Order_items!E3622</f>
        <v>43.05</v>
      </c>
      <c r="J3622" s="4" t="str">
        <f t="array" ref="J3622">_xlfn.XLOOKUP(A3622,Orders!A:A,Orders!G:G,"")</f>
        <v>Card</v>
      </c>
      <c r="K3622" s="4">
        <f t="shared" si="1"/>
        <v>2023</v>
      </c>
      <c r="L3622" s="4" t="str">
        <f t="shared" si="2"/>
        <v>Aug</v>
      </c>
    </row>
    <row r="3623" ht="22.5" customHeight="1">
      <c r="A3623" s="4">
        <f>(Orders!A3623)</f>
        <v>2117291471</v>
      </c>
      <c r="B3623" s="5">
        <f t="array" ref="B3623">_xlfn.XLOOKUP(A3623, Orders!A:A,Orders!C:C)</f>
        <v>45098.64653</v>
      </c>
      <c r="C3623" s="4">
        <f>Order_items!B3623</f>
        <v>440875</v>
      </c>
      <c r="D3623" s="4" t="str">
        <f t="array" ref="D3623">_xlfn.XLOOKUP(C3623,Products!A:A,Products!B:B,"")</f>
        <v>Baby Wipes</v>
      </c>
      <c r="E3623" s="4" t="str">
        <f t="array" ref="E3623">_xlfn.XLOOKUP(C3623,Products!A:A,Products!C:C,"")</f>
        <v>Baby Care</v>
      </c>
      <c r="F3623" s="4" t="str">
        <f t="array" ref="F3623">_xlfn.XLOOKUP(C3623,Products!A:A,Products!D:D,"")</f>
        <v>Loyal Inc</v>
      </c>
      <c r="G3623" s="4">
        <f>Order_items!C3623</f>
        <v>3</v>
      </c>
      <c r="H3623" s="4">
        <f>Order_items!D3623</f>
        <v>275.03</v>
      </c>
      <c r="I3623" s="4">
        <f>Order_items!E3623</f>
        <v>825.09</v>
      </c>
      <c r="J3623" s="4" t="str">
        <f t="array" ref="J3623">_xlfn.XLOOKUP(A3623,Orders!A:A,Orders!G:G,"")</f>
        <v>Cash</v>
      </c>
      <c r="K3623" s="4">
        <f t="shared" si="1"/>
        <v>2023</v>
      </c>
      <c r="L3623" s="4" t="str">
        <f t="shared" si="2"/>
        <v>Jun</v>
      </c>
    </row>
    <row r="3624" ht="22.5" customHeight="1">
      <c r="A3624" s="4">
        <f>(Orders!A3624)</f>
        <v>5455295163</v>
      </c>
      <c r="B3624" s="5">
        <f t="array" ref="B3624">_xlfn.XLOOKUP(A3624, Orders!A:A,Orders!C:C)</f>
        <v>45529.47656</v>
      </c>
      <c r="C3624" s="4">
        <f>Order_items!B3624</f>
        <v>264803</v>
      </c>
      <c r="D3624" s="4" t="str">
        <f t="array" ref="D3624">_xlfn.XLOOKUP(C3624,Products!A:A,Products!B:B,"")</f>
        <v>Vitamins</v>
      </c>
      <c r="E3624" s="4" t="str">
        <f t="array" ref="E3624">_xlfn.XLOOKUP(C3624,Products!A:A,Products!C:C,"")</f>
        <v>Pharmacy</v>
      </c>
      <c r="F3624" s="4" t="str">
        <f t="array" ref="F3624">_xlfn.XLOOKUP(C3624,Products!A:A,Products!D:D,"")</f>
        <v>Gole-Doshi</v>
      </c>
      <c r="G3624" s="4">
        <f>Order_items!C3624</f>
        <v>2</v>
      </c>
      <c r="H3624" s="4">
        <f>Order_items!D3624</f>
        <v>995.98</v>
      </c>
      <c r="I3624" s="4">
        <f>Order_items!E3624</f>
        <v>1991.96</v>
      </c>
      <c r="J3624" s="4" t="str">
        <f t="array" ref="J3624">_xlfn.XLOOKUP(A3624,Orders!A:A,Orders!G:G,"")</f>
        <v>UPI</v>
      </c>
      <c r="K3624" s="4">
        <f t="shared" si="1"/>
        <v>2024</v>
      </c>
      <c r="L3624" s="4" t="str">
        <f t="shared" si="2"/>
        <v>Aug</v>
      </c>
    </row>
    <row r="3625" ht="22.5" customHeight="1">
      <c r="A3625" s="4">
        <f>(Orders!A3625)</f>
        <v>3219761206</v>
      </c>
      <c r="B3625" s="5">
        <f t="array" ref="B3625">_xlfn.XLOOKUP(A3625, Orders!A:A,Orders!C:C)</f>
        <v>45487.54071</v>
      </c>
      <c r="C3625" s="4">
        <f>Order_items!B3625</f>
        <v>585299</v>
      </c>
      <c r="D3625" s="4" t="str">
        <f t="array" ref="D3625">_xlfn.XLOOKUP(C3625,Products!A:A,Products!B:B,"")</f>
        <v>Pet Treats</v>
      </c>
      <c r="E3625" s="4" t="str">
        <f t="array" ref="E3625">_xlfn.XLOOKUP(C3625,Products!A:A,Products!C:C,"")</f>
        <v>Pet Care</v>
      </c>
      <c r="F3625" s="4" t="str">
        <f t="array" ref="F3625">_xlfn.XLOOKUP(C3625,Products!A:A,Products!D:D,"")</f>
        <v>Sharma, Chandra and Prashad</v>
      </c>
      <c r="G3625" s="4">
        <f>Order_items!C3625</f>
        <v>3</v>
      </c>
      <c r="H3625" s="4">
        <f>Order_items!D3625</f>
        <v>799.46</v>
      </c>
      <c r="I3625" s="4">
        <f>Order_items!E3625</f>
        <v>2398.38</v>
      </c>
      <c r="J3625" s="4" t="str">
        <f t="array" ref="J3625">_xlfn.XLOOKUP(A3625,Orders!A:A,Orders!G:G,"")</f>
        <v>Card</v>
      </c>
      <c r="K3625" s="4">
        <f t="shared" si="1"/>
        <v>2024</v>
      </c>
      <c r="L3625" s="4" t="str">
        <f t="shared" si="2"/>
        <v>Jul</v>
      </c>
    </row>
    <row r="3626" ht="22.5" customHeight="1">
      <c r="A3626" s="4">
        <f>(Orders!A3626)</f>
        <v>7423918026</v>
      </c>
      <c r="B3626" s="5">
        <f t="array" ref="B3626">_xlfn.XLOOKUP(A3626, Orders!A:A,Orders!C:C)</f>
        <v>45409.41301</v>
      </c>
      <c r="C3626" s="4">
        <f>Order_items!B3626</f>
        <v>131136</v>
      </c>
      <c r="D3626" s="4" t="str">
        <f t="array" ref="D3626">_xlfn.XLOOKUP(C3626,Products!A:A,Products!B:B,"")</f>
        <v>Salt</v>
      </c>
      <c r="E3626" s="4" t="str">
        <f t="array" ref="E3626">_xlfn.XLOOKUP(C3626,Products!A:A,Products!C:C,"")</f>
        <v>Grocery &amp; Staples</v>
      </c>
      <c r="F3626" s="4" t="str">
        <f t="array" ref="F3626">_xlfn.XLOOKUP(C3626,Products!A:A,Products!D:D,"")</f>
        <v>Deshpande-Rama</v>
      </c>
      <c r="G3626" s="4">
        <f>Order_items!C3626</f>
        <v>2</v>
      </c>
      <c r="H3626" s="4">
        <f>Order_items!D3626</f>
        <v>37.8</v>
      </c>
      <c r="I3626" s="4">
        <f>Order_items!E3626</f>
        <v>75.6</v>
      </c>
      <c r="J3626" s="4" t="str">
        <f t="array" ref="J3626">_xlfn.XLOOKUP(A3626,Orders!A:A,Orders!G:G,"")</f>
        <v>UPI</v>
      </c>
      <c r="K3626" s="4">
        <f t="shared" si="1"/>
        <v>2024</v>
      </c>
      <c r="L3626" s="4" t="str">
        <f t="shared" si="2"/>
        <v>Apr</v>
      </c>
    </row>
    <row r="3627" ht="22.5" customHeight="1">
      <c r="A3627" s="4">
        <f>(Orders!A3627)</f>
        <v>1793817443</v>
      </c>
      <c r="B3627" s="5">
        <f t="array" ref="B3627">_xlfn.XLOOKUP(A3627, Orders!A:A,Orders!C:C)</f>
        <v>45244.98895</v>
      </c>
      <c r="C3627" s="4">
        <f>Order_items!B3627</f>
        <v>448752</v>
      </c>
      <c r="D3627" s="4" t="str">
        <f t="array" ref="D3627">_xlfn.XLOOKUP(C3627,Products!A:A,Products!B:B,"")</f>
        <v>Toilet Cleaner</v>
      </c>
      <c r="E3627" s="4" t="str">
        <f t="array" ref="E3627">_xlfn.XLOOKUP(C3627,Products!A:A,Products!C:C,"")</f>
        <v>Household Care</v>
      </c>
      <c r="F3627" s="4" t="str">
        <f t="array" ref="F3627">_xlfn.XLOOKUP(C3627,Products!A:A,Products!D:D,"")</f>
        <v>Batta-Doctor</v>
      </c>
      <c r="G3627" s="4">
        <f>Order_items!C3627</f>
        <v>3</v>
      </c>
      <c r="H3627" s="4">
        <f>Order_items!D3627</f>
        <v>160.07</v>
      </c>
      <c r="I3627" s="4">
        <f>Order_items!E3627</f>
        <v>480.21</v>
      </c>
      <c r="J3627" s="4" t="str">
        <f t="array" ref="J3627">_xlfn.XLOOKUP(A3627,Orders!A:A,Orders!G:G,"")</f>
        <v>Card</v>
      </c>
      <c r="K3627" s="4">
        <f t="shared" si="1"/>
        <v>2023</v>
      </c>
      <c r="L3627" s="4" t="str">
        <f t="shared" si="2"/>
        <v>Nov</v>
      </c>
    </row>
    <row r="3628" ht="22.5" customHeight="1">
      <c r="A3628" s="4">
        <f>(Orders!A3628)</f>
        <v>2644609220</v>
      </c>
      <c r="B3628" s="5">
        <f t="array" ref="B3628">_xlfn.XLOOKUP(A3628, Orders!A:A,Orders!C:C)</f>
        <v>45434.32203</v>
      </c>
      <c r="C3628" s="4">
        <f>Order_items!B3628</f>
        <v>784673</v>
      </c>
      <c r="D3628" s="4" t="str">
        <f t="array" ref="D3628">_xlfn.XLOOKUP(C3628,Products!A:A,Products!B:B,"")</f>
        <v>Dog Food</v>
      </c>
      <c r="E3628" s="4" t="str">
        <f t="array" ref="E3628">_xlfn.XLOOKUP(C3628,Products!A:A,Products!C:C,"")</f>
        <v>Pet Care</v>
      </c>
      <c r="F3628" s="4" t="str">
        <f t="array" ref="F3628">_xlfn.XLOOKUP(C3628,Products!A:A,Products!D:D,"")</f>
        <v>Ramanathan Group</v>
      </c>
      <c r="G3628" s="4">
        <f>Order_items!C3628</f>
        <v>2</v>
      </c>
      <c r="H3628" s="4">
        <f>Order_items!D3628</f>
        <v>491.39</v>
      </c>
      <c r="I3628" s="4">
        <f>Order_items!E3628</f>
        <v>982.78</v>
      </c>
      <c r="J3628" s="4" t="str">
        <f t="array" ref="J3628">_xlfn.XLOOKUP(A3628,Orders!A:A,Orders!G:G,"")</f>
        <v>UPI</v>
      </c>
      <c r="K3628" s="4">
        <f t="shared" si="1"/>
        <v>2024</v>
      </c>
      <c r="L3628" s="4" t="str">
        <f t="shared" si="2"/>
        <v>May</v>
      </c>
    </row>
    <row r="3629" ht="22.5" customHeight="1">
      <c r="A3629" s="4">
        <f>(Orders!A3629)</f>
        <v>1353492780</v>
      </c>
      <c r="B3629" s="5">
        <f t="array" ref="B3629">_xlfn.XLOOKUP(A3629, Orders!A:A,Orders!C:C)</f>
        <v>45357.68454</v>
      </c>
      <c r="C3629" s="4">
        <f>Order_items!B3629</f>
        <v>274207</v>
      </c>
      <c r="D3629" s="4" t="str">
        <f t="array" ref="D3629">_xlfn.XLOOKUP(C3629,Products!A:A,Products!B:B,"")</f>
        <v>Cough Syrup</v>
      </c>
      <c r="E3629" s="4" t="str">
        <f t="array" ref="E3629">_xlfn.XLOOKUP(C3629,Products!A:A,Products!C:C,"")</f>
        <v>Pharmacy</v>
      </c>
      <c r="F3629" s="4" t="str">
        <f t="array" ref="F3629">_xlfn.XLOOKUP(C3629,Products!A:A,Products!D:D,"")</f>
        <v>Savant, Batta and Mander</v>
      </c>
      <c r="G3629" s="4">
        <f>Order_items!C3629</f>
        <v>3</v>
      </c>
      <c r="H3629" s="4">
        <f>Order_items!D3629</f>
        <v>328.51</v>
      </c>
      <c r="I3629" s="4">
        <f>Order_items!E3629</f>
        <v>985.53</v>
      </c>
      <c r="J3629" s="4" t="str">
        <f t="array" ref="J3629">_xlfn.XLOOKUP(A3629,Orders!A:A,Orders!G:G,"")</f>
        <v>UPI</v>
      </c>
      <c r="K3629" s="4">
        <f t="shared" si="1"/>
        <v>2024</v>
      </c>
      <c r="L3629" s="4" t="str">
        <f t="shared" si="2"/>
        <v>Mar</v>
      </c>
    </row>
    <row r="3630" ht="22.5" customHeight="1">
      <c r="A3630" s="4">
        <f>(Orders!A3630)</f>
        <v>1230061693</v>
      </c>
      <c r="B3630" s="5">
        <f t="array" ref="B3630">_xlfn.XLOOKUP(A3630, Orders!A:A,Orders!C:C)</f>
        <v>45092.7651</v>
      </c>
      <c r="C3630" s="4">
        <f>Order_items!B3630</f>
        <v>739534</v>
      </c>
      <c r="D3630" s="4" t="str">
        <f t="array" ref="D3630">_xlfn.XLOOKUP(C3630,Products!A:A,Products!B:B,"")</f>
        <v>Toilet Cleaner</v>
      </c>
      <c r="E3630" s="4" t="str">
        <f t="array" ref="E3630">_xlfn.XLOOKUP(C3630,Products!A:A,Products!C:C,"")</f>
        <v>Household Care</v>
      </c>
      <c r="F3630" s="4" t="str">
        <f t="array" ref="F3630">_xlfn.XLOOKUP(C3630,Products!A:A,Products!D:D,"")</f>
        <v>Gera, Narang and Karpe</v>
      </c>
      <c r="G3630" s="4">
        <f>Order_items!C3630</f>
        <v>2</v>
      </c>
      <c r="H3630" s="4">
        <f>Order_items!D3630</f>
        <v>994.56</v>
      </c>
      <c r="I3630" s="4">
        <f>Order_items!E3630</f>
        <v>1989.12</v>
      </c>
      <c r="J3630" s="4" t="str">
        <f t="array" ref="J3630">_xlfn.XLOOKUP(A3630,Orders!A:A,Orders!G:G,"")</f>
        <v>Wallet</v>
      </c>
      <c r="K3630" s="4">
        <f t="shared" si="1"/>
        <v>2023</v>
      </c>
      <c r="L3630" s="4" t="str">
        <f t="shared" si="2"/>
        <v>Jun</v>
      </c>
    </row>
    <row r="3631" ht="22.5" customHeight="1">
      <c r="A3631" s="4">
        <f>(Orders!A3631)</f>
        <v>6299572675</v>
      </c>
      <c r="B3631" s="5">
        <f t="array" ref="B3631">_xlfn.XLOOKUP(A3631, Orders!A:A,Orders!C:C)</f>
        <v>45155.78215</v>
      </c>
      <c r="C3631" s="4">
        <f>Order_items!B3631</f>
        <v>952124</v>
      </c>
      <c r="D3631" s="4" t="str">
        <f t="array" ref="D3631">_xlfn.XLOOKUP(C3631,Products!A:A,Products!B:B,"")</f>
        <v>Onions</v>
      </c>
      <c r="E3631" s="4" t="str">
        <f t="array" ref="E3631">_xlfn.XLOOKUP(C3631,Products!A:A,Products!C:C,"")</f>
        <v>Fruits &amp; Vegetables</v>
      </c>
      <c r="F3631" s="4" t="str">
        <f t="array" ref="F3631">_xlfn.XLOOKUP(C3631,Products!A:A,Products!D:D,"")</f>
        <v>Wali, Sood and Bala</v>
      </c>
      <c r="G3631" s="4">
        <f>Order_items!C3631</f>
        <v>2</v>
      </c>
      <c r="H3631" s="4">
        <f>Order_items!D3631</f>
        <v>127.08</v>
      </c>
      <c r="I3631" s="4">
        <f>Order_items!E3631</f>
        <v>254.16</v>
      </c>
      <c r="J3631" s="4" t="str">
        <f t="array" ref="J3631">_xlfn.XLOOKUP(A3631,Orders!A:A,Orders!G:G,"")</f>
        <v>Wallet</v>
      </c>
      <c r="K3631" s="4">
        <f t="shared" si="1"/>
        <v>2023</v>
      </c>
      <c r="L3631" s="4" t="str">
        <f t="shared" si="2"/>
        <v>Aug</v>
      </c>
    </row>
    <row r="3632" ht="22.5" customHeight="1">
      <c r="A3632" s="4">
        <f>(Orders!A3632)</f>
        <v>5956863364</v>
      </c>
      <c r="B3632" s="5">
        <f t="array" ref="B3632">_xlfn.XLOOKUP(A3632, Orders!A:A,Orders!C:C)</f>
        <v>45342.98373</v>
      </c>
      <c r="C3632" s="4">
        <f>Order_items!B3632</f>
        <v>890623</v>
      </c>
      <c r="D3632" s="4" t="str">
        <f t="array" ref="D3632">_xlfn.XLOOKUP(C3632,Products!A:A,Products!B:B,"")</f>
        <v>Onions</v>
      </c>
      <c r="E3632" s="4" t="str">
        <f t="array" ref="E3632">_xlfn.XLOOKUP(C3632,Products!A:A,Products!C:C,"")</f>
        <v>Fruits &amp; Vegetables</v>
      </c>
      <c r="F3632" s="4" t="str">
        <f t="array" ref="F3632">_xlfn.XLOOKUP(C3632,Products!A:A,Products!D:D,"")</f>
        <v>Sangha, Nagar and Varty</v>
      </c>
      <c r="G3632" s="4">
        <f>Order_items!C3632</f>
        <v>1</v>
      </c>
      <c r="H3632" s="4">
        <f>Order_items!D3632</f>
        <v>354.52</v>
      </c>
      <c r="I3632" s="4">
        <f>Order_items!E3632</f>
        <v>354.52</v>
      </c>
      <c r="J3632" s="4" t="str">
        <f t="array" ref="J3632">_xlfn.XLOOKUP(A3632,Orders!A:A,Orders!G:G,"")</f>
        <v>Wallet</v>
      </c>
      <c r="K3632" s="4">
        <f t="shared" si="1"/>
        <v>2024</v>
      </c>
      <c r="L3632" s="4" t="str">
        <f t="shared" si="2"/>
        <v>Feb</v>
      </c>
    </row>
    <row r="3633" ht="22.5" customHeight="1">
      <c r="A3633" s="4">
        <f>(Orders!A3633)</f>
        <v>6788884093</v>
      </c>
      <c r="B3633" s="5">
        <f t="array" ref="B3633">_xlfn.XLOOKUP(A3633, Orders!A:A,Orders!C:C)</f>
        <v>45571.83594</v>
      </c>
      <c r="C3633" s="4">
        <f>Order_items!B3633</f>
        <v>337168</v>
      </c>
      <c r="D3633" s="4" t="str">
        <f t="array" ref="D3633">_xlfn.XLOOKUP(C3633,Products!A:A,Products!B:B,"")</f>
        <v>Eggs</v>
      </c>
      <c r="E3633" s="4" t="str">
        <f t="array" ref="E3633">_xlfn.XLOOKUP(C3633,Products!A:A,Products!C:C,"")</f>
        <v>Dairy &amp; Breakfast</v>
      </c>
      <c r="F3633" s="4" t="str">
        <f t="array" ref="F3633">_xlfn.XLOOKUP(C3633,Products!A:A,Products!D:D,"")</f>
        <v>Dasgupta PLC</v>
      </c>
      <c r="G3633" s="4">
        <f>Order_items!C3633</f>
        <v>1</v>
      </c>
      <c r="H3633" s="4">
        <f>Order_items!D3633</f>
        <v>545.49</v>
      </c>
      <c r="I3633" s="4">
        <f>Order_items!E3633</f>
        <v>545.49</v>
      </c>
      <c r="J3633" s="4" t="str">
        <f t="array" ref="J3633">_xlfn.XLOOKUP(A3633,Orders!A:A,Orders!G:G,"")</f>
        <v>UPI</v>
      </c>
      <c r="K3633" s="4">
        <f t="shared" si="1"/>
        <v>2024</v>
      </c>
      <c r="L3633" s="4" t="str">
        <f t="shared" si="2"/>
        <v>Oct</v>
      </c>
    </row>
    <row r="3634" ht="22.5" customHeight="1">
      <c r="A3634" s="4">
        <f>(Orders!A3634)</f>
        <v>6120799223</v>
      </c>
      <c r="B3634" s="5">
        <f t="array" ref="B3634">_xlfn.XLOOKUP(A3634, Orders!A:A,Orders!C:C)</f>
        <v>45305.03317</v>
      </c>
      <c r="C3634" s="4">
        <f>Order_items!B3634</f>
        <v>107548</v>
      </c>
      <c r="D3634" s="4" t="str">
        <f t="array" ref="D3634">_xlfn.XLOOKUP(C3634,Products!A:A,Products!B:B,"")</f>
        <v>Cola</v>
      </c>
      <c r="E3634" s="4" t="str">
        <f t="array" ref="E3634">_xlfn.XLOOKUP(C3634,Products!A:A,Products!C:C,"")</f>
        <v>Cold Drinks &amp; Juices</v>
      </c>
      <c r="F3634" s="4" t="str">
        <f t="array" ref="F3634">_xlfn.XLOOKUP(C3634,Products!A:A,Products!D:D,"")</f>
        <v>Bhandari, Bhasin and Palan</v>
      </c>
      <c r="G3634" s="4">
        <f>Order_items!C3634</f>
        <v>3</v>
      </c>
      <c r="H3634" s="4">
        <f>Order_items!D3634</f>
        <v>891.6</v>
      </c>
      <c r="I3634" s="4">
        <f>Order_items!E3634</f>
        <v>2674.8</v>
      </c>
      <c r="J3634" s="4" t="str">
        <f t="array" ref="J3634">_xlfn.XLOOKUP(A3634,Orders!A:A,Orders!G:G,"")</f>
        <v>UPI</v>
      </c>
      <c r="K3634" s="4">
        <f t="shared" si="1"/>
        <v>2024</v>
      </c>
      <c r="L3634" s="4" t="str">
        <f t="shared" si="2"/>
        <v>Jan</v>
      </c>
    </row>
    <row r="3635" ht="22.5" customHeight="1">
      <c r="A3635" s="4">
        <f>(Orders!A3635)</f>
        <v>3892854030</v>
      </c>
      <c r="B3635" s="5">
        <f t="array" ref="B3635">_xlfn.XLOOKUP(A3635, Orders!A:A,Orders!C:C)</f>
        <v>45330.16863</v>
      </c>
      <c r="C3635" s="4">
        <f>Order_items!B3635</f>
        <v>365133</v>
      </c>
      <c r="D3635" s="4" t="str">
        <f t="array" ref="D3635">_xlfn.XLOOKUP(C3635,Products!A:A,Products!B:B,"")</f>
        <v>Dish Soap</v>
      </c>
      <c r="E3635" s="4" t="str">
        <f t="array" ref="E3635">_xlfn.XLOOKUP(C3635,Products!A:A,Products!C:C,"")</f>
        <v>Household Care</v>
      </c>
      <c r="F3635" s="4" t="str">
        <f t="array" ref="F3635">_xlfn.XLOOKUP(C3635,Products!A:A,Products!D:D,"")</f>
        <v>Hans Inc</v>
      </c>
      <c r="G3635" s="4">
        <f>Order_items!C3635</f>
        <v>1</v>
      </c>
      <c r="H3635" s="4">
        <f>Order_items!D3635</f>
        <v>915.45</v>
      </c>
      <c r="I3635" s="4">
        <f>Order_items!E3635</f>
        <v>915.45</v>
      </c>
      <c r="J3635" s="4" t="str">
        <f t="array" ref="J3635">_xlfn.XLOOKUP(A3635,Orders!A:A,Orders!G:G,"")</f>
        <v>Card</v>
      </c>
      <c r="K3635" s="4">
        <f t="shared" si="1"/>
        <v>2024</v>
      </c>
      <c r="L3635" s="4" t="str">
        <f t="shared" si="2"/>
        <v>Feb</v>
      </c>
    </row>
    <row r="3636" ht="22.5" customHeight="1">
      <c r="A3636" s="4">
        <f>(Orders!A3636)</f>
        <v>1883324334</v>
      </c>
      <c r="B3636" s="5">
        <f t="array" ref="B3636">_xlfn.XLOOKUP(A3636, Orders!A:A,Orders!C:C)</f>
        <v>45500.18359</v>
      </c>
      <c r="C3636" s="4">
        <f>Order_items!B3636</f>
        <v>63769</v>
      </c>
      <c r="D3636" s="4" t="str">
        <f t="array" ref="D3636">_xlfn.XLOOKUP(C3636,Products!A:A,Products!B:B,"")</f>
        <v>Lotion</v>
      </c>
      <c r="E3636" s="4" t="str">
        <f t="array" ref="E3636">_xlfn.XLOOKUP(C3636,Products!A:A,Products!C:C,"")</f>
        <v>Personal Care</v>
      </c>
      <c r="F3636" s="4" t="str">
        <f t="array" ref="F3636">_xlfn.XLOOKUP(C3636,Products!A:A,Products!D:D,"")</f>
        <v>Dalal-Shan</v>
      </c>
      <c r="G3636" s="4">
        <f>Order_items!C3636</f>
        <v>1</v>
      </c>
      <c r="H3636" s="4">
        <f>Order_items!D3636</f>
        <v>878.07</v>
      </c>
      <c r="I3636" s="4">
        <f>Order_items!E3636</f>
        <v>878.07</v>
      </c>
      <c r="J3636" s="4" t="str">
        <f t="array" ref="J3636">_xlfn.XLOOKUP(A3636,Orders!A:A,Orders!G:G,"")</f>
        <v>UPI</v>
      </c>
      <c r="K3636" s="4">
        <f t="shared" si="1"/>
        <v>2024</v>
      </c>
      <c r="L3636" s="4" t="str">
        <f t="shared" si="2"/>
        <v>Jul</v>
      </c>
    </row>
    <row r="3637" ht="22.5" customHeight="1">
      <c r="A3637" s="4">
        <f>(Orders!A3637)</f>
        <v>4541530278</v>
      </c>
      <c r="B3637" s="5">
        <f t="array" ref="B3637">_xlfn.XLOOKUP(A3637, Orders!A:A,Orders!C:C)</f>
        <v>45387.09406</v>
      </c>
      <c r="C3637" s="4">
        <f>Order_items!B3637</f>
        <v>669378</v>
      </c>
      <c r="D3637" s="4" t="str">
        <f t="array" ref="D3637">_xlfn.XLOOKUP(C3637,Products!A:A,Products!B:B,"")</f>
        <v>Potatoes</v>
      </c>
      <c r="E3637" s="4" t="str">
        <f t="array" ref="E3637">_xlfn.XLOOKUP(C3637,Products!A:A,Products!C:C,"")</f>
        <v>Fruits &amp; Vegetables</v>
      </c>
      <c r="F3637" s="4" t="str">
        <f t="array" ref="F3637">_xlfn.XLOOKUP(C3637,Products!A:A,Products!D:D,"")</f>
        <v>Chadha and Sons</v>
      </c>
      <c r="G3637" s="4">
        <f>Order_items!C3637</f>
        <v>2</v>
      </c>
      <c r="H3637" s="4">
        <f>Order_items!D3637</f>
        <v>212.14</v>
      </c>
      <c r="I3637" s="4">
        <f>Order_items!E3637</f>
        <v>424.28</v>
      </c>
      <c r="J3637" s="4" t="str">
        <f t="array" ref="J3637">_xlfn.XLOOKUP(A3637,Orders!A:A,Orders!G:G,"")</f>
        <v>Wallet</v>
      </c>
      <c r="K3637" s="4">
        <f t="shared" si="1"/>
        <v>2024</v>
      </c>
      <c r="L3637" s="4" t="str">
        <f t="shared" si="2"/>
        <v>Apr</v>
      </c>
    </row>
    <row r="3638" ht="22.5" customHeight="1">
      <c r="A3638" s="4">
        <f>(Orders!A3638)</f>
        <v>8807380767</v>
      </c>
      <c r="B3638" s="5">
        <f t="array" ref="B3638">_xlfn.XLOOKUP(A3638, Orders!A:A,Orders!C:C)</f>
        <v>45038.90352</v>
      </c>
      <c r="C3638" s="4">
        <f>Order_items!B3638</f>
        <v>490602</v>
      </c>
      <c r="D3638" s="4" t="str">
        <f t="array" ref="D3638">_xlfn.XLOOKUP(C3638,Products!A:A,Products!B:B,"")</f>
        <v>Sugar</v>
      </c>
      <c r="E3638" s="4" t="str">
        <f t="array" ref="E3638">_xlfn.XLOOKUP(C3638,Products!A:A,Products!C:C,"")</f>
        <v>Grocery &amp; Staples</v>
      </c>
      <c r="F3638" s="4" t="str">
        <f t="array" ref="F3638">_xlfn.XLOOKUP(C3638,Products!A:A,Products!D:D,"")</f>
        <v>Raghavan Inc</v>
      </c>
      <c r="G3638" s="4">
        <f>Order_items!C3638</f>
        <v>1</v>
      </c>
      <c r="H3638" s="4">
        <f>Order_items!D3638</f>
        <v>549.47</v>
      </c>
      <c r="I3638" s="4">
        <f>Order_items!E3638</f>
        <v>549.47</v>
      </c>
      <c r="J3638" s="4" t="str">
        <f t="array" ref="J3638">_xlfn.XLOOKUP(A3638,Orders!A:A,Orders!G:G,"")</f>
        <v>Cash</v>
      </c>
      <c r="K3638" s="4">
        <f t="shared" si="1"/>
        <v>2023</v>
      </c>
      <c r="L3638" s="4" t="str">
        <f t="shared" si="2"/>
        <v>Apr</v>
      </c>
    </row>
    <row r="3639" ht="22.5" customHeight="1">
      <c r="A3639" s="4">
        <f>(Orders!A3639)</f>
        <v>5865396281</v>
      </c>
      <c r="B3639" s="5">
        <f t="array" ref="B3639">_xlfn.XLOOKUP(A3639, Orders!A:A,Orders!C:C)</f>
        <v>45328.08931</v>
      </c>
      <c r="C3639" s="4">
        <f>Order_items!B3639</f>
        <v>525531</v>
      </c>
      <c r="D3639" s="4" t="str">
        <f t="array" ref="D3639">_xlfn.XLOOKUP(C3639,Products!A:A,Products!B:B,"")</f>
        <v>Dog Food</v>
      </c>
      <c r="E3639" s="4" t="str">
        <f t="array" ref="E3639">_xlfn.XLOOKUP(C3639,Products!A:A,Products!C:C,"")</f>
        <v>Pet Care</v>
      </c>
      <c r="F3639" s="4" t="str">
        <f t="array" ref="F3639">_xlfn.XLOOKUP(C3639,Products!A:A,Products!D:D,"")</f>
        <v>Sandal PLC</v>
      </c>
      <c r="G3639" s="4">
        <f>Order_items!C3639</f>
        <v>2</v>
      </c>
      <c r="H3639" s="4">
        <f>Order_items!D3639</f>
        <v>831.1</v>
      </c>
      <c r="I3639" s="4">
        <f>Order_items!E3639</f>
        <v>1662.2</v>
      </c>
      <c r="J3639" s="4" t="str">
        <f t="array" ref="J3639">_xlfn.XLOOKUP(A3639,Orders!A:A,Orders!G:G,"")</f>
        <v>UPI</v>
      </c>
      <c r="K3639" s="4">
        <f t="shared" si="1"/>
        <v>2024</v>
      </c>
      <c r="L3639" s="4" t="str">
        <f t="shared" si="2"/>
        <v>Feb</v>
      </c>
    </row>
    <row r="3640" ht="22.5" customHeight="1">
      <c r="A3640" s="4">
        <f>(Orders!A3640)</f>
        <v>340451825</v>
      </c>
      <c r="B3640" s="5">
        <f t="array" ref="B3640">_xlfn.XLOOKUP(A3640, Orders!A:A,Orders!C:C)</f>
        <v>45560.80317</v>
      </c>
      <c r="C3640" s="4">
        <f>Order_items!B3640</f>
        <v>552496</v>
      </c>
      <c r="D3640" s="4" t="str">
        <f t="array" ref="D3640">_xlfn.XLOOKUP(C3640,Products!A:A,Products!B:B,"")</f>
        <v>Dish Soap</v>
      </c>
      <c r="E3640" s="4" t="str">
        <f t="array" ref="E3640">_xlfn.XLOOKUP(C3640,Products!A:A,Products!C:C,"")</f>
        <v>Household Care</v>
      </c>
      <c r="F3640" s="4" t="str">
        <f t="array" ref="F3640">_xlfn.XLOOKUP(C3640,Products!A:A,Products!D:D,"")</f>
        <v>Dhar PLC</v>
      </c>
      <c r="G3640" s="4">
        <f>Order_items!C3640</f>
        <v>3</v>
      </c>
      <c r="H3640" s="4">
        <f>Order_items!D3640</f>
        <v>508</v>
      </c>
      <c r="I3640" s="4">
        <f>Order_items!E3640</f>
        <v>1524</v>
      </c>
      <c r="J3640" s="4" t="str">
        <f t="array" ref="J3640">_xlfn.XLOOKUP(A3640,Orders!A:A,Orders!G:G,"")</f>
        <v>Card</v>
      </c>
      <c r="K3640" s="4">
        <f t="shared" si="1"/>
        <v>2024</v>
      </c>
      <c r="L3640" s="4" t="str">
        <f t="shared" si="2"/>
        <v>Sep</v>
      </c>
    </row>
    <row r="3641" ht="22.5" customHeight="1">
      <c r="A3641" s="4">
        <f>(Orders!A3641)</f>
        <v>3327784606</v>
      </c>
      <c r="B3641" s="5">
        <f t="array" ref="B3641">_xlfn.XLOOKUP(A3641, Orders!A:A,Orders!C:C)</f>
        <v>45302.31949</v>
      </c>
      <c r="C3641" s="4">
        <f>Order_items!B3641</f>
        <v>604184</v>
      </c>
      <c r="D3641" s="4" t="str">
        <f t="array" ref="D3641">_xlfn.XLOOKUP(C3641,Products!A:A,Products!B:B,"")</f>
        <v>Toilet Cleaner</v>
      </c>
      <c r="E3641" s="4" t="str">
        <f t="array" ref="E3641">_xlfn.XLOOKUP(C3641,Products!A:A,Products!C:C,"")</f>
        <v>Household Care</v>
      </c>
      <c r="F3641" s="4" t="str">
        <f t="array" ref="F3641">_xlfn.XLOOKUP(C3641,Products!A:A,Products!D:D,"")</f>
        <v>Gaba, Sodhi and Choudhary</v>
      </c>
      <c r="G3641" s="4">
        <f>Order_items!C3641</f>
        <v>3</v>
      </c>
      <c r="H3641" s="4">
        <f>Order_items!D3641</f>
        <v>397.55</v>
      </c>
      <c r="I3641" s="4">
        <f>Order_items!E3641</f>
        <v>1192.65</v>
      </c>
      <c r="J3641" s="4" t="str">
        <f t="array" ref="J3641">_xlfn.XLOOKUP(A3641,Orders!A:A,Orders!G:G,"")</f>
        <v>Cash</v>
      </c>
      <c r="K3641" s="4">
        <f t="shared" si="1"/>
        <v>2024</v>
      </c>
      <c r="L3641" s="4" t="str">
        <f t="shared" si="2"/>
        <v>Jan</v>
      </c>
    </row>
    <row r="3642" ht="22.5" customHeight="1">
      <c r="A3642" s="4">
        <f>(Orders!A3642)</f>
        <v>5990129875</v>
      </c>
      <c r="B3642" s="5">
        <f t="array" ref="B3642">_xlfn.XLOOKUP(A3642, Orders!A:A,Orders!C:C)</f>
        <v>45486.36414</v>
      </c>
      <c r="C3642" s="4">
        <f>Order_items!B3642</f>
        <v>490602</v>
      </c>
      <c r="D3642" s="4" t="str">
        <f t="array" ref="D3642">_xlfn.XLOOKUP(C3642,Products!A:A,Products!B:B,"")</f>
        <v>Sugar</v>
      </c>
      <c r="E3642" s="4" t="str">
        <f t="array" ref="E3642">_xlfn.XLOOKUP(C3642,Products!A:A,Products!C:C,"")</f>
        <v>Grocery &amp; Staples</v>
      </c>
      <c r="F3642" s="4" t="str">
        <f t="array" ref="F3642">_xlfn.XLOOKUP(C3642,Products!A:A,Products!D:D,"")</f>
        <v>Raghavan Inc</v>
      </c>
      <c r="G3642" s="4">
        <f>Order_items!C3642</f>
        <v>3</v>
      </c>
      <c r="H3642" s="4">
        <f>Order_items!D3642</f>
        <v>549.47</v>
      </c>
      <c r="I3642" s="4">
        <f>Order_items!E3642</f>
        <v>1648.41</v>
      </c>
      <c r="J3642" s="4" t="str">
        <f t="array" ref="J3642">_xlfn.XLOOKUP(A3642,Orders!A:A,Orders!G:G,"")</f>
        <v>UPI</v>
      </c>
      <c r="K3642" s="4">
        <f t="shared" si="1"/>
        <v>2024</v>
      </c>
      <c r="L3642" s="4" t="str">
        <f t="shared" si="2"/>
        <v>Jul</v>
      </c>
    </row>
    <row r="3643" ht="22.5" customHeight="1">
      <c r="A3643" s="4">
        <f>(Orders!A3643)</f>
        <v>8808930721</v>
      </c>
      <c r="B3643" s="5">
        <f t="array" ref="B3643">_xlfn.XLOOKUP(A3643, Orders!A:A,Orders!C:C)</f>
        <v>45220.8956</v>
      </c>
      <c r="C3643" s="4">
        <f>Order_items!B3643</f>
        <v>67197</v>
      </c>
      <c r="D3643" s="4" t="str">
        <f t="array" ref="D3643">_xlfn.XLOOKUP(C3643,Products!A:A,Products!B:B,"")</f>
        <v>Butter</v>
      </c>
      <c r="E3643" s="4" t="str">
        <f t="array" ref="E3643">_xlfn.XLOOKUP(C3643,Products!A:A,Products!C:C,"")</f>
        <v>Dairy &amp; Breakfast</v>
      </c>
      <c r="F3643" s="4" t="str">
        <f t="array" ref="F3643">_xlfn.XLOOKUP(C3643,Products!A:A,Products!D:D,"")</f>
        <v>Shetty-Bora</v>
      </c>
      <c r="G3643" s="4">
        <f>Order_items!C3643</f>
        <v>1</v>
      </c>
      <c r="H3643" s="4">
        <f>Order_items!D3643</f>
        <v>552.2</v>
      </c>
      <c r="I3643" s="4">
        <f>Order_items!E3643</f>
        <v>552.2</v>
      </c>
      <c r="J3643" s="4" t="str">
        <f t="array" ref="J3643">_xlfn.XLOOKUP(A3643,Orders!A:A,Orders!G:G,"")</f>
        <v>UPI</v>
      </c>
      <c r="K3643" s="4">
        <f t="shared" si="1"/>
        <v>2023</v>
      </c>
      <c r="L3643" s="4" t="str">
        <f t="shared" si="2"/>
        <v>Oct</v>
      </c>
    </row>
    <row r="3644" ht="22.5" customHeight="1">
      <c r="A3644" s="4">
        <f>(Orders!A3644)</f>
        <v>8116880443</v>
      </c>
      <c r="B3644" s="5">
        <f t="array" ref="B3644">_xlfn.XLOOKUP(A3644, Orders!A:A,Orders!C:C)</f>
        <v>45130.07457</v>
      </c>
      <c r="C3644" s="4">
        <f>Order_items!B3644</f>
        <v>945635</v>
      </c>
      <c r="D3644" s="4" t="str">
        <f t="array" ref="D3644">_xlfn.XLOOKUP(C3644,Products!A:A,Products!B:B,"")</f>
        <v>Pulses</v>
      </c>
      <c r="E3644" s="4" t="str">
        <f t="array" ref="E3644">_xlfn.XLOOKUP(C3644,Products!A:A,Products!C:C,"")</f>
        <v>Grocery &amp; Staples</v>
      </c>
      <c r="F3644" s="4" t="str">
        <f t="array" ref="F3644">_xlfn.XLOOKUP(C3644,Products!A:A,Products!D:D,"")</f>
        <v>Balasubramanian PLC</v>
      </c>
      <c r="G3644" s="4">
        <f>Order_items!C3644</f>
        <v>1</v>
      </c>
      <c r="H3644" s="4">
        <f>Order_items!D3644</f>
        <v>778.9</v>
      </c>
      <c r="I3644" s="4">
        <f>Order_items!E3644</f>
        <v>778.9</v>
      </c>
      <c r="J3644" s="4" t="str">
        <f t="array" ref="J3644">_xlfn.XLOOKUP(A3644,Orders!A:A,Orders!G:G,"")</f>
        <v>Card</v>
      </c>
      <c r="K3644" s="4">
        <f t="shared" si="1"/>
        <v>2023</v>
      </c>
      <c r="L3644" s="4" t="str">
        <f t="shared" si="2"/>
        <v>Jul</v>
      </c>
    </row>
    <row r="3645" ht="22.5" customHeight="1">
      <c r="A3645" s="4">
        <f>(Orders!A3645)</f>
        <v>9933926720</v>
      </c>
      <c r="B3645" s="5">
        <f t="array" ref="B3645">_xlfn.XLOOKUP(A3645, Orders!A:A,Orders!C:C)</f>
        <v>45155.21546</v>
      </c>
      <c r="C3645" s="4">
        <f>Order_items!B3645</f>
        <v>56589</v>
      </c>
      <c r="D3645" s="4" t="str">
        <f t="array" ref="D3645">_xlfn.XLOOKUP(C3645,Products!A:A,Products!B:B,"")</f>
        <v>Vitamins</v>
      </c>
      <c r="E3645" s="4" t="str">
        <f t="array" ref="E3645">_xlfn.XLOOKUP(C3645,Products!A:A,Products!C:C,"")</f>
        <v>Pharmacy</v>
      </c>
      <c r="F3645" s="4" t="str">
        <f t="array" ref="F3645">_xlfn.XLOOKUP(C3645,Products!A:A,Products!D:D,"")</f>
        <v>Pai, Kashyap and Ramachandran</v>
      </c>
      <c r="G3645" s="4">
        <f>Order_items!C3645</f>
        <v>2</v>
      </c>
      <c r="H3645" s="4">
        <f>Order_items!D3645</f>
        <v>517.77</v>
      </c>
      <c r="I3645" s="4">
        <f>Order_items!E3645</f>
        <v>1035.54</v>
      </c>
      <c r="J3645" s="4" t="str">
        <f t="array" ref="J3645">_xlfn.XLOOKUP(A3645,Orders!A:A,Orders!G:G,"")</f>
        <v>UPI</v>
      </c>
      <c r="K3645" s="4">
        <f t="shared" si="1"/>
        <v>2023</v>
      </c>
      <c r="L3645" s="4" t="str">
        <f t="shared" si="2"/>
        <v>Aug</v>
      </c>
    </row>
    <row r="3646" ht="22.5" customHeight="1">
      <c r="A3646" s="4">
        <f>(Orders!A3646)</f>
        <v>776562418</v>
      </c>
      <c r="B3646" s="5">
        <f t="array" ref="B3646">_xlfn.XLOOKUP(A3646, Orders!A:A,Orders!C:C)</f>
        <v>45543.91461</v>
      </c>
      <c r="C3646" s="4">
        <f>Order_items!B3646</f>
        <v>566052</v>
      </c>
      <c r="D3646" s="4" t="str">
        <f t="array" ref="D3646">_xlfn.XLOOKUP(C3646,Products!A:A,Products!B:B,"")</f>
        <v>Pain Reliever</v>
      </c>
      <c r="E3646" s="4" t="str">
        <f t="array" ref="E3646">_xlfn.XLOOKUP(C3646,Products!A:A,Products!C:C,"")</f>
        <v>Pharmacy</v>
      </c>
      <c r="F3646" s="4" t="str">
        <f t="array" ref="F3646">_xlfn.XLOOKUP(C3646,Products!A:A,Products!D:D,"")</f>
        <v>Apte, Soman and Raju</v>
      </c>
      <c r="G3646" s="4">
        <f>Order_items!C3646</f>
        <v>1</v>
      </c>
      <c r="H3646" s="4">
        <f>Order_items!D3646</f>
        <v>87.3</v>
      </c>
      <c r="I3646" s="4">
        <f>Order_items!E3646</f>
        <v>87.3</v>
      </c>
      <c r="J3646" s="4" t="str">
        <f t="array" ref="J3646">_xlfn.XLOOKUP(A3646,Orders!A:A,Orders!G:G,"")</f>
        <v>Card</v>
      </c>
      <c r="K3646" s="4">
        <f t="shared" si="1"/>
        <v>2024</v>
      </c>
      <c r="L3646" s="4" t="str">
        <f t="shared" si="2"/>
        <v>Sep</v>
      </c>
    </row>
    <row r="3647" ht="22.5" customHeight="1">
      <c r="A3647" s="4">
        <f>(Orders!A3647)</f>
        <v>6105793582</v>
      </c>
      <c r="B3647" s="5">
        <f t="array" ref="B3647">_xlfn.XLOOKUP(A3647, Orders!A:A,Orders!C:C)</f>
        <v>45029.06132</v>
      </c>
      <c r="C3647" s="4">
        <f>Order_items!B3647</f>
        <v>659290</v>
      </c>
      <c r="D3647" s="4" t="str">
        <f t="array" ref="D3647">_xlfn.XLOOKUP(C3647,Products!A:A,Products!B:B,"")</f>
        <v>Cheese</v>
      </c>
      <c r="E3647" s="4" t="str">
        <f t="array" ref="E3647">_xlfn.XLOOKUP(C3647,Products!A:A,Products!C:C,"")</f>
        <v>Dairy &amp; Breakfast</v>
      </c>
      <c r="F3647" s="4" t="str">
        <f t="array" ref="F3647">_xlfn.XLOOKUP(C3647,Products!A:A,Products!D:D,"")</f>
        <v>Kapadia-D’Alia</v>
      </c>
      <c r="G3647" s="4">
        <f>Order_items!C3647</f>
        <v>1</v>
      </c>
      <c r="H3647" s="4">
        <f>Order_items!D3647</f>
        <v>319.34</v>
      </c>
      <c r="I3647" s="4">
        <f>Order_items!E3647</f>
        <v>319.34</v>
      </c>
      <c r="J3647" s="4" t="str">
        <f t="array" ref="J3647">_xlfn.XLOOKUP(A3647,Orders!A:A,Orders!G:G,"")</f>
        <v>Cash</v>
      </c>
      <c r="K3647" s="4">
        <f t="shared" si="1"/>
        <v>2023</v>
      </c>
      <c r="L3647" s="4" t="str">
        <f t="shared" si="2"/>
        <v>Apr</v>
      </c>
    </row>
    <row r="3648" ht="22.5" customHeight="1">
      <c r="A3648" s="4">
        <f>(Orders!A3648)</f>
        <v>9247779866</v>
      </c>
      <c r="B3648" s="5">
        <f t="array" ref="B3648">_xlfn.XLOOKUP(A3648, Orders!A:A,Orders!C:C)</f>
        <v>45589.11612</v>
      </c>
      <c r="C3648" s="4">
        <f>Order_items!B3648</f>
        <v>440875</v>
      </c>
      <c r="D3648" s="4" t="str">
        <f t="array" ref="D3648">_xlfn.XLOOKUP(C3648,Products!A:A,Products!B:B,"")</f>
        <v>Baby Wipes</v>
      </c>
      <c r="E3648" s="4" t="str">
        <f t="array" ref="E3648">_xlfn.XLOOKUP(C3648,Products!A:A,Products!C:C,"")</f>
        <v>Baby Care</v>
      </c>
      <c r="F3648" s="4" t="str">
        <f t="array" ref="F3648">_xlfn.XLOOKUP(C3648,Products!A:A,Products!D:D,"")</f>
        <v>Loyal Inc</v>
      </c>
      <c r="G3648" s="4">
        <f>Order_items!C3648</f>
        <v>2</v>
      </c>
      <c r="H3648" s="4">
        <f>Order_items!D3648</f>
        <v>275.03</v>
      </c>
      <c r="I3648" s="4">
        <f>Order_items!E3648</f>
        <v>550.06</v>
      </c>
      <c r="J3648" s="4" t="str">
        <f t="array" ref="J3648">_xlfn.XLOOKUP(A3648,Orders!A:A,Orders!G:G,"")</f>
        <v>Wallet</v>
      </c>
      <c r="K3648" s="4">
        <f t="shared" si="1"/>
        <v>2024</v>
      </c>
      <c r="L3648" s="4" t="str">
        <f t="shared" si="2"/>
        <v>Oct</v>
      </c>
    </row>
    <row r="3649" ht="22.5" customHeight="1">
      <c r="A3649" s="4">
        <f>(Orders!A3649)</f>
        <v>5456672526</v>
      </c>
      <c r="B3649" s="5">
        <f t="array" ref="B3649">_xlfn.XLOOKUP(A3649, Orders!A:A,Orders!C:C)</f>
        <v>45558.74405</v>
      </c>
      <c r="C3649" s="4">
        <f>Order_items!B3649</f>
        <v>969851</v>
      </c>
      <c r="D3649" s="4" t="str">
        <f t="array" ref="D3649">_xlfn.XLOOKUP(C3649,Products!A:A,Products!B:B,"")</f>
        <v>Frozen Vegetables</v>
      </c>
      <c r="E3649" s="4" t="str">
        <f t="array" ref="E3649">_xlfn.XLOOKUP(C3649,Products!A:A,Products!C:C,"")</f>
        <v>Instant &amp; Frozen Food</v>
      </c>
      <c r="F3649" s="4" t="str">
        <f t="array" ref="F3649">_xlfn.XLOOKUP(C3649,Products!A:A,Products!D:D,"")</f>
        <v>Kara, Sodhi and Bassi</v>
      </c>
      <c r="G3649" s="4">
        <f>Order_items!C3649</f>
        <v>3</v>
      </c>
      <c r="H3649" s="4">
        <f>Order_items!D3649</f>
        <v>340.66</v>
      </c>
      <c r="I3649" s="4">
        <f>Order_items!E3649</f>
        <v>1021.98</v>
      </c>
      <c r="J3649" s="4" t="str">
        <f t="array" ref="J3649">_xlfn.XLOOKUP(A3649,Orders!A:A,Orders!G:G,"")</f>
        <v>Wallet</v>
      </c>
      <c r="K3649" s="4">
        <f t="shared" si="1"/>
        <v>2024</v>
      </c>
      <c r="L3649" s="4" t="str">
        <f t="shared" si="2"/>
        <v>Sep</v>
      </c>
    </row>
    <row r="3650" ht="22.5" customHeight="1">
      <c r="A3650" s="4">
        <f>(Orders!A3650)</f>
        <v>6676994910</v>
      </c>
      <c r="B3650" s="5">
        <f t="array" ref="B3650">_xlfn.XLOOKUP(A3650, Orders!A:A,Orders!C:C)</f>
        <v>45258.93788</v>
      </c>
      <c r="C3650" s="4">
        <f>Order_items!B3650</f>
        <v>60619</v>
      </c>
      <c r="D3650" s="4" t="str">
        <f t="array" ref="D3650">_xlfn.XLOOKUP(C3650,Products!A:A,Products!B:B,"")</f>
        <v>Iced Tea</v>
      </c>
      <c r="E3650" s="4" t="str">
        <f t="array" ref="E3650">_xlfn.XLOOKUP(C3650,Products!A:A,Products!C:C,"")</f>
        <v>Cold Drinks &amp; Juices</v>
      </c>
      <c r="F3650" s="4" t="str">
        <f t="array" ref="F3650">_xlfn.XLOOKUP(C3650,Products!A:A,Products!D:D,"")</f>
        <v>Bhasin LLC</v>
      </c>
      <c r="G3650" s="4">
        <f>Order_items!C3650</f>
        <v>1</v>
      </c>
      <c r="H3650" s="4">
        <f>Order_items!D3650</f>
        <v>726.41</v>
      </c>
      <c r="I3650" s="4">
        <f>Order_items!E3650</f>
        <v>726.41</v>
      </c>
      <c r="J3650" s="4" t="str">
        <f t="array" ref="J3650">_xlfn.XLOOKUP(A3650,Orders!A:A,Orders!G:G,"")</f>
        <v>Wallet</v>
      </c>
      <c r="K3650" s="4">
        <f t="shared" si="1"/>
        <v>2023</v>
      </c>
      <c r="L3650" s="4" t="str">
        <f t="shared" si="2"/>
        <v>Nov</v>
      </c>
    </row>
    <row r="3651" ht="22.5" customHeight="1">
      <c r="A3651" s="4">
        <f>(Orders!A3651)</f>
        <v>9353512235</v>
      </c>
      <c r="B3651" s="5">
        <f t="array" ref="B3651">_xlfn.XLOOKUP(A3651, Orders!A:A,Orders!C:C)</f>
        <v>45259.46735</v>
      </c>
      <c r="C3651" s="4">
        <f>Order_items!B3651</f>
        <v>652118</v>
      </c>
      <c r="D3651" s="4" t="str">
        <f t="array" ref="D3651">_xlfn.XLOOKUP(C3651,Products!A:A,Products!B:B,"")</f>
        <v>Frozen Biryani</v>
      </c>
      <c r="E3651" s="4" t="str">
        <f t="array" ref="E3651">_xlfn.XLOOKUP(C3651,Products!A:A,Products!C:C,"")</f>
        <v>Instant &amp; Frozen Food</v>
      </c>
      <c r="F3651" s="4" t="str">
        <f t="array" ref="F3651">_xlfn.XLOOKUP(C3651,Products!A:A,Products!D:D,"")</f>
        <v>Agate and Sons</v>
      </c>
      <c r="G3651" s="4">
        <f>Order_items!C3651</f>
        <v>3</v>
      </c>
      <c r="H3651" s="4">
        <f>Order_items!D3651</f>
        <v>22.04</v>
      </c>
      <c r="I3651" s="4">
        <f>Order_items!E3651</f>
        <v>66.12</v>
      </c>
      <c r="J3651" s="4" t="str">
        <f t="array" ref="J3651">_xlfn.XLOOKUP(A3651,Orders!A:A,Orders!G:G,"")</f>
        <v>Cash</v>
      </c>
      <c r="K3651" s="4">
        <f t="shared" si="1"/>
        <v>2023</v>
      </c>
      <c r="L3651" s="4" t="str">
        <f t="shared" si="2"/>
        <v>Nov</v>
      </c>
    </row>
    <row r="3652" ht="22.5" customHeight="1">
      <c r="A3652" s="4">
        <f>(Orders!A3652)</f>
        <v>6539196955</v>
      </c>
      <c r="B3652" s="5">
        <f t="array" ref="B3652">_xlfn.XLOOKUP(A3652, Orders!A:A,Orders!C:C)</f>
        <v>45439.34409</v>
      </c>
      <c r="C3652" s="4">
        <f>Order_items!B3652</f>
        <v>914071</v>
      </c>
      <c r="D3652" s="4" t="str">
        <f t="array" ref="D3652">_xlfn.XLOOKUP(C3652,Products!A:A,Products!B:B,"")</f>
        <v>Chips</v>
      </c>
      <c r="E3652" s="4" t="str">
        <f t="array" ref="E3652">_xlfn.XLOOKUP(C3652,Products!A:A,Products!C:C,"")</f>
        <v>Snacks &amp; Munchies</v>
      </c>
      <c r="F3652" s="4" t="str">
        <f t="array" ref="F3652">_xlfn.XLOOKUP(C3652,Products!A:A,Products!D:D,"")</f>
        <v>Datta Ltd</v>
      </c>
      <c r="G3652" s="4">
        <f>Order_items!C3652</f>
        <v>3</v>
      </c>
      <c r="H3652" s="4">
        <f>Order_items!D3652</f>
        <v>296.94</v>
      </c>
      <c r="I3652" s="4">
        <f>Order_items!E3652</f>
        <v>890.82</v>
      </c>
      <c r="J3652" s="4" t="str">
        <f t="array" ref="J3652">_xlfn.XLOOKUP(A3652,Orders!A:A,Orders!G:G,"")</f>
        <v>Wallet</v>
      </c>
      <c r="K3652" s="4">
        <f t="shared" si="1"/>
        <v>2024</v>
      </c>
      <c r="L3652" s="4" t="str">
        <f t="shared" si="2"/>
        <v>May</v>
      </c>
    </row>
    <row r="3653" ht="22.5" customHeight="1">
      <c r="A3653" s="4">
        <f>(Orders!A3653)</f>
        <v>7886908865</v>
      </c>
      <c r="B3653" s="5">
        <f t="array" ref="B3653">_xlfn.XLOOKUP(A3653, Orders!A:A,Orders!C:C)</f>
        <v>45023.12067</v>
      </c>
      <c r="C3653" s="4">
        <f>Order_items!B3653</f>
        <v>449106</v>
      </c>
      <c r="D3653" s="4" t="str">
        <f t="array" ref="D3653">_xlfn.XLOOKUP(C3653,Products!A:A,Products!B:B,"")</f>
        <v>Soap</v>
      </c>
      <c r="E3653" s="4" t="str">
        <f t="array" ref="E3653">_xlfn.XLOOKUP(C3653,Products!A:A,Products!C:C,"")</f>
        <v>Personal Care</v>
      </c>
      <c r="F3653" s="4" t="str">
        <f t="array" ref="F3653">_xlfn.XLOOKUP(C3653,Products!A:A,Products!D:D,"")</f>
        <v>Shere, Thakur and Naik</v>
      </c>
      <c r="G3653" s="4">
        <f>Order_items!C3653</f>
        <v>1</v>
      </c>
      <c r="H3653" s="4">
        <f>Order_items!D3653</f>
        <v>48.55</v>
      </c>
      <c r="I3653" s="4">
        <f>Order_items!E3653</f>
        <v>48.55</v>
      </c>
      <c r="J3653" s="4" t="str">
        <f t="array" ref="J3653">_xlfn.XLOOKUP(A3653,Orders!A:A,Orders!G:G,"")</f>
        <v>UPI</v>
      </c>
      <c r="K3653" s="4">
        <f t="shared" si="1"/>
        <v>2023</v>
      </c>
      <c r="L3653" s="4" t="str">
        <f t="shared" si="2"/>
        <v>Apr</v>
      </c>
    </row>
    <row r="3654" ht="22.5" customHeight="1">
      <c r="A3654" s="4">
        <f>(Orders!A3654)</f>
        <v>7548844176</v>
      </c>
      <c r="B3654" s="5">
        <f t="array" ref="B3654">_xlfn.XLOOKUP(A3654, Orders!A:A,Orders!C:C)</f>
        <v>45058.72451</v>
      </c>
      <c r="C3654" s="4">
        <f>Order_items!B3654</f>
        <v>962591</v>
      </c>
      <c r="D3654" s="4" t="str">
        <f t="array" ref="D3654">_xlfn.XLOOKUP(C3654,Products!A:A,Products!B:B,"")</f>
        <v>Orange Juice</v>
      </c>
      <c r="E3654" s="4" t="str">
        <f t="array" ref="E3654">_xlfn.XLOOKUP(C3654,Products!A:A,Products!C:C,"")</f>
        <v>Cold Drinks &amp; Juices</v>
      </c>
      <c r="F3654" s="4" t="str">
        <f t="array" ref="F3654">_xlfn.XLOOKUP(C3654,Products!A:A,Products!D:D,"")</f>
        <v>Murthy-Kaul</v>
      </c>
      <c r="G3654" s="4">
        <f>Order_items!C3654</f>
        <v>2</v>
      </c>
      <c r="H3654" s="4">
        <f>Order_items!D3654</f>
        <v>130.01</v>
      </c>
      <c r="I3654" s="4">
        <f>Order_items!E3654</f>
        <v>260.02</v>
      </c>
      <c r="J3654" s="4" t="str">
        <f t="array" ref="J3654">_xlfn.XLOOKUP(A3654,Orders!A:A,Orders!G:G,"")</f>
        <v>Card</v>
      </c>
      <c r="K3654" s="4">
        <f t="shared" si="1"/>
        <v>2023</v>
      </c>
      <c r="L3654" s="4" t="str">
        <f t="shared" si="2"/>
        <v>May</v>
      </c>
    </row>
    <row r="3655" ht="22.5" customHeight="1">
      <c r="A3655" s="4">
        <f>(Orders!A3655)</f>
        <v>3375735380</v>
      </c>
      <c r="B3655" s="5">
        <f t="array" ref="B3655">_xlfn.XLOOKUP(A3655, Orders!A:A,Orders!C:C)</f>
        <v>45458.20024</v>
      </c>
      <c r="C3655" s="4">
        <f>Order_items!B3655</f>
        <v>432617</v>
      </c>
      <c r="D3655" s="4" t="str">
        <f t="array" ref="D3655">_xlfn.XLOOKUP(C3655,Products!A:A,Products!B:B,"")</f>
        <v>Baby Wipes</v>
      </c>
      <c r="E3655" s="4" t="str">
        <f t="array" ref="E3655">_xlfn.XLOOKUP(C3655,Products!A:A,Products!C:C,"")</f>
        <v>Baby Care</v>
      </c>
      <c r="F3655" s="4" t="str">
        <f t="array" ref="F3655">_xlfn.XLOOKUP(C3655,Products!A:A,Products!D:D,"")</f>
        <v>Dora-Pillai</v>
      </c>
      <c r="G3655" s="4">
        <f>Order_items!C3655</f>
        <v>1</v>
      </c>
      <c r="H3655" s="4">
        <f>Order_items!D3655</f>
        <v>863.18</v>
      </c>
      <c r="I3655" s="4">
        <f>Order_items!E3655</f>
        <v>863.18</v>
      </c>
      <c r="J3655" s="4" t="str">
        <f t="array" ref="J3655">_xlfn.XLOOKUP(A3655,Orders!A:A,Orders!G:G,"")</f>
        <v>Wallet</v>
      </c>
      <c r="K3655" s="4">
        <f t="shared" si="1"/>
        <v>2024</v>
      </c>
      <c r="L3655" s="4" t="str">
        <f t="shared" si="2"/>
        <v>Jun</v>
      </c>
    </row>
    <row r="3656" ht="22.5" customHeight="1">
      <c r="A3656" s="4">
        <f>(Orders!A3656)</f>
        <v>32604190</v>
      </c>
      <c r="B3656" s="5">
        <f t="array" ref="B3656">_xlfn.XLOOKUP(A3656, Orders!A:A,Orders!C:C)</f>
        <v>45268.38059</v>
      </c>
      <c r="C3656" s="4">
        <f>Order_items!B3656</f>
        <v>812607</v>
      </c>
      <c r="D3656" s="4" t="str">
        <f t="array" ref="D3656">_xlfn.XLOOKUP(C3656,Products!A:A,Products!B:B,"")</f>
        <v>Potatoes</v>
      </c>
      <c r="E3656" s="4" t="str">
        <f t="array" ref="E3656">_xlfn.XLOOKUP(C3656,Products!A:A,Products!C:C,"")</f>
        <v>Fruits &amp; Vegetables</v>
      </c>
      <c r="F3656" s="4" t="str">
        <f t="array" ref="F3656">_xlfn.XLOOKUP(C3656,Products!A:A,Products!D:D,"")</f>
        <v>Rege Group</v>
      </c>
      <c r="G3656" s="4">
        <f>Order_items!C3656</f>
        <v>3</v>
      </c>
      <c r="H3656" s="4">
        <f>Order_items!D3656</f>
        <v>416.65</v>
      </c>
      <c r="I3656" s="4">
        <f>Order_items!E3656</f>
        <v>1249.95</v>
      </c>
      <c r="J3656" s="4" t="str">
        <f t="array" ref="J3656">_xlfn.XLOOKUP(A3656,Orders!A:A,Orders!G:G,"")</f>
        <v>Wallet</v>
      </c>
      <c r="K3656" s="4">
        <f t="shared" si="1"/>
        <v>2023</v>
      </c>
      <c r="L3656" s="4" t="str">
        <f t="shared" si="2"/>
        <v>Dec</v>
      </c>
    </row>
    <row r="3657" ht="22.5" customHeight="1">
      <c r="A3657" s="4">
        <f>(Orders!A3657)</f>
        <v>5731985133</v>
      </c>
      <c r="B3657" s="5">
        <f t="array" ref="B3657">_xlfn.XLOOKUP(A3657, Orders!A:A,Orders!C:C)</f>
        <v>45464.39942</v>
      </c>
      <c r="C3657" s="4">
        <f>Order_items!B3657</f>
        <v>327290</v>
      </c>
      <c r="D3657" s="4" t="str">
        <f t="array" ref="D3657">_xlfn.XLOOKUP(C3657,Products!A:A,Products!B:B,"")</f>
        <v>Sugar</v>
      </c>
      <c r="E3657" s="4" t="str">
        <f t="array" ref="E3657">_xlfn.XLOOKUP(C3657,Products!A:A,Products!C:C,"")</f>
        <v>Grocery &amp; Staples</v>
      </c>
      <c r="F3657" s="4" t="str">
        <f t="array" ref="F3657">_xlfn.XLOOKUP(C3657,Products!A:A,Products!D:D,"")</f>
        <v>Nadkarni Inc</v>
      </c>
      <c r="G3657" s="4">
        <f>Order_items!C3657</f>
        <v>2</v>
      </c>
      <c r="H3657" s="4">
        <f>Order_items!D3657</f>
        <v>862.28</v>
      </c>
      <c r="I3657" s="4">
        <f>Order_items!E3657</f>
        <v>1724.56</v>
      </c>
      <c r="J3657" s="4" t="str">
        <f t="array" ref="J3657">_xlfn.XLOOKUP(A3657,Orders!A:A,Orders!G:G,"")</f>
        <v>UPI</v>
      </c>
      <c r="K3657" s="4">
        <f t="shared" si="1"/>
        <v>2024</v>
      </c>
      <c r="L3657" s="4" t="str">
        <f t="shared" si="2"/>
        <v>Jun</v>
      </c>
    </row>
    <row r="3658" ht="22.5" customHeight="1">
      <c r="A3658" s="4">
        <f>(Orders!A3658)</f>
        <v>7586577278</v>
      </c>
      <c r="B3658" s="5">
        <f t="array" ref="B3658">_xlfn.XLOOKUP(A3658, Orders!A:A,Orders!C:C)</f>
        <v>45254.32073</v>
      </c>
      <c r="C3658" s="4">
        <f>Order_items!B3658</f>
        <v>961614</v>
      </c>
      <c r="D3658" s="4" t="str">
        <f t="array" ref="D3658">_xlfn.XLOOKUP(C3658,Products!A:A,Products!B:B,"")</f>
        <v>Chocolates</v>
      </c>
      <c r="E3658" s="4" t="str">
        <f t="array" ref="E3658">_xlfn.XLOOKUP(C3658,Products!A:A,Products!C:C,"")</f>
        <v>Snacks &amp; Munchies</v>
      </c>
      <c r="F3658" s="4" t="str">
        <f t="array" ref="F3658">_xlfn.XLOOKUP(C3658,Products!A:A,Products!D:D,"")</f>
        <v>Goda Inc</v>
      </c>
      <c r="G3658" s="4">
        <f>Order_items!C3658</f>
        <v>3</v>
      </c>
      <c r="H3658" s="4">
        <f>Order_items!D3658</f>
        <v>227.22</v>
      </c>
      <c r="I3658" s="4">
        <f>Order_items!E3658</f>
        <v>681.66</v>
      </c>
      <c r="J3658" s="4" t="str">
        <f t="array" ref="J3658">_xlfn.XLOOKUP(A3658,Orders!A:A,Orders!G:G,"")</f>
        <v>UPI</v>
      </c>
      <c r="K3658" s="4">
        <f t="shared" si="1"/>
        <v>2023</v>
      </c>
      <c r="L3658" s="4" t="str">
        <f t="shared" si="2"/>
        <v>Nov</v>
      </c>
    </row>
    <row r="3659" ht="22.5" customHeight="1">
      <c r="A3659" s="4">
        <f>(Orders!A3659)</f>
        <v>7765930124</v>
      </c>
      <c r="B3659" s="5">
        <f t="array" ref="B3659">_xlfn.XLOOKUP(A3659, Orders!A:A,Orders!C:C)</f>
        <v>45579.31968</v>
      </c>
      <c r="C3659" s="4">
        <f>Order_items!B3659</f>
        <v>552883</v>
      </c>
      <c r="D3659" s="4" t="str">
        <f t="array" ref="D3659">_xlfn.XLOOKUP(C3659,Products!A:A,Products!B:B,"")</f>
        <v>Potatoes</v>
      </c>
      <c r="E3659" s="4" t="str">
        <f t="array" ref="E3659">_xlfn.XLOOKUP(C3659,Products!A:A,Products!C:C,"")</f>
        <v>Fruits &amp; Vegetables</v>
      </c>
      <c r="F3659" s="4" t="str">
        <f t="array" ref="F3659">_xlfn.XLOOKUP(C3659,Products!A:A,Products!D:D,"")</f>
        <v>Balan, Patel and Mall</v>
      </c>
      <c r="G3659" s="4">
        <f>Order_items!C3659</f>
        <v>3</v>
      </c>
      <c r="H3659" s="4">
        <f>Order_items!D3659</f>
        <v>888.16</v>
      </c>
      <c r="I3659" s="4">
        <f>Order_items!E3659</f>
        <v>2664.48</v>
      </c>
      <c r="J3659" s="4" t="str">
        <f t="array" ref="J3659">_xlfn.XLOOKUP(A3659,Orders!A:A,Orders!G:G,"")</f>
        <v>Wallet</v>
      </c>
      <c r="K3659" s="4">
        <f t="shared" si="1"/>
        <v>2024</v>
      </c>
      <c r="L3659" s="4" t="str">
        <f t="shared" si="2"/>
        <v>Oct</v>
      </c>
    </row>
    <row r="3660" ht="22.5" customHeight="1">
      <c r="A3660" s="4">
        <f>(Orders!A3660)</f>
        <v>299059193</v>
      </c>
      <c r="B3660" s="5">
        <f t="array" ref="B3660">_xlfn.XLOOKUP(A3660, Orders!A:A,Orders!C:C)</f>
        <v>45416.37668</v>
      </c>
      <c r="C3660" s="4">
        <f>Order_items!B3660</f>
        <v>567671</v>
      </c>
      <c r="D3660" s="4" t="str">
        <f t="array" ref="D3660">_xlfn.XLOOKUP(C3660,Products!A:A,Products!B:B,"")</f>
        <v>Biscuits</v>
      </c>
      <c r="E3660" s="4" t="str">
        <f t="array" ref="E3660">_xlfn.XLOOKUP(C3660,Products!A:A,Products!C:C,"")</f>
        <v>Snacks &amp; Munchies</v>
      </c>
      <c r="F3660" s="4" t="str">
        <f t="array" ref="F3660">_xlfn.XLOOKUP(C3660,Products!A:A,Products!D:D,"")</f>
        <v>Nagar LLC</v>
      </c>
      <c r="G3660" s="4">
        <f>Order_items!C3660</f>
        <v>2</v>
      </c>
      <c r="H3660" s="4">
        <f>Order_items!D3660</f>
        <v>418.48</v>
      </c>
      <c r="I3660" s="4">
        <f>Order_items!E3660</f>
        <v>836.96</v>
      </c>
      <c r="J3660" s="4" t="str">
        <f t="array" ref="J3660">_xlfn.XLOOKUP(A3660,Orders!A:A,Orders!G:G,"")</f>
        <v>UPI</v>
      </c>
      <c r="K3660" s="4">
        <f t="shared" si="1"/>
        <v>2024</v>
      </c>
      <c r="L3660" s="4" t="str">
        <f t="shared" si="2"/>
        <v>May</v>
      </c>
    </row>
    <row r="3661" ht="22.5" customHeight="1">
      <c r="A3661" s="4">
        <f>(Orders!A3661)</f>
        <v>135053432</v>
      </c>
      <c r="B3661" s="5">
        <f t="array" ref="B3661">_xlfn.XLOOKUP(A3661, Orders!A:A,Orders!C:C)</f>
        <v>45040.56267</v>
      </c>
      <c r="C3661" s="4">
        <f>Order_items!B3661</f>
        <v>500739</v>
      </c>
      <c r="D3661" s="4" t="str">
        <f t="array" ref="D3661">_xlfn.XLOOKUP(C3661,Products!A:A,Products!B:B,"")</f>
        <v>Bread</v>
      </c>
      <c r="E3661" s="4" t="str">
        <f t="array" ref="E3661">_xlfn.XLOOKUP(C3661,Products!A:A,Products!C:C,"")</f>
        <v>Dairy &amp; Breakfast</v>
      </c>
      <c r="F3661" s="4" t="str">
        <f t="array" ref="F3661">_xlfn.XLOOKUP(C3661,Products!A:A,Products!D:D,"")</f>
        <v>Aggarwal Group</v>
      </c>
      <c r="G3661" s="4">
        <f>Order_items!C3661</f>
        <v>1</v>
      </c>
      <c r="H3661" s="4">
        <f>Order_items!D3661</f>
        <v>359.98</v>
      </c>
      <c r="I3661" s="4">
        <f>Order_items!E3661</f>
        <v>359.98</v>
      </c>
      <c r="J3661" s="4" t="str">
        <f t="array" ref="J3661">_xlfn.XLOOKUP(A3661,Orders!A:A,Orders!G:G,"")</f>
        <v>Wallet</v>
      </c>
      <c r="K3661" s="4">
        <f t="shared" si="1"/>
        <v>2023</v>
      </c>
      <c r="L3661" s="4" t="str">
        <f t="shared" si="2"/>
        <v>Apr</v>
      </c>
    </row>
    <row r="3662" ht="22.5" customHeight="1">
      <c r="A3662" s="4">
        <f>(Orders!A3662)</f>
        <v>9618593702</v>
      </c>
      <c r="B3662" s="5">
        <f t="array" ref="B3662">_xlfn.XLOOKUP(A3662, Orders!A:A,Orders!C:C)</f>
        <v>45382.39359</v>
      </c>
      <c r="C3662" s="4">
        <f>Order_items!B3662</f>
        <v>140489</v>
      </c>
      <c r="D3662" s="4" t="str">
        <f t="array" ref="D3662">_xlfn.XLOOKUP(C3662,Products!A:A,Products!B:B,"")</f>
        <v>Soap</v>
      </c>
      <c r="E3662" s="4" t="str">
        <f t="array" ref="E3662">_xlfn.XLOOKUP(C3662,Products!A:A,Products!C:C,"")</f>
        <v>Personal Care</v>
      </c>
      <c r="F3662" s="4" t="str">
        <f t="array" ref="F3662">_xlfn.XLOOKUP(C3662,Products!A:A,Products!D:D,"")</f>
        <v>Biswas, Kapoor and Patel</v>
      </c>
      <c r="G3662" s="4">
        <f>Order_items!C3662</f>
        <v>2</v>
      </c>
      <c r="H3662" s="4">
        <f>Order_items!D3662</f>
        <v>650.2</v>
      </c>
      <c r="I3662" s="4">
        <f>Order_items!E3662</f>
        <v>1300.4</v>
      </c>
      <c r="J3662" s="4" t="str">
        <f t="array" ref="J3662">_xlfn.XLOOKUP(A3662,Orders!A:A,Orders!G:G,"")</f>
        <v>Card</v>
      </c>
      <c r="K3662" s="4">
        <f t="shared" si="1"/>
        <v>2024</v>
      </c>
      <c r="L3662" s="4" t="str">
        <f t="shared" si="2"/>
        <v>Mar</v>
      </c>
    </row>
    <row r="3663" ht="22.5" customHeight="1">
      <c r="A3663" s="4">
        <f>(Orders!A3663)</f>
        <v>2802699236</v>
      </c>
      <c r="B3663" s="5">
        <f t="array" ref="B3663">_xlfn.XLOOKUP(A3663, Orders!A:A,Orders!C:C)</f>
        <v>45420.87995</v>
      </c>
      <c r="C3663" s="4">
        <f>Order_items!B3663</f>
        <v>723678</v>
      </c>
      <c r="D3663" s="4" t="str">
        <f t="array" ref="D3663">_xlfn.XLOOKUP(C3663,Products!A:A,Products!B:B,"")</f>
        <v>Dog Food</v>
      </c>
      <c r="E3663" s="4" t="str">
        <f t="array" ref="E3663">_xlfn.XLOOKUP(C3663,Products!A:A,Products!C:C,"")</f>
        <v>Pet Care</v>
      </c>
      <c r="F3663" s="4" t="str">
        <f t="array" ref="F3663">_xlfn.XLOOKUP(C3663,Products!A:A,Products!D:D,"")</f>
        <v>Lall, Datta and Swamy</v>
      </c>
      <c r="G3663" s="4">
        <f>Order_items!C3663</f>
        <v>1</v>
      </c>
      <c r="H3663" s="4">
        <f>Order_items!D3663</f>
        <v>675.46</v>
      </c>
      <c r="I3663" s="4">
        <f>Order_items!E3663</f>
        <v>675.46</v>
      </c>
      <c r="J3663" s="4" t="str">
        <f t="array" ref="J3663">_xlfn.XLOOKUP(A3663,Orders!A:A,Orders!G:G,"")</f>
        <v>Wallet</v>
      </c>
      <c r="K3663" s="4">
        <f t="shared" si="1"/>
        <v>2024</v>
      </c>
      <c r="L3663" s="4" t="str">
        <f t="shared" si="2"/>
        <v>May</v>
      </c>
    </row>
    <row r="3664" ht="22.5" customHeight="1">
      <c r="A3664" s="4">
        <f>(Orders!A3664)</f>
        <v>2044567188</v>
      </c>
      <c r="B3664" s="5">
        <f t="array" ref="B3664">_xlfn.XLOOKUP(A3664, Orders!A:A,Orders!C:C)</f>
        <v>45065.43602</v>
      </c>
      <c r="C3664" s="4">
        <f>Order_items!B3664</f>
        <v>194682</v>
      </c>
      <c r="D3664" s="4" t="str">
        <f t="array" ref="D3664">_xlfn.XLOOKUP(C3664,Products!A:A,Products!B:B,"")</f>
        <v>Iced Tea</v>
      </c>
      <c r="E3664" s="4" t="str">
        <f t="array" ref="E3664">_xlfn.XLOOKUP(C3664,Products!A:A,Products!C:C,"")</f>
        <v>Cold Drinks &amp; Juices</v>
      </c>
      <c r="F3664" s="4" t="str">
        <f t="array" ref="F3664">_xlfn.XLOOKUP(C3664,Products!A:A,Products!D:D,"")</f>
        <v>Sastry-Issac</v>
      </c>
      <c r="G3664" s="4">
        <f>Order_items!C3664</f>
        <v>2</v>
      </c>
      <c r="H3664" s="4">
        <f>Order_items!D3664</f>
        <v>912.29</v>
      </c>
      <c r="I3664" s="4">
        <f>Order_items!E3664</f>
        <v>1824.58</v>
      </c>
      <c r="J3664" s="4" t="str">
        <f t="array" ref="J3664">_xlfn.XLOOKUP(A3664,Orders!A:A,Orders!G:G,"")</f>
        <v>Card</v>
      </c>
      <c r="K3664" s="4">
        <f t="shared" si="1"/>
        <v>2023</v>
      </c>
      <c r="L3664" s="4" t="str">
        <f t="shared" si="2"/>
        <v>May</v>
      </c>
    </row>
    <row r="3665" ht="22.5" customHeight="1">
      <c r="A3665" s="4">
        <f>(Orders!A3665)</f>
        <v>913489768</v>
      </c>
      <c r="B3665" s="5">
        <f t="array" ref="B3665">_xlfn.XLOOKUP(A3665, Orders!A:A,Orders!C:C)</f>
        <v>45104.03477</v>
      </c>
      <c r="C3665" s="4">
        <f>Order_items!B3665</f>
        <v>451933</v>
      </c>
      <c r="D3665" s="4" t="str">
        <f t="array" ref="D3665">_xlfn.XLOOKUP(C3665,Products!A:A,Products!B:B,"")</f>
        <v>Wheat Flour</v>
      </c>
      <c r="E3665" s="4" t="str">
        <f t="array" ref="E3665">_xlfn.XLOOKUP(C3665,Products!A:A,Products!C:C,"")</f>
        <v>Grocery &amp; Staples</v>
      </c>
      <c r="F3665" s="4" t="str">
        <f t="array" ref="F3665">_xlfn.XLOOKUP(C3665,Products!A:A,Products!D:D,"")</f>
        <v>Nadig Ltd</v>
      </c>
      <c r="G3665" s="4">
        <f>Order_items!C3665</f>
        <v>3</v>
      </c>
      <c r="H3665" s="4">
        <f>Order_items!D3665</f>
        <v>568.94</v>
      </c>
      <c r="I3665" s="4">
        <f>Order_items!E3665</f>
        <v>1706.82</v>
      </c>
      <c r="J3665" s="4" t="str">
        <f t="array" ref="J3665">_xlfn.XLOOKUP(A3665,Orders!A:A,Orders!G:G,"")</f>
        <v>Cash</v>
      </c>
      <c r="K3665" s="4">
        <f t="shared" si="1"/>
        <v>2023</v>
      </c>
      <c r="L3665" s="4" t="str">
        <f t="shared" si="2"/>
        <v>Jun</v>
      </c>
    </row>
    <row r="3666" ht="22.5" customHeight="1">
      <c r="A3666" s="4">
        <f>(Orders!A3666)</f>
        <v>6856986497</v>
      </c>
      <c r="B3666" s="5">
        <f t="array" ref="B3666">_xlfn.XLOOKUP(A3666, Orders!A:A,Orders!C:C)</f>
        <v>45341.65595</v>
      </c>
      <c r="C3666" s="4">
        <f>Order_items!B3666</f>
        <v>328457</v>
      </c>
      <c r="D3666" s="4" t="str">
        <f t="array" ref="D3666">_xlfn.XLOOKUP(C3666,Products!A:A,Products!B:B,"")</f>
        <v>Mango Drink</v>
      </c>
      <c r="E3666" s="4" t="str">
        <f t="array" ref="E3666">_xlfn.XLOOKUP(C3666,Products!A:A,Products!C:C,"")</f>
        <v>Cold Drinks &amp; Juices</v>
      </c>
      <c r="F3666" s="4" t="str">
        <f t="array" ref="F3666">_xlfn.XLOOKUP(C3666,Products!A:A,Products!D:D,"")</f>
        <v>Hayre-Shere</v>
      </c>
      <c r="G3666" s="4">
        <f>Order_items!C3666</f>
        <v>3</v>
      </c>
      <c r="H3666" s="4">
        <f>Order_items!D3666</f>
        <v>858.57</v>
      </c>
      <c r="I3666" s="4">
        <f>Order_items!E3666</f>
        <v>2575.71</v>
      </c>
      <c r="J3666" s="4" t="str">
        <f t="array" ref="J3666">_xlfn.XLOOKUP(A3666,Orders!A:A,Orders!G:G,"")</f>
        <v>Cash</v>
      </c>
      <c r="K3666" s="4">
        <f t="shared" si="1"/>
        <v>2024</v>
      </c>
      <c r="L3666" s="4" t="str">
        <f t="shared" si="2"/>
        <v>Feb</v>
      </c>
    </row>
    <row r="3667" ht="22.5" customHeight="1">
      <c r="A3667" s="4">
        <f>(Orders!A3667)</f>
        <v>7292898570</v>
      </c>
      <c r="B3667" s="5">
        <f t="array" ref="B3667">_xlfn.XLOOKUP(A3667, Orders!A:A,Orders!C:C)</f>
        <v>45540.94071</v>
      </c>
      <c r="C3667" s="4">
        <f>Order_items!B3667</f>
        <v>970529</v>
      </c>
      <c r="D3667" s="4" t="str">
        <f t="array" ref="D3667">_xlfn.XLOOKUP(C3667,Products!A:A,Products!B:B,"")</f>
        <v>Diapers</v>
      </c>
      <c r="E3667" s="4" t="str">
        <f t="array" ref="E3667">_xlfn.XLOOKUP(C3667,Products!A:A,Products!C:C,"")</f>
        <v>Baby Care</v>
      </c>
      <c r="F3667" s="4" t="str">
        <f t="array" ref="F3667">_xlfn.XLOOKUP(C3667,Products!A:A,Products!D:D,"")</f>
        <v>Kurian, Patla and Sanghvi</v>
      </c>
      <c r="G3667" s="4">
        <f>Order_items!C3667</f>
        <v>2</v>
      </c>
      <c r="H3667" s="4">
        <f>Order_items!D3667</f>
        <v>827.44</v>
      </c>
      <c r="I3667" s="4">
        <f>Order_items!E3667</f>
        <v>1654.88</v>
      </c>
      <c r="J3667" s="4" t="str">
        <f t="array" ref="J3667">_xlfn.XLOOKUP(A3667,Orders!A:A,Orders!G:G,"")</f>
        <v>Wallet</v>
      </c>
      <c r="K3667" s="4">
        <f t="shared" si="1"/>
        <v>2024</v>
      </c>
      <c r="L3667" s="4" t="str">
        <f t="shared" si="2"/>
        <v>Sep</v>
      </c>
    </row>
    <row r="3668" ht="22.5" customHeight="1">
      <c r="A3668" s="4">
        <f>(Orders!A3668)</f>
        <v>6223087303</v>
      </c>
      <c r="B3668" s="5">
        <f t="array" ref="B3668">_xlfn.XLOOKUP(A3668, Orders!A:A,Orders!C:C)</f>
        <v>45509.64054</v>
      </c>
      <c r="C3668" s="4">
        <f>Order_items!B3668</f>
        <v>784673</v>
      </c>
      <c r="D3668" s="4" t="str">
        <f t="array" ref="D3668">_xlfn.XLOOKUP(C3668,Products!A:A,Products!B:B,"")</f>
        <v>Dog Food</v>
      </c>
      <c r="E3668" s="4" t="str">
        <f t="array" ref="E3668">_xlfn.XLOOKUP(C3668,Products!A:A,Products!C:C,"")</f>
        <v>Pet Care</v>
      </c>
      <c r="F3668" s="4" t="str">
        <f t="array" ref="F3668">_xlfn.XLOOKUP(C3668,Products!A:A,Products!D:D,"")</f>
        <v>Ramanathan Group</v>
      </c>
      <c r="G3668" s="4">
        <f>Order_items!C3668</f>
        <v>2</v>
      </c>
      <c r="H3668" s="4">
        <f>Order_items!D3668</f>
        <v>491.39</v>
      </c>
      <c r="I3668" s="4">
        <f>Order_items!E3668</f>
        <v>982.78</v>
      </c>
      <c r="J3668" s="4" t="str">
        <f t="array" ref="J3668">_xlfn.XLOOKUP(A3668,Orders!A:A,Orders!G:G,"")</f>
        <v>Card</v>
      </c>
      <c r="K3668" s="4">
        <f t="shared" si="1"/>
        <v>2024</v>
      </c>
      <c r="L3668" s="4" t="str">
        <f t="shared" si="2"/>
        <v>Aug</v>
      </c>
    </row>
    <row r="3669" ht="22.5" customHeight="1">
      <c r="A3669" s="4">
        <f>(Orders!A3669)</f>
        <v>403352765</v>
      </c>
      <c r="B3669" s="5">
        <f t="array" ref="B3669">_xlfn.XLOOKUP(A3669, Orders!A:A,Orders!C:C)</f>
        <v>45565.35609</v>
      </c>
      <c r="C3669" s="4">
        <f>Order_items!B3669</f>
        <v>537274</v>
      </c>
      <c r="D3669" s="4" t="str">
        <f t="array" ref="D3669">_xlfn.XLOOKUP(C3669,Products!A:A,Products!B:B,"")</f>
        <v>Pet Treats</v>
      </c>
      <c r="E3669" s="4" t="str">
        <f t="array" ref="E3669">_xlfn.XLOOKUP(C3669,Products!A:A,Products!C:C,"")</f>
        <v>Pet Care</v>
      </c>
      <c r="F3669" s="4" t="str">
        <f t="array" ref="F3669">_xlfn.XLOOKUP(C3669,Products!A:A,Products!D:D,"")</f>
        <v>Lal-Chauhan</v>
      </c>
      <c r="G3669" s="4">
        <f>Order_items!C3669</f>
        <v>1</v>
      </c>
      <c r="H3669" s="4">
        <f>Order_items!D3669</f>
        <v>702.71</v>
      </c>
      <c r="I3669" s="4">
        <f>Order_items!E3669</f>
        <v>702.71</v>
      </c>
      <c r="J3669" s="4" t="str">
        <f t="array" ref="J3669">_xlfn.XLOOKUP(A3669,Orders!A:A,Orders!G:G,"")</f>
        <v>Wallet</v>
      </c>
      <c r="K3669" s="4">
        <f t="shared" si="1"/>
        <v>2024</v>
      </c>
      <c r="L3669" s="4" t="str">
        <f t="shared" si="2"/>
        <v>Sep</v>
      </c>
    </row>
    <row r="3670" ht="22.5" customHeight="1">
      <c r="A3670" s="4">
        <f>(Orders!A3670)</f>
        <v>7004560997</v>
      </c>
      <c r="B3670" s="5">
        <f t="array" ref="B3670">_xlfn.XLOOKUP(A3670, Orders!A:A,Orders!C:C)</f>
        <v>45555.09128</v>
      </c>
      <c r="C3670" s="4">
        <f>Order_items!B3670</f>
        <v>644847</v>
      </c>
      <c r="D3670" s="4" t="str">
        <f t="array" ref="D3670">_xlfn.XLOOKUP(C3670,Products!A:A,Products!B:B,"")</f>
        <v>Salt</v>
      </c>
      <c r="E3670" s="4" t="str">
        <f t="array" ref="E3670">_xlfn.XLOOKUP(C3670,Products!A:A,Products!C:C,"")</f>
        <v>Grocery &amp; Staples</v>
      </c>
      <c r="F3670" s="4" t="str">
        <f t="array" ref="F3670">_xlfn.XLOOKUP(C3670,Products!A:A,Products!D:D,"")</f>
        <v>Jhaveri, Kata and Kapur</v>
      </c>
      <c r="G3670" s="4">
        <f>Order_items!C3670</f>
        <v>2</v>
      </c>
      <c r="H3670" s="4">
        <f>Order_items!D3670</f>
        <v>622.81</v>
      </c>
      <c r="I3670" s="4">
        <f>Order_items!E3670</f>
        <v>1245.62</v>
      </c>
      <c r="J3670" s="4" t="str">
        <f t="array" ref="J3670">_xlfn.XLOOKUP(A3670,Orders!A:A,Orders!G:G,"")</f>
        <v>Cash</v>
      </c>
      <c r="K3670" s="4">
        <f t="shared" si="1"/>
        <v>2024</v>
      </c>
      <c r="L3670" s="4" t="str">
        <f t="shared" si="2"/>
        <v>Sep</v>
      </c>
    </row>
    <row r="3671" ht="22.5" customHeight="1">
      <c r="A3671" s="4">
        <f>(Orders!A3671)</f>
        <v>8159868515</v>
      </c>
      <c r="B3671" s="5">
        <f t="array" ref="B3671">_xlfn.XLOOKUP(A3671, Orders!A:A,Orders!C:C)</f>
        <v>45394.48839</v>
      </c>
      <c r="C3671" s="4">
        <f>Order_items!B3671</f>
        <v>564692</v>
      </c>
      <c r="D3671" s="4" t="str">
        <f t="array" ref="D3671">_xlfn.XLOOKUP(C3671,Products!A:A,Products!B:B,"")</f>
        <v>Cat Food</v>
      </c>
      <c r="E3671" s="4" t="str">
        <f t="array" ref="E3671">_xlfn.XLOOKUP(C3671,Products!A:A,Products!C:C,"")</f>
        <v>Pet Care</v>
      </c>
      <c r="F3671" s="4" t="str">
        <f t="array" ref="F3671">_xlfn.XLOOKUP(C3671,Products!A:A,Products!D:D,"")</f>
        <v>Krishna, Bail and Dyal</v>
      </c>
      <c r="G3671" s="4">
        <f>Order_items!C3671</f>
        <v>1</v>
      </c>
      <c r="H3671" s="4">
        <f>Order_items!D3671</f>
        <v>215.65</v>
      </c>
      <c r="I3671" s="4">
        <f>Order_items!E3671</f>
        <v>215.65</v>
      </c>
      <c r="J3671" s="4" t="str">
        <f t="array" ref="J3671">_xlfn.XLOOKUP(A3671,Orders!A:A,Orders!G:G,"")</f>
        <v>UPI</v>
      </c>
      <c r="K3671" s="4">
        <f t="shared" si="1"/>
        <v>2024</v>
      </c>
      <c r="L3671" s="4" t="str">
        <f t="shared" si="2"/>
        <v>Apr</v>
      </c>
    </row>
    <row r="3672" ht="22.5" customHeight="1">
      <c r="A3672" s="4">
        <f>(Orders!A3672)</f>
        <v>8854320668</v>
      </c>
      <c r="B3672" s="5">
        <f t="array" ref="B3672">_xlfn.XLOOKUP(A3672, Orders!A:A,Orders!C:C)</f>
        <v>45247.35007</v>
      </c>
      <c r="C3672" s="4">
        <f>Order_items!B3672</f>
        <v>123983</v>
      </c>
      <c r="D3672" s="4" t="str">
        <f t="array" ref="D3672">_xlfn.XLOOKUP(C3672,Products!A:A,Products!B:B,"")</f>
        <v>Cough Syrup</v>
      </c>
      <c r="E3672" s="4" t="str">
        <f t="array" ref="E3672">_xlfn.XLOOKUP(C3672,Products!A:A,Products!C:C,"")</f>
        <v>Pharmacy</v>
      </c>
      <c r="F3672" s="4" t="str">
        <f t="array" ref="F3672">_xlfn.XLOOKUP(C3672,Products!A:A,Products!D:D,"")</f>
        <v>Kurian-Chhabra</v>
      </c>
      <c r="G3672" s="4">
        <f>Order_items!C3672</f>
        <v>3</v>
      </c>
      <c r="H3672" s="4">
        <f>Order_items!D3672</f>
        <v>785.67</v>
      </c>
      <c r="I3672" s="4">
        <f>Order_items!E3672</f>
        <v>2357.01</v>
      </c>
      <c r="J3672" s="4" t="str">
        <f t="array" ref="J3672">_xlfn.XLOOKUP(A3672,Orders!A:A,Orders!G:G,"")</f>
        <v>UPI</v>
      </c>
      <c r="K3672" s="4">
        <f t="shared" si="1"/>
        <v>2023</v>
      </c>
      <c r="L3672" s="4" t="str">
        <f t="shared" si="2"/>
        <v>Nov</v>
      </c>
    </row>
    <row r="3673" ht="22.5" customHeight="1">
      <c r="A3673" s="4">
        <f>(Orders!A3673)</f>
        <v>2285302205</v>
      </c>
      <c r="B3673" s="5">
        <f t="array" ref="B3673">_xlfn.XLOOKUP(A3673, Orders!A:A,Orders!C:C)</f>
        <v>45529.41296</v>
      </c>
      <c r="C3673" s="4">
        <f>Order_items!B3673</f>
        <v>970529</v>
      </c>
      <c r="D3673" s="4" t="str">
        <f t="array" ref="D3673">_xlfn.XLOOKUP(C3673,Products!A:A,Products!B:B,"")</f>
        <v>Diapers</v>
      </c>
      <c r="E3673" s="4" t="str">
        <f t="array" ref="E3673">_xlfn.XLOOKUP(C3673,Products!A:A,Products!C:C,"")</f>
        <v>Baby Care</v>
      </c>
      <c r="F3673" s="4" t="str">
        <f t="array" ref="F3673">_xlfn.XLOOKUP(C3673,Products!A:A,Products!D:D,"")</f>
        <v>Kurian, Patla and Sanghvi</v>
      </c>
      <c r="G3673" s="4">
        <f>Order_items!C3673</f>
        <v>3</v>
      </c>
      <c r="H3673" s="4">
        <f>Order_items!D3673</f>
        <v>827.44</v>
      </c>
      <c r="I3673" s="4">
        <f>Order_items!E3673</f>
        <v>2482.32</v>
      </c>
      <c r="J3673" s="4" t="str">
        <f t="array" ref="J3673">_xlfn.XLOOKUP(A3673,Orders!A:A,Orders!G:G,"")</f>
        <v>Wallet</v>
      </c>
      <c r="K3673" s="4">
        <f t="shared" si="1"/>
        <v>2024</v>
      </c>
      <c r="L3673" s="4" t="str">
        <f t="shared" si="2"/>
        <v>Aug</v>
      </c>
    </row>
    <row r="3674" ht="22.5" customHeight="1">
      <c r="A3674" s="4">
        <f>(Orders!A3674)</f>
        <v>5160584867</v>
      </c>
      <c r="B3674" s="5">
        <f t="array" ref="B3674">_xlfn.XLOOKUP(A3674, Orders!A:A,Orders!C:C)</f>
        <v>45445.77176</v>
      </c>
      <c r="C3674" s="4">
        <f>Order_items!B3674</f>
        <v>672059</v>
      </c>
      <c r="D3674" s="4" t="str">
        <f t="array" ref="D3674">_xlfn.XLOOKUP(C3674,Products!A:A,Products!B:B,"")</f>
        <v>Toothpaste</v>
      </c>
      <c r="E3674" s="4" t="str">
        <f t="array" ref="E3674">_xlfn.XLOOKUP(C3674,Products!A:A,Products!C:C,"")</f>
        <v>Personal Care</v>
      </c>
      <c r="F3674" s="4" t="str">
        <f t="array" ref="F3674">_xlfn.XLOOKUP(C3674,Products!A:A,Products!D:D,"")</f>
        <v>Kaur-Gola</v>
      </c>
      <c r="G3674" s="4">
        <f>Order_items!C3674</f>
        <v>2</v>
      </c>
      <c r="H3674" s="4">
        <f>Order_items!D3674</f>
        <v>672.73</v>
      </c>
      <c r="I3674" s="4">
        <f>Order_items!E3674</f>
        <v>1345.46</v>
      </c>
      <c r="J3674" s="4" t="str">
        <f t="array" ref="J3674">_xlfn.XLOOKUP(A3674,Orders!A:A,Orders!G:G,"")</f>
        <v>Cash</v>
      </c>
      <c r="K3674" s="4">
        <f t="shared" si="1"/>
        <v>2024</v>
      </c>
      <c r="L3674" s="4" t="str">
        <f t="shared" si="2"/>
        <v>Jun</v>
      </c>
    </row>
    <row r="3675" ht="22.5" customHeight="1">
      <c r="A3675" s="4">
        <f>(Orders!A3675)</f>
        <v>4314105605</v>
      </c>
      <c r="B3675" s="5">
        <f t="array" ref="B3675">_xlfn.XLOOKUP(A3675, Orders!A:A,Orders!C:C)</f>
        <v>45485.77103</v>
      </c>
      <c r="C3675" s="4">
        <f>Order_items!B3675</f>
        <v>953175</v>
      </c>
      <c r="D3675" s="4" t="str">
        <f t="array" ref="D3675">_xlfn.XLOOKUP(C3675,Products!A:A,Products!B:B,"")</f>
        <v>Baby Food</v>
      </c>
      <c r="E3675" s="4" t="str">
        <f t="array" ref="E3675">_xlfn.XLOOKUP(C3675,Products!A:A,Products!C:C,"")</f>
        <v>Baby Care</v>
      </c>
      <c r="F3675" s="4" t="str">
        <f t="array" ref="F3675">_xlfn.XLOOKUP(C3675,Products!A:A,Products!D:D,"")</f>
        <v>Sehgal-Nagarajan</v>
      </c>
      <c r="G3675" s="4">
        <f>Order_items!C3675</f>
        <v>3</v>
      </c>
      <c r="H3675" s="4">
        <f>Order_items!D3675</f>
        <v>225.21</v>
      </c>
      <c r="I3675" s="4">
        <f>Order_items!E3675</f>
        <v>675.63</v>
      </c>
      <c r="J3675" s="4" t="str">
        <f t="array" ref="J3675">_xlfn.XLOOKUP(A3675,Orders!A:A,Orders!G:G,"")</f>
        <v>Wallet</v>
      </c>
      <c r="K3675" s="4">
        <f t="shared" si="1"/>
        <v>2024</v>
      </c>
      <c r="L3675" s="4" t="str">
        <f t="shared" si="2"/>
        <v>Jul</v>
      </c>
    </row>
    <row r="3676" ht="22.5" customHeight="1">
      <c r="A3676" s="4">
        <f>(Orders!A3676)</f>
        <v>9895756835</v>
      </c>
      <c r="B3676" s="5">
        <f t="array" ref="B3676">_xlfn.XLOOKUP(A3676, Orders!A:A,Orders!C:C)</f>
        <v>45574.62894</v>
      </c>
      <c r="C3676" s="4">
        <f>Order_items!B3676</f>
        <v>378230</v>
      </c>
      <c r="D3676" s="4" t="str">
        <f t="array" ref="D3676">_xlfn.XLOOKUP(C3676,Products!A:A,Products!B:B,"")</f>
        <v>Nuts</v>
      </c>
      <c r="E3676" s="4" t="str">
        <f t="array" ref="E3676">_xlfn.XLOOKUP(C3676,Products!A:A,Products!C:C,"")</f>
        <v>Snacks &amp; Munchies</v>
      </c>
      <c r="F3676" s="4" t="str">
        <f t="array" ref="F3676">_xlfn.XLOOKUP(C3676,Products!A:A,Products!D:D,"")</f>
        <v>Kala-Vig</v>
      </c>
      <c r="G3676" s="4">
        <f>Order_items!C3676</f>
        <v>2</v>
      </c>
      <c r="H3676" s="4">
        <f>Order_items!D3676</f>
        <v>166.42</v>
      </c>
      <c r="I3676" s="4">
        <f>Order_items!E3676</f>
        <v>332.84</v>
      </c>
      <c r="J3676" s="4" t="str">
        <f t="array" ref="J3676">_xlfn.XLOOKUP(A3676,Orders!A:A,Orders!G:G,"")</f>
        <v>Card</v>
      </c>
      <c r="K3676" s="4">
        <f t="shared" si="1"/>
        <v>2024</v>
      </c>
      <c r="L3676" s="4" t="str">
        <f t="shared" si="2"/>
        <v>Oct</v>
      </c>
    </row>
    <row r="3677" ht="22.5" customHeight="1">
      <c r="A3677" s="4">
        <f>(Orders!A3677)</f>
        <v>1975300826</v>
      </c>
      <c r="B3677" s="5">
        <f t="array" ref="B3677">_xlfn.XLOOKUP(A3677, Orders!A:A,Orders!C:C)</f>
        <v>45560.75111</v>
      </c>
      <c r="C3677" s="4">
        <f>Order_items!B3677</f>
        <v>36412</v>
      </c>
      <c r="D3677" s="4" t="str">
        <f t="array" ref="D3677">_xlfn.XLOOKUP(C3677,Products!A:A,Products!B:B,"")</f>
        <v>Dish Soap</v>
      </c>
      <c r="E3677" s="4" t="str">
        <f t="array" ref="E3677">_xlfn.XLOOKUP(C3677,Products!A:A,Products!C:C,"")</f>
        <v>Household Care</v>
      </c>
      <c r="F3677" s="4" t="str">
        <f t="array" ref="F3677">_xlfn.XLOOKUP(C3677,Products!A:A,Products!D:D,"")</f>
        <v>Muni-Shankar</v>
      </c>
      <c r="G3677" s="4">
        <f>Order_items!C3677</f>
        <v>3</v>
      </c>
      <c r="H3677" s="4">
        <f>Order_items!D3677</f>
        <v>397.68</v>
      </c>
      <c r="I3677" s="4">
        <f>Order_items!E3677</f>
        <v>1193.04</v>
      </c>
      <c r="J3677" s="4" t="str">
        <f t="array" ref="J3677">_xlfn.XLOOKUP(A3677,Orders!A:A,Orders!G:G,"")</f>
        <v>Wallet</v>
      </c>
      <c r="K3677" s="4">
        <f t="shared" si="1"/>
        <v>2024</v>
      </c>
      <c r="L3677" s="4" t="str">
        <f t="shared" si="2"/>
        <v>Sep</v>
      </c>
    </row>
    <row r="3678" ht="22.5" customHeight="1">
      <c r="A3678" s="4">
        <f>(Orders!A3678)</f>
        <v>2214666083</v>
      </c>
      <c r="B3678" s="5">
        <f t="array" ref="B3678">_xlfn.XLOOKUP(A3678, Orders!A:A,Orders!C:C)</f>
        <v>45517.71955</v>
      </c>
      <c r="C3678" s="4">
        <f>Order_items!B3678</f>
        <v>435929</v>
      </c>
      <c r="D3678" s="4" t="str">
        <f t="array" ref="D3678">_xlfn.XLOOKUP(C3678,Products!A:A,Products!B:B,"")</f>
        <v>Toilet Cleaner</v>
      </c>
      <c r="E3678" s="4" t="str">
        <f t="array" ref="E3678">_xlfn.XLOOKUP(C3678,Products!A:A,Products!C:C,"")</f>
        <v>Household Care</v>
      </c>
      <c r="F3678" s="4" t="str">
        <f t="array" ref="F3678">_xlfn.XLOOKUP(C3678,Products!A:A,Products!D:D,"")</f>
        <v>Memon Ltd</v>
      </c>
      <c r="G3678" s="4">
        <f>Order_items!C3678</f>
        <v>2</v>
      </c>
      <c r="H3678" s="4">
        <f>Order_items!D3678</f>
        <v>856.89</v>
      </c>
      <c r="I3678" s="4">
        <f>Order_items!E3678</f>
        <v>1713.78</v>
      </c>
      <c r="J3678" s="4" t="str">
        <f t="array" ref="J3678">_xlfn.XLOOKUP(A3678,Orders!A:A,Orders!G:G,"")</f>
        <v>Cash</v>
      </c>
      <c r="K3678" s="4">
        <f t="shared" si="1"/>
        <v>2024</v>
      </c>
      <c r="L3678" s="4" t="str">
        <f t="shared" si="2"/>
        <v>Aug</v>
      </c>
    </row>
    <row r="3679" ht="22.5" customHeight="1">
      <c r="A3679" s="4">
        <f>(Orders!A3679)</f>
        <v>4735339432</v>
      </c>
      <c r="B3679" s="5">
        <f t="array" ref="B3679">_xlfn.XLOOKUP(A3679, Orders!A:A,Orders!C:C)</f>
        <v>45355.12997</v>
      </c>
      <c r="C3679" s="4">
        <f>Order_items!B3679</f>
        <v>540618</v>
      </c>
      <c r="D3679" s="4" t="str">
        <f t="array" ref="D3679">_xlfn.XLOOKUP(C3679,Products!A:A,Products!B:B,"")</f>
        <v>Popcorn</v>
      </c>
      <c r="E3679" s="4" t="str">
        <f t="array" ref="E3679">_xlfn.XLOOKUP(C3679,Products!A:A,Products!C:C,"")</f>
        <v>Snacks &amp; Munchies</v>
      </c>
      <c r="F3679" s="4" t="str">
        <f t="array" ref="F3679">_xlfn.XLOOKUP(C3679,Products!A:A,Products!D:D,"")</f>
        <v>Golla-Luthra</v>
      </c>
      <c r="G3679" s="4">
        <f>Order_items!C3679</f>
        <v>1</v>
      </c>
      <c r="H3679" s="4">
        <f>Order_items!D3679</f>
        <v>317.05</v>
      </c>
      <c r="I3679" s="4">
        <f>Order_items!E3679</f>
        <v>317.05</v>
      </c>
      <c r="J3679" s="4" t="str">
        <f t="array" ref="J3679">_xlfn.XLOOKUP(A3679,Orders!A:A,Orders!G:G,"")</f>
        <v>Cash</v>
      </c>
      <c r="K3679" s="4">
        <f t="shared" si="1"/>
        <v>2024</v>
      </c>
      <c r="L3679" s="4" t="str">
        <f t="shared" si="2"/>
        <v>Mar</v>
      </c>
    </row>
    <row r="3680" ht="22.5" customHeight="1">
      <c r="A3680" s="4">
        <f>(Orders!A3680)</f>
        <v>9863540120</v>
      </c>
      <c r="B3680" s="5">
        <f t="array" ref="B3680">_xlfn.XLOOKUP(A3680, Orders!A:A,Orders!C:C)</f>
        <v>45121.02807</v>
      </c>
      <c r="C3680" s="4">
        <f>Order_items!B3680</f>
        <v>124290</v>
      </c>
      <c r="D3680" s="4" t="str">
        <f t="array" ref="D3680">_xlfn.XLOOKUP(C3680,Products!A:A,Products!B:B,"")</f>
        <v>Lotion</v>
      </c>
      <c r="E3680" s="4" t="str">
        <f t="array" ref="E3680">_xlfn.XLOOKUP(C3680,Products!A:A,Products!C:C,"")</f>
        <v>Personal Care</v>
      </c>
      <c r="F3680" s="4" t="str">
        <f t="array" ref="F3680">_xlfn.XLOOKUP(C3680,Products!A:A,Products!D:D,"")</f>
        <v>Sachdev Group</v>
      </c>
      <c r="G3680" s="4">
        <f>Order_items!C3680</f>
        <v>1</v>
      </c>
      <c r="H3680" s="4">
        <f>Order_items!D3680</f>
        <v>39.65</v>
      </c>
      <c r="I3680" s="4">
        <f>Order_items!E3680</f>
        <v>39.65</v>
      </c>
      <c r="J3680" s="4" t="str">
        <f t="array" ref="J3680">_xlfn.XLOOKUP(A3680,Orders!A:A,Orders!G:G,"")</f>
        <v>Cash</v>
      </c>
      <c r="K3680" s="4">
        <f t="shared" si="1"/>
        <v>2023</v>
      </c>
      <c r="L3680" s="4" t="str">
        <f t="shared" si="2"/>
        <v>Jul</v>
      </c>
    </row>
    <row r="3681" ht="22.5" customHeight="1">
      <c r="A3681" s="4">
        <f>(Orders!A3681)</f>
        <v>8789376461</v>
      </c>
      <c r="B3681" s="5">
        <f t="array" ref="B3681">_xlfn.XLOOKUP(A3681, Orders!A:A,Orders!C:C)</f>
        <v>45186.04591</v>
      </c>
      <c r="C3681" s="4">
        <f>Order_items!B3681</f>
        <v>903336</v>
      </c>
      <c r="D3681" s="4" t="str">
        <f t="array" ref="D3681">_xlfn.XLOOKUP(C3681,Products!A:A,Products!B:B,"")</f>
        <v>Pulses</v>
      </c>
      <c r="E3681" s="4" t="str">
        <f t="array" ref="E3681">_xlfn.XLOOKUP(C3681,Products!A:A,Products!C:C,"")</f>
        <v>Grocery &amp; Staples</v>
      </c>
      <c r="F3681" s="4" t="str">
        <f t="array" ref="F3681">_xlfn.XLOOKUP(C3681,Products!A:A,Products!D:D,"")</f>
        <v>Vaidya, Amble and Palla</v>
      </c>
      <c r="G3681" s="4">
        <f>Order_items!C3681</f>
        <v>2</v>
      </c>
      <c r="H3681" s="4">
        <f>Order_items!D3681</f>
        <v>551.88</v>
      </c>
      <c r="I3681" s="4">
        <f>Order_items!E3681</f>
        <v>1103.76</v>
      </c>
      <c r="J3681" s="4" t="str">
        <f t="array" ref="J3681">_xlfn.XLOOKUP(A3681,Orders!A:A,Orders!G:G,"")</f>
        <v>Wallet</v>
      </c>
      <c r="K3681" s="4">
        <f t="shared" si="1"/>
        <v>2023</v>
      </c>
      <c r="L3681" s="4" t="str">
        <f t="shared" si="2"/>
        <v>Sep</v>
      </c>
    </row>
    <row r="3682" ht="22.5" customHeight="1">
      <c r="A3682" s="4">
        <f>(Orders!A3682)</f>
        <v>4784591220</v>
      </c>
      <c r="B3682" s="5">
        <f t="array" ref="B3682">_xlfn.XLOOKUP(A3682, Orders!A:A,Orders!C:C)</f>
        <v>45594.14487</v>
      </c>
      <c r="C3682" s="4">
        <f>Order_items!B3682</f>
        <v>146840</v>
      </c>
      <c r="D3682" s="4" t="str">
        <f t="array" ref="D3682">_xlfn.XLOOKUP(C3682,Products!A:A,Products!B:B,"")</f>
        <v>Bread</v>
      </c>
      <c r="E3682" s="4" t="str">
        <f t="array" ref="E3682">_xlfn.XLOOKUP(C3682,Products!A:A,Products!C:C,"")</f>
        <v>Dairy &amp; Breakfast</v>
      </c>
      <c r="F3682" s="4" t="str">
        <f t="array" ref="F3682">_xlfn.XLOOKUP(C3682,Products!A:A,Products!D:D,"")</f>
        <v>Bains, Deol and Vaidya</v>
      </c>
      <c r="G3682" s="4">
        <f>Order_items!C3682</f>
        <v>2</v>
      </c>
      <c r="H3682" s="4">
        <f>Order_items!D3682</f>
        <v>786.85</v>
      </c>
      <c r="I3682" s="4">
        <f>Order_items!E3682</f>
        <v>1573.7</v>
      </c>
      <c r="J3682" s="4" t="str">
        <f t="array" ref="J3682">_xlfn.XLOOKUP(A3682,Orders!A:A,Orders!G:G,"")</f>
        <v>Wallet</v>
      </c>
      <c r="K3682" s="4">
        <f t="shared" si="1"/>
        <v>2024</v>
      </c>
      <c r="L3682" s="4" t="str">
        <f t="shared" si="2"/>
        <v>Oct</v>
      </c>
    </row>
    <row r="3683" ht="22.5" customHeight="1">
      <c r="A3683" s="4">
        <f>(Orders!A3683)</f>
        <v>6759658833</v>
      </c>
      <c r="B3683" s="5">
        <f t="array" ref="B3683">_xlfn.XLOOKUP(A3683, Orders!A:A,Orders!C:C)</f>
        <v>45198.29786</v>
      </c>
      <c r="C3683" s="4">
        <f>Order_items!B3683</f>
        <v>587645</v>
      </c>
      <c r="D3683" s="4" t="str">
        <f t="array" ref="D3683">_xlfn.XLOOKUP(C3683,Products!A:A,Products!B:B,"")</f>
        <v>Vitamins</v>
      </c>
      <c r="E3683" s="4" t="str">
        <f t="array" ref="E3683">_xlfn.XLOOKUP(C3683,Products!A:A,Products!C:C,"")</f>
        <v>Pharmacy</v>
      </c>
      <c r="F3683" s="4" t="str">
        <f t="array" ref="F3683">_xlfn.XLOOKUP(C3683,Products!A:A,Products!D:D,"")</f>
        <v>Sura, Pillay and Mammen</v>
      </c>
      <c r="G3683" s="4">
        <f>Order_items!C3683</f>
        <v>3</v>
      </c>
      <c r="H3683" s="4">
        <f>Order_items!D3683</f>
        <v>801.81</v>
      </c>
      <c r="I3683" s="4">
        <f>Order_items!E3683</f>
        <v>2405.43</v>
      </c>
      <c r="J3683" s="4" t="str">
        <f t="array" ref="J3683">_xlfn.XLOOKUP(A3683,Orders!A:A,Orders!G:G,"")</f>
        <v>UPI</v>
      </c>
      <c r="K3683" s="4">
        <f t="shared" si="1"/>
        <v>2023</v>
      </c>
      <c r="L3683" s="4" t="str">
        <f t="shared" si="2"/>
        <v>Sep</v>
      </c>
    </row>
    <row r="3684" ht="22.5" customHeight="1">
      <c r="A3684" s="4">
        <f>(Orders!A3684)</f>
        <v>1241631129</v>
      </c>
      <c r="B3684" s="5">
        <f t="array" ref="B3684">_xlfn.XLOOKUP(A3684, Orders!A:A,Orders!C:C)</f>
        <v>45408.88551</v>
      </c>
      <c r="C3684" s="4">
        <f>Order_items!B3684</f>
        <v>820973</v>
      </c>
      <c r="D3684" s="4" t="str">
        <f t="array" ref="D3684">_xlfn.XLOOKUP(C3684,Products!A:A,Products!B:B,"")</f>
        <v>Baby Wipes</v>
      </c>
      <c r="E3684" s="4" t="str">
        <f t="array" ref="E3684">_xlfn.XLOOKUP(C3684,Products!A:A,Products!C:C,"")</f>
        <v>Baby Care</v>
      </c>
      <c r="F3684" s="4" t="str">
        <f t="array" ref="F3684">_xlfn.XLOOKUP(C3684,Products!A:A,Products!D:D,"")</f>
        <v>Lall LLC</v>
      </c>
      <c r="G3684" s="4">
        <f>Order_items!C3684</f>
        <v>1</v>
      </c>
      <c r="H3684" s="4">
        <f>Order_items!D3684</f>
        <v>114.52</v>
      </c>
      <c r="I3684" s="4">
        <f>Order_items!E3684</f>
        <v>114.52</v>
      </c>
      <c r="J3684" s="4" t="str">
        <f t="array" ref="J3684">_xlfn.XLOOKUP(A3684,Orders!A:A,Orders!G:G,"")</f>
        <v>UPI</v>
      </c>
      <c r="K3684" s="4">
        <f t="shared" si="1"/>
        <v>2024</v>
      </c>
      <c r="L3684" s="4" t="str">
        <f t="shared" si="2"/>
        <v>Apr</v>
      </c>
    </row>
    <row r="3685" ht="22.5" customHeight="1">
      <c r="A3685" s="4">
        <f>(Orders!A3685)</f>
        <v>8803314647</v>
      </c>
      <c r="B3685" s="5">
        <f t="array" ref="B3685">_xlfn.XLOOKUP(A3685, Orders!A:A,Orders!C:C)</f>
        <v>45521.19646</v>
      </c>
      <c r="C3685" s="4">
        <f>Order_items!B3685</f>
        <v>367391</v>
      </c>
      <c r="D3685" s="4" t="str">
        <f t="array" ref="D3685">_xlfn.XLOOKUP(C3685,Products!A:A,Products!B:B,"")</f>
        <v>Baby Wipes</v>
      </c>
      <c r="E3685" s="4" t="str">
        <f t="array" ref="E3685">_xlfn.XLOOKUP(C3685,Products!A:A,Products!C:C,"")</f>
        <v>Baby Care</v>
      </c>
      <c r="F3685" s="4" t="str">
        <f t="array" ref="F3685">_xlfn.XLOOKUP(C3685,Products!A:A,Products!D:D,"")</f>
        <v>Talwar and Sons</v>
      </c>
      <c r="G3685" s="4">
        <f>Order_items!C3685</f>
        <v>3</v>
      </c>
      <c r="H3685" s="4">
        <f>Order_items!D3685</f>
        <v>939.55</v>
      </c>
      <c r="I3685" s="4">
        <f>Order_items!E3685</f>
        <v>2818.65</v>
      </c>
      <c r="J3685" s="4" t="str">
        <f t="array" ref="J3685">_xlfn.XLOOKUP(A3685,Orders!A:A,Orders!G:G,"")</f>
        <v>UPI</v>
      </c>
      <c r="K3685" s="4">
        <f t="shared" si="1"/>
        <v>2024</v>
      </c>
      <c r="L3685" s="4" t="str">
        <f t="shared" si="2"/>
        <v>Aug</v>
      </c>
    </row>
    <row r="3686" ht="22.5" customHeight="1">
      <c r="A3686" s="4">
        <f>(Orders!A3686)</f>
        <v>1016410657</v>
      </c>
      <c r="B3686" s="5">
        <f t="array" ref="B3686">_xlfn.XLOOKUP(A3686, Orders!A:A,Orders!C:C)</f>
        <v>45231.96199</v>
      </c>
      <c r="C3686" s="4">
        <f>Order_items!B3686</f>
        <v>798639</v>
      </c>
      <c r="D3686" s="4" t="str">
        <f t="array" ref="D3686">_xlfn.XLOOKUP(C3686,Products!A:A,Products!B:B,"")</f>
        <v>Eggs</v>
      </c>
      <c r="E3686" s="4" t="str">
        <f t="array" ref="E3686">_xlfn.XLOOKUP(C3686,Products!A:A,Products!C:C,"")</f>
        <v>Dairy &amp; Breakfast</v>
      </c>
      <c r="F3686" s="4" t="str">
        <f t="array" ref="F3686">_xlfn.XLOOKUP(C3686,Products!A:A,Products!D:D,"")</f>
        <v>Subramaniam LLC</v>
      </c>
      <c r="G3686" s="4">
        <f>Order_items!C3686</f>
        <v>2</v>
      </c>
      <c r="H3686" s="4">
        <f>Order_items!D3686</f>
        <v>211.25</v>
      </c>
      <c r="I3686" s="4">
        <f>Order_items!E3686</f>
        <v>422.5</v>
      </c>
      <c r="J3686" s="4" t="str">
        <f t="array" ref="J3686">_xlfn.XLOOKUP(A3686,Orders!A:A,Orders!G:G,"")</f>
        <v>Card</v>
      </c>
      <c r="K3686" s="4">
        <f t="shared" si="1"/>
        <v>2023</v>
      </c>
      <c r="L3686" s="4" t="str">
        <f t="shared" si="2"/>
        <v>Nov</v>
      </c>
    </row>
    <row r="3687" ht="22.5" customHeight="1">
      <c r="A3687" s="4">
        <f>(Orders!A3687)</f>
        <v>8284240513</v>
      </c>
      <c r="B3687" s="5">
        <f t="array" ref="B3687">_xlfn.XLOOKUP(A3687, Orders!A:A,Orders!C:C)</f>
        <v>45021.4783</v>
      </c>
      <c r="C3687" s="4">
        <f>Order_items!B3687</f>
        <v>39154</v>
      </c>
      <c r="D3687" s="4" t="str">
        <f t="array" ref="D3687">_xlfn.XLOOKUP(C3687,Products!A:A,Products!B:B,"")</f>
        <v>Mangoes</v>
      </c>
      <c r="E3687" s="4" t="str">
        <f t="array" ref="E3687">_xlfn.XLOOKUP(C3687,Products!A:A,Products!C:C,"")</f>
        <v>Fruits &amp; Vegetables</v>
      </c>
      <c r="F3687" s="4" t="str">
        <f t="array" ref="F3687">_xlfn.XLOOKUP(C3687,Products!A:A,Products!D:D,"")</f>
        <v>Suresh, Bose and Bajwa</v>
      </c>
      <c r="G3687" s="4">
        <f>Order_items!C3687</f>
        <v>3</v>
      </c>
      <c r="H3687" s="4">
        <f>Order_items!D3687</f>
        <v>946.86</v>
      </c>
      <c r="I3687" s="4">
        <f>Order_items!E3687</f>
        <v>2840.58</v>
      </c>
      <c r="J3687" s="4" t="str">
        <f t="array" ref="J3687">_xlfn.XLOOKUP(A3687,Orders!A:A,Orders!G:G,"")</f>
        <v>Card</v>
      </c>
      <c r="K3687" s="4">
        <f t="shared" si="1"/>
        <v>2023</v>
      </c>
      <c r="L3687" s="4" t="str">
        <f t="shared" si="2"/>
        <v>Apr</v>
      </c>
    </row>
    <row r="3688" ht="22.5" customHeight="1">
      <c r="A3688" s="4">
        <f>(Orders!A3688)</f>
        <v>343239069</v>
      </c>
      <c r="B3688" s="5">
        <f t="array" ref="B3688">_xlfn.XLOOKUP(A3688, Orders!A:A,Orders!C:C)</f>
        <v>45334.72785</v>
      </c>
      <c r="C3688" s="4">
        <f>Order_items!B3688</f>
        <v>455083</v>
      </c>
      <c r="D3688" s="4" t="str">
        <f t="array" ref="D3688">_xlfn.XLOOKUP(C3688,Products!A:A,Products!B:B,"")</f>
        <v>Butter</v>
      </c>
      <c r="E3688" s="4" t="str">
        <f t="array" ref="E3688">_xlfn.XLOOKUP(C3688,Products!A:A,Products!C:C,"")</f>
        <v>Dairy &amp; Breakfast</v>
      </c>
      <c r="F3688" s="4" t="str">
        <f t="array" ref="F3688">_xlfn.XLOOKUP(C3688,Products!A:A,Products!D:D,"")</f>
        <v>Dutta Inc</v>
      </c>
      <c r="G3688" s="4">
        <f>Order_items!C3688</f>
        <v>3</v>
      </c>
      <c r="H3688" s="4">
        <f>Order_items!D3688</f>
        <v>959.01</v>
      </c>
      <c r="I3688" s="4">
        <f>Order_items!E3688</f>
        <v>2877.03</v>
      </c>
      <c r="J3688" s="4" t="str">
        <f t="array" ref="J3688">_xlfn.XLOOKUP(A3688,Orders!A:A,Orders!G:G,"")</f>
        <v>UPI</v>
      </c>
      <c r="K3688" s="4">
        <f t="shared" si="1"/>
        <v>2024</v>
      </c>
      <c r="L3688" s="4" t="str">
        <f t="shared" si="2"/>
        <v>Feb</v>
      </c>
    </row>
    <row r="3689" ht="22.5" customHeight="1">
      <c r="A3689" s="4">
        <f>(Orders!A3689)</f>
        <v>3941137932</v>
      </c>
      <c r="B3689" s="5">
        <f t="array" ref="B3689">_xlfn.XLOOKUP(A3689, Orders!A:A,Orders!C:C)</f>
        <v>45350.59204</v>
      </c>
      <c r="C3689" s="4">
        <f>Order_items!B3689</f>
        <v>385113</v>
      </c>
      <c r="D3689" s="4" t="str">
        <f t="array" ref="D3689">_xlfn.XLOOKUP(C3689,Products!A:A,Products!B:B,"")</f>
        <v>Lotion</v>
      </c>
      <c r="E3689" s="4" t="str">
        <f t="array" ref="E3689">_xlfn.XLOOKUP(C3689,Products!A:A,Products!C:C,"")</f>
        <v>Personal Care</v>
      </c>
      <c r="F3689" s="4" t="str">
        <f t="array" ref="F3689">_xlfn.XLOOKUP(C3689,Products!A:A,Products!D:D,"")</f>
        <v>Sampath, Mane and Mody</v>
      </c>
      <c r="G3689" s="4">
        <f>Order_items!C3689</f>
        <v>2</v>
      </c>
      <c r="H3689" s="4">
        <f>Order_items!D3689</f>
        <v>816.38</v>
      </c>
      <c r="I3689" s="4">
        <f>Order_items!E3689</f>
        <v>1632.76</v>
      </c>
      <c r="J3689" s="4" t="str">
        <f t="array" ref="J3689">_xlfn.XLOOKUP(A3689,Orders!A:A,Orders!G:G,"")</f>
        <v>Wallet</v>
      </c>
      <c r="K3689" s="4">
        <f t="shared" si="1"/>
        <v>2024</v>
      </c>
      <c r="L3689" s="4" t="str">
        <f t="shared" si="2"/>
        <v>Feb</v>
      </c>
    </row>
    <row r="3690" ht="22.5" customHeight="1">
      <c r="A3690" s="4">
        <f>(Orders!A3690)</f>
        <v>8955573840</v>
      </c>
      <c r="B3690" s="5">
        <f t="array" ref="B3690">_xlfn.XLOOKUP(A3690, Orders!A:A,Orders!C:C)</f>
        <v>45135.34544</v>
      </c>
      <c r="C3690" s="4">
        <f>Order_items!B3690</f>
        <v>880510</v>
      </c>
      <c r="D3690" s="4" t="str">
        <f t="array" ref="D3690">_xlfn.XLOOKUP(C3690,Products!A:A,Products!B:B,"")</f>
        <v>Bread</v>
      </c>
      <c r="E3690" s="4" t="str">
        <f t="array" ref="E3690">_xlfn.XLOOKUP(C3690,Products!A:A,Products!C:C,"")</f>
        <v>Dairy &amp; Breakfast</v>
      </c>
      <c r="F3690" s="4" t="str">
        <f t="array" ref="F3690">_xlfn.XLOOKUP(C3690,Products!A:A,Products!D:D,"")</f>
        <v>Roy-Char</v>
      </c>
      <c r="G3690" s="4">
        <f>Order_items!C3690</f>
        <v>1</v>
      </c>
      <c r="H3690" s="4">
        <f>Order_items!D3690</f>
        <v>951.43</v>
      </c>
      <c r="I3690" s="4">
        <f>Order_items!E3690</f>
        <v>951.43</v>
      </c>
      <c r="J3690" s="4" t="str">
        <f t="array" ref="J3690">_xlfn.XLOOKUP(A3690,Orders!A:A,Orders!G:G,"")</f>
        <v>Cash</v>
      </c>
      <c r="K3690" s="4">
        <f t="shared" si="1"/>
        <v>2023</v>
      </c>
      <c r="L3690" s="4" t="str">
        <f t="shared" si="2"/>
        <v>Jul</v>
      </c>
    </row>
    <row r="3691" ht="22.5" customHeight="1">
      <c r="A3691" s="4">
        <f>(Orders!A3691)</f>
        <v>6832435511</v>
      </c>
      <c r="B3691" s="5">
        <f t="array" ref="B3691">_xlfn.XLOOKUP(A3691, Orders!A:A,Orders!C:C)</f>
        <v>45034.64586</v>
      </c>
      <c r="C3691" s="4">
        <f>Order_items!B3691</f>
        <v>739534</v>
      </c>
      <c r="D3691" s="4" t="str">
        <f t="array" ref="D3691">_xlfn.XLOOKUP(C3691,Products!A:A,Products!B:B,"")</f>
        <v>Toilet Cleaner</v>
      </c>
      <c r="E3691" s="4" t="str">
        <f t="array" ref="E3691">_xlfn.XLOOKUP(C3691,Products!A:A,Products!C:C,"")</f>
        <v>Household Care</v>
      </c>
      <c r="F3691" s="4" t="str">
        <f t="array" ref="F3691">_xlfn.XLOOKUP(C3691,Products!A:A,Products!D:D,"")</f>
        <v>Gera, Narang and Karpe</v>
      </c>
      <c r="G3691" s="4">
        <f>Order_items!C3691</f>
        <v>3</v>
      </c>
      <c r="H3691" s="4">
        <f>Order_items!D3691</f>
        <v>994.56</v>
      </c>
      <c r="I3691" s="4">
        <f>Order_items!E3691</f>
        <v>2983.68</v>
      </c>
      <c r="J3691" s="4" t="str">
        <f t="array" ref="J3691">_xlfn.XLOOKUP(A3691,Orders!A:A,Orders!G:G,"")</f>
        <v>Cash</v>
      </c>
      <c r="K3691" s="4">
        <f t="shared" si="1"/>
        <v>2023</v>
      </c>
      <c r="L3691" s="4" t="str">
        <f t="shared" si="2"/>
        <v>Apr</v>
      </c>
    </row>
    <row r="3692" ht="22.5" customHeight="1">
      <c r="A3692" s="4">
        <f>(Orders!A3692)</f>
        <v>3014319697</v>
      </c>
      <c r="B3692" s="5">
        <f t="array" ref="B3692">_xlfn.XLOOKUP(A3692, Orders!A:A,Orders!C:C)</f>
        <v>45165.21088</v>
      </c>
      <c r="C3692" s="4">
        <f>Order_items!B3692</f>
        <v>712003</v>
      </c>
      <c r="D3692" s="4" t="str">
        <f t="array" ref="D3692">_xlfn.XLOOKUP(C3692,Products!A:A,Products!B:B,"")</f>
        <v>Cola</v>
      </c>
      <c r="E3692" s="4" t="str">
        <f t="array" ref="E3692">_xlfn.XLOOKUP(C3692,Products!A:A,Products!C:C,"")</f>
        <v>Cold Drinks &amp; Juices</v>
      </c>
      <c r="F3692" s="4" t="str">
        <f t="array" ref="F3692">_xlfn.XLOOKUP(C3692,Products!A:A,Products!D:D,"")</f>
        <v>Karan, Bandi and Acharya</v>
      </c>
      <c r="G3692" s="4">
        <f>Order_items!C3692</f>
        <v>2</v>
      </c>
      <c r="H3692" s="4">
        <f>Order_items!D3692</f>
        <v>671.68</v>
      </c>
      <c r="I3692" s="4">
        <f>Order_items!E3692</f>
        <v>1343.36</v>
      </c>
      <c r="J3692" s="4" t="str">
        <f t="array" ref="J3692">_xlfn.XLOOKUP(A3692,Orders!A:A,Orders!G:G,"")</f>
        <v>Cash</v>
      </c>
      <c r="K3692" s="4">
        <f t="shared" si="1"/>
        <v>2023</v>
      </c>
      <c r="L3692" s="4" t="str">
        <f t="shared" si="2"/>
        <v>Aug</v>
      </c>
    </row>
    <row r="3693" ht="22.5" customHeight="1">
      <c r="A3693" s="4">
        <f>(Orders!A3693)</f>
        <v>7367717333</v>
      </c>
      <c r="B3693" s="5">
        <f t="array" ref="B3693">_xlfn.XLOOKUP(A3693, Orders!A:A,Orders!C:C)</f>
        <v>45137.42773</v>
      </c>
      <c r="C3693" s="4">
        <f>Order_items!B3693</f>
        <v>679321</v>
      </c>
      <c r="D3693" s="4" t="str">
        <f t="array" ref="D3693">_xlfn.XLOOKUP(C3693,Products!A:A,Products!B:B,"")</f>
        <v>Cola</v>
      </c>
      <c r="E3693" s="4" t="str">
        <f t="array" ref="E3693">_xlfn.XLOOKUP(C3693,Products!A:A,Products!C:C,"")</f>
        <v>Cold Drinks &amp; Juices</v>
      </c>
      <c r="F3693" s="4" t="str">
        <f t="array" ref="F3693">_xlfn.XLOOKUP(C3693,Products!A:A,Products!D:D,"")</f>
        <v>Khurana-Dewan</v>
      </c>
      <c r="G3693" s="4">
        <f>Order_items!C3693</f>
        <v>3</v>
      </c>
      <c r="H3693" s="4">
        <f>Order_items!D3693</f>
        <v>738.46</v>
      </c>
      <c r="I3693" s="4">
        <f>Order_items!E3693</f>
        <v>2215.38</v>
      </c>
      <c r="J3693" s="4" t="str">
        <f t="array" ref="J3693">_xlfn.XLOOKUP(A3693,Orders!A:A,Orders!G:G,"")</f>
        <v>Card</v>
      </c>
      <c r="K3693" s="4">
        <f t="shared" si="1"/>
        <v>2023</v>
      </c>
      <c r="L3693" s="4" t="str">
        <f t="shared" si="2"/>
        <v>Jul</v>
      </c>
    </row>
    <row r="3694" ht="22.5" customHeight="1">
      <c r="A3694" s="4">
        <f>(Orders!A3694)</f>
        <v>9389677233</v>
      </c>
      <c r="B3694" s="5">
        <f t="array" ref="B3694">_xlfn.XLOOKUP(A3694, Orders!A:A,Orders!C:C)</f>
        <v>45514.52473</v>
      </c>
      <c r="C3694" s="4">
        <f>Order_items!B3694</f>
        <v>891833</v>
      </c>
      <c r="D3694" s="4" t="str">
        <f t="array" ref="D3694">_xlfn.XLOOKUP(C3694,Products!A:A,Products!B:B,"")</f>
        <v>Curd</v>
      </c>
      <c r="E3694" s="4" t="str">
        <f t="array" ref="E3694">_xlfn.XLOOKUP(C3694,Products!A:A,Products!C:C,"")</f>
        <v>Dairy &amp; Breakfast</v>
      </c>
      <c r="F3694" s="4" t="str">
        <f t="array" ref="F3694">_xlfn.XLOOKUP(C3694,Products!A:A,Products!D:D,"")</f>
        <v>Mani PLC</v>
      </c>
      <c r="G3694" s="4">
        <f>Order_items!C3694</f>
        <v>3</v>
      </c>
      <c r="H3694" s="4">
        <f>Order_items!D3694</f>
        <v>493.19</v>
      </c>
      <c r="I3694" s="4">
        <f>Order_items!E3694</f>
        <v>1479.57</v>
      </c>
      <c r="J3694" s="4" t="str">
        <f t="array" ref="J3694">_xlfn.XLOOKUP(A3694,Orders!A:A,Orders!G:G,"")</f>
        <v>Cash</v>
      </c>
      <c r="K3694" s="4">
        <f t="shared" si="1"/>
        <v>2024</v>
      </c>
      <c r="L3694" s="4" t="str">
        <f t="shared" si="2"/>
        <v>Aug</v>
      </c>
    </row>
    <row r="3695" ht="22.5" customHeight="1">
      <c r="A3695" s="4">
        <f>(Orders!A3695)</f>
        <v>2929883167</v>
      </c>
      <c r="B3695" s="5">
        <f t="array" ref="B3695">_xlfn.XLOOKUP(A3695, Orders!A:A,Orders!C:C)</f>
        <v>45265.69571</v>
      </c>
      <c r="C3695" s="4">
        <f>Order_items!B3695</f>
        <v>39154</v>
      </c>
      <c r="D3695" s="4" t="str">
        <f t="array" ref="D3695">_xlfn.XLOOKUP(C3695,Products!A:A,Products!B:B,"")</f>
        <v>Mangoes</v>
      </c>
      <c r="E3695" s="4" t="str">
        <f t="array" ref="E3695">_xlfn.XLOOKUP(C3695,Products!A:A,Products!C:C,"")</f>
        <v>Fruits &amp; Vegetables</v>
      </c>
      <c r="F3695" s="4" t="str">
        <f t="array" ref="F3695">_xlfn.XLOOKUP(C3695,Products!A:A,Products!D:D,"")</f>
        <v>Suresh, Bose and Bajwa</v>
      </c>
      <c r="G3695" s="4">
        <f>Order_items!C3695</f>
        <v>1</v>
      </c>
      <c r="H3695" s="4">
        <f>Order_items!D3695</f>
        <v>946.86</v>
      </c>
      <c r="I3695" s="4">
        <f>Order_items!E3695</f>
        <v>946.86</v>
      </c>
      <c r="J3695" s="4" t="str">
        <f t="array" ref="J3695">_xlfn.XLOOKUP(A3695,Orders!A:A,Orders!G:G,"")</f>
        <v>UPI</v>
      </c>
      <c r="K3695" s="4">
        <f t="shared" si="1"/>
        <v>2023</v>
      </c>
      <c r="L3695" s="4" t="str">
        <f t="shared" si="2"/>
        <v>Dec</v>
      </c>
    </row>
    <row r="3696" ht="22.5" customHeight="1">
      <c r="A3696" s="4">
        <f>(Orders!A3696)</f>
        <v>9045592834</v>
      </c>
      <c r="B3696" s="5">
        <f t="array" ref="B3696">_xlfn.XLOOKUP(A3696, Orders!A:A,Orders!C:C)</f>
        <v>45595.70284</v>
      </c>
      <c r="C3696" s="4">
        <f>Order_items!B3696</f>
        <v>473647</v>
      </c>
      <c r="D3696" s="4" t="str">
        <f t="array" ref="D3696">_xlfn.XLOOKUP(C3696,Products!A:A,Products!B:B,"")</f>
        <v>Toothpaste</v>
      </c>
      <c r="E3696" s="4" t="str">
        <f t="array" ref="E3696">_xlfn.XLOOKUP(C3696,Products!A:A,Products!C:C,"")</f>
        <v>Personal Care</v>
      </c>
      <c r="F3696" s="4" t="str">
        <f t="array" ref="F3696">_xlfn.XLOOKUP(C3696,Products!A:A,Products!D:D,"")</f>
        <v>Ben-Ravi</v>
      </c>
      <c r="G3696" s="4">
        <f>Order_items!C3696</f>
        <v>2</v>
      </c>
      <c r="H3696" s="4">
        <f>Order_items!D3696</f>
        <v>43.05</v>
      </c>
      <c r="I3696" s="4">
        <f>Order_items!E3696</f>
        <v>86.1</v>
      </c>
      <c r="J3696" s="4" t="str">
        <f t="array" ref="J3696">_xlfn.XLOOKUP(A3696,Orders!A:A,Orders!G:G,"")</f>
        <v>Cash</v>
      </c>
      <c r="K3696" s="4">
        <f t="shared" si="1"/>
        <v>2024</v>
      </c>
      <c r="L3696" s="4" t="str">
        <f t="shared" si="2"/>
        <v>Oct</v>
      </c>
    </row>
    <row r="3697" ht="22.5" customHeight="1">
      <c r="A3697" s="4">
        <f>(Orders!A3697)</f>
        <v>7128308885</v>
      </c>
      <c r="B3697" s="5">
        <f t="array" ref="B3697">_xlfn.XLOOKUP(A3697, Orders!A:A,Orders!C:C)</f>
        <v>45274.44313</v>
      </c>
      <c r="C3697" s="4">
        <f>Order_items!B3697</f>
        <v>673058</v>
      </c>
      <c r="D3697" s="4" t="str">
        <f t="array" ref="D3697">_xlfn.XLOOKUP(C3697,Products!A:A,Products!B:B,"")</f>
        <v>Cough Syrup</v>
      </c>
      <c r="E3697" s="4" t="str">
        <f t="array" ref="E3697">_xlfn.XLOOKUP(C3697,Products!A:A,Products!C:C,"")</f>
        <v>Pharmacy</v>
      </c>
      <c r="F3697" s="4" t="str">
        <f t="array" ref="F3697">_xlfn.XLOOKUP(C3697,Products!A:A,Products!D:D,"")</f>
        <v>Balan-Madan</v>
      </c>
      <c r="G3697" s="4">
        <f>Order_items!C3697</f>
        <v>2</v>
      </c>
      <c r="H3697" s="4">
        <f>Order_items!D3697</f>
        <v>765.76</v>
      </c>
      <c r="I3697" s="4">
        <f>Order_items!E3697</f>
        <v>1531.52</v>
      </c>
      <c r="J3697" s="4" t="str">
        <f t="array" ref="J3697">_xlfn.XLOOKUP(A3697,Orders!A:A,Orders!G:G,"")</f>
        <v>Cash</v>
      </c>
      <c r="K3697" s="4">
        <f t="shared" si="1"/>
        <v>2023</v>
      </c>
      <c r="L3697" s="4" t="str">
        <f t="shared" si="2"/>
        <v>Dec</v>
      </c>
    </row>
    <row r="3698" ht="22.5" customHeight="1">
      <c r="A3698" s="4">
        <f>(Orders!A3698)</f>
        <v>2060028411</v>
      </c>
      <c r="B3698" s="5">
        <f t="array" ref="B3698">_xlfn.XLOOKUP(A3698, Orders!A:A,Orders!C:C)</f>
        <v>45245.78843</v>
      </c>
      <c r="C3698" s="4">
        <f>Order_items!B3698</f>
        <v>240179</v>
      </c>
      <c r="D3698" s="4" t="str">
        <f t="array" ref="D3698">_xlfn.XLOOKUP(C3698,Products!A:A,Products!B:B,"")</f>
        <v>Cough Syrup</v>
      </c>
      <c r="E3698" s="4" t="str">
        <f t="array" ref="E3698">_xlfn.XLOOKUP(C3698,Products!A:A,Products!C:C,"")</f>
        <v>Pharmacy</v>
      </c>
      <c r="F3698" s="4" t="str">
        <f t="array" ref="F3698">_xlfn.XLOOKUP(C3698,Products!A:A,Products!D:D,"")</f>
        <v>Ram-Suri</v>
      </c>
      <c r="G3698" s="4">
        <f>Order_items!C3698</f>
        <v>2</v>
      </c>
      <c r="H3698" s="4">
        <f>Order_items!D3698</f>
        <v>90.56</v>
      </c>
      <c r="I3698" s="4">
        <f>Order_items!E3698</f>
        <v>181.12</v>
      </c>
      <c r="J3698" s="4" t="str">
        <f t="array" ref="J3698">_xlfn.XLOOKUP(A3698,Orders!A:A,Orders!G:G,"")</f>
        <v>Wallet</v>
      </c>
      <c r="K3698" s="4">
        <f t="shared" si="1"/>
        <v>2023</v>
      </c>
      <c r="L3698" s="4" t="str">
        <f t="shared" si="2"/>
        <v>Nov</v>
      </c>
    </row>
    <row r="3699" ht="22.5" customHeight="1">
      <c r="A3699" s="4">
        <f>(Orders!A3699)</f>
        <v>3856301920</v>
      </c>
      <c r="B3699" s="5">
        <f t="array" ref="B3699">_xlfn.XLOOKUP(A3699, Orders!A:A,Orders!C:C)</f>
        <v>45478.17192</v>
      </c>
      <c r="C3699" s="4">
        <f>Order_items!B3699</f>
        <v>4452</v>
      </c>
      <c r="D3699" s="4" t="str">
        <f t="array" ref="D3699">_xlfn.XLOOKUP(C3699,Products!A:A,Products!B:B,"")</f>
        <v>Baby Wipes</v>
      </c>
      <c r="E3699" s="4" t="str">
        <f t="array" ref="E3699">_xlfn.XLOOKUP(C3699,Products!A:A,Products!C:C,"")</f>
        <v>Baby Care</v>
      </c>
      <c r="F3699" s="4" t="str">
        <f t="array" ref="F3699">_xlfn.XLOOKUP(C3699,Products!A:A,Products!D:D,"")</f>
        <v>Morar-Mistry</v>
      </c>
      <c r="G3699" s="4">
        <f>Order_items!C3699</f>
        <v>1</v>
      </c>
      <c r="H3699" s="4">
        <f>Order_items!D3699</f>
        <v>169.88</v>
      </c>
      <c r="I3699" s="4">
        <f>Order_items!E3699</f>
        <v>169.88</v>
      </c>
      <c r="J3699" s="4" t="str">
        <f t="array" ref="J3699">_xlfn.XLOOKUP(A3699,Orders!A:A,Orders!G:G,"")</f>
        <v>Wallet</v>
      </c>
      <c r="K3699" s="4">
        <f t="shared" si="1"/>
        <v>2024</v>
      </c>
      <c r="L3699" s="4" t="str">
        <f t="shared" si="2"/>
        <v>Jul</v>
      </c>
    </row>
    <row r="3700" ht="22.5" customHeight="1">
      <c r="A3700" s="4">
        <f>(Orders!A3700)</f>
        <v>7248479077</v>
      </c>
      <c r="B3700" s="5">
        <f t="array" ref="B3700">_xlfn.XLOOKUP(A3700, Orders!A:A,Orders!C:C)</f>
        <v>45192.56043</v>
      </c>
      <c r="C3700" s="4">
        <f>Order_items!B3700</f>
        <v>306177</v>
      </c>
      <c r="D3700" s="4" t="str">
        <f t="array" ref="D3700">_xlfn.XLOOKUP(C3700,Products!A:A,Products!B:B,"")</f>
        <v>Frozen Biryani</v>
      </c>
      <c r="E3700" s="4" t="str">
        <f t="array" ref="E3700">_xlfn.XLOOKUP(C3700,Products!A:A,Products!C:C,"")</f>
        <v>Instant &amp; Frozen Food</v>
      </c>
      <c r="F3700" s="4" t="str">
        <f t="array" ref="F3700">_xlfn.XLOOKUP(C3700,Products!A:A,Products!D:D,"")</f>
        <v>Som Inc</v>
      </c>
      <c r="G3700" s="4">
        <f>Order_items!C3700</f>
        <v>2</v>
      </c>
      <c r="H3700" s="4">
        <f>Order_items!D3700</f>
        <v>769.24</v>
      </c>
      <c r="I3700" s="4">
        <f>Order_items!E3700</f>
        <v>1538.48</v>
      </c>
      <c r="J3700" s="4" t="str">
        <f t="array" ref="J3700">_xlfn.XLOOKUP(A3700,Orders!A:A,Orders!G:G,"")</f>
        <v>UPI</v>
      </c>
      <c r="K3700" s="4">
        <f t="shared" si="1"/>
        <v>2023</v>
      </c>
      <c r="L3700" s="4" t="str">
        <f t="shared" si="2"/>
        <v>Sep</v>
      </c>
    </row>
    <row r="3701" ht="22.5" customHeight="1">
      <c r="A3701" s="4">
        <f>(Orders!A3701)</f>
        <v>2738466605</v>
      </c>
      <c r="B3701" s="5">
        <f t="array" ref="B3701">_xlfn.XLOOKUP(A3701, Orders!A:A,Orders!C:C)</f>
        <v>45527.20859</v>
      </c>
      <c r="C3701" s="4">
        <f>Order_items!B3701</f>
        <v>378287</v>
      </c>
      <c r="D3701" s="4" t="str">
        <f t="array" ref="D3701">_xlfn.XLOOKUP(C3701,Products!A:A,Products!B:B,"")</f>
        <v>Lemonade</v>
      </c>
      <c r="E3701" s="4" t="str">
        <f t="array" ref="E3701">_xlfn.XLOOKUP(C3701,Products!A:A,Products!C:C,"")</f>
        <v>Cold Drinks &amp; Juices</v>
      </c>
      <c r="F3701" s="4" t="str">
        <f t="array" ref="F3701">_xlfn.XLOOKUP(C3701,Products!A:A,Products!D:D,"")</f>
        <v>Ramesh-Jain</v>
      </c>
      <c r="G3701" s="4">
        <f>Order_items!C3701</f>
        <v>3</v>
      </c>
      <c r="H3701" s="4">
        <f>Order_items!D3701</f>
        <v>332.84</v>
      </c>
      <c r="I3701" s="4">
        <f>Order_items!E3701</f>
        <v>998.52</v>
      </c>
      <c r="J3701" s="4" t="str">
        <f t="array" ref="J3701">_xlfn.XLOOKUP(A3701,Orders!A:A,Orders!G:G,"")</f>
        <v>Card</v>
      </c>
      <c r="K3701" s="4">
        <f t="shared" si="1"/>
        <v>2024</v>
      </c>
      <c r="L3701" s="4" t="str">
        <f t="shared" si="2"/>
        <v>Aug</v>
      </c>
    </row>
    <row r="3702" ht="22.5" customHeight="1">
      <c r="A3702" s="4">
        <f>(Orders!A3702)</f>
        <v>9801353230</v>
      </c>
      <c r="B3702" s="5">
        <f t="array" ref="B3702">_xlfn.XLOOKUP(A3702, Orders!A:A,Orders!C:C)</f>
        <v>45064.50116</v>
      </c>
      <c r="C3702" s="4">
        <f>Order_items!B3702</f>
        <v>112390</v>
      </c>
      <c r="D3702" s="4" t="str">
        <f t="array" ref="D3702">_xlfn.XLOOKUP(C3702,Products!A:A,Products!B:B,"")</f>
        <v>Toothpaste</v>
      </c>
      <c r="E3702" s="4" t="str">
        <f t="array" ref="E3702">_xlfn.XLOOKUP(C3702,Products!A:A,Products!C:C,"")</f>
        <v>Personal Care</v>
      </c>
      <c r="F3702" s="4" t="str">
        <f t="array" ref="F3702">_xlfn.XLOOKUP(C3702,Products!A:A,Products!D:D,"")</f>
        <v>Kibe, Contractor and Randhawa</v>
      </c>
      <c r="G3702" s="4">
        <f>Order_items!C3702</f>
        <v>1</v>
      </c>
      <c r="H3702" s="4">
        <f>Order_items!D3702</f>
        <v>877.98</v>
      </c>
      <c r="I3702" s="4">
        <f>Order_items!E3702</f>
        <v>877.98</v>
      </c>
      <c r="J3702" s="4" t="str">
        <f t="array" ref="J3702">_xlfn.XLOOKUP(A3702,Orders!A:A,Orders!G:G,"")</f>
        <v>Wallet</v>
      </c>
      <c r="K3702" s="4">
        <f t="shared" si="1"/>
        <v>2023</v>
      </c>
      <c r="L3702" s="4" t="str">
        <f t="shared" si="2"/>
        <v>May</v>
      </c>
    </row>
    <row r="3703" ht="22.5" customHeight="1">
      <c r="A3703" s="4">
        <f>(Orders!A3703)</f>
        <v>2103613260</v>
      </c>
      <c r="B3703" s="5">
        <f t="array" ref="B3703">_xlfn.XLOOKUP(A3703, Orders!A:A,Orders!C:C)</f>
        <v>45474.82612</v>
      </c>
      <c r="C3703" s="4">
        <f>Order_items!B3703</f>
        <v>449106</v>
      </c>
      <c r="D3703" s="4" t="str">
        <f t="array" ref="D3703">_xlfn.XLOOKUP(C3703,Products!A:A,Products!B:B,"")</f>
        <v>Soap</v>
      </c>
      <c r="E3703" s="4" t="str">
        <f t="array" ref="E3703">_xlfn.XLOOKUP(C3703,Products!A:A,Products!C:C,"")</f>
        <v>Personal Care</v>
      </c>
      <c r="F3703" s="4" t="str">
        <f t="array" ref="F3703">_xlfn.XLOOKUP(C3703,Products!A:A,Products!D:D,"")</f>
        <v>Shere, Thakur and Naik</v>
      </c>
      <c r="G3703" s="4">
        <f>Order_items!C3703</f>
        <v>2</v>
      </c>
      <c r="H3703" s="4">
        <f>Order_items!D3703</f>
        <v>48.55</v>
      </c>
      <c r="I3703" s="4">
        <f>Order_items!E3703</f>
        <v>97.1</v>
      </c>
      <c r="J3703" s="4" t="str">
        <f t="array" ref="J3703">_xlfn.XLOOKUP(A3703,Orders!A:A,Orders!G:G,"")</f>
        <v>Card</v>
      </c>
      <c r="K3703" s="4">
        <f t="shared" si="1"/>
        <v>2024</v>
      </c>
      <c r="L3703" s="4" t="str">
        <f t="shared" si="2"/>
        <v>Jul</v>
      </c>
    </row>
    <row r="3704" ht="22.5" customHeight="1">
      <c r="A3704" s="4">
        <f>(Orders!A3704)</f>
        <v>7624166218</v>
      </c>
      <c r="B3704" s="5">
        <f t="array" ref="B3704">_xlfn.XLOOKUP(A3704, Orders!A:A,Orders!C:C)</f>
        <v>45295.016</v>
      </c>
      <c r="C3704" s="4">
        <f>Order_items!B3704</f>
        <v>39154</v>
      </c>
      <c r="D3704" s="4" t="str">
        <f t="array" ref="D3704">_xlfn.XLOOKUP(C3704,Products!A:A,Products!B:B,"")</f>
        <v>Mangoes</v>
      </c>
      <c r="E3704" s="4" t="str">
        <f t="array" ref="E3704">_xlfn.XLOOKUP(C3704,Products!A:A,Products!C:C,"")</f>
        <v>Fruits &amp; Vegetables</v>
      </c>
      <c r="F3704" s="4" t="str">
        <f t="array" ref="F3704">_xlfn.XLOOKUP(C3704,Products!A:A,Products!D:D,"")</f>
        <v>Suresh, Bose and Bajwa</v>
      </c>
      <c r="G3704" s="4">
        <f>Order_items!C3704</f>
        <v>1</v>
      </c>
      <c r="H3704" s="4">
        <f>Order_items!D3704</f>
        <v>946.86</v>
      </c>
      <c r="I3704" s="4">
        <f>Order_items!E3704</f>
        <v>946.86</v>
      </c>
      <c r="J3704" s="4" t="str">
        <f t="array" ref="J3704">_xlfn.XLOOKUP(A3704,Orders!A:A,Orders!G:G,"")</f>
        <v>UPI</v>
      </c>
      <c r="K3704" s="4">
        <f t="shared" si="1"/>
        <v>2024</v>
      </c>
      <c r="L3704" s="4" t="str">
        <f t="shared" si="2"/>
        <v>Jan</v>
      </c>
    </row>
    <row r="3705" ht="22.5" customHeight="1">
      <c r="A3705" s="4">
        <f>(Orders!A3705)</f>
        <v>4692680597</v>
      </c>
      <c r="B3705" s="5">
        <f t="array" ref="B3705">_xlfn.XLOOKUP(A3705, Orders!A:A,Orders!C:C)</f>
        <v>45097.95112</v>
      </c>
      <c r="C3705" s="4">
        <f>Order_items!B3705</f>
        <v>18035</v>
      </c>
      <c r="D3705" s="4" t="str">
        <f t="array" ref="D3705">_xlfn.XLOOKUP(C3705,Products!A:A,Products!B:B,"")</f>
        <v>Dish Soap</v>
      </c>
      <c r="E3705" s="4" t="str">
        <f t="array" ref="E3705">_xlfn.XLOOKUP(C3705,Products!A:A,Products!C:C,"")</f>
        <v>Household Care</v>
      </c>
      <c r="F3705" s="4" t="str">
        <f t="array" ref="F3705">_xlfn.XLOOKUP(C3705,Products!A:A,Products!D:D,"")</f>
        <v>Ramesh Inc</v>
      </c>
      <c r="G3705" s="4">
        <f>Order_items!C3705</f>
        <v>3</v>
      </c>
      <c r="H3705" s="4">
        <f>Order_items!D3705</f>
        <v>968.94</v>
      </c>
      <c r="I3705" s="4">
        <f>Order_items!E3705</f>
        <v>2906.82</v>
      </c>
      <c r="J3705" s="4" t="str">
        <f t="array" ref="J3705">_xlfn.XLOOKUP(A3705,Orders!A:A,Orders!G:G,"")</f>
        <v>Card</v>
      </c>
      <c r="K3705" s="4">
        <f t="shared" si="1"/>
        <v>2023</v>
      </c>
      <c r="L3705" s="4" t="str">
        <f t="shared" si="2"/>
        <v>Jun</v>
      </c>
    </row>
    <row r="3706" ht="22.5" customHeight="1">
      <c r="A3706" s="4">
        <f>(Orders!A3706)</f>
        <v>2028074931</v>
      </c>
      <c r="B3706" s="5">
        <f t="array" ref="B3706">_xlfn.XLOOKUP(A3706, Orders!A:A,Orders!C:C)</f>
        <v>45466.74503</v>
      </c>
      <c r="C3706" s="4">
        <f>Order_items!B3706</f>
        <v>673058</v>
      </c>
      <c r="D3706" s="4" t="str">
        <f t="array" ref="D3706">_xlfn.XLOOKUP(C3706,Products!A:A,Products!B:B,"")</f>
        <v>Cough Syrup</v>
      </c>
      <c r="E3706" s="4" t="str">
        <f t="array" ref="E3706">_xlfn.XLOOKUP(C3706,Products!A:A,Products!C:C,"")</f>
        <v>Pharmacy</v>
      </c>
      <c r="F3706" s="4" t="str">
        <f t="array" ref="F3706">_xlfn.XLOOKUP(C3706,Products!A:A,Products!D:D,"")</f>
        <v>Balan-Madan</v>
      </c>
      <c r="G3706" s="4">
        <f>Order_items!C3706</f>
        <v>3</v>
      </c>
      <c r="H3706" s="4">
        <f>Order_items!D3706</f>
        <v>765.76</v>
      </c>
      <c r="I3706" s="4">
        <f>Order_items!E3706</f>
        <v>2297.28</v>
      </c>
      <c r="J3706" s="4" t="str">
        <f t="array" ref="J3706">_xlfn.XLOOKUP(A3706,Orders!A:A,Orders!G:G,"")</f>
        <v>Cash</v>
      </c>
      <c r="K3706" s="4">
        <f t="shared" si="1"/>
        <v>2024</v>
      </c>
      <c r="L3706" s="4" t="str">
        <f t="shared" si="2"/>
        <v>Jun</v>
      </c>
    </row>
    <row r="3707" ht="22.5" customHeight="1">
      <c r="A3707" s="4">
        <f>(Orders!A3707)</f>
        <v>6247819401</v>
      </c>
      <c r="B3707" s="5">
        <f t="array" ref="B3707">_xlfn.XLOOKUP(A3707, Orders!A:A,Orders!C:C)</f>
        <v>45015.25038</v>
      </c>
      <c r="C3707" s="4">
        <f>Order_items!B3707</f>
        <v>256783</v>
      </c>
      <c r="D3707" s="4" t="str">
        <f t="array" ref="D3707">_xlfn.XLOOKUP(C3707,Products!A:A,Products!B:B,"")</f>
        <v>Pet Treats</v>
      </c>
      <c r="E3707" s="4" t="str">
        <f t="array" ref="E3707">_xlfn.XLOOKUP(C3707,Products!A:A,Products!C:C,"")</f>
        <v>Pet Care</v>
      </c>
      <c r="F3707" s="4" t="str">
        <f t="array" ref="F3707">_xlfn.XLOOKUP(C3707,Products!A:A,Products!D:D,"")</f>
        <v>Basu, Thakur and Rege</v>
      </c>
      <c r="G3707" s="4">
        <f>Order_items!C3707</f>
        <v>1</v>
      </c>
      <c r="H3707" s="4">
        <f>Order_items!D3707</f>
        <v>906.54</v>
      </c>
      <c r="I3707" s="4">
        <f>Order_items!E3707</f>
        <v>906.54</v>
      </c>
      <c r="J3707" s="4" t="str">
        <f t="array" ref="J3707">_xlfn.XLOOKUP(A3707,Orders!A:A,Orders!G:G,"")</f>
        <v>Cash</v>
      </c>
      <c r="K3707" s="4">
        <f t="shared" si="1"/>
        <v>2023</v>
      </c>
      <c r="L3707" s="4" t="str">
        <f t="shared" si="2"/>
        <v>Mar</v>
      </c>
    </row>
    <row r="3708" ht="22.5" customHeight="1">
      <c r="A3708" s="4">
        <f>(Orders!A3708)</f>
        <v>6299879620</v>
      </c>
      <c r="B3708" s="5">
        <f t="array" ref="B3708">_xlfn.XLOOKUP(A3708, Orders!A:A,Orders!C:C)</f>
        <v>45240.73443</v>
      </c>
      <c r="C3708" s="4">
        <f>Order_items!B3708</f>
        <v>481843</v>
      </c>
      <c r="D3708" s="4" t="str">
        <f t="array" ref="D3708">_xlfn.XLOOKUP(C3708,Products!A:A,Products!B:B,"")</f>
        <v>Chocolates</v>
      </c>
      <c r="E3708" s="4" t="str">
        <f t="array" ref="E3708">_xlfn.XLOOKUP(C3708,Products!A:A,Products!C:C,"")</f>
        <v>Snacks &amp; Munchies</v>
      </c>
      <c r="F3708" s="4" t="str">
        <f t="array" ref="F3708">_xlfn.XLOOKUP(C3708,Products!A:A,Products!D:D,"")</f>
        <v>Taneja, Kala and Kota</v>
      </c>
      <c r="G3708" s="4">
        <f>Order_items!C3708</f>
        <v>2</v>
      </c>
      <c r="H3708" s="4">
        <f>Order_items!D3708</f>
        <v>297.68</v>
      </c>
      <c r="I3708" s="4">
        <f>Order_items!E3708</f>
        <v>595.36</v>
      </c>
      <c r="J3708" s="4" t="str">
        <f t="array" ref="J3708">_xlfn.XLOOKUP(A3708,Orders!A:A,Orders!G:G,"")</f>
        <v>Card</v>
      </c>
      <c r="K3708" s="4">
        <f t="shared" si="1"/>
        <v>2023</v>
      </c>
      <c r="L3708" s="4" t="str">
        <f t="shared" si="2"/>
        <v>Nov</v>
      </c>
    </row>
    <row r="3709" ht="22.5" customHeight="1">
      <c r="A3709" s="4">
        <f>(Orders!A3709)</f>
        <v>3398014747</v>
      </c>
      <c r="B3709" s="5">
        <f t="array" ref="B3709">_xlfn.XLOOKUP(A3709, Orders!A:A,Orders!C:C)</f>
        <v>45092.28634</v>
      </c>
      <c r="C3709" s="4">
        <f>Order_items!B3709</f>
        <v>604184</v>
      </c>
      <c r="D3709" s="4" t="str">
        <f t="array" ref="D3709">_xlfn.XLOOKUP(C3709,Products!A:A,Products!B:B,"")</f>
        <v>Toilet Cleaner</v>
      </c>
      <c r="E3709" s="4" t="str">
        <f t="array" ref="E3709">_xlfn.XLOOKUP(C3709,Products!A:A,Products!C:C,"")</f>
        <v>Household Care</v>
      </c>
      <c r="F3709" s="4" t="str">
        <f t="array" ref="F3709">_xlfn.XLOOKUP(C3709,Products!A:A,Products!D:D,"")</f>
        <v>Gaba, Sodhi and Choudhary</v>
      </c>
      <c r="G3709" s="4">
        <f>Order_items!C3709</f>
        <v>2</v>
      </c>
      <c r="H3709" s="4">
        <f>Order_items!D3709</f>
        <v>397.55</v>
      </c>
      <c r="I3709" s="4">
        <f>Order_items!E3709</f>
        <v>795.1</v>
      </c>
      <c r="J3709" s="4" t="str">
        <f t="array" ref="J3709">_xlfn.XLOOKUP(A3709,Orders!A:A,Orders!G:G,"")</f>
        <v>Cash</v>
      </c>
      <c r="K3709" s="4">
        <f t="shared" si="1"/>
        <v>2023</v>
      </c>
      <c r="L3709" s="4" t="str">
        <f t="shared" si="2"/>
        <v>Jun</v>
      </c>
    </row>
    <row r="3710" ht="22.5" customHeight="1">
      <c r="A3710" s="4">
        <f>(Orders!A3710)</f>
        <v>4526087670</v>
      </c>
      <c r="B3710" s="5">
        <f t="array" ref="B3710">_xlfn.XLOOKUP(A3710, Orders!A:A,Orders!C:C)</f>
        <v>45233.2623</v>
      </c>
      <c r="C3710" s="4">
        <f>Order_items!B3710</f>
        <v>803607</v>
      </c>
      <c r="D3710" s="4" t="str">
        <f t="array" ref="D3710">_xlfn.XLOOKUP(C3710,Products!A:A,Products!B:B,"")</f>
        <v>Soap</v>
      </c>
      <c r="E3710" s="4" t="str">
        <f t="array" ref="E3710">_xlfn.XLOOKUP(C3710,Products!A:A,Products!C:C,"")</f>
        <v>Personal Care</v>
      </c>
      <c r="F3710" s="4" t="str">
        <f t="array" ref="F3710">_xlfn.XLOOKUP(C3710,Products!A:A,Products!D:D,"")</f>
        <v>Kadakia, Mohan and Sathe</v>
      </c>
      <c r="G3710" s="4">
        <f>Order_items!C3710</f>
        <v>2</v>
      </c>
      <c r="H3710" s="4">
        <f>Order_items!D3710</f>
        <v>949.73</v>
      </c>
      <c r="I3710" s="4">
        <f>Order_items!E3710</f>
        <v>1899.46</v>
      </c>
      <c r="J3710" s="4" t="str">
        <f t="array" ref="J3710">_xlfn.XLOOKUP(A3710,Orders!A:A,Orders!G:G,"")</f>
        <v>UPI</v>
      </c>
      <c r="K3710" s="4">
        <f t="shared" si="1"/>
        <v>2023</v>
      </c>
      <c r="L3710" s="4" t="str">
        <f t="shared" si="2"/>
        <v>Nov</v>
      </c>
    </row>
    <row r="3711" ht="22.5" customHeight="1">
      <c r="A3711" s="4">
        <f>(Orders!A3711)</f>
        <v>4473653758</v>
      </c>
      <c r="B3711" s="5">
        <f t="array" ref="B3711">_xlfn.XLOOKUP(A3711, Orders!A:A,Orders!C:C)</f>
        <v>45530.67916</v>
      </c>
      <c r="C3711" s="4">
        <f>Order_items!B3711</f>
        <v>880510</v>
      </c>
      <c r="D3711" s="4" t="str">
        <f t="array" ref="D3711">_xlfn.XLOOKUP(C3711,Products!A:A,Products!B:B,"")</f>
        <v>Bread</v>
      </c>
      <c r="E3711" s="4" t="str">
        <f t="array" ref="E3711">_xlfn.XLOOKUP(C3711,Products!A:A,Products!C:C,"")</f>
        <v>Dairy &amp; Breakfast</v>
      </c>
      <c r="F3711" s="4" t="str">
        <f t="array" ref="F3711">_xlfn.XLOOKUP(C3711,Products!A:A,Products!D:D,"")</f>
        <v>Roy-Char</v>
      </c>
      <c r="G3711" s="4">
        <f>Order_items!C3711</f>
        <v>3</v>
      </c>
      <c r="H3711" s="4">
        <f>Order_items!D3711</f>
        <v>951.43</v>
      </c>
      <c r="I3711" s="4">
        <f>Order_items!E3711</f>
        <v>2854.29</v>
      </c>
      <c r="J3711" s="4" t="str">
        <f t="array" ref="J3711">_xlfn.XLOOKUP(A3711,Orders!A:A,Orders!G:G,"")</f>
        <v>Cash</v>
      </c>
      <c r="K3711" s="4">
        <f t="shared" si="1"/>
        <v>2024</v>
      </c>
      <c r="L3711" s="4" t="str">
        <f t="shared" si="2"/>
        <v>Aug</v>
      </c>
    </row>
    <row r="3712" ht="22.5" customHeight="1">
      <c r="A3712" s="4">
        <f>(Orders!A3712)</f>
        <v>1286821727</v>
      </c>
      <c r="B3712" s="5">
        <f t="array" ref="B3712">_xlfn.XLOOKUP(A3712, Orders!A:A,Orders!C:C)</f>
        <v>45508.11402</v>
      </c>
      <c r="C3712" s="4">
        <f>Order_items!B3712</f>
        <v>771228</v>
      </c>
      <c r="D3712" s="4" t="str">
        <f t="array" ref="D3712">_xlfn.XLOOKUP(C3712,Products!A:A,Products!B:B,"")</f>
        <v>Pet Treats</v>
      </c>
      <c r="E3712" s="4" t="str">
        <f t="array" ref="E3712">_xlfn.XLOOKUP(C3712,Products!A:A,Products!C:C,"")</f>
        <v>Pet Care</v>
      </c>
      <c r="F3712" s="4" t="str">
        <f t="array" ref="F3712">_xlfn.XLOOKUP(C3712,Products!A:A,Products!D:D,"")</f>
        <v>Raja and Sons</v>
      </c>
      <c r="G3712" s="4">
        <f>Order_items!C3712</f>
        <v>3</v>
      </c>
      <c r="H3712" s="4">
        <f>Order_items!D3712</f>
        <v>83.18</v>
      </c>
      <c r="I3712" s="4">
        <f>Order_items!E3712</f>
        <v>249.54</v>
      </c>
      <c r="J3712" s="4" t="str">
        <f t="array" ref="J3712">_xlfn.XLOOKUP(A3712,Orders!A:A,Orders!G:G,"")</f>
        <v>UPI</v>
      </c>
      <c r="K3712" s="4">
        <f t="shared" si="1"/>
        <v>2024</v>
      </c>
      <c r="L3712" s="4" t="str">
        <f t="shared" si="2"/>
        <v>Aug</v>
      </c>
    </row>
    <row r="3713" ht="22.5" customHeight="1">
      <c r="A3713" s="4">
        <f>(Orders!A3713)</f>
        <v>5566617391</v>
      </c>
      <c r="B3713" s="5">
        <f t="array" ref="B3713">_xlfn.XLOOKUP(A3713, Orders!A:A,Orders!C:C)</f>
        <v>45525.82046</v>
      </c>
      <c r="C3713" s="4">
        <f>Order_items!B3713</f>
        <v>757274</v>
      </c>
      <c r="D3713" s="4" t="str">
        <f t="array" ref="D3713">_xlfn.XLOOKUP(C3713,Products!A:A,Products!B:B,"")</f>
        <v>Pet Treats</v>
      </c>
      <c r="E3713" s="4" t="str">
        <f t="array" ref="E3713">_xlfn.XLOOKUP(C3713,Products!A:A,Products!C:C,"")</f>
        <v>Pet Care</v>
      </c>
      <c r="F3713" s="4" t="str">
        <f t="array" ref="F3713">_xlfn.XLOOKUP(C3713,Products!A:A,Products!D:D,"")</f>
        <v>Minhas, Kapoor and Sethi</v>
      </c>
      <c r="G3713" s="4">
        <f>Order_items!C3713</f>
        <v>1</v>
      </c>
      <c r="H3713" s="4">
        <f>Order_items!D3713</f>
        <v>98.32</v>
      </c>
      <c r="I3713" s="4">
        <f>Order_items!E3713</f>
        <v>98.32</v>
      </c>
      <c r="J3713" s="4" t="str">
        <f t="array" ref="J3713">_xlfn.XLOOKUP(A3713,Orders!A:A,Orders!G:G,"")</f>
        <v>Cash</v>
      </c>
      <c r="K3713" s="4">
        <f t="shared" si="1"/>
        <v>2024</v>
      </c>
      <c r="L3713" s="4" t="str">
        <f t="shared" si="2"/>
        <v>Aug</v>
      </c>
    </row>
    <row r="3714" ht="22.5" customHeight="1">
      <c r="A3714" s="4">
        <f>(Orders!A3714)</f>
        <v>6630935939</v>
      </c>
      <c r="B3714" s="5">
        <f t="array" ref="B3714">_xlfn.XLOOKUP(A3714, Orders!A:A,Orders!C:C)</f>
        <v>45596.43685</v>
      </c>
      <c r="C3714" s="4">
        <f>Order_items!B3714</f>
        <v>833557</v>
      </c>
      <c r="D3714" s="4" t="str">
        <f t="array" ref="D3714">_xlfn.XLOOKUP(C3714,Products!A:A,Products!B:B,"")</f>
        <v>Cereal</v>
      </c>
      <c r="E3714" s="4" t="str">
        <f t="array" ref="E3714">_xlfn.XLOOKUP(C3714,Products!A:A,Products!C:C,"")</f>
        <v>Dairy &amp; Breakfast</v>
      </c>
      <c r="F3714" s="4" t="str">
        <f t="array" ref="F3714">_xlfn.XLOOKUP(C3714,Products!A:A,Products!D:D,"")</f>
        <v>Gole, Chand and Dada</v>
      </c>
      <c r="G3714" s="4">
        <f>Order_items!C3714</f>
        <v>1</v>
      </c>
      <c r="H3714" s="4">
        <f>Order_items!D3714</f>
        <v>422.87</v>
      </c>
      <c r="I3714" s="4">
        <f>Order_items!E3714</f>
        <v>422.87</v>
      </c>
      <c r="J3714" s="4" t="str">
        <f t="array" ref="J3714">_xlfn.XLOOKUP(A3714,Orders!A:A,Orders!G:G,"")</f>
        <v>UPI</v>
      </c>
      <c r="K3714" s="4">
        <f t="shared" si="1"/>
        <v>2024</v>
      </c>
      <c r="L3714" s="4" t="str">
        <f t="shared" si="2"/>
        <v>Oct</v>
      </c>
    </row>
    <row r="3715" ht="22.5" customHeight="1">
      <c r="A3715" s="4">
        <f>(Orders!A3715)</f>
        <v>8676443273</v>
      </c>
      <c r="B3715" s="5">
        <f t="array" ref="B3715">_xlfn.XLOOKUP(A3715, Orders!A:A,Orders!C:C)</f>
        <v>45436.454</v>
      </c>
      <c r="C3715" s="4">
        <f>Order_items!B3715</f>
        <v>144124</v>
      </c>
      <c r="D3715" s="4" t="str">
        <f t="array" ref="D3715">_xlfn.XLOOKUP(C3715,Products!A:A,Products!B:B,"")</f>
        <v>Detergent</v>
      </c>
      <c r="E3715" s="4" t="str">
        <f t="array" ref="E3715">_xlfn.XLOOKUP(C3715,Products!A:A,Products!C:C,"")</f>
        <v>Household Care</v>
      </c>
      <c r="F3715" s="4" t="str">
        <f t="array" ref="F3715">_xlfn.XLOOKUP(C3715,Products!A:A,Products!D:D,"")</f>
        <v>Lalla-Srinivasan</v>
      </c>
      <c r="G3715" s="4">
        <f>Order_items!C3715</f>
        <v>1</v>
      </c>
      <c r="H3715" s="4">
        <f>Order_items!D3715</f>
        <v>162.67</v>
      </c>
      <c r="I3715" s="4">
        <f>Order_items!E3715</f>
        <v>162.67</v>
      </c>
      <c r="J3715" s="4" t="str">
        <f t="array" ref="J3715">_xlfn.XLOOKUP(A3715,Orders!A:A,Orders!G:G,"")</f>
        <v>Wallet</v>
      </c>
      <c r="K3715" s="4">
        <f t="shared" si="1"/>
        <v>2024</v>
      </c>
      <c r="L3715" s="4" t="str">
        <f t="shared" si="2"/>
        <v>May</v>
      </c>
    </row>
    <row r="3716" ht="22.5" customHeight="1">
      <c r="A3716" s="4">
        <f>(Orders!A3716)</f>
        <v>439562091</v>
      </c>
      <c r="B3716" s="5">
        <f t="array" ref="B3716">_xlfn.XLOOKUP(A3716, Orders!A:A,Orders!C:C)</f>
        <v>45408.76123</v>
      </c>
      <c r="C3716" s="4">
        <f>Order_items!B3716</f>
        <v>753354</v>
      </c>
      <c r="D3716" s="4" t="str">
        <f t="array" ref="D3716">_xlfn.XLOOKUP(C3716,Products!A:A,Products!B:B,"")</f>
        <v>Shampoo</v>
      </c>
      <c r="E3716" s="4" t="str">
        <f t="array" ref="E3716">_xlfn.XLOOKUP(C3716,Products!A:A,Products!C:C,"")</f>
        <v>Personal Care</v>
      </c>
      <c r="F3716" s="4" t="str">
        <f t="array" ref="F3716">_xlfn.XLOOKUP(C3716,Products!A:A,Products!D:D,"")</f>
        <v>Sant-Mahajan</v>
      </c>
      <c r="G3716" s="4">
        <f>Order_items!C3716</f>
        <v>3</v>
      </c>
      <c r="H3716" s="4">
        <f>Order_items!D3716</f>
        <v>423.56</v>
      </c>
      <c r="I3716" s="4">
        <f>Order_items!E3716</f>
        <v>1270.68</v>
      </c>
      <c r="J3716" s="4" t="str">
        <f t="array" ref="J3716">_xlfn.XLOOKUP(A3716,Orders!A:A,Orders!G:G,"")</f>
        <v>Cash</v>
      </c>
      <c r="K3716" s="4">
        <f t="shared" si="1"/>
        <v>2024</v>
      </c>
      <c r="L3716" s="4" t="str">
        <f t="shared" si="2"/>
        <v>Apr</v>
      </c>
    </row>
    <row r="3717" ht="22.5" customHeight="1">
      <c r="A3717" s="4">
        <f>(Orders!A3717)</f>
        <v>7361440096</v>
      </c>
      <c r="B3717" s="5">
        <f t="array" ref="B3717">_xlfn.XLOOKUP(A3717, Orders!A:A,Orders!C:C)</f>
        <v>45334.51563</v>
      </c>
      <c r="C3717" s="4">
        <f>Order_items!B3717</f>
        <v>991434</v>
      </c>
      <c r="D3717" s="4" t="str">
        <f t="array" ref="D3717">_xlfn.XLOOKUP(C3717,Products!A:A,Products!B:B,"")</f>
        <v>Cookies</v>
      </c>
      <c r="E3717" s="4" t="str">
        <f t="array" ref="E3717">_xlfn.XLOOKUP(C3717,Products!A:A,Products!C:C,"")</f>
        <v>Snacks &amp; Munchies</v>
      </c>
      <c r="F3717" s="4" t="str">
        <f t="array" ref="F3717">_xlfn.XLOOKUP(C3717,Products!A:A,Products!D:D,"")</f>
        <v>Mital-Oza</v>
      </c>
      <c r="G3717" s="4">
        <f>Order_items!C3717</f>
        <v>2</v>
      </c>
      <c r="H3717" s="4">
        <f>Order_items!D3717</f>
        <v>237.62</v>
      </c>
      <c r="I3717" s="4">
        <f>Order_items!E3717</f>
        <v>475.24</v>
      </c>
      <c r="J3717" s="4" t="str">
        <f t="array" ref="J3717">_xlfn.XLOOKUP(A3717,Orders!A:A,Orders!G:G,"")</f>
        <v>Card</v>
      </c>
      <c r="K3717" s="4">
        <f t="shared" si="1"/>
        <v>2024</v>
      </c>
      <c r="L3717" s="4" t="str">
        <f t="shared" si="2"/>
        <v>Feb</v>
      </c>
    </row>
    <row r="3718" ht="22.5" customHeight="1">
      <c r="A3718" s="4">
        <f>(Orders!A3718)</f>
        <v>2480611325</v>
      </c>
      <c r="B3718" s="5">
        <f t="array" ref="B3718">_xlfn.XLOOKUP(A3718, Orders!A:A,Orders!C:C)</f>
        <v>45347.6839</v>
      </c>
      <c r="C3718" s="4">
        <f>Order_items!B3718</f>
        <v>684939</v>
      </c>
      <c r="D3718" s="4" t="str">
        <f t="array" ref="D3718">_xlfn.XLOOKUP(C3718,Products!A:A,Products!B:B,"")</f>
        <v>Lotion</v>
      </c>
      <c r="E3718" s="4" t="str">
        <f t="array" ref="E3718">_xlfn.XLOOKUP(C3718,Products!A:A,Products!C:C,"")</f>
        <v>Personal Care</v>
      </c>
      <c r="F3718" s="4" t="str">
        <f t="array" ref="F3718">_xlfn.XLOOKUP(C3718,Products!A:A,Products!D:D,"")</f>
        <v>Sibal, Bhatnagar and Rajan</v>
      </c>
      <c r="G3718" s="4">
        <f>Order_items!C3718</f>
        <v>1</v>
      </c>
      <c r="H3718" s="4">
        <f>Order_items!D3718</f>
        <v>727.95</v>
      </c>
      <c r="I3718" s="4">
        <f>Order_items!E3718</f>
        <v>727.95</v>
      </c>
      <c r="J3718" s="4" t="str">
        <f t="array" ref="J3718">_xlfn.XLOOKUP(A3718,Orders!A:A,Orders!G:G,"")</f>
        <v>Cash</v>
      </c>
      <c r="K3718" s="4">
        <f t="shared" si="1"/>
        <v>2024</v>
      </c>
      <c r="L3718" s="4" t="str">
        <f t="shared" si="2"/>
        <v>Feb</v>
      </c>
    </row>
    <row r="3719" ht="22.5" customHeight="1">
      <c r="A3719" s="4">
        <f>(Orders!A3719)</f>
        <v>5091640382</v>
      </c>
      <c r="B3719" s="5">
        <f t="array" ref="B3719">_xlfn.XLOOKUP(A3719, Orders!A:A,Orders!C:C)</f>
        <v>45322.29061</v>
      </c>
      <c r="C3719" s="4">
        <f>Order_items!B3719</f>
        <v>741341</v>
      </c>
      <c r="D3719" s="4" t="str">
        <f t="array" ref="D3719">_xlfn.XLOOKUP(C3719,Products!A:A,Products!B:B,"")</f>
        <v>Eggs</v>
      </c>
      <c r="E3719" s="4" t="str">
        <f t="array" ref="E3719">_xlfn.XLOOKUP(C3719,Products!A:A,Products!C:C,"")</f>
        <v>Dairy &amp; Breakfast</v>
      </c>
      <c r="F3719" s="4" t="str">
        <f t="array" ref="F3719">_xlfn.XLOOKUP(C3719,Products!A:A,Products!D:D,"")</f>
        <v>Prasad LLC</v>
      </c>
      <c r="G3719" s="4">
        <f>Order_items!C3719</f>
        <v>3</v>
      </c>
      <c r="H3719" s="4">
        <f>Order_items!D3719</f>
        <v>923.84</v>
      </c>
      <c r="I3719" s="4">
        <f>Order_items!E3719</f>
        <v>2771.52</v>
      </c>
      <c r="J3719" s="4" t="str">
        <f t="array" ref="J3719">_xlfn.XLOOKUP(A3719,Orders!A:A,Orders!G:G,"")</f>
        <v>Card</v>
      </c>
      <c r="K3719" s="4">
        <f t="shared" si="1"/>
        <v>2024</v>
      </c>
      <c r="L3719" s="4" t="str">
        <f t="shared" si="2"/>
        <v>Jan</v>
      </c>
    </row>
    <row r="3720" ht="22.5" customHeight="1">
      <c r="A3720" s="4">
        <f>(Orders!A3720)</f>
        <v>1443292147</v>
      </c>
      <c r="B3720" s="5">
        <f t="array" ref="B3720">_xlfn.XLOOKUP(A3720, Orders!A:A,Orders!C:C)</f>
        <v>45398.13766</v>
      </c>
      <c r="C3720" s="4">
        <f>Order_items!B3720</f>
        <v>131136</v>
      </c>
      <c r="D3720" s="4" t="str">
        <f t="array" ref="D3720">_xlfn.XLOOKUP(C3720,Products!A:A,Products!B:B,"")</f>
        <v>Salt</v>
      </c>
      <c r="E3720" s="4" t="str">
        <f t="array" ref="E3720">_xlfn.XLOOKUP(C3720,Products!A:A,Products!C:C,"")</f>
        <v>Grocery &amp; Staples</v>
      </c>
      <c r="F3720" s="4" t="str">
        <f t="array" ref="F3720">_xlfn.XLOOKUP(C3720,Products!A:A,Products!D:D,"")</f>
        <v>Deshpande-Rama</v>
      </c>
      <c r="G3720" s="4">
        <f>Order_items!C3720</f>
        <v>3</v>
      </c>
      <c r="H3720" s="4">
        <f>Order_items!D3720</f>
        <v>37.8</v>
      </c>
      <c r="I3720" s="4">
        <f>Order_items!E3720</f>
        <v>113.4</v>
      </c>
      <c r="J3720" s="4" t="str">
        <f t="array" ref="J3720">_xlfn.XLOOKUP(A3720,Orders!A:A,Orders!G:G,"")</f>
        <v>Wallet</v>
      </c>
      <c r="K3720" s="4">
        <f t="shared" si="1"/>
        <v>2024</v>
      </c>
      <c r="L3720" s="4" t="str">
        <f t="shared" si="2"/>
        <v>Apr</v>
      </c>
    </row>
    <row r="3721" ht="22.5" customHeight="1">
      <c r="A3721" s="4">
        <f>(Orders!A3721)</f>
        <v>3342653518</v>
      </c>
      <c r="B3721" s="5">
        <f t="array" ref="B3721">_xlfn.XLOOKUP(A3721, Orders!A:A,Orders!C:C)</f>
        <v>45129.31597</v>
      </c>
      <c r="C3721" s="4">
        <f>Order_items!B3721</f>
        <v>53833</v>
      </c>
      <c r="D3721" s="4" t="str">
        <f t="array" ref="D3721">_xlfn.XLOOKUP(C3721,Products!A:A,Products!B:B,"")</f>
        <v>Rice</v>
      </c>
      <c r="E3721" s="4" t="str">
        <f t="array" ref="E3721">_xlfn.XLOOKUP(C3721,Products!A:A,Products!C:C,"")</f>
        <v>Grocery &amp; Staples</v>
      </c>
      <c r="F3721" s="4" t="str">
        <f t="array" ref="F3721">_xlfn.XLOOKUP(C3721,Products!A:A,Products!D:D,"")</f>
        <v>Tella-Master</v>
      </c>
      <c r="G3721" s="4">
        <f>Order_items!C3721</f>
        <v>2</v>
      </c>
      <c r="H3721" s="4">
        <f>Order_items!D3721</f>
        <v>134.69</v>
      </c>
      <c r="I3721" s="4">
        <f>Order_items!E3721</f>
        <v>269.38</v>
      </c>
      <c r="J3721" s="4" t="str">
        <f t="array" ref="J3721">_xlfn.XLOOKUP(A3721,Orders!A:A,Orders!G:G,"")</f>
        <v>UPI</v>
      </c>
      <c r="K3721" s="4">
        <f t="shared" si="1"/>
        <v>2023</v>
      </c>
      <c r="L3721" s="4" t="str">
        <f t="shared" si="2"/>
        <v>Jul</v>
      </c>
    </row>
    <row r="3722" ht="22.5" customHeight="1">
      <c r="A3722" s="4">
        <f>(Orders!A3722)</f>
        <v>3836073957</v>
      </c>
      <c r="B3722" s="5">
        <f t="array" ref="B3722">_xlfn.XLOOKUP(A3722, Orders!A:A,Orders!C:C)</f>
        <v>45123.76267</v>
      </c>
      <c r="C3722" s="4">
        <f>Order_items!B3722</f>
        <v>455755</v>
      </c>
      <c r="D3722" s="4" t="str">
        <f t="array" ref="D3722">_xlfn.XLOOKUP(C3722,Products!A:A,Products!B:B,"")</f>
        <v>Detergent</v>
      </c>
      <c r="E3722" s="4" t="str">
        <f t="array" ref="E3722">_xlfn.XLOOKUP(C3722,Products!A:A,Products!C:C,"")</f>
        <v>Household Care</v>
      </c>
      <c r="F3722" s="4" t="str">
        <f t="array" ref="F3722">_xlfn.XLOOKUP(C3722,Products!A:A,Products!D:D,"")</f>
        <v>Mangal-Sathe</v>
      </c>
      <c r="G3722" s="4">
        <f>Order_items!C3722</f>
        <v>2</v>
      </c>
      <c r="H3722" s="4">
        <f>Order_items!D3722</f>
        <v>44.09</v>
      </c>
      <c r="I3722" s="4">
        <f>Order_items!E3722</f>
        <v>88.18</v>
      </c>
      <c r="J3722" s="4" t="str">
        <f t="array" ref="J3722">_xlfn.XLOOKUP(A3722,Orders!A:A,Orders!G:G,"")</f>
        <v>Card</v>
      </c>
      <c r="K3722" s="4">
        <f t="shared" si="1"/>
        <v>2023</v>
      </c>
      <c r="L3722" s="4" t="str">
        <f t="shared" si="2"/>
        <v>Jul</v>
      </c>
    </row>
    <row r="3723" ht="22.5" customHeight="1">
      <c r="A3723" s="4">
        <f>(Orders!A3723)</f>
        <v>4192669219</v>
      </c>
      <c r="B3723" s="5">
        <f t="array" ref="B3723">_xlfn.XLOOKUP(A3723, Orders!A:A,Orders!C:C)</f>
        <v>45404.12532</v>
      </c>
      <c r="C3723" s="4">
        <f>Order_items!B3723</f>
        <v>812607</v>
      </c>
      <c r="D3723" s="4" t="str">
        <f t="array" ref="D3723">_xlfn.XLOOKUP(C3723,Products!A:A,Products!B:B,"")</f>
        <v>Potatoes</v>
      </c>
      <c r="E3723" s="4" t="str">
        <f t="array" ref="E3723">_xlfn.XLOOKUP(C3723,Products!A:A,Products!C:C,"")</f>
        <v>Fruits &amp; Vegetables</v>
      </c>
      <c r="F3723" s="4" t="str">
        <f t="array" ref="F3723">_xlfn.XLOOKUP(C3723,Products!A:A,Products!D:D,"")</f>
        <v>Rege Group</v>
      </c>
      <c r="G3723" s="4">
        <f>Order_items!C3723</f>
        <v>1</v>
      </c>
      <c r="H3723" s="4">
        <f>Order_items!D3723</f>
        <v>416.65</v>
      </c>
      <c r="I3723" s="4">
        <f>Order_items!E3723</f>
        <v>416.65</v>
      </c>
      <c r="J3723" s="4" t="str">
        <f t="array" ref="J3723">_xlfn.XLOOKUP(A3723,Orders!A:A,Orders!G:G,"")</f>
        <v>Wallet</v>
      </c>
      <c r="K3723" s="4">
        <f t="shared" si="1"/>
        <v>2024</v>
      </c>
      <c r="L3723" s="4" t="str">
        <f t="shared" si="2"/>
        <v>Apr</v>
      </c>
    </row>
    <row r="3724" ht="22.5" customHeight="1">
      <c r="A3724" s="4">
        <f>(Orders!A3724)</f>
        <v>6922121165</v>
      </c>
      <c r="B3724" s="5">
        <f t="array" ref="B3724">_xlfn.XLOOKUP(A3724, Orders!A:A,Orders!C:C)</f>
        <v>45295.32711</v>
      </c>
      <c r="C3724" s="4">
        <f>Order_items!B3724</f>
        <v>256783</v>
      </c>
      <c r="D3724" s="4" t="str">
        <f t="array" ref="D3724">_xlfn.XLOOKUP(C3724,Products!A:A,Products!B:B,"")</f>
        <v>Pet Treats</v>
      </c>
      <c r="E3724" s="4" t="str">
        <f t="array" ref="E3724">_xlfn.XLOOKUP(C3724,Products!A:A,Products!C:C,"")</f>
        <v>Pet Care</v>
      </c>
      <c r="F3724" s="4" t="str">
        <f t="array" ref="F3724">_xlfn.XLOOKUP(C3724,Products!A:A,Products!D:D,"")</f>
        <v>Basu, Thakur and Rege</v>
      </c>
      <c r="G3724" s="4">
        <f>Order_items!C3724</f>
        <v>2</v>
      </c>
      <c r="H3724" s="4">
        <f>Order_items!D3724</f>
        <v>906.54</v>
      </c>
      <c r="I3724" s="4">
        <f>Order_items!E3724</f>
        <v>1813.08</v>
      </c>
      <c r="J3724" s="4" t="str">
        <f t="array" ref="J3724">_xlfn.XLOOKUP(A3724,Orders!A:A,Orders!G:G,"")</f>
        <v>UPI</v>
      </c>
      <c r="K3724" s="4">
        <f t="shared" si="1"/>
        <v>2024</v>
      </c>
      <c r="L3724" s="4" t="str">
        <f t="shared" si="2"/>
        <v>Jan</v>
      </c>
    </row>
    <row r="3725" ht="22.5" customHeight="1">
      <c r="A3725" s="4">
        <f>(Orders!A3725)</f>
        <v>4850653474</v>
      </c>
      <c r="B3725" s="5">
        <f t="array" ref="B3725">_xlfn.XLOOKUP(A3725, Orders!A:A,Orders!C:C)</f>
        <v>45356.15407</v>
      </c>
      <c r="C3725" s="4">
        <f>Order_items!B3725</f>
        <v>398340</v>
      </c>
      <c r="D3725" s="4" t="str">
        <f t="array" ref="D3725">_xlfn.XLOOKUP(C3725,Products!A:A,Products!B:B,"")</f>
        <v>Instant Noodles</v>
      </c>
      <c r="E3725" s="4" t="str">
        <f t="array" ref="E3725">_xlfn.XLOOKUP(C3725,Products!A:A,Products!C:C,"")</f>
        <v>Instant &amp; Frozen Food</v>
      </c>
      <c r="F3725" s="4" t="str">
        <f t="array" ref="F3725">_xlfn.XLOOKUP(C3725,Products!A:A,Products!D:D,"")</f>
        <v>Nadig, Zachariah and Soni</v>
      </c>
      <c r="G3725" s="4">
        <f>Order_items!C3725</f>
        <v>1</v>
      </c>
      <c r="H3725" s="4">
        <f>Order_items!D3725</f>
        <v>651.93</v>
      </c>
      <c r="I3725" s="4">
        <f>Order_items!E3725</f>
        <v>651.93</v>
      </c>
      <c r="J3725" s="4" t="str">
        <f t="array" ref="J3725">_xlfn.XLOOKUP(A3725,Orders!A:A,Orders!G:G,"")</f>
        <v>UPI</v>
      </c>
      <c r="K3725" s="4">
        <f t="shared" si="1"/>
        <v>2024</v>
      </c>
      <c r="L3725" s="4" t="str">
        <f t="shared" si="2"/>
        <v>Mar</v>
      </c>
    </row>
    <row r="3726" ht="22.5" customHeight="1">
      <c r="A3726" s="4">
        <f>(Orders!A3726)</f>
        <v>1229660813</v>
      </c>
      <c r="B3726" s="5">
        <f t="array" ref="B3726">_xlfn.XLOOKUP(A3726, Orders!A:A,Orders!C:C)</f>
        <v>45232.8131</v>
      </c>
      <c r="C3726" s="4">
        <f>Order_items!B3726</f>
        <v>642612</v>
      </c>
      <c r="D3726" s="4" t="str">
        <f t="array" ref="D3726">_xlfn.XLOOKUP(C3726,Products!A:A,Products!B:B,"")</f>
        <v>Pet Treats</v>
      </c>
      <c r="E3726" s="4" t="str">
        <f t="array" ref="E3726">_xlfn.XLOOKUP(C3726,Products!A:A,Products!C:C,"")</f>
        <v>Pet Care</v>
      </c>
      <c r="F3726" s="4" t="str">
        <f t="array" ref="F3726">_xlfn.XLOOKUP(C3726,Products!A:A,Products!D:D,"")</f>
        <v>Pillay-Ahuja</v>
      </c>
      <c r="G3726" s="4">
        <f>Order_items!C3726</f>
        <v>2</v>
      </c>
      <c r="H3726" s="4">
        <f>Order_items!D3726</f>
        <v>517.03</v>
      </c>
      <c r="I3726" s="4">
        <f>Order_items!E3726</f>
        <v>1034.06</v>
      </c>
      <c r="J3726" s="4" t="str">
        <f t="array" ref="J3726">_xlfn.XLOOKUP(A3726,Orders!A:A,Orders!G:G,"")</f>
        <v>UPI</v>
      </c>
      <c r="K3726" s="4">
        <f t="shared" si="1"/>
        <v>2023</v>
      </c>
      <c r="L3726" s="4" t="str">
        <f t="shared" si="2"/>
        <v>Nov</v>
      </c>
    </row>
    <row r="3727" ht="22.5" customHeight="1">
      <c r="A3727" s="4">
        <f>(Orders!A3727)</f>
        <v>5194396051</v>
      </c>
      <c r="B3727" s="5">
        <f t="array" ref="B3727">_xlfn.XLOOKUP(A3727, Orders!A:A,Orders!C:C)</f>
        <v>45591.75818</v>
      </c>
      <c r="C3727" s="4">
        <f>Order_items!B3727</f>
        <v>925482</v>
      </c>
      <c r="D3727" s="4" t="str">
        <f t="array" ref="D3727">_xlfn.XLOOKUP(C3727,Products!A:A,Products!B:B,"")</f>
        <v>Frozen Biryani</v>
      </c>
      <c r="E3727" s="4" t="str">
        <f t="array" ref="E3727">_xlfn.XLOOKUP(C3727,Products!A:A,Products!C:C,"")</f>
        <v>Instant &amp; Frozen Food</v>
      </c>
      <c r="F3727" s="4" t="str">
        <f t="array" ref="F3727">_xlfn.XLOOKUP(C3727,Products!A:A,Products!D:D,"")</f>
        <v>Viswanathan-Sha</v>
      </c>
      <c r="G3727" s="4">
        <f>Order_items!C3727</f>
        <v>3</v>
      </c>
      <c r="H3727" s="4">
        <f>Order_items!D3727</f>
        <v>475.04</v>
      </c>
      <c r="I3727" s="4">
        <f>Order_items!E3727</f>
        <v>1425.12</v>
      </c>
      <c r="J3727" s="4" t="str">
        <f t="array" ref="J3727">_xlfn.XLOOKUP(A3727,Orders!A:A,Orders!G:G,"")</f>
        <v>Cash</v>
      </c>
      <c r="K3727" s="4">
        <f t="shared" si="1"/>
        <v>2024</v>
      </c>
      <c r="L3727" s="4" t="str">
        <f t="shared" si="2"/>
        <v>Oct</v>
      </c>
    </row>
    <row r="3728" ht="22.5" customHeight="1">
      <c r="A3728" s="4">
        <f>(Orders!A3728)</f>
        <v>8971899775</v>
      </c>
      <c r="B3728" s="5">
        <f t="array" ref="B3728">_xlfn.XLOOKUP(A3728, Orders!A:A,Orders!C:C)</f>
        <v>45355.50642</v>
      </c>
      <c r="C3728" s="4">
        <f>Order_items!B3728</f>
        <v>186168</v>
      </c>
      <c r="D3728" s="4" t="str">
        <f t="array" ref="D3728">_xlfn.XLOOKUP(C3728,Products!A:A,Products!B:B,"")</f>
        <v>Dog Food</v>
      </c>
      <c r="E3728" s="4" t="str">
        <f t="array" ref="E3728">_xlfn.XLOOKUP(C3728,Products!A:A,Products!C:C,"")</f>
        <v>Pet Care</v>
      </c>
      <c r="F3728" s="4" t="str">
        <f t="array" ref="F3728">_xlfn.XLOOKUP(C3728,Products!A:A,Products!D:D,"")</f>
        <v>Parekh, Lad and Kadakia</v>
      </c>
      <c r="G3728" s="4">
        <f>Order_items!C3728</f>
        <v>1</v>
      </c>
      <c r="H3728" s="4">
        <f>Order_items!D3728</f>
        <v>878.8</v>
      </c>
      <c r="I3728" s="4">
        <f>Order_items!E3728</f>
        <v>878.8</v>
      </c>
      <c r="J3728" s="4" t="str">
        <f t="array" ref="J3728">_xlfn.XLOOKUP(A3728,Orders!A:A,Orders!G:G,"")</f>
        <v>Wallet</v>
      </c>
      <c r="K3728" s="4">
        <f t="shared" si="1"/>
        <v>2024</v>
      </c>
      <c r="L3728" s="4" t="str">
        <f t="shared" si="2"/>
        <v>Mar</v>
      </c>
    </row>
    <row r="3729" ht="22.5" customHeight="1">
      <c r="A3729" s="4">
        <f>(Orders!A3729)</f>
        <v>5619049608</v>
      </c>
      <c r="B3729" s="5">
        <f t="array" ref="B3729">_xlfn.XLOOKUP(A3729, Orders!A:A,Orders!C:C)</f>
        <v>45418.54867</v>
      </c>
      <c r="C3729" s="4">
        <f>Order_items!B3729</f>
        <v>451812</v>
      </c>
      <c r="D3729" s="4" t="str">
        <f t="array" ref="D3729">_xlfn.XLOOKUP(C3729,Products!A:A,Products!B:B,"")</f>
        <v>Pain Reliever</v>
      </c>
      <c r="E3729" s="4" t="str">
        <f t="array" ref="E3729">_xlfn.XLOOKUP(C3729,Products!A:A,Products!C:C,"")</f>
        <v>Pharmacy</v>
      </c>
      <c r="F3729" s="4" t="str">
        <f t="array" ref="F3729">_xlfn.XLOOKUP(C3729,Products!A:A,Products!D:D,"")</f>
        <v>Batra, Sant and Mandal</v>
      </c>
      <c r="G3729" s="4">
        <f>Order_items!C3729</f>
        <v>3</v>
      </c>
      <c r="H3729" s="4">
        <f>Order_items!D3729</f>
        <v>530.85</v>
      </c>
      <c r="I3729" s="4">
        <f>Order_items!E3729</f>
        <v>1592.55</v>
      </c>
      <c r="J3729" s="4" t="str">
        <f t="array" ref="J3729">_xlfn.XLOOKUP(A3729,Orders!A:A,Orders!G:G,"")</f>
        <v>Card</v>
      </c>
      <c r="K3729" s="4">
        <f t="shared" si="1"/>
        <v>2024</v>
      </c>
      <c r="L3729" s="4" t="str">
        <f t="shared" si="2"/>
        <v>May</v>
      </c>
    </row>
    <row r="3730" ht="22.5" customHeight="1">
      <c r="A3730" s="4">
        <f>(Orders!A3730)</f>
        <v>9943996342</v>
      </c>
      <c r="B3730" s="5">
        <f t="array" ref="B3730">_xlfn.XLOOKUP(A3730, Orders!A:A,Orders!C:C)</f>
        <v>45181.95637</v>
      </c>
      <c r="C3730" s="4">
        <f>Order_items!B3730</f>
        <v>954722</v>
      </c>
      <c r="D3730" s="4" t="str">
        <f t="array" ref="D3730">_xlfn.XLOOKUP(C3730,Products!A:A,Products!B:B,"")</f>
        <v>Ice Cream</v>
      </c>
      <c r="E3730" s="4" t="str">
        <f t="array" ref="E3730">_xlfn.XLOOKUP(C3730,Products!A:A,Products!C:C,"")</f>
        <v>Instant &amp; Frozen Food</v>
      </c>
      <c r="F3730" s="4" t="str">
        <f t="array" ref="F3730">_xlfn.XLOOKUP(C3730,Products!A:A,Products!D:D,"")</f>
        <v>Mohan-Virk</v>
      </c>
      <c r="G3730" s="4">
        <f>Order_items!C3730</f>
        <v>2</v>
      </c>
      <c r="H3730" s="4">
        <f>Order_items!D3730</f>
        <v>616.45</v>
      </c>
      <c r="I3730" s="4">
        <f>Order_items!E3730</f>
        <v>1232.9</v>
      </c>
      <c r="J3730" s="4" t="str">
        <f t="array" ref="J3730">_xlfn.XLOOKUP(A3730,Orders!A:A,Orders!G:G,"")</f>
        <v>UPI</v>
      </c>
      <c r="K3730" s="4">
        <f t="shared" si="1"/>
        <v>2023</v>
      </c>
      <c r="L3730" s="4" t="str">
        <f t="shared" si="2"/>
        <v>Sep</v>
      </c>
    </row>
    <row r="3731" ht="22.5" customHeight="1">
      <c r="A3731" s="4">
        <f>(Orders!A3731)</f>
        <v>4548721519</v>
      </c>
      <c r="B3731" s="5">
        <f t="array" ref="B3731">_xlfn.XLOOKUP(A3731, Orders!A:A,Orders!C:C)</f>
        <v>45524.97824</v>
      </c>
      <c r="C3731" s="4">
        <f>Order_items!B3731</f>
        <v>876139</v>
      </c>
      <c r="D3731" s="4" t="str">
        <f t="array" ref="D3731">_xlfn.XLOOKUP(C3731,Products!A:A,Products!B:B,"")</f>
        <v>Pulses</v>
      </c>
      <c r="E3731" s="4" t="str">
        <f t="array" ref="E3731">_xlfn.XLOOKUP(C3731,Products!A:A,Products!C:C,"")</f>
        <v>Grocery &amp; Staples</v>
      </c>
      <c r="F3731" s="4" t="str">
        <f t="array" ref="F3731">_xlfn.XLOOKUP(C3731,Products!A:A,Products!D:D,"")</f>
        <v>Cherian-Dara</v>
      </c>
      <c r="G3731" s="4">
        <f>Order_items!C3731</f>
        <v>1</v>
      </c>
      <c r="H3731" s="4">
        <f>Order_items!D3731</f>
        <v>415.75</v>
      </c>
      <c r="I3731" s="4">
        <f>Order_items!E3731</f>
        <v>415.75</v>
      </c>
      <c r="J3731" s="4" t="str">
        <f t="array" ref="J3731">_xlfn.XLOOKUP(A3731,Orders!A:A,Orders!G:G,"")</f>
        <v>Wallet</v>
      </c>
      <c r="K3731" s="4">
        <f t="shared" si="1"/>
        <v>2024</v>
      </c>
      <c r="L3731" s="4" t="str">
        <f t="shared" si="2"/>
        <v>Aug</v>
      </c>
    </row>
    <row r="3732" ht="22.5" customHeight="1">
      <c r="A3732" s="4">
        <f>(Orders!A3732)</f>
        <v>6211537502</v>
      </c>
      <c r="B3732" s="5">
        <f t="array" ref="B3732">_xlfn.XLOOKUP(A3732, Orders!A:A,Orders!C:C)</f>
        <v>45175.9644</v>
      </c>
      <c r="C3732" s="4">
        <f>Order_items!B3732</f>
        <v>349294</v>
      </c>
      <c r="D3732" s="4" t="str">
        <f t="array" ref="D3732">_xlfn.XLOOKUP(C3732,Products!A:A,Products!B:B,"")</f>
        <v>Onions</v>
      </c>
      <c r="E3732" s="4" t="str">
        <f t="array" ref="E3732">_xlfn.XLOOKUP(C3732,Products!A:A,Products!C:C,"")</f>
        <v>Fruits &amp; Vegetables</v>
      </c>
      <c r="F3732" s="4" t="str">
        <f t="array" ref="F3732">_xlfn.XLOOKUP(C3732,Products!A:A,Products!D:D,"")</f>
        <v>Ganesan Ltd</v>
      </c>
      <c r="G3732" s="4">
        <f>Order_items!C3732</f>
        <v>2</v>
      </c>
      <c r="H3732" s="4">
        <f>Order_items!D3732</f>
        <v>934.75</v>
      </c>
      <c r="I3732" s="4">
        <f>Order_items!E3732</f>
        <v>1869.5</v>
      </c>
      <c r="J3732" s="4" t="str">
        <f t="array" ref="J3732">_xlfn.XLOOKUP(A3732,Orders!A:A,Orders!G:G,"")</f>
        <v>Wallet</v>
      </c>
      <c r="K3732" s="4">
        <f t="shared" si="1"/>
        <v>2023</v>
      </c>
      <c r="L3732" s="4" t="str">
        <f t="shared" si="2"/>
        <v>Sep</v>
      </c>
    </row>
    <row r="3733" ht="22.5" customHeight="1">
      <c r="A3733" s="4">
        <f>(Orders!A3733)</f>
        <v>347093563</v>
      </c>
      <c r="B3733" s="5">
        <f t="array" ref="B3733">_xlfn.XLOOKUP(A3733, Orders!A:A,Orders!C:C)</f>
        <v>45558.55347</v>
      </c>
      <c r="C3733" s="4">
        <f>Order_items!B3733</f>
        <v>313754</v>
      </c>
      <c r="D3733" s="4" t="str">
        <f t="array" ref="D3733">_xlfn.XLOOKUP(C3733,Products!A:A,Products!B:B,"")</f>
        <v>Biscuits</v>
      </c>
      <c r="E3733" s="4" t="str">
        <f t="array" ref="E3733">_xlfn.XLOOKUP(C3733,Products!A:A,Products!C:C,"")</f>
        <v>Snacks &amp; Munchies</v>
      </c>
      <c r="F3733" s="4" t="str">
        <f t="array" ref="F3733">_xlfn.XLOOKUP(C3733,Products!A:A,Products!D:D,"")</f>
        <v>Swaminathan, Mahal and Dara</v>
      </c>
      <c r="G3733" s="4">
        <f>Order_items!C3733</f>
        <v>3</v>
      </c>
      <c r="H3733" s="4">
        <f>Order_items!D3733</f>
        <v>136.6</v>
      </c>
      <c r="I3733" s="4">
        <f>Order_items!E3733</f>
        <v>409.8</v>
      </c>
      <c r="J3733" s="4" t="str">
        <f t="array" ref="J3733">_xlfn.XLOOKUP(A3733,Orders!A:A,Orders!G:G,"")</f>
        <v>Card</v>
      </c>
      <c r="K3733" s="4">
        <f t="shared" si="1"/>
        <v>2024</v>
      </c>
      <c r="L3733" s="4" t="str">
        <f t="shared" si="2"/>
        <v>Sep</v>
      </c>
    </row>
    <row r="3734" ht="22.5" customHeight="1">
      <c r="A3734" s="4">
        <f>(Orders!A3734)</f>
        <v>1855924568</v>
      </c>
      <c r="B3734" s="5">
        <f t="array" ref="B3734">_xlfn.XLOOKUP(A3734, Orders!A:A,Orders!C:C)</f>
        <v>45524.95069</v>
      </c>
      <c r="C3734" s="4">
        <f>Order_items!B3734</f>
        <v>455755</v>
      </c>
      <c r="D3734" s="4" t="str">
        <f t="array" ref="D3734">_xlfn.XLOOKUP(C3734,Products!A:A,Products!B:B,"")</f>
        <v>Detergent</v>
      </c>
      <c r="E3734" s="4" t="str">
        <f t="array" ref="E3734">_xlfn.XLOOKUP(C3734,Products!A:A,Products!C:C,"")</f>
        <v>Household Care</v>
      </c>
      <c r="F3734" s="4" t="str">
        <f t="array" ref="F3734">_xlfn.XLOOKUP(C3734,Products!A:A,Products!D:D,"")</f>
        <v>Mangal-Sathe</v>
      </c>
      <c r="G3734" s="4">
        <f>Order_items!C3734</f>
        <v>2</v>
      </c>
      <c r="H3734" s="4">
        <f>Order_items!D3734</f>
        <v>44.09</v>
      </c>
      <c r="I3734" s="4">
        <f>Order_items!E3734</f>
        <v>88.18</v>
      </c>
      <c r="J3734" s="4" t="str">
        <f t="array" ref="J3734">_xlfn.XLOOKUP(A3734,Orders!A:A,Orders!G:G,"")</f>
        <v>Card</v>
      </c>
      <c r="K3734" s="4">
        <f t="shared" si="1"/>
        <v>2024</v>
      </c>
      <c r="L3734" s="4" t="str">
        <f t="shared" si="2"/>
        <v>Aug</v>
      </c>
    </row>
    <row r="3735" ht="22.5" customHeight="1">
      <c r="A3735" s="4">
        <f>(Orders!A3735)</f>
        <v>5914484553</v>
      </c>
      <c r="B3735" s="5">
        <f t="array" ref="B3735">_xlfn.XLOOKUP(A3735, Orders!A:A,Orders!C:C)</f>
        <v>45247.69505</v>
      </c>
      <c r="C3735" s="4">
        <f>Order_items!B3735</f>
        <v>969851</v>
      </c>
      <c r="D3735" s="4" t="str">
        <f t="array" ref="D3735">_xlfn.XLOOKUP(C3735,Products!A:A,Products!B:B,"")</f>
        <v>Frozen Vegetables</v>
      </c>
      <c r="E3735" s="4" t="str">
        <f t="array" ref="E3735">_xlfn.XLOOKUP(C3735,Products!A:A,Products!C:C,"")</f>
        <v>Instant &amp; Frozen Food</v>
      </c>
      <c r="F3735" s="4" t="str">
        <f t="array" ref="F3735">_xlfn.XLOOKUP(C3735,Products!A:A,Products!D:D,"")</f>
        <v>Kara, Sodhi and Bassi</v>
      </c>
      <c r="G3735" s="4">
        <f>Order_items!C3735</f>
        <v>3</v>
      </c>
      <c r="H3735" s="4">
        <f>Order_items!D3735</f>
        <v>340.66</v>
      </c>
      <c r="I3735" s="4">
        <f>Order_items!E3735</f>
        <v>1021.98</v>
      </c>
      <c r="J3735" s="4" t="str">
        <f t="array" ref="J3735">_xlfn.XLOOKUP(A3735,Orders!A:A,Orders!G:G,"")</f>
        <v>UPI</v>
      </c>
      <c r="K3735" s="4">
        <f t="shared" si="1"/>
        <v>2023</v>
      </c>
      <c r="L3735" s="4" t="str">
        <f t="shared" si="2"/>
        <v>Nov</v>
      </c>
    </row>
    <row r="3736" ht="22.5" customHeight="1">
      <c r="A3736" s="4">
        <f>(Orders!A3736)</f>
        <v>8068903161</v>
      </c>
      <c r="B3736" s="5">
        <f t="array" ref="B3736">_xlfn.XLOOKUP(A3736, Orders!A:A,Orders!C:C)</f>
        <v>45336.92762</v>
      </c>
      <c r="C3736" s="4">
        <f>Order_items!B3736</f>
        <v>473647</v>
      </c>
      <c r="D3736" s="4" t="str">
        <f t="array" ref="D3736">_xlfn.XLOOKUP(C3736,Products!A:A,Products!B:B,"")</f>
        <v>Toothpaste</v>
      </c>
      <c r="E3736" s="4" t="str">
        <f t="array" ref="E3736">_xlfn.XLOOKUP(C3736,Products!A:A,Products!C:C,"")</f>
        <v>Personal Care</v>
      </c>
      <c r="F3736" s="4" t="str">
        <f t="array" ref="F3736">_xlfn.XLOOKUP(C3736,Products!A:A,Products!D:D,"")</f>
        <v>Ben-Ravi</v>
      </c>
      <c r="G3736" s="4">
        <f>Order_items!C3736</f>
        <v>1</v>
      </c>
      <c r="H3736" s="4">
        <f>Order_items!D3736</f>
        <v>43.05</v>
      </c>
      <c r="I3736" s="4">
        <f>Order_items!E3736</f>
        <v>43.05</v>
      </c>
      <c r="J3736" s="4" t="str">
        <f t="array" ref="J3736">_xlfn.XLOOKUP(A3736,Orders!A:A,Orders!G:G,"")</f>
        <v>Wallet</v>
      </c>
      <c r="K3736" s="4">
        <f t="shared" si="1"/>
        <v>2024</v>
      </c>
      <c r="L3736" s="4" t="str">
        <f t="shared" si="2"/>
        <v>Feb</v>
      </c>
    </row>
    <row r="3737" ht="22.5" customHeight="1">
      <c r="A3737" s="4">
        <f>(Orders!A3737)</f>
        <v>2147159735</v>
      </c>
      <c r="B3737" s="5">
        <f t="array" ref="B3737">_xlfn.XLOOKUP(A3737, Orders!A:A,Orders!C:C)</f>
        <v>45059.16154</v>
      </c>
      <c r="C3737" s="4">
        <f>Order_items!B3737</f>
        <v>123983</v>
      </c>
      <c r="D3737" s="4" t="str">
        <f t="array" ref="D3737">_xlfn.XLOOKUP(C3737,Products!A:A,Products!B:B,"")</f>
        <v>Cough Syrup</v>
      </c>
      <c r="E3737" s="4" t="str">
        <f t="array" ref="E3737">_xlfn.XLOOKUP(C3737,Products!A:A,Products!C:C,"")</f>
        <v>Pharmacy</v>
      </c>
      <c r="F3737" s="4" t="str">
        <f t="array" ref="F3737">_xlfn.XLOOKUP(C3737,Products!A:A,Products!D:D,"")</f>
        <v>Kurian-Chhabra</v>
      </c>
      <c r="G3737" s="4">
        <f>Order_items!C3737</f>
        <v>1</v>
      </c>
      <c r="H3737" s="4">
        <f>Order_items!D3737</f>
        <v>785.67</v>
      </c>
      <c r="I3737" s="4">
        <f>Order_items!E3737</f>
        <v>785.67</v>
      </c>
      <c r="J3737" s="4" t="str">
        <f t="array" ref="J3737">_xlfn.XLOOKUP(A3737,Orders!A:A,Orders!G:G,"")</f>
        <v>UPI</v>
      </c>
      <c r="K3737" s="4">
        <f t="shared" si="1"/>
        <v>2023</v>
      </c>
      <c r="L3737" s="4" t="str">
        <f t="shared" si="2"/>
        <v>May</v>
      </c>
    </row>
    <row r="3738" ht="22.5" customHeight="1">
      <c r="A3738" s="4">
        <f>(Orders!A3738)</f>
        <v>9006983686</v>
      </c>
      <c r="B3738" s="5">
        <f t="array" ref="B3738">_xlfn.XLOOKUP(A3738, Orders!A:A,Orders!C:C)</f>
        <v>45209.02852</v>
      </c>
      <c r="C3738" s="4">
        <f>Order_items!B3738</f>
        <v>305754</v>
      </c>
      <c r="D3738" s="4" t="str">
        <f t="array" ref="D3738">_xlfn.XLOOKUP(C3738,Products!A:A,Products!B:B,"")</f>
        <v>Frozen Vegetables</v>
      </c>
      <c r="E3738" s="4" t="str">
        <f t="array" ref="E3738">_xlfn.XLOOKUP(C3738,Products!A:A,Products!C:C,"")</f>
        <v>Instant &amp; Frozen Food</v>
      </c>
      <c r="F3738" s="4" t="str">
        <f t="array" ref="F3738">_xlfn.XLOOKUP(C3738,Products!A:A,Products!D:D,"")</f>
        <v>Mammen-Hegde</v>
      </c>
      <c r="G3738" s="4">
        <f>Order_items!C3738</f>
        <v>3</v>
      </c>
      <c r="H3738" s="4">
        <f>Order_items!D3738</f>
        <v>979.99</v>
      </c>
      <c r="I3738" s="4">
        <f>Order_items!E3738</f>
        <v>2939.97</v>
      </c>
      <c r="J3738" s="4" t="str">
        <f t="array" ref="J3738">_xlfn.XLOOKUP(A3738,Orders!A:A,Orders!G:G,"")</f>
        <v>Card</v>
      </c>
      <c r="K3738" s="4">
        <f t="shared" si="1"/>
        <v>2023</v>
      </c>
      <c r="L3738" s="4" t="str">
        <f t="shared" si="2"/>
        <v>Oct</v>
      </c>
    </row>
    <row r="3739" ht="22.5" customHeight="1">
      <c r="A3739" s="4">
        <f>(Orders!A3739)</f>
        <v>7606134274</v>
      </c>
      <c r="B3739" s="5">
        <f t="array" ref="B3739">_xlfn.XLOOKUP(A3739, Orders!A:A,Orders!C:C)</f>
        <v>45440.52185</v>
      </c>
      <c r="C3739" s="4">
        <f>Order_items!B3739</f>
        <v>451812</v>
      </c>
      <c r="D3739" s="4" t="str">
        <f t="array" ref="D3739">_xlfn.XLOOKUP(C3739,Products!A:A,Products!B:B,"")</f>
        <v>Pain Reliever</v>
      </c>
      <c r="E3739" s="4" t="str">
        <f t="array" ref="E3739">_xlfn.XLOOKUP(C3739,Products!A:A,Products!C:C,"")</f>
        <v>Pharmacy</v>
      </c>
      <c r="F3739" s="4" t="str">
        <f t="array" ref="F3739">_xlfn.XLOOKUP(C3739,Products!A:A,Products!D:D,"")</f>
        <v>Batra, Sant and Mandal</v>
      </c>
      <c r="G3739" s="4">
        <f>Order_items!C3739</f>
        <v>1</v>
      </c>
      <c r="H3739" s="4">
        <f>Order_items!D3739</f>
        <v>530.85</v>
      </c>
      <c r="I3739" s="4">
        <f>Order_items!E3739</f>
        <v>530.85</v>
      </c>
      <c r="J3739" s="4" t="str">
        <f t="array" ref="J3739">_xlfn.XLOOKUP(A3739,Orders!A:A,Orders!G:G,"")</f>
        <v>Card</v>
      </c>
      <c r="K3739" s="4">
        <f t="shared" si="1"/>
        <v>2024</v>
      </c>
      <c r="L3739" s="4" t="str">
        <f t="shared" si="2"/>
        <v>May</v>
      </c>
    </row>
    <row r="3740" ht="22.5" customHeight="1">
      <c r="A3740" s="4">
        <f>(Orders!A3740)</f>
        <v>4034750827</v>
      </c>
      <c r="B3740" s="5">
        <f t="array" ref="B3740">_xlfn.XLOOKUP(A3740, Orders!A:A,Orders!C:C)</f>
        <v>45101.16972</v>
      </c>
      <c r="C3740" s="4">
        <f>Order_items!B3740</f>
        <v>690565</v>
      </c>
      <c r="D3740" s="4" t="str">
        <f t="array" ref="D3740">_xlfn.XLOOKUP(C3740,Products!A:A,Products!B:B,"")</f>
        <v>Cookies</v>
      </c>
      <c r="E3740" s="4" t="str">
        <f t="array" ref="E3740">_xlfn.XLOOKUP(C3740,Products!A:A,Products!C:C,"")</f>
        <v>Snacks &amp; Munchies</v>
      </c>
      <c r="F3740" s="4" t="str">
        <f t="array" ref="F3740">_xlfn.XLOOKUP(C3740,Products!A:A,Products!D:D,"")</f>
        <v>Roy, Seth and Patla</v>
      </c>
      <c r="G3740" s="4">
        <f>Order_items!C3740</f>
        <v>1</v>
      </c>
      <c r="H3740" s="4">
        <f>Order_items!D3740</f>
        <v>951.27</v>
      </c>
      <c r="I3740" s="4">
        <f>Order_items!E3740</f>
        <v>951.27</v>
      </c>
      <c r="J3740" s="4" t="str">
        <f t="array" ref="J3740">_xlfn.XLOOKUP(A3740,Orders!A:A,Orders!G:G,"")</f>
        <v>Wallet</v>
      </c>
      <c r="K3740" s="4">
        <f t="shared" si="1"/>
        <v>2023</v>
      </c>
      <c r="L3740" s="4" t="str">
        <f t="shared" si="2"/>
        <v>Jun</v>
      </c>
    </row>
    <row r="3741" ht="22.5" customHeight="1">
      <c r="A3741" s="4">
        <f>(Orders!A3741)</f>
        <v>851062565</v>
      </c>
      <c r="B3741" s="5">
        <f t="array" ref="B3741">_xlfn.XLOOKUP(A3741, Orders!A:A,Orders!C:C)</f>
        <v>45366.4744</v>
      </c>
      <c r="C3741" s="4">
        <f>Order_items!B3741</f>
        <v>901144</v>
      </c>
      <c r="D3741" s="4" t="str">
        <f t="array" ref="D3741">_xlfn.XLOOKUP(C3741,Products!A:A,Products!B:B,"")</f>
        <v>Sugar</v>
      </c>
      <c r="E3741" s="4" t="str">
        <f t="array" ref="E3741">_xlfn.XLOOKUP(C3741,Products!A:A,Products!C:C,"")</f>
        <v>Grocery &amp; Staples</v>
      </c>
      <c r="F3741" s="4" t="str">
        <f t="array" ref="F3741">_xlfn.XLOOKUP(C3741,Products!A:A,Products!D:D,"")</f>
        <v>Deo-Kamdar</v>
      </c>
      <c r="G3741" s="4">
        <f>Order_items!C3741</f>
        <v>2</v>
      </c>
      <c r="H3741" s="4">
        <f>Order_items!D3741</f>
        <v>340.36</v>
      </c>
      <c r="I3741" s="4">
        <f>Order_items!E3741</f>
        <v>680.72</v>
      </c>
      <c r="J3741" s="4" t="str">
        <f t="array" ref="J3741">_xlfn.XLOOKUP(A3741,Orders!A:A,Orders!G:G,"")</f>
        <v>Cash</v>
      </c>
      <c r="K3741" s="4">
        <f t="shared" si="1"/>
        <v>2024</v>
      </c>
      <c r="L3741" s="4" t="str">
        <f t="shared" si="2"/>
        <v>Mar</v>
      </c>
    </row>
    <row r="3742" ht="22.5" customHeight="1">
      <c r="A3742" s="4">
        <f>(Orders!A3742)</f>
        <v>4283323746</v>
      </c>
      <c r="B3742" s="5">
        <f t="array" ref="B3742">_xlfn.XLOOKUP(A3742, Orders!A:A,Orders!C:C)</f>
        <v>45231.12609</v>
      </c>
      <c r="C3742" s="4">
        <f>Order_items!B3742</f>
        <v>642612</v>
      </c>
      <c r="D3742" s="4" t="str">
        <f t="array" ref="D3742">_xlfn.XLOOKUP(C3742,Products!A:A,Products!B:B,"")</f>
        <v>Pet Treats</v>
      </c>
      <c r="E3742" s="4" t="str">
        <f t="array" ref="E3742">_xlfn.XLOOKUP(C3742,Products!A:A,Products!C:C,"")</f>
        <v>Pet Care</v>
      </c>
      <c r="F3742" s="4" t="str">
        <f t="array" ref="F3742">_xlfn.XLOOKUP(C3742,Products!A:A,Products!D:D,"")</f>
        <v>Pillay-Ahuja</v>
      </c>
      <c r="G3742" s="4">
        <f>Order_items!C3742</f>
        <v>1</v>
      </c>
      <c r="H3742" s="4">
        <f>Order_items!D3742</f>
        <v>517.03</v>
      </c>
      <c r="I3742" s="4">
        <f>Order_items!E3742</f>
        <v>517.03</v>
      </c>
      <c r="J3742" s="4" t="str">
        <f t="array" ref="J3742">_xlfn.XLOOKUP(A3742,Orders!A:A,Orders!G:G,"")</f>
        <v>Wallet</v>
      </c>
      <c r="K3742" s="4">
        <f t="shared" si="1"/>
        <v>2023</v>
      </c>
      <c r="L3742" s="4" t="str">
        <f t="shared" si="2"/>
        <v>Nov</v>
      </c>
    </row>
    <row r="3743" ht="22.5" customHeight="1">
      <c r="A3743" s="4">
        <f>(Orders!A3743)</f>
        <v>7842390585</v>
      </c>
      <c r="B3743" s="5">
        <f t="array" ref="B3743">_xlfn.XLOOKUP(A3743, Orders!A:A,Orders!C:C)</f>
        <v>45210.52466</v>
      </c>
      <c r="C3743" s="4">
        <f>Order_items!B3743</f>
        <v>287070</v>
      </c>
      <c r="D3743" s="4" t="str">
        <f t="array" ref="D3743">_xlfn.XLOOKUP(C3743,Products!A:A,Products!B:B,"")</f>
        <v>Wheat Flour</v>
      </c>
      <c r="E3743" s="4" t="str">
        <f t="array" ref="E3743">_xlfn.XLOOKUP(C3743,Products!A:A,Products!C:C,"")</f>
        <v>Grocery &amp; Staples</v>
      </c>
      <c r="F3743" s="4" t="str">
        <f t="array" ref="F3743">_xlfn.XLOOKUP(C3743,Products!A:A,Products!D:D,"")</f>
        <v>Gala, Magar and Rajagopal</v>
      </c>
      <c r="G3743" s="4">
        <f>Order_items!C3743</f>
        <v>1</v>
      </c>
      <c r="H3743" s="4">
        <f>Order_items!D3743</f>
        <v>443.17</v>
      </c>
      <c r="I3743" s="4">
        <f>Order_items!E3743</f>
        <v>443.17</v>
      </c>
      <c r="J3743" s="4" t="str">
        <f t="array" ref="J3743">_xlfn.XLOOKUP(A3743,Orders!A:A,Orders!G:G,"")</f>
        <v>Wallet</v>
      </c>
      <c r="K3743" s="4">
        <f t="shared" si="1"/>
        <v>2023</v>
      </c>
      <c r="L3743" s="4" t="str">
        <f t="shared" si="2"/>
        <v>Oct</v>
      </c>
    </row>
    <row r="3744" ht="22.5" customHeight="1">
      <c r="A3744" s="4">
        <f>(Orders!A3744)</f>
        <v>2449548943</v>
      </c>
      <c r="B3744" s="5">
        <f t="array" ref="B3744">_xlfn.XLOOKUP(A3744, Orders!A:A,Orders!C:C)</f>
        <v>45192.47506</v>
      </c>
      <c r="C3744" s="4">
        <f>Order_items!B3744</f>
        <v>124290</v>
      </c>
      <c r="D3744" s="4" t="str">
        <f t="array" ref="D3744">_xlfn.XLOOKUP(C3744,Products!A:A,Products!B:B,"")</f>
        <v>Lotion</v>
      </c>
      <c r="E3744" s="4" t="str">
        <f t="array" ref="E3744">_xlfn.XLOOKUP(C3744,Products!A:A,Products!C:C,"")</f>
        <v>Personal Care</v>
      </c>
      <c r="F3744" s="4" t="str">
        <f t="array" ref="F3744">_xlfn.XLOOKUP(C3744,Products!A:A,Products!D:D,"")</f>
        <v>Sachdev Group</v>
      </c>
      <c r="G3744" s="4">
        <f>Order_items!C3744</f>
        <v>3</v>
      </c>
      <c r="H3744" s="4">
        <f>Order_items!D3744</f>
        <v>39.65</v>
      </c>
      <c r="I3744" s="4">
        <f>Order_items!E3744</f>
        <v>118.95</v>
      </c>
      <c r="J3744" s="4" t="str">
        <f t="array" ref="J3744">_xlfn.XLOOKUP(A3744,Orders!A:A,Orders!G:G,"")</f>
        <v>Wallet</v>
      </c>
      <c r="K3744" s="4">
        <f t="shared" si="1"/>
        <v>2023</v>
      </c>
      <c r="L3744" s="4" t="str">
        <f t="shared" si="2"/>
        <v>Sep</v>
      </c>
    </row>
    <row r="3745" ht="22.5" customHeight="1">
      <c r="A3745" s="4">
        <f>(Orders!A3745)</f>
        <v>7067924535</v>
      </c>
      <c r="B3745" s="5">
        <f t="array" ref="B3745">_xlfn.XLOOKUP(A3745, Orders!A:A,Orders!C:C)</f>
        <v>45258.11922</v>
      </c>
      <c r="C3745" s="4">
        <f>Order_items!B3745</f>
        <v>679284</v>
      </c>
      <c r="D3745" s="4" t="str">
        <f t="array" ref="D3745">_xlfn.XLOOKUP(C3745,Products!A:A,Products!B:B,"")</f>
        <v>Cough Syrup</v>
      </c>
      <c r="E3745" s="4" t="str">
        <f t="array" ref="E3745">_xlfn.XLOOKUP(C3745,Products!A:A,Products!C:C,"")</f>
        <v>Pharmacy</v>
      </c>
      <c r="F3745" s="4" t="str">
        <f t="array" ref="F3745">_xlfn.XLOOKUP(C3745,Products!A:A,Products!D:D,"")</f>
        <v>Pant LLC</v>
      </c>
      <c r="G3745" s="4">
        <f>Order_items!C3745</f>
        <v>2</v>
      </c>
      <c r="H3745" s="4">
        <f>Order_items!D3745</f>
        <v>877.89</v>
      </c>
      <c r="I3745" s="4">
        <f>Order_items!E3745</f>
        <v>1755.78</v>
      </c>
      <c r="J3745" s="4" t="str">
        <f t="array" ref="J3745">_xlfn.XLOOKUP(A3745,Orders!A:A,Orders!G:G,"")</f>
        <v>Cash</v>
      </c>
      <c r="K3745" s="4">
        <f t="shared" si="1"/>
        <v>2023</v>
      </c>
      <c r="L3745" s="4" t="str">
        <f t="shared" si="2"/>
        <v>Nov</v>
      </c>
    </row>
    <row r="3746" ht="22.5" customHeight="1">
      <c r="A3746" s="4">
        <f>(Orders!A3746)</f>
        <v>1602291242</v>
      </c>
      <c r="B3746" s="5">
        <f t="array" ref="B3746">_xlfn.XLOOKUP(A3746, Orders!A:A,Orders!C:C)</f>
        <v>45014.40338</v>
      </c>
      <c r="C3746" s="4">
        <f>Order_items!B3746</f>
        <v>131937</v>
      </c>
      <c r="D3746" s="4" t="str">
        <f t="array" ref="D3746">_xlfn.XLOOKUP(C3746,Products!A:A,Products!B:B,"")</f>
        <v>Frozen Pizza</v>
      </c>
      <c r="E3746" s="4" t="str">
        <f t="array" ref="E3746">_xlfn.XLOOKUP(C3746,Products!A:A,Products!C:C,"")</f>
        <v>Instant &amp; Frozen Food</v>
      </c>
      <c r="F3746" s="4" t="str">
        <f t="array" ref="F3746">_xlfn.XLOOKUP(C3746,Products!A:A,Products!D:D,"")</f>
        <v>Varkey, Devi and Ganguly</v>
      </c>
      <c r="G3746" s="4">
        <f>Order_items!C3746</f>
        <v>3</v>
      </c>
      <c r="H3746" s="4">
        <f>Order_items!D3746</f>
        <v>287.81</v>
      </c>
      <c r="I3746" s="4">
        <f>Order_items!E3746</f>
        <v>863.43</v>
      </c>
      <c r="J3746" s="4" t="str">
        <f t="array" ref="J3746">_xlfn.XLOOKUP(A3746,Orders!A:A,Orders!G:G,"")</f>
        <v>Wallet</v>
      </c>
      <c r="K3746" s="4">
        <f t="shared" si="1"/>
        <v>2023</v>
      </c>
      <c r="L3746" s="4" t="str">
        <f t="shared" si="2"/>
        <v>Mar</v>
      </c>
    </row>
    <row r="3747" ht="22.5" customHeight="1">
      <c r="A3747" s="4">
        <f>(Orders!A3747)</f>
        <v>7067630786</v>
      </c>
      <c r="B3747" s="5">
        <f t="array" ref="B3747">_xlfn.XLOOKUP(A3747, Orders!A:A,Orders!C:C)</f>
        <v>45197.33558</v>
      </c>
      <c r="C3747" s="4">
        <f>Order_items!B3747</f>
        <v>481843</v>
      </c>
      <c r="D3747" s="4" t="str">
        <f t="array" ref="D3747">_xlfn.XLOOKUP(C3747,Products!A:A,Products!B:B,"")</f>
        <v>Chocolates</v>
      </c>
      <c r="E3747" s="4" t="str">
        <f t="array" ref="E3747">_xlfn.XLOOKUP(C3747,Products!A:A,Products!C:C,"")</f>
        <v>Snacks &amp; Munchies</v>
      </c>
      <c r="F3747" s="4" t="str">
        <f t="array" ref="F3747">_xlfn.XLOOKUP(C3747,Products!A:A,Products!D:D,"")</f>
        <v>Taneja, Kala and Kota</v>
      </c>
      <c r="G3747" s="4">
        <f>Order_items!C3747</f>
        <v>2</v>
      </c>
      <c r="H3747" s="4">
        <f>Order_items!D3747</f>
        <v>297.68</v>
      </c>
      <c r="I3747" s="4">
        <f>Order_items!E3747</f>
        <v>595.36</v>
      </c>
      <c r="J3747" s="4" t="str">
        <f t="array" ref="J3747">_xlfn.XLOOKUP(A3747,Orders!A:A,Orders!G:G,"")</f>
        <v>Card</v>
      </c>
      <c r="K3747" s="4">
        <f t="shared" si="1"/>
        <v>2023</v>
      </c>
      <c r="L3747" s="4" t="str">
        <f t="shared" si="2"/>
        <v>Sep</v>
      </c>
    </row>
    <row r="3748" ht="22.5" customHeight="1">
      <c r="A3748" s="4">
        <f>(Orders!A3748)</f>
        <v>9726762425</v>
      </c>
      <c r="B3748" s="5">
        <f t="array" ref="B3748">_xlfn.XLOOKUP(A3748, Orders!A:A,Orders!C:C)</f>
        <v>45151.90676</v>
      </c>
      <c r="C3748" s="4">
        <f>Order_items!B3748</f>
        <v>137909</v>
      </c>
      <c r="D3748" s="4" t="str">
        <f t="array" ref="D3748">_xlfn.XLOOKUP(C3748,Products!A:A,Products!B:B,"")</f>
        <v>Cough Syrup</v>
      </c>
      <c r="E3748" s="4" t="str">
        <f t="array" ref="E3748">_xlfn.XLOOKUP(C3748,Products!A:A,Products!C:C,"")</f>
        <v>Pharmacy</v>
      </c>
      <c r="F3748" s="4" t="str">
        <f t="array" ref="F3748">_xlfn.XLOOKUP(C3748,Products!A:A,Products!D:D,"")</f>
        <v>Dalal PLC</v>
      </c>
      <c r="G3748" s="4">
        <f>Order_items!C3748</f>
        <v>3</v>
      </c>
      <c r="H3748" s="4">
        <f>Order_items!D3748</f>
        <v>864.3</v>
      </c>
      <c r="I3748" s="4">
        <f>Order_items!E3748</f>
        <v>2592.9</v>
      </c>
      <c r="J3748" s="4" t="str">
        <f t="array" ref="J3748">_xlfn.XLOOKUP(A3748,Orders!A:A,Orders!G:G,"")</f>
        <v>Wallet</v>
      </c>
      <c r="K3748" s="4">
        <f t="shared" si="1"/>
        <v>2023</v>
      </c>
      <c r="L3748" s="4" t="str">
        <f t="shared" si="2"/>
        <v>Aug</v>
      </c>
    </row>
    <row r="3749" ht="22.5" customHeight="1">
      <c r="A3749" s="4">
        <f>(Orders!A3749)</f>
        <v>1129887168</v>
      </c>
      <c r="B3749" s="5">
        <f t="array" ref="B3749">_xlfn.XLOOKUP(A3749, Orders!A:A,Orders!C:C)</f>
        <v>45338.14037</v>
      </c>
      <c r="C3749" s="4">
        <f>Order_items!B3749</f>
        <v>77308</v>
      </c>
      <c r="D3749" s="4" t="str">
        <f t="array" ref="D3749">_xlfn.XLOOKUP(C3749,Products!A:A,Products!B:B,"")</f>
        <v>Onions</v>
      </c>
      <c r="E3749" s="4" t="str">
        <f t="array" ref="E3749">_xlfn.XLOOKUP(C3749,Products!A:A,Products!C:C,"")</f>
        <v>Fruits &amp; Vegetables</v>
      </c>
      <c r="F3749" s="4" t="str">
        <f t="array" ref="F3749">_xlfn.XLOOKUP(C3749,Products!A:A,Products!D:D,"")</f>
        <v>Ratta-Sagar</v>
      </c>
      <c r="G3749" s="4">
        <f>Order_items!C3749</f>
        <v>1</v>
      </c>
      <c r="H3749" s="4">
        <f>Order_items!D3749</f>
        <v>223.27</v>
      </c>
      <c r="I3749" s="4">
        <f>Order_items!E3749</f>
        <v>223.27</v>
      </c>
      <c r="J3749" s="4" t="str">
        <f t="array" ref="J3749">_xlfn.XLOOKUP(A3749,Orders!A:A,Orders!G:G,"")</f>
        <v>Wallet</v>
      </c>
      <c r="K3749" s="4">
        <f t="shared" si="1"/>
        <v>2024</v>
      </c>
      <c r="L3749" s="4" t="str">
        <f t="shared" si="2"/>
        <v>Feb</v>
      </c>
    </row>
    <row r="3750" ht="22.5" customHeight="1">
      <c r="A3750" s="4">
        <f>(Orders!A3750)</f>
        <v>3371892236</v>
      </c>
      <c r="B3750" s="5">
        <f t="array" ref="B3750">_xlfn.XLOOKUP(A3750, Orders!A:A,Orders!C:C)</f>
        <v>45418.7215</v>
      </c>
      <c r="C3750" s="4">
        <f>Order_items!B3750</f>
        <v>425341</v>
      </c>
      <c r="D3750" s="4" t="str">
        <f t="array" ref="D3750">_xlfn.XLOOKUP(C3750,Products!A:A,Products!B:B,"")</f>
        <v>Pet Treats</v>
      </c>
      <c r="E3750" s="4" t="str">
        <f t="array" ref="E3750">_xlfn.XLOOKUP(C3750,Products!A:A,Products!C:C,"")</f>
        <v>Pet Care</v>
      </c>
      <c r="F3750" s="4" t="str">
        <f t="array" ref="F3750">_xlfn.XLOOKUP(C3750,Products!A:A,Products!D:D,"")</f>
        <v>Mani, Dhar and Muni</v>
      </c>
      <c r="G3750" s="4">
        <f>Order_items!C3750</f>
        <v>2</v>
      </c>
      <c r="H3750" s="4">
        <f>Order_items!D3750</f>
        <v>486.28</v>
      </c>
      <c r="I3750" s="4">
        <f>Order_items!E3750</f>
        <v>972.56</v>
      </c>
      <c r="J3750" s="4" t="str">
        <f t="array" ref="J3750">_xlfn.XLOOKUP(A3750,Orders!A:A,Orders!G:G,"")</f>
        <v>Wallet</v>
      </c>
      <c r="K3750" s="4">
        <f t="shared" si="1"/>
        <v>2024</v>
      </c>
      <c r="L3750" s="4" t="str">
        <f t="shared" si="2"/>
        <v>May</v>
      </c>
    </row>
    <row r="3751" ht="22.5" customHeight="1">
      <c r="A3751" s="4">
        <f>(Orders!A3751)</f>
        <v>6532953824</v>
      </c>
      <c r="B3751" s="5">
        <f t="array" ref="B3751">_xlfn.XLOOKUP(A3751, Orders!A:A,Orders!C:C)</f>
        <v>45598.49271</v>
      </c>
      <c r="C3751" s="4">
        <f>Order_items!B3751</f>
        <v>473647</v>
      </c>
      <c r="D3751" s="4" t="str">
        <f t="array" ref="D3751">_xlfn.XLOOKUP(C3751,Products!A:A,Products!B:B,"")</f>
        <v>Toothpaste</v>
      </c>
      <c r="E3751" s="4" t="str">
        <f t="array" ref="E3751">_xlfn.XLOOKUP(C3751,Products!A:A,Products!C:C,"")</f>
        <v>Personal Care</v>
      </c>
      <c r="F3751" s="4" t="str">
        <f t="array" ref="F3751">_xlfn.XLOOKUP(C3751,Products!A:A,Products!D:D,"")</f>
        <v>Ben-Ravi</v>
      </c>
      <c r="G3751" s="4">
        <f>Order_items!C3751</f>
        <v>1</v>
      </c>
      <c r="H3751" s="4">
        <f>Order_items!D3751</f>
        <v>43.05</v>
      </c>
      <c r="I3751" s="4">
        <f>Order_items!E3751</f>
        <v>43.05</v>
      </c>
      <c r="J3751" s="4" t="str">
        <f t="array" ref="J3751">_xlfn.XLOOKUP(A3751,Orders!A:A,Orders!G:G,"")</f>
        <v>Cash</v>
      </c>
      <c r="K3751" s="4">
        <f t="shared" si="1"/>
        <v>2024</v>
      </c>
      <c r="L3751" s="4" t="str">
        <f t="shared" si="2"/>
        <v>Nov</v>
      </c>
    </row>
    <row r="3752" ht="22.5" customHeight="1">
      <c r="A3752" s="4">
        <f>(Orders!A3752)</f>
        <v>252964377</v>
      </c>
      <c r="B3752" s="5">
        <f t="array" ref="B3752">_xlfn.XLOOKUP(A3752, Orders!A:A,Orders!C:C)</f>
        <v>45443.34898</v>
      </c>
      <c r="C3752" s="4">
        <f>Order_items!B3752</f>
        <v>240179</v>
      </c>
      <c r="D3752" s="4" t="str">
        <f t="array" ref="D3752">_xlfn.XLOOKUP(C3752,Products!A:A,Products!B:B,"")</f>
        <v>Cough Syrup</v>
      </c>
      <c r="E3752" s="4" t="str">
        <f t="array" ref="E3752">_xlfn.XLOOKUP(C3752,Products!A:A,Products!C:C,"")</f>
        <v>Pharmacy</v>
      </c>
      <c r="F3752" s="4" t="str">
        <f t="array" ref="F3752">_xlfn.XLOOKUP(C3752,Products!A:A,Products!D:D,"")</f>
        <v>Ram-Suri</v>
      </c>
      <c r="G3752" s="4">
        <f>Order_items!C3752</f>
        <v>2</v>
      </c>
      <c r="H3752" s="4">
        <f>Order_items!D3752</f>
        <v>90.56</v>
      </c>
      <c r="I3752" s="4">
        <f>Order_items!E3752</f>
        <v>181.12</v>
      </c>
      <c r="J3752" s="4" t="str">
        <f t="array" ref="J3752">_xlfn.XLOOKUP(A3752,Orders!A:A,Orders!G:G,"")</f>
        <v>Cash</v>
      </c>
      <c r="K3752" s="4">
        <f t="shared" si="1"/>
        <v>2024</v>
      </c>
      <c r="L3752" s="4" t="str">
        <f t="shared" si="2"/>
        <v>May</v>
      </c>
    </row>
    <row r="3753" ht="22.5" customHeight="1">
      <c r="A3753" s="4">
        <f>(Orders!A3753)</f>
        <v>6270495384</v>
      </c>
      <c r="B3753" s="5">
        <f t="array" ref="B3753">_xlfn.XLOOKUP(A3753, Orders!A:A,Orders!C:C)</f>
        <v>45180.9427</v>
      </c>
      <c r="C3753" s="4">
        <f>Order_items!B3753</f>
        <v>51036</v>
      </c>
      <c r="D3753" s="4" t="str">
        <f t="array" ref="D3753">_xlfn.XLOOKUP(C3753,Products!A:A,Products!B:B,"")</f>
        <v>Baby Food</v>
      </c>
      <c r="E3753" s="4" t="str">
        <f t="array" ref="E3753">_xlfn.XLOOKUP(C3753,Products!A:A,Products!C:C,"")</f>
        <v>Baby Care</v>
      </c>
      <c r="F3753" s="4" t="str">
        <f t="array" ref="F3753">_xlfn.XLOOKUP(C3753,Products!A:A,Products!D:D,"")</f>
        <v>Karnik PLC</v>
      </c>
      <c r="G3753" s="4">
        <f>Order_items!C3753</f>
        <v>3</v>
      </c>
      <c r="H3753" s="4">
        <f>Order_items!D3753</f>
        <v>931.61</v>
      </c>
      <c r="I3753" s="4">
        <f>Order_items!E3753</f>
        <v>2794.83</v>
      </c>
      <c r="J3753" s="4" t="str">
        <f t="array" ref="J3753">_xlfn.XLOOKUP(A3753,Orders!A:A,Orders!G:G,"")</f>
        <v>Cash</v>
      </c>
      <c r="K3753" s="4">
        <f t="shared" si="1"/>
        <v>2023</v>
      </c>
      <c r="L3753" s="4" t="str">
        <f t="shared" si="2"/>
        <v>Sep</v>
      </c>
    </row>
    <row r="3754" ht="22.5" customHeight="1">
      <c r="A3754" s="4">
        <f>(Orders!A3754)</f>
        <v>2450770184</v>
      </c>
      <c r="B3754" s="5">
        <f t="array" ref="B3754">_xlfn.XLOOKUP(A3754, Orders!A:A,Orders!C:C)</f>
        <v>45149.37556</v>
      </c>
      <c r="C3754" s="4">
        <f>Order_items!B3754</f>
        <v>385113</v>
      </c>
      <c r="D3754" s="4" t="str">
        <f t="array" ref="D3754">_xlfn.XLOOKUP(C3754,Products!A:A,Products!B:B,"")</f>
        <v>Lotion</v>
      </c>
      <c r="E3754" s="4" t="str">
        <f t="array" ref="E3754">_xlfn.XLOOKUP(C3754,Products!A:A,Products!C:C,"")</f>
        <v>Personal Care</v>
      </c>
      <c r="F3754" s="4" t="str">
        <f t="array" ref="F3754">_xlfn.XLOOKUP(C3754,Products!A:A,Products!D:D,"")</f>
        <v>Sampath, Mane and Mody</v>
      </c>
      <c r="G3754" s="4">
        <f>Order_items!C3754</f>
        <v>1</v>
      </c>
      <c r="H3754" s="4">
        <f>Order_items!D3754</f>
        <v>816.38</v>
      </c>
      <c r="I3754" s="4">
        <f>Order_items!E3754</f>
        <v>816.38</v>
      </c>
      <c r="J3754" s="4" t="str">
        <f t="array" ref="J3754">_xlfn.XLOOKUP(A3754,Orders!A:A,Orders!G:G,"")</f>
        <v>Wallet</v>
      </c>
      <c r="K3754" s="4">
        <f t="shared" si="1"/>
        <v>2023</v>
      </c>
      <c r="L3754" s="4" t="str">
        <f t="shared" si="2"/>
        <v>Aug</v>
      </c>
    </row>
    <row r="3755" ht="22.5" customHeight="1">
      <c r="A3755" s="4">
        <f>(Orders!A3755)</f>
        <v>7543192113</v>
      </c>
      <c r="B3755" s="5">
        <f t="array" ref="B3755">_xlfn.XLOOKUP(A3755, Orders!A:A,Orders!C:C)</f>
        <v>45288.23823</v>
      </c>
      <c r="C3755" s="4">
        <f>Order_items!B3755</f>
        <v>114414</v>
      </c>
      <c r="D3755" s="4" t="str">
        <f t="array" ref="D3755">_xlfn.XLOOKUP(C3755,Products!A:A,Products!B:B,"")</f>
        <v>Vitamins</v>
      </c>
      <c r="E3755" s="4" t="str">
        <f t="array" ref="E3755">_xlfn.XLOOKUP(C3755,Products!A:A,Products!C:C,"")</f>
        <v>Pharmacy</v>
      </c>
      <c r="F3755" s="4" t="str">
        <f t="array" ref="F3755">_xlfn.XLOOKUP(C3755,Products!A:A,Products!D:D,"")</f>
        <v>Kara-Golla</v>
      </c>
      <c r="G3755" s="4">
        <f>Order_items!C3755</f>
        <v>1</v>
      </c>
      <c r="H3755" s="4">
        <f>Order_items!D3755</f>
        <v>832.06</v>
      </c>
      <c r="I3755" s="4">
        <f>Order_items!E3755</f>
        <v>832.06</v>
      </c>
      <c r="J3755" s="4" t="str">
        <f t="array" ref="J3755">_xlfn.XLOOKUP(A3755,Orders!A:A,Orders!G:G,"")</f>
        <v>Cash</v>
      </c>
      <c r="K3755" s="4">
        <f t="shared" si="1"/>
        <v>2023</v>
      </c>
      <c r="L3755" s="4" t="str">
        <f t="shared" si="2"/>
        <v>Dec</v>
      </c>
    </row>
    <row r="3756" ht="22.5" customHeight="1">
      <c r="A3756" s="4">
        <f>(Orders!A3756)</f>
        <v>9890817032</v>
      </c>
      <c r="B3756" s="5">
        <f t="array" ref="B3756">_xlfn.XLOOKUP(A3756, Orders!A:A,Orders!C:C)</f>
        <v>45040.26513</v>
      </c>
      <c r="C3756" s="4">
        <f>Order_items!B3756</f>
        <v>487065</v>
      </c>
      <c r="D3756" s="4" t="str">
        <f t="array" ref="D3756">_xlfn.XLOOKUP(C3756,Products!A:A,Products!B:B,"")</f>
        <v>Chips</v>
      </c>
      <c r="E3756" s="4" t="str">
        <f t="array" ref="E3756">_xlfn.XLOOKUP(C3756,Products!A:A,Products!C:C,"")</f>
        <v>Snacks &amp; Munchies</v>
      </c>
      <c r="F3756" s="4" t="str">
        <f t="array" ref="F3756">_xlfn.XLOOKUP(C3756,Products!A:A,Products!D:D,"")</f>
        <v>Kadakia-Yadav</v>
      </c>
      <c r="G3756" s="4">
        <f>Order_items!C3756</f>
        <v>2</v>
      </c>
      <c r="H3756" s="4">
        <f>Order_items!D3756</f>
        <v>374.68</v>
      </c>
      <c r="I3756" s="4">
        <f>Order_items!E3756</f>
        <v>749.36</v>
      </c>
      <c r="J3756" s="4" t="str">
        <f t="array" ref="J3756">_xlfn.XLOOKUP(A3756,Orders!A:A,Orders!G:G,"")</f>
        <v>Card</v>
      </c>
      <c r="K3756" s="4">
        <f t="shared" si="1"/>
        <v>2023</v>
      </c>
      <c r="L3756" s="4" t="str">
        <f t="shared" si="2"/>
        <v>Apr</v>
      </c>
    </row>
    <row r="3757" ht="22.5" customHeight="1">
      <c r="A3757" s="4">
        <f>(Orders!A3757)</f>
        <v>183165359</v>
      </c>
      <c r="B3757" s="5">
        <f t="array" ref="B3757">_xlfn.XLOOKUP(A3757, Orders!A:A,Orders!C:C)</f>
        <v>45070.28309</v>
      </c>
      <c r="C3757" s="4">
        <f>Order_items!B3757</f>
        <v>762527</v>
      </c>
      <c r="D3757" s="4" t="str">
        <f t="array" ref="D3757">_xlfn.XLOOKUP(C3757,Products!A:A,Products!B:B,"")</f>
        <v>Biscuits</v>
      </c>
      <c r="E3757" s="4" t="str">
        <f t="array" ref="E3757">_xlfn.XLOOKUP(C3757,Products!A:A,Products!C:C,"")</f>
        <v>Snacks &amp; Munchies</v>
      </c>
      <c r="F3757" s="4" t="str">
        <f t="array" ref="F3757">_xlfn.XLOOKUP(C3757,Products!A:A,Products!D:D,"")</f>
        <v>Chad, Yohannan and Chopra</v>
      </c>
      <c r="G3757" s="4">
        <f>Order_items!C3757</f>
        <v>3</v>
      </c>
      <c r="H3757" s="4">
        <f>Order_items!D3757</f>
        <v>690.08</v>
      </c>
      <c r="I3757" s="4">
        <f>Order_items!E3757</f>
        <v>2070.24</v>
      </c>
      <c r="J3757" s="4" t="str">
        <f t="array" ref="J3757">_xlfn.XLOOKUP(A3757,Orders!A:A,Orders!G:G,"")</f>
        <v>Wallet</v>
      </c>
      <c r="K3757" s="4">
        <f t="shared" si="1"/>
        <v>2023</v>
      </c>
      <c r="L3757" s="4" t="str">
        <f t="shared" si="2"/>
        <v>May</v>
      </c>
    </row>
    <row r="3758" ht="22.5" customHeight="1">
      <c r="A3758" s="4">
        <f>(Orders!A3758)</f>
        <v>2136907826</v>
      </c>
      <c r="B3758" s="5">
        <f t="array" ref="B3758">_xlfn.XLOOKUP(A3758, Orders!A:A,Orders!C:C)</f>
        <v>45281.59816</v>
      </c>
      <c r="C3758" s="4">
        <f>Order_items!B3758</f>
        <v>11422</v>
      </c>
      <c r="D3758" s="4" t="str">
        <f t="array" ref="D3758">_xlfn.XLOOKUP(C3758,Products!A:A,Products!B:B,"")</f>
        <v>Potatoes</v>
      </c>
      <c r="E3758" s="4" t="str">
        <f t="array" ref="E3758">_xlfn.XLOOKUP(C3758,Products!A:A,Products!C:C,"")</f>
        <v>Fruits &amp; Vegetables</v>
      </c>
      <c r="F3758" s="4" t="str">
        <f t="array" ref="F3758">_xlfn.XLOOKUP(C3758,Products!A:A,Products!D:D,"")</f>
        <v>Ramaswamy-Tata</v>
      </c>
      <c r="G3758" s="4">
        <f>Order_items!C3758</f>
        <v>2</v>
      </c>
      <c r="H3758" s="4">
        <f>Order_items!D3758</f>
        <v>127.16</v>
      </c>
      <c r="I3758" s="4">
        <f>Order_items!E3758</f>
        <v>254.32</v>
      </c>
      <c r="J3758" s="4" t="str">
        <f t="array" ref="J3758">_xlfn.XLOOKUP(A3758,Orders!A:A,Orders!G:G,"")</f>
        <v>Wallet</v>
      </c>
      <c r="K3758" s="4">
        <f t="shared" si="1"/>
        <v>2023</v>
      </c>
      <c r="L3758" s="4" t="str">
        <f t="shared" si="2"/>
        <v>Dec</v>
      </c>
    </row>
    <row r="3759" ht="22.5" customHeight="1">
      <c r="A3759" s="4">
        <f>(Orders!A3759)</f>
        <v>2801605687</v>
      </c>
      <c r="B3759" s="5">
        <f t="array" ref="B3759">_xlfn.XLOOKUP(A3759, Orders!A:A,Orders!C:C)</f>
        <v>45355.8887</v>
      </c>
      <c r="C3759" s="4">
        <f>Order_items!B3759</f>
        <v>681063</v>
      </c>
      <c r="D3759" s="4" t="str">
        <f t="array" ref="D3759">_xlfn.XLOOKUP(C3759,Products!A:A,Products!B:B,"")</f>
        <v>Mango Drink</v>
      </c>
      <c r="E3759" s="4" t="str">
        <f t="array" ref="E3759">_xlfn.XLOOKUP(C3759,Products!A:A,Products!C:C,"")</f>
        <v>Cold Drinks &amp; Juices</v>
      </c>
      <c r="F3759" s="4" t="str">
        <f t="array" ref="F3759">_xlfn.XLOOKUP(C3759,Products!A:A,Products!D:D,"")</f>
        <v>Dass and Sons</v>
      </c>
      <c r="G3759" s="4">
        <f>Order_items!C3759</f>
        <v>3</v>
      </c>
      <c r="H3759" s="4">
        <f>Order_items!D3759</f>
        <v>321.28</v>
      </c>
      <c r="I3759" s="4">
        <f>Order_items!E3759</f>
        <v>963.84</v>
      </c>
      <c r="J3759" s="4" t="str">
        <f t="array" ref="J3759">_xlfn.XLOOKUP(A3759,Orders!A:A,Orders!G:G,"")</f>
        <v>Card</v>
      </c>
      <c r="K3759" s="4">
        <f t="shared" si="1"/>
        <v>2024</v>
      </c>
      <c r="L3759" s="4" t="str">
        <f t="shared" si="2"/>
        <v>Mar</v>
      </c>
    </row>
    <row r="3760" ht="22.5" customHeight="1">
      <c r="A3760" s="4">
        <f>(Orders!A3760)</f>
        <v>8869292457</v>
      </c>
      <c r="B3760" s="5">
        <f t="array" ref="B3760">_xlfn.XLOOKUP(A3760, Orders!A:A,Orders!C:C)</f>
        <v>45560.18244</v>
      </c>
      <c r="C3760" s="4">
        <f>Order_items!B3760</f>
        <v>567671</v>
      </c>
      <c r="D3760" s="4" t="str">
        <f t="array" ref="D3760">_xlfn.XLOOKUP(C3760,Products!A:A,Products!B:B,"")</f>
        <v>Biscuits</v>
      </c>
      <c r="E3760" s="4" t="str">
        <f t="array" ref="E3760">_xlfn.XLOOKUP(C3760,Products!A:A,Products!C:C,"")</f>
        <v>Snacks &amp; Munchies</v>
      </c>
      <c r="F3760" s="4" t="str">
        <f t="array" ref="F3760">_xlfn.XLOOKUP(C3760,Products!A:A,Products!D:D,"")</f>
        <v>Nagar LLC</v>
      </c>
      <c r="G3760" s="4">
        <f>Order_items!C3760</f>
        <v>1</v>
      </c>
      <c r="H3760" s="4">
        <f>Order_items!D3760</f>
        <v>418.48</v>
      </c>
      <c r="I3760" s="4">
        <f>Order_items!E3760</f>
        <v>418.48</v>
      </c>
      <c r="J3760" s="4" t="str">
        <f t="array" ref="J3760">_xlfn.XLOOKUP(A3760,Orders!A:A,Orders!G:G,"")</f>
        <v>Card</v>
      </c>
      <c r="K3760" s="4">
        <f t="shared" si="1"/>
        <v>2024</v>
      </c>
      <c r="L3760" s="4" t="str">
        <f t="shared" si="2"/>
        <v>Sep</v>
      </c>
    </row>
    <row r="3761" ht="22.5" customHeight="1">
      <c r="A3761" s="4">
        <f>(Orders!A3761)</f>
        <v>5414471648</v>
      </c>
      <c r="B3761" s="5">
        <f t="array" ref="B3761">_xlfn.XLOOKUP(A3761, Orders!A:A,Orders!C:C)</f>
        <v>45066.14087</v>
      </c>
      <c r="C3761" s="4">
        <f>Order_items!B3761</f>
        <v>337168</v>
      </c>
      <c r="D3761" s="4" t="str">
        <f t="array" ref="D3761">_xlfn.XLOOKUP(C3761,Products!A:A,Products!B:B,"")</f>
        <v>Eggs</v>
      </c>
      <c r="E3761" s="4" t="str">
        <f t="array" ref="E3761">_xlfn.XLOOKUP(C3761,Products!A:A,Products!C:C,"")</f>
        <v>Dairy &amp; Breakfast</v>
      </c>
      <c r="F3761" s="4" t="str">
        <f t="array" ref="F3761">_xlfn.XLOOKUP(C3761,Products!A:A,Products!D:D,"")</f>
        <v>Dasgupta PLC</v>
      </c>
      <c r="G3761" s="4">
        <f>Order_items!C3761</f>
        <v>2</v>
      </c>
      <c r="H3761" s="4">
        <f>Order_items!D3761</f>
        <v>545.49</v>
      </c>
      <c r="I3761" s="4">
        <f>Order_items!E3761</f>
        <v>1090.98</v>
      </c>
      <c r="J3761" s="4" t="str">
        <f t="array" ref="J3761">_xlfn.XLOOKUP(A3761,Orders!A:A,Orders!G:G,"")</f>
        <v>Card</v>
      </c>
      <c r="K3761" s="4">
        <f t="shared" si="1"/>
        <v>2023</v>
      </c>
      <c r="L3761" s="4" t="str">
        <f t="shared" si="2"/>
        <v>May</v>
      </c>
    </row>
    <row r="3762" ht="22.5" customHeight="1">
      <c r="A3762" s="4">
        <f>(Orders!A3762)</f>
        <v>7827370415</v>
      </c>
      <c r="B3762" s="5">
        <f t="array" ref="B3762">_xlfn.XLOOKUP(A3762, Orders!A:A,Orders!C:C)</f>
        <v>45100.5162</v>
      </c>
      <c r="C3762" s="4">
        <f>Order_items!B3762</f>
        <v>448752</v>
      </c>
      <c r="D3762" s="4" t="str">
        <f t="array" ref="D3762">_xlfn.XLOOKUP(C3762,Products!A:A,Products!B:B,"")</f>
        <v>Toilet Cleaner</v>
      </c>
      <c r="E3762" s="4" t="str">
        <f t="array" ref="E3762">_xlfn.XLOOKUP(C3762,Products!A:A,Products!C:C,"")</f>
        <v>Household Care</v>
      </c>
      <c r="F3762" s="4" t="str">
        <f t="array" ref="F3762">_xlfn.XLOOKUP(C3762,Products!A:A,Products!D:D,"")</f>
        <v>Batta-Doctor</v>
      </c>
      <c r="G3762" s="4">
        <f>Order_items!C3762</f>
        <v>3</v>
      </c>
      <c r="H3762" s="4">
        <f>Order_items!D3762</f>
        <v>160.07</v>
      </c>
      <c r="I3762" s="4">
        <f>Order_items!E3762</f>
        <v>480.21</v>
      </c>
      <c r="J3762" s="4" t="str">
        <f t="array" ref="J3762">_xlfn.XLOOKUP(A3762,Orders!A:A,Orders!G:G,"")</f>
        <v>Wallet</v>
      </c>
      <c r="K3762" s="4">
        <f t="shared" si="1"/>
        <v>2023</v>
      </c>
      <c r="L3762" s="4" t="str">
        <f t="shared" si="2"/>
        <v>Jun</v>
      </c>
    </row>
    <row r="3763" ht="22.5" customHeight="1">
      <c r="A3763" s="4">
        <f>(Orders!A3763)</f>
        <v>7216662926</v>
      </c>
      <c r="B3763" s="5">
        <f t="array" ref="B3763">_xlfn.XLOOKUP(A3763, Orders!A:A,Orders!C:C)</f>
        <v>45484.91655</v>
      </c>
      <c r="C3763" s="4">
        <f>Order_items!B3763</f>
        <v>820973</v>
      </c>
      <c r="D3763" s="4" t="str">
        <f t="array" ref="D3763">_xlfn.XLOOKUP(C3763,Products!A:A,Products!B:B,"")</f>
        <v>Baby Wipes</v>
      </c>
      <c r="E3763" s="4" t="str">
        <f t="array" ref="E3763">_xlfn.XLOOKUP(C3763,Products!A:A,Products!C:C,"")</f>
        <v>Baby Care</v>
      </c>
      <c r="F3763" s="4" t="str">
        <f t="array" ref="F3763">_xlfn.XLOOKUP(C3763,Products!A:A,Products!D:D,"")</f>
        <v>Lall LLC</v>
      </c>
      <c r="G3763" s="4">
        <f>Order_items!C3763</f>
        <v>2</v>
      </c>
      <c r="H3763" s="4">
        <f>Order_items!D3763</f>
        <v>114.52</v>
      </c>
      <c r="I3763" s="4">
        <f>Order_items!E3763</f>
        <v>229.04</v>
      </c>
      <c r="J3763" s="4" t="str">
        <f t="array" ref="J3763">_xlfn.XLOOKUP(A3763,Orders!A:A,Orders!G:G,"")</f>
        <v>Cash</v>
      </c>
      <c r="K3763" s="4">
        <f t="shared" si="1"/>
        <v>2024</v>
      </c>
      <c r="L3763" s="4" t="str">
        <f t="shared" si="2"/>
        <v>Jul</v>
      </c>
    </row>
    <row r="3764" ht="22.5" customHeight="1">
      <c r="A3764" s="4">
        <f>(Orders!A3764)</f>
        <v>349410429</v>
      </c>
      <c r="B3764" s="5">
        <f t="array" ref="B3764">_xlfn.XLOOKUP(A3764, Orders!A:A,Orders!C:C)</f>
        <v>45320.08326</v>
      </c>
      <c r="C3764" s="4">
        <f>Order_items!B3764</f>
        <v>34186</v>
      </c>
      <c r="D3764" s="4" t="str">
        <f t="array" ref="D3764">_xlfn.XLOOKUP(C3764,Products!A:A,Products!B:B,"")</f>
        <v>Mangoes</v>
      </c>
      <c r="E3764" s="4" t="str">
        <f t="array" ref="E3764">_xlfn.XLOOKUP(C3764,Products!A:A,Products!C:C,"")</f>
        <v>Fruits &amp; Vegetables</v>
      </c>
      <c r="F3764" s="4" t="str">
        <f t="array" ref="F3764">_xlfn.XLOOKUP(C3764,Products!A:A,Products!D:D,"")</f>
        <v>Mandal-Kar</v>
      </c>
      <c r="G3764" s="4">
        <f>Order_items!C3764</f>
        <v>3</v>
      </c>
      <c r="H3764" s="4">
        <f>Order_items!D3764</f>
        <v>925.65</v>
      </c>
      <c r="I3764" s="4">
        <f>Order_items!E3764</f>
        <v>2776.95</v>
      </c>
      <c r="J3764" s="4" t="str">
        <f t="array" ref="J3764">_xlfn.XLOOKUP(A3764,Orders!A:A,Orders!G:G,"")</f>
        <v>Wallet</v>
      </c>
      <c r="K3764" s="4">
        <f t="shared" si="1"/>
        <v>2024</v>
      </c>
      <c r="L3764" s="4" t="str">
        <f t="shared" si="2"/>
        <v>Jan</v>
      </c>
    </row>
    <row r="3765" ht="22.5" customHeight="1">
      <c r="A3765" s="4">
        <f>(Orders!A3765)</f>
        <v>8512030806</v>
      </c>
      <c r="B3765" s="5">
        <f t="array" ref="B3765">_xlfn.XLOOKUP(A3765, Orders!A:A,Orders!C:C)</f>
        <v>45591.47659</v>
      </c>
      <c r="C3765" s="4">
        <f>Order_items!B3765</f>
        <v>991434</v>
      </c>
      <c r="D3765" s="4" t="str">
        <f t="array" ref="D3765">_xlfn.XLOOKUP(C3765,Products!A:A,Products!B:B,"")</f>
        <v>Cookies</v>
      </c>
      <c r="E3765" s="4" t="str">
        <f t="array" ref="E3765">_xlfn.XLOOKUP(C3765,Products!A:A,Products!C:C,"")</f>
        <v>Snacks &amp; Munchies</v>
      </c>
      <c r="F3765" s="4" t="str">
        <f t="array" ref="F3765">_xlfn.XLOOKUP(C3765,Products!A:A,Products!D:D,"")</f>
        <v>Mital-Oza</v>
      </c>
      <c r="G3765" s="4">
        <f>Order_items!C3765</f>
        <v>1</v>
      </c>
      <c r="H3765" s="4">
        <f>Order_items!D3765</f>
        <v>237.62</v>
      </c>
      <c r="I3765" s="4">
        <f>Order_items!E3765</f>
        <v>237.62</v>
      </c>
      <c r="J3765" s="4" t="str">
        <f t="array" ref="J3765">_xlfn.XLOOKUP(A3765,Orders!A:A,Orders!G:G,"")</f>
        <v>Card</v>
      </c>
      <c r="K3765" s="4">
        <f t="shared" si="1"/>
        <v>2024</v>
      </c>
      <c r="L3765" s="4" t="str">
        <f t="shared" si="2"/>
        <v>Oct</v>
      </c>
    </row>
    <row r="3766" ht="22.5" customHeight="1">
      <c r="A3766" s="4">
        <f>(Orders!A3766)</f>
        <v>8003807551</v>
      </c>
      <c r="B3766" s="5">
        <f t="array" ref="B3766">_xlfn.XLOOKUP(A3766, Orders!A:A,Orders!C:C)</f>
        <v>45529.49076</v>
      </c>
      <c r="C3766" s="4">
        <f>Order_items!B3766</f>
        <v>354409</v>
      </c>
      <c r="D3766" s="4" t="str">
        <f t="array" ref="D3766">_xlfn.XLOOKUP(C3766,Products!A:A,Products!B:B,"")</f>
        <v>Pulses</v>
      </c>
      <c r="E3766" s="4" t="str">
        <f t="array" ref="E3766">_xlfn.XLOOKUP(C3766,Products!A:A,Products!C:C,"")</f>
        <v>Grocery &amp; Staples</v>
      </c>
      <c r="F3766" s="4" t="str">
        <f t="array" ref="F3766">_xlfn.XLOOKUP(C3766,Products!A:A,Products!D:D,"")</f>
        <v>Bose-Pandit</v>
      </c>
      <c r="G3766" s="4">
        <f>Order_items!C3766</f>
        <v>1</v>
      </c>
      <c r="H3766" s="4">
        <f>Order_items!D3766</f>
        <v>325.08</v>
      </c>
      <c r="I3766" s="4">
        <f>Order_items!E3766</f>
        <v>325.08</v>
      </c>
      <c r="J3766" s="4" t="str">
        <f t="array" ref="J3766">_xlfn.XLOOKUP(A3766,Orders!A:A,Orders!G:G,"")</f>
        <v>Cash</v>
      </c>
      <c r="K3766" s="4">
        <f t="shared" si="1"/>
        <v>2024</v>
      </c>
      <c r="L3766" s="4" t="str">
        <f t="shared" si="2"/>
        <v>Aug</v>
      </c>
    </row>
    <row r="3767" ht="22.5" customHeight="1">
      <c r="A3767" s="4">
        <f>(Orders!A3767)</f>
        <v>274320517</v>
      </c>
      <c r="B3767" s="5">
        <f t="array" ref="B3767">_xlfn.XLOOKUP(A3767, Orders!A:A,Orders!C:C)</f>
        <v>45527.17611</v>
      </c>
      <c r="C3767" s="4">
        <f>Order_items!B3767</f>
        <v>153019</v>
      </c>
      <c r="D3767" s="4" t="str">
        <f t="array" ref="D3767">_xlfn.XLOOKUP(C3767,Products!A:A,Products!B:B,"")</f>
        <v>Onions</v>
      </c>
      <c r="E3767" s="4" t="str">
        <f t="array" ref="E3767">_xlfn.XLOOKUP(C3767,Products!A:A,Products!C:C,"")</f>
        <v>Fruits &amp; Vegetables</v>
      </c>
      <c r="F3767" s="4" t="str">
        <f t="array" ref="F3767">_xlfn.XLOOKUP(C3767,Products!A:A,Products!D:D,"")</f>
        <v>Aurora LLC</v>
      </c>
      <c r="G3767" s="4">
        <f>Order_items!C3767</f>
        <v>2</v>
      </c>
      <c r="H3767" s="4">
        <f>Order_items!D3767</f>
        <v>947.95</v>
      </c>
      <c r="I3767" s="4">
        <f>Order_items!E3767</f>
        <v>1895.9</v>
      </c>
      <c r="J3767" s="4" t="str">
        <f t="array" ref="J3767">_xlfn.XLOOKUP(A3767,Orders!A:A,Orders!G:G,"")</f>
        <v>Wallet</v>
      </c>
      <c r="K3767" s="4">
        <f t="shared" si="1"/>
        <v>2024</v>
      </c>
      <c r="L3767" s="4" t="str">
        <f t="shared" si="2"/>
        <v>Aug</v>
      </c>
    </row>
    <row r="3768" ht="22.5" customHeight="1">
      <c r="A3768" s="4">
        <f>(Orders!A3768)</f>
        <v>2150447285</v>
      </c>
      <c r="B3768" s="5">
        <f t="array" ref="B3768">_xlfn.XLOOKUP(A3768, Orders!A:A,Orders!C:C)</f>
        <v>45456.4338</v>
      </c>
      <c r="C3768" s="4">
        <f>Order_items!B3768</f>
        <v>18035</v>
      </c>
      <c r="D3768" s="4" t="str">
        <f t="array" ref="D3768">_xlfn.XLOOKUP(C3768,Products!A:A,Products!B:B,"")</f>
        <v>Dish Soap</v>
      </c>
      <c r="E3768" s="4" t="str">
        <f t="array" ref="E3768">_xlfn.XLOOKUP(C3768,Products!A:A,Products!C:C,"")</f>
        <v>Household Care</v>
      </c>
      <c r="F3768" s="4" t="str">
        <f t="array" ref="F3768">_xlfn.XLOOKUP(C3768,Products!A:A,Products!D:D,"")</f>
        <v>Ramesh Inc</v>
      </c>
      <c r="G3768" s="4">
        <f>Order_items!C3768</f>
        <v>3</v>
      </c>
      <c r="H3768" s="4">
        <f>Order_items!D3768</f>
        <v>968.94</v>
      </c>
      <c r="I3768" s="4">
        <f>Order_items!E3768</f>
        <v>2906.82</v>
      </c>
      <c r="J3768" s="4" t="str">
        <f t="array" ref="J3768">_xlfn.XLOOKUP(A3768,Orders!A:A,Orders!G:G,"")</f>
        <v>UPI</v>
      </c>
      <c r="K3768" s="4">
        <f t="shared" si="1"/>
        <v>2024</v>
      </c>
      <c r="L3768" s="4" t="str">
        <f t="shared" si="2"/>
        <v>Jun</v>
      </c>
    </row>
    <row r="3769" ht="22.5" customHeight="1">
      <c r="A3769" s="4">
        <f>(Orders!A3769)</f>
        <v>5089385450</v>
      </c>
      <c r="B3769" s="5">
        <f t="array" ref="B3769">_xlfn.XLOOKUP(A3769, Orders!A:A,Orders!C:C)</f>
        <v>45093.60815</v>
      </c>
      <c r="C3769" s="4">
        <f>Order_items!B3769</f>
        <v>726958</v>
      </c>
      <c r="D3769" s="4" t="str">
        <f t="array" ref="D3769">_xlfn.XLOOKUP(C3769,Products!A:A,Products!B:B,"")</f>
        <v>Cat Food</v>
      </c>
      <c r="E3769" s="4" t="str">
        <f t="array" ref="E3769">_xlfn.XLOOKUP(C3769,Products!A:A,Products!C:C,"")</f>
        <v>Pet Care</v>
      </c>
      <c r="F3769" s="4" t="str">
        <f t="array" ref="F3769">_xlfn.XLOOKUP(C3769,Products!A:A,Products!D:D,"")</f>
        <v>Doctor-Patla</v>
      </c>
      <c r="G3769" s="4">
        <f>Order_items!C3769</f>
        <v>2</v>
      </c>
      <c r="H3769" s="4">
        <f>Order_items!D3769</f>
        <v>887.48</v>
      </c>
      <c r="I3769" s="4">
        <f>Order_items!E3769</f>
        <v>1774.96</v>
      </c>
      <c r="J3769" s="4" t="str">
        <f t="array" ref="J3769">_xlfn.XLOOKUP(A3769,Orders!A:A,Orders!G:G,"")</f>
        <v>UPI</v>
      </c>
      <c r="K3769" s="4">
        <f t="shared" si="1"/>
        <v>2023</v>
      </c>
      <c r="L3769" s="4" t="str">
        <f t="shared" si="2"/>
        <v>Jun</v>
      </c>
    </row>
    <row r="3770" ht="22.5" customHeight="1">
      <c r="A3770" s="4">
        <f>(Orders!A3770)</f>
        <v>8622799862</v>
      </c>
      <c r="B3770" s="5">
        <f t="array" ref="B3770">_xlfn.XLOOKUP(A3770, Orders!A:A,Orders!C:C)</f>
        <v>45332.12356</v>
      </c>
      <c r="C3770" s="4">
        <f>Order_items!B3770</f>
        <v>679865</v>
      </c>
      <c r="D3770" s="4" t="str">
        <f t="array" ref="D3770">_xlfn.XLOOKUP(C3770,Products!A:A,Products!B:B,"")</f>
        <v>Wheat Flour</v>
      </c>
      <c r="E3770" s="4" t="str">
        <f t="array" ref="E3770">_xlfn.XLOOKUP(C3770,Products!A:A,Products!C:C,"")</f>
        <v>Grocery &amp; Staples</v>
      </c>
      <c r="F3770" s="4" t="str">
        <f t="array" ref="F3770">_xlfn.XLOOKUP(C3770,Products!A:A,Products!D:D,"")</f>
        <v>Memon-Barad</v>
      </c>
      <c r="G3770" s="4">
        <f>Order_items!C3770</f>
        <v>1</v>
      </c>
      <c r="H3770" s="4">
        <f>Order_items!D3770</f>
        <v>347.91</v>
      </c>
      <c r="I3770" s="4">
        <f>Order_items!E3770</f>
        <v>347.91</v>
      </c>
      <c r="J3770" s="4" t="str">
        <f t="array" ref="J3770">_xlfn.XLOOKUP(A3770,Orders!A:A,Orders!G:G,"")</f>
        <v>Card</v>
      </c>
      <c r="K3770" s="4">
        <f t="shared" si="1"/>
        <v>2024</v>
      </c>
      <c r="L3770" s="4" t="str">
        <f t="shared" si="2"/>
        <v>Feb</v>
      </c>
    </row>
    <row r="3771" ht="22.5" customHeight="1">
      <c r="A3771" s="4">
        <f>(Orders!A3771)</f>
        <v>2773034272</v>
      </c>
      <c r="B3771" s="5">
        <f t="array" ref="B3771">_xlfn.XLOOKUP(A3771, Orders!A:A,Orders!C:C)</f>
        <v>45470.18646</v>
      </c>
      <c r="C3771" s="4">
        <f>Order_items!B3771</f>
        <v>6405</v>
      </c>
      <c r="D3771" s="4" t="str">
        <f t="array" ref="D3771">_xlfn.XLOOKUP(C3771,Products!A:A,Products!B:B,"")</f>
        <v>Baby Food</v>
      </c>
      <c r="E3771" s="4" t="str">
        <f t="array" ref="E3771">_xlfn.XLOOKUP(C3771,Products!A:A,Products!C:C,"")</f>
        <v>Baby Care</v>
      </c>
      <c r="F3771" s="4" t="str">
        <f t="array" ref="F3771">_xlfn.XLOOKUP(C3771,Products!A:A,Products!D:D,"")</f>
        <v>Kashyap-Reddy</v>
      </c>
      <c r="G3771" s="4">
        <f>Order_items!C3771</f>
        <v>2</v>
      </c>
      <c r="H3771" s="4">
        <f>Order_items!D3771</f>
        <v>236.51</v>
      </c>
      <c r="I3771" s="4">
        <f>Order_items!E3771</f>
        <v>473.02</v>
      </c>
      <c r="J3771" s="4" t="str">
        <f t="array" ref="J3771">_xlfn.XLOOKUP(A3771,Orders!A:A,Orders!G:G,"")</f>
        <v>Wallet</v>
      </c>
      <c r="K3771" s="4">
        <f t="shared" si="1"/>
        <v>2024</v>
      </c>
      <c r="L3771" s="4" t="str">
        <f t="shared" si="2"/>
        <v>Jun</v>
      </c>
    </row>
    <row r="3772" ht="22.5" customHeight="1">
      <c r="A3772" s="4">
        <f>(Orders!A3772)</f>
        <v>4028266143</v>
      </c>
      <c r="B3772" s="5">
        <f t="array" ref="B3772">_xlfn.XLOOKUP(A3772, Orders!A:A,Orders!C:C)</f>
        <v>45001.35495</v>
      </c>
      <c r="C3772" s="4">
        <f>Order_items!B3772</f>
        <v>937542</v>
      </c>
      <c r="D3772" s="4" t="str">
        <f t="array" ref="D3772">_xlfn.XLOOKUP(C3772,Products!A:A,Products!B:B,"")</f>
        <v>Wheat Flour</v>
      </c>
      <c r="E3772" s="4" t="str">
        <f t="array" ref="E3772">_xlfn.XLOOKUP(C3772,Products!A:A,Products!C:C,"")</f>
        <v>Grocery &amp; Staples</v>
      </c>
      <c r="F3772" s="4" t="str">
        <f t="array" ref="F3772">_xlfn.XLOOKUP(C3772,Products!A:A,Products!D:D,"")</f>
        <v>Khurana and Sons</v>
      </c>
      <c r="G3772" s="4">
        <f>Order_items!C3772</f>
        <v>3</v>
      </c>
      <c r="H3772" s="4">
        <f>Order_items!D3772</f>
        <v>97.04</v>
      </c>
      <c r="I3772" s="4">
        <f>Order_items!E3772</f>
        <v>291.12</v>
      </c>
      <c r="J3772" s="4" t="str">
        <f t="array" ref="J3772">_xlfn.XLOOKUP(A3772,Orders!A:A,Orders!G:G,"")</f>
        <v>Card</v>
      </c>
      <c r="K3772" s="4">
        <f t="shared" si="1"/>
        <v>2023</v>
      </c>
      <c r="L3772" s="4" t="str">
        <f t="shared" si="2"/>
        <v>Mar</v>
      </c>
    </row>
    <row r="3773" ht="22.5" customHeight="1">
      <c r="A3773" s="4">
        <f>(Orders!A3773)</f>
        <v>9691888826</v>
      </c>
      <c r="B3773" s="5">
        <f t="array" ref="B3773">_xlfn.XLOOKUP(A3773, Orders!A:A,Orders!C:C)</f>
        <v>45230.68125</v>
      </c>
      <c r="C3773" s="4">
        <f>Order_items!B3773</f>
        <v>57405</v>
      </c>
      <c r="D3773" s="4" t="str">
        <f t="array" ref="D3773">_xlfn.XLOOKUP(C3773,Products!A:A,Products!B:B,"")</f>
        <v>Baby Food</v>
      </c>
      <c r="E3773" s="4" t="str">
        <f t="array" ref="E3773">_xlfn.XLOOKUP(C3773,Products!A:A,Products!C:C,"")</f>
        <v>Baby Care</v>
      </c>
      <c r="F3773" s="4" t="str">
        <f t="array" ref="F3773">_xlfn.XLOOKUP(C3773,Products!A:A,Products!D:D,"")</f>
        <v>Srinivas PLC</v>
      </c>
      <c r="G3773" s="4">
        <f>Order_items!C3773</f>
        <v>1</v>
      </c>
      <c r="H3773" s="4">
        <f>Order_items!D3773</f>
        <v>607.67</v>
      </c>
      <c r="I3773" s="4">
        <f>Order_items!E3773</f>
        <v>607.67</v>
      </c>
      <c r="J3773" s="4" t="str">
        <f t="array" ref="J3773">_xlfn.XLOOKUP(A3773,Orders!A:A,Orders!G:G,"")</f>
        <v>Card</v>
      </c>
      <c r="K3773" s="4">
        <f t="shared" si="1"/>
        <v>2023</v>
      </c>
      <c r="L3773" s="4" t="str">
        <f t="shared" si="2"/>
        <v>Oct</v>
      </c>
    </row>
    <row r="3774" ht="22.5" customHeight="1">
      <c r="A3774" s="4">
        <f>(Orders!A3774)</f>
        <v>8891340263</v>
      </c>
      <c r="B3774" s="5">
        <f t="array" ref="B3774">_xlfn.XLOOKUP(A3774, Orders!A:A,Orders!C:C)</f>
        <v>45537.00653</v>
      </c>
      <c r="C3774" s="4">
        <f>Order_items!B3774</f>
        <v>623234</v>
      </c>
      <c r="D3774" s="4" t="str">
        <f t="array" ref="D3774">_xlfn.XLOOKUP(C3774,Products!A:A,Products!B:B,"")</f>
        <v>Frozen Biryani</v>
      </c>
      <c r="E3774" s="4" t="str">
        <f t="array" ref="E3774">_xlfn.XLOOKUP(C3774,Products!A:A,Products!C:C,"")</f>
        <v>Instant &amp; Frozen Food</v>
      </c>
      <c r="F3774" s="4" t="str">
        <f t="array" ref="F3774">_xlfn.XLOOKUP(C3774,Products!A:A,Products!D:D,"")</f>
        <v>Chakrabarti-Batra</v>
      </c>
      <c r="G3774" s="4">
        <f>Order_items!C3774</f>
        <v>3</v>
      </c>
      <c r="H3774" s="4">
        <f>Order_items!D3774</f>
        <v>329.79</v>
      </c>
      <c r="I3774" s="4">
        <f>Order_items!E3774</f>
        <v>989.37</v>
      </c>
      <c r="J3774" s="4" t="str">
        <f t="array" ref="J3774">_xlfn.XLOOKUP(A3774,Orders!A:A,Orders!G:G,"")</f>
        <v>Wallet</v>
      </c>
      <c r="K3774" s="4">
        <f t="shared" si="1"/>
        <v>2024</v>
      </c>
      <c r="L3774" s="4" t="str">
        <f t="shared" si="2"/>
        <v>Sep</v>
      </c>
    </row>
    <row r="3775" ht="22.5" customHeight="1">
      <c r="A3775" s="4">
        <f>(Orders!A3775)</f>
        <v>1149293318</v>
      </c>
      <c r="B3775" s="5">
        <f t="array" ref="B3775">_xlfn.XLOOKUP(A3775, Orders!A:A,Orders!C:C)</f>
        <v>45255.83978</v>
      </c>
      <c r="C3775" s="4">
        <f>Order_items!B3775</f>
        <v>925482</v>
      </c>
      <c r="D3775" s="4" t="str">
        <f t="array" ref="D3775">_xlfn.XLOOKUP(C3775,Products!A:A,Products!B:B,"")</f>
        <v>Frozen Biryani</v>
      </c>
      <c r="E3775" s="4" t="str">
        <f t="array" ref="E3775">_xlfn.XLOOKUP(C3775,Products!A:A,Products!C:C,"")</f>
        <v>Instant &amp; Frozen Food</v>
      </c>
      <c r="F3775" s="4" t="str">
        <f t="array" ref="F3775">_xlfn.XLOOKUP(C3775,Products!A:A,Products!D:D,"")</f>
        <v>Viswanathan-Sha</v>
      </c>
      <c r="G3775" s="4">
        <f>Order_items!C3775</f>
        <v>3</v>
      </c>
      <c r="H3775" s="4">
        <f>Order_items!D3775</f>
        <v>475.04</v>
      </c>
      <c r="I3775" s="4">
        <f>Order_items!E3775</f>
        <v>1425.12</v>
      </c>
      <c r="J3775" s="4" t="str">
        <f t="array" ref="J3775">_xlfn.XLOOKUP(A3775,Orders!A:A,Orders!G:G,"")</f>
        <v>UPI</v>
      </c>
      <c r="K3775" s="4">
        <f t="shared" si="1"/>
        <v>2023</v>
      </c>
      <c r="L3775" s="4" t="str">
        <f t="shared" si="2"/>
        <v>Nov</v>
      </c>
    </row>
    <row r="3776" ht="22.5" customHeight="1">
      <c r="A3776" s="4">
        <f>(Orders!A3776)</f>
        <v>1288695184</v>
      </c>
      <c r="B3776" s="5">
        <f t="array" ref="B3776">_xlfn.XLOOKUP(A3776, Orders!A:A,Orders!C:C)</f>
        <v>45202.0634</v>
      </c>
      <c r="C3776" s="4">
        <f>Order_items!B3776</f>
        <v>264803</v>
      </c>
      <c r="D3776" s="4" t="str">
        <f t="array" ref="D3776">_xlfn.XLOOKUP(C3776,Products!A:A,Products!B:B,"")</f>
        <v>Vitamins</v>
      </c>
      <c r="E3776" s="4" t="str">
        <f t="array" ref="E3776">_xlfn.XLOOKUP(C3776,Products!A:A,Products!C:C,"")</f>
        <v>Pharmacy</v>
      </c>
      <c r="F3776" s="4" t="str">
        <f t="array" ref="F3776">_xlfn.XLOOKUP(C3776,Products!A:A,Products!D:D,"")</f>
        <v>Gole-Doshi</v>
      </c>
      <c r="G3776" s="4">
        <f>Order_items!C3776</f>
        <v>2</v>
      </c>
      <c r="H3776" s="4">
        <f>Order_items!D3776</f>
        <v>995.98</v>
      </c>
      <c r="I3776" s="4">
        <f>Order_items!E3776</f>
        <v>1991.96</v>
      </c>
      <c r="J3776" s="4" t="str">
        <f t="array" ref="J3776">_xlfn.XLOOKUP(A3776,Orders!A:A,Orders!G:G,"")</f>
        <v>Wallet</v>
      </c>
      <c r="K3776" s="4">
        <f t="shared" si="1"/>
        <v>2023</v>
      </c>
      <c r="L3776" s="4" t="str">
        <f t="shared" si="2"/>
        <v>Oct</v>
      </c>
    </row>
    <row r="3777" ht="22.5" customHeight="1">
      <c r="A3777" s="4">
        <f>(Orders!A3777)</f>
        <v>5229336544</v>
      </c>
      <c r="B3777" s="5">
        <f t="array" ref="B3777">_xlfn.XLOOKUP(A3777, Orders!A:A,Orders!C:C)</f>
        <v>45191.87047</v>
      </c>
      <c r="C3777" s="4">
        <f>Order_items!B3777</f>
        <v>692985</v>
      </c>
      <c r="D3777" s="4" t="str">
        <f t="array" ref="D3777">_xlfn.XLOOKUP(C3777,Products!A:A,Products!B:B,"")</f>
        <v>Pulses</v>
      </c>
      <c r="E3777" s="4" t="str">
        <f t="array" ref="E3777">_xlfn.XLOOKUP(C3777,Products!A:A,Products!C:C,"")</f>
        <v>Grocery &amp; Staples</v>
      </c>
      <c r="F3777" s="4" t="str">
        <f t="array" ref="F3777">_xlfn.XLOOKUP(C3777,Products!A:A,Products!D:D,"")</f>
        <v>Wable, Sankaran and Hari</v>
      </c>
      <c r="G3777" s="4">
        <f>Order_items!C3777</f>
        <v>3</v>
      </c>
      <c r="H3777" s="4">
        <f>Order_items!D3777</f>
        <v>197.39</v>
      </c>
      <c r="I3777" s="4">
        <f>Order_items!E3777</f>
        <v>592.17</v>
      </c>
      <c r="J3777" s="4" t="str">
        <f t="array" ref="J3777">_xlfn.XLOOKUP(A3777,Orders!A:A,Orders!G:G,"")</f>
        <v>Wallet</v>
      </c>
      <c r="K3777" s="4">
        <f t="shared" si="1"/>
        <v>2023</v>
      </c>
      <c r="L3777" s="4" t="str">
        <f t="shared" si="2"/>
        <v>Sep</v>
      </c>
    </row>
    <row r="3778" ht="22.5" customHeight="1">
      <c r="A3778" s="4">
        <f>(Orders!A3778)</f>
        <v>196885435</v>
      </c>
      <c r="B3778" s="5">
        <f t="array" ref="B3778">_xlfn.XLOOKUP(A3778, Orders!A:A,Orders!C:C)</f>
        <v>45102.09787</v>
      </c>
      <c r="C3778" s="4">
        <f>Order_items!B3778</f>
        <v>451812</v>
      </c>
      <c r="D3778" s="4" t="str">
        <f t="array" ref="D3778">_xlfn.XLOOKUP(C3778,Products!A:A,Products!B:B,"")</f>
        <v>Pain Reliever</v>
      </c>
      <c r="E3778" s="4" t="str">
        <f t="array" ref="E3778">_xlfn.XLOOKUP(C3778,Products!A:A,Products!C:C,"")</f>
        <v>Pharmacy</v>
      </c>
      <c r="F3778" s="4" t="str">
        <f t="array" ref="F3778">_xlfn.XLOOKUP(C3778,Products!A:A,Products!D:D,"")</f>
        <v>Batra, Sant and Mandal</v>
      </c>
      <c r="G3778" s="4">
        <f>Order_items!C3778</f>
        <v>2</v>
      </c>
      <c r="H3778" s="4">
        <f>Order_items!D3778</f>
        <v>530.85</v>
      </c>
      <c r="I3778" s="4">
        <f>Order_items!E3778</f>
        <v>1061.7</v>
      </c>
      <c r="J3778" s="4" t="str">
        <f t="array" ref="J3778">_xlfn.XLOOKUP(A3778,Orders!A:A,Orders!G:G,"")</f>
        <v>Wallet</v>
      </c>
      <c r="K3778" s="4">
        <f t="shared" si="1"/>
        <v>2023</v>
      </c>
      <c r="L3778" s="4" t="str">
        <f t="shared" si="2"/>
        <v>Jun</v>
      </c>
    </row>
    <row r="3779" ht="22.5" customHeight="1">
      <c r="A3779" s="4">
        <f>(Orders!A3779)</f>
        <v>6961457996</v>
      </c>
      <c r="B3779" s="5">
        <f t="array" ref="B3779">_xlfn.XLOOKUP(A3779, Orders!A:A,Orders!C:C)</f>
        <v>45591.89698</v>
      </c>
      <c r="C3779" s="4">
        <f>Order_items!B3779</f>
        <v>18035</v>
      </c>
      <c r="D3779" s="4" t="str">
        <f t="array" ref="D3779">_xlfn.XLOOKUP(C3779,Products!A:A,Products!B:B,"")</f>
        <v>Dish Soap</v>
      </c>
      <c r="E3779" s="4" t="str">
        <f t="array" ref="E3779">_xlfn.XLOOKUP(C3779,Products!A:A,Products!C:C,"")</f>
        <v>Household Care</v>
      </c>
      <c r="F3779" s="4" t="str">
        <f t="array" ref="F3779">_xlfn.XLOOKUP(C3779,Products!A:A,Products!D:D,"")</f>
        <v>Ramesh Inc</v>
      </c>
      <c r="G3779" s="4">
        <f>Order_items!C3779</f>
        <v>3</v>
      </c>
      <c r="H3779" s="4">
        <f>Order_items!D3779</f>
        <v>968.94</v>
      </c>
      <c r="I3779" s="4">
        <f>Order_items!E3779</f>
        <v>2906.82</v>
      </c>
      <c r="J3779" s="4" t="str">
        <f t="array" ref="J3779">_xlfn.XLOOKUP(A3779,Orders!A:A,Orders!G:G,"")</f>
        <v>UPI</v>
      </c>
      <c r="K3779" s="4">
        <f t="shared" si="1"/>
        <v>2024</v>
      </c>
      <c r="L3779" s="4" t="str">
        <f t="shared" si="2"/>
        <v>Oct</v>
      </c>
    </row>
    <row r="3780" ht="22.5" customHeight="1">
      <c r="A3780" s="4">
        <f>(Orders!A3780)</f>
        <v>5059907679</v>
      </c>
      <c r="B3780" s="5">
        <f t="array" ref="B3780">_xlfn.XLOOKUP(A3780, Orders!A:A,Orders!C:C)</f>
        <v>45400.49144</v>
      </c>
      <c r="C3780" s="4">
        <f>Order_items!B3780</f>
        <v>723678</v>
      </c>
      <c r="D3780" s="4" t="str">
        <f t="array" ref="D3780">_xlfn.XLOOKUP(C3780,Products!A:A,Products!B:B,"")</f>
        <v>Dog Food</v>
      </c>
      <c r="E3780" s="4" t="str">
        <f t="array" ref="E3780">_xlfn.XLOOKUP(C3780,Products!A:A,Products!C:C,"")</f>
        <v>Pet Care</v>
      </c>
      <c r="F3780" s="4" t="str">
        <f t="array" ref="F3780">_xlfn.XLOOKUP(C3780,Products!A:A,Products!D:D,"")</f>
        <v>Lall, Datta and Swamy</v>
      </c>
      <c r="G3780" s="4">
        <f>Order_items!C3780</f>
        <v>3</v>
      </c>
      <c r="H3780" s="4">
        <f>Order_items!D3780</f>
        <v>675.46</v>
      </c>
      <c r="I3780" s="4">
        <f>Order_items!E3780</f>
        <v>2026.38</v>
      </c>
      <c r="J3780" s="4" t="str">
        <f t="array" ref="J3780">_xlfn.XLOOKUP(A3780,Orders!A:A,Orders!G:G,"")</f>
        <v>Card</v>
      </c>
      <c r="K3780" s="4">
        <f t="shared" si="1"/>
        <v>2024</v>
      </c>
      <c r="L3780" s="4" t="str">
        <f t="shared" si="2"/>
        <v>Apr</v>
      </c>
    </row>
    <row r="3781" ht="22.5" customHeight="1">
      <c r="A3781" s="4">
        <f>(Orders!A3781)</f>
        <v>9046226901</v>
      </c>
      <c r="B3781" s="5">
        <f t="array" ref="B3781">_xlfn.XLOOKUP(A3781, Orders!A:A,Orders!C:C)</f>
        <v>45350.30209</v>
      </c>
      <c r="C3781" s="4">
        <f>Order_items!B3781</f>
        <v>954722</v>
      </c>
      <c r="D3781" s="4" t="str">
        <f t="array" ref="D3781">_xlfn.XLOOKUP(C3781,Products!A:A,Products!B:B,"")</f>
        <v>Ice Cream</v>
      </c>
      <c r="E3781" s="4" t="str">
        <f t="array" ref="E3781">_xlfn.XLOOKUP(C3781,Products!A:A,Products!C:C,"")</f>
        <v>Instant &amp; Frozen Food</v>
      </c>
      <c r="F3781" s="4" t="str">
        <f t="array" ref="F3781">_xlfn.XLOOKUP(C3781,Products!A:A,Products!D:D,"")</f>
        <v>Mohan-Virk</v>
      </c>
      <c r="G3781" s="4">
        <f>Order_items!C3781</f>
        <v>3</v>
      </c>
      <c r="H3781" s="4">
        <f>Order_items!D3781</f>
        <v>616.45</v>
      </c>
      <c r="I3781" s="4">
        <f>Order_items!E3781</f>
        <v>1849.35</v>
      </c>
      <c r="J3781" s="4" t="str">
        <f t="array" ref="J3781">_xlfn.XLOOKUP(A3781,Orders!A:A,Orders!G:G,"")</f>
        <v>UPI</v>
      </c>
      <c r="K3781" s="4">
        <f t="shared" si="1"/>
        <v>2024</v>
      </c>
      <c r="L3781" s="4" t="str">
        <f t="shared" si="2"/>
        <v>Feb</v>
      </c>
    </row>
    <row r="3782" ht="22.5" customHeight="1">
      <c r="A3782" s="4">
        <f>(Orders!A3782)</f>
        <v>515408216</v>
      </c>
      <c r="B3782" s="5">
        <f t="array" ref="B3782">_xlfn.XLOOKUP(A3782, Orders!A:A,Orders!C:C)</f>
        <v>45285.40067</v>
      </c>
      <c r="C3782" s="4">
        <f>Order_items!B3782</f>
        <v>51036</v>
      </c>
      <c r="D3782" s="4" t="str">
        <f t="array" ref="D3782">_xlfn.XLOOKUP(C3782,Products!A:A,Products!B:B,"")</f>
        <v>Baby Food</v>
      </c>
      <c r="E3782" s="4" t="str">
        <f t="array" ref="E3782">_xlfn.XLOOKUP(C3782,Products!A:A,Products!C:C,"")</f>
        <v>Baby Care</v>
      </c>
      <c r="F3782" s="4" t="str">
        <f t="array" ref="F3782">_xlfn.XLOOKUP(C3782,Products!A:A,Products!D:D,"")</f>
        <v>Karnik PLC</v>
      </c>
      <c r="G3782" s="4">
        <f>Order_items!C3782</f>
        <v>1</v>
      </c>
      <c r="H3782" s="4">
        <f>Order_items!D3782</f>
        <v>931.61</v>
      </c>
      <c r="I3782" s="4">
        <f>Order_items!E3782</f>
        <v>931.61</v>
      </c>
      <c r="J3782" s="4" t="str">
        <f t="array" ref="J3782">_xlfn.XLOOKUP(A3782,Orders!A:A,Orders!G:G,"")</f>
        <v>UPI</v>
      </c>
      <c r="K3782" s="4">
        <f t="shared" si="1"/>
        <v>2023</v>
      </c>
      <c r="L3782" s="4" t="str">
        <f t="shared" si="2"/>
        <v>Dec</v>
      </c>
    </row>
    <row r="3783" ht="22.5" customHeight="1">
      <c r="A3783" s="4">
        <f>(Orders!A3783)</f>
        <v>9048597167</v>
      </c>
      <c r="B3783" s="5">
        <f t="array" ref="B3783">_xlfn.XLOOKUP(A3783, Orders!A:A,Orders!C:C)</f>
        <v>45460.09584</v>
      </c>
      <c r="C3783" s="4">
        <f>Order_items!B3783</f>
        <v>661577</v>
      </c>
      <c r="D3783" s="4" t="str">
        <f t="array" ref="D3783">_xlfn.XLOOKUP(C3783,Products!A:A,Products!B:B,"")</f>
        <v>Cat Food</v>
      </c>
      <c r="E3783" s="4" t="str">
        <f t="array" ref="E3783">_xlfn.XLOOKUP(C3783,Products!A:A,Products!C:C,"")</f>
        <v>Pet Care</v>
      </c>
      <c r="F3783" s="4" t="str">
        <f t="array" ref="F3783">_xlfn.XLOOKUP(C3783,Products!A:A,Products!D:D,"")</f>
        <v>Majumdar PLC</v>
      </c>
      <c r="G3783" s="4">
        <f>Order_items!C3783</f>
        <v>1</v>
      </c>
      <c r="H3783" s="4">
        <f>Order_items!D3783</f>
        <v>720.95</v>
      </c>
      <c r="I3783" s="4">
        <f>Order_items!E3783</f>
        <v>720.95</v>
      </c>
      <c r="J3783" s="4" t="str">
        <f t="array" ref="J3783">_xlfn.XLOOKUP(A3783,Orders!A:A,Orders!G:G,"")</f>
        <v>Wallet</v>
      </c>
      <c r="K3783" s="4">
        <f t="shared" si="1"/>
        <v>2024</v>
      </c>
      <c r="L3783" s="4" t="str">
        <f t="shared" si="2"/>
        <v>Jun</v>
      </c>
    </row>
    <row r="3784" ht="22.5" customHeight="1">
      <c r="A3784" s="4">
        <f>(Orders!A3784)</f>
        <v>4308216668</v>
      </c>
      <c r="B3784" s="5">
        <f t="array" ref="B3784">_xlfn.XLOOKUP(A3784, Orders!A:A,Orders!C:C)</f>
        <v>45484.24988</v>
      </c>
      <c r="C3784" s="4">
        <f>Order_items!B3784</f>
        <v>990993</v>
      </c>
      <c r="D3784" s="4" t="str">
        <f t="array" ref="D3784">_xlfn.XLOOKUP(C3784,Products!A:A,Products!B:B,"")</f>
        <v>Chocolates</v>
      </c>
      <c r="E3784" s="4" t="str">
        <f t="array" ref="E3784">_xlfn.XLOOKUP(C3784,Products!A:A,Products!C:C,"")</f>
        <v>Snacks &amp; Munchies</v>
      </c>
      <c r="F3784" s="4" t="str">
        <f t="array" ref="F3784">_xlfn.XLOOKUP(C3784,Products!A:A,Products!D:D,"")</f>
        <v>Guha-Subramaniam</v>
      </c>
      <c r="G3784" s="4">
        <f>Order_items!C3784</f>
        <v>2</v>
      </c>
      <c r="H3784" s="4">
        <f>Order_items!D3784</f>
        <v>263.7</v>
      </c>
      <c r="I3784" s="4">
        <f>Order_items!E3784</f>
        <v>527.4</v>
      </c>
      <c r="J3784" s="4" t="str">
        <f t="array" ref="J3784">_xlfn.XLOOKUP(A3784,Orders!A:A,Orders!G:G,"")</f>
        <v>UPI</v>
      </c>
      <c r="K3784" s="4">
        <f t="shared" si="1"/>
        <v>2024</v>
      </c>
      <c r="L3784" s="4" t="str">
        <f t="shared" si="2"/>
        <v>Jul</v>
      </c>
    </row>
    <row r="3785" ht="22.5" customHeight="1">
      <c r="A3785" s="4">
        <f>(Orders!A3785)</f>
        <v>8671875127</v>
      </c>
      <c r="B3785" s="5">
        <f t="array" ref="B3785">_xlfn.XLOOKUP(A3785, Orders!A:A,Orders!C:C)</f>
        <v>45082.06897</v>
      </c>
      <c r="C3785" s="4">
        <f>Order_items!B3785</f>
        <v>15314</v>
      </c>
      <c r="D3785" s="4" t="str">
        <f t="array" ref="D3785">_xlfn.XLOOKUP(C3785,Products!A:A,Products!B:B,"")</f>
        <v>Cheese</v>
      </c>
      <c r="E3785" s="4" t="str">
        <f t="array" ref="E3785">_xlfn.XLOOKUP(C3785,Products!A:A,Products!C:C,"")</f>
        <v>Dairy &amp; Breakfast</v>
      </c>
      <c r="F3785" s="4" t="str">
        <f t="array" ref="F3785">_xlfn.XLOOKUP(C3785,Products!A:A,Products!D:D,"")</f>
        <v>Banik-Ratta</v>
      </c>
      <c r="G3785" s="4">
        <f>Order_items!C3785</f>
        <v>2</v>
      </c>
      <c r="H3785" s="4">
        <f>Order_items!D3785</f>
        <v>578.85</v>
      </c>
      <c r="I3785" s="4">
        <f>Order_items!E3785</f>
        <v>1157.7</v>
      </c>
      <c r="J3785" s="4" t="str">
        <f t="array" ref="J3785">_xlfn.XLOOKUP(A3785,Orders!A:A,Orders!G:G,"")</f>
        <v>Wallet</v>
      </c>
      <c r="K3785" s="4">
        <f t="shared" si="1"/>
        <v>2023</v>
      </c>
      <c r="L3785" s="4" t="str">
        <f t="shared" si="2"/>
        <v>Jun</v>
      </c>
    </row>
    <row r="3786" ht="22.5" customHeight="1">
      <c r="A3786" s="4">
        <f>(Orders!A3786)</f>
        <v>9622968817</v>
      </c>
      <c r="B3786" s="5">
        <f t="array" ref="B3786">_xlfn.XLOOKUP(A3786, Orders!A:A,Orders!C:C)</f>
        <v>45089.95749</v>
      </c>
      <c r="C3786" s="4">
        <f>Order_items!B3786</f>
        <v>537274</v>
      </c>
      <c r="D3786" s="4" t="str">
        <f t="array" ref="D3786">_xlfn.XLOOKUP(C3786,Products!A:A,Products!B:B,"")</f>
        <v>Pet Treats</v>
      </c>
      <c r="E3786" s="4" t="str">
        <f t="array" ref="E3786">_xlfn.XLOOKUP(C3786,Products!A:A,Products!C:C,"")</f>
        <v>Pet Care</v>
      </c>
      <c r="F3786" s="4" t="str">
        <f t="array" ref="F3786">_xlfn.XLOOKUP(C3786,Products!A:A,Products!D:D,"")</f>
        <v>Lal-Chauhan</v>
      </c>
      <c r="G3786" s="4">
        <f>Order_items!C3786</f>
        <v>3</v>
      </c>
      <c r="H3786" s="4">
        <f>Order_items!D3786</f>
        <v>702.71</v>
      </c>
      <c r="I3786" s="4">
        <f>Order_items!E3786</f>
        <v>2108.13</v>
      </c>
      <c r="J3786" s="4" t="str">
        <f t="array" ref="J3786">_xlfn.XLOOKUP(A3786,Orders!A:A,Orders!G:G,"")</f>
        <v>Card</v>
      </c>
      <c r="K3786" s="4">
        <f t="shared" si="1"/>
        <v>2023</v>
      </c>
      <c r="L3786" s="4" t="str">
        <f t="shared" si="2"/>
        <v>Jun</v>
      </c>
    </row>
    <row r="3787" ht="22.5" customHeight="1">
      <c r="A3787" s="4">
        <f>(Orders!A3787)</f>
        <v>7832599414</v>
      </c>
      <c r="B3787" s="5">
        <f t="array" ref="B3787">_xlfn.XLOOKUP(A3787, Orders!A:A,Orders!C:C)</f>
        <v>45145.30307</v>
      </c>
      <c r="C3787" s="4">
        <f>Order_items!B3787</f>
        <v>490602</v>
      </c>
      <c r="D3787" s="4" t="str">
        <f t="array" ref="D3787">_xlfn.XLOOKUP(C3787,Products!A:A,Products!B:B,"")</f>
        <v>Sugar</v>
      </c>
      <c r="E3787" s="4" t="str">
        <f t="array" ref="E3787">_xlfn.XLOOKUP(C3787,Products!A:A,Products!C:C,"")</f>
        <v>Grocery &amp; Staples</v>
      </c>
      <c r="F3787" s="4" t="str">
        <f t="array" ref="F3787">_xlfn.XLOOKUP(C3787,Products!A:A,Products!D:D,"")</f>
        <v>Raghavan Inc</v>
      </c>
      <c r="G3787" s="4">
        <f>Order_items!C3787</f>
        <v>1</v>
      </c>
      <c r="H3787" s="4">
        <f>Order_items!D3787</f>
        <v>549.47</v>
      </c>
      <c r="I3787" s="4">
        <f>Order_items!E3787</f>
        <v>549.47</v>
      </c>
      <c r="J3787" s="4" t="str">
        <f t="array" ref="J3787">_xlfn.XLOOKUP(A3787,Orders!A:A,Orders!G:G,"")</f>
        <v>UPI</v>
      </c>
      <c r="K3787" s="4">
        <f t="shared" si="1"/>
        <v>2023</v>
      </c>
      <c r="L3787" s="4" t="str">
        <f t="shared" si="2"/>
        <v>Aug</v>
      </c>
    </row>
    <row r="3788" ht="22.5" customHeight="1">
      <c r="A3788" s="4">
        <f>(Orders!A3788)</f>
        <v>5533307028</v>
      </c>
      <c r="B3788" s="5">
        <f t="array" ref="B3788">_xlfn.XLOOKUP(A3788, Orders!A:A,Orders!C:C)</f>
        <v>45073.44418</v>
      </c>
      <c r="C3788" s="4">
        <f>Order_items!B3788</f>
        <v>67197</v>
      </c>
      <c r="D3788" s="4" t="str">
        <f t="array" ref="D3788">_xlfn.XLOOKUP(C3788,Products!A:A,Products!B:B,"")</f>
        <v>Butter</v>
      </c>
      <c r="E3788" s="4" t="str">
        <f t="array" ref="E3788">_xlfn.XLOOKUP(C3788,Products!A:A,Products!C:C,"")</f>
        <v>Dairy &amp; Breakfast</v>
      </c>
      <c r="F3788" s="4" t="str">
        <f t="array" ref="F3788">_xlfn.XLOOKUP(C3788,Products!A:A,Products!D:D,"")</f>
        <v>Shetty-Bora</v>
      </c>
      <c r="G3788" s="4">
        <f>Order_items!C3788</f>
        <v>1</v>
      </c>
      <c r="H3788" s="4">
        <f>Order_items!D3788</f>
        <v>552.2</v>
      </c>
      <c r="I3788" s="4">
        <f>Order_items!E3788</f>
        <v>552.2</v>
      </c>
      <c r="J3788" s="4" t="str">
        <f t="array" ref="J3788">_xlfn.XLOOKUP(A3788,Orders!A:A,Orders!G:G,"")</f>
        <v>UPI</v>
      </c>
      <c r="K3788" s="4">
        <f t="shared" si="1"/>
        <v>2023</v>
      </c>
      <c r="L3788" s="4" t="str">
        <f t="shared" si="2"/>
        <v>May</v>
      </c>
    </row>
    <row r="3789" ht="22.5" customHeight="1">
      <c r="A3789" s="4">
        <f>(Orders!A3789)</f>
        <v>752185231</v>
      </c>
      <c r="B3789" s="5">
        <f t="array" ref="B3789">_xlfn.XLOOKUP(A3789, Orders!A:A,Orders!C:C)</f>
        <v>45353.16771</v>
      </c>
      <c r="C3789" s="4">
        <f>Order_items!B3789</f>
        <v>659290</v>
      </c>
      <c r="D3789" s="4" t="str">
        <f t="array" ref="D3789">_xlfn.XLOOKUP(C3789,Products!A:A,Products!B:B,"")</f>
        <v>Cheese</v>
      </c>
      <c r="E3789" s="4" t="str">
        <f t="array" ref="E3789">_xlfn.XLOOKUP(C3789,Products!A:A,Products!C:C,"")</f>
        <v>Dairy &amp; Breakfast</v>
      </c>
      <c r="F3789" s="4" t="str">
        <f t="array" ref="F3789">_xlfn.XLOOKUP(C3789,Products!A:A,Products!D:D,"")</f>
        <v>Kapadia-D’Alia</v>
      </c>
      <c r="G3789" s="4">
        <f>Order_items!C3789</f>
        <v>1</v>
      </c>
      <c r="H3789" s="4">
        <f>Order_items!D3789</f>
        <v>319.34</v>
      </c>
      <c r="I3789" s="4">
        <f>Order_items!E3789</f>
        <v>319.34</v>
      </c>
      <c r="J3789" s="4" t="str">
        <f t="array" ref="J3789">_xlfn.XLOOKUP(A3789,Orders!A:A,Orders!G:G,"")</f>
        <v>Wallet</v>
      </c>
      <c r="K3789" s="4">
        <f t="shared" si="1"/>
        <v>2024</v>
      </c>
      <c r="L3789" s="4" t="str">
        <f t="shared" si="2"/>
        <v>Mar</v>
      </c>
    </row>
    <row r="3790" ht="22.5" customHeight="1">
      <c r="A3790" s="4">
        <f>(Orders!A3790)</f>
        <v>5859787209</v>
      </c>
      <c r="B3790" s="5">
        <f t="array" ref="B3790">_xlfn.XLOOKUP(A3790, Orders!A:A,Orders!C:C)</f>
        <v>45565.25431</v>
      </c>
      <c r="C3790" s="4">
        <f>Order_items!B3790</f>
        <v>131136</v>
      </c>
      <c r="D3790" s="4" t="str">
        <f t="array" ref="D3790">_xlfn.XLOOKUP(C3790,Products!A:A,Products!B:B,"")</f>
        <v>Salt</v>
      </c>
      <c r="E3790" s="4" t="str">
        <f t="array" ref="E3790">_xlfn.XLOOKUP(C3790,Products!A:A,Products!C:C,"")</f>
        <v>Grocery &amp; Staples</v>
      </c>
      <c r="F3790" s="4" t="str">
        <f t="array" ref="F3790">_xlfn.XLOOKUP(C3790,Products!A:A,Products!D:D,"")</f>
        <v>Deshpande-Rama</v>
      </c>
      <c r="G3790" s="4">
        <f>Order_items!C3790</f>
        <v>2</v>
      </c>
      <c r="H3790" s="4">
        <f>Order_items!D3790</f>
        <v>37.8</v>
      </c>
      <c r="I3790" s="4">
        <f>Order_items!E3790</f>
        <v>75.6</v>
      </c>
      <c r="J3790" s="4" t="str">
        <f t="array" ref="J3790">_xlfn.XLOOKUP(A3790,Orders!A:A,Orders!G:G,"")</f>
        <v>Cash</v>
      </c>
      <c r="K3790" s="4">
        <f t="shared" si="1"/>
        <v>2024</v>
      </c>
      <c r="L3790" s="4" t="str">
        <f t="shared" si="2"/>
        <v>Sep</v>
      </c>
    </row>
    <row r="3791" ht="22.5" customHeight="1">
      <c r="A3791" s="4">
        <f>(Orders!A3791)</f>
        <v>1736713150</v>
      </c>
      <c r="B3791" s="5">
        <f t="array" ref="B3791">_xlfn.XLOOKUP(A3791, Orders!A:A,Orders!C:C)</f>
        <v>45298.41914</v>
      </c>
      <c r="C3791" s="4">
        <f>Order_items!B3791</f>
        <v>661577</v>
      </c>
      <c r="D3791" s="4" t="str">
        <f t="array" ref="D3791">_xlfn.XLOOKUP(C3791,Products!A:A,Products!B:B,"")</f>
        <v>Cat Food</v>
      </c>
      <c r="E3791" s="4" t="str">
        <f t="array" ref="E3791">_xlfn.XLOOKUP(C3791,Products!A:A,Products!C:C,"")</f>
        <v>Pet Care</v>
      </c>
      <c r="F3791" s="4" t="str">
        <f t="array" ref="F3791">_xlfn.XLOOKUP(C3791,Products!A:A,Products!D:D,"")</f>
        <v>Majumdar PLC</v>
      </c>
      <c r="G3791" s="4">
        <f>Order_items!C3791</f>
        <v>1</v>
      </c>
      <c r="H3791" s="4">
        <f>Order_items!D3791</f>
        <v>720.95</v>
      </c>
      <c r="I3791" s="4">
        <f>Order_items!E3791</f>
        <v>720.95</v>
      </c>
      <c r="J3791" s="4" t="str">
        <f t="array" ref="J3791">_xlfn.XLOOKUP(A3791,Orders!A:A,Orders!G:G,"")</f>
        <v>Cash</v>
      </c>
      <c r="K3791" s="4">
        <f t="shared" si="1"/>
        <v>2024</v>
      </c>
      <c r="L3791" s="4" t="str">
        <f t="shared" si="2"/>
        <v>Jan</v>
      </c>
    </row>
    <row r="3792" ht="22.5" customHeight="1">
      <c r="A3792" s="4">
        <f>(Orders!A3792)</f>
        <v>3620570172</v>
      </c>
      <c r="B3792" s="5">
        <f t="array" ref="B3792">_xlfn.XLOOKUP(A3792, Orders!A:A,Orders!C:C)</f>
        <v>45398.76747</v>
      </c>
      <c r="C3792" s="4">
        <f>Order_items!B3792</f>
        <v>57405</v>
      </c>
      <c r="D3792" s="4" t="str">
        <f t="array" ref="D3792">_xlfn.XLOOKUP(C3792,Products!A:A,Products!B:B,"")</f>
        <v>Baby Food</v>
      </c>
      <c r="E3792" s="4" t="str">
        <f t="array" ref="E3792">_xlfn.XLOOKUP(C3792,Products!A:A,Products!C:C,"")</f>
        <v>Baby Care</v>
      </c>
      <c r="F3792" s="4" t="str">
        <f t="array" ref="F3792">_xlfn.XLOOKUP(C3792,Products!A:A,Products!D:D,"")</f>
        <v>Srinivas PLC</v>
      </c>
      <c r="G3792" s="4">
        <f>Order_items!C3792</f>
        <v>1</v>
      </c>
      <c r="H3792" s="4">
        <f>Order_items!D3792</f>
        <v>607.67</v>
      </c>
      <c r="I3792" s="4">
        <f>Order_items!E3792</f>
        <v>607.67</v>
      </c>
      <c r="J3792" s="4" t="str">
        <f t="array" ref="J3792">_xlfn.XLOOKUP(A3792,Orders!A:A,Orders!G:G,"")</f>
        <v>Card</v>
      </c>
      <c r="K3792" s="4">
        <f t="shared" si="1"/>
        <v>2024</v>
      </c>
      <c r="L3792" s="4" t="str">
        <f t="shared" si="2"/>
        <v>Apr</v>
      </c>
    </row>
    <row r="3793" ht="22.5" customHeight="1">
      <c r="A3793" s="4">
        <f>(Orders!A3793)</f>
        <v>5758119413</v>
      </c>
      <c r="B3793" s="5">
        <f t="array" ref="B3793">_xlfn.XLOOKUP(A3793, Orders!A:A,Orders!C:C)</f>
        <v>45575.39262</v>
      </c>
      <c r="C3793" s="4">
        <f>Order_items!B3793</f>
        <v>642612</v>
      </c>
      <c r="D3793" s="4" t="str">
        <f t="array" ref="D3793">_xlfn.XLOOKUP(C3793,Products!A:A,Products!B:B,"")</f>
        <v>Pet Treats</v>
      </c>
      <c r="E3793" s="4" t="str">
        <f t="array" ref="E3793">_xlfn.XLOOKUP(C3793,Products!A:A,Products!C:C,"")</f>
        <v>Pet Care</v>
      </c>
      <c r="F3793" s="4" t="str">
        <f t="array" ref="F3793">_xlfn.XLOOKUP(C3793,Products!A:A,Products!D:D,"")</f>
        <v>Pillay-Ahuja</v>
      </c>
      <c r="G3793" s="4">
        <f>Order_items!C3793</f>
        <v>3</v>
      </c>
      <c r="H3793" s="4">
        <f>Order_items!D3793</f>
        <v>517.03</v>
      </c>
      <c r="I3793" s="4">
        <f>Order_items!E3793</f>
        <v>1551.09</v>
      </c>
      <c r="J3793" s="4" t="str">
        <f t="array" ref="J3793">_xlfn.XLOOKUP(A3793,Orders!A:A,Orders!G:G,"")</f>
        <v>Wallet</v>
      </c>
      <c r="K3793" s="4">
        <f t="shared" si="1"/>
        <v>2024</v>
      </c>
      <c r="L3793" s="4" t="str">
        <f t="shared" si="2"/>
        <v>Oct</v>
      </c>
    </row>
    <row r="3794" ht="22.5" customHeight="1">
      <c r="A3794" s="4">
        <f>(Orders!A3794)</f>
        <v>2204489775</v>
      </c>
      <c r="B3794" s="5">
        <f t="array" ref="B3794">_xlfn.XLOOKUP(A3794, Orders!A:A,Orders!C:C)</f>
        <v>45415.04972</v>
      </c>
      <c r="C3794" s="4">
        <f>Order_items!B3794</f>
        <v>679865</v>
      </c>
      <c r="D3794" s="4" t="str">
        <f t="array" ref="D3794">_xlfn.XLOOKUP(C3794,Products!A:A,Products!B:B,"")</f>
        <v>Wheat Flour</v>
      </c>
      <c r="E3794" s="4" t="str">
        <f t="array" ref="E3794">_xlfn.XLOOKUP(C3794,Products!A:A,Products!C:C,"")</f>
        <v>Grocery &amp; Staples</v>
      </c>
      <c r="F3794" s="4" t="str">
        <f t="array" ref="F3794">_xlfn.XLOOKUP(C3794,Products!A:A,Products!D:D,"")</f>
        <v>Memon-Barad</v>
      </c>
      <c r="G3794" s="4">
        <f>Order_items!C3794</f>
        <v>2</v>
      </c>
      <c r="H3794" s="4">
        <f>Order_items!D3794</f>
        <v>347.91</v>
      </c>
      <c r="I3794" s="4">
        <f>Order_items!E3794</f>
        <v>695.82</v>
      </c>
      <c r="J3794" s="4" t="str">
        <f t="array" ref="J3794">_xlfn.XLOOKUP(A3794,Orders!A:A,Orders!G:G,"")</f>
        <v>Card</v>
      </c>
      <c r="K3794" s="4">
        <f t="shared" si="1"/>
        <v>2024</v>
      </c>
      <c r="L3794" s="4" t="str">
        <f t="shared" si="2"/>
        <v>May</v>
      </c>
    </row>
    <row r="3795" ht="22.5" customHeight="1">
      <c r="A3795" s="4">
        <f>(Orders!A3795)</f>
        <v>5881059783</v>
      </c>
      <c r="B3795" s="5">
        <f t="array" ref="B3795">_xlfn.XLOOKUP(A3795, Orders!A:A,Orders!C:C)</f>
        <v>45139.41911</v>
      </c>
      <c r="C3795" s="4">
        <f>Order_items!B3795</f>
        <v>112390</v>
      </c>
      <c r="D3795" s="4" t="str">
        <f t="array" ref="D3795">_xlfn.XLOOKUP(C3795,Products!A:A,Products!B:B,"")</f>
        <v>Toothpaste</v>
      </c>
      <c r="E3795" s="4" t="str">
        <f t="array" ref="E3795">_xlfn.XLOOKUP(C3795,Products!A:A,Products!C:C,"")</f>
        <v>Personal Care</v>
      </c>
      <c r="F3795" s="4" t="str">
        <f t="array" ref="F3795">_xlfn.XLOOKUP(C3795,Products!A:A,Products!D:D,"")</f>
        <v>Kibe, Contractor and Randhawa</v>
      </c>
      <c r="G3795" s="4">
        <f>Order_items!C3795</f>
        <v>3</v>
      </c>
      <c r="H3795" s="4">
        <f>Order_items!D3795</f>
        <v>877.98</v>
      </c>
      <c r="I3795" s="4">
        <f>Order_items!E3795</f>
        <v>2633.94</v>
      </c>
      <c r="J3795" s="4" t="str">
        <f t="array" ref="J3795">_xlfn.XLOOKUP(A3795,Orders!A:A,Orders!G:G,"")</f>
        <v>Cash</v>
      </c>
      <c r="K3795" s="4">
        <f t="shared" si="1"/>
        <v>2023</v>
      </c>
      <c r="L3795" s="4" t="str">
        <f t="shared" si="2"/>
        <v>Aug</v>
      </c>
    </row>
    <row r="3796" ht="22.5" customHeight="1">
      <c r="A3796" s="4">
        <f>(Orders!A3796)</f>
        <v>9475167773</v>
      </c>
      <c r="B3796" s="5">
        <f t="array" ref="B3796">_xlfn.XLOOKUP(A3796, Orders!A:A,Orders!C:C)</f>
        <v>45131.7294</v>
      </c>
      <c r="C3796" s="4">
        <f>Order_items!B3796</f>
        <v>487931</v>
      </c>
      <c r="D3796" s="4" t="str">
        <f t="array" ref="D3796">_xlfn.XLOOKUP(C3796,Products!A:A,Products!B:B,"")</f>
        <v>Sugar</v>
      </c>
      <c r="E3796" s="4" t="str">
        <f t="array" ref="E3796">_xlfn.XLOOKUP(C3796,Products!A:A,Products!C:C,"")</f>
        <v>Grocery &amp; Staples</v>
      </c>
      <c r="F3796" s="4" t="str">
        <f t="array" ref="F3796">_xlfn.XLOOKUP(C3796,Products!A:A,Products!D:D,"")</f>
        <v>Bahl, Jaggi and Nath</v>
      </c>
      <c r="G3796" s="4">
        <f>Order_items!C3796</f>
        <v>2</v>
      </c>
      <c r="H3796" s="4">
        <f>Order_items!D3796</f>
        <v>709.08</v>
      </c>
      <c r="I3796" s="4">
        <f>Order_items!E3796</f>
        <v>1418.16</v>
      </c>
      <c r="J3796" s="4" t="str">
        <f t="array" ref="J3796">_xlfn.XLOOKUP(A3796,Orders!A:A,Orders!G:G,"")</f>
        <v>Cash</v>
      </c>
      <c r="K3796" s="4">
        <f t="shared" si="1"/>
        <v>2023</v>
      </c>
      <c r="L3796" s="4" t="str">
        <f t="shared" si="2"/>
        <v>Jul</v>
      </c>
    </row>
    <row r="3797" ht="22.5" customHeight="1">
      <c r="A3797" s="4">
        <f>(Orders!A3797)</f>
        <v>4635228647</v>
      </c>
      <c r="B3797" s="5">
        <f t="array" ref="B3797">_xlfn.XLOOKUP(A3797, Orders!A:A,Orders!C:C)</f>
        <v>45165.81584</v>
      </c>
      <c r="C3797" s="4">
        <f>Order_items!B3797</f>
        <v>131136</v>
      </c>
      <c r="D3797" s="4" t="str">
        <f t="array" ref="D3797">_xlfn.XLOOKUP(C3797,Products!A:A,Products!B:B,"")</f>
        <v>Salt</v>
      </c>
      <c r="E3797" s="4" t="str">
        <f t="array" ref="E3797">_xlfn.XLOOKUP(C3797,Products!A:A,Products!C:C,"")</f>
        <v>Grocery &amp; Staples</v>
      </c>
      <c r="F3797" s="4" t="str">
        <f t="array" ref="F3797">_xlfn.XLOOKUP(C3797,Products!A:A,Products!D:D,"")</f>
        <v>Deshpande-Rama</v>
      </c>
      <c r="G3797" s="4">
        <f>Order_items!C3797</f>
        <v>2</v>
      </c>
      <c r="H3797" s="4">
        <f>Order_items!D3797</f>
        <v>37.8</v>
      </c>
      <c r="I3797" s="4">
        <f>Order_items!E3797</f>
        <v>75.6</v>
      </c>
      <c r="J3797" s="4" t="str">
        <f t="array" ref="J3797">_xlfn.XLOOKUP(A3797,Orders!A:A,Orders!G:G,"")</f>
        <v>UPI</v>
      </c>
      <c r="K3797" s="4">
        <f t="shared" si="1"/>
        <v>2023</v>
      </c>
      <c r="L3797" s="4" t="str">
        <f t="shared" si="2"/>
        <v>Aug</v>
      </c>
    </row>
    <row r="3798" ht="22.5" customHeight="1">
      <c r="A3798" s="4">
        <f>(Orders!A3798)</f>
        <v>8394536341</v>
      </c>
      <c r="B3798" s="5">
        <f t="array" ref="B3798">_xlfn.XLOOKUP(A3798, Orders!A:A,Orders!C:C)</f>
        <v>45521.32719</v>
      </c>
      <c r="C3798" s="4">
        <f>Order_items!B3798</f>
        <v>257719</v>
      </c>
      <c r="D3798" s="4" t="str">
        <f t="array" ref="D3798">_xlfn.XLOOKUP(C3798,Products!A:A,Products!B:B,"")</f>
        <v>Eggs</v>
      </c>
      <c r="E3798" s="4" t="str">
        <f t="array" ref="E3798">_xlfn.XLOOKUP(C3798,Products!A:A,Products!C:C,"")</f>
        <v>Dairy &amp; Breakfast</v>
      </c>
      <c r="F3798" s="4" t="str">
        <f t="array" ref="F3798">_xlfn.XLOOKUP(C3798,Products!A:A,Products!D:D,"")</f>
        <v>Chaudhuri PLC</v>
      </c>
      <c r="G3798" s="4">
        <f>Order_items!C3798</f>
        <v>1</v>
      </c>
      <c r="H3798" s="4">
        <f>Order_items!D3798</f>
        <v>281.73</v>
      </c>
      <c r="I3798" s="4">
        <f>Order_items!E3798</f>
        <v>281.73</v>
      </c>
      <c r="J3798" s="4" t="str">
        <f t="array" ref="J3798">_xlfn.XLOOKUP(A3798,Orders!A:A,Orders!G:G,"")</f>
        <v>Cash</v>
      </c>
      <c r="K3798" s="4">
        <f t="shared" si="1"/>
        <v>2024</v>
      </c>
      <c r="L3798" s="4" t="str">
        <f t="shared" si="2"/>
        <v>Aug</v>
      </c>
    </row>
    <row r="3799" ht="22.5" customHeight="1">
      <c r="A3799" s="4">
        <f>(Orders!A3799)</f>
        <v>4726427550</v>
      </c>
      <c r="B3799" s="5">
        <f t="array" ref="B3799">_xlfn.XLOOKUP(A3799, Orders!A:A,Orders!C:C)</f>
        <v>45326.95633</v>
      </c>
      <c r="C3799" s="4">
        <f>Order_items!B3799</f>
        <v>487065</v>
      </c>
      <c r="D3799" s="4" t="str">
        <f t="array" ref="D3799">_xlfn.XLOOKUP(C3799,Products!A:A,Products!B:B,"")</f>
        <v>Chips</v>
      </c>
      <c r="E3799" s="4" t="str">
        <f t="array" ref="E3799">_xlfn.XLOOKUP(C3799,Products!A:A,Products!C:C,"")</f>
        <v>Snacks &amp; Munchies</v>
      </c>
      <c r="F3799" s="4" t="str">
        <f t="array" ref="F3799">_xlfn.XLOOKUP(C3799,Products!A:A,Products!D:D,"")</f>
        <v>Kadakia-Yadav</v>
      </c>
      <c r="G3799" s="4">
        <f>Order_items!C3799</f>
        <v>2</v>
      </c>
      <c r="H3799" s="4">
        <f>Order_items!D3799</f>
        <v>374.68</v>
      </c>
      <c r="I3799" s="4">
        <f>Order_items!E3799</f>
        <v>749.36</v>
      </c>
      <c r="J3799" s="4" t="str">
        <f t="array" ref="J3799">_xlfn.XLOOKUP(A3799,Orders!A:A,Orders!G:G,"")</f>
        <v>Card</v>
      </c>
      <c r="K3799" s="4">
        <f t="shared" si="1"/>
        <v>2024</v>
      </c>
      <c r="L3799" s="4" t="str">
        <f t="shared" si="2"/>
        <v>Feb</v>
      </c>
    </row>
    <row r="3800" ht="22.5" customHeight="1">
      <c r="A3800" s="4">
        <f>(Orders!A3800)</f>
        <v>5387935727</v>
      </c>
      <c r="B3800" s="5">
        <f t="array" ref="B3800">_xlfn.XLOOKUP(A3800, Orders!A:A,Orders!C:C)</f>
        <v>45201.17138</v>
      </c>
      <c r="C3800" s="4">
        <f>Order_items!B3800</f>
        <v>532965</v>
      </c>
      <c r="D3800" s="4" t="str">
        <f t="array" ref="D3800">_xlfn.XLOOKUP(C3800,Products!A:A,Products!B:B,"")</f>
        <v>Frozen Pizza</v>
      </c>
      <c r="E3800" s="4" t="str">
        <f t="array" ref="E3800">_xlfn.XLOOKUP(C3800,Products!A:A,Products!C:C,"")</f>
        <v>Instant &amp; Frozen Food</v>
      </c>
      <c r="F3800" s="4" t="str">
        <f t="array" ref="F3800">_xlfn.XLOOKUP(C3800,Products!A:A,Products!D:D,"")</f>
        <v>Sachdev Inc</v>
      </c>
      <c r="G3800" s="4">
        <f>Order_items!C3800</f>
        <v>3</v>
      </c>
      <c r="H3800" s="4">
        <f>Order_items!D3800</f>
        <v>307.23</v>
      </c>
      <c r="I3800" s="4">
        <f>Order_items!E3800</f>
        <v>921.69</v>
      </c>
      <c r="J3800" s="4" t="str">
        <f t="array" ref="J3800">_xlfn.XLOOKUP(A3800,Orders!A:A,Orders!G:G,"")</f>
        <v>UPI</v>
      </c>
      <c r="K3800" s="4">
        <f t="shared" si="1"/>
        <v>2023</v>
      </c>
      <c r="L3800" s="4" t="str">
        <f t="shared" si="2"/>
        <v>Oct</v>
      </c>
    </row>
    <row r="3801" ht="22.5" customHeight="1">
      <c r="A3801" s="4">
        <f>(Orders!A3801)</f>
        <v>1886705751</v>
      </c>
      <c r="B3801" s="5">
        <f t="array" ref="B3801">_xlfn.XLOOKUP(A3801, Orders!A:A,Orders!C:C)</f>
        <v>45035.78524</v>
      </c>
      <c r="C3801" s="4">
        <f>Order_items!B3801</f>
        <v>734789</v>
      </c>
      <c r="D3801" s="4" t="str">
        <f t="array" ref="D3801">_xlfn.XLOOKUP(C3801,Products!A:A,Products!B:B,"")</f>
        <v>Popcorn</v>
      </c>
      <c r="E3801" s="4" t="str">
        <f t="array" ref="E3801">_xlfn.XLOOKUP(C3801,Products!A:A,Products!C:C,"")</f>
        <v>Snacks &amp; Munchies</v>
      </c>
      <c r="F3801" s="4" t="str">
        <f t="array" ref="F3801">_xlfn.XLOOKUP(C3801,Products!A:A,Products!D:D,"")</f>
        <v>Chaudhari, Pant and Singh</v>
      </c>
      <c r="G3801" s="4">
        <f>Order_items!C3801</f>
        <v>1</v>
      </c>
      <c r="H3801" s="4">
        <f>Order_items!D3801</f>
        <v>395.82</v>
      </c>
      <c r="I3801" s="4">
        <f>Order_items!E3801</f>
        <v>395.82</v>
      </c>
      <c r="J3801" s="4" t="str">
        <f t="array" ref="J3801">_xlfn.XLOOKUP(A3801,Orders!A:A,Orders!G:G,"")</f>
        <v>Wallet</v>
      </c>
      <c r="K3801" s="4">
        <f t="shared" si="1"/>
        <v>2023</v>
      </c>
      <c r="L3801" s="4" t="str">
        <f t="shared" si="2"/>
        <v>Apr</v>
      </c>
    </row>
    <row r="3802" ht="22.5" customHeight="1">
      <c r="A3802" s="4">
        <f>(Orders!A3802)</f>
        <v>4224014067</v>
      </c>
      <c r="B3802" s="5">
        <f t="array" ref="B3802">_xlfn.XLOOKUP(A3802, Orders!A:A,Orders!C:C)</f>
        <v>45061.50097</v>
      </c>
      <c r="C3802" s="4">
        <f>Order_items!B3802</f>
        <v>679865</v>
      </c>
      <c r="D3802" s="4" t="str">
        <f t="array" ref="D3802">_xlfn.XLOOKUP(C3802,Products!A:A,Products!B:B,"")</f>
        <v>Wheat Flour</v>
      </c>
      <c r="E3802" s="4" t="str">
        <f t="array" ref="E3802">_xlfn.XLOOKUP(C3802,Products!A:A,Products!C:C,"")</f>
        <v>Grocery &amp; Staples</v>
      </c>
      <c r="F3802" s="4" t="str">
        <f t="array" ref="F3802">_xlfn.XLOOKUP(C3802,Products!A:A,Products!D:D,"")</f>
        <v>Memon-Barad</v>
      </c>
      <c r="G3802" s="4">
        <f>Order_items!C3802</f>
        <v>2</v>
      </c>
      <c r="H3802" s="4">
        <f>Order_items!D3802</f>
        <v>347.91</v>
      </c>
      <c r="I3802" s="4">
        <f>Order_items!E3802</f>
        <v>695.82</v>
      </c>
      <c r="J3802" s="4" t="str">
        <f t="array" ref="J3802">_xlfn.XLOOKUP(A3802,Orders!A:A,Orders!G:G,"")</f>
        <v>Cash</v>
      </c>
      <c r="K3802" s="4">
        <f t="shared" si="1"/>
        <v>2023</v>
      </c>
      <c r="L3802" s="4" t="str">
        <f t="shared" si="2"/>
        <v>May</v>
      </c>
    </row>
    <row r="3803" ht="22.5" customHeight="1">
      <c r="A3803" s="4">
        <f>(Orders!A3803)</f>
        <v>8726515908</v>
      </c>
      <c r="B3803" s="5">
        <f t="array" ref="B3803">_xlfn.XLOOKUP(A3803, Orders!A:A,Orders!C:C)</f>
        <v>45566.66675</v>
      </c>
      <c r="C3803" s="4">
        <f>Order_items!B3803</f>
        <v>34186</v>
      </c>
      <c r="D3803" s="4" t="str">
        <f t="array" ref="D3803">_xlfn.XLOOKUP(C3803,Products!A:A,Products!B:B,"")</f>
        <v>Mangoes</v>
      </c>
      <c r="E3803" s="4" t="str">
        <f t="array" ref="E3803">_xlfn.XLOOKUP(C3803,Products!A:A,Products!C:C,"")</f>
        <v>Fruits &amp; Vegetables</v>
      </c>
      <c r="F3803" s="4" t="str">
        <f t="array" ref="F3803">_xlfn.XLOOKUP(C3803,Products!A:A,Products!D:D,"")</f>
        <v>Mandal-Kar</v>
      </c>
      <c r="G3803" s="4">
        <f>Order_items!C3803</f>
        <v>2</v>
      </c>
      <c r="H3803" s="4">
        <f>Order_items!D3803</f>
        <v>925.65</v>
      </c>
      <c r="I3803" s="4">
        <f>Order_items!E3803</f>
        <v>1851.3</v>
      </c>
      <c r="J3803" s="4" t="str">
        <f t="array" ref="J3803">_xlfn.XLOOKUP(A3803,Orders!A:A,Orders!G:G,"")</f>
        <v>Wallet</v>
      </c>
      <c r="K3803" s="4">
        <f t="shared" si="1"/>
        <v>2024</v>
      </c>
      <c r="L3803" s="4" t="str">
        <f t="shared" si="2"/>
        <v>Oct</v>
      </c>
    </row>
    <row r="3804" ht="22.5" customHeight="1">
      <c r="A3804" s="4">
        <f>(Orders!A3804)</f>
        <v>7388091459</v>
      </c>
      <c r="B3804" s="5">
        <f t="array" ref="B3804">_xlfn.XLOOKUP(A3804, Orders!A:A,Orders!C:C)</f>
        <v>45581.64642</v>
      </c>
      <c r="C3804" s="4">
        <f>Order_items!B3804</f>
        <v>832348</v>
      </c>
      <c r="D3804" s="4" t="str">
        <f t="array" ref="D3804">_xlfn.XLOOKUP(C3804,Products!A:A,Products!B:B,"")</f>
        <v>Biscuits</v>
      </c>
      <c r="E3804" s="4" t="str">
        <f t="array" ref="E3804">_xlfn.XLOOKUP(C3804,Products!A:A,Products!C:C,"")</f>
        <v>Snacks &amp; Munchies</v>
      </c>
      <c r="F3804" s="4" t="str">
        <f t="array" ref="F3804">_xlfn.XLOOKUP(C3804,Products!A:A,Products!D:D,"")</f>
        <v>Jani-Ram</v>
      </c>
      <c r="G3804" s="4">
        <f>Order_items!C3804</f>
        <v>1</v>
      </c>
      <c r="H3804" s="4">
        <f>Order_items!D3804</f>
        <v>831.43</v>
      </c>
      <c r="I3804" s="4">
        <f>Order_items!E3804</f>
        <v>831.43</v>
      </c>
      <c r="J3804" s="4" t="str">
        <f t="array" ref="J3804">_xlfn.XLOOKUP(A3804,Orders!A:A,Orders!G:G,"")</f>
        <v>Card</v>
      </c>
      <c r="K3804" s="4">
        <f t="shared" si="1"/>
        <v>2024</v>
      </c>
      <c r="L3804" s="4" t="str">
        <f t="shared" si="2"/>
        <v>Oct</v>
      </c>
    </row>
    <row r="3805" ht="22.5" customHeight="1">
      <c r="A3805" s="4">
        <f>(Orders!A3805)</f>
        <v>9320256091</v>
      </c>
      <c r="B3805" s="5">
        <f t="array" ref="B3805">_xlfn.XLOOKUP(A3805, Orders!A:A,Orders!C:C)</f>
        <v>45302.71531</v>
      </c>
      <c r="C3805" s="4">
        <f>Order_items!B3805</f>
        <v>382511</v>
      </c>
      <c r="D3805" s="4" t="str">
        <f t="array" ref="D3805">_xlfn.XLOOKUP(C3805,Products!A:A,Products!B:B,"")</f>
        <v>Butter</v>
      </c>
      <c r="E3805" s="4" t="str">
        <f t="array" ref="E3805">_xlfn.XLOOKUP(C3805,Products!A:A,Products!C:C,"")</f>
        <v>Dairy &amp; Breakfast</v>
      </c>
      <c r="F3805" s="4" t="str">
        <f t="array" ref="F3805">_xlfn.XLOOKUP(C3805,Products!A:A,Products!D:D,"")</f>
        <v>Bora-Thakkar</v>
      </c>
      <c r="G3805" s="4">
        <f>Order_items!C3805</f>
        <v>2</v>
      </c>
      <c r="H3805" s="4">
        <f>Order_items!D3805</f>
        <v>702.54</v>
      </c>
      <c r="I3805" s="4">
        <f>Order_items!E3805</f>
        <v>1405.08</v>
      </c>
      <c r="J3805" s="4" t="str">
        <f t="array" ref="J3805">_xlfn.XLOOKUP(A3805,Orders!A:A,Orders!G:G,"")</f>
        <v>Card</v>
      </c>
      <c r="K3805" s="4">
        <f t="shared" si="1"/>
        <v>2024</v>
      </c>
      <c r="L3805" s="4" t="str">
        <f t="shared" si="2"/>
        <v>Jan</v>
      </c>
    </row>
    <row r="3806" ht="22.5" customHeight="1">
      <c r="A3806" s="4">
        <f>(Orders!A3806)</f>
        <v>3872093894</v>
      </c>
      <c r="B3806" s="5">
        <f t="array" ref="B3806">_xlfn.XLOOKUP(A3806, Orders!A:A,Orders!C:C)</f>
        <v>45231.48802</v>
      </c>
      <c r="C3806" s="4">
        <f>Order_items!B3806</f>
        <v>18035</v>
      </c>
      <c r="D3806" s="4" t="str">
        <f t="array" ref="D3806">_xlfn.XLOOKUP(C3806,Products!A:A,Products!B:B,"")</f>
        <v>Dish Soap</v>
      </c>
      <c r="E3806" s="4" t="str">
        <f t="array" ref="E3806">_xlfn.XLOOKUP(C3806,Products!A:A,Products!C:C,"")</f>
        <v>Household Care</v>
      </c>
      <c r="F3806" s="4" t="str">
        <f t="array" ref="F3806">_xlfn.XLOOKUP(C3806,Products!A:A,Products!D:D,"")</f>
        <v>Ramesh Inc</v>
      </c>
      <c r="G3806" s="4">
        <f>Order_items!C3806</f>
        <v>2</v>
      </c>
      <c r="H3806" s="4">
        <f>Order_items!D3806</f>
        <v>968.94</v>
      </c>
      <c r="I3806" s="4">
        <f>Order_items!E3806</f>
        <v>1937.88</v>
      </c>
      <c r="J3806" s="4" t="str">
        <f t="array" ref="J3806">_xlfn.XLOOKUP(A3806,Orders!A:A,Orders!G:G,"")</f>
        <v>Cash</v>
      </c>
      <c r="K3806" s="4">
        <f t="shared" si="1"/>
        <v>2023</v>
      </c>
      <c r="L3806" s="4" t="str">
        <f t="shared" si="2"/>
        <v>Nov</v>
      </c>
    </row>
    <row r="3807" ht="22.5" customHeight="1">
      <c r="A3807" s="4">
        <f>(Orders!A3807)</f>
        <v>992848455</v>
      </c>
      <c r="B3807" s="5">
        <f t="array" ref="B3807">_xlfn.XLOOKUP(A3807, Orders!A:A,Orders!C:C)</f>
        <v>45553.53416</v>
      </c>
      <c r="C3807" s="4">
        <f>Order_items!B3807</f>
        <v>435929</v>
      </c>
      <c r="D3807" s="4" t="str">
        <f t="array" ref="D3807">_xlfn.XLOOKUP(C3807,Products!A:A,Products!B:B,"")</f>
        <v>Toilet Cleaner</v>
      </c>
      <c r="E3807" s="4" t="str">
        <f t="array" ref="E3807">_xlfn.XLOOKUP(C3807,Products!A:A,Products!C:C,"")</f>
        <v>Household Care</v>
      </c>
      <c r="F3807" s="4" t="str">
        <f t="array" ref="F3807">_xlfn.XLOOKUP(C3807,Products!A:A,Products!D:D,"")</f>
        <v>Memon Ltd</v>
      </c>
      <c r="G3807" s="4">
        <f>Order_items!C3807</f>
        <v>2</v>
      </c>
      <c r="H3807" s="4">
        <f>Order_items!D3807</f>
        <v>856.89</v>
      </c>
      <c r="I3807" s="4">
        <f>Order_items!E3807</f>
        <v>1713.78</v>
      </c>
      <c r="J3807" s="4" t="str">
        <f t="array" ref="J3807">_xlfn.XLOOKUP(A3807,Orders!A:A,Orders!G:G,"")</f>
        <v>Card</v>
      </c>
      <c r="K3807" s="4">
        <f t="shared" si="1"/>
        <v>2024</v>
      </c>
      <c r="L3807" s="4" t="str">
        <f t="shared" si="2"/>
        <v>Sep</v>
      </c>
    </row>
    <row r="3808" ht="22.5" customHeight="1">
      <c r="A3808" s="4">
        <f>(Orders!A3808)</f>
        <v>4458723519</v>
      </c>
      <c r="B3808" s="5">
        <f t="array" ref="B3808">_xlfn.XLOOKUP(A3808, Orders!A:A,Orders!C:C)</f>
        <v>45536.72633</v>
      </c>
      <c r="C3808" s="4">
        <f>Order_items!B3808</f>
        <v>970529</v>
      </c>
      <c r="D3808" s="4" t="str">
        <f t="array" ref="D3808">_xlfn.XLOOKUP(C3808,Products!A:A,Products!B:B,"")</f>
        <v>Diapers</v>
      </c>
      <c r="E3808" s="4" t="str">
        <f t="array" ref="E3808">_xlfn.XLOOKUP(C3808,Products!A:A,Products!C:C,"")</f>
        <v>Baby Care</v>
      </c>
      <c r="F3808" s="4" t="str">
        <f t="array" ref="F3808">_xlfn.XLOOKUP(C3808,Products!A:A,Products!D:D,"")</f>
        <v>Kurian, Patla and Sanghvi</v>
      </c>
      <c r="G3808" s="4">
        <f>Order_items!C3808</f>
        <v>2</v>
      </c>
      <c r="H3808" s="4">
        <f>Order_items!D3808</f>
        <v>827.44</v>
      </c>
      <c r="I3808" s="4">
        <f>Order_items!E3808</f>
        <v>1654.88</v>
      </c>
      <c r="J3808" s="4" t="str">
        <f t="array" ref="J3808">_xlfn.XLOOKUP(A3808,Orders!A:A,Orders!G:G,"")</f>
        <v>Wallet</v>
      </c>
      <c r="K3808" s="4">
        <f t="shared" si="1"/>
        <v>2024</v>
      </c>
      <c r="L3808" s="4" t="str">
        <f t="shared" si="2"/>
        <v>Sep</v>
      </c>
    </row>
    <row r="3809" ht="22.5" customHeight="1">
      <c r="A3809" s="4">
        <f>(Orders!A3809)</f>
        <v>7755662096</v>
      </c>
      <c r="B3809" s="5">
        <f t="array" ref="B3809">_xlfn.XLOOKUP(A3809, Orders!A:A,Orders!C:C)</f>
        <v>45321.53014</v>
      </c>
      <c r="C3809" s="4">
        <f>Order_items!B3809</f>
        <v>799952</v>
      </c>
      <c r="D3809" s="4" t="str">
        <f t="array" ref="D3809">_xlfn.XLOOKUP(C3809,Products!A:A,Products!B:B,"")</f>
        <v>Cheese</v>
      </c>
      <c r="E3809" s="4" t="str">
        <f t="array" ref="E3809">_xlfn.XLOOKUP(C3809,Products!A:A,Products!C:C,"")</f>
        <v>Dairy &amp; Breakfast</v>
      </c>
      <c r="F3809" s="4" t="str">
        <f t="array" ref="F3809">_xlfn.XLOOKUP(C3809,Products!A:A,Products!D:D,"")</f>
        <v>Padmanabhan-Virk</v>
      </c>
      <c r="G3809" s="4">
        <f>Order_items!C3809</f>
        <v>3</v>
      </c>
      <c r="H3809" s="4">
        <f>Order_items!D3809</f>
        <v>922.64</v>
      </c>
      <c r="I3809" s="4">
        <f>Order_items!E3809</f>
        <v>2767.92</v>
      </c>
      <c r="J3809" s="4" t="str">
        <f t="array" ref="J3809">_xlfn.XLOOKUP(A3809,Orders!A:A,Orders!G:G,"")</f>
        <v>Cash</v>
      </c>
      <c r="K3809" s="4">
        <f t="shared" si="1"/>
        <v>2024</v>
      </c>
      <c r="L3809" s="4" t="str">
        <f t="shared" si="2"/>
        <v>Jan</v>
      </c>
    </row>
    <row r="3810" ht="22.5" customHeight="1">
      <c r="A3810" s="4">
        <f>(Orders!A3810)</f>
        <v>5779793224</v>
      </c>
      <c r="B3810" s="5">
        <f t="array" ref="B3810">_xlfn.XLOOKUP(A3810, Orders!A:A,Orders!C:C)</f>
        <v>45425.08067</v>
      </c>
      <c r="C3810" s="4">
        <f>Order_items!B3810</f>
        <v>537274</v>
      </c>
      <c r="D3810" s="4" t="str">
        <f t="array" ref="D3810">_xlfn.XLOOKUP(C3810,Products!A:A,Products!B:B,"")</f>
        <v>Pet Treats</v>
      </c>
      <c r="E3810" s="4" t="str">
        <f t="array" ref="E3810">_xlfn.XLOOKUP(C3810,Products!A:A,Products!C:C,"")</f>
        <v>Pet Care</v>
      </c>
      <c r="F3810" s="4" t="str">
        <f t="array" ref="F3810">_xlfn.XLOOKUP(C3810,Products!A:A,Products!D:D,"")</f>
        <v>Lal-Chauhan</v>
      </c>
      <c r="G3810" s="4">
        <f>Order_items!C3810</f>
        <v>3</v>
      </c>
      <c r="H3810" s="4">
        <f>Order_items!D3810</f>
        <v>702.71</v>
      </c>
      <c r="I3810" s="4">
        <f>Order_items!E3810</f>
        <v>2108.13</v>
      </c>
      <c r="J3810" s="4" t="str">
        <f t="array" ref="J3810">_xlfn.XLOOKUP(A3810,Orders!A:A,Orders!G:G,"")</f>
        <v>Card</v>
      </c>
      <c r="K3810" s="4">
        <f t="shared" si="1"/>
        <v>2024</v>
      </c>
      <c r="L3810" s="4" t="str">
        <f t="shared" si="2"/>
        <v>May</v>
      </c>
    </row>
    <row r="3811" ht="22.5" customHeight="1">
      <c r="A3811" s="4">
        <f>(Orders!A3811)</f>
        <v>8253576531</v>
      </c>
      <c r="B3811" s="5">
        <f t="array" ref="B3811">_xlfn.XLOOKUP(A3811, Orders!A:A,Orders!C:C)</f>
        <v>45160.79968</v>
      </c>
      <c r="C3811" s="4">
        <f>Order_items!B3811</f>
        <v>361361</v>
      </c>
      <c r="D3811" s="4" t="str">
        <f t="array" ref="D3811">_xlfn.XLOOKUP(C3811,Products!A:A,Products!B:B,"")</f>
        <v>Biscuits</v>
      </c>
      <c r="E3811" s="4" t="str">
        <f t="array" ref="E3811">_xlfn.XLOOKUP(C3811,Products!A:A,Products!C:C,"")</f>
        <v>Snacks &amp; Munchies</v>
      </c>
      <c r="F3811" s="4" t="str">
        <f t="array" ref="F3811">_xlfn.XLOOKUP(C3811,Products!A:A,Products!D:D,"")</f>
        <v>Kunda, Dave and Sahni</v>
      </c>
      <c r="G3811" s="4">
        <f>Order_items!C3811</f>
        <v>2</v>
      </c>
      <c r="H3811" s="4">
        <f>Order_items!D3811</f>
        <v>826.21</v>
      </c>
      <c r="I3811" s="4">
        <f>Order_items!E3811</f>
        <v>1652.42</v>
      </c>
      <c r="J3811" s="4" t="str">
        <f t="array" ref="J3811">_xlfn.XLOOKUP(A3811,Orders!A:A,Orders!G:G,"")</f>
        <v>Cash</v>
      </c>
      <c r="K3811" s="4">
        <f t="shared" si="1"/>
        <v>2023</v>
      </c>
      <c r="L3811" s="4" t="str">
        <f t="shared" si="2"/>
        <v>Aug</v>
      </c>
    </row>
    <row r="3812" ht="22.5" customHeight="1">
      <c r="A3812" s="4">
        <f>(Orders!A3812)</f>
        <v>4993169316</v>
      </c>
      <c r="B3812" s="5">
        <f t="array" ref="B3812">_xlfn.XLOOKUP(A3812, Orders!A:A,Orders!C:C)</f>
        <v>45483.70596</v>
      </c>
      <c r="C3812" s="4">
        <f>Order_items!B3812</f>
        <v>243235</v>
      </c>
      <c r="D3812" s="4" t="str">
        <f t="array" ref="D3812">_xlfn.XLOOKUP(C3812,Products!A:A,Products!B:B,"")</f>
        <v>Cat Food</v>
      </c>
      <c r="E3812" s="4" t="str">
        <f t="array" ref="E3812">_xlfn.XLOOKUP(C3812,Products!A:A,Products!C:C,"")</f>
        <v>Pet Care</v>
      </c>
      <c r="F3812" s="4" t="str">
        <f t="array" ref="F3812">_xlfn.XLOOKUP(C3812,Products!A:A,Products!D:D,"")</f>
        <v>Batta Inc</v>
      </c>
      <c r="G3812" s="4">
        <f>Order_items!C3812</f>
        <v>3</v>
      </c>
      <c r="H3812" s="4">
        <f>Order_items!D3812</f>
        <v>109.03</v>
      </c>
      <c r="I3812" s="4">
        <f>Order_items!E3812</f>
        <v>327.09</v>
      </c>
      <c r="J3812" s="4" t="str">
        <f t="array" ref="J3812">_xlfn.XLOOKUP(A3812,Orders!A:A,Orders!G:G,"")</f>
        <v>Cash</v>
      </c>
      <c r="K3812" s="4">
        <f t="shared" si="1"/>
        <v>2024</v>
      </c>
      <c r="L3812" s="4" t="str">
        <f t="shared" si="2"/>
        <v>Jul</v>
      </c>
    </row>
    <row r="3813" ht="22.5" customHeight="1">
      <c r="A3813" s="4">
        <f>(Orders!A3813)</f>
        <v>828017545</v>
      </c>
      <c r="B3813" s="5">
        <f t="array" ref="B3813">_xlfn.XLOOKUP(A3813, Orders!A:A,Orders!C:C)</f>
        <v>45363.10086</v>
      </c>
      <c r="C3813" s="4">
        <f>Order_items!B3813</f>
        <v>264803</v>
      </c>
      <c r="D3813" s="4" t="str">
        <f t="array" ref="D3813">_xlfn.XLOOKUP(C3813,Products!A:A,Products!B:B,"")</f>
        <v>Vitamins</v>
      </c>
      <c r="E3813" s="4" t="str">
        <f t="array" ref="E3813">_xlfn.XLOOKUP(C3813,Products!A:A,Products!C:C,"")</f>
        <v>Pharmacy</v>
      </c>
      <c r="F3813" s="4" t="str">
        <f t="array" ref="F3813">_xlfn.XLOOKUP(C3813,Products!A:A,Products!D:D,"")</f>
        <v>Gole-Doshi</v>
      </c>
      <c r="G3813" s="4">
        <f>Order_items!C3813</f>
        <v>3</v>
      </c>
      <c r="H3813" s="4">
        <f>Order_items!D3813</f>
        <v>995.98</v>
      </c>
      <c r="I3813" s="4">
        <f>Order_items!E3813</f>
        <v>2987.94</v>
      </c>
      <c r="J3813" s="4" t="str">
        <f t="array" ref="J3813">_xlfn.XLOOKUP(A3813,Orders!A:A,Orders!G:G,"")</f>
        <v>UPI</v>
      </c>
      <c r="K3813" s="4">
        <f t="shared" si="1"/>
        <v>2024</v>
      </c>
      <c r="L3813" s="4" t="str">
        <f t="shared" si="2"/>
        <v>Mar</v>
      </c>
    </row>
    <row r="3814" ht="22.5" customHeight="1">
      <c r="A3814" s="4">
        <f>(Orders!A3814)</f>
        <v>2012368621</v>
      </c>
      <c r="B3814" s="5">
        <f t="array" ref="B3814">_xlfn.XLOOKUP(A3814, Orders!A:A,Orders!C:C)</f>
        <v>45494.18909</v>
      </c>
      <c r="C3814" s="4">
        <f>Order_items!B3814</f>
        <v>991434</v>
      </c>
      <c r="D3814" s="4" t="str">
        <f t="array" ref="D3814">_xlfn.XLOOKUP(C3814,Products!A:A,Products!B:B,"")</f>
        <v>Cookies</v>
      </c>
      <c r="E3814" s="4" t="str">
        <f t="array" ref="E3814">_xlfn.XLOOKUP(C3814,Products!A:A,Products!C:C,"")</f>
        <v>Snacks &amp; Munchies</v>
      </c>
      <c r="F3814" s="4" t="str">
        <f t="array" ref="F3814">_xlfn.XLOOKUP(C3814,Products!A:A,Products!D:D,"")</f>
        <v>Mital-Oza</v>
      </c>
      <c r="G3814" s="4">
        <f>Order_items!C3814</f>
        <v>1</v>
      </c>
      <c r="H3814" s="4">
        <f>Order_items!D3814</f>
        <v>237.62</v>
      </c>
      <c r="I3814" s="4">
        <f>Order_items!E3814</f>
        <v>237.62</v>
      </c>
      <c r="J3814" s="4" t="str">
        <f t="array" ref="J3814">_xlfn.XLOOKUP(A3814,Orders!A:A,Orders!G:G,"")</f>
        <v>Card</v>
      </c>
      <c r="K3814" s="4">
        <f t="shared" si="1"/>
        <v>2024</v>
      </c>
      <c r="L3814" s="4" t="str">
        <f t="shared" si="2"/>
        <v>Jul</v>
      </c>
    </row>
    <row r="3815" ht="22.5" customHeight="1">
      <c r="A3815" s="4">
        <f>(Orders!A3815)</f>
        <v>6603205997</v>
      </c>
      <c r="B3815" s="5">
        <f t="array" ref="B3815">_xlfn.XLOOKUP(A3815, Orders!A:A,Orders!C:C)</f>
        <v>45429.29943</v>
      </c>
      <c r="C3815" s="4">
        <f>Order_items!B3815</f>
        <v>604184</v>
      </c>
      <c r="D3815" s="4" t="str">
        <f t="array" ref="D3815">_xlfn.XLOOKUP(C3815,Products!A:A,Products!B:B,"")</f>
        <v>Toilet Cleaner</v>
      </c>
      <c r="E3815" s="4" t="str">
        <f t="array" ref="E3815">_xlfn.XLOOKUP(C3815,Products!A:A,Products!C:C,"")</f>
        <v>Household Care</v>
      </c>
      <c r="F3815" s="4" t="str">
        <f t="array" ref="F3815">_xlfn.XLOOKUP(C3815,Products!A:A,Products!D:D,"")</f>
        <v>Gaba, Sodhi and Choudhary</v>
      </c>
      <c r="G3815" s="4">
        <f>Order_items!C3815</f>
        <v>2</v>
      </c>
      <c r="H3815" s="4">
        <f>Order_items!D3815</f>
        <v>397.55</v>
      </c>
      <c r="I3815" s="4">
        <f>Order_items!E3815</f>
        <v>795.1</v>
      </c>
      <c r="J3815" s="4" t="str">
        <f t="array" ref="J3815">_xlfn.XLOOKUP(A3815,Orders!A:A,Orders!G:G,"")</f>
        <v>Card</v>
      </c>
      <c r="K3815" s="4">
        <f t="shared" si="1"/>
        <v>2024</v>
      </c>
      <c r="L3815" s="4" t="str">
        <f t="shared" si="2"/>
        <v>May</v>
      </c>
    </row>
    <row r="3816" ht="22.5" customHeight="1">
      <c r="A3816" s="4">
        <f>(Orders!A3816)</f>
        <v>833581472</v>
      </c>
      <c r="B3816" s="5">
        <f t="array" ref="B3816">_xlfn.XLOOKUP(A3816, Orders!A:A,Orders!C:C)</f>
        <v>45157.64836</v>
      </c>
      <c r="C3816" s="4">
        <f>Order_items!B3816</f>
        <v>455083</v>
      </c>
      <c r="D3816" s="4" t="str">
        <f t="array" ref="D3816">_xlfn.XLOOKUP(C3816,Products!A:A,Products!B:B,"")</f>
        <v>Butter</v>
      </c>
      <c r="E3816" s="4" t="str">
        <f t="array" ref="E3816">_xlfn.XLOOKUP(C3816,Products!A:A,Products!C:C,"")</f>
        <v>Dairy &amp; Breakfast</v>
      </c>
      <c r="F3816" s="4" t="str">
        <f t="array" ref="F3816">_xlfn.XLOOKUP(C3816,Products!A:A,Products!D:D,"")</f>
        <v>Dutta Inc</v>
      </c>
      <c r="G3816" s="4">
        <f>Order_items!C3816</f>
        <v>3</v>
      </c>
      <c r="H3816" s="4">
        <f>Order_items!D3816</f>
        <v>959.01</v>
      </c>
      <c r="I3816" s="4">
        <f>Order_items!E3816</f>
        <v>2877.03</v>
      </c>
      <c r="J3816" s="4" t="str">
        <f t="array" ref="J3816">_xlfn.XLOOKUP(A3816,Orders!A:A,Orders!G:G,"")</f>
        <v>UPI</v>
      </c>
      <c r="K3816" s="4">
        <f t="shared" si="1"/>
        <v>2023</v>
      </c>
      <c r="L3816" s="4" t="str">
        <f t="shared" si="2"/>
        <v>Aug</v>
      </c>
    </row>
    <row r="3817" ht="22.5" customHeight="1">
      <c r="A3817" s="4">
        <f>(Orders!A3817)</f>
        <v>8755782101</v>
      </c>
      <c r="B3817" s="5">
        <f t="array" ref="B3817">_xlfn.XLOOKUP(A3817, Orders!A:A,Orders!C:C)</f>
        <v>45290.69503</v>
      </c>
      <c r="C3817" s="4">
        <f>Order_items!B3817</f>
        <v>961614</v>
      </c>
      <c r="D3817" s="4" t="str">
        <f t="array" ref="D3817">_xlfn.XLOOKUP(C3817,Products!A:A,Products!B:B,"")</f>
        <v>Chocolates</v>
      </c>
      <c r="E3817" s="4" t="str">
        <f t="array" ref="E3817">_xlfn.XLOOKUP(C3817,Products!A:A,Products!C:C,"")</f>
        <v>Snacks &amp; Munchies</v>
      </c>
      <c r="F3817" s="4" t="str">
        <f t="array" ref="F3817">_xlfn.XLOOKUP(C3817,Products!A:A,Products!D:D,"")</f>
        <v>Goda Inc</v>
      </c>
      <c r="G3817" s="4">
        <f>Order_items!C3817</f>
        <v>3</v>
      </c>
      <c r="H3817" s="4">
        <f>Order_items!D3817</f>
        <v>227.22</v>
      </c>
      <c r="I3817" s="4">
        <f>Order_items!E3817</f>
        <v>681.66</v>
      </c>
      <c r="J3817" s="4" t="str">
        <f t="array" ref="J3817">_xlfn.XLOOKUP(A3817,Orders!A:A,Orders!G:G,"")</f>
        <v>Cash</v>
      </c>
      <c r="K3817" s="4">
        <f t="shared" si="1"/>
        <v>2023</v>
      </c>
      <c r="L3817" s="4" t="str">
        <f t="shared" si="2"/>
        <v>Dec</v>
      </c>
    </row>
    <row r="3818" ht="22.5" customHeight="1">
      <c r="A3818" s="4">
        <f>(Orders!A3818)</f>
        <v>1049830215</v>
      </c>
      <c r="B3818" s="5">
        <f t="array" ref="B3818">_xlfn.XLOOKUP(A3818, Orders!A:A,Orders!C:C)</f>
        <v>45510.07436</v>
      </c>
      <c r="C3818" s="4">
        <f>Order_items!B3818</f>
        <v>349294</v>
      </c>
      <c r="D3818" s="4" t="str">
        <f t="array" ref="D3818">_xlfn.XLOOKUP(C3818,Products!A:A,Products!B:B,"")</f>
        <v>Onions</v>
      </c>
      <c r="E3818" s="4" t="str">
        <f t="array" ref="E3818">_xlfn.XLOOKUP(C3818,Products!A:A,Products!C:C,"")</f>
        <v>Fruits &amp; Vegetables</v>
      </c>
      <c r="F3818" s="4" t="str">
        <f t="array" ref="F3818">_xlfn.XLOOKUP(C3818,Products!A:A,Products!D:D,"")</f>
        <v>Ganesan Ltd</v>
      </c>
      <c r="G3818" s="4">
        <f>Order_items!C3818</f>
        <v>2</v>
      </c>
      <c r="H3818" s="4">
        <f>Order_items!D3818</f>
        <v>934.75</v>
      </c>
      <c r="I3818" s="4">
        <f>Order_items!E3818</f>
        <v>1869.5</v>
      </c>
      <c r="J3818" s="4" t="str">
        <f t="array" ref="J3818">_xlfn.XLOOKUP(A3818,Orders!A:A,Orders!G:G,"")</f>
        <v>Wallet</v>
      </c>
      <c r="K3818" s="4">
        <f t="shared" si="1"/>
        <v>2024</v>
      </c>
      <c r="L3818" s="4" t="str">
        <f t="shared" si="2"/>
        <v>Aug</v>
      </c>
    </row>
    <row r="3819" ht="22.5" customHeight="1">
      <c r="A3819" s="4">
        <f>(Orders!A3819)</f>
        <v>2399383238</v>
      </c>
      <c r="B3819" s="5">
        <f t="array" ref="B3819">_xlfn.XLOOKUP(A3819, Orders!A:A,Orders!C:C)</f>
        <v>45239.7567</v>
      </c>
      <c r="C3819" s="4">
        <f>Order_items!B3819</f>
        <v>114414</v>
      </c>
      <c r="D3819" s="4" t="str">
        <f t="array" ref="D3819">_xlfn.XLOOKUP(C3819,Products!A:A,Products!B:B,"")</f>
        <v>Vitamins</v>
      </c>
      <c r="E3819" s="4" t="str">
        <f t="array" ref="E3819">_xlfn.XLOOKUP(C3819,Products!A:A,Products!C:C,"")</f>
        <v>Pharmacy</v>
      </c>
      <c r="F3819" s="4" t="str">
        <f t="array" ref="F3819">_xlfn.XLOOKUP(C3819,Products!A:A,Products!D:D,"")</f>
        <v>Kara-Golla</v>
      </c>
      <c r="G3819" s="4">
        <f>Order_items!C3819</f>
        <v>1</v>
      </c>
      <c r="H3819" s="4">
        <f>Order_items!D3819</f>
        <v>832.06</v>
      </c>
      <c r="I3819" s="4">
        <f>Order_items!E3819</f>
        <v>832.06</v>
      </c>
      <c r="J3819" s="4" t="str">
        <f t="array" ref="J3819">_xlfn.XLOOKUP(A3819,Orders!A:A,Orders!G:G,"")</f>
        <v>UPI</v>
      </c>
      <c r="K3819" s="4">
        <f t="shared" si="1"/>
        <v>2023</v>
      </c>
      <c r="L3819" s="4" t="str">
        <f t="shared" si="2"/>
        <v>Nov</v>
      </c>
    </row>
    <row r="3820" ht="22.5" customHeight="1">
      <c r="A3820" s="4">
        <f>(Orders!A3820)</f>
        <v>143399998</v>
      </c>
      <c r="B3820" s="5">
        <f t="array" ref="B3820">_xlfn.XLOOKUP(A3820, Orders!A:A,Orders!C:C)</f>
        <v>45582.58037</v>
      </c>
      <c r="C3820" s="4">
        <f>Order_items!B3820</f>
        <v>187399</v>
      </c>
      <c r="D3820" s="4" t="str">
        <f t="array" ref="D3820">_xlfn.XLOOKUP(C3820,Products!A:A,Products!B:B,"")</f>
        <v>Frozen Pizza</v>
      </c>
      <c r="E3820" s="4" t="str">
        <f t="array" ref="E3820">_xlfn.XLOOKUP(C3820,Products!A:A,Products!C:C,"")</f>
        <v>Instant &amp; Frozen Food</v>
      </c>
      <c r="F3820" s="4" t="str">
        <f t="array" ref="F3820">_xlfn.XLOOKUP(C3820,Products!A:A,Products!D:D,"")</f>
        <v>Chauhan Inc</v>
      </c>
      <c r="G3820" s="4">
        <f>Order_items!C3820</f>
        <v>2</v>
      </c>
      <c r="H3820" s="4">
        <f>Order_items!D3820</f>
        <v>53.49</v>
      </c>
      <c r="I3820" s="4">
        <f>Order_items!E3820</f>
        <v>106.98</v>
      </c>
      <c r="J3820" s="4" t="str">
        <f t="array" ref="J3820">_xlfn.XLOOKUP(A3820,Orders!A:A,Orders!G:G,"")</f>
        <v>UPI</v>
      </c>
      <c r="K3820" s="4">
        <f t="shared" si="1"/>
        <v>2024</v>
      </c>
      <c r="L3820" s="4" t="str">
        <f t="shared" si="2"/>
        <v>Oct</v>
      </c>
    </row>
    <row r="3821" ht="22.5" customHeight="1">
      <c r="A3821" s="4">
        <f>(Orders!A3821)</f>
        <v>2444273306</v>
      </c>
      <c r="B3821" s="5">
        <f t="array" ref="B3821">_xlfn.XLOOKUP(A3821, Orders!A:A,Orders!C:C)</f>
        <v>45470.76512</v>
      </c>
      <c r="C3821" s="4">
        <f>Order_items!B3821</f>
        <v>679284</v>
      </c>
      <c r="D3821" s="4" t="str">
        <f t="array" ref="D3821">_xlfn.XLOOKUP(C3821,Products!A:A,Products!B:B,"")</f>
        <v>Cough Syrup</v>
      </c>
      <c r="E3821" s="4" t="str">
        <f t="array" ref="E3821">_xlfn.XLOOKUP(C3821,Products!A:A,Products!C:C,"")</f>
        <v>Pharmacy</v>
      </c>
      <c r="F3821" s="4" t="str">
        <f t="array" ref="F3821">_xlfn.XLOOKUP(C3821,Products!A:A,Products!D:D,"")</f>
        <v>Pant LLC</v>
      </c>
      <c r="G3821" s="4">
        <f>Order_items!C3821</f>
        <v>3</v>
      </c>
      <c r="H3821" s="4">
        <f>Order_items!D3821</f>
        <v>877.89</v>
      </c>
      <c r="I3821" s="4">
        <f>Order_items!E3821</f>
        <v>2633.67</v>
      </c>
      <c r="J3821" s="4" t="str">
        <f t="array" ref="J3821">_xlfn.XLOOKUP(A3821,Orders!A:A,Orders!G:G,"")</f>
        <v>UPI</v>
      </c>
      <c r="K3821" s="4">
        <f t="shared" si="1"/>
        <v>2024</v>
      </c>
      <c r="L3821" s="4" t="str">
        <f t="shared" si="2"/>
        <v>Jun</v>
      </c>
    </row>
    <row r="3822" ht="22.5" customHeight="1">
      <c r="A3822" s="4">
        <f>(Orders!A3822)</f>
        <v>1309618968</v>
      </c>
      <c r="B3822" s="5">
        <f t="array" ref="B3822">_xlfn.XLOOKUP(A3822, Orders!A:A,Orders!C:C)</f>
        <v>45020.82473</v>
      </c>
      <c r="C3822" s="4">
        <f>Order_items!B3822</f>
        <v>487931</v>
      </c>
      <c r="D3822" s="4" t="str">
        <f t="array" ref="D3822">_xlfn.XLOOKUP(C3822,Products!A:A,Products!B:B,"")</f>
        <v>Sugar</v>
      </c>
      <c r="E3822" s="4" t="str">
        <f t="array" ref="E3822">_xlfn.XLOOKUP(C3822,Products!A:A,Products!C:C,"")</f>
        <v>Grocery &amp; Staples</v>
      </c>
      <c r="F3822" s="4" t="str">
        <f t="array" ref="F3822">_xlfn.XLOOKUP(C3822,Products!A:A,Products!D:D,"")</f>
        <v>Bahl, Jaggi and Nath</v>
      </c>
      <c r="G3822" s="4">
        <f>Order_items!C3822</f>
        <v>3</v>
      </c>
      <c r="H3822" s="4">
        <f>Order_items!D3822</f>
        <v>709.08</v>
      </c>
      <c r="I3822" s="4">
        <f>Order_items!E3822</f>
        <v>2127.24</v>
      </c>
      <c r="J3822" s="4" t="str">
        <f t="array" ref="J3822">_xlfn.XLOOKUP(A3822,Orders!A:A,Orders!G:G,"")</f>
        <v>Cash</v>
      </c>
      <c r="K3822" s="4">
        <f t="shared" si="1"/>
        <v>2023</v>
      </c>
      <c r="L3822" s="4" t="str">
        <f t="shared" si="2"/>
        <v>Apr</v>
      </c>
    </row>
    <row r="3823" ht="22.5" customHeight="1">
      <c r="A3823" s="4">
        <f>(Orders!A3823)</f>
        <v>3972788794</v>
      </c>
      <c r="B3823" s="5">
        <f t="array" ref="B3823">_xlfn.XLOOKUP(A3823, Orders!A:A,Orders!C:C)</f>
        <v>45377.00213</v>
      </c>
      <c r="C3823" s="4">
        <f>Order_items!B3823</f>
        <v>561860</v>
      </c>
      <c r="D3823" s="4" t="str">
        <f t="array" ref="D3823">_xlfn.XLOOKUP(C3823,Products!A:A,Products!B:B,"")</f>
        <v>Orange Juice</v>
      </c>
      <c r="E3823" s="4" t="str">
        <f t="array" ref="E3823">_xlfn.XLOOKUP(C3823,Products!A:A,Products!C:C,"")</f>
        <v>Cold Drinks &amp; Juices</v>
      </c>
      <c r="F3823" s="4" t="str">
        <f t="array" ref="F3823">_xlfn.XLOOKUP(C3823,Products!A:A,Products!D:D,"")</f>
        <v>Gupta Ltd</v>
      </c>
      <c r="G3823" s="4">
        <f>Order_items!C3823</f>
        <v>1</v>
      </c>
      <c r="H3823" s="4">
        <f>Order_items!D3823</f>
        <v>874.78</v>
      </c>
      <c r="I3823" s="4">
        <f>Order_items!E3823</f>
        <v>874.78</v>
      </c>
      <c r="J3823" s="4" t="str">
        <f t="array" ref="J3823">_xlfn.XLOOKUP(A3823,Orders!A:A,Orders!G:G,"")</f>
        <v>Wallet</v>
      </c>
      <c r="K3823" s="4">
        <f t="shared" si="1"/>
        <v>2024</v>
      </c>
      <c r="L3823" s="4" t="str">
        <f t="shared" si="2"/>
        <v>Mar</v>
      </c>
    </row>
    <row r="3824" ht="22.5" customHeight="1">
      <c r="A3824" s="4">
        <f>(Orders!A3824)</f>
        <v>2356073413</v>
      </c>
      <c r="B3824" s="5">
        <f t="array" ref="B3824">_xlfn.XLOOKUP(A3824, Orders!A:A,Orders!C:C)</f>
        <v>45367.97458</v>
      </c>
      <c r="C3824" s="4">
        <f>Order_items!B3824</f>
        <v>451812</v>
      </c>
      <c r="D3824" s="4" t="str">
        <f t="array" ref="D3824">_xlfn.XLOOKUP(C3824,Products!A:A,Products!B:B,"")</f>
        <v>Pain Reliever</v>
      </c>
      <c r="E3824" s="4" t="str">
        <f t="array" ref="E3824">_xlfn.XLOOKUP(C3824,Products!A:A,Products!C:C,"")</f>
        <v>Pharmacy</v>
      </c>
      <c r="F3824" s="4" t="str">
        <f t="array" ref="F3824">_xlfn.XLOOKUP(C3824,Products!A:A,Products!D:D,"")</f>
        <v>Batra, Sant and Mandal</v>
      </c>
      <c r="G3824" s="4">
        <f>Order_items!C3824</f>
        <v>1</v>
      </c>
      <c r="H3824" s="4">
        <f>Order_items!D3824</f>
        <v>530.85</v>
      </c>
      <c r="I3824" s="4">
        <f>Order_items!E3824</f>
        <v>530.85</v>
      </c>
      <c r="J3824" s="4" t="str">
        <f t="array" ref="J3824">_xlfn.XLOOKUP(A3824,Orders!A:A,Orders!G:G,"")</f>
        <v>Card</v>
      </c>
      <c r="K3824" s="4">
        <f t="shared" si="1"/>
        <v>2024</v>
      </c>
      <c r="L3824" s="4" t="str">
        <f t="shared" si="2"/>
        <v>Mar</v>
      </c>
    </row>
    <row r="3825" ht="22.5" customHeight="1">
      <c r="A3825" s="4">
        <f>(Orders!A3825)</f>
        <v>3775683944</v>
      </c>
      <c r="B3825" s="5">
        <f t="array" ref="B3825">_xlfn.XLOOKUP(A3825, Orders!A:A,Orders!C:C)</f>
        <v>45504.87193</v>
      </c>
      <c r="C3825" s="4">
        <f>Order_items!B3825</f>
        <v>741341</v>
      </c>
      <c r="D3825" s="4" t="str">
        <f t="array" ref="D3825">_xlfn.XLOOKUP(C3825,Products!A:A,Products!B:B,"")</f>
        <v>Eggs</v>
      </c>
      <c r="E3825" s="4" t="str">
        <f t="array" ref="E3825">_xlfn.XLOOKUP(C3825,Products!A:A,Products!C:C,"")</f>
        <v>Dairy &amp; Breakfast</v>
      </c>
      <c r="F3825" s="4" t="str">
        <f t="array" ref="F3825">_xlfn.XLOOKUP(C3825,Products!A:A,Products!D:D,"")</f>
        <v>Prasad LLC</v>
      </c>
      <c r="G3825" s="4">
        <f>Order_items!C3825</f>
        <v>3</v>
      </c>
      <c r="H3825" s="4">
        <f>Order_items!D3825</f>
        <v>923.84</v>
      </c>
      <c r="I3825" s="4">
        <f>Order_items!E3825</f>
        <v>2771.52</v>
      </c>
      <c r="J3825" s="4" t="str">
        <f t="array" ref="J3825">_xlfn.XLOOKUP(A3825,Orders!A:A,Orders!G:G,"")</f>
        <v>UPI</v>
      </c>
      <c r="K3825" s="4">
        <f t="shared" si="1"/>
        <v>2024</v>
      </c>
      <c r="L3825" s="4" t="str">
        <f t="shared" si="2"/>
        <v>Jul</v>
      </c>
    </row>
    <row r="3826" ht="22.5" customHeight="1">
      <c r="A3826" s="4">
        <f>(Orders!A3826)</f>
        <v>8994776653</v>
      </c>
      <c r="B3826" s="5">
        <f t="array" ref="B3826">_xlfn.XLOOKUP(A3826, Orders!A:A,Orders!C:C)</f>
        <v>45282.24681</v>
      </c>
      <c r="C3826" s="4">
        <f>Order_items!B3826</f>
        <v>487065</v>
      </c>
      <c r="D3826" s="4" t="str">
        <f t="array" ref="D3826">_xlfn.XLOOKUP(C3826,Products!A:A,Products!B:B,"")</f>
        <v>Chips</v>
      </c>
      <c r="E3826" s="4" t="str">
        <f t="array" ref="E3826">_xlfn.XLOOKUP(C3826,Products!A:A,Products!C:C,"")</f>
        <v>Snacks &amp; Munchies</v>
      </c>
      <c r="F3826" s="4" t="str">
        <f t="array" ref="F3826">_xlfn.XLOOKUP(C3826,Products!A:A,Products!D:D,"")</f>
        <v>Kadakia-Yadav</v>
      </c>
      <c r="G3826" s="4">
        <f>Order_items!C3826</f>
        <v>3</v>
      </c>
      <c r="H3826" s="4">
        <f>Order_items!D3826</f>
        <v>374.68</v>
      </c>
      <c r="I3826" s="4">
        <f>Order_items!E3826</f>
        <v>1124.04</v>
      </c>
      <c r="J3826" s="4" t="str">
        <f t="array" ref="J3826">_xlfn.XLOOKUP(A3826,Orders!A:A,Orders!G:G,"")</f>
        <v>UPI</v>
      </c>
      <c r="K3826" s="4">
        <f t="shared" si="1"/>
        <v>2023</v>
      </c>
      <c r="L3826" s="4" t="str">
        <f t="shared" si="2"/>
        <v>Dec</v>
      </c>
    </row>
    <row r="3827" ht="22.5" customHeight="1">
      <c r="A3827" s="4">
        <f>(Orders!A3827)</f>
        <v>8124075720</v>
      </c>
      <c r="B3827" s="5">
        <f t="array" ref="B3827">_xlfn.XLOOKUP(A3827, Orders!A:A,Orders!C:C)</f>
        <v>45576.6469</v>
      </c>
      <c r="C3827" s="4">
        <f>Order_items!B3827</f>
        <v>659290</v>
      </c>
      <c r="D3827" s="4" t="str">
        <f t="array" ref="D3827">_xlfn.XLOOKUP(C3827,Products!A:A,Products!B:B,"")</f>
        <v>Cheese</v>
      </c>
      <c r="E3827" s="4" t="str">
        <f t="array" ref="E3827">_xlfn.XLOOKUP(C3827,Products!A:A,Products!C:C,"")</f>
        <v>Dairy &amp; Breakfast</v>
      </c>
      <c r="F3827" s="4" t="str">
        <f t="array" ref="F3827">_xlfn.XLOOKUP(C3827,Products!A:A,Products!D:D,"")</f>
        <v>Kapadia-D’Alia</v>
      </c>
      <c r="G3827" s="4">
        <f>Order_items!C3827</f>
        <v>1</v>
      </c>
      <c r="H3827" s="4">
        <f>Order_items!D3827</f>
        <v>319.34</v>
      </c>
      <c r="I3827" s="4">
        <f>Order_items!E3827</f>
        <v>319.34</v>
      </c>
      <c r="J3827" s="4" t="str">
        <f t="array" ref="J3827">_xlfn.XLOOKUP(A3827,Orders!A:A,Orders!G:G,"")</f>
        <v>Wallet</v>
      </c>
      <c r="K3827" s="4">
        <f t="shared" si="1"/>
        <v>2024</v>
      </c>
      <c r="L3827" s="4" t="str">
        <f t="shared" si="2"/>
        <v>Oct</v>
      </c>
    </row>
    <row r="3828" ht="22.5" customHeight="1">
      <c r="A3828" s="4">
        <f>(Orders!A3828)</f>
        <v>5534171862</v>
      </c>
      <c r="B3828" s="5">
        <f t="array" ref="B3828">_xlfn.XLOOKUP(A3828, Orders!A:A,Orders!C:C)</f>
        <v>45249.02652</v>
      </c>
      <c r="C3828" s="4">
        <f>Order_items!B3828</f>
        <v>611575</v>
      </c>
      <c r="D3828" s="4" t="str">
        <f t="array" ref="D3828">_xlfn.XLOOKUP(C3828,Products!A:A,Products!B:B,"")</f>
        <v>Frozen Pizza</v>
      </c>
      <c r="E3828" s="4" t="str">
        <f t="array" ref="E3828">_xlfn.XLOOKUP(C3828,Products!A:A,Products!C:C,"")</f>
        <v>Instant &amp; Frozen Food</v>
      </c>
      <c r="F3828" s="4" t="str">
        <f t="array" ref="F3828">_xlfn.XLOOKUP(C3828,Products!A:A,Products!D:D,"")</f>
        <v>Bhat, Nigam and Hayer</v>
      </c>
      <c r="G3828" s="4">
        <f>Order_items!C3828</f>
        <v>1</v>
      </c>
      <c r="H3828" s="4">
        <f>Order_items!D3828</f>
        <v>482.06</v>
      </c>
      <c r="I3828" s="4">
        <f>Order_items!E3828</f>
        <v>482.06</v>
      </c>
      <c r="J3828" s="4" t="str">
        <f t="array" ref="J3828">_xlfn.XLOOKUP(A3828,Orders!A:A,Orders!G:G,"")</f>
        <v>UPI</v>
      </c>
      <c r="K3828" s="4">
        <f t="shared" si="1"/>
        <v>2023</v>
      </c>
      <c r="L3828" s="4" t="str">
        <f t="shared" si="2"/>
        <v>Nov</v>
      </c>
    </row>
    <row r="3829" ht="22.5" customHeight="1">
      <c r="A3829" s="4">
        <f>(Orders!A3829)</f>
        <v>4825558658</v>
      </c>
      <c r="B3829" s="5">
        <f t="array" ref="B3829">_xlfn.XLOOKUP(A3829, Orders!A:A,Orders!C:C)</f>
        <v>45515.95841</v>
      </c>
      <c r="C3829" s="4">
        <f>Order_items!B3829</f>
        <v>542300</v>
      </c>
      <c r="D3829" s="4" t="str">
        <f t="array" ref="D3829">_xlfn.XLOOKUP(C3829,Products!A:A,Products!B:B,"")</f>
        <v>Popcorn</v>
      </c>
      <c r="E3829" s="4" t="str">
        <f t="array" ref="E3829">_xlfn.XLOOKUP(C3829,Products!A:A,Products!C:C,"")</f>
        <v>Snacks &amp; Munchies</v>
      </c>
      <c r="F3829" s="4" t="str">
        <f t="array" ref="F3829">_xlfn.XLOOKUP(C3829,Products!A:A,Products!D:D,"")</f>
        <v>Gulati-Tandon</v>
      </c>
      <c r="G3829" s="4">
        <f>Order_items!C3829</f>
        <v>3</v>
      </c>
      <c r="H3829" s="4">
        <f>Order_items!D3829</f>
        <v>255.35</v>
      </c>
      <c r="I3829" s="4">
        <f>Order_items!E3829</f>
        <v>766.05</v>
      </c>
      <c r="J3829" s="4" t="str">
        <f t="array" ref="J3829">_xlfn.XLOOKUP(A3829,Orders!A:A,Orders!G:G,"")</f>
        <v>Wallet</v>
      </c>
      <c r="K3829" s="4">
        <f t="shared" si="1"/>
        <v>2024</v>
      </c>
      <c r="L3829" s="4" t="str">
        <f t="shared" si="2"/>
        <v>Aug</v>
      </c>
    </row>
    <row r="3830" ht="22.5" customHeight="1">
      <c r="A3830" s="4">
        <f>(Orders!A3830)</f>
        <v>1541676341</v>
      </c>
      <c r="B3830" s="5">
        <f t="array" ref="B3830">_xlfn.XLOOKUP(A3830, Orders!A:A,Orders!C:C)</f>
        <v>45164.98279</v>
      </c>
      <c r="C3830" s="4">
        <f>Order_items!B3830</f>
        <v>833557</v>
      </c>
      <c r="D3830" s="4" t="str">
        <f t="array" ref="D3830">_xlfn.XLOOKUP(C3830,Products!A:A,Products!B:B,"")</f>
        <v>Cereal</v>
      </c>
      <c r="E3830" s="4" t="str">
        <f t="array" ref="E3830">_xlfn.XLOOKUP(C3830,Products!A:A,Products!C:C,"")</f>
        <v>Dairy &amp; Breakfast</v>
      </c>
      <c r="F3830" s="4" t="str">
        <f t="array" ref="F3830">_xlfn.XLOOKUP(C3830,Products!A:A,Products!D:D,"")</f>
        <v>Gole, Chand and Dada</v>
      </c>
      <c r="G3830" s="4">
        <f>Order_items!C3830</f>
        <v>2</v>
      </c>
      <c r="H3830" s="4">
        <f>Order_items!D3830</f>
        <v>422.87</v>
      </c>
      <c r="I3830" s="4">
        <f>Order_items!E3830</f>
        <v>845.74</v>
      </c>
      <c r="J3830" s="4" t="str">
        <f t="array" ref="J3830">_xlfn.XLOOKUP(A3830,Orders!A:A,Orders!G:G,"")</f>
        <v>Cash</v>
      </c>
      <c r="K3830" s="4">
        <f t="shared" si="1"/>
        <v>2023</v>
      </c>
      <c r="L3830" s="4" t="str">
        <f t="shared" si="2"/>
        <v>Aug</v>
      </c>
    </row>
    <row r="3831" ht="22.5" customHeight="1">
      <c r="A3831" s="4">
        <f>(Orders!A3831)</f>
        <v>5360755658</v>
      </c>
      <c r="B3831" s="5">
        <f t="array" ref="B3831">_xlfn.XLOOKUP(A3831, Orders!A:A,Orders!C:C)</f>
        <v>45099.0436</v>
      </c>
      <c r="C3831" s="4">
        <f>Order_items!B3831</f>
        <v>647462</v>
      </c>
      <c r="D3831" s="4" t="str">
        <f t="array" ref="D3831">_xlfn.XLOOKUP(C3831,Products!A:A,Products!B:B,"")</f>
        <v>Lotion</v>
      </c>
      <c r="E3831" s="4" t="str">
        <f t="array" ref="E3831">_xlfn.XLOOKUP(C3831,Products!A:A,Products!C:C,"")</f>
        <v>Personal Care</v>
      </c>
      <c r="F3831" s="4" t="str">
        <f t="array" ref="F3831">_xlfn.XLOOKUP(C3831,Products!A:A,Products!D:D,"")</f>
        <v>Balan, Samra and Sekhon</v>
      </c>
      <c r="G3831" s="4">
        <f>Order_items!C3831</f>
        <v>2</v>
      </c>
      <c r="H3831" s="4">
        <f>Order_items!D3831</f>
        <v>326.42</v>
      </c>
      <c r="I3831" s="4">
        <f>Order_items!E3831</f>
        <v>652.84</v>
      </c>
      <c r="J3831" s="4" t="str">
        <f t="array" ref="J3831">_xlfn.XLOOKUP(A3831,Orders!A:A,Orders!G:G,"")</f>
        <v>Cash</v>
      </c>
      <c r="K3831" s="4">
        <f t="shared" si="1"/>
        <v>2023</v>
      </c>
      <c r="L3831" s="4" t="str">
        <f t="shared" si="2"/>
        <v>Jun</v>
      </c>
    </row>
    <row r="3832" ht="22.5" customHeight="1">
      <c r="A3832" s="4">
        <f>(Orders!A3832)</f>
        <v>844328418</v>
      </c>
      <c r="B3832" s="5">
        <f t="array" ref="B3832">_xlfn.XLOOKUP(A3832, Orders!A:A,Orders!C:C)</f>
        <v>45027.90227</v>
      </c>
      <c r="C3832" s="4">
        <f>Order_items!B3832</f>
        <v>799459</v>
      </c>
      <c r="D3832" s="4" t="str">
        <f t="array" ref="D3832">_xlfn.XLOOKUP(C3832,Products!A:A,Products!B:B,"")</f>
        <v>Vitamins</v>
      </c>
      <c r="E3832" s="4" t="str">
        <f t="array" ref="E3832">_xlfn.XLOOKUP(C3832,Products!A:A,Products!C:C,"")</f>
        <v>Pharmacy</v>
      </c>
      <c r="F3832" s="4" t="str">
        <f t="array" ref="F3832">_xlfn.XLOOKUP(C3832,Products!A:A,Products!D:D,"")</f>
        <v>Garg, Kari and Kapur</v>
      </c>
      <c r="G3832" s="4">
        <f>Order_items!C3832</f>
        <v>3</v>
      </c>
      <c r="H3832" s="4">
        <f>Order_items!D3832</f>
        <v>852.02</v>
      </c>
      <c r="I3832" s="4">
        <f>Order_items!E3832</f>
        <v>2556.06</v>
      </c>
      <c r="J3832" s="4" t="str">
        <f t="array" ref="J3832">_xlfn.XLOOKUP(A3832,Orders!A:A,Orders!G:G,"")</f>
        <v>Card</v>
      </c>
      <c r="K3832" s="4">
        <f t="shared" si="1"/>
        <v>2023</v>
      </c>
      <c r="L3832" s="4" t="str">
        <f t="shared" si="2"/>
        <v>Apr</v>
      </c>
    </row>
    <row r="3833" ht="22.5" customHeight="1">
      <c r="A3833" s="4">
        <f>(Orders!A3833)</f>
        <v>1843468816</v>
      </c>
      <c r="B3833" s="5">
        <f t="array" ref="B3833">_xlfn.XLOOKUP(A3833, Orders!A:A,Orders!C:C)</f>
        <v>45110.12777</v>
      </c>
      <c r="C3833" s="4">
        <f>Order_items!B3833</f>
        <v>952124</v>
      </c>
      <c r="D3833" s="4" t="str">
        <f t="array" ref="D3833">_xlfn.XLOOKUP(C3833,Products!A:A,Products!B:B,"")</f>
        <v>Onions</v>
      </c>
      <c r="E3833" s="4" t="str">
        <f t="array" ref="E3833">_xlfn.XLOOKUP(C3833,Products!A:A,Products!C:C,"")</f>
        <v>Fruits &amp; Vegetables</v>
      </c>
      <c r="F3833" s="4" t="str">
        <f t="array" ref="F3833">_xlfn.XLOOKUP(C3833,Products!A:A,Products!D:D,"")</f>
        <v>Wali, Sood and Bala</v>
      </c>
      <c r="G3833" s="4">
        <f>Order_items!C3833</f>
        <v>3</v>
      </c>
      <c r="H3833" s="4">
        <f>Order_items!D3833</f>
        <v>127.08</v>
      </c>
      <c r="I3833" s="4">
        <f>Order_items!E3833</f>
        <v>381.24</v>
      </c>
      <c r="J3833" s="4" t="str">
        <f t="array" ref="J3833">_xlfn.XLOOKUP(A3833,Orders!A:A,Orders!G:G,"")</f>
        <v>Cash</v>
      </c>
      <c r="K3833" s="4">
        <f t="shared" si="1"/>
        <v>2023</v>
      </c>
      <c r="L3833" s="4" t="str">
        <f t="shared" si="2"/>
        <v>Jul</v>
      </c>
    </row>
    <row r="3834" ht="22.5" customHeight="1">
      <c r="A3834" s="4">
        <f>(Orders!A3834)</f>
        <v>3771484570</v>
      </c>
      <c r="B3834" s="5">
        <f t="array" ref="B3834">_xlfn.XLOOKUP(A3834, Orders!A:A,Orders!C:C)</f>
        <v>45153.86326</v>
      </c>
      <c r="C3834" s="4">
        <f>Order_items!B3834</f>
        <v>378287</v>
      </c>
      <c r="D3834" s="4" t="str">
        <f t="array" ref="D3834">_xlfn.XLOOKUP(C3834,Products!A:A,Products!B:B,"")</f>
        <v>Lemonade</v>
      </c>
      <c r="E3834" s="4" t="str">
        <f t="array" ref="E3834">_xlfn.XLOOKUP(C3834,Products!A:A,Products!C:C,"")</f>
        <v>Cold Drinks &amp; Juices</v>
      </c>
      <c r="F3834" s="4" t="str">
        <f t="array" ref="F3834">_xlfn.XLOOKUP(C3834,Products!A:A,Products!D:D,"")</f>
        <v>Ramesh-Jain</v>
      </c>
      <c r="G3834" s="4">
        <f>Order_items!C3834</f>
        <v>1</v>
      </c>
      <c r="H3834" s="4">
        <f>Order_items!D3834</f>
        <v>332.84</v>
      </c>
      <c r="I3834" s="4">
        <f>Order_items!E3834</f>
        <v>332.84</v>
      </c>
      <c r="J3834" s="4" t="str">
        <f t="array" ref="J3834">_xlfn.XLOOKUP(A3834,Orders!A:A,Orders!G:G,"")</f>
        <v>UPI</v>
      </c>
      <c r="K3834" s="4">
        <f t="shared" si="1"/>
        <v>2023</v>
      </c>
      <c r="L3834" s="4" t="str">
        <f t="shared" si="2"/>
        <v>Aug</v>
      </c>
    </row>
    <row r="3835" ht="22.5" customHeight="1">
      <c r="A3835" s="4">
        <f>(Orders!A3835)</f>
        <v>2458783424</v>
      </c>
      <c r="B3835" s="5">
        <f t="array" ref="B3835">_xlfn.XLOOKUP(A3835, Orders!A:A,Orders!C:C)</f>
        <v>45079.69802</v>
      </c>
      <c r="C3835" s="4">
        <f>Order_items!B3835</f>
        <v>820973</v>
      </c>
      <c r="D3835" s="4" t="str">
        <f t="array" ref="D3835">_xlfn.XLOOKUP(C3835,Products!A:A,Products!B:B,"")</f>
        <v>Baby Wipes</v>
      </c>
      <c r="E3835" s="4" t="str">
        <f t="array" ref="E3835">_xlfn.XLOOKUP(C3835,Products!A:A,Products!C:C,"")</f>
        <v>Baby Care</v>
      </c>
      <c r="F3835" s="4" t="str">
        <f t="array" ref="F3835">_xlfn.XLOOKUP(C3835,Products!A:A,Products!D:D,"")</f>
        <v>Lall LLC</v>
      </c>
      <c r="G3835" s="4">
        <f>Order_items!C3835</f>
        <v>3</v>
      </c>
      <c r="H3835" s="4">
        <f>Order_items!D3835</f>
        <v>114.52</v>
      </c>
      <c r="I3835" s="4">
        <f>Order_items!E3835</f>
        <v>343.56</v>
      </c>
      <c r="J3835" s="4" t="str">
        <f t="array" ref="J3835">_xlfn.XLOOKUP(A3835,Orders!A:A,Orders!G:G,"")</f>
        <v>Card</v>
      </c>
      <c r="K3835" s="4">
        <f t="shared" si="1"/>
        <v>2023</v>
      </c>
      <c r="L3835" s="4" t="str">
        <f t="shared" si="2"/>
        <v>Jun</v>
      </c>
    </row>
    <row r="3836" ht="22.5" customHeight="1">
      <c r="A3836" s="4">
        <f>(Orders!A3836)</f>
        <v>2272849018</v>
      </c>
      <c r="B3836" s="5">
        <f t="array" ref="B3836">_xlfn.XLOOKUP(A3836, Orders!A:A,Orders!C:C)</f>
        <v>45600.01101</v>
      </c>
      <c r="C3836" s="4">
        <f>Order_items!B3836</f>
        <v>871592</v>
      </c>
      <c r="D3836" s="4" t="str">
        <f t="array" ref="D3836">_xlfn.XLOOKUP(C3836,Products!A:A,Products!B:B,"")</f>
        <v>Carrots</v>
      </c>
      <c r="E3836" s="4" t="str">
        <f t="array" ref="E3836">_xlfn.XLOOKUP(C3836,Products!A:A,Products!C:C,"")</f>
        <v>Fruits &amp; Vegetables</v>
      </c>
      <c r="F3836" s="4" t="str">
        <f t="array" ref="F3836">_xlfn.XLOOKUP(C3836,Products!A:A,Products!D:D,"")</f>
        <v>Shankar, Nadkarni and Kumer</v>
      </c>
      <c r="G3836" s="4">
        <f>Order_items!C3836</f>
        <v>1</v>
      </c>
      <c r="H3836" s="4">
        <f>Order_items!D3836</f>
        <v>870.29</v>
      </c>
      <c r="I3836" s="4">
        <f>Order_items!E3836</f>
        <v>870.29</v>
      </c>
      <c r="J3836" s="4" t="str">
        <f t="array" ref="J3836">_xlfn.XLOOKUP(A3836,Orders!A:A,Orders!G:G,"")</f>
        <v>UPI</v>
      </c>
      <c r="K3836" s="4">
        <f t="shared" si="1"/>
        <v>2024</v>
      </c>
      <c r="L3836" s="4" t="str">
        <f t="shared" si="2"/>
        <v>Nov</v>
      </c>
    </row>
    <row r="3837" ht="22.5" customHeight="1">
      <c r="A3837" s="4">
        <f>(Orders!A3837)</f>
        <v>8549503132</v>
      </c>
      <c r="B3837" s="5">
        <f t="array" ref="B3837">_xlfn.XLOOKUP(A3837, Orders!A:A,Orders!C:C)</f>
        <v>45014.4511</v>
      </c>
      <c r="C3837" s="4">
        <f>Order_items!B3837</f>
        <v>349294</v>
      </c>
      <c r="D3837" s="4" t="str">
        <f t="array" ref="D3837">_xlfn.XLOOKUP(C3837,Products!A:A,Products!B:B,"")</f>
        <v>Onions</v>
      </c>
      <c r="E3837" s="4" t="str">
        <f t="array" ref="E3837">_xlfn.XLOOKUP(C3837,Products!A:A,Products!C:C,"")</f>
        <v>Fruits &amp; Vegetables</v>
      </c>
      <c r="F3837" s="4" t="str">
        <f t="array" ref="F3837">_xlfn.XLOOKUP(C3837,Products!A:A,Products!D:D,"")</f>
        <v>Ganesan Ltd</v>
      </c>
      <c r="G3837" s="4">
        <f>Order_items!C3837</f>
        <v>2</v>
      </c>
      <c r="H3837" s="4">
        <f>Order_items!D3837</f>
        <v>934.75</v>
      </c>
      <c r="I3837" s="4">
        <f>Order_items!E3837</f>
        <v>1869.5</v>
      </c>
      <c r="J3837" s="4" t="str">
        <f t="array" ref="J3837">_xlfn.XLOOKUP(A3837,Orders!A:A,Orders!G:G,"")</f>
        <v>Cash</v>
      </c>
      <c r="K3837" s="4">
        <f t="shared" si="1"/>
        <v>2023</v>
      </c>
      <c r="L3837" s="4" t="str">
        <f t="shared" si="2"/>
        <v>Mar</v>
      </c>
    </row>
    <row r="3838" ht="22.5" customHeight="1">
      <c r="A3838" s="4">
        <f>(Orders!A3838)</f>
        <v>4032847942</v>
      </c>
      <c r="B3838" s="5">
        <f t="array" ref="B3838">_xlfn.XLOOKUP(A3838, Orders!A:A,Orders!C:C)</f>
        <v>45563.17409</v>
      </c>
      <c r="C3838" s="4">
        <f>Order_items!B3838</f>
        <v>264803</v>
      </c>
      <c r="D3838" s="4" t="str">
        <f t="array" ref="D3838">_xlfn.XLOOKUP(C3838,Products!A:A,Products!B:B,"")</f>
        <v>Vitamins</v>
      </c>
      <c r="E3838" s="4" t="str">
        <f t="array" ref="E3838">_xlfn.XLOOKUP(C3838,Products!A:A,Products!C:C,"")</f>
        <v>Pharmacy</v>
      </c>
      <c r="F3838" s="4" t="str">
        <f t="array" ref="F3838">_xlfn.XLOOKUP(C3838,Products!A:A,Products!D:D,"")</f>
        <v>Gole-Doshi</v>
      </c>
      <c r="G3838" s="4">
        <f>Order_items!C3838</f>
        <v>2</v>
      </c>
      <c r="H3838" s="4">
        <f>Order_items!D3838</f>
        <v>995.98</v>
      </c>
      <c r="I3838" s="4">
        <f>Order_items!E3838</f>
        <v>1991.96</v>
      </c>
      <c r="J3838" s="4" t="str">
        <f t="array" ref="J3838">_xlfn.XLOOKUP(A3838,Orders!A:A,Orders!G:G,"")</f>
        <v>Wallet</v>
      </c>
      <c r="K3838" s="4">
        <f t="shared" si="1"/>
        <v>2024</v>
      </c>
      <c r="L3838" s="4" t="str">
        <f t="shared" si="2"/>
        <v>Sep</v>
      </c>
    </row>
    <row r="3839" ht="22.5" customHeight="1">
      <c r="A3839" s="4">
        <f>(Orders!A3839)</f>
        <v>8224665612</v>
      </c>
      <c r="B3839" s="5">
        <f t="array" ref="B3839">_xlfn.XLOOKUP(A3839, Orders!A:A,Orders!C:C)</f>
        <v>45123.52407</v>
      </c>
      <c r="C3839" s="4">
        <f>Order_items!B3839</f>
        <v>425341</v>
      </c>
      <c r="D3839" s="4" t="str">
        <f t="array" ref="D3839">_xlfn.XLOOKUP(C3839,Products!A:A,Products!B:B,"")</f>
        <v>Pet Treats</v>
      </c>
      <c r="E3839" s="4" t="str">
        <f t="array" ref="E3839">_xlfn.XLOOKUP(C3839,Products!A:A,Products!C:C,"")</f>
        <v>Pet Care</v>
      </c>
      <c r="F3839" s="4" t="str">
        <f t="array" ref="F3839">_xlfn.XLOOKUP(C3839,Products!A:A,Products!D:D,"")</f>
        <v>Mani, Dhar and Muni</v>
      </c>
      <c r="G3839" s="4">
        <f>Order_items!C3839</f>
        <v>3</v>
      </c>
      <c r="H3839" s="4">
        <f>Order_items!D3839</f>
        <v>486.28</v>
      </c>
      <c r="I3839" s="4">
        <f>Order_items!E3839</f>
        <v>1458.84</v>
      </c>
      <c r="J3839" s="4" t="str">
        <f t="array" ref="J3839">_xlfn.XLOOKUP(A3839,Orders!A:A,Orders!G:G,"")</f>
        <v>Wallet</v>
      </c>
      <c r="K3839" s="4">
        <f t="shared" si="1"/>
        <v>2023</v>
      </c>
      <c r="L3839" s="4" t="str">
        <f t="shared" si="2"/>
        <v>Jul</v>
      </c>
    </row>
    <row r="3840" ht="22.5" customHeight="1">
      <c r="A3840" s="4">
        <f>(Orders!A3840)</f>
        <v>8007222259</v>
      </c>
      <c r="B3840" s="5">
        <f t="array" ref="B3840">_xlfn.XLOOKUP(A3840, Orders!A:A,Orders!C:C)</f>
        <v>45327.05157</v>
      </c>
      <c r="C3840" s="4">
        <f>Order_items!B3840</f>
        <v>120532</v>
      </c>
      <c r="D3840" s="4" t="str">
        <f t="array" ref="D3840">_xlfn.XLOOKUP(C3840,Products!A:A,Products!B:B,"")</f>
        <v>Wheat Flour</v>
      </c>
      <c r="E3840" s="4" t="str">
        <f t="array" ref="E3840">_xlfn.XLOOKUP(C3840,Products!A:A,Products!C:C,"")</f>
        <v>Grocery &amp; Staples</v>
      </c>
      <c r="F3840" s="4" t="str">
        <f t="array" ref="F3840">_xlfn.XLOOKUP(C3840,Products!A:A,Products!D:D,"")</f>
        <v>Nazareth Ltd</v>
      </c>
      <c r="G3840" s="4">
        <f>Order_items!C3840</f>
        <v>2</v>
      </c>
      <c r="H3840" s="4">
        <f>Order_items!D3840</f>
        <v>697.53</v>
      </c>
      <c r="I3840" s="4">
        <f>Order_items!E3840</f>
        <v>1395.06</v>
      </c>
      <c r="J3840" s="4" t="str">
        <f t="array" ref="J3840">_xlfn.XLOOKUP(A3840,Orders!A:A,Orders!G:G,"")</f>
        <v>Card</v>
      </c>
      <c r="K3840" s="4">
        <f t="shared" si="1"/>
        <v>2024</v>
      </c>
      <c r="L3840" s="4" t="str">
        <f t="shared" si="2"/>
        <v>Feb</v>
      </c>
    </row>
    <row r="3841" ht="22.5" customHeight="1">
      <c r="A3841" s="4">
        <f>(Orders!A3841)</f>
        <v>3522030676</v>
      </c>
      <c r="B3841" s="5">
        <f t="array" ref="B3841">_xlfn.XLOOKUP(A3841, Orders!A:A,Orders!C:C)</f>
        <v>45078.64353</v>
      </c>
      <c r="C3841" s="4">
        <f>Order_items!B3841</f>
        <v>365132</v>
      </c>
      <c r="D3841" s="4" t="str">
        <f t="array" ref="D3841">_xlfn.XLOOKUP(C3841,Products!A:A,Products!B:B,"")</f>
        <v>Instant Noodles</v>
      </c>
      <c r="E3841" s="4" t="str">
        <f t="array" ref="E3841">_xlfn.XLOOKUP(C3841,Products!A:A,Products!C:C,"")</f>
        <v>Instant &amp; Frozen Food</v>
      </c>
      <c r="F3841" s="4" t="str">
        <f t="array" ref="F3841">_xlfn.XLOOKUP(C3841,Products!A:A,Products!D:D,"")</f>
        <v>Dar-Kumar</v>
      </c>
      <c r="G3841" s="4">
        <f>Order_items!C3841</f>
        <v>2</v>
      </c>
      <c r="H3841" s="4">
        <f>Order_items!D3841</f>
        <v>229.38</v>
      </c>
      <c r="I3841" s="4">
        <f>Order_items!E3841</f>
        <v>458.76</v>
      </c>
      <c r="J3841" s="4" t="str">
        <f t="array" ref="J3841">_xlfn.XLOOKUP(A3841,Orders!A:A,Orders!G:G,"")</f>
        <v>Wallet</v>
      </c>
      <c r="K3841" s="4">
        <f t="shared" si="1"/>
        <v>2023</v>
      </c>
      <c r="L3841" s="4" t="str">
        <f t="shared" si="2"/>
        <v>Jun</v>
      </c>
    </row>
    <row r="3842" ht="22.5" customHeight="1">
      <c r="A3842" s="4">
        <f>(Orders!A3842)</f>
        <v>3224743071</v>
      </c>
      <c r="B3842" s="5">
        <f t="array" ref="B3842">_xlfn.XLOOKUP(A3842, Orders!A:A,Orders!C:C)</f>
        <v>45203.83308</v>
      </c>
      <c r="C3842" s="4">
        <f>Order_items!B3842</f>
        <v>600767</v>
      </c>
      <c r="D3842" s="4" t="str">
        <f t="array" ref="D3842">_xlfn.XLOOKUP(C3842,Products!A:A,Products!B:B,"")</f>
        <v>Toothpaste</v>
      </c>
      <c r="E3842" s="4" t="str">
        <f t="array" ref="E3842">_xlfn.XLOOKUP(C3842,Products!A:A,Products!C:C,"")</f>
        <v>Personal Care</v>
      </c>
      <c r="F3842" s="4" t="str">
        <f t="array" ref="F3842">_xlfn.XLOOKUP(C3842,Products!A:A,Products!D:D,"")</f>
        <v>Balan Group</v>
      </c>
      <c r="G3842" s="4">
        <f>Order_items!C3842</f>
        <v>3</v>
      </c>
      <c r="H3842" s="4">
        <f>Order_items!D3842</f>
        <v>722.42</v>
      </c>
      <c r="I3842" s="4">
        <f>Order_items!E3842</f>
        <v>2167.26</v>
      </c>
      <c r="J3842" s="4" t="str">
        <f t="array" ref="J3842">_xlfn.XLOOKUP(A3842,Orders!A:A,Orders!G:G,"")</f>
        <v>Cash</v>
      </c>
      <c r="K3842" s="4">
        <f t="shared" si="1"/>
        <v>2023</v>
      </c>
      <c r="L3842" s="4" t="str">
        <f t="shared" si="2"/>
        <v>Oct</v>
      </c>
    </row>
    <row r="3843" ht="22.5" customHeight="1">
      <c r="A3843" s="4">
        <f>(Orders!A3843)</f>
        <v>7474790671</v>
      </c>
      <c r="B3843" s="5">
        <f t="array" ref="B3843">_xlfn.XLOOKUP(A3843, Orders!A:A,Orders!C:C)</f>
        <v>45212.79019</v>
      </c>
      <c r="C3843" s="4">
        <f>Order_items!B3843</f>
        <v>52729</v>
      </c>
      <c r="D3843" s="4" t="str">
        <f t="array" ref="D3843">_xlfn.XLOOKUP(C3843,Products!A:A,Products!B:B,"")</f>
        <v>Cat Food</v>
      </c>
      <c r="E3843" s="4" t="str">
        <f t="array" ref="E3843">_xlfn.XLOOKUP(C3843,Products!A:A,Products!C:C,"")</f>
        <v>Pet Care</v>
      </c>
      <c r="F3843" s="4" t="str">
        <f t="array" ref="F3843">_xlfn.XLOOKUP(C3843,Products!A:A,Products!D:D,"")</f>
        <v>Saini LLC</v>
      </c>
      <c r="G3843" s="4">
        <f>Order_items!C3843</f>
        <v>3</v>
      </c>
      <c r="H3843" s="4">
        <f>Order_items!D3843</f>
        <v>316.02</v>
      </c>
      <c r="I3843" s="4">
        <f>Order_items!E3843</f>
        <v>948.06</v>
      </c>
      <c r="J3843" s="4" t="str">
        <f t="array" ref="J3843">_xlfn.XLOOKUP(A3843,Orders!A:A,Orders!G:G,"")</f>
        <v>Cash</v>
      </c>
      <c r="K3843" s="4">
        <f t="shared" si="1"/>
        <v>2023</v>
      </c>
      <c r="L3843" s="4" t="str">
        <f t="shared" si="2"/>
        <v>Oct</v>
      </c>
    </row>
    <row r="3844" ht="22.5" customHeight="1">
      <c r="A3844" s="4">
        <f>(Orders!A3844)</f>
        <v>7884745950</v>
      </c>
      <c r="B3844" s="5">
        <f t="array" ref="B3844">_xlfn.XLOOKUP(A3844, Orders!A:A,Orders!C:C)</f>
        <v>45391.91006</v>
      </c>
      <c r="C3844" s="4">
        <f>Order_items!B3844</f>
        <v>305754</v>
      </c>
      <c r="D3844" s="4" t="str">
        <f t="array" ref="D3844">_xlfn.XLOOKUP(C3844,Products!A:A,Products!B:B,"")</f>
        <v>Frozen Vegetables</v>
      </c>
      <c r="E3844" s="4" t="str">
        <f t="array" ref="E3844">_xlfn.XLOOKUP(C3844,Products!A:A,Products!C:C,"")</f>
        <v>Instant &amp; Frozen Food</v>
      </c>
      <c r="F3844" s="4" t="str">
        <f t="array" ref="F3844">_xlfn.XLOOKUP(C3844,Products!A:A,Products!D:D,"")</f>
        <v>Mammen-Hegde</v>
      </c>
      <c r="G3844" s="4">
        <f>Order_items!C3844</f>
        <v>1</v>
      </c>
      <c r="H3844" s="4">
        <f>Order_items!D3844</f>
        <v>979.99</v>
      </c>
      <c r="I3844" s="4">
        <f>Order_items!E3844</f>
        <v>979.99</v>
      </c>
      <c r="J3844" s="4" t="str">
        <f t="array" ref="J3844">_xlfn.XLOOKUP(A3844,Orders!A:A,Orders!G:G,"")</f>
        <v>Cash</v>
      </c>
      <c r="K3844" s="4">
        <f t="shared" si="1"/>
        <v>2024</v>
      </c>
      <c r="L3844" s="4" t="str">
        <f t="shared" si="2"/>
        <v>Apr</v>
      </c>
    </row>
    <row r="3845" ht="22.5" customHeight="1">
      <c r="A3845" s="4">
        <f>(Orders!A3845)</f>
        <v>8269502930</v>
      </c>
      <c r="B3845" s="5">
        <f t="array" ref="B3845">_xlfn.XLOOKUP(A3845, Orders!A:A,Orders!C:C)</f>
        <v>45444.08549</v>
      </c>
      <c r="C3845" s="4">
        <f>Order_items!B3845</f>
        <v>762527</v>
      </c>
      <c r="D3845" s="4" t="str">
        <f t="array" ref="D3845">_xlfn.XLOOKUP(C3845,Products!A:A,Products!B:B,"")</f>
        <v>Biscuits</v>
      </c>
      <c r="E3845" s="4" t="str">
        <f t="array" ref="E3845">_xlfn.XLOOKUP(C3845,Products!A:A,Products!C:C,"")</f>
        <v>Snacks &amp; Munchies</v>
      </c>
      <c r="F3845" s="4" t="str">
        <f t="array" ref="F3845">_xlfn.XLOOKUP(C3845,Products!A:A,Products!D:D,"")</f>
        <v>Chad, Yohannan and Chopra</v>
      </c>
      <c r="G3845" s="4">
        <f>Order_items!C3845</f>
        <v>2</v>
      </c>
      <c r="H3845" s="4">
        <f>Order_items!D3845</f>
        <v>690.08</v>
      </c>
      <c r="I3845" s="4">
        <f>Order_items!E3845</f>
        <v>1380.16</v>
      </c>
      <c r="J3845" s="4" t="str">
        <f t="array" ref="J3845">_xlfn.XLOOKUP(A3845,Orders!A:A,Orders!G:G,"")</f>
        <v>UPI</v>
      </c>
      <c r="K3845" s="4">
        <f t="shared" si="1"/>
        <v>2024</v>
      </c>
      <c r="L3845" s="4" t="str">
        <f t="shared" si="2"/>
        <v>Jun</v>
      </c>
    </row>
    <row r="3846" ht="22.5" customHeight="1">
      <c r="A3846" s="4">
        <f>(Orders!A3846)</f>
        <v>985347383</v>
      </c>
      <c r="B3846" s="5">
        <f t="array" ref="B3846">_xlfn.XLOOKUP(A3846, Orders!A:A,Orders!C:C)</f>
        <v>45434.79794</v>
      </c>
      <c r="C3846" s="4">
        <f>Order_items!B3846</f>
        <v>440875</v>
      </c>
      <c r="D3846" s="4" t="str">
        <f t="array" ref="D3846">_xlfn.XLOOKUP(C3846,Products!A:A,Products!B:B,"")</f>
        <v>Baby Wipes</v>
      </c>
      <c r="E3846" s="4" t="str">
        <f t="array" ref="E3846">_xlfn.XLOOKUP(C3846,Products!A:A,Products!C:C,"")</f>
        <v>Baby Care</v>
      </c>
      <c r="F3846" s="4" t="str">
        <f t="array" ref="F3846">_xlfn.XLOOKUP(C3846,Products!A:A,Products!D:D,"")</f>
        <v>Loyal Inc</v>
      </c>
      <c r="G3846" s="4">
        <f>Order_items!C3846</f>
        <v>2</v>
      </c>
      <c r="H3846" s="4">
        <f>Order_items!D3846</f>
        <v>275.03</v>
      </c>
      <c r="I3846" s="4">
        <f>Order_items!E3846</f>
        <v>550.06</v>
      </c>
      <c r="J3846" s="4" t="str">
        <f t="array" ref="J3846">_xlfn.XLOOKUP(A3846,Orders!A:A,Orders!G:G,"")</f>
        <v>UPI</v>
      </c>
      <c r="K3846" s="4">
        <f t="shared" si="1"/>
        <v>2024</v>
      </c>
      <c r="L3846" s="4" t="str">
        <f t="shared" si="2"/>
        <v>May</v>
      </c>
    </row>
    <row r="3847" ht="22.5" customHeight="1">
      <c r="A3847" s="4">
        <f>(Orders!A3847)</f>
        <v>5932091553</v>
      </c>
      <c r="B3847" s="5">
        <f t="array" ref="B3847">_xlfn.XLOOKUP(A3847, Orders!A:A,Orders!C:C)</f>
        <v>45587.46345</v>
      </c>
      <c r="C3847" s="4">
        <f>Order_items!B3847</f>
        <v>9436</v>
      </c>
      <c r="D3847" s="4" t="str">
        <f t="array" ref="D3847">_xlfn.XLOOKUP(C3847,Products!A:A,Products!B:B,"")</f>
        <v>Toothpaste</v>
      </c>
      <c r="E3847" s="4" t="str">
        <f t="array" ref="E3847">_xlfn.XLOOKUP(C3847,Products!A:A,Products!C:C,"")</f>
        <v>Personal Care</v>
      </c>
      <c r="F3847" s="4" t="str">
        <f t="array" ref="F3847">_xlfn.XLOOKUP(C3847,Products!A:A,Products!D:D,"")</f>
        <v>Naidu PLC</v>
      </c>
      <c r="G3847" s="4">
        <f>Order_items!C3847</f>
        <v>2</v>
      </c>
      <c r="H3847" s="4">
        <f>Order_items!D3847</f>
        <v>88.43</v>
      </c>
      <c r="I3847" s="4">
        <f>Order_items!E3847</f>
        <v>176.86</v>
      </c>
      <c r="J3847" s="4" t="str">
        <f t="array" ref="J3847">_xlfn.XLOOKUP(A3847,Orders!A:A,Orders!G:G,"")</f>
        <v>Card</v>
      </c>
      <c r="K3847" s="4">
        <f t="shared" si="1"/>
        <v>2024</v>
      </c>
      <c r="L3847" s="4" t="str">
        <f t="shared" si="2"/>
        <v>Oct</v>
      </c>
    </row>
    <row r="3848" ht="22.5" customHeight="1">
      <c r="A3848" s="4">
        <f>(Orders!A3848)</f>
        <v>69932727</v>
      </c>
      <c r="B3848" s="5">
        <f t="array" ref="B3848">_xlfn.XLOOKUP(A3848, Orders!A:A,Orders!C:C)</f>
        <v>45532.67372</v>
      </c>
      <c r="C3848" s="4">
        <f>Order_items!B3848</f>
        <v>753354</v>
      </c>
      <c r="D3848" s="4" t="str">
        <f t="array" ref="D3848">_xlfn.XLOOKUP(C3848,Products!A:A,Products!B:B,"")</f>
        <v>Shampoo</v>
      </c>
      <c r="E3848" s="4" t="str">
        <f t="array" ref="E3848">_xlfn.XLOOKUP(C3848,Products!A:A,Products!C:C,"")</f>
        <v>Personal Care</v>
      </c>
      <c r="F3848" s="4" t="str">
        <f t="array" ref="F3848">_xlfn.XLOOKUP(C3848,Products!A:A,Products!D:D,"")</f>
        <v>Sant-Mahajan</v>
      </c>
      <c r="G3848" s="4">
        <f>Order_items!C3848</f>
        <v>3</v>
      </c>
      <c r="H3848" s="4">
        <f>Order_items!D3848</f>
        <v>423.56</v>
      </c>
      <c r="I3848" s="4">
        <f>Order_items!E3848</f>
        <v>1270.68</v>
      </c>
      <c r="J3848" s="4" t="str">
        <f t="array" ref="J3848">_xlfn.XLOOKUP(A3848,Orders!A:A,Orders!G:G,"")</f>
        <v>Wallet</v>
      </c>
      <c r="K3848" s="4">
        <f t="shared" si="1"/>
        <v>2024</v>
      </c>
      <c r="L3848" s="4" t="str">
        <f t="shared" si="2"/>
        <v>Aug</v>
      </c>
    </row>
    <row r="3849" ht="22.5" customHeight="1">
      <c r="A3849" s="4">
        <f>(Orders!A3849)</f>
        <v>2715027145</v>
      </c>
      <c r="B3849" s="5">
        <f t="array" ref="B3849">_xlfn.XLOOKUP(A3849, Orders!A:A,Orders!C:C)</f>
        <v>45437.15836</v>
      </c>
      <c r="C3849" s="4">
        <f>Order_items!B3849</f>
        <v>677542</v>
      </c>
      <c r="D3849" s="4" t="str">
        <f t="array" ref="D3849">_xlfn.XLOOKUP(C3849,Products!A:A,Products!B:B,"")</f>
        <v>Toilet Cleaner</v>
      </c>
      <c r="E3849" s="4" t="str">
        <f t="array" ref="E3849">_xlfn.XLOOKUP(C3849,Products!A:A,Products!C:C,"")</f>
        <v>Household Care</v>
      </c>
      <c r="F3849" s="4" t="str">
        <f t="array" ref="F3849">_xlfn.XLOOKUP(C3849,Products!A:A,Products!D:D,"")</f>
        <v>Thaman-Lanka</v>
      </c>
      <c r="G3849" s="4">
        <f>Order_items!C3849</f>
        <v>3</v>
      </c>
      <c r="H3849" s="4">
        <f>Order_items!D3849</f>
        <v>212.61</v>
      </c>
      <c r="I3849" s="4">
        <f>Order_items!E3849</f>
        <v>637.83</v>
      </c>
      <c r="J3849" s="4" t="str">
        <f t="array" ref="J3849">_xlfn.XLOOKUP(A3849,Orders!A:A,Orders!G:G,"")</f>
        <v>Cash</v>
      </c>
      <c r="K3849" s="4">
        <f t="shared" si="1"/>
        <v>2024</v>
      </c>
      <c r="L3849" s="4" t="str">
        <f t="shared" si="2"/>
        <v>May</v>
      </c>
    </row>
    <row r="3850" ht="22.5" customHeight="1">
      <c r="A3850" s="4">
        <f>(Orders!A3850)</f>
        <v>5234261944</v>
      </c>
      <c r="B3850" s="5">
        <f t="array" ref="B3850">_xlfn.XLOOKUP(A3850, Orders!A:A,Orders!C:C)</f>
        <v>45107.84966</v>
      </c>
      <c r="C3850" s="4">
        <f>Order_items!B3850</f>
        <v>291238</v>
      </c>
      <c r="D3850" s="4" t="str">
        <f t="array" ref="D3850">_xlfn.XLOOKUP(C3850,Products!A:A,Products!B:B,"")</f>
        <v>Chocolates</v>
      </c>
      <c r="E3850" s="4" t="str">
        <f t="array" ref="E3850">_xlfn.XLOOKUP(C3850,Products!A:A,Products!C:C,"")</f>
        <v>Snacks &amp; Munchies</v>
      </c>
      <c r="F3850" s="4" t="str">
        <f t="array" ref="F3850">_xlfn.XLOOKUP(C3850,Products!A:A,Products!D:D,"")</f>
        <v>Sinha, Pau and Chhabra</v>
      </c>
      <c r="G3850" s="4">
        <f>Order_items!C3850</f>
        <v>1</v>
      </c>
      <c r="H3850" s="4">
        <f>Order_items!D3850</f>
        <v>746.03</v>
      </c>
      <c r="I3850" s="4">
        <f>Order_items!E3850</f>
        <v>746.03</v>
      </c>
      <c r="J3850" s="4" t="str">
        <f t="array" ref="J3850">_xlfn.XLOOKUP(A3850,Orders!A:A,Orders!G:G,"")</f>
        <v>Wallet</v>
      </c>
      <c r="K3850" s="4">
        <f t="shared" si="1"/>
        <v>2023</v>
      </c>
      <c r="L3850" s="4" t="str">
        <f t="shared" si="2"/>
        <v>Jun</v>
      </c>
    </row>
    <row r="3851" ht="22.5" customHeight="1">
      <c r="A3851" s="4">
        <f>(Orders!A3851)</f>
        <v>2818967815</v>
      </c>
      <c r="B3851" s="5">
        <f t="array" ref="B3851">_xlfn.XLOOKUP(A3851, Orders!A:A,Orders!C:C)</f>
        <v>45390.8874</v>
      </c>
      <c r="C3851" s="4">
        <f>Order_items!B3851</f>
        <v>56589</v>
      </c>
      <c r="D3851" s="4" t="str">
        <f t="array" ref="D3851">_xlfn.XLOOKUP(C3851,Products!A:A,Products!B:B,"")</f>
        <v>Vitamins</v>
      </c>
      <c r="E3851" s="4" t="str">
        <f t="array" ref="E3851">_xlfn.XLOOKUP(C3851,Products!A:A,Products!C:C,"")</f>
        <v>Pharmacy</v>
      </c>
      <c r="F3851" s="4" t="str">
        <f t="array" ref="F3851">_xlfn.XLOOKUP(C3851,Products!A:A,Products!D:D,"")</f>
        <v>Pai, Kashyap and Ramachandran</v>
      </c>
      <c r="G3851" s="4">
        <f>Order_items!C3851</f>
        <v>2</v>
      </c>
      <c r="H3851" s="4">
        <f>Order_items!D3851</f>
        <v>517.77</v>
      </c>
      <c r="I3851" s="4">
        <f>Order_items!E3851</f>
        <v>1035.54</v>
      </c>
      <c r="J3851" s="4" t="str">
        <f t="array" ref="J3851">_xlfn.XLOOKUP(A3851,Orders!A:A,Orders!G:G,"")</f>
        <v>Cash</v>
      </c>
      <c r="K3851" s="4">
        <f t="shared" si="1"/>
        <v>2024</v>
      </c>
      <c r="L3851" s="4" t="str">
        <f t="shared" si="2"/>
        <v>Apr</v>
      </c>
    </row>
    <row r="3852" ht="22.5" customHeight="1">
      <c r="A3852" s="4">
        <f>(Orders!A3852)</f>
        <v>1598213217</v>
      </c>
      <c r="B3852" s="5">
        <f t="array" ref="B3852">_xlfn.XLOOKUP(A3852, Orders!A:A,Orders!C:C)</f>
        <v>45147.52796</v>
      </c>
      <c r="C3852" s="4">
        <f>Order_items!B3852</f>
        <v>51036</v>
      </c>
      <c r="D3852" s="4" t="str">
        <f t="array" ref="D3852">_xlfn.XLOOKUP(C3852,Products!A:A,Products!B:B,"")</f>
        <v>Baby Food</v>
      </c>
      <c r="E3852" s="4" t="str">
        <f t="array" ref="E3852">_xlfn.XLOOKUP(C3852,Products!A:A,Products!C:C,"")</f>
        <v>Baby Care</v>
      </c>
      <c r="F3852" s="4" t="str">
        <f t="array" ref="F3852">_xlfn.XLOOKUP(C3852,Products!A:A,Products!D:D,"")</f>
        <v>Karnik PLC</v>
      </c>
      <c r="G3852" s="4">
        <f>Order_items!C3852</f>
        <v>3</v>
      </c>
      <c r="H3852" s="4">
        <f>Order_items!D3852</f>
        <v>931.61</v>
      </c>
      <c r="I3852" s="4">
        <f>Order_items!E3852</f>
        <v>2794.83</v>
      </c>
      <c r="J3852" s="4" t="str">
        <f t="array" ref="J3852">_xlfn.XLOOKUP(A3852,Orders!A:A,Orders!G:G,"")</f>
        <v>Wallet</v>
      </c>
      <c r="K3852" s="4">
        <f t="shared" si="1"/>
        <v>2023</v>
      </c>
      <c r="L3852" s="4" t="str">
        <f t="shared" si="2"/>
        <v>Aug</v>
      </c>
    </row>
    <row r="3853" ht="22.5" customHeight="1">
      <c r="A3853" s="4">
        <f>(Orders!A3853)</f>
        <v>9087747856</v>
      </c>
      <c r="B3853" s="5">
        <f t="array" ref="B3853">_xlfn.XLOOKUP(A3853, Orders!A:A,Orders!C:C)</f>
        <v>45440.82014</v>
      </c>
      <c r="C3853" s="4">
        <f>Order_items!B3853</f>
        <v>256783</v>
      </c>
      <c r="D3853" s="4" t="str">
        <f t="array" ref="D3853">_xlfn.XLOOKUP(C3853,Products!A:A,Products!B:B,"")</f>
        <v>Pet Treats</v>
      </c>
      <c r="E3853" s="4" t="str">
        <f t="array" ref="E3853">_xlfn.XLOOKUP(C3853,Products!A:A,Products!C:C,"")</f>
        <v>Pet Care</v>
      </c>
      <c r="F3853" s="4" t="str">
        <f t="array" ref="F3853">_xlfn.XLOOKUP(C3853,Products!A:A,Products!D:D,"")</f>
        <v>Basu, Thakur and Rege</v>
      </c>
      <c r="G3853" s="4">
        <f>Order_items!C3853</f>
        <v>2</v>
      </c>
      <c r="H3853" s="4">
        <f>Order_items!D3853</f>
        <v>906.54</v>
      </c>
      <c r="I3853" s="4">
        <f>Order_items!E3853</f>
        <v>1813.08</v>
      </c>
      <c r="J3853" s="4" t="str">
        <f t="array" ref="J3853">_xlfn.XLOOKUP(A3853,Orders!A:A,Orders!G:G,"")</f>
        <v>Cash</v>
      </c>
      <c r="K3853" s="4">
        <f t="shared" si="1"/>
        <v>2024</v>
      </c>
      <c r="L3853" s="4" t="str">
        <f t="shared" si="2"/>
        <v>May</v>
      </c>
    </row>
    <row r="3854" ht="22.5" customHeight="1">
      <c r="A3854" s="4">
        <f>(Orders!A3854)</f>
        <v>9606925547</v>
      </c>
      <c r="B3854" s="5">
        <f t="array" ref="B3854">_xlfn.XLOOKUP(A3854, Orders!A:A,Orders!C:C)</f>
        <v>45361.86963</v>
      </c>
      <c r="C3854" s="4">
        <f>Order_items!B3854</f>
        <v>89084</v>
      </c>
      <c r="D3854" s="4" t="str">
        <f t="array" ref="D3854">_xlfn.XLOOKUP(C3854,Products!A:A,Products!B:B,"")</f>
        <v>Milk</v>
      </c>
      <c r="E3854" s="4" t="str">
        <f t="array" ref="E3854">_xlfn.XLOOKUP(C3854,Products!A:A,Products!C:C,"")</f>
        <v>Dairy &amp; Breakfast</v>
      </c>
      <c r="F3854" s="4" t="str">
        <f t="array" ref="F3854">_xlfn.XLOOKUP(C3854,Products!A:A,Products!D:D,"")</f>
        <v>Wali, Virk and Iyer</v>
      </c>
      <c r="G3854" s="4">
        <f>Order_items!C3854</f>
        <v>1</v>
      </c>
      <c r="H3854" s="4">
        <f>Order_items!D3854</f>
        <v>598.83</v>
      </c>
      <c r="I3854" s="4">
        <f>Order_items!E3854</f>
        <v>598.83</v>
      </c>
      <c r="J3854" s="4" t="str">
        <f t="array" ref="J3854">_xlfn.XLOOKUP(A3854,Orders!A:A,Orders!G:G,"")</f>
        <v>UPI</v>
      </c>
      <c r="K3854" s="4">
        <f t="shared" si="1"/>
        <v>2024</v>
      </c>
      <c r="L3854" s="4" t="str">
        <f t="shared" si="2"/>
        <v>Mar</v>
      </c>
    </row>
    <row r="3855" ht="22.5" customHeight="1">
      <c r="A3855" s="4">
        <f>(Orders!A3855)</f>
        <v>9866554851</v>
      </c>
      <c r="B3855" s="5">
        <f t="array" ref="B3855">_xlfn.XLOOKUP(A3855, Orders!A:A,Orders!C:C)</f>
        <v>45110.38748</v>
      </c>
      <c r="C3855" s="4">
        <f>Order_items!B3855</f>
        <v>561860</v>
      </c>
      <c r="D3855" s="4" t="str">
        <f t="array" ref="D3855">_xlfn.XLOOKUP(C3855,Products!A:A,Products!B:B,"")</f>
        <v>Orange Juice</v>
      </c>
      <c r="E3855" s="4" t="str">
        <f t="array" ref="E3855">_xlfn.XLOOKUP(C3855,Products!A:A,Products!C:C,"")</f>
        <v>Cold Drinks &amp; Juices</v>
      </c>
      <c r="F3855" s="4" t="str">
        <f t="array" ref="F3855">_xlfn.XLOOKUP(C3855,Products!A:A,Products!D:D,"")</f>
        <v>Gupta Ltd</v>
      </c>
      <c r="G3855" s="4">
        <f>Order_items!C3855</f>
        <v>1</v>
      </c>
      <c r="H3855" s="4">
        <f>Order_items!D3855</f>
        <v>874.78</v>
      </c>
      <c r="I3855" s="4">
        <f>Order_items!E3855</f>
        <v>874.78</v>
      </c>
      <c r="J3855" s="4" t="str">
        <f t="array" ref="J3855">_xlfn.XLOOKUP(A3855,Orders!A:A,Orders!G:G,"")</f>
        <v>Wallet</v>
      </c>
      <c r="K3855" s="4">
        <f t="shared" si="1"/>
        <v>2023</v>
      </c>
      <c r="L3855" s="4" t="str">
        <f t="shared" si="2"/>
        <v>Jul</v>
      </c>
    </row>
    <row r="3856" ht="22.5" customHeight="1">
      <c r="A3856" s="4">
        <f>(Orders!A3856)</f>
        <v>3719294769</v>
      </c>
      <c r="B3856" s="5">
        <f t="array" ref="B3856">_xlfn.XLOOKUP(A3856, Orders!A:A,Orders!C:C)</f>
        <v>45531.70383</v>
      </c>
      <c r="C3856" s="4">
        <f>Order_items!B3856</f>
        <v>784827</v>
      </c>
      <c r="D3856" s="4" t="str">
        <f t="array" ref="D3856">_xlfn.XLOOKUP(C3856,Products!A:A,Products!B:B,"")</f>
        <v>Baby Wipes</v>
      </c>
      <c r="E3856" s="4" t="str">
        <f t="array" ref="E3856">_xlfn.XLOOKUP(C3856,Products!A:A,Products!C:C,"")</f>
        <v>Baby Care</v>
      </c>
      <c r="F3856" s="4" t="str">
        <f t="array" ref="F3856">_xlfn.XLOOKUP(C3856,Products!A:A,Products!D:D,"")</f>
        <v>Balakrishnan Ltd</v>
      </c>
      <c r="G3856" s="4">
        <f>Order_items!C3856</f>
        <v>1</v>
      </c>
      <c r="H3856" s="4">
        <f>Order_items!D3856</f>
        <v>274.25</v>
      </c>
      <c r="I3856" s="4">
        <f>Order_items!E3856</f>
        <v>274.25</v>
      </c>
      <c r="J3856" s="4" t="str">
        <f t="array" ref="J3856">_xlfn.XLOOKUP(A3856,Orders!A:A,Orders!G:G,"")</f>
        <v>UPI</v>
      </c>
      <c r="K3856" s="4">
        <f t="shared" si="1"/>
        <v>2024</v>
      </c>
      <c r="L3856" s="4" t="str">
        <f t="shared" si="2"/>
        <v>Aug</v>
      </c>
    </row>
    <row r="3857" ht="22.5" customHeight="1">
      <c r="A3857" s="4">
        <f>(Orders!A3857)</f>
        <v>3576529840</v>
      </c>
      <c r="B3857" s="5">
        <f t="array" ref="B3857">_xlfn.XLOOKUP(A3857, Orders!A:A,Orders!C:C)</f>
        <v>45488.47351</v>
      </c>
      <c r="C3857" s="4">
        <f>Order_items!B3857</f>
        <v>606256</v>
      </c>
      <c r="D3857" s="4" t="str">
        <f t="array" ref="D3857">_xlfn.XLOOKUP(C3857,Products!A:A,Products!B:B,"")</f>
        <v>Frozen Biryani</v>
      </c>
      <c r="E3857" s="4" t="str">
        <f t="array" ref="E3857">_xlfn.XLOOKUP(C3857,Products!A:A,Products!C:C,"")</f>
        <v>Instant &amp; Frozen Food</v>
      </c>
      <c r="F3857" s="4" t="str">
        <f t="array" ref="F3857">_xlfn.XLOOKUP(C3857,Products!A:A,Products!D:D,"")</f>
        <v>Agate Ltd</v>
      </c>
      <c r="G3857" s="4">
        <f>Order_items!C3857</f>
        <v>2</v>
      </c>
      <c r="H3857" s="4">
        <f>Order_items!D3857</f>
        <v>369.28</v>
      </c>
      <c r="I3857" s="4">
        <f>Order_items!E3857</f>
        <v>738.56</v>
      </c>
      <c r="J3857" s="4" t="str">
        <f t="array" ref="J3857">_xlfn.XLOOKUP(A3857,Orders!A:A,Orders!G:G,"")</f>
        <v>UPI</v>
      </c>
      <c r="K3857" s="4">
        <f t="shared" si="1"/>
        <v>2024</v>
      </c>
      <c r="L3857" s="4" t="str">
        <f t="shared" si="2"/>
        <v>Jul</v>
      </c>
    </row>
    <row r="3858" ht="22.5" customHeight="1">
      <c r="A3858" s="4">
        <f>(Orders!A3858)</f>
        <v>5478986113</v>
      </c>
      <c r="B3858" s="5">
        <f t="array" ref="B3858">_xlfn.XLOOKUP(A3858, Orders!A:A,Orders!C:C)</f>
        <v>45032.01838</v>
      </c>
      <c r="C3858" s="4">
        <f>Order_items!B3858</f>
        <v>567671</v>
      </c>
      <c r="D3858" s="4" t="str">
        <f t="array" ref="D3858">_xlfn.XLOOKUP(C3858,Products!A:A,Products!B:B,"")</f>
        <v>Biscuits</v>
      </c>
      <c r="E3858" s="4" t="str">
        <f t="array" ref="E3858">_xlfn.XLOOKUP(C3858,Products!A:A,Products!C:C,"")</f>
        <v>Snacks &amp; Munchies</v>
      </c>
      <c r="F3858" s="4" t="str">
        <f t="array" ref="F3858">_xlfn.XLOOKUP(C3858,Products!A:A,Products!D:D,"")</f>
        <v>Nagar LLC</v>
      </c>
      <c r="G3858" s="4">
        <f>Order_items!C3858</f>
        <v>1</v>
      </c>
      <c r="H3858" s="4">
        <f>Order_items!D3858</f>
        <v>418.48</v>
      </c>
      <c r="I3858" s="4">
        <f>Order_items!E3858</f>
        <v>418.48</v>
      </c>
      <c r="J3858" s="4" t="str">
        <f t="array" ref="J3858">_xlfn.XLOOKUP(A3858,Orders!A:A,Orders!G:G,"")</f>
        <v>UPI</v>
      </c>
      <c r="K3858" s="4">
        <f t="shared" si="1"/>
        <v>2023</v>
      </c>
      <c r="L3858" s="4" t="str">
        <f t="shared" si="2"/>
        <v>Apr</v>
      </c>
    </row>
    <row r="3859" ht="22.5" customHeight="1">
      <c r="A3859" s="4">
        <f>(Orders!A3859)</f>
        <v>6724582316</v>
      </c>
      <c r="B3859" s="5">
        <f t="array" ref="B3859">_xlfn.XLOOKUP(A3859, Orders!A:A,Orders!C:C)</f>
        <v>45227.99936</v>
      </c>
      <c r="C3859" s="4">
        <f>Order_items!B3859</f>
        <v>324809</v>
      </c>
      <c r="D3859" s="4" t="str">
        <f t="array" ref="D3859">_xlfn.XLOOKUP(C3859,Products!A:A,Products!B:B,"")</f>
        <v>Bread</v>
      </c>
      <c r="E3859" s="4" t="str">
        <f t="array" ref="E3859">_xlfn.XLOOKUP(C3859,Products!A:A,Products!C:C,"")</f>
        <v>Dairy &amp; Breakfast</v>
      </c>
      <c r="F3859" s="4" t="str">
        <f t="array" ref="F3859">_xlfn.XLOOKUP(C3859,Products!A:A,Products!D:D,"")</f>
        <v>Sidhu PLC</v>
      </c>
      <c r="G3859" s="4">
        <f>Order_items!C3859</f>
        <v>3</v>
      </c>
      <c r="H3859" s="4">
        <f>Order_items!D3859</f>
        <v>608</v>
      </c>
      <c r="I3859" s="4">
        <f>Order_items!E3859</f>
        <v>1824</v>
      </c>
      <c r="J3859" s="4" t="str">
        <f t="array" ref="J3859">_xlfn.XLOOKUP(A3859,Orders!A:A,Orders!G:G,"")</f>
        <v>Card</v>
      </c>
      <c r="K3859" s="4">
        <f t="shared" si="1"/>
        <v>2023</v>
      </c>
      <c r="L3859" s="4" t="str">
        <f t="shared" si="2"/>
        <v>Oct</v>
      </c>
    </row>
    <row r="3860" ht="22.5" customHeight="1">
      <c r="A3860" s="4">
        <f>(Orders!A3860)</f>
        <v>4391559649</v>
      </c>
      <c r="B3860" s="5">
        <f t="array" ref="B3860">_xlfn.XLOOKUP(A3860, Orders!A:A,Orders!C:C)</f>
        <v>45102.0035</v>
      </c>
      <c r="C3860" s="4">
        <f>Order_items!B3860</f>
        <v>123983</v>
      </c>
      <c r="D3860" s="4" t="str">
        <f t="array" ref="D3860">_xlfn.XLOOKUP(C3860,Products!A:A,Products!B:B,"")</f>
        <v>Cough Syrup</v>
      </c>
      <c r="E3860" s="4" t="str">
        <f t="array" ref="E3860">_xlfn.XLOOKUP(C3860,Products!A:A,Products!C:C,"")</f>
        <v>Pharmacy</v>
      </c>
      <c r="F3860" s="4" t="str">
        <f t="array" ref="F3860">_xlfn.XLOOKUP(C3860,Products!A:A,Products!D:D,"")</f>
        <v>Kurian-Chhabra</v>
      </c>
      <c r="G3860" s="4">
        <f>Order_items!C3860</f>
        <v>2</v>
      </c>
      <c r="H3860" s="4">
        <f>Order_items!D3860</f>
        <v>785.67</v>
      </c>
      <c r="I3860" s="4">
        <f>Order_items!E3860</f>
        <v>1571.34</v>
      </c>
      <c r="J3860" s="4" t="str">
        <f t="array" ref="J3860">_xlfn.XLOOKUP(A3860,Orders!A:A,Orders!G:G,"")</f>
        <v>Wallet</v>
      </c>
      <c r="K3860" s="4">
        <f t="shared" si="1"/>
        <v>2023</v>
      </c>
      <c r="L3860" s="4" t="str">
        <f t="shared" si="2"/>
        <v>Jun</v>
      </c>
    </row>
    <row r="3861" ht="22.5" customHeight="1">
      <c r="A3861" s="4">
        <f>(Orders!A3861)</f>
        <v>9530258400</v>
      </c>
      <c r="B3861" s="5">
        <f t="array" ref="B3861">_xlfn.XLOOKUP(A3861, Orders!A:A,Orders!C:C)</f>
        <v>45223.96523</v>
      </c>
      <c r="C3861" s="4">
        <f>Order_items!B3861</f>
        <v>613942</v>
      </c>
      <c r="D3861" s="4" t="str">
        <f t="array" ref="D3861">_xlfn.XLOOKUP(C3861,Products!A:A,Products!B:B,"")</f>
        <v>Pet Treats</v>
      </c>
      <c r="E3861" s="4" t="str">
        <f t="array" ref="E3861">_xlfn.XLOOKUP(C3861,Products!A:A,Products!C:C,"")</f>
        <v>Pet Care</v>
      </c>
      <c r="F3861" s="4" t="str">
        <f t="array" ref="F3861">_xlfn.XLOOKUP(C3861,Products!A:A,Products!D:D,"")</f>
        <v>Dyal, Saraf and Goel</v>
      </c>
      <c r="G3861" s="4">
        <f>Order_items!C3861</f>
        <v>3</v>
      </c>
      <c r="H3861" s="4">
        <f>Order_items!D3861</f>
        <v>545</v>
      </c>
      <c r="I3861" s="4">
        <f>Order_items!E3861</f>
        <v>1635</v>
      </c>
      <c r="J3861" s="4" t="str">
        <f t="array" ref="J3861">_xlfn.XLOOKUP(A3861,Orders!A:A,Orders!G:G,"")</f>
        <v>UPI</v>
      </c>
      <c r="K3861" s="4">
        <f t="shared" si="1"/>
        <v>2023</v>
      </c>
      <c r="L3861" s="4" t="str">
        <f t="shared" si="2"/>
        <v>Oct</v>
      </c>
    </row>
    <row r="3862" ht="22.5" customHeight="1">
      <c r="A3862" s="4">
        <f>(Orders!A3862)</f>
        <v>609162117</v>
      </c>
      <c r="B3862" s="5">
        <f t="array" ref="B3862">_xlfn.XLOOKUP(A3862, Orders!A:A,Orders!C:C)</f>
        <v>45192.66711</v>
      </c>
      <c r="C3862" s="4">
        <f>Order_items!B3862</f>
        <v>287070</v>
      </c>
      <c r="D3862" s="4" t="str">
        <f t="array" ref="D3862">_xlfn.XLOOKUP(C3862,Products!A:A,Products!B:B,"")</f>
        <v>Wheat Flour</v>
      </c>
      <c r="E3862" s="4" t="str">
        <f t="array" ref="E3862">_xlfn.XLOOKUP(C3862,Products!A:A,Products!C:C,"")</f>
        <v>Grocery &amp; Staples</v>
      </c>
      <c r="F3862" s="4" t="str">
        <f t="array" ref="F3862">_xlfn.XLOOKUP(C3862,Products!A:A,Products!D:D,"")</f>
        <v>Gala, Magar and Rajagopal</v>
      </c>
      <c r="G3862" s="4">
        <f>Order_items!C3862</f>
        <v>2</v>
      </c>
      <c r="H3862" s="4">
        <f>Order_items!D3862</f>
        <v>443.17</v>
      </c>
      <c r="I3862" s="4">
        <f>Order_items!E3862</f>
        <v>886.34</v>
      </c>
      <c r="J3862" s="4" t="str">
        <f t="array" ref="J3862">_xlfn.XLOOKUP(A3862,Orders!A:A,Orders!G:G,"")</f>
        <v>Cash</v>
      </c>
      <c r="K3862" s="4">
        <f t="shared" si="1"/>
        <v>2023</v>
      </c>
      <c r="L3862" s="4" t="str">
        <f t="shared" si="2"/>
        <v>Sep</v>
      </c>
    </row>
    <row r="3863" ht="22.5" customHeight="1">
      <c r="A3863" s="4">
        <f>(Orders!A3863)</f>
        <v>755143077</v>
      </c>
      <c r="B3863" s="5">
        <f t="array" ref="B3863">_xlfn.XLOOKUP(A3863, Orders!A:A,Orders!C:C)</f>
        <v>45138.35293</v>
      </c>
      <c r="C3863" s="4">
        <f>Order_items!B3863</f>
        <v>818522</v>
      </c>
      <c r="D3863" s="4" t="str">
        <f t="array" ref="D3863">_xlfn.XLOOKUP(C3863,Products!A:A,Products!B:B,"")</f>
        <v>Cheese</v>
      </c>
      <c r="E3863" s="4" t="str">
        <f t="array" ref="E3863">_xlfn.XLOOKUP(C3863,Products!A:A,Products!C:C,"")</f>
        <v>Dairy &amp; Breakfast</v>
      </c>
      <c r="F3863" s="4" t="str">
        <f t="array" ref="F3863">_xlfn.XLOOKUP(C3863,Products!A:A,Products!D:D,"")</f>
        <v>Hora-Roy</v>
      </c>
      <c r="G3863" s="4">
        <f>Order_items!C3863</f>
        <v>2</v>
      </c>
      <c r="H3863" s="4">
        <f>Order_items!D3863</f>
        <v>96.09</v>
      </c>
      <c r="I3863" s="4">
        <f>Order_items!E3863</f>
        <v>192.18</v>
      </c>
      <c r="J3863" s="4" t="str">
        <f t="array" ref="J3863">_xlfn.XLOOKUP(A3863,Orders!A:A,Orders!G:G,"")</f>
        <v>Cash</v>
      </c>
      <c r="K3863" s="4">
        <f t="shared" si="1"/>
        <v>2023</v>
      </c>
      <c r="L3863" s="4" t="str">
        <f t="shared" si="2"/>
        <v>Jul</v>
      </c>
    </row>
    <row r="3864" ht="22.5" customHeight="1">
      <c r="A3864" s="4">
        <f>(Orders!A3864)</f>
        <v>5239439928</v>
      </c>
      <c r="B3864" s="5">
        <f t="array" ref="B3864">_xlfn.XLOOKUP(A3864, Orders!A:A,Orders!C:C)</f>
        <v>45163.35148</v>
      </c>
      <c r="C3864" s="4">
        <f>Order_items!B3864</f>
        <v>851978</v>
      </c>
      <c r="D3864" s="4" t="str">
        <f t="array" ref="D3864">_xlfn.XLOOKUP(C3864,Products!A:A,Products!B:B,"")</f>
        <v>Vitamins</v>
      </c>
      <c r="E3864" s="4" t="str">
        <f t="array" ref="E3864">_xlfn.XLOOKUP(C3864,Products!A:A,Products!C:C,"")</f>
        <v>Pharmacy</v>
      </c>
      <c r="F3864" s="4" t="str">
        <f t="array" ref="F3864">_xlfn.XLOOKUP(C3864,Products!A:A,Products!D:D,"")</f>
        <v>Parsa-Bala</v>
      </c>
      <c r="G3864" s="4">
        <f>Order_items!C3864</f>
        <v>3</v>
      </c>
      <c r="H3864" s="4">
        <f>Order_items!D3864</f>
        <v>715.72</v>
      </c>
      <c r="I3864" s="4">
        <f>Order_items!E3864</f>
        <v>2147.16</v>
      </c>
      <c r="J3864" s="4" t="str">
        <f t="array" ref="J3864">_xlfn.XLOOKUP(A3864,Orders!A:A,Orders!G:G,"")</f>
        <v>Card</v>
      </c>
      <c r="K3864" s="4">
        <f t="shared" si="1"/>
        <v>2023</v>
      </c>
      <c r="L3864" s="4" t="str">
        <f t="shared" si="2"/>
        <v>Aug</v>
      </c>
    </row>
    <row r="3865" ht="22.5" customHeight="1">
      <c r="A3865" s="4">
        <f>(Orders!A3865)</f>
        <v>1328248068</v>
      </c>
      <c r="B3865" s="5">
        <f t="array" ref="B3865">_xlfn.XLOOKUP(A3865, Orders!A:A,Orders!C:C)</f>
        <v>45426.0412</v>
      </c>
      <c r="C3865" s="4">
        <f>Order_items!B3865</f>
        <v>602241</v>
      </c>
      <c r="D3865" s="4" t="str">
        <f t="array" ref="D3865">_xlfn.XLOOKUP(C3865,Products!A:A,Products!B:B,"")</f>
        <v>Nuts</v>
      </c>
      <c r="E3865" s="4" t="str">
        <f t="array" ref="E3865">_xlfn.XLOOKUP(C3865,Products!A:A,Products!C:C,"")</f>
        <v>Snacks &amp; Munchies</v>
      </c>
      <c r="F3865" s="4" t="str">
        <f t="array" ref="F3865">_xlfn.XLOOKUP(C3865,Products!A:A,Products!D:D,"")</f>
        <v>Bahl-Pau</v>
      </c>
      <c r="G3865" s="4">
        <f>Order_items!C3865</f>
        <v>1</v>
      </c>
      <c r="H3865" s="4">
        <f>Order_items!D3865</f>
        <v>976.55</v>
      </c>
      <c r="I3865" s="4">
        <f>Order_items!E3865</f>
        <v>976.55</v>
      </c>
      <c r="J3865" s="4" t="str">
        <f t="array" ref="J3865">_xlfn.XLOOKUP(A3865,Orders!A:A,Orders!G:G,"")</f>
        <v>Cash</v>
      </c>
      <c r="K3865" s="4">
        <f t="shared" si="1"/>
        <v>2024</v>
      </c>
      <c r="L3865" s="4" t="str">
        <f t="shared" si="2"/>
        <v>May</v>
      </c>
    </row>
    <row r="3866" ht="22.5" customHeight="1">
      <c r="A3866" s="4">
        <f>(Orders!A3866)</f>
        <v>1440606577</v>
      </c>
      <c r="B3866" s="5">
        <f t="array" ref="B3866">_xlfn.XLOOKUP(A3866, Orders!A:A,Orders!C:C)</f>
        <v>45412.52969</v>
      </c>
      <c r="C3866" s="4">
        <f>Order_items!B3866</f>
        <v>992178</v>
      </c>
      <c r="D3866" s="4" t="str">
        <f t="array" ref="D3866">_xlfn.XLOOKUP(C3866,Products!A:A,Products!B:B,"")</f>
        <v>Pain Reliever</v>
      </c>
      <c r="E3866" s="4" t="str">
        <f t="array" ref="E3866">_xlfn.XLOOKUP(C3866,Products!A:A,Products!C:C,"")</f>
        <v>Pharmacy</v>
      </c>
      <c r="F3866" s="4" t="str">
        <f t="array" ref="F3866">_xlfn.XLOOKUP(C3866,Products!A:A,Products!D:D,"")</f>
        <v>Basu and Sons</v>
      </c>
      <c r="G3866" s="4">
        <f>Order_items!C3866</f>
        <v>1</v>
      </c>
      <c r="H3866" s="4">
        <f>Order_items!D3866</f>
        <v>632.43</v>
      </c>
      <c r="I3866" s="4">
        <f>Order_items!E3866</f>
        <v>632.43</v>
      </c>
      <c r="J3866" s="4" t="str">
        <f t="array" ref="J3866">_xlfn.XLOOKUP(A3866,Orders!A:A,Orders!G:G,"")</f>
        <v>Wallet</v>
      </c>
      <c r="K3866" s="4">
        <f t="shared" si="1"/>
        <v>2024</v>
      </c>
      <c r="L3866" s="4" t="str">
        <f t="shared" si="2"/>
        <v>Apr</v>
      </c>
    </row>
    <row r="3867" ht="22.5" customHeight="1">
      <c r="A3867" s="4">
        <f>(Orders!A3867)</f>
        <v>8884389971</v>
      </c>
      <c r="B3867" s="5">
        <f t="array" ref="B3867">_xlfn.XLOOKUP(A3867, Orders!A:A,Orders!C:C)</f>
        <v>45522.72985</v>
      </c>
      <c r="C3867" s="4">
        <f>Order_items!B3867</f>
        <v>945635</v>
      </c>
      <c r="D3867" s="4" t="str">
        <f t="array" ref="D3867">_xlfn.XLOOKUP(C3867,Products!A:A,Products!B:B,"")</f>
        <v>Pulses</v>
      </c>
      <c r="E3867" s="4" t="str">
        <f t="array" ref="E3867">_xlfn.XLOOKUP(C3867,Products!A:A,Products!C:C,"")</f>
        <v>Grocery &amp; Staples</v>
      </c>
      <c r="F3867" s="4" t="str">
        <f t="array" ref="F3867">_xlfn.XLOOKUP(C3867,Products!A:A,Products!D:D,"")</f>
        <v>Balasubramanian PLC</v>
      </c>
      <c r="G3867" s="4">
        <f>Order_items!C3867</f>
        <v>1</v>
      </c>
      <c r="H3867" s="4">
        <f>Order_items!D3867</f>
        <v>778.9</v>
      </c>
      <c r="I3867" s="4">
        <f>Order_items!E3867</f>
        <v>778.9</v>
      </c>
      <c r="J3867" s="4" t="str">
        <f t="array" ref="J3867">_xlfn.XLOOKUP(A3867,Orders!A:A,Orders!G:G,"")</f>
        <v>UPI</v>
      </c>
      <c r="K3867" s="4">
        <f t="shared" si="1"/>
        <v>2024</v>
      </c>
      <c r="L3867" s="4" t="str">
        <f t="shared" si="2"/>
        <v>Aug</v>
      </c>
    </row>
    <row r="3868" ht="22.5" customHeight="1">
      <c r="A3868" s="4">
        <f>(Orders!A3868)</f>
        <v>7307977336</v>
      </c>
      <c r="B3868" s="5">
        <f t="array" ref="B3868">_xlfn.XLOOKUP(A3868, Orders!A:A,Orders!C:C)</f>
        <v>45171.36609</v>
      </c>
      <c r="C3868" s="4">
        <f>Order_items!B3868</f>
        <v>672059</v>
      </c>
      <c r="D3868" s="4" t="str">
        <f t="array" ref="D3868">_xlfn.XLOOKUP(C3868,Products!A:A,Products!B:B,"")</f>
        <v>Toothpaste</v>
      </c>
      <c r="E3868" s="4" t="str">
        <f t="array" ref="E3868">_xlfn.XLOOKUP(C3868,Products!A:A,Products!C:C,"")</f>
        <v>Personal Care</v>
      </c>
      <c r="F3868" s="4" t="str">
        <f t="array" ref="F3868">_xlfn.XLOOKUP(C3868,Products!A:A,Products!D:D,"")</f>
        <v>Kaur-Gola</v>
      </c>
      <c r="G3868" s="4">
        <f>Order_items!C3868</f>
        <v>2</v>
      </c>
      <c r="H3868" s="4">
        <f>Order_items!D3868</f>
        <v>672.73</v>
      </c>
      <c r="I3868" s="4">
        <f>Order_items!E3868</f>
        <v>1345.46</v>
      </c>
      <c r="J3868" s="4" t="str">
        <f t="array" ref="J3868">_xlfn.XLOOKUP(A3868,Orders!A:A,Orders!G:G,"")</f>
        <v>Cash</v>
      </c>
      <c r="K3868" s="4">
        <f t="shared" si="1"/>
        <v>2023</v>
      </c>
      <c r="L3868" s="4" t="str">
        <f t="shared" si="2"/>
        <v>Sep</v>
      </c>
    </row>
    <row r="3869" ht="22.5" customHeight="1">
      <c r="A3869" s="4">
        <f>(Orders!A3869)</f>
        <v>5953535252</v>
      </c>
      <c r="B3869" s="5">
        <f t="array" ref="B3869">_xlfn.XLOOKUP(A3869, Orders!A:A,Orders!C:C)</f>
        <v>45451.79028</v>
      </c>
      <c r="C3869" s="4">
        <f>Order_items!B3869</f>
        <v>871592</v>
      </c>
      <c r="D3869" s="4" t="str">
        <f t="array" ref="D3869">_xlfn.XLOOKUP(C3869,Products!A:A,Products!B:B,"")</f>
        <v>Carrots</v>
      </c>
      <c r="E3869" s="4" t="str">
        <f t="array" ref="E3869">_xlfn.XLOOKUP(C3869,Products!A:A,Products!C:C,"")</f>
        <v>Fruits &amp; Vegetables</v>
      </c>
      <c r="F3869" s="4" t="str">
        <f t="array" ref="F3869">_xlfn.XLOOKUP(C3869,Products!A:A,Products!D:D,"")</f>
        <v>Shankar, Nadkarni and Kumer</v>
      </c>
      <c r="G3869" s="4">
        <f>Order_items!C3869</f>
        <v>2</v>
      </c>
      <c r="H3869" s="4">
        <f>Order_items!D3869</f>
        <v>870.29</v>
      </c>
      <c r="I3869" s="4">
        <f>Order_items!E3869</f>
        <v>1740.58</v>
      </c>
      <c r="J3869" s="4" t="str">
        <f t="array" ref="J3869">_xlfn.XLOOKUP(A3869,Orders!A:A,Orders!G:G,"")</f>
        <v>UPI</v>
      </c>
      <c r="K3869" s="4">
        <f t="shared" si="1"/>
        <v>2024</v>
      </c>
      <c r="L3869" s="4" t="str">
        <f t="shared" si="2"/>
        <v>Jun</v>
      </c>
    </row>
    <row r="3870" ht="22.5" customHeight="1">
      <c r="A3870" s="4">
        <f>(Orders!A3870)</f>
        <v>6133025410</v>
      </c>
      <c r="B3870" s="5">
        <f t="array" ref="B3870">_xlfn.XLOOKUP(A3870, Orders!A:A,Orders!C:C)</f>
        <v>45178.37943</v>
      </c>
      <c r="C3870" s="4">
        <f>Order_items!B3870</f>
        <v>291238</v>
      </c>
      <c r="D3870" s="4" t="str">
        <f t="array" ref="D3870">_xlfn.XLOOKUP(C3870,Products!A:A,Products!B:B,"")</f>
        <v>Chocolates</v>
      </c>
      <c r="E3870" s="4" t="str">
        <f t="array" ref="E3870">_xlfn.XLOOKUP(C3870,Products!A:A,Products!C:C,"")</f>
        <v>Snacks &amp; Munchies</v>
      </c>
      <c r="F3870" s="4" t="str">
        <f t="array" ref="F3870">_xlfn.XLOOKUP(C3870,Products!A:A,Products!D:D,"")</f>
        <v>Sinha, Pau and Chhabra</v>
      </c>
      <c r="G3870" s="4">
        <f>Order_items!C3870</f>
        <v>3</v>
      </c>
      <c r="H3870" s="4">
        <f>Order_items!D3870</f>
        <v>746.03</v>
      </c>
      <c r="I3870" s="4">
        <f>Order_items!E3870</f>
        <v>2238.09</v>
      </c>
      <c r="J3870" s="4" t="str">
        <f t="array" ref="J3870">_xlfn.XLOOKUP(A3870,Orders!A:A,Orders!G:G,"")</f>
        <v>Cash</v>
      </c>
      <c r="K3870" s="4">
        <f t="shared" si="1"/>
        <v>2023</v>
      </c>
      <c r="L3870" s="4" t="str">
        <f t="shared" si="2"/>
        <v>Sep</v>
      </c>
    </row>
    <row r="3871" ht="22.5" customHeight="1">
      <c r="A3871" s="4">
        <f>(Orders!A3871)</f>
        <v>798088726</v>
      </c>
      <c r="B3871" s="5">
        <f t="array" ref="B3871">_xlfn.XLOOKUP(A3871, Orders!A:A,Orders!C:C)</f>
        <v>45176.33188</v>
      </c>
      <c r="C3871" s="4">
        <f>Order_items!B3871</f>
        <v>949818</v>
      </c>
      <c r="D3871" s="4" t="str">
        <f t="array" ref="D3871">_xlfn.XLOOKUP(C3871,Products!A:A,Products!B:B,"")</f>
        <v>Biscuits</v>
      </c>
      <c r="E3871" s="4" t="str">
        <f t="array" ref="E3871">_xlfn.XLOOKUP(C3871,Products!A:A,Products!C:C,"")</f>
        <v>Snacks &amp; Munchies</v>
      </c>
      <c r="F3871" s="4" t="str">
        <f t="array" ref="F3871">_xlfn.XLOOKUP(C3871,Products!A:A,Products!D:D,"")</f>
        <v>Yohannan Inc</v>
      </c>
      <c r="G3871" s="4">
        <f>Order_items!C3871</f>
        <v>2</v>
      </c>
      <c r="H3871" s="4">
        <f>Order_items!D3871</f>
        <v>483.05</v>
      </c>
      <c r="I3871" s="4">
        <f>Order_items!E3871</f>
        <v>966.1</v>
      </c>
      <c r="J3871" s="4" t="str">
        <f t="array" ref="J3871">_xlfn.XLOOKUP(A3871,Orders!A:A,Orders!G:G,"")</f>
        <v>Cash</v>
      </c>
      <c r="K3871" s="4">
        <f t="shared" si="1"/>
        <v>2023</v>
      </c>
      <c r="L3871" s="4" t="str">
        <f t="shared" si="2"/>
        <v>Sep</v>
      </c>
    </row>
    <row r="3872" ht="22.5" customHeight="1">
      <c r="A3872" s="4">
        <f>(Orders!A3872)</f>
        <v>3372412988</v>
      </c>
      <c r="B3872" s="5">
        <f t="array" ref="B3872">_xlfn.XLOOKUP(A3872, Orders!A:A,Orders!C:C)</f>
        <v>45313.83414</v>
      </c>
      <c r="C3872" s="4">
        <f>Order_items!B3872</f>
        <v>435929</v>
      </c>
      <c r="D3872" s="4" t="str">
        <f t="array" ref="D3872">_xlfn.XLOOKUP(C3872,Products!A:A,Products!B:B,"")</f>
        <v>Toilet Cleaner</v>
      </c>
      <c r="E3872" s="4" t="str">
        <f t="array" ref="E3872">_xlfn.XLOOKUP(C3872,Products!A:A,Products!C:C,"")</f>
        <v>Household Care</v>
      </c>
      <c r="F3872" s="4" t="str">
        <f t="array" ref="F3872">_xlfn.XLOOKUP(C3872,Products!A:A,Products!D:D,"")</f>
        <v>Memon Ltd</v>
      </c>
      <c r="G3872" s="4">
        <f>Order_items!C3872</f>
        <v>3</v>
      </c>
      <c r="H3872" s="4">
        <f>Order_items!D3872</f>
        <v>856.89</v>
      </c>
      <c r="I3872" s="4">
        <f>Order_items!E3872</f>
        <v>2570.67</v>
      </c>
      <c r="J3872" s="4" t="str">
        <f t="array" ref="J3872">_xlfn.XLOOKUP(A3872,Orders!A:A,Orders!G:G,"")</f>
        <v>UPI</v>
      </c>
      <c r="K3872" s="4">
        <f t="shared" si="1"/>
        <v>2024</v>
      </c>
      <c r="L3872" s="4" t="str">
        <f t="shared" si="2"/>
        <v>Jan</v>
      </c>
    </row>
    <row r="3873" ht="22.5" customHeight="1">
      <c r="A3873" s="4">
        <f>(Orders!A3873)</f>
        <v>4910060567</v>
      </c>
      <c r="B3873" s="5">
        <f t="array" ref="B3873">_xlfn.XLOOKUP(A3873, Orders!A:A,Orders!C:C)</f>
        <v>45018.44683</v>
      </c>
      <c r="C3873" s="4">
        <f>Order_items!B3873</f>
        <v>385113</v>
      </c>
      <c r="D3873" s="4" t="str">
        <f t="array" ref="D3873">_xlfn.XLOOKUP(C3873,Products!A:A,Products!B:B,"")</f>
        <v>Lotion</v>
      </c>
      <c r="E3873" s="4" t="str">
        <f t="array" ref="E3873">_xlfn.XLOOKUP(C3873,Products!A:A,Products!C:C,"")</f>
        <v>Personal Care</v>
      </c>
      <c r="F3873" s="4" t="str">
        <f t="array" ref="F3873">_xlfn.XLOOKUP(C3873,Products!A:A,Products!D:D,"")</f>
        <v>Sampath, Mane and Mody</v>
      </c>
      <c r="G3873" s="4">
        <f>Order_items!C3873</f>
        <v>3</v>
      </c>
      <c r="H3873" s="4">
        <f>Order_items!D3873</f>
        <v>816.38</v>
      </c>
      <c r="I3873" s="4">
        <f>Order_items!E3873</f>
        <v>2449.14</v>
      </c>
      <c r="J3873" s="4" t="str">
        <f t="array" ref="J3873">_xlfn.XLOOKUP(A3873,Orders!A:A,Orders!G:G,"")</f>
        <v>UPI</v>
      </c>
      <c r="K3873" s="4">
        <f t="shared" si="1"/>
        <v>2023</v>
      </c>
      <c r="L3873" s="4" t="str">
        <f t="shared" si="2"/>
        <v>Apr</v>
      </c>
    </row>
    <row r="3874" ht="22.5" customHeight="1">
      <c r="A3874" s="4">
        <f>(Orders!A3874)</f>
        <v>8708211566</v>
      </c>
      <c r="B3874" s="5">
        <f t="array" ref="B3874">_xlfn.XLOOKUP(A3874, Orders!A:A,Orders!C:C)</f>
        <v>45046.84971</v>
      </c>
      <c r="C3874" s="4">
        <f>Order_items!B3874</f>
        <v>937542</v>
      </c>
      <c r="D3874" s="4" t="str">
        <f t="array" ref="D3874">_xlfn.XLOOKUP(C3874,Products!A:A,Products!B:B,"")</f>
        <v>Wheat Flour</v>
      </c>
      <c r="E3874" s="4" t="str">
        <f t="array" ref="E3874">_xlfn.XLOOKUP(C3874,Products!A:A,Products!C:C,"")</f>
        <v>Grocery &amp; Staples</v>
      </c>
      <c r="F3874" s="4" t="str">
        <f t="array" ref="F3874">_xlfn.XLOOKUP(C3874,Products!A:A,Products!D:D,"")</f>
        <v>Khurana and Sons</v>
      </c>
      <c r="G3874" s="4">
        <f>Order_items!C3874</f>
        <v>1</v>
      </c>
      <c r="H3874" s="4">
        <f>Order_items!D3874</f>
        <v>97.04</v>
      </c>
      <c r="I3874" s="4">
        <f>Order_items!E3874</f>
        <v>97.04</v>
      </c>
      <c r="J3874" s="4" t="str">
        <f t="array" ref="J3874">_xlfn.XLOOKUP(A3874,Orders!A:A,Orders!G:G,"")</f>
        <v>Cash</v>
      </c>
      <c r="K3874" s="4">
        <f t="shared" si="1"/>
        <v>2023</v>
      </c>
      <c r="L3874" s="4" t="str">
        <f t="shared" si="2"/>
        <v>Apr</v>
      </c>
    </row>
    <row r="3875" ht="22.5" customHeight="1">
      <c r="A3875" s="4">
        <f>(Orders!A3875)</f>
        <v>2126853184</v>
      </c>
      <c r="B3875" s="5">
        <f t="array" ref="B3875">_xlfn.XLOOKUP(A3875, Orders!A:A,Orders!C:C)</f>
        <v>45580.87069</v>
      </c>
      <c r="C3875" s="4">
        <f>Order_items!B3875</f>
        <v>89084</v>
      </c>
      <c r="D3875" s="4" t="str">
        <f t="array" ref="D3875">_xlfn.XLOOKUP(C3875,Products!A:A,Products!B:B,"")</f>
        <v>Milk</v>
      </c>
      <c r="E3875" s="4" t="str">
        <f t="array" ref="E3875">_xlfn.XLOOKUP(C3875,Products!A:A,Products!C:C,"")</f>
        <v>Dairy &amp; Breakfast</v>
      </c>
      <c r="F3875" s="4" t="str">
        <f t="array" ref="F3875">_xlfn.XLOOKUP(C3875,Products!A:A,Products!D:D,"")</f>
        <v>Wali, Virk and Iyer</v>
      </c>
      <c r="G3875" s="4">
        <f>Order_items!C3875</f>
        <v>3</v>
      </c>
      <c r="H3875" s="4">
        <f>Order_items!D3875</f>
        <v>598.83</v>
      </c>
      <c r="I3875" s="4">
        <f>Order_items!E3875</f>
        <v>1796.49</v>
      </c>
      <c r="J3875" s="4" t="str">
        <f t="array" ref="J3875">_xlfn.XLOOKUP(A3875,Orders!A:A,Orders!G:G,"")</f>
        <v>Cash</v>
      </c>
      <c r="K3875" s="4">
        <f t="shared" si="1"/>
        <v>2024</v>
      </c>
      <c r="L3875" s="4" t="str">
        <f t="shared" si="2"/>
        <v>Oct</v>
      </c>
    </row>
    <row r="3876" ht="22.5" customHeight="1">
      <c r="A3876" s="4">
        <f>(Orders!A3876)</f>
        <v>4390795259</v>
      </c>
      <c r="B3876" s="5">
        <f t="array" ref="B3876">_xlfn.XLOOKUP(A3876, Orders!A:A,Orders!C:C)</f>
        <v>45189.40755</v>
      </c>
      <c r="C3876" s="4">
        <f>Order_items!B3876</f>
        <v>848226</v>
      </c>
      <c r="D3876" s="4" t="str">
        <f t="array" ref="D3876">_xlfn.XLOOKUP(C3876,Products!A:A,Products!B:B,"")</f>
        <v>Tomatoes</v>
      </c>
      <c r="E3876" s="4" t="str">
        <f t="array" ref="E3876">_xlfn.XLOOKUP(C3876,Products!A:A,Products!C:C,"")</f>
        <v>Fruits &amp; Vegetables</v>
      </c>
      <c r="F3876" s="4" t="str">
        <f t="array" ref="F3876">_xlfn.XLOOKUP(C3876,Products!A:A,Products!D:D,"")</f>
        <v>Barad and Sons</v>
      </c>
      <c r="G3876" s="4">
        <f>Order_items!C3876</f>
        <v>2</v>
      </c>
      <c r="H3876" s="4">
        <f>Order_items!D3876</f>
        <v>209.59</v>
      </c>
      <c r="I3876" s="4">
        <f>Order_items!E3876</f>
        <v>419.18</v>
      </c>
      <c r="J3876" s="4" t="str">
        <f t="array" ref="J3876">_xlfn.XLOOKUP(A3876,Orders!A:A,Orders!G:G,"")</f>
        <v>UPI</v>
      </c>
      <c r="K3876" s="4">
        <f t="shared" si="1"/>
        <v>2023</v>
      </c>
      <c r="L3876" s="4" t="str">
        <f t="shared" si="2"/>
        <v>Sep</v>
      </c>
    </row>
    <row r="3877" ht="22.5" customHeight="1">
      <c r="A3877" s="4">
        <f>(Orders!A3877)</f>
        <v>9030686359</v>
      </c>
      <c r="B3877" s="5">
        <f t="array" ref="B3877">_xlfn.XLOOKUP(A3877, Orders!A:A,Orders!C:C)</f>
        <v>45047.95972</v>
      </c>
      <c r="C3877" s="4">
        <f>Order_items!B3877</f>
        <v>747801</v>
      </c>
      <c r="D3877" s="4" t="str">
        <f t="array" ref="D3877">_xlfn.XLOOKUP(C3877,Products!A:A,Products!B:B,"")</f>
        <v>Toilet Cleaner</v>
      </c>
      <c r="E3877" s="4" t="str">
        <f t="array" ref="E3877">_xlfn.XLOOKUP(C3877,Products!A:A,Products!C:C,"")</f>
        <v>Household Care</v>
      </c>
      <c r="F3877" s="4" t="str">
        <f t="array" ref="F3877">_xlfn.XLOOKUP(C3877,Products!A:A,Products!D:D,"")</f>
        <v>Saha-Vora</v>
      </c>
      <c r="G3877" s="4">
        <f>Order_items!C3877</f>
        <v>1</v>
      </c>
      <c r="H3877" s="4">
        <f>Order_items!D3877</f>
        <v>277.76</v>
      </c>
      <c r="I3877" s="4">
        <f>Order_items!E3877</f>
        <v>277.76</v>
      </c>
      <c r="J3877" s="4" t="str">
        <f t="array" ref="J3877">_xlfn.XLOOKUP(A3877,Orders!A:A,Orders!G:G,"")</f>
        <v>Card</v>
      </c>
      <c r="K3877" s="4">
        <f t="shared" si="1"/>
        <v>2023</v>
      </c>
      <c r="L3877" s="4" t="str">
        <f t="shared" si="2"/>
        <v>May</v>
      </c>
    </row>
    <row r="3878" ht="22.5" customHeight="1">
      <c r="A3878" s="4">
        <f>(Orders!A3878)</f>
        <v>8565611606</v>
      </c>
      <c r="B3878" s="5">
        <f t="array" ref="B3878">_xlfn.XLOOKUP(A3878, Orders!A:A,Orders!C:C)</f>
        <v>45323.18039</v>
      </c>
      <c r="C3878" s="4">
        <f>Order_items!B3878</f>
        <v>647462</v>
      </c>
      <c r="D3878" s="4" t="str">
        <f t="array" ref="D3878">_xlfn.XLOOKUP(C3878,Products!A:A,Products!B:B,"")</f>
        <v>Lotion</v>
      </c>
      <c r="E3878" s="4" t="str">
        <f t="array" ref="E3878">_xlfn.XLOOKUP(C3878,Products!A:A,Products!C:C,"")</f>
        <v>Personal Care</v>
      </c>
      <c r="F3878" s="4" t="str">
        <f t="array" ref="F3878">_xlfn.XLOOKUP(C3878,Products!A:A,Products!D:D,"")</f>
        <v>Balan, Samra and Sekhon</v>
      </c>
      <c r="G3878" s="4">
        <f>Order_items!C3878</f>
        <v>2</v>
      </c>
      <c r="H3878" s="4">
        <f>Order_items!D3878</f>
        <v>326.42</v>
      </c>
      <c r="I3878" s="4">
        <f>Order_items!E3878</f>
        <v>652.84</v>
      </c>
      <c r="J3878" s="4" t="str">
        <f t="array" ref="J3878">_xlfn.XLOOKUP(A3878,Orders!A:A,Orders!G:G,"")</f>
        <v>Card</v>
      </c>
      <c r="K3878" s="4">
        <f t="shared" si="1"/>
        <v>2024</v>
      </c>
      <c r="L3878" s="4" t="str">
        <f t="shared" si="2"/>
        <v>Feb</v>
      </c>
    </row>
    <row r="3879" ht="22.5" customHeight="1">
      <c r="A3879" s="4">
        <f>(Orders!A3879)</f>
        <v>6782020758</v>
      </c>
      <c r="B3879" s="5">
        <f t="array" ref="B3879">_xlfn.XLOOKUP(A3879, Orders!A:A,Orders!C:C)</f>
        <v>45260.26619</v>
      </c>
      <c r="C3879" s="4">
        <f>Order_items!B3879</f>
        <v>555121</v>
      </c>
      <c r="D3879" s="4" t="str">
        <f t="array" ref="D3879">_xlfn.XLOOKUP(C3879,Products!A:A,Products!B:B,"")</f>
        <v>Carrots</v>
      </c>
      <c r="E3879" s="4" t="str">
        <f t="array" ref="E3879">_xlfn.XLOOKUP(C3879,Products!A:A,Products!C:C,"")</f>
        <v>Fruits &amp; Vegetables</v>
      </c>
      <c r="F3879" s="4" t="str">
        <f t="array" ref="F3879">_xlfn.XLOOKUP(C3879,Products!A:A,Products!D:D,"")</f>
        <v>Subramanian, Chaudhuri and Dora</v>
      </c>
      <c r="G3879" s="4">
        <f>Order_items!C3879</f>
        <v>2</v>
      </c>
      <c r="H3879" s="4">
        <f>Order_items!D3879</f>
        <v>354.91</v>
      </c>
      <c r="I3879" s="4">
        <f>Order_items!E3879</f>
        <v>709.82</v>
      </c>
      <c r="J3879" s="4" t="str">
        <f t="array" ref="J3879">_xlfn.XLOOKUP(A3879,Orders!A:A,Orders!G:G,"")</f>
        <v>Cash</v>
      </c>
      <c r="K3879" s="4">
        <f t="shared" si="1"/>
        <v>2023</v>
      </c>
      <c r="L3879" s="4" t="str">
        <f t="shared" si="2"/>
        <v>Nov</v>
      </c>
    </row>
    <row r="3880" ht="22.5" customHeight="1">
      <c r="A3880" s="4">
        <f>(Orders!A3880)</f>
        <v>561884159</v>
      </c>
      <c r="B3880" s="5">
        <f t="array" ref="B3880">_xlfn.XLOOKUP(A3880, Orders!A:A,Orders!C:C)</f>
        <v>45170.59965</v>
      </c>
      <c r="C3880" s="4">
        <f>Order_items!B3880</f>
        <v>903336</v>
      </c>
      <c r="D3880" s="4" t="str">
        <f t="array" ref="D3880">_xlfn.XLOOKUP(C3880,Products!A:A,Products!B:B,"")</f>
        <v>Pulses</v>
      </c>
      <c r="E3880" s="4" t="str">
        <f t="array" ref="E3880">_xlfn.XLOOKUP(C3880,Products!A:A,Products!C:C,"")</f>
        <v>Grocery &amp; Staples</v>
      </c>
      <c r="F3880" s="4" t="str">
        <f t="array" ref="F3880">_xlfn.XLOOKUP(C3880,Products!A:A,Products!D:D,"")</f>
        <v>Vaidya, Amble and Palla</v>
      </c>
      <c r="G3880" s="4">
        <f>Order_items!C3880</f>
        <v>2</v>
      </c>
      <c r="H3880" s="4">
        <f>Order_items!D3880</f>
        <v>551.88</v>
      </c>
      <c r="I3880" s="4">
        <f>Order_items!E3880</f>
        <v>1103.76</v>
      </c>
      <c r="J3880" s="4" t="str">
        <f t="array" ref="J3880">_xlfn.XLOOKUP(A3880,Orders!A:A,Orders!G:G,"")</f>
        <v>Wallet</v>
      </c>
      <c r="K3880" s="4">
        <f t="shared" si="1"/>
        <v>2023</v>
      </c>
      <c r="L3880" s="4" t="str">
        <f t="shared" si="2"/>
        <v>Sep</v>
      </c>
    </row>
    <row r="3881" ht="22.5" customHeight="1">
      <c r="A3881" s="4">
        <f>(Orders!A3881)</f>
        <v>2767430579</v>
      </c>
      <c r="B3881" s="5">
        <f t="array" ref="B3881">_xlfn.XLOOKUP(A3881, Orders!A:A,Orders!C:C)</f>
        <v>45220.32748</v>
      </c>
      <c r="C3881" s="4">
        <f>Order_items!B3881</f>
        <v>60619</v>
      </c>
      <c r="D3881" s="4" t="str">
        <f t="array" ref="D3881">_xlfn.XLOOKUP(C3881,Products!A:A,Products!B:B,"")</f>
        <v>Iced Tea</v>
      </c>
      <c r="E3881" s="4" t="str">
        <f t="array" ref="E3881">_xlfn.XLOOKUP(C3881,Products!A:A,Products!C:C,"")</f>
        <v>Cold Drinks &amp; Juices</v>
      </c>
      <c r="F3881" s="4" t="str">
        <f t="array" ref="F3881">_xlfn.XLOOKUP(C3881,Products!A:A,Products!D:D,"")</f>
        <v>Bhasin LLC</v>
      </c>
      <c r="G3881" s="4">
        <f>Order_items!C3881</f>
        <v>3</v>
      </c>
      <c r="H3881" s="4">
        <f>Order_items!D3881</f>
        <v>726.41</v>
      </c>
      <c r="I3881" s="4">
        <f>Order_items!E3881</f>
        <v>2179.23</v>
      </c>
      <c r="J3881" s="4" t="str">
        <f t="array" ref="J3881">_xlfn.XLOOKUP(A3881,Orders!A:A,Orders!G:G,"")</f>
        <v>Wallet</v>
      </c>
      <c r="K3881" s="4">
        <f t="shared" si="1"/>
        <v>2023</v>
      </c>
      <c r="L3881" s="4" t="str">
        <f t="shared" si="2"/>
        <v>Oct</v>
      </c>
    </row>
    <row r="3882" ht="22.5" customHeight="1">
      <c r="A3882" s="4">
        <f>(Orders!A3882)</f>
        <v>5934372451</v>
      </c>
      <c r="B3882" s="5">
        <f t="array" ref="B3882">_xlfn.XLOOKUP(A3882, Orders!A:A,Orders!C:C)</f>
        <v>45026.08222</v>
      </c>
      <c r="C3882" s="4">
        <f>Order_items!B3882</f>
        <v>144124</v>
      </c>
      <c r="D3882" s="4" t="str">
        <f t="array" ref="D3882">_xlfn.XLOOKUP(C3882,Products!A:A,Products!B:B,"")</f>
        <v>Detergent</v>
      </c>
      <c r="E3882" s="4" t="str">
        <f t="array" ref="E3882">_xlfn.XLOOKUP(C3882,Products!A:A,Products!C:C,"")</f>
        <v>Household Care</v>
      </c>
      <c r="F3882" s="4" t="str">
        <f t="array" ref="F3882">_xlfn.XLOOKUP(C3882,Products!A:A,Products!D:D,"")</f>
        <v>Lalla-Srinivasan</v>
      </c>
      <c r="G3882" s="4">
        <f>Order_items!C3882</f>
        <v>2</v>
      </c>
      <c r="H3882" s="4">
        <f>Order_items!D3882</f>
        <v>162.67</v>
      </c>
      <c r="I3882" s="4">
        <f>Order_items!E3882</f>
        <v>325.34</v>
      </c>
      <c r="J3882" s="4" t="str">
        <f t="array" ref="J3882">_xlfn.XLOOKUP(A3882,Orders!A:A,Orders!G:G,"")</f>
        <v>Cash</v>
      </c>
      <c r="K3882" s="4">
        <f t="shared" si="1"/>
        <v>2023</v>
      </c>
      <c r="L3882" s="4" t="str">
        <f t="shared" si="2"/>
        <v>Apr</v>
      </c>
    </row>
    <row r="3883" ht="22.5" customHeight="1">
      <c r="A3883" s="4">
        <f>(Orders!A3883)</f>
        <v>6833977302</v>
      </c>
      <c r="B3883" s="5">
        <f t="array" ref="B3883">_xlfn.XLOOKUP(A3883, Orders!A:A,Orders!C:C)</f>
        <v>45082.19763</v>
      </c>
      <c r="C3883" s="4">
        <f>Order_items!B3883</f>
        <v>490602</v>
      </c>
      <c r="D3883" s="4" t="str">
        <f t="array" ref="D3883">_xlfn.XLOOKUP(C3883,Products!A:A,Products!B:B,"")</f>
        <v>Sugar</v>
      </c>
      <c r="E3883" s="4" t="str">
        <f t="array" ref="E3883">_xlfn.XLOOKUP(C3883,Products!A:A,Products!C:C,"")</f>
        <v>Grocery &amp; Staples</v>
      </c>
      <c r="F3883" s="4" t="str">
        <f t="array" ref="F3883">_xlfn.XLOOKUP(C3883,Products!A:A,Products!D:D,"")</f>
        <v>Raghavan Inc</v>
      </c>
      <c r="G3883" s="4">
        <f>Order_items!C3883</f>
        <v>3</v>
      </c>
      <c r="H3883" s="4">
        <f>Order_items!D3883</f>
        <v>549.47</v>
      </c>
      <c r="I3883" s="4">
        <f>Order_items!E3883</f>
        <v>1648.41</v>
      </c>
      <c r="J3883" s="4" t="str">
        <f t="array" ref="J3883">_xlfn.XLOOKUP(A3883,Orders!A:A,Orders!G:G,"")</f>
        <v>Wallet</v>
      </c>
      <c r="K3883" s="4">
        <f t="shared" si="1"/>
        <v>2023</v>
      </c>
      <c r="L3883" s="4" t="str">
        <f t="shared" si="2"/>
        <v>Jun</v>
      </c>
    </row>
    <row r="3884" ht="22.5" customHeight="1">
      <c r="A3884" s="4">
        <f>(Orders!A3884)</f>
        <v>8396649871</v>
      </c>
      <c r="B3884" s="5">
        <f t="array" ref="B3884">_xlfn.XLOOKUP(A3884, Orders!A:A,Orders!C:C)</f>
        <v>45349.67818</v>
      </c>
      <c r="C3884" s="4">
        <f>Order_items!B3884</f>
        <v>953175</v>
      </c>
      <c r="D3884" s="4" t="str">
        <f t="array" ref="D3884">_xlfn.XLOOKUP(C3884,Products!A:A,Products!B:B,"")</f>
        <v>Baby Food</v>
      </c>
      <c r="E3884" s="4" t="str">
        <f t="array" ref="E3884">_xlfn.XLOOKUP(C3884,Products!A:A,Products!C:C,"")</f>
        <v>Baby Care</v>
      </c>
      <c r="F3884" s="4" t="str">
        <f t="array" ref="F3884">_xlfn.XLOOKUP(C3884,Products!A:A,Products!D:D,"")</f>
        <v>Sehgal-Nagarajan</v>
      </c>
      <c r="G3884" s="4">
        <f>Order_items!C3884</f>
        <v>3</v>
      </c>
      <c r="H3884" s="4">
        <f>Order_items!D3884</f>
        <v>225.21</v>
      </c>
      <c r="I3884" s="4">
        <f>Order_items!E3884</f>
        <v>675.63</v>
      </c>
      <c r="J3884" s="4" t="str">
        <f t="array" ref="J3884">_xlfn.XLOOKUP(A3884,Orders!A:A,Orders!G:G,"")</f>
        <v>UPI</v>
      </c>
      <c r="K3884" s="4">
        <f t="shared" si="1"/>
        <v>2024</v>
      </c>
      <c r="L3884" s="4" t="str">
        <f t="shared" si="2"/>
        <v>Feb</v>
      </c>
    </row>
    <row r="3885" ht="22.5" customHeight="1">
      <c r="A3885" s="4">
        <f>(Orders!A3885)</f>
        <v>1937188757</v>
      </c>
      <c r="B3885" s="5">
        <f t="array" ref="B3885">_xlfn.XLOOKUP(A3885, Orders!A:A,Orders!C:C)</f>
        <v>45174.11541</v>
      </c>
      <c r="C3885" s="4">
        <f>Order_items!B3885</f>
        <v>257719</v>
      </c>
      <c r="D3885" s="4" t="str">
        <f t="array" ref="D3885">_xlfn.XLOOKUP(C3885,Products!A:A,Products!B:B,"")</f>
        <v>Eggs</v>
      </c>
      <c r="E3885" s="4" t="str">
        <f t="array" ref="E3885">_xlfn.XLOOKUP(C3885,Products!A:A,Products!C:C,"")</f>
        <v>Dairy &amp; Breakfast</v>
      </c>
      <c r="F3885" s="4" t="str">
        <f t="array" ref="F3885">_xlfn.XLOOKUP(C3885,Products!A:A,Products!D:D,"")</f>
        <v>Chaudhuri PLC</v>
      </c>
      <c r="G3885" s="4">
        <f>Order_items!C3885</f>
        <v>3</v>
      </c>
      <c r="H3885" s="4">
        <f>Order_items!D3885</f>
        <v>281.73</v>
      </c>
      <c r="I3885" s="4">
        <f>Order_items!E3885</f>
        <v>845.19</v>
      </c>
      <c r="J3885" s="4" t="str">
        <f t="array" ref="J3885">_xlfn.XLOOKUP(A3885,Orders!A:A,Orders!G:G,"")</f>
        <v>Cash</v>
      </c>
      <c r="K3885" s="4">
        <f t="shared" si="1"/>
        <v>2023</v>
      </c>
      <c r="L3885" s="4" t="str">
        <f t="shared" si="2"/>
        <v>Sep</v>
      </c>
    </row>
    <row r="3886" ht="22.5" customHeight="1">
      <c r="A3886" s="4">
        <f>(Orders!A3886)</f>
        <v>3142198801</v>
      </c>
      <c r="B3886" s="5">
        <f t="array" ref="B3886">_xlfn.XLOOKUP(A3886, Orders!A:A,Orders!C:C)</f>
        <v>45489.05183</v>
      </c>
      <c r="C3886" s="4">
        <f>Order_items!B3886</f>
        <v>300159</v>
      </c>
      <c r="D3886" s="4" t="str">
        <f t="array" ref="D3886">_xlfn.XLOOKUP(C3886,Products!A:A,Products!B:B,"")</f>
        <v>Cola</v>
      </c>
      <c r="E3886" s="4" t="str">
        <f t="array" ref="E3886">_xlfn.XLOOKUP(C3886,Products!A:A,Products!C:C,"")</f>
        <v>Cold Drinks &amp; Juices</v>
      </c>
      <c r="F3886" s="4" t="str">
        <f t="array" ref="F3886">_xlfn.XLOOKUP(C3886,Products!A:A,Products!D:D,"")</f>
        <v>Basu, Rout and Mistry</v>
      </c>
      <c r="G3886" s="4">
        <f>Order_items!C3886</f>
        <v>3</v>
      </c>
      <c r="H3886" s="4">
        <f>Order_items!D3886</f>
        <v>44.35</v>
      </c>
      <c r="I3886" s="4">
        <f>Order_items!E3886</f>
        <v>133.05</v>
      </c>
      <c r="J3886" s="4" t="str">
        <f t="array" ref="J3886">_xlfn.XLOOKUP(A3886,Orders!A:A,Orders!G:G,"")</f>
        <v>Wallet</v>
      </c>
      <c r="K3886" s="4">
        <f t="shared" si="1"/>
        <v>2024</v>
      </c>
      <c r="L3886" s="4" t="str">
        <f t="shared" si="2"/>
        <v>Jul</v>
      </c>
    </row>
    <row r="3887" ht="22.5" customHeight="1">
      <c r="A3887" s="4">
        <f>(Orders!A3887)</f>
        <v>6087109745</v>
      </c>
      <c r="B3887" s="5">
        <f t="array" ref="B3887">_xlfn.XLOOKUP(A3887, Orders!A:A,Orders!C:C)</f>
        <v>45003.79258</v>
      </c>
      <c r="C3887" s="4">
        <f>Order_items!B3887</f>
        <v>679284</v>
      </c>
      <c r="D3887" s="4" t="str">
        <f t="array" ref="D3887">_xlfn.XLOOKUP(C3887,Products!A:A,Products!B:B,"")</f>
        <v>Cough Syrup</v>
      </c>
      <c r="E3887" s="4" t="str">
        <f t="array" ref="E3887">_xlfn.XLOOKUP(C3887,Products!A:A,Products!C:C,"")</f>
        <v>Pharmacy</v>
      </c>
      <c r="F3887" s="4" t="str">
        <f t="array" ref="F3887">_xlfn.XLOOKUP(C3887,Products!A:A,Products!D:D,"")</f>
        <v>Pant LLC</v>
      </c>
      <c r="G3887" s="4">
        <f>Order_items!C3887</f>
        <v>1</v>
      </c>
      <c r="H3887" s="4">
        <f>Order_items!D3887</f>
        <v>877.89</v>
      </c>
      <c r="I3887" s="4">
        <f>Order_items!E3887</f>
        <v>877.89</v>
      </c>
      <c r="J3887" s="4" t="str">
        <f t="array" ref="J3887">_xlfn.XLOOKUP(A3887,Orders!A:A,Orders!G:G,"")</f>
        <v>Cash</v>
      </c>
      <c r="K3887" s="4">
        <f t="shared" si="1"/>
        <v>2023</v>
      </c>
      <c r="L3887" s="4" t="str">
        <f t="shared" si="2"/>
        <v>Mar</v>
      </c>
    </row>
    <row r="3888" ht="22.5" customHeight="1">
      <c r="A3888" s="4">
        <f>(Orders!A3888)</f>
        <v>8895262247</v>
      </c>
      <c r="B3888" s="5">
        <f t="array" ref="B3888">_xlfn.XLOOKUP(A3888, Orders!A:A,Orders!C:C)</f>
        <v>45005.13491</v>
      </c>
      <c r="C3888" s="4">
        <f>Order_items!B3888</f>
        <v>153019</v>
      </c>
      <c r="D3888" s="4" t="str">
        <f t="array" ref="D3888">_xlfn.XLOOKUP(C3888,Products!A:A,Products!B:B,"")</f>
        <v>Onions</v>
      </c>
      <c r="E3888" s="4" t="str">
        <f t="array" ref="E3888">_xlfn.XLOOKUP(C3888,Products!A:A,Products!C:C,"")</f>
        <v>Fruits &amp; Vegetables</v>
      </c>
      <c r="F3888" s="4" t="str">
        <f t="array" ref="F3888">_xlfn.XLOOKUP(C3888,Products!A:A,Products!D:D,"")</f>
        <v>Aurora LLC</v>
      </c>
      <c r="G3888" s="4">
        <f>Order_items!C3888</f>
        <v>1</v>
      </c>
      <c r="H3888" s="4">
        <f>Order_items!D3888</f>
        <v>947.95</v>
      </c>
      <c r="I3888" s="4">
        <f>Order_items!E3888</f>
        <v>947.95</v>
      </c>
      <c r="J3888" s="4" t="str">
        <f t="array" ref="J3888">_xlfn.XLOOKUP(A3888,Orders!A:A,Orders!G:G,"")</f>
        <v>Card</v>
      </c>
      <c r="K3888" s="4">
        <f t="shared" si="1"/>
        <v>2023</v>
      </c>
      <c r="L3888" s="4" t="str">
        <f t="shared" si="2"/>
        <v>Mar</v>
      </c>
    </row>
    <row r="3889" ht="22.5" customHeight="1">
      <c r="A3889" s="4">
        <f>(Orders!A3889)</f>
        <v>5138524153</v>
      </c>
      <c r="B3889" s="5">
        <f t="array" ref="B3889">_xlfn.XLOOKUP(A3889, Orders!A:A,Orders!C:C)</f>
        <v>45147.75465</v>
      </c>
      <c r="C3889" s="4">
        <f>Order_items!B3889</f>
        <v>689769</v>
      </c>
      <c r="D3889" s="4" t="str">
        <f t="array" ref="D3889">_xlfn.XLOOKUP(C3889,Products!A:A,Products!B:B,"")</f>
        <v>Frozen Vegetables</v>
      </c>
      <c r="E3889" s="4" t="str">
        <f t="array" ref="E3889">_xlfn.XLOOKUP(C3889,Products!A:A,Products!C:C,"")</f>
        <v>Instant &amp; Frozen Food</v>
      </c>
      <c r="F3889" s="4" t="str">
        <f t="array" ref="F3889">_xlfn.XLOOKUP(C3889,Products!A:A,Products!D:D,"")</f>
        <v>Kothari-Datta</v>
      </c>
      <c r="G3889" s="4">
        <f>Order_items!C3889</f>
        <v>3</v>
      </c>
      <c r="H3889" s="4">
        <f>Order_items!D3889</f>
        <v>46.62</v>
      </c>
      <c r="I3889" s="4">
        <f>Order_items!E3889</f>
        <v>139.86</v>
      </c>
      <c r="J3889" s="4" t="str">
        <f t="array" ref="J3889">_xlfn.XLOOKUP(A3889,Orders!A:A,Orders!G:G,"")</f>
        <v>Card</v>
      </c>
      <c r="K3889" s="4">
        <f t="shared" si="1"/>
        <v>2023</v>
      </c>
      <c r="L3889" s="4" t="str">
        <f t="shared" si="2"/>
        <v>Aug</v>
      </c>
    </row>
    <row r="3890" ht="22.5" customHeight="1">
      <c r="A3890" s="4">
        <f>(Orders!A3890)</f>
        <v>9789995549</v>
      </c>
      <c r="B3890" s="5">
        <f t="array" ref="B3890">_xlfn.XLOOKUP(A3890, Orders!A:A,Orders!C:C)</f>
        <v>45315.92038</v>
      </c>
      <c r="C3890" s="4">
        <f>Order_items!B3890</f>
        <v>757274</v>
      </c>
      <c r="D3890" s="4" t="str">
        <f t="array" ref="D3890">_xlfn.XLOOKUP(C3890,Products!A:A,Products!B:B,"")</f>
        <v>Pet Treats</v>
      </c>
      <c r="E3890" s="4" t="str">
        <f t="array" ref="E3890">_xlfn.XLOOKUP(C3890,Products!A:A,Products!C:C,"")</f>
        <v>Pet Care</v>
      </c>
      <c r="F3890" s="4" t="str">
        <f t="array" ref="F3890">_xlfn.XLOOKUP(C3890,Products!A:A,Products!D:D,"")</f>
        <v>Minhas, Kapoor and Sethi</v>
      </c>
      <c r="G3890" s="4">
        <f>Order_items!C3890</f>
        <v>1</v>
      </c>
      <c r="H3890" s="4">
        <f>Order_items!D3890</f>
        <v>98.32</v>
      </c>
      <c r="I3890" s="4">
        <f>Order_items!E3890</f>
        <v>98.32</v>
      </c>
      <c r="J3890" s="4" t="str">
        <f t="array" ref="J3890">_xlfn.XLOOKUP(A3890,Orders!A:A,Orders!G:G,"")</f>
        <v>Cash</v>
      </c>
      <c r="K3890" s="4">
        <f t="shared" si="1"/>
        <v>2024</v>
      </c>
      <c r="L3890" s="4" t="str">
        <f t="shared" si="2"/>
        <v>Jan</v>
      </c>
    </row>
    <row r="3891" ht="22.5" customHeight="1">
      <c r="A3891" s="4">
        <f>(Orders!A3891)</f>
        <v>7485459856</v>
      </c>
      <c r="B3891" s="5">
        <f t="array" ref="B3891">_xlfn.XLOOKUP(A3891, Orders!A:A,Orders!C:C)</f>
        <v>45184.29928</v>
      </c>
      <c r="C3891" s="4">
        <f>Order_items!B3891</f>
        <v>455755</v>
      </c>
      <c r="D3891" s="4" t="str">
        <f t="array" ref="D3891">_xlfn.XLOOKUP(C3891,Products!A:A,Products!B:B,"")</f>
        <v>Detergent</v>
      </c>
      <c r="E3891" s="4" t="str">
        <f t="array" ref="E3891">_xlfn.XLOOKUP(C3891,Products!A:A,Products!C:C,"")</f>
        <v>Household Care</v>
      </c>
      <c r="F3891" s="4" t="str">
        <f t="array" ref="F3891">_xlfn.XLOOKUP(C3891,Products!A:A,Products!D:D,"")</f>
        <v>Mangal-Sathe</v>
      </c>
      <c r="G3891" s="4">
        <f>Order_items!C3891</f>
        <v>2</v>
      </c>
      <c r="H3891" s="4">
        <f>Order_items!D3891</f>
        <v>44.09</v>
      </c>
      <c r="I3891" s="4">
        <f>Order_items!E3891</f>
        <v>88.18</v>
      </c>
      <c r="J3891" s="4" t="str">
        <f t="array" ref="J3891">_xlfn.XLOOKUP(A3891,Orders!A:A,Orders!G:G,"")</f>
        <v>UPI</v>
      </c>
      <c r="K3891" s="4">
        <f t="shared" si="1"/>
        <v>2023</v>
      </c>
      <c r="L3891" s="4" t="str">
        <f t="shared" si="2"/>
        <v>Sep</v>
      </c>
    </row>
    <row r="3892" ht="22.5" customHeight="1">
      <c r="A3892" s="4">
        <f>(Orders!A3892)</f>
        <v>4033626537</v>
      </c>
      <c r="B3892" s="5">
        <f t="array" ref="B3892">_xlfn.XLOOKUP(A3892, Orders!A:A,Orders!C:C)</f>
        <v>45049.95468</v>
      </c>
      <c r="C3892" s="4">
        <f>Order_items!B3892</f>
        <v>89084</v>
      </c>
      <c r="D3892" s="4" t="str">
        <f t="array" ref="D3892">_xlfn.XLOOKUP(C3892,Products!A:A,Products!B:B,"")</f>
        <v>Milk</v>
      </c>
      <c r="E3892" s="4" t="str">
        <f t="array" ref="E3892">_xlfn.XLOOKUP(C3892,Products!A:A,Products!C:C,"")</f>
        <v>Dairy &amp; Breakfast</v>
      </c>
      <c r="F3892" s="4" t="str">
        <f t="array" ref="F3892">_xlfn.XLOOKUP(C3892,Products!A:A,Products!D:D,"")</f>
        <v>Wali, Virk and Iyer</v>
      </c>
      <c r="G3892" s="4">
        <f>Order_items!C3892</f>
        <v>3</v>
      </c>
      <c r="H3892" s="4">
        <f>Order_items!D3892</f>
        <v>598.83</v>
      </c>
      <c r="I3892" s="4">
        <f>Order_items!E3892</f>
        <v>1796.49</v>
      </c>
      <c r="J3892" s="4" t="str">
        <f t="array" ref="J3892">_xlfn.XLOOKUP(A3892,Orders!A:A,Orders!G:G,"")</f>
        <v>UPI</v>
      </c>
      <c r="K3892" s="4">
        <f t="shared" si="1"/>
        <v>2023</v>
      </c>
      <c r="L3892" s="4" t="str">
        <f t="shared" si="2"/>
        <v>May</v>
      </c>
    </row>
    <row r="3893" ht="22.5" customHeight="1">
      <c r="A3893" s="4">
        <f>(Orders!A3893)</f>
        <v>9370915142</v>
      </c>
      <c r="B3893" s="5">
        <f t="array" ref="B3893">_xlfn.XLOOKUP(A3893, Orders!A:A,Orders!C:C)</f>
        <v>45227.81205</v>
      </c>
      <c r="C3893" s="4">
        <f>Order_items!B3893</f>
        <v>760828</v>
      </c>
      <c r="D3893" s="4" t="str">
        <f t="array" ref="D3893">_xlfn.XLOOKUP(C3893,Products!A:A,Products!B:B,"")</f>
        <v>Pet Treats</v>
      </c>
      <c r="E3893" s="4" t="str">
        <f t="array" ref="E3893">_xlfn.XLOOKUP(C3893,Products!A:A,Products!C:C,"")</f>
        <v>Pet Care</v>
      </c>
      <c r="F3893" s="4" t="str">
        <f t="array" ref="F3893">_xlfn.XLOOKUP(C3893,Products!A:A,Products!D:D,"")</f>
        <v>Khurana, Khosla and Yohannan</v>
      </c>
      <c r="G3893" s="4">
        <f>Order_items!C3893</f>
        <v>3</v>
      </c>
      <c r="H3893" s="4">
        <f>Order_items!D3893</f>
        <v>563.45</v>
      </c>
      <c r="I3893" s="4">
        <f>Order_items!E3893</f>
        <v>1690.35</v>
      </c>
      <c r="J3893" s="4" t="str">
        <f t="array" ref="J3893">_xlfn.XLOOKUP(A3893,Orders!A:A,Orders!G:G,"")</f>
        <v>Card</v>
      </c>
      <c r="K3893" s="4">
        <f t="shared" si="1"/>
        <v>2023</v>
      </c>
      <c r="L3893" s="4" t="str">
        <f t="shared" si="2"/>
        <v>Oct</v>
      </c>
    </row>
    <row r="3894" ht="22.5" customHeight="1">
      <c r="A3894" s="4">
        <f>(Orders!A3894)</f>
        <v>7211325894</v>
      </c>
      <c r="B3894" s="5">
        <f t="array" ref="B3894">_xlfn.XLOOKUP(A3894, Orders!A:A,Orders!C:C)</f>
        <v>45037.60264</v>
      </c>
      <c r="C3894" s="4">
        <f>Order_items!B3894</f>
        <v>56589</v>
      </c>
      <c r="D3894" s="4" t="str">
        <f t="array" ref="D3894">_xlfn.XLOOKUP(C3894,Products!A:A,Products!B:B,"")</f>
        <v>Vitamins</v>
      </c>
      <c r="E3894" s="4" t="str">
        <f t="array" ref="E3894">_xlfn.XLOOKUP(C3894,Products!A:A,Products!C:C,"")</f>
        <v>Pharmacy</v>
      </c>
      <c r="F3894" s="4" t="str">
        <f t="array" ref="F3894">_xlfn.XLOOKUP(C3894,Products!A:A,Products!D:D,"")</f>
        <v>Pai, Kashyap and Ramachandran</v>
      </c>
      <c r="G3894" s="4">
        <f>Order_items!C3894</f>
        <v>1</v>
      </c>
      <c r="H3894" s="4">
        <f>Order_items!D3894</f>
        <v>517.77</v>
      </c>
      <c r="I3894" s="4">
        <f>Order_items!E3894</f>
        <v>517.77</v>
      </c>
      <c r="J3894" s="4" t="str">
        <f t="array" ref="J3894">_xlfn.XLOOKUP(A3894,Orders!A:A,Orders!G:G,"")</f>
        <v>Card</v>
      </c>
      <c r="K3894" s="4">
        <f t="shared" si="1"/>
        <v>2023</v>
      </c>
      <c r="L3894" s="4" t="str">
        <f t="shared" si="2"/>
        <v>Apr</v>
      </c>
    </row>
    <row r="3895" ht="22.5" customHeight="1">
      <c r="A3895" s="4">
        <f>(Orders!A3895)</f>
        <v>3482827003</v>
      </c>
      <c r="B3895" s="5">
        <f t="array" ref="B3895">_xlfn.XLOOKUP(A3895, Orders!A:A,Orders!C:C)</f>
        <v>45054.62432</v>
      </c>
      <c r="C3895" s="4">
        <f>Order_items!B3895</f>
        <v>604184</v>
      </c>
      <c r="D3895" s="4" t="str">
        <f t="array" ref="D3895">_xlfn.XLOOKUP(C3895,Products!A:A,Products!B:B,"")</f>
        <v>Toilet Cleaner</v>
      </c>
      <c r="E3895" s="4" t="str">
        <f t="array" ref="E3895">_xlfn.XLOOKUP(C3895,Products!A:A,Products!C:C,"")</f>
        <v>Household Care</v>
      </c>
      <c r="F3895" s="4" t="str">
        <f t="array" ref="F3895">_xlfn.XLOOKUP(C3895,Products!A:A,Products!D:D,"")</f>
        <v>Gaba, Sodhi and Choudhary</v>
      </c>
      <c r="G3895" s="4">
        <f>Order_items!C3895</f>
        <v>2</v>
      </c>
      <c r="H3895" s="4">
        <f>Order_items!D3895</f>
        <v>397.55</v>
      </c>
      <c r="I3895" s="4">
        <f>Order_items!E3895</f>
        <v>795.1</v>
      </c>
      <c r="J3895" s="4" t="str">
        <f t="array" ref="J3895">_xlfn.XLOOKUP(A3895,Orders!A:A,Orders!G:G,"")</f>
        <v>Wallet</v>
      </c>
      <c r="K3895" s="4">
        <f t="shared" si="1"/>
        <v>2023</v>
      </c>
      <c r="L3895" s="4" t="str">
        <f t="shared" si="2"/>
        <v>May</v>
      </c>
    </row>
    <row r="3896" ht="22.5" customHeight="1">
      <c r="A3896" s="4">
        <f>(Orders!A3896)</f>
        <v>6656246719</v>
      </c>
      <c r="B3896" s="5">
        <f t="array" ref="B3896">_xlfn.XLOOKUP(A3896, Orders!A:A,Orders!C:C)</f>
        <v>45544.57102</v>
      </c>
      <c r="C3896" s="4">
        <f>Order_items!B3896</f>
        <v>654623</v>
      </c>
      <c r="D3896" s="4" t="str">
        <f t="array" ref="D3896">_xlfn.XLOOKUP(C3896,Products!A:A,Products!B:B,"")</f>
        <v>Chips</v>
      </c>
      <c r="E3896" s="4" t="str">
        <f t="array" ref="E3896">_xlfn.XLOOKUP(C3896,Products!A:A,Products!C:C,"")</f>
        <v>Snacks &amp; Munchies</v>
      </c>
      <c r="F3896" s="4" t="str">
        <f t="array" ref="F3896">_xlfn.XLOOKUP(C3896,Products!A:A,Products!D:D,"")</f>
        <v>Pradhan and Sons</v>
      </c>
      <c r="G3896" s="4">
        <f>Order_items!C3896</f>
        <v>2</v>
      </c>
      <c r="H3896" s="4">
        <f>Order_items!D3896</f>
        <v>422.14</v>
      </c>
      <c r="I3896" s="4">
        <f>Order_items!E3896</f>
        <v>844.28</v>
      </c>
      <c r="J3896" s="4" t="str">
        <f t="array" ref="J3896">_xlfn.XLOOKUP(A3896,Orders!A:A,Orders!G:G,"")</f>
        <v>Wallet</v>
      </c>
      <c r="K3896" s="4">
        <f t="shared" si="1"/>
        <v>2024</v>
      </c>
      <c r="L3896" s="4" t="str">
        <f t="shared" si="2"/>
        <v>Sep</v>
      </c>
    </row>
    <row r="3897" ht="22.5" customHeight="1">
      <c r="A3897" s="4">
        <f>(Orders!A3897)</f>
        <v>6092663288</v>
      </c>
      <c r="B3897" s="5">
        <f t="array" ref="B3897">_xlfn.XLOOKUP(A3897, Orders!A:A,Orders!C:C)</f>
        <v>45563.134</v>
      </c>
      <c r="C3897" s="4">
        <f>Order_items!B3897</f>
        <v>818522</v>
      </c>
      <c r="D3897" s="4" t="str">
        <f t="array" ref="D3897">_xlfn.XLOOKUP(C3897,Products!A:A,Products!B:B,"")</f>
        <v>Cheese</v>
      </c>
      <c r="E3897" s="4" t="str">
        <f t="array" ref="E3897">_xlfn.XLOOKUP(C3897,Products!A:A,Products!C:C,"")</f>
        <v>Dairy &amp; Breakfast</v>
      </c>
      <c r="F3897" s="4" t="str">
        <f t="array" ref="F3897">_xlfn.XLOOKUP(C3897,Products!A:A,Products!D:D,"")</f>
        <v>Hora-Roy</v>
      </c>
      <c r="G3897" s="4">
        <f>Order_items!C3897</f>
        <v>3</v>
      </c>
      <c r="H3897" s="4">
        <f>Order_items!D3897</f>
        <v>96.09</v>
      </c>
      <c r="I3897" s="4">
        <f>Order_items!E3897</f>
        <v>288.27</v>
      </c>
      <c r="J3897" s="4" t="str">
        <f t="array" ref="J3897">_xlfn.XLOOKUP(A3897,Orders!A:A,Orders!G:G,"")</f>
        <v>Cash</v>
      </c>
      <c r="K3897" s="4">
        <f t="shared" si="1"/>
        <v>2024</v>
      </c>
      <c r="L3897" s="4" t="str">
        <f t="shared" si="2"/>
        <v>Sep</v>
      </c>
    </row>
    <row r="3898" ht="22.5" customHeight="1">
      <c r="A3898" s="4">
        <f>(Orders!A3898)</f>
        <v>9346041594</v>
      </c>
      <c r="B3898" s="5">
        <f t="array" ref="B3898">_xlfn.XLOOKUP(A3898, Orders!A:A,Orders!C:C)</f>
        <v>45085.60199</v>
      </c>
      <c r="C3898" s="4">
        <f>Order_items!B3898</f>
        <v>491314</v>
      </c>
      <c r="D3898" s="4" t="str">
        <f t="array" ref="D3898">_xlfn.XLOOKUP(C3898,Products!A:A,Products!B:B,"")</f>
        <v>Ice Cream</v>
      </c>
      <c r="E3898" s="4" t="str">
        <f t="array" ref="E3898">_xlfn.XLOOKUP(C3898,Products!A:A,Products!C:C,"")</f>
        <v>Instant &amp; Frozen Food</v>
      </c>
      <c r="F3898" s="4" t="str">
        <f t="array" ref="F3898">_xlfn.XLOOKUP(C3898,Products!A:A,Products!D:D,"")</f>
        <v>Banerjee Inc</v>
      </c>
      <c r="G3898" s="4">
        <f>Order_items!C3898</f>
        <v>2</v>
      </c>
      <c r="H3898" s="4">
        <f>Order_items!D3898</f>
        <v>973.44</v>
      </c>
      <c r="I3898" s="4">
        <f>Order_items!E3898</f>
        <v>1946.88</v>
      </c>
      <c r="J3898" s="4" t="str">
        <f t="array" ref="J3898">_xlfn.XLOOKUP(A3898,Orders!A:A,Orders!G:G,"")</f>
        <v>Cash</v>
      </c>
      <c r="K3898" s="4">
        <f t="shared" si="1"/>
        <v>2023</v>
      </c>
      <c r="L3898" s="4" t="str">
        <f t="shared" si="2"/>
        <v>Jun</v>
      </c>
    </row>
    <row r="3899" ht="22.5" customHeight="1">
      <c r="A3899" s="4">
        <f>(Orders!A3899)</f>
        <v>9105127475</v>
      </c>
      <c r="B3899" s="5">
        <f t="array" ref="B3899">_xlfn.XLOOKUP(A3899, Orders!A:A,Orders!C:C)</f>
        <v>45240.56767</v>
      </c>
      <c r="C3899" s="4">
        <f>Order_items!B3899</f>
        <v>183929</v>
      </c>
      <c r="D3899" s="4" t="str">
        <f t="array" ref="D3899">_xlfn.XLOOKUP(C3899,Products!A:A,Products!B:B,"")</f>
        <v>Bread</v>
      </c>
      <c r="E3899" s="4" t="str">
        <f t="array" ref="E3899">_xlfn.XLOOKUP(C3899,Products!A:A,Products!C:C,"")</f>
        <v>Dairy &amp; Breakfast</v>
      </c>
      <c r="F3899" s="4" t="str">
        <f t="array" ref="F3899">_xlfn.XLOOKUP(C3899,Products!A:A,Products!D:D,"")</f>
        <v>Nagi, Sampath and Khurana</v>
      </c>
      <c r="G3899" s="4">
        <f>Order_items!C3899</f>
        <v>3</v>
      </c>
      <c r="H3899" s="4">
        <f>Order_items!D3899</f>
        <v>738.74</v>
      </c>
      <c r="I3899" s="4">
        <f>Order_items!E3899</f>
        <v>2216.22</v>
      </c>
      <c r="J3899" s="4" t="str">
        <f t="array" ref="J3899">_xlfn.XLOOKUP(A3899,Orders!A:A,Orders!G:G,"")</f>
        <v>Card</v>
      </c>
      <c r="K3899" s="4">
        <f t="shared" si="1"/>
        <v>2023</v>
      </c>
      <c r="L3899" s="4" t="str">
        <f t="shared" si="2"/>
        <v>Nov</v>
      </c>
    </row>
    <row r="3900" ht="22.5" customHeight="1">
      <c r="A3900" s="4">
        <f>(Orders!A3900)</f>
        <v>6120818381</v>
      </c>
      <c r="B3900" s="5">
        <f t="array" ref="B3900">_xlfn.XLOOKUP(A3900, Orders!A:A,Orders!C:C)</f>
        <v>45414.01993</v>
      </c>
      <c r="C3900" s="4">
        <f>Order_items!B3900</f>
        <v>647462</v>
      </c>
      <c r="D3900" s="4" t="str">
        <f t="array" ref="D3900">_xlfn.XLOOKUP(C3900,Products!A:A,Products!B:B,"")</f>
        <v>Lotion</v>
      </c>
      <c r="E3900" s="4" t="str">
        <f t="array" ref="E3900">_xlfn.XLOOKUP(C3900,Products!A:A,Products!C:C,"")</f>
        <v>Personal Care</v>
      </c>
      <c r="F3900" s="4" t="str">
        <f t="array" ref="F3900">_xlfn.XLOOKUP(C3900,Products!A:A,Products!D:D,"")</f>
        <v>Balan, Samra and Sekhon</v>
      </c>
      <c r="G3900" s="4">
        <f>Order_items!C3900</f>
        <v>1</v>
      </c>
      <c r="H3900" s="4">
        <f>Order_items!D3900</f>
        <v>326.42</v>
      </c>
      <c r="I3900" s="4">
        <f>Order_items!E3900</f>
        <v>326.42</v>
      </c>
      <c r="J3900" s="4" t="str">
        <f t="array" ref="J3900">_xlfn.XLOOKUP(A3900,Orders!A:A,Orders!G:G,"")</f>
        <v>UPI</v>
      </c>
      <c r="K3900" s="4">
        <f t="shared" si="1"/>
        <v>2024</v>
      </c>
      <c r="L3900" s="4" t="str">
        <f t="shared" si="2"/>
        <v>May</v>
      </c>
    </row>
    <row r="3901" ht="22.5" customHeight="1">
      <c r="A3901" s="4">
        <f>(Orders!A3901)</f>
        <v>5174370629</v>
      </c>
      <c r="B3901" s="5">
        <f t="array" ref="B3901">_xlfn.XLOOKUP(A3901, Orders!A:A,Orders!C:C)</f>
        <v>45482.11932</v>
      </c>
      <c r="C3901" s="4">
        <f>Order_items!B3901</f>
        <v>848226</v>
      </c>
      <c r="D3901" s="4" t="str">
        <f t="array" ref="D3901">_xlfn.XLOOKUP(C3901,Products!A:A,Products!B:B,"")</f>
        <v>Tomatoes</v>
      </c>
      <c r="E3901" s="4" t="str">
        <f t="array" ref="E3901">_xlfn.XLOOKUP(C3901,Products!A:A,Products!C:C,"")</f>
        <v>Fruits &amp; Vegetables</v>
      </c>
      <c r="F3901" s="4" t="str">
        <f t="array" ref="F3901">_xlfn.XLOOKUP(C3901,Products!A:A,Products!D:D,"")</f>
        <v>Barad and Sons</v>
      </c>
      <c r="G3901" s="4">
        <f>Order_items!C3901</f>
        <v>1</v>
      </c>
      <c r="H3901" s="4">
        <f>Order_items!D3901</f>
        <v>209.59</v>
      </c>
      <c r="I3901" s="4">
        <f>Order_items!E3901</f>
        <v>209.59</v>
      </c>
      <c r="J3901" s="4" t="str">
        <f t="array" ref="J3901">_xlfn.XLOOKUP(A3901,Orders!A:A,Orders!G:G,"")</f>
        <v>Card</v>
      </c>
      <c r="K3901" s="4">
        <f t="shared" si="1"/>
        <v>2024</v>
      </c>
      <c r="L3901" s="4" t="str">
        <f t="shared" si="2"/>
        <v>Jul</v>
      </c>
    </row>
    <row r="3902" ht="22.5" customHeight="1">
      <c r="A3902" s="4">
        <f>(Orders!A3902)</f>
        <v>3244930036</v>
      </c>
      <c r="B3902" s="5">
        <f t="array" ref="B3902">_xlfn.XLOOKUP(A3902, Orders!A:A,Orders!C:C)</f>
        <v>45061.0538</v>
      </c>
      <c r="C3902" s="4">
        <f>Order_items!B3902</f>
        <v>300159</v>
      </c>
      <c r="D3902" s="4" t="str">
        <f t="array" ref="D3902">_xlfn.XLOOKUP(C3902,Products!A:A,Products!B:B,"")</f>
        <v>Cola</v>
      </c>
      <c r="E3902" s="4" t="str">
        <f t="array" ref="E3902">_xlfn.XLOOKUP(C3902,Products!A:A,Products!C:C,"")</f>
        <v>Cold Drinks &amp; Juices</v>
      </c>
      <c r="F3902" s="4" t="str">
        <f t="array" ref="F3902">_xlfn.XLOOKUP(C3902,Products!A:A,Products!D:D,"")</f>
        <v>Basu, Rout and Mistry</v>
      </c>
      <c r="G3902" s="4">
        <f>Order_items!C3902</f>
        <v>1</v>
      </c>
      <c r="H3902" s="4">
        <f>Order_items!D3902</f>
        <v>44.35</v>
      </c>
      <c r="I3902" s="4">
        <f>Order_items!E3902</f>
        <v>44.35</v>
      </c>
      <c r="J3902" s="4" t="str">
        <f t="array" ref="J3902">_xlfn.XLOOKUP(A3902,Orders!A:A,Orders!G:G,"")</f>
        <v>Cash</v>
      </c>
      <c r="K3902" s="4">
        <f t="shared" si="1"/>
        <v>2023</v>
      </c>
      <c r="L3902" s="4" t="str">
        <f t="shared" si="2"/>
        <v>May</v>
      </c>
    </row>
    <row r="3903" ht="22.5" customHeight="1">
      <c r="A3903" s="4">
        <f>(Orders!A3903)</f>
        <v>2976493998</v>
      </c>
      <c r="B3903" s="5">
        <f t="array" ref="B3903">_xlfn.XLOOKUP(A3903, Orders!A:A,Orders!C:C)</f>
        <v>45591.36025</v>
      </c>
      <c r="C3903" s="4">
        <f>Order_items!B3903</f>
        <v>91670</v>
      </c>
      <c r="D3903" s="4" t="str">
        <f t="array" ref="D3903">_xlfn.XLOOKUP(C3903,Products!A:A,Products!B:B,"")</f>
        <v>Dish Soap</v>
      </c>
      <c r="E3903" s="4" t="str">
        <f t="array" ref="E3903">_xlfn.XLOOKUP(C3903,Products!A:A,Products!C:C,"")</f>
        <v>Household Care</v>
      </c>
      <c r="F3903" s="4" t="str">
        <f t="array" ref="F3903">_xlfn.XLOOKUP(C3903,Products!A:A,Products!D:D,"")</f>
        <v>Barman-Ahluwalia</v>
      </c>
      <c r="G3903" s="4">
        <f>Order_items!C3903</f>
        <v>3</v>
      </c>
      <c r="H3903" s="4">
        <f>Order_items!D3903</f>
        <v>439.24</v>
      </c>
      <c r="I3903" s="4">
        <f>Order_items!E3903</f>
        <v>1317.72</v>
      </c>
      <c r="J3903" s="4" t="str">
        <f t="array" ref="J3903">_xlfn.XLOOKUP(A3903,Orders!A:A,Orders!G:G,"")</f>
        <v>Card</v>
      </c>
      <c r="K3903" s="4">
        <f t="shared" si="1"/>
        <v>2024</v>
      </c>
      <c r="L3903" s="4" t="str">
        <f t="shared" si="2"/>
        <v>Oct</v>
      </c>
    </row>
    <row r="3904" ht="22.5" customHeight="1">
      <c r="A3904" s="4">
        <f>(Orders!A3904)</f>
        <v>7971593791</v>
      </c>
      <c r="B3904" s="5">
        <f t="array" ref="B3904">_xlfn.XLOOKUP(A3904, Orders!A:A,Orders!C:C)</f>
        <v>45091.18872</v>
      </c>
      <c r="C3904" s="4">
        <f>Order_items!B3904</f>
        <v>146840</v>
      </c>
      <c r="D3904" s="4" t="str">
        <f t="array" ref="D3904">_xlfn.XLOOKUP(C3904,Products!A:A,Products!B:B,"")</f>
        <v>Bread</v>
      </c>
      <c r="E3904" s="4" t="str">
        <f t="array" ref="E3904">_xlfn.XLOOKUP(C3904,Products!A:A,Products!C:C,"")</f>
        <v>Dairy &amp; Breakfast</v>
      </c>
      <c r="F3904" s="4" t="str">
        <f t="array" ref="F3904">_xlfn.XLOOKUP(C3904,Products!A:A,Products!D:D,"")</f>
        <v>Bains, Deol and Vaidya</v>
      </c>
      <c r="G3904" s="4">
        <f>Order_items!C3904</f>
        <v>1</v>
      </c>
      <c r="H3904" s="4">
        <f>Order_items!D3904</f>
        <v>786.85</v>
      </c>
      <c r="I3904" s="4">
        <f>Order_items!E3904</f>
        <v>786.85</v>
      </c>
      <c r="J3904" s="4" t="str">
        <f t="array" ref="J3904">_xlfn.XLOOKUP(A3904,Orders!A:A,Orders!G:G,"")</f>
        <v>Wallet</v>
      </c>
      <c r="K3904" s="4">
        <f t="shared" si="1"/>
        <v>2023</v>
      </c>
      <c r="L3904" s="4" t="str">
        <f t="shared" si="2"/>
        <v>Jun</v>
      </c>
    </row>
    <row r="3905" ht="22.5" customHeight="1">
      <c r="A3905" s="4">
        <f>(Orders!A3905)</f>
        <v>4052544342</v>
      </c>
      <c r="B3905" s="5">
        <f t="array" ref="B3905">_xlfn.XLOOKUP(A3905, Orders!A:A,Orders!C:C)</f>
        <v>45412.76639</v>
      </c>
      <c r="C3905" s="4">
        <f>Order_items!B3905</f>
        <v>222892</v>
      </c>
      <c r="D3905" s="4" t="str">
        <f t="array" ref="D3905">_xlfn.XLOOKUP(C3905,Products!A:A,Products!B:B,"")</f>
        <v>Tomatoes</v>
      </c>
      <c r="E3905" s="4" t="str">
        <f t="array" ref="E3905">_xlfn.XLOOKUP(C3905,Products!A:A,Products!C:C,"")</f>
        <v>Fruits &amp; Vegetables</v>
      </c>
      <c r="F3905" s="4" t="str">
        <f t="array" ref="F3905">_xlfn.XLOOKUP(C3905,Products!A:A,Products!D:D,"")</f>
        <v>Ramakrishnan-Ghose</v>
      </c>
      <c r="G3905" s="4">
        <f>Order_items!C3905</f>
        <v>1</v>
      </c>
      <c r="H3905" s="4">
        <f>Order_items!D3905</f>
        <v>869.22</v>
      </c>
      <c r="I3905" s="4">
        <f>Order_items!E3905</f>
        <v>869.22</v>
      </c>
      <c r="J3905" s="4" t="str">
        <f t="array" ref="J3905">_xlfn.XLOOKUP(A3905,Orders!A:A,Orders!G:G,"")</f>
        <v>Cash</v>
      </c>
      <c r="K3905" s="4">
        <f t="shared" si="1"/>
        <v>2024</v>
      </c>
      <c r="L3905" s="4" t="str">
        <f t="shared" si="2"/>
        <v>Apr</v>
      </c>
    </row>
    <row r="3906" ht="22.5" customHeight="1">
      <c r="A3906" s="4">
        <f>(Orders!A3906)</f>
        <v>6264003424</v>
      </c>
      <c r="B3906" s="5">
        <f t="array" ref="B3906">_xlfn.XLOOKUP(A3906, Orders!A:A,Orders!C:C)</f>
        <v>45507.47839</v>
      </c>
      <c r="C3906" s="4">
        <f>Order_items!B3906</f>
        <v>739448</v>
      </c>
      <c r="D3906" s="4" t="str">
        <f t="array" ref="D3906">_xlfn.XLOOKUP(C3906,Products!A:A,Products!B:B,"")</f>
        <v>Dish Soap</v>
      </c>
      <c r="E3906" s="4" t="str">
        <f t="array" ref="E3906">_xlfn.XLOOKUP(C3906,Products!A:A,Products!C:C,"")</f>
        <v>Household Care</v>
      </c>
      <c r="F3906" s="4" t="str">
        <f t="array" ref="F3906">_xlfn.XLOOKUP(C3906,Products!A:A,Products!D:D,"")</f>
        <v>Mand-Choudhry</v>
      </c>
      <c r="G3906" s="4">
        <f>Order_items!C3906</f>
        <v>2</v>
      </c>
      <c r="H3906" s="4">
        <f>Order_items!D3906</f>
        <v>755.66</v>
      </c>
      <c r="I3906" s="4">
        <f>Order_items!E3906</f>
        <v>1511.32</v>
      </c>
      <c r="J3906" s="4" t="str">
        <f t="array" ref="J3906">_xlfn.XLOOKUP(A3906,Orders!A:A,Orders!G:G,"")</f>
        <v>UPI</v>
      </c>
      <c r="K3906" s="4">
        <f t="shared" si="1"/>
        <v>2024</v>
      </c>
      <c r="L3906" s="4" t="str">
        <f t="shared" si="2"/>
        <v>Aug</v>
      </c>
    </row>
    <row r="3907" ht="22.5" customHeight="1">
      <c r="A3907" s="4">
        <f>(Orders!A3907)</f>
        <v>3436107152</v>
      </c>
      <c r="B3907" s="5">
        <f t="array" ref="B3907">_xlfn.XLOOKUP(A3907, Orders!A:A,Orders!C:C)</f>
        <v>45386.76176</v>
      </c>
      <c r="C3907" s="4">
        <f>Order_items!B3907</f>
        <v>378230</v>
      </c>
      <c r="D3907" s="4" t="str">
        <f t="array" ref="D3907">_xlfn.XLOOKUP(C3907,Products!A:A,Products!B:B,"")</f>
        <v>Nuts</v>
      </c>
      <c r="E3907" s="4" t="str">
        <f t="array" ref="E3907">_xlfn.XLOOKUP(C3907,Products!A:A,Products!C:C,"")</f>
        <v>Snacks &amp; Munchies</v>
      </c>
      <c r="F3907" s="4" t="str">
        <f t="array" ref="F3907">_xlfn.XLOOKUP(C3907,Products!A:A,Products!D:D,"")</f>
        <v>Kala-Vig</v>
      </c>
      <c r="G3907" s="4">
        <f>Order_items!C3907</f>
        <v>1</v>
      </c>
      <c r="H3907" s="4">
        <f>Order_items!D3907</f>
        <v>166.42</v>
      </c>
      <c r="I3907" s="4">
        <f>Order_items!E3907</f>
        <v>166.42</v>
      </c>
      <c r="J3907" s="4" t="str">
        <f t="array" ref="J3907">_xlfn.XLOOKUP(A3907,Orders!A:A,Orders!G:G,"")</f>
        <v>UPI</v>
      </c>
      <c r="K3907" s="4">
        <f t="shared" si="1"/>
        <v>2024</v>
      </c>
      <c r="L3907" s="4" t="str">
        <f t="shared" si="2"/>
        <v>Apr</v>
      </c>
    </row>
    <row r="3908" ht="22.5" customHeight="1">
      <c r="A3908" s="4">
        <f>(Orders!A3908)</f>
        <v>8546631319</v>
      </c>
      <c r="B3908" s="5">
        <f t="array" ref="B3908">_xlfn.XLOOKUP(A3908, Orders!A:A,Orders!C:C)</f>
        <v>45229.77959</v>
      </c>
      <c r="C3908" s="4">
        <f>Order_items!B3908</f>
        <v>863930</v>
      </c>
      <c r="D3908" s="4" t="str">
        <f t="array" ref="D3908">_xlfn.XLOOKUP(C3908,Products!A:A,Products!B:B,"")</f>
        <v>Shampoo</v>
      </c>
      <c r="E3908" s="4" t="str">
        <f t="array" ref="E3908">_xlfn.XLOOKUP(C3908,Products!A:A,Products!C:C,"")</f>
        <v>Personal Care</v>
      </c>
      <c r="F3908" s="4" t="str">
        <f t="array" ref="F3908">_xlfn.XLOOKUP(C3908,Products!A:A,Products!D:D,"")</f>
        <v>Sathe, Agarwal and Dhar</v>
      </c>
      <c r="G3908" s="4">
        <f>Order_items!C3908</f>
        <v>2</v>
      </c>
      <c r="H3908" s="4">
        <f>Order_items!D3908</f>
        <v>242.57</v>
      </c>
      <c r="I3908" s="4">
        <f>Order_items!E3908</f>
        <v>485.14</v>
      </c>
      <c r="J3908" s="4" t="str">
        <f t="array" ref="J3908">_xlfn.XLOOKUP(A3908,Orders!A:A,Orders!G:G,"")</f>
        <v>Wallet</v>
      </c>
      <c r="K3908" s="4">
        <f t="shared" si="1"/>
        <v>2023</v>
      </c>
      <c r="L3908" s="4" t="str">
        <f t="shared" si="2"/>
        <v>Oct</v>
      </c>
    </row>
    <row r="3909" ht="22.5" customHeight="1">
      <c r="A3909" s="4">
        <f>(Orders!A3909)</f>
        <v>640960551</v>
      </c>
      <c r="B3909" s="5">
        <f t="array" ref="B3909">_xlfn.XLOOKUP(A3909, Orders!A:A,Orders!C:C)</f>
        <v>45086.11825</v>
      </c>
      <c r="C3909" s="4">
        <f>Order_items!B3909</f>
        <v>52729</v>
      </c>
      <c r="D3909" s="4" t="str">
        <f t="array" ref="D3909">_xlfn.XLOOKUP(C3909,Products!A:A,Products!B:B,"")</f>
        <v>Cat Food</v>
      </c>
      <c r="E3909" s="4" t="str">
        <f t="array" ref="E3909">_xlfn.XLOOKUP(C3909,Products!A:A,Products!C:C,"")</f>
        <v>Pet Care</v>
      </c>
      <c r="F3909" s="4" t="str">
        <f t="array" ref="F3909">_xlfn.XLOOKUP(C3909,Products!A:A,Products!D:D,"")</f>
        <v>Saini LLC</v>
      </c>
      <c r="G3909" s="4">
        <f>Order_items!C3909</f>
        <v>1</v>
      </c>
      <c r="H3909" s="4">
        <f>Order_items!D3909</f>
        <v>316.02</v>
      </c>
      <c r="I3909" s="4">
        <f>Order_items!E3909</f>
        <v>316.02</v>
      </c>
      <c r="J3909" s="4" t="str">
        <f t="array" ref="J3909">_xlfn.XLOOKUP(A3909,Orders!A:A,Orders!G:G,"")</f>
        <v>Cash</v>
      </c>
      <c r="K3909" s="4">
        <f t="shared" si="1"/>
        <v>2023</v>
      </c>
      <c r="L3909" s="4" t="str">
        <f t="shared" si="2"/>
        <v>Jun</v>
      </c>
    </row>
    <row r="3910" ht="22.5" customHeight="1">
      <c r="A3910" s="4">
        <f>(Orders!A3910)</f>
        <v>1141173434</v>
      </c>
      <c r="B3910" s="5">
        <f t="array" ref="B3910">_xlfn.XLOOKUP(A3910, Orders!A:A,Orders!C:C)</f>
        <v>45254.18382</v>
      </c>
      <c r="C3910" s="4">
        <f>Order_items!B3910</f>
        <v>53833</v>
      </c>
      <c r="D3910" s="4" t="str">
        <f t="array" ref="D3910">_xlfn.XLOOKUP(C3910,Products!A:A,Products!B:B,"")</f>
        <v>Rice</v>
      </c>
      <c r="E3910" s="4" t="str">
        <f t="array" ref="E3910">_xlfn.XLOOKUP(C3910,Products!A:A,Products!C:C,"")</f>
        <v>Grocery &amp; Staples</v>
      </c>
      <c r="F3910" s="4" t="str">
        <f t="array" ref="F3910">_xlfn.XLOOKUP(C3910,Products!A:A,Products!D:D,"")</f>
        <v>Tella-Master</v>
      </c>
      <c r="G3910" s="4">
        <f>Order_items!C3910</f>
        <v>1</v>
      </c>
      <c r="H3910" s="4">
        <f>Order_items!D3910</f>
        <v>134.69</v>
      </c>
      <c r="I3910" s="4">
        <f>Order_items!E3910</f>
        <v>134.69</v>
      </c>
      <c r="J3910" s="4" t="str">
        <f t="array" ref="J3910">_xlfn.XLOOKUP(A3910,Orders!A:A,Orders!G:G,"")</f>
        <v>Wallet</v>
      </c>
      <c r="K3910" s="4">
        <f t="shared" si="1"/>
        <v>2023</v>
      </c>
      <c r="L3910" s="4" t="str">
        <f t="shared" si="2"/>
        <v>Nov</v>
      </c>
    </row>
    <row r="3911" ht="22.5" customHeight="1">
      <c r="A3911" s="4">
        <f>(Orders!A3911)</f>
        <v>528309380</v>
      </c>
      <c r="B3911" s="5">
        <f t="array" ref="B3911">_xlfn.XLOOKUP(A3911, Orders!A:A,Orders!C:C)</f>
        <v>45412.45825</v>
      </c>
      <c r="C3911" s="4">
        <f>Order_items!B3911</f>
        <v>118820</v>
      </c>
      <c r="D3911" s="4" t="str">
        <f t="array" ref="D3911">_xlfn.XLOOKUP(C3911,Products!A:A,Products!B:B,"")</f>
        <v>Iced Tea</v>
      </c>
      <c r="E3911" s="4" t="str">
        <f t="array" ref="E3911">_xlfn.XLOOKUP(C3911,Products!A:A,Products!C:C,"")</f>
        <v>Cold Drinks &amp; Juices</v>
      </c>
      <c r="F3911" s="4" t="str">
        <f t="array" ref="F3911">_xlfn.XLOOKUP(C3911,Products!A:A,Products!D:D,"")</f>
        <v>Warrior, Ravel and Amble</v>
      </c>
      <c r="G3911" s="4">
        <f>Order_items!C3911</f>
        <v>2</v>
      </c>
      <c r="H3911" s="4">
        <f>Order_items!D3911</f>
        <v>12.32</v>
      </c>
      <c r="I3911" s="4">
        <f>Order_items!E3911</f>
        <v>24.64</v>
      </c>
      <c r="J3911" s="4" t="str">
        <f t="array" ref="J3911">_xlfn.XLOOKUP(A3911,Orders!A:A,Orders!G:G,"")</f>
        <v>Wallet</v>
      </c>
      <c r="K3911" s="4">
        <f t="shared" si="1"/>
        <v>2024</v>
      </c>
      <c r="L3911" s="4" t="str">
        <f t="shared" si="2"/>
        <v>Apr</v>
      </c>
    </row>
    <row r="3912" ht="22.5" customHeight="1">
      <c r="A3912" s="4">
        <f>(Orders!A3912)</f>
        <v>2387509904</v>
      </c>
      <c r="B3912" s="5">
        <f t="array" ref="B3912">_xlfn.XLOOKUP(A3912, Orders!A:A,Orders!C:C)</f>
        <v>45499.00117</v>
      </c>
      <c r="C3912" s="4">
        <f>Order_items!B3912</f>
        <v>107548</v>
      </c>
      <c r="D3912" s="4" t="str">
        <f t="array" ref="D3912">_xlfn.XLOOKUP(C3912,Products!A:A,Products!B:B,"")</f>
        <v>Cola</v>
      </c>
      <c r="E3912" s="4" t="str">
        <f t="array" ref="E3912">_xlfn.XLOOKUP(C3912,Products!A:A,Products!C:C,"")</f>
        <v>Cold Drinks &amp; Juices</v>
      </c>
      <c r="F3912" s="4" t="str">
        <f t="array" ref="F3912">_xlfn.XLOOKUP(C3912,Products!A:A,Products!D:D,"")</f>
        <v>Bhandari, Bhasin and Palan</v>
      </c>
      <c r="G3912" s="4">
        <f>Order_items!C3912</f>
        <v>2</v>
      </c>
      <c r="H3912" s="4">
        <f>Order_items!D3912</f>
        <v>891.6</v>
      </c>
      <c r="I3912" s="4">
        <f>Order_items!E3912</f>
        <v>1783.2</v>
      </c>
      <c r="J3912" s="4" t="str">
        <f t="array" ref="J3912">_xlfn.XLOOKUP(A3912,Orders!A:A,Orders!G:G,"")</f>
        <v>Card</v>
      </c>
      <c r="K3912" s="4">
        <f t="shared" si="1"/>
        <v>2024</v>
      </c>
      <c r="L3912" s="4" t="str">
        <f t="shared" si="2"/>
        <v>Jul</v>
      </c>
    </row>
    <row r="3913" ht="22.5" customHeight="1">
      <c r="A3913" s="4">
        <f>(Orders!A3913)</f>
        <v>6791931269</v>
      </c>
      <c r="B3913" s="5">
        <f t="array" ref="B3913">_xlfn.XLOOKUP(A3913, Orders!A:A,Orders!C:C)</f>
        <v>45478.06441</v>
      </c>
      <c r="C3913" s="4">
        <f>Order_items!B3913</f>
        <v>567671</v>
      </c>
      <c r="D3913" s="4" t="str">
        <f t="array" ref="D3913">_xlfn.XLOOKUP(C3913,Products!A:A,Products!B:B,"")</f>
        <v>Biscuits</v>
      </c>
      <c r="E3913" s="4" t="str">
        <f t="array" ref="E3913">_xlfn.XLOOKUP(C3913,Products!A:A,Products!C:C,"")</f>
        <v>Snacks &amp; Munchies</v>
      </c>
      <c r="F3913" s="4" t="str">
        <f t="array" ref="F3913">_xlfn.XLOOKUP(C3913,Products!A:A,Products!D:D,"")</f>
        <v>Nagar LLC</v>
      </c>
      <c r="G3913" s="4">
        <f>Order_items!C3913</f>
        <v>3</v>
      </c>
      <c r="H3913" s="4">
        <f>Order_items!D3913</f>
        <v>418.48</v>
      </c>
      <c r="I3913" s="4">
        <f>Order_items!E3913</f>
        <v>1255.44</v>
      </c>
      <c r="J3913" s="4" t="str">
        <f t="array" ref="J3913">_xlfn.XLOOKUP(A3913,Orders!A:A,Orders!G:G,"")</f>
        <v>Wallet</v>
      </c>
      <c r="K3913" s="4">
        <f t="shared" si="1"/>
        <v>2024</v>
      </c>
      <c r="L3913" s="4" t="str">
        <f t="shared" si="2"/>
        <v>Jul</v>
      </c>
    </row>
    <row r="3914" ht="22.5" customHeight="1">
      <c r="A3914" s="4">
        <f>(Orders!A3914)</f>
        <v>4063689432</v>
      </c>
      <c r="B3914" s="5">
        <f t="array" ref="B3914">_xlfn.XLOOKUP(A3914, Orders!A:A,Orders!C:C)</f>
        <v>45213.13789</v>
      </c>
      <c r="C3914" s="4">
        <f>Order_items!B3914</f>
        <v>837480</v>
      </c>
      <c r="D3914" s="4" t="str">
        <f t="array" ref="D3914">_xlfn.XLOOKUP(C3914,Products!A:A,Products!B:B,"")</f>
        <v>Cough Syrup</v>
      </c>
      <c r="E3914" s="4" t="str">
        <f t="array" ref="E3914">_xlfn.XLOOKUP(C3914,Products!A:A,Products!C:C,"")</f>
        <v>Pharmacy</v>
      </c>
      <c r="F3914" s="4" t="str">
        <f t="array" ref="F3914">_xlfn.XLOOKUP(C3914,Products!A:A,Products!D:D,"")</f>
        <v>Edwin and Sons</v>
      </c>
      <c r="G3914" s="4">
        <f>Order_items!C3914</f>
        <v>1</v>
      </c>
      <c r="H3914" s="4">
        <f>Order_items!D3914</f>
        <v>217.4</v>
      </c>
      <c r="I3914" s="4">
        <f>Order_items!E3914</f>
        <v>217.4</v>
      </c>
      <c r="J3914" s="4" t="str">
        <f t="array" ref="J3914">_xlfn.XLOOKUP(A3914,Orders!A:A,Orders!G:G,"")</f>
        <v>Cash</v>
      </c>
      <c r="K3914" s="4">
        <f t="shared" si="1"/>
        <v>2023</v>
      </c>
      <c r="L3914" s="4" t="str">
        <f t="shared" si="2"/>
        <v>Oct</v>
      </c>
    </row>
    <row r="3915" ht="22.5" customHeight="1">
      <c r="A3915" s="4">
        <f>(Orders!A3915)</f>
        <v>1206887762</v>
      </c>
      <c r="B3915" s="5">
        <f t="array" ref="B3915">_xlfn.XLOOKUP(A3915, Orders!A:A,Orders!C:C)</f>
        <v>45462.04494</v>
      </c>
      <c r="C3915" s="4">
        <f>Order_items!B3915</f>
        <v>366066</v>
      </c>
      <c r="D3915" s="4" t="str">
        <f t="array" ref="D3915">_xlfn.XLOOKUP(C3915,Products!A:A,Products!B:B,"")</f>
        <v>Soap</v>
      </c>
      <c r="E3915" s="4" t="str">
        <f t="array" ref="E3915">_xlfn.XLOOKUP(C3915,Products!A:A,Products!C:C,"")</f>
        <v>Personal Care</v>
      </c>
      <c r="F3915" s="4" t="str">
        <f t="array" ref="F3915">_xlfn.XLOOKUP(C3915,Products!A:A,Products!D:D,"")</f>
        <v>Mandal LLC</v>
      </c>
      <c r="G3915" s="4">
        <f>Order_items!C3915</f>
        <v>2</v>
      </c>
      <c r="H3915" s="4">
        <f>Order_items!D3915</f>
        <v>918.58</v>
      </c>
      <c r="I3915" s="4">
        <f>Order_items!E3915</f>
        <v>1837.16</v>
      </c>
      <c r="J3915" s="4" t="str">
        <f t="array" ref="J3915">_xlfn.XLOOKUP(A3915,Orders!A:A,Orders!G:G,"")</f>
        <v>Wallet</v>
      </c>
      <c r="K3915" s="4">
        <f t="shared" si="1"/>
        <v>2024</v>
      </c>
      <c r="L3915" s="4" t="str">
        <f t="shared" si="2"/>
        <v>Jun</v>
      </c>
    </row>
    <row r="3916" ht="22.5" customHeight="1">
      <c r="A3916" s="4">
        <f>(Orders!A3916)</f>
        <v>6409437174</v>
      </c>
      <c r="B3916" s="5">
        <f t="array" ref="B3916">_xlfn.XLOOKUP(A3916, Orders!A:A,Orders!C:C)</f>
        <v>45266.54185</v>
      </c>
      <c r="C3916" s="4">
        <f>Order_items!B3916</f>
        <v>767398</v>
      </c>
      <c r="D3916" s="4" t="str">
        <f t="array" ref="D3916">_xlfn.XLOOKUP(C3916,Products!A:A,Products!B:B,"")</f>
        <v>Dish Soap</v>
      </c>
      <c r="E3916" s="4" t="str">
        <f t="array" ref="E3916">_xlfn.XLOOKUP(C3916,Products!A:A,Products!C:C,"")</f>
        <v>Household Care</v>
      </c>
      <c r="F3916" s="4" t="str">
        <f t="array" ref="F3916">_xlfn.XLOOKUP(C3916,Products!A:A,Products!D:D,"")</f>
        <v>Arya, Sundaram and Pingle</v>
      </c>
      <c r="G3916" s="4">
        <f>Order_items!C3916</f>
        <v>3</v>
      </c>
      <c r="H3916" s="4">
        <f>Order_items!D3916</f>
        <v>22.14</v>
      </c>
      <c r="I3916" s="4">
        <f>Order_items!E3916</f>
        <v>66.42</v>
      </c>
      <c r="J3916" s="4" t="str">
        <f t="array" ref="J3916">_xlfn.XLOOKUP(A3916,Orders!A:A,Orders!G:G,"")</f>
        <v>Wallet</v>
      </c>
      <c r="K3916" s="4">
        <f t="shared" si="1"/>
        <v>2023</v>
      </c>
      <c r="L3916" s="4" t="str">
        <f t="shared" si="2"/>
        <v>Dec</v>
      </c>
    </row>
    <row r="3917" ht="22.5" customHeight="1">
      <c r="A3917" s="4">
        <f>(Orders!A3917)</f>
        <v>1355164713</v>
      </c>
      <c r="B3917" s="5">
        <f t="array" ref="B3917">_xlfn.XLOOKUP(A3917, Orders!A:A,Orders!C:C)</f>
        <v>45172.6361</v>
      </c>
      <c r="C3917" s="4">
        <f>Order_items!B3917</f>
        <v>131937</v>
      </c>
      <c r="D3917" s="4" t="str">
        <f t="array" ref="D3917">_xlfn.XLOOKUP(C3917,Products!A:A,Products!B:B,"")</f>
        <v>Frozen Pizza</v>
      </c>
      <c r="E3917" s="4" t="str">
        <f t="array" ref="E3917">_xlfn.XLOOKUP(C3917,Products!A:A,Products!C:C,"")</f>
        <v>Instant &amp; Frozen Food</v>
      </c>
      <c r="F3917" s="4" t="str">
        <f t="array" ref="F3917">_xlfn.XLOOKUP(C3917,Products!A:A,Products!D:D,"")</f>
        <v>Varkey, Devi and Ganguly</v>
      </c>
      <c r="G3917" s="4">
        <f>Order_items!C3917</f>
        <v>3</v>
      </c>
      <c r="H3917" s="4">
        <f>Order_items!D3917</f>
        <v>287.81</v>
      </c>
      <c r="I3917" s="4">
        <f>Order_items!E3917</f>
        <v>863.43</v>
      </c>
      <c r="J3917" s="4" t="str">
        <f t="array" ref="J3917">_xlfn.XLOOKUP(A3917,Orders!A:A,Orders!G:G,"")</f>
        <v>Card</v>
      </c>
      <c r="K3917" s="4">
        <f t="shared" si="1"/>
        <v>2023</v>
      </c>
      <c r="L3917" s="4" t="str">
        <f t="shared" si="2"/>
        <v>Sep</v>
      </c>
    </row>
    <row r="3918" ht="22.5" customHeight="1">
      <c r="A3918" s="4">
        <f>(Orders!A3918)</f>
        <v>2604772138</v>
      </c>
      <c r="B3918" s="5">
        <f t="array" ref="B3918">_xlfn.XLOOKUP(A3918, Orders!A:A,Orders!C:C)</f>
        <v>45433.47664</v>
      </c>
      <c r="C3918" s="4">
        <f>Order_items!B3918</f>
        <v>36412</v>
      </c>
      <c r="D3918" s="4" t="str">
        <f t="array" ref="D3918">_xlfn.XLOOKUP(C3918,Products!A:A,Products!B:B,"")</f>
        <v>Dish Soap</v>
      </c>
      <c r="E3918" s="4" t="str">
        <f t="array" ref="E3918">_xlfn.XLOOKUP(C3918,Products!A:A,Products!C:C,"")</f>
        <v>Household Care</v>
      </c>
      <c r="F3918" s="4" t="str">
        <f t="array" ref="F3918">_xlfn.XLOOKUP(C3918,Products!A:A,Products!D:D,"")</f>
        <v>Muni-Shankar</v>
      </c>
      <c r="G3918" s="4">
        <f>Order_items!C3918</f>
        <v>2</v>
      </c>
      <c r="H3918" s="4">
        <f>Order_items!D3918</f>
        <v>397.68</v>
      </c>
      <c r="I3918" s="4">
        <f>Order_items!E3918</f>
        <v>795.36</v>
      </c>
      <c r="J3918" s="4" t="str">
        <f t="array" ref="J3918">_xlfn.XLOOKUP(A3918,Orders!A:A,Orders!G:G,"")</f>
        <v>Cash</v>
      </c>
      <c r="K3918" s="4">
        <f t="shared" si="1"/>
        <v>2024</v>
      </c>
      <c r="L3918" s="4" t="str">
        <f t="shared" si="2"/>
        <v>May</v>
      </c>
    </row>
    <row r="3919" ht="22.5" customHeight="1">
      <c r="A3919" s="4">
        <f>(Orders!A3919)</f>
        <v>5868093790</v>
      </c>
      <c r="B3919" s="5">
        <f t="array" ref="B3919">_xlfn.XLOOKUP(A3919, Orders!A:A,Orders!C:C)</f>
        <v>45021.99713</v>
      </c>
      <c r="C3919" s="4">
        <f>Order_items!B3919</f>
        <v>67197</v>
      </c>
      <c r="D3919" s="4" t="str">
        <f t="array" ref="D3919">_xlfn.XLOOKUP(C3919,Products!A:A,Products!B:B,"")</f>
        <v>Butter</v>
      </c>
      <c r="E3919" s="4" t="str">
        <f t="array" ref="E3919">_xlfn.XLOOKUP(C3919,Products!A:A,Products!C:C,"")</f>
        <v>Dairy &amp; Breakfast</v>
      </c>
      <c r="F3919" s="4" t="str">
        <f t="array" ref="F3919">_xlfn.XLOOKUP(C3919,Products!A:A,Products!D:D,"")</f>
        <v>Shetty-Bora</v>
      </c>
      <c r="G3919" s="4">
        <f>Order_items!C3919</f>
        <v>2</v>
      </c>
      <c r="H3919" s="4">
        <f>Order_items!D3919</f>
        <v>552.2</v>
      </c>
      <c r="I3919" s="4">
        <f>Order_items!E3919</f>
        <v>1104.4</v>
      </c>
      <c r="J3919" s="4" t="str">
        <f t="array" ref="J3919">_xlfn.XLOOKUP(A3919,Orders!A:A,Orders!G:G,"")</f>
        <v>Card</v>
      </c>
      <c r="K3919" s="4">
        <f t="shared" si="1"/>
        <v>2023</v>
      </c>
      <c r="L3919" s="4" t="str">
        <f t="shared" si="2"/>
        <v>Apr</v>
      </c>
    </row>
    <row r="3920" ht="22.5" customHeight="1">
      <c r="A3920" s="4">
        <f>(Orders!A3920)</f>
        <v>10161194</v>
      </c>
      <c r="B3920" s="5">
        <f t="array" ref="B3920">_xlfn.XLOOKUP(A3920, Orders!A:A,Orders!C:C)</f>
        <v>45284.96568</v>
      </c>
      <c r="C3920" s="4">
        <f>Order_items!B3920</f>
        <v>382511</v>
      </c>
      <c r="D3920" s="4" t="str">
        <f t="array" ref="D3920">_xlfn.XLOOKUP(C3920,Products!A:A,Products!B:B,"")</f>
        <v>Butter</v>
      </c>
      <c r="E3920" s="4" t="str">
        <f t="array" ref="E3920">_xlfn.XLOOKUP(C3920,Products!A:A,Products!C:C,"")</f>
        <v>Dairy &amp; Breakfast</v>
      </c>
      <c r="F3920" s="4" t="str">
        <f t="array" ref="F3920">_xlfn.XLOOKUP(C3920,Products!A:A,Products!D:D,"")</f>
        <v>Bora-Thakkar</v>
      </c>
      <c r="G3920" s="4">
        <f>Order_items!C3920</f>
        <v>1</v>
      </c>
      <c r="H3920" s="4">
        <f>Order_items!D3920</f>
        <v>702.54</v>
      </c>
      <c r="I3920" s="4">
        <f>Order_items!E3920</f>
        <v>702.54</v>
      </c>
      <c r="J3920" s="4" t="str">
        <f t="array" ref="J3920">_xlfn.XLOOKUP(A3920,Orders!A:A,Orders!G:G,"")</f>
        <v>Card</v>
      </c>
      <c r="K3920" s="4">
        <f t="shared" si="1"/>
        <v>2023</v>
      </c>
      <c r="L3920" s="4" t="str">
        <f t="shared" si="2"/>
        <v>Dec</v>
      </c>
    </row>
    <row r="3921" ht="22.5" customHeight="1">
      <c r="A3921" s="4">
        <f>(Orders!A3921)</f>
        <v>8930380639</v>
      </c>
      <c r="B3921" s="5">
        <f t="array" ref="B3921">_xlfn.XLOOKUP(A3921, Orders!A:A,Orders!C:C)</f>
        <v>45202.11942</v>
      </c>
      <c r="C3921" s="4">
        <f>Order_items!B3921</f>
        <v>107548</v>
      </c>
      <c r="D3921" s="4" t="str">
        <f t="array" ref="D3921">_xlfn.XLOOKUP(C3921,Products!A:A,Products!B:B,"")</f>
        <v>Cola</v>
      </c>
      <c r="E3921" s="4" t="str">
        <f t="array" ref="E3921">_xlfn.XLOOKUP(C3921,Products!A:A,Products!C:C,"")</f>
        <v>Cold Drinks &amp; Juices</v>
      </c>
      <c r="F3921" s="4" t="str">
        <f t="array" ref="F3921">_xlfn.XLOOKUP(C3921,Products!A:A,Products!D:D,"")</f>
        <v>Bhandari, Bhasin and Palan</v>
      </c>
      <c r="G3921" s="4">
        <f>Order_items!C3921</f>
        <v>1</v>
      </c>
      <c r="H3921" s="4">
        <f>Order_items!D3921</f>
        <v>891.6</v>
      </c>
      <c r="I3921" s="4">
        <f>Order_items!E3921</f>
        <v>891.6</v>
      </c>
      <c r="J3921" s="4" t="str">
        <f t="array" ref="J3921">_xlfn.XLOOKUP(A3921,Orders!A:A,Orders!G:G,"")</f>
        <v>UPI</v>
      </c>
      <c r="K3921" s="4">
        <f t="shared" si="1"/>
        <v>2023</v>
      </c>
      <c r="L3921" s="4" t="str">
        <f t="shared" si="2"/>
        <v>Oct</v>
      </c>
    </row>
    <row r="3922" ht="22.5" customHeight="1">
      <c r="A3922" s="4">
        <f>(Orders!A3922)</f>
        <v>2247940574</v>
      </c>
      <c r="B3922" s="5">
        <f t="array" ref="B3922">_xlfn.XLOOKUP(A3922, Orders!A:A,Orders!C:C)</f>
        <v>45391.32146</v>
      </c>
      <c r="C3922" s="4">
        <f>Order_items!B3922</f>
        <v>679284</v>
      </c>
      <c r="D3922" s="4" t="str">
        <f t="array" ref="D3922">_xlfn.XLOOKUP(C3922,Products!A:A,Products!B:B,"")</f>
        <v>Cough Syrup</v>
      </c>
      <c r="E3922" s="4" t="str">
        <f t="array" ref="E3922">_xlfn.XLOOKUP(C3922,Products!A:A,Products!C:C,"")</f>
        <v>Pharmacy</v>
      </c>
      <c r="F3922" s="4" t="str">
        <f t="array" ref="F3922">_xlfn.XLOOKUP(C3922,Products!A:A,Products!D:D,"")</f>
        <v>Pant LLC</v>
      </c>
      <c r="G3922" s="4">
        <f>Order_items!C3922</f>
        <v>3</v>
      </c>
      <c r="H3922" s="4">
        <f>Order_items!D3922</f>
        <v>877.89</v>
      </c>
      <c r="I3922" s="4">
        <f>Order_items!E3922</f>
        <v>2633.67</v>
      </c>
      <c r="J3922" s="4" t="str">
        <f t="array" ref="J3922">_xlfn.XLOOKUP(A3922,Orders!A:A,Orders!G:G,"")</f>
        <v>Card</v>
      </c>
      <c r="K3922" s="4">
        <f t="shared" si="1"/>
        <v>2024</v>
      </c>
      <c r="L3922" s="4" t="str">
        <f t="shared" si="2"/>
        <v>Apr</v>
      </c>
    </row>
    <row r="3923" ht="22.5" customHeight="1">
      <c r="A3923" s="4">
        <f>(Orders!A3923)</f>
        <v>6190907327</v>
      </c>
      <c r="B3923" s="5">
        <f t="array" ref="B3923">_xlfn.XLOOKUP(A3923, Orders!A:A,Orders!C:C)</f>
        <v>45233.02491</v>
      </c>
      <c r="C3923" s="4">
        <f>Order_items!B3923</f>
        <v>18035</v>
      </c>
      <c r="D3923" s="4" t="str">
        <f t="array" ref="D3923">_xlfn.XLOOKUP(C3923,Products!A:A,Products!B:B,"")</f>
        <v>Dish Soap</v>
      </c>
      <c r="E3923" s="4" t="str">
        <f t="array" ref="E3923">_xlfn.XLOOKUP(C3923,Products!A:A,Products!C:C,"")</f>
        <v>Household Care</v>
      </c>
      <c r="F3923" s="4" t="str">
        <f t="array" ref="F3923">_xlfn.XLOOKUP(C3923,Products!A:A,Products!D:D,"")</f>
        <v>Ramesh Inc</v>
      </c>
      <c r="G3923" s="4">
        <f>Order_items!C3923</f>
        <v>3</v>
      </c>
      <c r="H3923" s="4">
        <f>Order_items!D3923</f>
        <v>968.94</v>
      </c>
      <c r="I3923" s="4">
        <f>Order_items!E3923</f>
        <v>2906.82</v>
      </c>
      <c r="J3923" s="4" t="str">
        <f t="array" ref="J3923">_xlfn.XLOOKUP(A3923,Orders!A:A,Orders!G:G,"")</f>
        <v>Card</v>
      </c>
      <c r="K3923" s="4">
        <f t="shared" si="1"/>
        <v>2023</v>
      </c>
      <c r="L3923" s="4" t="str">
        <f t="shared" si="2"/>
        <v>Nov</v>
      </c>
    </row>
    <row r="3924" ht="22.5" customHeight="1">
      <c r="A3924" s="4">
        <f>(Orders!A3924)</f>
        <v>127277515</v>
      </c>
      <c r="B3924" s="5">
        <f t="array" ref="B3924">_xlfn.XLOOKUP(A3924, Orders!A:A,Orders!C:C)</f>
        <v>45199.34594</v>
      </c>
      <c r="C3924" s="4">
        <f>Order_items!B3924</f>
        <v>654297</v>
      </c>
      <c r="D3924" s="4" t="str">
        <f t="array" ref="D3924">_xlfn.XLOOKUP(C3924,Products!A:A,Products!B:B,"")</f>
        <v>Potatoes</v>
      </c>
      <c r="E3924" s="4" t="str">
        <f t="array" ref="E3924">_xlfn.XLOOKUP(C3924,Products!A:A,Products!C:C,"")</f>
        <v>Fruits &amp; Vegetables</v>
      </c>
      <c r="F3924" s="4" t="str">
        <f t="array" ref="F3924">_xlfn.XLOOKUP(C3924,Products!A:A,Products!D:D,"")</f>
        <v>Chandran-Dass</v>
      </c>
      <c r="G3924" s="4">
        <f>Order_items!C3924</f>
        <v>3</v>
      </c>
      <c r="H3924" s="4">
        <f>Order_items!D3924</f>
        <v>13.25</v>
      </c>
      <c r="I3924" s="4">
        <f>Order_items!E3924</f>
        <v>39.75</v>
      </c>
      <c r="J3924" s="4" t="str">
        <f t="array" ref="J3924">_xlfn.XLOOKUP(A3924,Orders!A:A,Orders!G:G,"")</f>
        <v>Card</v>
      </c>
      <c r="K3924" s="4">
        <f t="shared" si="1"/>
        <v>2023</v>
      </c>
      <c r="L3924" s="4" t="str">
        <f t="shared" si="2"/>
        <v>Sep</v>
      </c>
    </row>
    <row r="3925" ht="22.5" customHeight="1">
      <c r="A3925" s="4">
        <f>(Orders!A3925)</f>
        <v>8209093135</v>
      </c>
      <c r="B3925" s="5">
        <f t="array" ref="B3925">_xlfn.XLOOKUP(A3925, Orders!A:A,Orders!C:C)</f>
        <v>45229.26157</v>
      </c>
      <c r="C3925" s="4">
        <f>Order_items!B3925</f>
        <v>91670</v>
      </c>
      <c r="D3925" s="4" t="str">
        <f t="array" ref="D3925">_xlfn.XLOOKUP(C3925,Products!A:A,Products!B:B,"")</f>
        <v>Dish Soap</v>
      </c>
      <c r="E3925" s="4" t="str">
        <f t="array" ref="E3925">_xlfn.XLOOKUP(C3925,Products!A:A,Products!C:C,"")</f>
        <v>Household Care</v>
      </c>
      <c r="F3925" s="4" t="str">
        <f t="array" ref="F3925">_xlfn.XLOOKUP(C3925,Products!A:A,Products!D:D,"")</f>
        <v>Barman-Ahluwalia</v>
      </c>
      <c r="G3925" s="4">
        <f>Order_items!C3925</f>
        <v>2</v>
      </c>
      <c r="H3925" s="4">
        <f>Order_items!D3925</f>
        <v>439.24</v>
      </c>
      <c r="I3925" s="4">
        <f>Order_items!E3925</f>
        <v>878.48</v>
      </c>
      <c r="J3925" s="4" t="str">
        <f t="array" ref="J3925">_xlfn.XLOOKUP(A3925,Orders!A:A,Orders!G:G,"")</f>
        <v>Card</v>
      </c>
      <c r="K3925" s="4">
        <f t="shared" si="1"/>
        <v>2023</v>
      </c>
      <c r="L3925" s="4" t="str">
        <f t="shared" si="2"/>
        <v>Oct</v>
      </c>
    </row>
    <row r="3926" ht="22.5" customHeight="1">
      <c r="A3926" s="4">
        <f>(Orders!A3926)</f>
        <v>4419380079</v>
      </c>
      <c r="B3926" s="5">
        <f t="array" ref="B3926">_xlfn.XLOOKUP(A3926, Orders!A:A,Orders!C:C)</f>
        <v>45275.63564</v>
      </c>
      <c r="C3926" s="4">
        <f>Order_items!B3926</f>
        <v>567671</v>
      </c>
      <c r="D3926" s="4" t="str">
        <f t="array" ref="D3926">_xlfn.XLOOKUP(C3926,Products!A:A,Products!B:B,"")</f>
        <v>Biscuits</v>
      </c>
      <c r="E3926" s="4" t="str">
        <f t="array" ref="E3926">_xlfn.XLOOKUP(C3926,Products!A:A,Products!C:C,"")</f>
        <v>Snacks &amp; Munchies</v>
      </c>
      <c r="F3926" s="4" t="str">
        <f t="array" ref="F3926">_xlfn.XLOOKUP(C3926,Products!A:A,Products!D:D,"")</f>
        <v>Nagar LLC</v>
      </c>
      <c r="G3926" s="4">
        <f>Order_items!C3926</f>
        <v>1</v>
      </c>
      <c r="H3926" s="4">
        <f>Order_items!D3926</f>
        <v>418.48</v>
      </c>
      <c r="I3926" s="4">
        <f>Order_items!E3926</f>
        <v>418.48</v>
      </c>
      <c r="J3926" s="4" t="str">
        <f t="array" ref="J3926">_xlfn.XLOOKUP(A3926,Orders!A:A,Orders!G:G,"")</f>
        <v>Cash</v>
      </c>
      <c r="K3926" s="4">
        <f t="shared" si="1"/>
        <v>2023</v>
      </c>
      <c r="L3926" s="4" t="str">
        <f t="shared" si="2"/>
        <v>Dec</v>
      </c>
    </row>
    <row r="3927" ht="22.5" customHeight="1">
      <c r="A3927" s="4">
        <f>(Orders!A3927)</f>
        <v>2954606845</v>
      </c>
      <c r="B3927" s="5">
        <f t="array" ref="B3927">_xlfn.XLOOKUP(A3927, Orders!A:A,Orders!C:C)</f>
        <v>45591.36091</v>
      </c>
      <c r="C3927" s="4">
        <f>Order_items!B3927</f>
        <v>376447</v>
      </c>
      <c r="D3927" s="4" t="str">
        <f t="array" ref="D3927">_xlfn.XLOOKUP(C3927,Products!A:A,Products!B:B,"")</f>
        <v>Butter</v>
      </c>
      <c r="E3927" s="4" t="str">
        <f t="array" ref="E3927">_xlfn.XLOOKUP(C3927,Products!A:A,Products!C:C,"")</f>
        <v>Dairy &amp; Breakfast</v>
      </c>
      <c r="F3927" s="4" t="str">
        <f t="array" ref="F3927">_xlfn.XLOOKUP(C3927,Products!A:A,Products!D:D,"")</f>
        <v>Gara and Sons</v>
      </c>
      <c r="G3927" s="4">
        <f>Order_items!C3927</f>
        <v>3</v>
      </c>
      <c r="H3927" s="4">
        <f>Order_items!D3927</f>
        <v>724.84</v>
      </c>
      <c r="I3927" s="4">
        <f>Order_items!E3927</f>
        <v>2174.52</v>
      </c>
      <c r="J3927" s="4" t="str">
        <f t="array" ref="J3927">_xlfn.XLOOKUP(A3927,Orders!A:A,Orders!G:G,"")</f>
        <v>Wallet</v>
      </c>
      <c r="K3927" s="4">
        <f t="shared" si="1"/>
        <v>2024</v>
      </c>
      <c r="L3927" s="4" t="str">
        <f t="shared" si="2"/>
        <v>Oct</v>
      </c>
    </row>
    <row r="3928" ht="22.5" customHeight="1">
      <c r="A3928" s="4">
        <f>(Orders!A3928)</f>
        <v>5128739359</v>
      </c>
      <c r="B3928" s="5">
        <f t="array" ref="B3928">_xlfn.XLOOKUP(A3928, Orders!A:A,Orders!C:C)</f>
        <v>45498.15938</v>
      </c>
      <c r="C3928" s="4">
        <f>Order_items!B3928</f>
        <v>131748</v>
      </c>
      <c r="D3928" s="4" t="str">
        <f t="array" ref="D3928">_xlfn.XLOOKUP(C3928,Products!A:A,Products!B:B,"")</f>
        <v>Dog Food</v>
      </c>
      <c r="E3928" s="4" t="str">
        <f t="array" ref="E3928">_xlfn.XLOOKUP(C3928,Products!A:A,Products!C:C,"")</f>
        <v>Pet Care</v>
      </c>
      <c r="F3928" s="4" t="str">
        <f t="array" ref="F3928">_xlfn.XLOOKUP(C3928,Products!A:A,Products!D:D,"")</f>
        <v>Shroff, Wason and Dugar</v>
      </c>
      <c r="G3928" s="4">
        <f>Order_items!C3928</f>
        <v>1</v>
      </c>
      <c r="H3928" s="4">
        <f>Order_items!D3928</f>
        <v>81.35</v>
      </c>
      <c r="I3928" s="4">
        <f>Order_items!E3928</f>
        <v>81.35</v>
      </c>
      <c r="J3928" s="4" t="str">
        <f t="array" ref="J3928">_xlfn.XLOOKUP(A3928,Orders!A:A,Orders!G:G,"")</f>
        <v>Cash</v>
      </c>
      <c r="K3928" s="4">
        <f t="shared" si="1"/>
        <v>2024</v>
      </c>
      <c r="L3928" s="4" t="str">
        <f t="shared" si="2"/>
        <v>Jul</v>
      </c>
    </row>
    <row r="3929" ht="22.5" customHeight="1">
      <c r="A3929" s="4">
        <f>(Orders!A3929)</f>
        <v>8183315245</v>
      </c>
      <c r="B3929" s="5">
        <f t="array" ref="B3929">_xlfn.XLOOKUP(A3929, Orders!A:A,Orders!C:C)</f>
        <v>45349.63745</v>
      </c>
      <c r="C3929" s="4">
        <f>Order_items!B3929</f>
        <v>990993</v>
      </c>
      <c r="D3929" s="4" t="str">
        <f t="array" ref="D3929">_xlfn.XLOOKUP(C3929,Products!A:A,Products!B:B,"")</f>
        <v>Chocolates</v>
      </c>
      <c r="E3929" s="4" t="str">
        <f t="array" ref="E3929">_xlfn.XLOOKUP(C3929,Products!A:A,Products!C:C,"")</f>
        <v>Snacks &amp; Munchies</v>
      </c>
      <c r="F3929" s="4" t="str">
        <f t="array" ref="F3929">_xlfn.XLOOKUP(C3929,Products!A:A,Products!D:D,"")</f>
        <v>Guha-Subramaniam</v>
      </c>
      <c r="G3929" s="4">
        <f>Order_items!C3929</f>
        <v>2</v>
      </c>
      <c r="H3929" s="4">
        <f>Order_items!D3929</f>
        <v>263.7</v>
      </c>
      <c r="I3929" s="4">
        <f>Order_items!E3929</f>
        <v>527.4</v>
      </c>
      <c r="J3929" s="4" t="str">
        <f t="array" ref="J3929">_xlfn.XLOOKUP(A3929,Orders!A:A,Orders!G:G,"")</f>
        <v>UPI</v>
      </c>
      <c r="K3929" s="4">
        <f t="shared" si="1"/>
        <v>2024</v>
      </c>
      <c r="L3929" s="4" t="str">
        <f t="shared" si="2"/>
        <v>Feb</v>
      </c>
    </row>
    <row r="3930" ht="22.5" customHeight="1">
      <c r="A3930" s="4">
        <f>(Orders!A3930)</f>
        <v>8820606892</v>
      </c>
      <c r="B3930" s="5">
        <f t="array" ref="B3930">_xlfn.XLOOKUP(A3930, Orders!A:A,Orders!C:C)</f>
        <v>45029.24785</v>
      </c>
      <c r="C3930" s="4">
        <f>Order_items!B3930</f>
        <v>689769</v>
      </c>
      <c r="D3930" s="4" t="str">
        <f t="array" ref="D3930">_xlfn.XLOOKUP(C3930,Products!A:A,Products!B:B,"")</f>
        <v>Frozen Vegetables</v>
      </c>
      <c r="E3930" s="4" t="str">
        <f t="array" ref="E3930">_xlfn.XLOOKUP(C3930,Products!A:A,Products!C:C,"")</f>
        <v>Instant &amp; Frozen Food</v>
      </c>
      <c r="F3930" s="4" t="str">
        <f t="array" ref="F3930">_xlfn.XLOOKUP(C3930,Products!A:A,Products!D:D,"")</f>
        <v>Kothari-Datta</v>
      </c>
      <c r="G3930" s="4">
        <f>Order_items!C3930</f>
        <v>3</v>
      </c>
      <c r="H3930" s="4">
        <f>Order_items!D3930</f>
        <v>46.62</v>
      </c>
      <c r="I3930" s="4">
        <f>Order_items!E3930</f>
        <v>139.86</v>
      </c>
      <c r="J3930" s="4" t="str">
        <f t="array" ref="J3930">_xlfn.XLOOKUP(A3930,Orders!A:A,Orders!G:G,"")</f>
        <v>Cash</v>
      </c>
      <c r="K3930" s="4">
        <f t="shared" si="1"/>
        <v>2023</v>
      </c>
      <c r="L3930" s="4" t="str">
        <f t="shared" si="2"/>
        <v>Apr</v>
      </c>
    </row>
    <row r="3931" ht="22.5" customHeight="1">
      <c r="A3931" s="4">
        <f>(Orders!A3931)</f>
        <v>7779228340</v>
      </c>
      <c r="B3931" s="5">
        <f t="array" ref="B3931">_xlfn.XLOOKUP(A3931, Orders!A:A,Orders!C:C)</f>
        <v>45086.40559</v>
      </c>
      <c r="C3931" s="4">
        <f>Order_items!B3931</f>
        <v>942001</v>
      </c>
      <c r="D3931" s="4" t="str">
        <f t="array" ref="D3931">_xlfn.XLOOKUP(C3931,Products!A:A,Products!B:B,"")</f>
        <v>Cat Food</v>
      </c>
      <c r="E3931" s="4" t="str">
        <f t="array" ref="E3931">_xlfn.XLOOKUP(C3931,Products!A:A,Products!C:C,"")</f>
        <v>Pet Care</v>
      </c>
      <c r="F3931" s="4" t="str">
        <f t="array" ref="F3931">_xlfn.XLOOKUP(C3931,Products!A:A,Products!D:D,"")</f>
        <v>Acharya Ltd</v>
      </c>
      <c r="G3931" s="4">
        <f>Order_items!C3931</f>
        <v>3</v>
      </c>
      <c r="H3931" s="4">
        <f>Order_items!D3931</f>
        <v>671.55</v>
      </c>
      <c r="I3931" s="4">
        <f>Order_items!E3931</f>
        <v>2014.65</v>
      </c>
      <c r="J3931" s="4" t="str">
        <f t="array" ref="J3931">_xlfn.XLOOKUP(A3931,Orders!A:A,Orders!G:G,"")</f>
        <v>Cash</v>
      </c>
      <c r="K3931" s="4">
        <f t="shared" si="1"/>
        <v>2023</v>
      </c>
      <c r="L3931" s="4" t="str">
        <f t="shared" si="2"/>
        <v>Jun</v>
      </c>
    </row>
    <row r="3932" ht="22.5" customHeight="1">
      <c r="A3932" s="4">
        <f>(Orders!A3932)</f>
        <v>8459230018</v>
      </c>
      <c r="B3932" s="5">
        <f t="array" ref="B3932">_xlfn.XLOOKUP(A3932, Orders!A:A,Orders!C:C)</f>
        <v>45445.99758</v>
      </c>
      <c r="C3932" s="4">
        <f>Order_items!B3932</f>
        <v>4452</v>
      </c>
      <c r="D3932" s="4" t="str">
        <f t="array" ref="D3932">_xlfn.XLOOKUP(C3932,Products!A:A,Products!B:B,"")</f>
        <v>Baby Wipes</v>
      </c>
      <c r="E3932" s="4" t="str">
        <f t="array" ref="E3932">_xlfn.XLOOKUP(C3932,Products!A:A,Products!C:C,"")</f>
        <v>Baby Care</v>
      </c>
      <c r="F3932" s="4" t="str">
        <f t="array" ref="F3932">_xlfn.XLOOKUP(C3932,Products!A:A,Products!D:D,"")</f>
        <v>Morar-Mistry</v>
      </c>
      <c r="G3932" s="4">
        <f>Order_items!C3932</f>
        <v>1</v>
      </c>
      <c r="H3932" s="4">
        <f>Order_items!D3932</f>
        <v>169.88</v>
      </c>
      <c r="I3932" s="4">
        <f>Order_items!E3932</f>
        <v>169.88</v>
      </c>
      <c r="J3932" s="4" t="str">
        <f t="array" ref="J3932">_xlfn.XLOOKUP(A3932,Orders!A:A,Orders!G:G,"")</f>
        <v>UPI</v>
      </c>
      <c r="K3932" s="4">
        <f t="shared" si="1"/>
        <v>2024</v>
      </c>
      <c r="L3932" s="4" t="str">
        <f t="shared" si="2"/>
        <v>Jun</v>
      </c>
    </row>
    <row r="3933" ht="22.5" customHeight="1">
      <c r="A3933" s="4">
        <f>(Orders!A3933)</f>
        <v>7060468800</v>
      </c>
      <c r="B3933" s="5">
        <f t="array" ref="B3933">_xlfn.XLOOKUP(A3933, Orders!A:A,Orders!C:C)</f>
        <v>45476.15531</v>
      </c>
      <c r="C3933" s="4">
        <f>Order_items!B3933</f>
        <v>112390</v>
      </c>
      <c r="D3933" s="4" t="str">
        <f t="array" ref="D3933">_xlfn.XLOOKUP(C3933,Products!A:A,Products!B:B,"")</f>
        <v>Toothpaste</v>
      </c>
      <c r="E3933" s="4" t="str">
        <f t="array" ref="E3933">_xlfn.XLOOKUP(C3933,Products!A:A,Products!C:C,"")</f>
        <v>Personal Care</v>
      </c>
      <c r="F3933" s="4" t="str">
        <f t="array" ref="F3933">_xlfn.XLOOKUP(C3933,Products!A:A,Products!D:D,"")</f>
        <v>Kibe, Contractor and Randhawa</v>
      </c>
      <c r="G3933" s="4">
        <f>Order_items!C3933</f>
        <v>2</v>
      </c>
      <c r="H3933" s="4">
        <f>Order_items!D3933</f>
        <v>877.98</v>
      </c>
      <c r="I3933" s="4">
        <f>Order_items!E3933</f>
        <v>1755.96</v>
      </c>
      <c r="J3933" s="4" t="str">
        <f t="array" ref="J3933">_xlfn.XLOOKUP(A3933,Orders!A:A,Orders!G:G,"")</f>
        <v>Wallet</v>
      </c>
      <c r="K3933" s="4">
        <f t="shared" si="1"/>
        <v>2024</v>
      </c>
      <c r="L3933" s="4" t="str">
        <f t="shared" si="2"/>
        <v>Jul</v>
      </c>
    </row>
    <row r="3934" ht="22.5" customHeight="1">
      <c r="A3934" s="4">
        <f>(Orders!A3934)</f>
        <v>218821567</v>
      </c>
      <c r="B3934" s="5">
        <f t="array" ref="B3934">_xlfn.XLOOKUP(A3934, Orders!A:A,Orders!C:C)</f>
        <v>45359.86755</v>
      </c>
      <c r="C3934" s="4">
        <f>Order_items!B3934</f>
        <v>589812</v>
      </c>
      <c r="D3934" s="4" t="str">
        <f t="array" ref="D3934">_xlfn.XLOOKUP(C3934,Products!A:A,Products!B:B,"")</f>
        <v>Detergent</v>
      </c>
      <c r="E3934" s="4" t="str">
        <f t="array" ref="E3934">_xlfn.XLOOKUP(C3934,Products!A:A,Products!C:C,"")</f>
        <v>Household Care</v>
      </c>
      <c r="F3934" s="4" t="str">
        <f t="array" ref="F3934">_xlfn.XLOOKUP(C3934,Products!A:A,Products!D:D,"")</f>
        <v>Bir PLC</v>
      </c>
      <c r="G3934" s="4">
        <f>Order_items!C3934</f>
        <v>3</v>
      </c>
      <c r="H3934" s="4">
        <f>Order_items!D3934</f>
        <v>163.03</v>
      </c>
      <c r="I3934" s="4">
        <f>Order_items!E3934</f>
        <v>489.09</v>
      </c>
      <c r="J3934" s="4" t="str">
        <f t="array" ref="J3934">_xlfn.XLOOKUP(A3934,Orders!A:A,Orders!G:G,"")</f>
        <v>Cash</v>
      </c>
      <c r="K3934" s="4">
        <f t="shared" si="1"/>
        <v>2024</v>
      </c>
      <c r="L3934" s="4" t="str">
        <f t="shared" si="2"/>
        <v>Mar</v>
      </c>
    </row>
    <row r="3935" ht="22.5" customHeight="1">
      <c r="A3935" s="4">
        <f>(Orders!A3935)</f>
        <v>7795766861</v>
      </c>
      <c r="B3935" s="5">
        <f t="array" ref="B3935">_xlfn.XLOOKUP(A3935, Orders!A:A,Orders!C:C)</f>
        <v>45056.98265</v>
      </c>
      <c r="C3935" s="4">
        <f>Order_items!B3935</f>
        <v>140154</v>
      </c>
      <c r="D3935" s="4" t="str">
        <f t="array" ref="D3935">_xlfn.XLOOKUP(C3935,Products!A:A,Products!B:B,"")</f>
        <v>Shampoo</v>
      </c>
      <c r="E3935" s="4" t="str">
        <f t="array" ref="E3935">_xlfn.XLOOKUP(C3935,Products!A:A,Products!C:C,"")</f>
        <v>Personal Care</v>
      </c>
      <c r="F3935" s="4" t="str">
        <f t="array" ref="F3935">_xlfn.XLOOKUP(C3935,Products!A:A,Products!D:D,"")</f>
        <v>Malhotra LLC</v>
      </c>
      <c r="G3935" s="4">
        <f>Order_items!C3935</f>
        <v>1</v>
      </c>
      <c r="H3935" s="4">
        <f>Order_items!D3935</f>
        <v>171.2</v>
      </c>
      <c r="I3935" s="4">
        <f>Order_items!E3935</f>
        <v>171.2</v>
      </c>
      <c r="J3935" s="4" t="str">
        <f t="array" ref="J3935">_xlfn.XLOOKUP(A3935,Orders!A:A,Orders!G:G,"")</f>
        <v>Wallet</v>
      </c>
      <c r="K3935" s="4">
        <f t="shared" si="1"/>
        <v>2023</v>
      </c>
      <c r="L3935" s="4" t="str">
        <f t="shared" si="2"/>
        <v>May</v>
      </c>
    </row>
    <row r="3936" ht="22.5" customHeight="1">
      <c r="A3936" s="4">
        <f>(Orders!A3936)</f>
        <v>4285804383</v>
      </c>
      <c r="B3936" s="5">
        <f t="array" ref="B3936">_xlfn.XLOOKUP(A3936, Orders!A:A,Orders!C:C)</f>
        <v>45047.09392</v>
      </c>
      <c r="C3936" s="4">
        <f>Order_items!B3936</f>
        <v>890232</v>
      </c>
      <c r="D3936" s="4" t="str">
        <f t="array" ref="D3936">_xlfn.XLOOKUP(C3936,Products!A:A,Products!B:B,"")</f>
        <v>Mango Drink</v>
      </c>
      <c r="E3936" s="4" t="str">
        <f t="array" ref="E3936">_xlfn.XLOOKUP(C3936,Products!A:A,Products!C:C,"")</f>
        <v>Cold Drinks &amp; Juices</v>
      </c>
      <c r="F3936" s="4" t="str">
        <f t="array" ref="F3936">_xlfn.XLOOKUP(C3936,Products!A:A,Products!D:D,"")</f>
        <v>Jha Group</v>
      </c>
      <c r="G3936" s="4">
        <f>Order_items!C3936</f>
        <v>2</v>
      </c>
      <c r="H3936" s="4">
        <f>Order_items!D3936</f>
        <v>432</v>
      </c>
      <c r="I3936" s="4">
        <f>Order_items!E3936</f>
        <v>864</v>
      </c>
      <c r="J3936" s="4" t="str">
        <f t="array" ref="J3936">_xlfn.XLOOKUP(A3936,Orders!A:A,Orders!G:G,"")</f>
        <v>Card</v>
      </c>
      <c r="K3936" s="4">
        <f t="shared" si="1"/>
        <v>2023</v>
      </c>
      <c r="L3936" s="4" t="str">
        <f t="shared" si="2"/>
        <v>May</v>
      </c>
    </row>
    <row r="3937" ht="22.5" customHeight="1">
      <c r="A3937" s="4">
        <f>(Orders!A3937)</f>
        <v>5961051248</v>
      </c>
      <c r="B3937" s="5">
        <f t="array" ref="B3937">_xlfn.XLOOKUP(A3937, Orders!A:A,Orders!C:C)</f>
        <v>45593.842</v>
      </c>
      <c r="C3937" s="4">
        <f>Order_items!B3937</f>
        <v>880510</v>
      </c>
      <c r="D3937" s="4" t="str">
        <f t="array" ref="D3937">_xlfn.XLOOKUP(C3937,Products!A:A,Products!B:B,"")</f>
        <v>Bread</v>
      </c>
      <c r="E3937" s="4" t="str">
        <f t="array" ref="E3937">_xlfn.XLOOKUP(C3937,Products!A:A,Products!C:C,"")</f>
        <v>Dairy &amp; Breakfast</v>
      </c>
      <c r="F3937" s="4" t="str">
        <f t="array" ref="F3937">_xlfn.XLOOKUP(C3937,Products!A:A,Products!D:D,"")</f>
        <v>Roy-Char</v>
      </c>
      <c r="G3937" s="4">
        <f>Order_items!C3937</f>
        <v>3</v>
      </c>
      <c r="H3937" s="4">
        <f>Order_items!D3937</f>
        <v>951.43</v>
      </c>
      <c r="I3937" s="4">
        <f>Order_items!E3937</f>
        <v>2854.29</v>
      </c>
      <c r="J3937" s="4" t="str">
        <f t="array" ref="J3937">_xlfn.XLOOKUP(A3937,Orders!A:A,Orders!G:G,"")</f>
        <v>Cash</v>
      </c>
      <c r="K3937" s="4">
        <f t="shared" si="1"/>
        <v>2024</v>
      </c>
      <c r="L3937" s="4" t="str">
        <f t="shared" si="2"/>
        <v>Oct</v>
      </c>
    </row>
    <row r="3938" ht="22.5" customHeight="1">
      <c r="A3938" s="4">
        <f>(Orders!A3938)</f>
        <v>5630323534</v>
      </c>
      <c r="B3938" s="5">
        <f t="array" ref="B3938">_xlfn.XLOOKUP(A3938, Orders!A:A,Orders!C:C)</f>
        <v>45359.56955</v>
      </c>
      <c r="C3938" s="4">
        <f>Order_items!B3938</f>
        <v>425341</v>
      </c>
      <c r="D3938" s="4" t="str">
        <f t="array" ref="D3938">_xlfn.XLOOKUP(C3938,Products!A:A,Products!B:B,"")</f>
        <v>Pet Treats</v>
      </c>
      <c r="E3938" s="4" t="str">
        <f t="array" ref="E3938">_xlfn.XLOOKUP(C3938,Products!A:A,Products!C:C,"")</f>
        <v>Pet Care</v>
      </c>
      <c r="F3938" s="4" t="str">
        <f t="array" ref="F3938">_xlfn.XLOOKUP(C3938,Products!A:A,Products!D:D,"")</f>
        <v>Mani, Dhar and Muni</v>
      </c>
      <c r="G3938" s="4">
        <f>Order_items!C3938</f>
        <v>1</v>
      </c>
      <c r="H3938" s="4">
        <f>Order_items!D3938</f>
        <v>486.28</v>
      </c>
      <c r="I3938" s="4">
        <f>Order_items!E3938</f>
        <v>486.28</v>
      </c>
      <c r="J3938" s="4" t="str">
        <f t="array" ref="J3938">_xlfn.XLOOKUP(A3938,Orders!A:A,Orders!G:G,"")</f>
        <v>Cash</v>
      </c>
      <c r="K3938" s="4">
        <f t="shared" si="1"/>
        <v>2024</v>
      </c>
      <c r="L3938" s="4" t="str">
        <f t="shared" si="2"/>
        <v>Mar</v>
      </c>
    </row>
    <row r="3939" ht="22.5" customHeight="1">
      <c r="A3939" s="4">
        <f>(Orders!A3939)</f>
        <v>4642824835</v>
      </c>
      <c r="B3939" s="5">
        <f t="array" ref="B3939">_xlfn.XLOOKUP(A3939, Orders!A:A,Orders!C:C)</f>
        <v>45480.11201</v>
      </c>
      <c r="C3939" s="4">
        <f>Order_items!B3939</f>
        <v>672059</v>
      </c>
      <c r="D3939" s="4" t="str">
        <f t="array" ref="D3939">_xlfn.XLOOKUP(C3939,Products!A:A,Products!B:B,"")</f>
        <v>Toothpaste</v>
      </c>
      <c r="E3939" s="4" t="str">
        <f t="array" ref="E3939">_xlfn.XLOOKUP(C3939,Products!A:A,Products!C:C,"")</f>
        <v>Personal Care</v>
      </c>
      <c r="F3939" s="4" t="str">
        <f t="array" ref="F3939">_xlfn.XLOOKUP(C3939,Products!A:A,Products!D:D,"")</f>
        <v>Kaur-Gola</v>
      </c>
      <c r="G3939" s="4">
        <f>Order_items!C3939</f>
        <v>3</v>
      </c>
      <c r="H3939" s="4">
        <f>Order_items!D3939</f>
        <v>672.73</v>
      </c>
      <c r="I3939" s="4">
        <f>Order_items!E3939</f>
        <v>2018.19</v>
      </c>
      <c r="J3939" s="4" t="str">
        <f t="array" ref="J3939">_xlfn.XLOOKUP(A3939,Orders!A:A,Orders!G:G,"")</f>
        <v>Cash</v>
      </c>
      <c r="K3939" s="4">
        <f t="shared" si="1"/>
        <v>2024</v>
      </c>
      <c r="L3939" s="4" t="str">
        <f t="shared" si="2"/>
        <v>Jul</v>
      </c>
    </row>
    <row r="3940" ht="22.5" customHeight="1">
      <c r="A3940" s="4">
        <f>(Orders!A3940)</f>
        <v>3060527554</v>
      </c>
      <c r="B3940" s="5">
        <f t="array" ref="B3940">_xlfn.XLOOKUP(A3940, Orders!A:A,Orders!C:C)</f>
        <v>45378.66007</v>
      </c>
      <c r="C3940" s="4">
        <f>Order_items!B3940</f>
        <v>378230</v>
      </c>
      <c r="D3940" s="4" t="str">
        <f t="array" ref="D3940">_xlfn.XLOOKUP(C3940,Products!A:A,Products!B:B,"")</f>
        <v>Nuts</v>
      </c>
      <c r="E3940" s="4" t="str">
        <f t="array" ref="E3940">_xlfn.XLOOKUP(C3940,Products!A:A,Products!C:C,"")</f>
        <v>Snacks &amp; Munchies</v>
      </c>
      <c r="F3940" s="4" t="str">
        <f t="array" ref="F3940">_xlfn.XLOOKUP(C3940,Products!A:A,Products!D:D,"")</f>
        <v>Kala-Vig</v>
      </c>
      <c r="G3940" s="4">
        <f>Order_items!C3940</f>
        <v>3</v>
      </c>
      <c r="H3940" s="4">
        <f>Order_items!D3940</f>
        <v>166.42</v>
      </c>
      <c r="I3940" s="4">
        <f>Order_items!E3940</f>
        <v>499.26</v>
      </c>
      <c r="J3940" s="4" t="str">
        <f t="array" ref="J3940">_xlfn.XLOOKUP(A3940,Orders!A:A,Orders!G:G,"")</f>
        <v>UPI</v>
      </c>
      <c r="K3940" s="4">
        <f t="shared" si="1"/>
        <v>2024</v>
      </c>
      <c r="L3940" s="4" t="str">
        <f t="shared" si="2"/>
        <v>Mar</v>
      </c>
    </row>
    <row r="3941" ht="22.5" customHeight="1">
      <c r="A3941" s="4">
        <f>(Orders!A3941)</f>
        <v>4048252396</v>
      </c>
      <c r="B3941" s="5">
        <f t="array" ref="B3941">_xlfn.XLOOKUP(A3941, Orders!A:A,Orders!C:C)</f>
        <v>45394.82309</v>
      </c>
      <c r="C3941" s="4">
        <f>Order_items!B3941</f>
        <v>451933</v>
      </c>
      <c r="D3941" s="4" t="str">
        <f t="array" ref="D3941">_xlfn.XLOOKUP(C3941,Products!A:A,Products!B:B,"")</f>
        <v>Wheat Flour</v>
      </c>
      <c r="E3941" s="4" t="str">
        <f t="array" ref="E3941">_xlfn.XLOOKUP(C3941,Products!A:A,Products!C:C,"")</f>
        <v>Grocery &amp; Staples</v>
      </c>
      <c r="F3941" s="4" t="str">
        <f t="array" ref="F3941">_xlfn.XLOOKUP(C3941,Products!A:A,Products!D:D,"")</f>
        <v>Nadig Ltd</v>
      </c>
      <c r="G3941" s="4">
        <f>Order_items!C3941</f>
        <v>2</v>
      </c>
      <c r="H3941" s="4">
        <f>Order_items!D3941</f>
        <v>568.94</v>
      </c>
      <c r="I3941" s="4">
        <f>Order_items!E3941</f>
        <v>1137.88</v>
      </c>
      <c r="J3941" s="4" t="str">
        <f t="array" ref="J3941">_xlfn.XLOOKUP(A3941,Orders!A:A,Orders!G:G,"")</f>
        <v>Wallet</v>
      </c>
      <c r="K3941" s="4">
        <f t="shared" si="1"/>
        <v>2024</v>
      </c>
      <c r="L3941" s="4" t="str">
        <f t="shared" si="2"/>
        <v>Apr</v>
      </c>
    </row>
    <row r="3942" ht="22.5" customHeight="1">
      <c r="A3942" s="4">
        <f>(Orders!A3942)</f>
        <v>1271431612</v>
      </c>
      <c r="B3942" s="5">
        <f t="array" ref="B3942">_xlfn.XLOOKUP(A3942, Orders!A:A,Orders!C:C)</f>
        <v>45398.5455</v>
      </c>
      <c r="C3942" s="4">
        <f>Order_items!B3942</f>
        <v>679321</v>
      </c>
      <c r="D3942" s="4" t="str">
        <f t="array" ref="D3942">_xlfn.XLOOKUP(C3942,Products!A:A,Products!B:B,"")</f>
        <v>Cola</v>
      </c>
      <c r="E3942" s="4" t="str">
        <f t="array" ref="E3942">_xlfn.XLOOKUP(C3942,Products!A:A,Products!C:C,"")</f>
        <v>Cold Drinks &amp; Juices</v>
      </c>
      <c r="F3942" s="4" t="str">
        <f t="array" ref="F3942">_xlfn.XLOOKUP(C3942,Products!A:A,Products!D:D,"")</f>
        <v>Khurana-Dewan</v>
      </c>
      <c r="G3942" s="4">
        <f>Order_items!C3942</f>
        <v>1</v>
      </c>
      <c r="H3942" s="4">
        <f>Order_items!D3942</f>
        <v>738.46</v>
      </c>
      <c r="I3942" s="4">
        <f>Order_items!E3942</f>
        <v>738.46</v>
      </c>
      <c r="J3942" s="4" t="str">
        <f t="array" ref="J3942">_xlfn.XLOOKUP(A3942,Orders!A:A,Orders!G:G,"")</f>
        <v>Cash</v>
      </c>
      <c r="K3942" s="4">
        <f t="shared" si="1"/>
        <v>2024</v>
      </c>
      <c r="L3942" s="4" t="str">
        <f t="shared" si="2"/>
        <v>Apr</v>
      </c>
    </row>
    <row r="3943" ht="22.5" customHeight="1">
      <c r="A3943" s="4">
        <f>(Orders!A3943)</f>
        <v>8981940261</v>
      </c>
      <c r="B3943" s="5">
        <f t="array" ref="B3943">_xlfn.XLOOKUP(A3943, Orders!A:A,Orders!C:C)</f>
        <v>45436.78581</v>
      </c>
      <c r="C3943" s="4">
        <f>Order_items!B3943</f>
        <v>552496</v>
      </c>
      <c r="D3943" s="4" t="str">
        <f t="array" ref="D3943">_xlfn.XLOOKUP(C3943,Products!A:A,Products!B:B,"")</f>
        <v>Dish Soap</v>
      </c>
      <c r="E3943" s="4" t="str">
        <f t="array" ref="E3943">_xlfn.XLOOKUP(C3943,Products!A:A,Products!C:C,"")</f>
        <v>Household Care</v>
      </c>
      <c r="F3943" s="4" t="str">
        <f t="array" ref="F3943">_xlfn.XLOOKUP(C3943,Products!A:A,Products!D:D,"")</f>
        <v>Dhar PLC</v>
      </c>
      <c r="G3943" s="4">
        <f>Order_items!C3943</f>
        <v>2</v>
      </c>
      <c r="H3943" s="4">
        <f>Order_items!D3943</f>
        <v>508</v>
      </c>
      <c r="I3943" s="4">
        <f>Order_items!E3943</f>
        <v>1016</v>
      </c>
      <c r="J3943" s="4" t="str">
        <f t="array" ref="J3943">_xlfn.XLOOKUP(A3943,Orders!A:A,Orders!G:G,"")</f>
        <v>Cash</v>
      </c>
      <c r="K3943" s="4">
        <f t="shared" si="1"/>
        <v>2024</v>
      </c>
      <c r="L3943" s="4" t="str">
        <f t="shared" si="2"/>
        <v>May</v>
      </c>
    </row>
    <row r="3944" ht="22.5" customHeight="1">
      <c r="A3944" s="4">
        <f>(Orders!A3944)</f>
        <v>3896239510</v>
      </c>
      <c r="B3944" s="5">
        <f t="array" ref="B3944">_xlfn.XLOOKUP(A3944, Orders!A:A,Orders!C:C)</f>
        <v>45065.54582</v>
      </c>
      <c r="C3944" s="4">
        <f>Order_items!B3944</f>
        <v>739448</v>
      </c>
      <c r="D3944" s="4" t="str">
        <f t="array" ref="D3944">_xlfn.XLOOKUP(C3944,Products!A:A,Products!B:B,"")</f>
        <v>Dish Soap</v>
      </c>
      <c r="E3944" s="4" t="str">
        <f t="array" ref="E3944">_xlfn.XLOOKUP(C3944,Products!A:A,Products!C:C,"")</f>
        <v>Household Care</v>
      </c>
      <c r="F3944" s="4" t="str">
        <f t="array" ref="F3944">_xlfn.XLOOKUP(C3944,Products!A:A,Products!D:D,"")</f>
        <v>Mand-Choudhry</v>
      </c>
      <c r="G3944" s="4">
        <f>Order_items!C3944</f>
        <v>3</v>
      </c>
      <c r="H3944" s="4">
        <f>Order_items!D3944</f>
        <v>755.66</v>
      </c>
      <c r="I3944" s="4">
        <f>Order_items!E3944</f>
        <v>2266.98</v>
      </c>
      <c r="J3944" s="4" t="str">
        <f t="array" ref="J3944">_xlfn.XLOOKUP(A3944,Orders!A:A,Orders!G:G,"")</f>
        <v>Card</v>
      </c>
      <c r="K3944" s="4">
        <f t="shared" si="1"/>
        <v>2023</v>
      </c>
      <c r="L3944" s="4" t="str">
        <f t="shared" si="2"/>
        <v>May</v>
      </c>
    </row>
    <row r="3945" ht="22.5" customHeight="1">
      <c r="A3945" s="4">
        <f>(Orders!A3945)</f>
        <v>711316410</v>
      </c>
      <c r="B3945" s="5">
        <f t="array" ref="B3945">_xlfn.XLOOKUP(A3945, Orders!A:A,Orders!C:C)</f>
        <v>45342.42721</v>
      </c>
      <c r="C3945" s="4">
        <f>Order_items!B3945</f>
        <v>305754</v>
      </c>
      <c r="D3945" s="4" t="str">
        <f t="array" ref="D3945">_xlfn.XLOOKUP(C3945,Products!A:A,Products!B:B,"")</f>
        <v>Frozen Vegetables</v>
      </c>
      <c r="E3945" s="4" t="str">
        <f t="array" ref="E3945">_xlfn.XLOOKUP(C3945,Products!A:A,Products!C:C,"")</f>
        <v>Instant &amp; Frozen Food</v>
      </c>
      <c r="F3945" s="4" t="str">
        <f t="array" ref="F3945">_xlfn.XLOOKUP(C3945,Products!A:A,Products!D:D,"")</f>
        <v>Mammen-Hegde</v>
      </c>
      <c r="G3945" s="4">
        <f>Order_items!C3945</f>
        <v>3</v>
      </c>
      <c r="H3945" s="4">
        <f>Order_items!D3945</f>
        <v>979.99</v>
      </c>
      <c r="I3945" s="4">
        <f>Order_items!E3945</f>
        <v>2939.97</v>
      </c>
      <c r="J3945" s="4" t="str">
        <f t="array" ref="J3945">_xlfn.XLOOKUP(A3945,Orders!A:A,Orders!G:G,"")</f>
        <v>Cash</v>
      </c>
      <c r="K3945" s="4">
        <f t="shared" si="1"/>
        <v>2024</v>
      </c>
      <c r="L3945" s="4" t="str">
        <f t="shared" si="2"/>
        <v>Feb</v>
      </c>
    </row>
    <row r="3946" ht="22.5" customHeight="1">
      <c r="A3946" s="4">
        <f>(Orders!A3946)</f>
        <v>9863502398</v>
      </c>
      <c r="B3946" s="5">
        <f t="array" ref="B3946">_xlfn.XLOOKUP(A3946, Orders!A:A,Orders!C:C)</f>
        <v>45279.39966</v>
      </c>
      <c r="C3946" s="4">
        <f>Order_items!B3946</f>
        <v>673058</v>
      </c>
      <c r="D3946" s="4" t="str">
        <f t="array" ref="D3946">_xlfn.XLOOKUP(C3946,Products!A:A,Products!B:B,"")</f>
        <v>Cough Syrup</v>
      </c>
      <c r="E3946" s="4" t="str">
        <f t="array" ref="E3946">_xlfn.XLOOKUP(C3946,Products!A:A,Products!C:C,"")</f>
        <v>Pharmacy</v>
      </c>
      <c r="F3946" s="4" t="str">
        <f t="array" ref="F3946">_xlfn.XLOOKUP(C3946,Products!A:A,Products!D:D,"")</f>
        <v>Balan-Madan</v>
      </c>
      <c r="G3946" s="4">
        <f>Order_items!C3946</f>
        <v>2</v>
      </c>
      <c r="H3946" s="4">
        <f>Order_items!D3946</f>
        <v>765.76</v>
      </c>
      <c r="I3946" s="4">
        <f>Order_items!E3946</f>
        <v>1531.52</v>
      </c>
      <c r="J3946" s="4" t="str">
        <f t="array" ref="J3946">_xlfn.XLOOKUP(A3946,Orders!A:A,Orders!G:G,"")</f>
        <v>Card</v>
      </c>
      <c r="K3946" s="4">
        <f t="shared" si="1"/>
        <v>2023</v>
      </c>
      <c r="L3946" s="4" t="str">
        <f t="shared" si="2"/>
        <v>Dec</v>
      </c>
    </row>
    <row r="3947" ht="22.5" customHeight="1">
      <c r="A3947" s="4">
        <f>(Orders!A3947)</f>
        <v>293770293</v>
      </c>
      <c r="B3947" s="5">
        <f t="array" ref="B3947">_xlfn.XLOOKUP(A3947, Orders!A:A,Orders!C:C)</f>
        <v>45189.23824</v>
      </c>
      <c r="C3947" s="4">
        <f>Order_items!B3947</f>
        <v>876139</v>
      </c>
      <c r="D3947" s="4" t="str">
        <f t="array" ref="D3947">_xlfn.XLOOKUP(C3947,Products!A:A,Products!B:B,"")</f>
        <v>Pulses</v>
      </c>
      <c r="E3947" s="4" t="str">
        <f t="array" ref="E3947">_xlfn.XLOOKUP(C3947,Products!A:A,Products!C:C,"")</f>
        <v>Grocery &amp; Staples</v>
      </c>
      <c r="F3947" s="4" t="str">
        <f t="array" ref="F3947">_xlfn.XLOOKUP(C3947,Products!A:A,Products!D:D,"")</f>
        <v>Cherian-Dara</v>
      </c>
      <c r="G3947" s="4">
        <f>Order_items!C3947</f>
        <v>1</v>
      </c>
      <c r="H3947" s="4">
        <f>Order_items!D3947</f>
        <v>415.75</v>
      </c>
      <c r="I3947" s="4">
        <f>Order_items!E3947</f>
        <v>415.75</v>
      </c>
      <c r="J3947" s="4" t="str">
        <f t="array" ref="J3947">_xlfn.XLOOKUP(A3947,Orders!A:A,Orders!G:G,"")</f>
        <v>UPI</v>
      </c>
      <c r="K3947" s="4">
        <f t="shared" si="1"/>
        <v>2023</v>
      </c>
      <c r="L3947" s="4" t="str">
        <f t="shared" si="2"/>
        <v>Sep</v>
      </c>
    </row>
    <row r="3948" ht="22.5" customHeight="1">
      <c r="A3948" s="4">
        <f>(Orders!A3948)</f>
        <v>890800429</v>
      </c>
      <c r="B3948" s="5">
        <f t="array" ref="B3948">_xlfn.XLOOKUP(A3948, Orders!A:A,Orders!C:C)</f>
        <v>45379.12397</v>
      </c>
      <c r="C3948" s="4">
        <f>Order_items!B3948</f>
        <v>376447</v>
      </c>
      <c r="D3948" s="4" t="str">
        <f t="array" ref="D3948">_xlfn.XLOOKUP(C3948,Products!A:A,Products!B:B,"")</f>
        <v>Butter</v>
      </c>
      <c r="E3948" s="4" t="str">
        <f t="array" ref="E3948">_xlfn.XLOOKUP(C3948,Products!A:A,Products!C:C,"")</f>
        <v>Dairy &amp; Breakfast</v>
      </c>
      <c r="F3948" s="4" t="str">
        <f t="array" ref="F3948">_xlfn.XLOOKUP(C3948,Products!A:A,Products!D:D,"")</f>
        <v>Gara and Sons</v>
      </c>
      <c r="G3948" s="4">
        <f>Order_items!C3948</f>
        <v>1</v>
      </c>
      <c r="H3948" s="4">
        <f>Order_items!D3948</f>
        <v>724.84</v>
      </c>
      <c r="I3948" s="4">
        <f>Order_items!E3948</f>
        <v>724.84</v>
      </c>
      <c r="J3948" s="4" t="str">
        <f t="array" ref="J3948">_xlfn.XLOOKUP(A3948,Orders!A:A,Orders!G:G,"")</f>
        <v>Cash</v>
      </c>
      <c r="K3948" s="4">
        <f t="shared" si="1"/>
        <v>2024</v>
      </c>
      <c r="L3948" s="4" t="str">
        <f t="shared" si="2"/>
        <v>Mar</v>
      </c>
    </row>
    <row r="3949" ht="22.5" customHeight="1">
      <c r="A3949" s="4">
        <f>(Orders!A3949)</f>
        <v>1270503169</v>
      </c>
      <c r="B3949" s="5">
        <f t="array" ref="B3949">_xlfn.XLOOKUP(A3949, Orders!A:A,Orders!C:C)</f>
        <v>45482.48765</v>
      </c>
      <c r="C3949" s="4">
        <f>Order_items!B3949</f>
        <v>6405</v>
      </c>
      <c r="D3949" s="4" t="str">
        <f t="array" ref="D3949">_xlfn.XLOOKUP(C3949,Products!A:A,Products!B:B,"")</f>
        <v>Baby Food</v>
      </c>
      <c r="E3949" s="4" t="str">
        <f t="array" ref="E3949">_xlfn.XLOOKUP(C3949,Products!A:A,Products!C:C,"")</f>
        <v>Baby Care</v>
      </c>
      <c r="F3949" s="4" t="str">
        <f t="array" ref="F3949">_xlfn.XLOOKUP(C3949,Products!A:A,Products!D:D,"")</f>
        <v>Kashyap-Reddy</v>
      </c>
      <c r="G3949" s="4">
        <f>Order_items!C3949</f>
        <v>2</v>
      </c>
      <c r="H3949" s="4">
        <f>Order_items!D3949</f>
        <v>236.51</v>
      </c>
      <c r="I3949" s="4">
        <f>Order_items!E3949</f>
        <v>473.02</v>
      </c>
      <c r="J3949" s="4" t="str">
        <f t="array" ref="J3949">_xlfn.XLOOKUP(A3949,Orders!A:A,Orders!G:G,"")</f>
        <v>Wallet</v>
      </c>
      <c r="K3949" s="4">
        <f t="shared" si="1"/>
        <v>2024</v>
      </c>
      <c r="L3949" s="4" t="str">
        <f t="shared" si="2"/>
        <v>Jul</v>
      </c>
    </row>
    <row r="3950" ht="22.5" customHeight="1">
      <c r="A3950" s="4">
        <f>(Orders!A3950)</f>
        <v>168180571</v>
      </c>
      <c r="B3950" s="5">
        <f t="array" ref="B3950">_xlfn.XLOOKUP(A3950, Orders!A:A,Orders!C:C)</f>
        <v>45001.61807</v>
      </c>
      <c r="C3950" s="4">
        <f>Order_items!B3950</f>
        <v>136533</v>
      </c>
      <c r="D3950" s="4" t="str">
        <f t="array" ref="D3950">_xlfn.XLOOKUP(C3950,Products!A:A,Products!B:B,"")</f>
        <v>Eggs</v>
      </c>
      <c r="E3950" s="4" t="str">
        <f t="array" ref="E3950">_xlfn.XLOOKUP(C3950,Products!A:A,Products!C:C,"")</f>
        <v>Dairy &amp; Breakfast</v>
      </c>
      <c r="F3950" s="4" t="str">
        <f t="array" ref="F3950">_xlfn.XLOOKUP(C3950,Products!A:A,Products!D:D,"")</f>
        <v>Raghavan, Magar and Shanker</v>
      </c>
      <c r="G3950" s="4">
        <f>Order_items!C3950</f>
        <v>1</v>
      </c>
      <c r="H3950" s="4">
        <f>Order_items!D3950</f>
        <v>826.21</v>
      </c>
      <c r="I3950" s="4">
        <f>Order_items!E3950</f>
        <v>826.21</v>
      </c>
      <c r="J3950" s="4" t="str">
        <f t="array" ref="J3950">_xlfn.XLOOKUP(A3950,Orders!A:A,Orders!G:G,"")</f>
        <v>Cash</v>
      </c>
      <c r="K3950" s="4">
        <f t="shared" si="1"/>
        <v>2023</v>
      </c>
      <c r="L3950" s="4" t="str">
        <f t="shared" si="2"/>
        <v>Mar</v>
      </c>
    </row>
    <row r="3951" ht="22.5" customHeight="1">
      <c r="A3951" s="4">
        <f>(Orders!A3951)</f>
        <v>111296281</v>
      </c>
      <c r="B3951" s="5">
        <f t="array" ref="B3951">_xlfn.XLOOKUP(A3951, Orders!A:A,Orders!C:C)</f>
        <v>45440.63691</v>
      </c>
      <c r="C3951" s="4">
        <f>Order_items!B3951</f>
        <v>378230</v>
      </c>
      <c r="D3951" s="4" t="str">
        <f t="array" ref="D3951">_xlfn.XLOOKUP(C3951,Products!A:A,Products!B:B,"")</f>
        <v>Nuts</v>
      </c>
      <c r="E3951" s="4" t="str">
        <f t="array" ref="E3951">_xlfn.XLOOKUP(C3951,Products!A:A,Products!C:C,"")</f>
        <v>Snacks &amp; Munchies</v>
      </c>
      <c r="F3951" s="4" t="str">
        <f t="array" ref="F3951">_xlfn.XLOOKUP(C3951,Products!A:A,Products!D:D,"")</f>
        <v>Kala-Vig</v>
      </c>
      <c r="G3951" s="4">
        <f>Order_items!C3951</f>
        <v>3</v>
      </c>
      <c r="H3951" s="4">
        <f>Order_items!D3951</f>
        <v>166.42</v>
      </c>
      <c r="I3951" s="4">
        <f>Order_items!E3951</f>
        <v>499.26</v>
      </c>
      <c r="J3951" s="4" t="str">
        <f t="array" ref="J3951">_xlfn.XLOOKUP(A3951,Orders!A:A,Orders!G:G,"")</f>
        <v>UPI</v>
      </c>
      <c r="K3951" s="4">
        <f t="shared" si="1"/>
        <v>2024</v>
      </c>
      <c r="L3951" s="4" t="str">
        <f t="shared" si="2"/>
        <v>May</v>
      </c>
    </row>
    <row r="3952" ht="22.5" customHeight="1">
      <c r="A3952" s="4">
        <f>(Orders!A3952)</f>
        <v>7329085364</v>
      </c>
      <c r="B3952" s="5">
        <f t="array" ref="B3952">_xlfn.XLOOKUP(A3952, Orders!A:A,Orders!C:C)</f>
        <v>45084.89216</v>
      </c>
      <c r="C3952" s="4">
        <f>Order_items!B3952</f>
        <v>969851</v>
      </c>
      <c r="D3952" s="4" t="str">
        <f t="array" ref="D3952">_xlfn.XLOOKUP(C3952,Products!A:A,Products!B:B,"")</f>
        <v>Frozen Vegetables</v>
      </c>
      <c r="E3952" s="4" t="str">
        <f t="array" ref="E3952">_xlfn.XLOOKUP(C3952,Products!A:A,Products!C:C,"")</f>
        <v>Instant &amp; Frozen Food</v>
      </c>
      <c r="F3952" s="4" t="str">
        <f t="array" ref="F3952">_xlfn.XLOOKUP(C3952,Products!A:A,Products!D:D,"")</f>
        <v>Kara, Sodhi and Bassi</v>
      </c>
      <c r="G3952" s="4">
        <f>Order_items!C3952</f>
        <v>1</v>
      </c>
      <c r="H3952" s="4">
        <f>Order_items!D3952</f>
        <v>340.66</v>
      </c>
      <c r="I3952" s="4">
        <f>Order_items!E3952</f>
        <v>340.66</v>
      </c>
      <c r="J3952" s="4" t="str">
        <f t="array" ref="J3952">_xlfn.XLOOKUP(A3952,Orders!A:A,Orders!G:G,"")</f>
        <v>Wallet</v>
      </c>
      <c r="K3952" s="4">
        <f t="shared" si="1"/>
        <v>2023</v>
      </c>
      <c r="L3952" s="4" t="str">
        <f t="shared" si="2"/>
        <v>Jun</v>
      </c>
    </row>
    <row r="3953" ht="22.5" customHeight="1">
      <c r="A3953" s="4">
        <f>(Orders!A3953)</f>
        <v>1129130498</v>
      </c>
      <c r="B3953" s="5">
        <f t="array" ref="B3953">_xlfn.XLOOKUP(A3953, Orders!A:A,Orders!C:C)</f>
        <v>45261.69367</v>
      </c>
      <c r="C3953" s="4">
        <f>Order_items!B3953</f>
        <v>378676</v>
      </c>
      <c r="D3953" s="4" t="str">
        <f t="array" ref="D3953">_xlfn.XLOOKUP(C3953,Products!A:A,Products!B:B,"")</f>
        <v>Orange Juice</v>
      </c>
      <c r="E3953" s="4" t="str">
        <f t="array" ref="E3953">_xlfn.XLOOKUP(C3953,Products!A:A,Products!C:C,"")</f>
        <v>Cold Drinks &amp; Juices</v>
      </c>
      <c r="F3953" s="4" t="str">
        <f t="array" ref="F3953">_xlfn.XLOOKUP(C3953,Products!A:A,Products!D:D,"")</f>
        <v>Baral-Kamdar</v>
      </c>
      <c r="G3953" s="4">
        <f>Order_items!C3953</f>
        <v>1</v>
      </c>
      <c r="H3953" s="4">
        <f>Order_items!D3953</f>
        <v>881.42</v>
      </c>
      <c r="I3953" s="4">
        <f>Order_items!E3953</f>
        <v>881.42</v>
      </c>
      <c r="J3953" s="4" t="str">
        <f t="array" ref="J3953">_xlfn.XLOOKUP(A3953,Orders!A:A,Orders!G:G,"")</f>
        <v>Card</v>
      </c>
      <c r="K3953" s="4">
        <f t="shared" si="1"/>
        <v>2023</v>
      </c>
      <c r="L3953" s="4" t="str">
        <f t="shared" si="2"/>
        <v>Dec</v>
      </c>
    </row>
    <row r="3954" ht="22.5" customHeight="1">
      <c r="A3954" s="4">
        <f>(Orders!A3954)</f>
        <v>996939836</v>
      </c>
      <c r="B3954" s="5">
        <f t="array" ref="B3954">_xlfn.XLOOKUP(A3954, Orders!A:A,Orders!C:C)</f>
        <v>45427.53699</v>
      </c>
      <c r="C3954" s="4">
        <f>Order_items!B3954</f>
        <v>993331</v>
      </c>
      <c r="D3954" s="4" t="str">
        <f t="array" ref="D3954">_xlfn.XLOOKUP(C3954,Products!A:A,Products!B:B,"")</f>
        <v>Pulses</v>
      </c>
      <c r="E3954" s="4" t="str">
        <f t="array" ref="E3954">_xlfn.XLOOKUP(C3954,Products!A:A,Products!C:C,"")</f>
        <v>Grocery &amp; Staples</v>
      </c>
      <c r="F3954" s="4" t="str">
        <f t="array" ref="F3954">_xlfn.XLOOKUP(C3954,Products!A:A,Products!D:D,"")</f>
        <v>Parmer, Gola and Yogi</v>
      </c>
      <c r="G3954" s="4">
        <f>Order_items!C3954</f>
        <v>2</v>
      </c>
      <c r="H3954" s="4">
        <f>Order_items!D3954</f>
        <v>102.44</v>
      </c>
      <c r="I3954" s="4">
        <f>Order_items!E3954</f>
        <v>204.88</v>
      </c>
      <c r="J3954" s="4" t="str">
        <f t="array" ref="J3954">_xlfn.XLOOKUP(A3954,Orders!A:A,Orders!G:G,"")</f>
        <v>UPI</v>
      </c>
      <c r="K3954" s="4">
        <f t="shared" si="1"/>
        <v>2024</v>
      </c>
      <c r="L3954" s="4" t="str">
        <f t="shared" si="2"/>
        <v>May</v>
      </c>
    </row>
    <row r="3955" ht="22.5" customHeight="1">
      <c r="A3955" s="4">
        <f>(Orders!A3955)</f>
        <v>8263379807</v>
      </c>
      <c r="B3955" s="5">
        <f t="array" ref="B3955">_xlfn.XLOOKUP(A3955, Orders!A:A,Orders!C:C)</f>
        <v>45032.48185</v>
      </c>
      <c r="C3955" s="4">
        <f>Order_items!B3955</f>
        <v>131136</v>
      </c>
      <c r="D3955" s="4" t="str">
        <f t="array" ref="D3955">_xlfn.XLOOKUP(C3955,Products!A:A,Products!B:B,"")</f>
        <v>Salt</v>
      </c>
      <c r="E3955" s="4" t="str">
        <f t="array" ref="E3955">_xlfn.XLOOKUP(C3955,Products!A:A,Products!C:C,"")</f>
        <v>Grocery &amp; Staples</v>
      </c>
      <c r="F3955" s="4" t="str">
        <f t="array" ref="F3955">_xlfn.XLOOKUP(C3955,Products!A:A,Products!D:D,"")</f>
        <v>Deshpande-Rama</v>
      </c>
      <c r="G3955" s="4">
        <f>Order_items!C3955</f>
        <v>3</v>
      </c>
      <c r="H3955" s="4">
        <f>Order_items!D3955</f>
        <v>37.8</v>
      </c>
      <c r="I3955" s="4">
        <f>Order_items!E3955</f>
        <v>113.4</v>
      </c>
      <c r="J3955" s="4" t="str">
        <f t="array" ref="J3955">_xlfn.XLOOKUP(A3955,Orders!A:A,Orders!G:G,"")</f>
        <v>UPI</v>
      </c>
      <c r="K3955" s="4">
        <f t="shared" si="1"/>
        <v>2023</v>
      </c>
      <c r="L3955" s="4" t="str">
        <f t="shared" si="2"/>
        <v>Apr</v>
      </c>
    </row>
    <row r="3956" ht="22.5" customHeight="1">
      <c r="A3956" s="4">
        <f>(Orders!A3956)</f>
        <v>5735975899</v>
      </c>
      <c r="B3956" s="5">
        <f t="array" ref="B3956">_xlfn.XLOOKUP(A3956, Orders!A:A,Orders!C:C)</f>
        <v>45183.31745</v>
      </c>
      <c r="C3956" s="4">
        <f>Order_items!B3956</f>
        <v>611575</v>
      </c>
      <c r="D3956" s="4" t="str">
        <f t="array" ref="D3956">_xlfn.XLOOKUP(C3956,Products!A:A,Products!B:B,"")</f>
        <v>Frozen Pizza</v>
      </c>
      <c r="E3956" s="4" t="str">
        <f t="array" ref="E3956">_xlfn.XLOOKUP(C3956,Products!A:A,Products!C:C,"")</f>
        <v>Instant &amp; Frozen Food</v>
      </c>
      <c r="F3956" s="4" t="str">
        <f t="array" ref="F3956">_xlfn.XLOOKUP(C3956,Products!A:A,Products!D:D,"")</f>
        <v>Bhat, Nigam and Hayer</v>
      </c>
      <c r="G3956" s="4">
        <f>Order_items!C3956</f>
        <v>3</v>
      </c>
      <c r="H3956" s="4">
        <f>Order_items!D3956</f>
        <v>482.06</v>
      </c>
      <c r="I3956" s="4">
        <f>Order_items!E3956</f>
        <v>1446.18</v>
      </c>
      <c r="J3956" s="4" t="str">
        <f t="array" ref="J3956">_xlfn.XLOOKUP(A3956,Orders!A:A,Orders!G:G,"")</f>
        <v>Card</v>
      </c>
      <c r="K3956" s="4">
        <f t="shared" si="1"/>
        <v>2023</v>
      </c>
      <c r="L3956" s="4" t="str">
        <f t="shared" si="2"/>
        <v>Sep</v>
      </c>
    </row>
    <row r="3957" ht="22.5" customHeight="1">
      <c r="A3957" s="4">
        <f>(Orders!A3957)</f>
        <v>9651034668</v>
      </c>
      <c r="B3957" s="5">
        <f t="array" ref="B3957">_xlfn.XLOOKUP(A3957, Orders!A:A,Orders!C:C)</f>
        <v>45542.40728</v>
      </c>
      <c r="C3957" s="4">
        <f>Order_items!B3957</f>
        <v>669378</v>
      </c>
      <c r="D3957" s="4" t="str">
        <f t="array" ref="D3957">_xlfn.XLOOKUP(C3957,Products!A:A,Products!B:B,"")</f>
        <v>Potatoes</v>
      </c>
      <c r="E3957" s="4" t="str">
        <f t="array" ref="E3957">_xlfn.XLOOKUP(C3957,Products!A:A,Products!C:C,"")</f>
        <v>Fruits &amp; Vegetables</v>
      </c>
      <c r="F3957" s="4" t="str">
        <f t="array" ref="F3957">_xlfn.XLOOKUP(C3957,Products!A:A,Products!D:D,"")</f>
        <v>Chadha and Sons</v>
      </c>
      <c r="G3957" s="4">
        <f>Order_items!C3957</f>
        <v>3</v>
      </c>
      <c r="H3957" s="4">
        <f>Order_items!D3957</f>
        <v>212.14</v>
      </c>
      <c r="I3957" s="4">
        <f>Order_items!E3957</f>
        <v>636.42</v>
      </c>
      <c r="J3957" s="4" t="str">
        <f t="array" ref="J3957">_xlfn.XLOOKUP(A3957,Orders!A:A,Orders!G:G,"")</f>
        <v>Cash</v>
      </c>
      <c r="K3957" s="4">
        <f t="shared" si="1"/>
        <v>2024</v>
      </c>
      <c r="L3957" s="4" t="str">
        <f t="shared" si="2"/>
        <v>Sep</v>
      </c>
    </row>
    <row r="3958" ht="22.5" customHeight="1">
      <c r="A3958" s="4">
        <f>(Orders!A3958)</f>
        <v>3103539793</v>
      </c>
      <c r="B3958" s="5">
        <f t="array" ref="B3958">_xlfn.XLOOKUP(A3958, Orders!A:A,Orders!C:C)</f>
        <v>45137.99536</v>
      </c>
      <c r="C3958" s="4">
        <f>Order_items!B3958</f>
        <v>771228</v>
      </c>
      <c r="D3958" s="4" t="str">
        <f t="array" ref="D3958">_xlfn.XLOOKUP(C3958,Products!A:A,Products!B:B,"")</f>
        <v>Pet Treats</v>
      </c>
      <c r="E3958" s="4" t="str">
        <f t="array" ref="E3958">_xlfn.XLOOKUP(C3958,Products!A:A,Products!C:C,"")</f>
        <v>Pet Care</v>
      </c>
      <c r="F3958" s="4" t="str">
        <f t="array" ref="F3958">_xlfn.XLOOKUP(C3958,Products!A:A,Products!D:D,"")</f>
        <v>Raja and Sons</v>
      </c>
      <c r="G3958" s="4">
        <f>Order_items!C3958</f>
        <v>1</v>
      </c>
      <c r="H3958" s="4">
        <f>Order_items!D3958</f>
        <v>83.18</v>
      </c>
      <c r="I3958" s="4">
        <f>Order_items!E3958</f>
        <v>83.18</v>
      </c>
      <c r="J3958" s="4" t="str">
        <f t="array" ref="J3958">_xlfn.XLOOKUP(A3958,Orders!A:A,Orders!G:G,"")</f>
        <v>Cash</v>
      </c>
      <c r="K3958" s="4">
        <f t="shared" si="1"/>
        <v>2023</v>
      </c>
      <c r="L3958" s="4" t="str">
        <f t="shared" si="2"/>
        <v>Jul</v>
      </c>
    </row>
    <row r="3959" ht="22.5" customHeight="1">
      <c r="A3959" s="4">
        <f>(Orders!A3959)</f>
        <v>1611921781</v>
      </c>
      <c r="B3959" s="5">
        <f t="array" ref="B3959">_xlfn.XLOOKUP(A3959, Orders!A:A,Orders!C:C)</f>
        <v>45078.54201</v>
      </c>
      <c r="C3959" s="4">
        <f>Order_items!B3959</f>
        <v>123983</v>
      </c>
      <c r="D3959" s="4" t="str">
        <f t="array" ref="D3959">_xlfn.XLOOKUP(C3959,Products!A:A,Products!B:B,"")</f>
        <v>Cough Syrup</v>
      </c>
      <c r="E3959" s="4" t="str">
        <f t="array" ref="E3959">_xlfn.XLOOKUP(C3959,Products!A:A,Products!C:C,"")</f>
        <v>Pharmacy</v>
      </c>
      <c r="F3959" s="4" t="str">
        <f t="array" ref="F3959">_xlfn.XLOOKUP(C3959,Products!A:A,Products!D:D,"")</f>
        <v>Kurian-Chhabra</v>
      </c>
      <c r="G3959" s="4">
        <f>Order_items!C3959</f>
        <v>3</v>
      </c>
      <c r="H3959" s="4">
        <f>Order_items!D3959</f>
        <v>785.67</v>
      </c>
      <c r="I3959" s="4">
        <f>Order_items!E3959</f>
        <v>2357.01</v>
      </c>
      <c r="J3959" s="4" t="str">
        <f t="array" ref="J3959">_xlfn.XLOOKUP(A3959,Orders!A:A,Orders!G:G,"")</f>
        <v>Card</v>
      </c>
      <c r="K3959" s="4">
        <f t="shared" si="1"/>
        <v>2023</v>
      </c>
      <c r="L3959" s="4" t="str">
        <f t="shared" si="2"/>
        <v>Jun</v>
      </c>
    </row>
    <row r="3960" ht="22.5" customHeight="1">
      <c r="A3960" s="4">
        <f>(Orders!A3960)</f>
        <v>7532381028</v>
      </c>
      <c r="B3960" s="5">
        <f t="array" ref="B3960">_xlfn.XLOOKUP(A3960, Orders!A:A,Orders!C:C)</f>
        <v>45006.82986</v>
      </c>
      <c r="C3960" s="4">
        <f>Order_items!B3960</f>
        <v>925482</v>
      </c>
      <c r="D3960" s="4" t="str">
        <f t="array" ref="D3960">_xlfn.XLOOKUP(C3960,Products!A:A,Products!B:B,"")</f>
        <v>Frozen Biryani</v>
      </c>
      <c r="E3960" s="4" t="str">
        <f t="array" ref="E3960">_xlfn.XLOOKUP(C3960,Products!A:A,Products!C:C,"")</f>
        <v>Instant &amp; Frozen Food</v>
      </c>
      <c r="F3960" s="4" t="str">
        <f t="array" ref="F3960">_xlfn.XLOOKUP(C3960,Products!A:A,Products!D:D,"")</f>
        <v>Viswanathan-Sha</v>
      </c>
      <c r="G3960" s="4">
        <f>Order_items!C3960</f>
        <v>2</v>
      </c>
      <c r="H3960" s="4">
        <f>Order_items!D3960</f>
        <v>475.04</v>
      </c>
      <c r="I3960" s="4">
        <f>Order_items!E3960</f>
        <v>950.08</v>
      </c>
      <c r="J3960" s="4" t="str">
        <f t="array" ref="J3960">_xlfn.XLOOKUP(A3960,Orders!A:A,Orders!G:G,"")</f>
        <v>Cash</v>
      </c>
      <c r="K3960" s="4">
        <f t="shared" si="1"/>
        <v>2023</v>
      </c>
      <c r="L3960" s="4" t="str">
        <f t="shared" si="2"/>
        <v>Mar</v>
      </c>
    </row>
    <row r="3961" ht="22.5" customHeight="1">
      <c r="A3961" s="4">
        <f>(Orders!A3961)</f>
        <v>7803665404</v>
      </c>
      <c r="B3961" s="5">
        <f t="array" ref="B3961">_xlfn.XLOOKUP(A3961, Orders!A:A,Orders!C:C)</f>
        <v>45073.97427</v>
      </c>
      <c r="C3961" s="4">
        <f>Order_items!B3961</f>
        <v>516376</v>
      </c>
      <c r="D3961" s="4" t="str">
        <f t="array" ref="D3961">_xlfn.XLOOKUP(C3961,Products!A:A,Products!B:B,"")</f>
        <v>Onions</v>
      </c>
      <c r="E3961" s="4" t="str">
        <f t="array" ref="E3961">_xlfn.XLOOKUP(C3961,Products!A:A,Products!C:C,"")</f>
        <v>Fruits &amp; Vegetables</v>
      </c>
      <c r="F3961" s="4" t="str">
        <f t="array" ref="F3961">_xlfn.XLOOKUP(C3961,Products!A:A,Products!D:D,"")</f>
        <v>Agarwal-Dhar</v>
      </c>
      <c r="G3961" s="4">
        <f>Order_items!C3961</f>
        <v>1</v>
      </c>
      <c r="H3961" s="4">
        <f>Order_items!D3961</f>
        <v>877.43</v>
      </c>
      <c r="I3961" s="4">
        <f>Order_items!E3961</f>
        <v>877.43</v>
      </c>
      <c r="J3961" s="4" t="str">
        <f t="array" ref="J3961">_xlfn.XLOOKUP(A3961,Orders!A:A,Orders!G:G,"")</f>
        <v>UPI</v>
      </c>
      <c r="K3961" s="4">
        <f t="shared" si="1"/>
        <v>2023</v>
      </c>
      <c r="L3961" s="4" t="str">
        <f t="shared" si="2"/>
        <v>May</v>
      </c>
    </row>
    <row r="3962" ht="22.5" customHeight="1">
      <c r="A3962" s="4">
        <f>(Orders!A3962)</f>
        <v>466184886</v>
      </c>
      <c r="B3962" s="5">
        <f t="array" ref="B3962">_xlfn.XLOOKUP(A3962, Orders!A:A,Orders!C:C)</f>
        <v>45154.95317</v>
      </c>
      <c r="C3962" s="4">
        <f>Order_items!B3962</f>
        <v>451812</v>
      </c>
      <c r="D3962" s="4" t="str">
        <f t="array" ref="D3962">_xlfn.XLOOKUP(C3962,Products!A:A,Products!B:B,"")</f>
        <v>Pain Reliever</v>
      </c>
      <c r="E3962" s="4" t="str">
        <f t="array" ref="E3962">_xlfn.XLOOKUP(C3962,Products!A:A,Products!C:C,"")</f>
        <v>Pharmacy</v>
      </c>
      <c r="F3962" s="4" t="str">
        <f t="array" ref="F3962">_xlfn.XLOOKUP(C3962,Products!A:A,Products!D:D,"")</f>
        <v>Batra, Sant and Mandal</v>
      </c>
      <c r="G3962" s="4">
        <f>Order_items!C3962</f>
        <v>3</v>
      </c>
      <c r="H3962" s="4">
        <f>Order_items!D3962</f>
        <v>530.85</v>
      </c>
      <c r="I3962" s="4">
        <f>Order_items!E3962</f>
        <v>1592.55</v>
      </c>
      <c r="J3962" s="4" t="str">
        <f t="array" ref="J3962">_xlfn.XLOOKUP(A3962,Orders!A:A,Orders!G:G,"")</f>
        <v>Card</v>
      </c>
      <c r="K3962" s="4">
        <f t="shared" si="1"/>
        <v>2023</v>
      </c>
      <c r="L3962" s="4" t="str">
        <f t="shared" si="2"/>
        <v>Aug</v>
      </c>
    </row>
    <row r="3963" ht="22.5" customHeight="1">
      <c r="A3963" s="4">
        <f>(Orders!A3963)</f>
        <v>4692518050</v>
      </c>
      <c r="B3963" s="5">
        <f t="array" ref="B3963">_xlfn.XLOOKUP(A3963, Orders!A:A,Orders!C:C)</f>
        <v>45380.00927</v>
      </c>
      <c r="C3963" s="4">
        <f>Order_items!B3963</f>
        <v>70969</v>
      </c>
      <c r="D3963" s="4" t="str">
        <f t="array" ref="D3963">_xlfn.XLOOKUP(C3963,Products!A:A,Products!B:B,"")</f>
        <v>Carrots</v>
      </c>
      <c r="E3963" s="4" t="str">
        <f t="array" ref="E3963">_xlfn.XLOOKUP(C3963,Products!A:A,Products!C:C,"")</f>
        <v>Fruits &amp; Vegetables</v>
      </c>
      <c r="F3963" s="4" t="str">
        <f t="array" ref="F3963">_xlfn.XLOOKUP(C3963,Products!A:A,Products!D:D,"")</f>
        <v>Mohan Group</v>
      </c>
      <c r="G3963" s="4">
        <f>Order_items!C3963</f>
        <v>2</v>
      </c>
      <c r="H3963" s="4">
        <f>Order_items!D3963</f>
        <v>631.7</v>
      </c>
      <c r="I3963" s="4">
        <f>Order_items!E3963</f>
        <v>1263.4</v>
      </c>
      <c r="J3963" s="4" t="str">
        <f t="array" ref="J3963">_xlfn.XLOOKUP(A3963,Orders!A:A,Orders!G:G,"")</f>
        <v>Card</v>
      </c>
      <c r="K3963" s="4">
        <f t="shared" si="1"/>
        <v>2024</v>
      </c>
      <c r="L3963" s="4" t="str">
        <f t="shared" si="2"/>
        <v>Mar</v>
      </c>
    </row>
    <row r="3964" ht="22.5" customHeight="1">
      <c r="A3964" s="4">
        <f>(Orders!A3964)</f>
        <v>9408428</v>
      </c>
      <c r="B3964" s="5">
        <f t="array" ref="B3964">_xlfn.XLOOKUP(A3964, Orders!A:A,Orders!C:C)</f>
        <v>45168.56544</v>
      </c>
      <c r="C3964" s="4">
        <f>Order_items!B3964</f>
        <v>124290</v>
      </c>
      <c r="D3964" s="4" t="str">
        <f t="array" ref="D3964">_xlfn.XLOOKUP(C3964,Products!A:A,Products!B:B,"")</f>
        <v>Lotion</v>
      </c>
      <c r="E3964" s="4" t="str">
        <f t="array" ref="E3964">_xlfn.XLOOKUP(C3964,Products!A:A,Products!C:C,"")</f>
        <v>Personal Care</v>
      </c>
      <c r="F3964" s="4" t="str">
        <f t="array" ref="F3964">_xlfn.XLOOKUP(C3964,Products!A:A,Products!D:D,"")</f>
        <v>Sachdev Group</v>
      </c>
      <c r="G3964" s="4">
        <f>Order_items!C3964</f>
        <v>1</v>
      </c>
      <c r="H3964" s="4">
        <f>Order_items!D3964</f>
        <v>39.65</v>
      </c>
      <c r="I3964" s="4">
        <f>Order_items!E3964</f>
        <v>39.65</v>
      </c>
      <c r="J3964" s="4" t="str">
        <f t="array" ref="J3964">_xlfn.XLOOKUP(A3964,Orders!A:A,Orders!G:G,"")</f>
        <v>UPI</v>
      </c>
      <c r="K3964" s="4">
        <f t="shared" si="1"/>
        <v>2023</v>
      </c>
      <c r="L3964" s="4" t="str">
        <f t="shared" si="2"/>
        <v>Aug</v>
      </c>
    </row>
    <row r="3965" ht="22.5" customHeight="1">
      <c r="A3965" s="4">
        <f>(Orders!A3965)</f>
        <v>8766330526</v>
      </c>
      <c r="B3965" s="5">
        <f t="array" ref="B3965">_xlfn.XLOOKUP(A3965, Orders!A:A,Orders!C:C)</f>
        <v>45030.55332</v>
      </c>
      <c r="C3965" s="4">
        <f>Order_items!B3965</f>
        <v>704868</v>
      </c>
      <c r="D3965" s="4" t="str">
        <f t="array" ref="D3965">_xlfn.XLOOKUP(C3965,Products!A:A,Products!B:B,"")</f>
        <v>Detergent</v>
      </c>
      <c r="E3965" s="4" t="str">
        <f t="array" ref="E3965">_xlfn.XLOOKUP(C3965,Products!A:A,Products!C:C,"")</f>
        <v>Household Care</v>
      </c>
      <c r="F3965" s="4" t="str">
        <f t="array" ref="F3965">_xlfn.XLOOKUP(C3965,Products!A:A,Products!D:D,"")</f>
        <v>Parikh, Oak and Kara</v>
      </c>
      <c r="G3965" s="4">
        <f>Order_items!C3965</f>
        <v>3</v>
      </c>
      <c r="H3965" s="4">
        <f>Order_items!D3965</f>
        <v>193.46</v>
      </c>
      <c r="I3965" s="4">
        <f>Order_items!E3965</f>
        <v>580.38</v>
      </c>
      <c r="J3965" s="4" t="str">
        <f t="array" ref="J3965">_xlfn.XLOOKUP(A3965,Orders!A:A,Orders!G:G,"")</f>
        <v>Cash</v>
      </c>
      <c r="K3965" s="4">
        <f t="shared" si="1"/>
        <v>2023</v>
      </c>
      <c r="L3965" s="4" t="str">
        <f t="shared" si="2"/>
        <v>Apr</v>
      </c>
    </row>
    <row r="3966" ht="22.5" customHeight="1">
      <c r="A3966" s="4">
        <f>(Orders!A3966)</f>
        <v>9221423039</v>
      </c>
      <c r="B3966" s="5">
        <f t="array" ref="B3966">_xlfn.XLOOKUP(A3966, Orders!A:A,Orders!C:C)</f>
        <v>45592.56674</v>
      </c>
      <c r="C3966" s="4">
        <f>Order_items!B3966</f>
        <v>707935</v>
      </c>
      <c r="D3966" s="4" t="str">
        <f t="array" ref="D3966">_xlfn.XLOOKUP(C3966,Products!A:A,Products!B:B,"")</f>
        <v>Cat Food</v>
      </c>
      <c r="E3966" s="4" t="str">
        <f t="array" ref="E3966">_xlfn.XLOOKUP(C3966,Products!A:A,Products!C:C,"")</f>
        <v>Pet Care</v>
      </c>
      <c r="F3966" s="4" t="str">
        <f t="array" ref="F3966">_xlfn.XLOOKUP(C3966,Products!A:A,Products!D:D,"")</f>
        <v>Anne, Mammen and Khatri</v>
      </c>
      <c r="G3966" s="4">
        <f>Order_items!C3966</f>
        <v>2</v>
      </c>
      <c r="H3966" s="4">
        <f>Order_items!D3966</f>
        <v>820.9</v>
      </c>
      <c r="I3966" s="4">
        <f>Order_items!E3966</f>
        <v>1641.8</v>
      </c>
      <c r="J3966" s="4" t="str">
        <f t="array" ref="J3966">_xlfn.XLOOKUP(A3966,Orders!A:A,Orders!G:G,"")</f>
        <v>Wallet</v>
      </c>
      <c r="K3966" s="4">
        <f t="shared" si="1"/>
        <v>2024</v>
      </c>
      <c r="L3966" s="4" t="str">
        <f t="shared" si="2"/>
        <v>Oct</v>
      </c>
    </row>
    <row r="3967" ht="22.5" customHeight="1">
      <c r="A3967" s="4">
        <f>(Orders!A3967)</f>
        <v>4268661538</v>
      </c>
      <c r="B3967" s="5">
        <f t="array" ref="B3967">_xlfn.XLOOKUP(A3967, Orders!A:A,Orders!C:C)</f>
        <v>45223.15733</v>
      </c>
      <c r="C3967" s="4">
        <f>Order_items!B3967</f>
        <v>952124</v>
      </c>
      <c r="D3967" s="4" t="str">
        <f t="array" ref="D3967">_xlfn.XLOOKUP(C3967,Products!A:A,Products!B:B,"")</f>
        <v>Onions</v>
      </c>
      <c r="E3967" s="4" t="str">
        <f t="array" ref="E3967">_xlfn.XLOOKUP(C3967,Products!A:A,Products!C:C,"")</f>
        <v>Fruits &amp; Vegetables</v>
      </c>
      <c r="F3967" s="4" t="str">
        <f t="array" ref="F3967">_xlfn.XLOOKUP(C3967,Products!A:A,Products!D:D,"")</f>
        <v>Wali, Sood and Bala</v>
      </c>
      <c r="G3967" s="4">
        <f>Order_items!C3967</f>
        <v>1</v>
      </c>
      <c r="H3967" s="4">
        <f>Order_items!D3967</f>
        <v>127.08</v>
      </c>
      <c r="I3967" s="4">
        <f>Order_items!E3967</f>
        <v>127.08</v>
      </c>
      <c r="J3967" s="4" t="str">
        <f t="array" ref="J3967">_xlfn.XLOOKUP(A3967,Orders!A:A,Orders!G:G,"")</f>
        <v>Cash</v>
      </c>
      <c r="K3967" s="4">
        <f t="shared" si="1"/>
        <v>2023</v>
      </c>
      <c r="L3967" s="4" t="str">
        <f t="shared" si="2"/>
        <v>Oct</v>
      </c>
    </row>
    <row r="3968" ht="22.5" customHeight="1">
      <c r="A3968" s="4">
        <f>(Orders!A3968)</f>
        <v>1378809665</v>
      </c>
      <c r="B3968" s="5">
        <f t="array" ref="B3968">_xlfn.XLOOKUP(A3968, Orders!A:A,Orders!C:C)</f>
        <v>45003.82359</v>
      </c>
      <c r="C3968" s="4">
        <f>Order_items!B3968</f>
        <v>771228</v>
      </c>
      <c r="D3968" s="4" t="str">
        <f t="array" ref="D3968">_xlfn.XLOOKUP(C3968,Products!A:A,Products!B:B,"")</f>
        <v>Pet Treats</v>
      </c>
      <c r="E3968" s="4" t="str">
        <f t="array" ref="E3968">_xlfn.XLOOKUP(C3968,Products!A:A,Products!C:C,"")</f>
        <v>Pet Care</v>
      </c>
      <c r="F3968" s="4" t="str">
        <f t="array" ref="F3968">_xlfn.XLOOKUP(C3968,Products!A:A,Products!D:D,"")</f>
        <v>Raja and Sons</v>
      </c>
      <c r="G3968" s="4">
        <f>Order_items!C3968</f>
        <v>3</v>
      </c>
      <c r="H3968" s="4">
        <f>Order_items!D3968</f>
        <v>83.18</v>
      </c>
      <c r="I3968" s="4">
        <f>Order_items!E3968</f>
        <v>249.54</v>
      </c>
      <c r="J3968" s="4" t="str">
        <f t="array" ref="J3968">_xlfn.XLOOKUP(A3968,Orders!A:A,Orders!G:G,"")</f>
        <v>Wallet</v>
      </c>
      <c r="K3968" s="4">
        <f t="shared" si="1"/>
        <v>2023</v>
      </c>
      <c r="L3968" s="4" t="str">
        <f t="shared" si="2"/>
        <v>Mar</v>
      </c>
    </row>
    <row r="3969" ht="22.5" customHeight="1">
      <c r="A3969" s="4">
        <f>(Orders!A3969)</f>
        <v>4917941248</v>
      </c>
      <c r="B3969" s="5">
        <f t="array" ref="B3969">_xlfn.XLOOKUP(A3969, Orders!A:A,Orders!C:C)</f>
        <v>45431.16737</v>
      </c>
      <c r="C3969" s="4">
        <f>Order_items!B3969</f>
        <v>764014</v>
      </c>
      <c r="D3969" s="4" t="str">
        <f t="array" ref="D3969">_xlfn.XLOOKUP(C3969,Products!A:A,Products!B:B,"")</f>
        <v>Salt</v>
      </c>
      <c r="E3969" s="4" t="str">
        <f t="array" ref="E3969">_xlfn.XLOOKUP(C3969,Products!A:A,Products!C:C,"")</f>
        <v>Grocery &amp; Staples</v>
      </c>
      <c r="F3969" s="4" t="str">
        <f t="array" ref="F3969">_xlfn.XLOOKUP(C3969,Products!A:A,Products!D:D,"")</f>
        <v>Grewal, Swamy and Dayal</v>
      </c>
      <c r="G3969" s="4">
        <f>Order_items!C3969</f>
        <v>1</v>
      </c>
      <c r="H3969" s="4">
        <f>Order_items!D3969</f>
        <v>612.04</v>
      </c>
      <c r="I3969" s="4">
        <f>Order_items!E3969</f>
        <v>612.04</v>
      </c>
      <c r="J3969" s="4" t="str">
        <f t="array" ref="J3969">_xlfn.XLOOKUP(A3969,Orders!A:A,Orders!G:G,"")</f>
        <v>Cash</v>
      </c>
      <c r="K3969" s="4">
        <f t="shared" si="1"/>
        <v>2024</v>
      </c>
      <c r="L3969" s="4" t="str">
        <f t="shared" si="2"/>
        <v>May</v>
      </c>
    </row>
    <row r="3970" ht="22.5" customHeight="1">
      <c r="A3970" s="4">
        <f>(Orders!A3970)</f>
        <v>5132792285</v>
      </c>
      <c r="B3970" s="5">
        <f t="array" ref="B3970">_xlfn.XLOOKUP(A3970, Orders!A:A,Orders!C:C)</f>
        <v>45392.58839</v>
      </c>
      <c r="C3970" s="4">
        <f>Order_items!B3970</f>
        <v>516376</v>
      </c>
      <c r="D3970" s="4" t="str">
        <f t="array" ref="D3970">_xlfn.XLOOKUP(C3970,Products!A:A,Products!B:B,"")</f>
        <v>Onions</v>
      </c>
      <c r="E3970" s="4" t="str">
        <f t="array" ref="E3970">_xlfn.XLOOKUP(C3970,Products!A:A,Products!C:C,"")</f>
        <v>Fruits &amp; Vegetables</v>
      </c>
      <c r="F3970" s="4" t="str">
        <f t="array" ref="F3970">_xlfn.XLOOKUP(C3970,Products!A:A,Products!D:D,"")</f>
        <v>Agarwal-Dhar</v>
      </c>
      <c r="G3970" s="4">
        <f>Order_items!C3970</f>
        <v>2</v>
      </c>
      <c r="H3970" s="4">
        <f>Order_items!D3970</f>
        <v>877.43</v>
      </c>
      <c r="I3970" s="4">
        <f>Order_items!E3970</f>
        <v>1754.86</v>
      </c>
      <c r="J3970" s="4" t="str">
        <f t="array" ref="J3970">_xlfn.XLOOKUP(A3970,Orders!A:A,Orders!G:G,"")</f>
        <v>Wallet</v>
      </c>
      <c r="K3970" s="4">
        <f t="shared" si="1"/>
        <v>2024</v>
      </c>
      <c r="L3970" s="4" t="str">
        <f t="shared" si="2"/>
        <v>Apr</v>
      </c>
    </row>
    <row r="3971" ht="22.5" customHeight="1">
      <c r="A3971" s="4">
        <f>(Orders!A3971)</f>
        <v>3776678112</v>
      </c>
      <c r="B3971" s="5">
        <f t="array" ref="B3971">_xlfn.XLOOKUP(A3971, Orders!A:A,Orders!C:C)</f>
        <v>45269.93788</v>
      </c>
      <c r="C3971" s="4">
        <f>Order_items!B3971</f>
        <v>14145</v>
      </c>
      <c r="D3971" s="4" t="str">
        <f t="array" ref="D3971">_xlfn.XLOOKUP(C3971,Products!A:A,Products!B:B,"")</f>
        <v>Spinach</v>
      </c>
      <c r="E3971" s="4" t="str">
        <f t="array" ref="E3971">_xlfn.XLOOKUP(C3971,Products!A:A,Products!C:C,"")</f>
        <v>Fruits &amp; Vegetables</v>
      </c>
      <c r="F3971" s="4" t="str">
        <f t="array" ref="F3971">_xlfn.XLOOKUP(C3971,Products!A:A,Products!D:D,"")</f>
        <v>Thakur, Shah and Pingle</v>
      </c>
      <c r="G3971" s="4">
        <f>Order_items!C3971</f>
        <v>1</v>
      </c>
      <c r="H3971" s="4">
        <f>Order_items!D3971</f>
        <v>630.84</v>
      </c>
      <c r="I3971" s="4">
        <f>Order_items!E3971</f>
        <v>630.84</v>
      </c>
      <c r="J3971" s="4" t="str">
        <f t="array" ref="J3971">_xlfn.XLOOKUP(A3971,Orders!A:A,Orders!G:G,"")</f>
        <v>Cash</v>
      </c>
      <c r="K3971" s="4">
        <f t="shared" si="1"/>
        <v>2023</v>
      </c>
      <c r="L3971" s="4" t="str">
        <f t="shared" si="2"/>
        <v>Dec</v>
      </c>
    </row>
    <row r="3972" ht="22.5" customHeight="1">
      <c r="A3972" s="4">
        <f>(Orders!A3972)</f>
        <v>6940411801</v>
      </c>
      <c r="B3972" s="5">
        <f t="array" ref="B3972">_xlfn.XLOOKUP(A3972, Orders!A:A,Orders!C:C)</f>
        <v>45108.91359</v>
      </c>
      <c r="C3972" s="4">
        <f>Order_items!B3972</f>
        <v>89084</v>
      </c>
      <c r="D3972" s="4" t="str">
        <f t="array" ref="D3972">_xlfn.XLOOKUP(C3972,Products!A:A,Products!B:B,"")</f>
        <v>Milk</v>
      </c>
      <c r="E3972" s="4" t="str">
        <f t="array" ref="E3972">_xlfn.XLOOKUP(C3972,Products!A:A,Products!C:C,"")</f>
        <v>Dairy &amp; Breakfast</v>
      </c>
      <c r="F3972" s="4" t="str">
        <f t="array" ref="F3972">_xlfn.XLOOKUP(C3972,Products!A:A,Products!D:D,"")</f>
        <v>Wali, Virk and Iyer</v>
      </c>
      <c r="G3972" s="4">
        <f>Order_items!C3972</f>
        <v>1</v>
      </c>
      <c r="H3972" s="4">
        <f>Order_items!D3972</f>
        <v>598.83</v>
      </c>
      <c r="I3972" s="4">
        <f>Order_items!E3972</f>
        <v>598.83</v>
      </c>
      <c r="J3972" s="4" t="str">
        <f t="array" ref="J3972">_xlfn.XLOOKUP(A3972,Orders!A:A,Orders!G:G,"")</f>
        <v>UPI</v>
      </c>
      <c r="K3972" s="4">
        <f t="shared" si="1"/>
        <v>2023</v>
      </c>
      <c r="L3972" s="4" t="str">
        <f t="shared" si="2"/>
        <v>Jul</v>
      </c>
    </row>
    <row r="3973" ht="22.5" customHeight="1">
      <c r="A3973" s="4">
        <f>(Orders!A3973)</f>
        <v>7422521525</v>
      </c>
      <c r="B3973" s="5">
        <f t="array" ref="B3973">_xlfn.XLOOKUP(A3973, Orders!A:A,Orders!C:C)</f>
        <v>45367.06906</v>
      </c>
      <c r="C3973" s="4">
        <f>Order_items!B3973</f>
        <v>952124</v>
      </c>
      <c r="D3973" s="4" t="str">
        <f t="array" ref="D3973">_xlfn.XLOOKUP(C3973,Products!A:A,Products!B:B,"")</f>
        <v>Onions</v>
      </c>
      <c r="E3973" s="4" t="str">
        <f t="array" ref="E3973">_xlfn.XLOOKUP(C3973,Products!A:A,Products!C:C,"")</f>
        <v>Fruits &amp; Vegetables</v>
      </c>
      <c r="F3973" s="4" t="str">
        <f t="array" ref="F3973">_xlfn.XLOOKUP(C3973,Products!A:A,Products!D:D,"")</f>
        <v>Wali, Sood and Bala</v>
      </c>
      <c r="G3973" s="4">
        <f>Order_items!C3973</f>
        <v>2</v>
      </c>
      <c r="H3973" s="4">
        <f>Order_items!D3973</f>
        <v>127.08</v>
      </c>
      <c r="I3973" s="4">
        <f>Order_items!E3973</f>
        <v>254.16</v>
      </c>
      <c r="J3973" s="4" t="str">
        <f t="array" ref="J3973">_xlfn.XLOOKUP(A3973,Orders!A:A,Orders!G:G,"")</f>
        <v>Card</v>
      </c>
      <c r="K3973" s="4">
        <f t="shared" si="1"/>
        <v>2024</v>
      </c>
      <c r="L3973" s="4" t="str">
        <f t="shared" si="2"/>
        <v>Mar</v>
      </c>
    </row>
    <row r="3974" ht="22.5" customHeight="1">
      <c r="A3974" s="4">
        <f>(Orders!A3974)</f>
        <v>4419022028</v>
      </c>
      <c r="B3974" s="5">
        <f t="array" ref="B3974">_xlfn.XLOOKUP(A3974, Orders!A:A,Orders!C:C)</f>
        <v>45273.39244</v>
      </c>
      <c r="C3974" s="4">
        <f>Order_items!B3974</f>
        <v>491521</v>
      </c>
      <c r="D3974" s="4" t="str">
        <f t="array" ref="D3974">_xlfn.XLOOKUP(C3974,Products!A:A,Products!B:B,"")</f>
        <v>Nuts</v>
      </c>
      <c r="E3974" s="4" t="str">
        <f t="array" ref="E3974">_xlfn.XLOOKUP(C3974,Products!A:A,Products!C:C,"")</f>
        <v>Snacks &amp; Munchies</v>
      </c>
      <c r="F3974" s="4" t="str">
        <f t="array" ref="F3974">_xlfn.XLOOKUP(C3974,Products!A:A,Products!D:D,"")</f>
        <v>Karpe Inc</v>
      </c>
      <c r="G3974" s="4">
        <f>Order_items!C3974</f>
        <v>2</v>
      </c>
      <c r="H3974" s="4">
        <f>Order_items!D3974</f>
        <v>556.35</v>
      </c>
      <c r="I3974" s="4">
        <f>Order_items!E3974</f>
        <v>1112.7</v>
      </c>
      <c r="J3974" s="4" t="str">
        <f t="array" ref="J3974">_xlfn.XLOOKUP(A3974,Orders!A:A,Orders!G:G,"")</f>
        <v>UPI</v>
      </c>
      <c r="K3974" s="4">
        <f t="shared" si="1"/>
        <v>2023</v>
      </c>
      <c r="L3974" s="4" t="str">
        <f t="shared" si="2"/>
        <v>Dec</v>
      </c>
    </row>
    <row r="3975" ht="22.5" customHeight="1">
      <c r="A3975" s="4">
        <f>(Orders!A3975)</f>
        <v>8016651984</v>
      </c>
      <c r="B3975" s="5">
        <f t="array" ref="B3975">_xlfn.XLOOKUP(A3975, Orders!A:A,Orders!C:C)</f>
        <v>45046.27478</v>
      </c>
      <c r="C3975" s="4">
        <f>Order_items!B3975</f>
        <v>131748</v>
      </c>
      <c r="D3975" s="4" t="str">
        <f t="array" ref="D3975">_xlfn.XLOOKUP(C3975,Products!A:A,Products!B:B,"")</f>
        <v>Dog Food</v>
      </c>
      <c r="E3975" s="4" t="str">
        <f t="array" ref="E3975">_xlfn.XLOOKUP(C3975,Products!A:A,Products!C:C,"")</f>
        <v>Pet Care</v>
      </c>
      <c r="F3975" s="4" t="str">
        <f t="array" ref="F3975">_xlfn.XLOOKUP(C3975,Products!A:A,Products!D:D,"")</f>
        <v>Shroff, Wason and Dugar</v>
      </c>
      <c r="G3975" s="4">
        <f>Order_items!C3975</f>
        <v>1</v>
      </c>
      <c r="H3975" s="4">
        <f>Order_items!D3975</f>
        <v>81.35</v>
      </c>
      <c r="I3975" s="4">
        <f>Order_items!E3975</f>
        <v>81.35</v>
      </c>
      <c r="J3975" s="4" t="str">
        <f t="array" ref="J3975">_xlfn.XLOOKUP(A3975,Orders!A:A,Orders!G:G,"")</f>
        <v>Card</v>
      </c>
      <c r="K3975" s="4">
        <f t="shared" si="1"/>
        <v>2023</v>
      </c>
      <c r="L3975" s="4" t="str">
        <f t="shared" si="2"/>
        <v>Apr</v>
      </c>
    </row>
    <row r="3976" ht="22.5" customHeight="1">
      <c r="A3976" s="4">
        <f>(Orders!A3976)</f>
        <v>2361722422</v>
      </c>
      <c r="B3976" s="5">
        <f t="array" ref="B3976">_xlfn.XLOOKUP(A3976, Orders!A:A,Orders!C:C)</f>
        <v>45043.41221</v>
      </c>
      <c r="C3976" s="4">
        <f>Order_items!B3976</f>
        <v>848226</v>
      </c>
      <c r="D3976" s="4" t="str">
        <f t="array" ref="D3976">_xlfn.XLOOKUP(C3976,Products!A:A,Products!B:B,"")</f>
        <v>Tomatoes</v>
      </c>
      <c r="E3976" s="4" t="str">
        <f t="array" ref="E3976">_xlfn.XLOOKUP(C3976,Products!A:A,Products!C:C,"")</f>
        <v>Fruits &amp; Vegetables</v>
      </c>
      <c r="F3976" s="4" t="str">
        <f t="array" ref="F3976">_xlfn.XLOOKUP(C3976,Products!A:A,Products!D:D,"")</f>
        <v>Barad and Sons</v>
      </c>
      <c r="G3976" s="4">
        <f>Order_items!C3976</f>
        <v>3</v>
      </c>
      <c r="H3976" s="4">
        <f>Order_items!D3976</f>
        <v>209.59</v>
      </c>
      <c r="I3976" s="4">
        <f>Order_items!E3976</f>
        <v>628.77</v>
      </c>
      <c r="J3976" s="4" t="str">
        <f t="array" ref="J3976">_xlfn.XLOOKUP(A3976,Orders!A:A,Orders!G:G,"")</f>
        <v>Wallet</v>
      </c>
      <c r="K3976" s="4">
        <f t="shared" si="1"/>
        <v>2023</v>
      </c>
      <c r="L3976" s="4" t="str">
        <f t="shared" si="2"/>
        <v>Apr</v>
      </c>
    </row>
    <row r="3977" ht="22.5" customHeight="1">
      <c r="A3977" s="4">
        <f>(Orders!A3977)</f>
        <v>1001453982</v>
      </c>
      <c r="B3977" s="5">
        <f t="array" ref="B3977">_xlfn.XLOOKUP(A3977, Orders!A:A,Orders!C:C)</f>
        <v>45138.2069</v>
      </c>
      <c r="C3977" s="4">
        <f>Order_items!B3977</f>
        <v>557908</v>
      </c>
      <c r="D3977" s="4" t="str">
        <f t="array" ref="D3977">_xlfn.XLOOKUP(C3977,Products!A:A,Products!B:B,"")</f>
        <v>Vitamins</v>
      </c>
      <c r="E3977" s="4" t="str">
        <f t="array" ref="E3977">_xlfn.XLOOKUP(C3977,Products!A:A,Products!C:C,"")</f>
        <v>Pharmacy</v>
      </c>
      <c r="F3977" s="4" t="str">
        <f t="array" ref="F3977">_xlfn.XLOOKUP(C3977,Products!A:A,Products!D:D,"")</f>
        <v>Sundaram Inc</v>
      </c>
      <c r="G3977" s="4">
        <f>Order_items!C3977</f>
        <v>3</v>
      </c>
      <c r="H3977" s="4">
        <f>Order_items!D3977</f>
        <v>942.37</v>
      </c>
      <c r="I3977" s="4">
        <f>Order_items!E3977</f>
        <v>2827.11</v>
      </c>
      <c r="J3977" s="4" t="str">
        <f t="array" ref="J3977">_xlfn.XLOOKUP(A3977,Orders!A:A,Orders!G:G,"")</f>
        <v>Cash</v>
      </c>
      <c r="K3977" s="4">
        <f t="shared" si="1"/>
        <v>2023</v>
      </c>
      <c r="L3977" s="4" t="str">
        <f t="shared" si="2"/>
        <v>Jul</v>
      </c>
    </row>
    <row r="3978" ht="22.5" customHeight="1">
      <c r="A3978" s="4">
        <f>(Orders!A3978)</f>
        <v>9093918346</v>
      </c>
      <c r="B3978" s="5">
        <f t="array" ref="B3978">_xlfn.XLOOKUP(A3978, Orders!A:A,Orders!C:C)</f>
        <v>45382.95343</v>
      </c>
      <c r="C3978" s="4">
        <f>Order_items!B3978</f>
        <v>91670</v>
      </c>
      <c r="D3978" s="4" t="str">
        <f t="array" ref="D3978">_xlfn.XLOOKUP(C3978,Products!A:A,Products!B:B,"")</f>
        <v>Dish Soap</v>
      </c>
      <c r="E3978" s="4" t="str">
        <f t="array" ref="E3978">_xlfn.XLOOKUP(C3978,Products!A:A,Products!C:C,"")</f>
        <v>Household Care</v>
      </c>
      <c r="F3978" s="4" t="str">
        <f t="array" ref="F3978">_xlfn.XLOOKUP(C3978,Products!A:A,Products!D:D,"")</f>
        <v>Barman-Ahluwalia</v>
      </c>
      <c r="G3978" s="4">
        <f>Order_items!C3978</f>
        <v>3</v>
      </c>
      <c r="H3978" s="4">
        <f>Order_items!D3978</f>
        <v>439.24</v>
      </c>
      <c r="I3978" s="4">
        <f>Order_items!E3978</f>
        <v>1317.72</v>
      </c>
      <c r="J3978" s="4" t="str">
        <f t="array" ref="J3978">_xlfn.XLOOKUP(A3978,Orders!A:A,Orders!G:G,"")</f>
        <v>UPI</v>
      </c>
      <c r="K3978" s="4">
        <f t="shared" si="1"/>
        <v>2024</v>
      </c>
      <c r="L3978" s="4" t="str">
        <f t="shared" si="2"/>
        <v>Mar</v>
      </c>
    </row>
    <row r="3979" ht="22.5" customHeight="1">
      <c r="A3979" s="4">
        <f>(Orders!A3979)</f>
        <v>3969014433</v>
      </c>
      <c r="B3979" s="5">
        <f t="array" ref="B3979">_xlfn.XLOOKUP(A3979, Orders!A:A,Orders!C:C)</f>
        <v>45147.54471</v>
      </c>
      <c r="C3979" s="4">
        <f>Order_items!B3979</f>
        <v>679865</v>
      </c>
      <c r="D3979" s="4" t="str">
        <f t="array" ref="D3979">_xlfn.XLOOKUP(C3979,Products!A:A,Products!B:B,"")</f>
        <v>Wheat Flour</v>
      </c>
      <c r="E3979" s="4" t="str">
        <f t="array" ref="E3979">_xlfn.XLOOKUP(C3979,Products!A:A,Products!C:C,"")</f>
        <v>Grocery &amp; Staples</v>
      </c>
      <c r="F3979" s="4" t="str">
        <f t="array" ref="F3979">_xlfn.XLOOKUP(C3979,Products!A:A,Products!D:D,"")</f>
        <v>Memon-Barad</v>
      </c>
      <c r="G3979" s="4">
        <f>Order_items!C3979</f>
        <v>1</v>
      </c>
      <c r="H3979" s="4">
        <f>Order_items!D3979</f>
        <v>347.91</v>
      </c>
      <c r="I3979" s="4">
        <f>Order_items!E3979</f>
        <v>347.91</v>
      </c>
      <c r="J3979" s="4" t="str">
        <f t="array" ref="J3979">_xlfn.XLOOKUP(A3979,Orders!A:A,Orders!G:G,"")</f>
        <v>UPI</v>
      </c>
      <c r="K3979" s="4">
        <f t="shared" si="1"/>
        <v>2023</v>
      </c>
      <c r="L3979" s="4" t="str">
        <f t="shared" si="2"/>
        <v>Aug</v>
      </c>
    </row>
    <row r="3980" ht="22.5" customHeight="1">
      <c r="A3980" s="4">
        <f>(Orders!A3980)</f>
        <v>9684561720</v>
      </c>
      <c r="B3980" s="5">
        <f t="array" ref="B3980">_xlfn.XLOOKUP(A3980, Orders!A:A,Orders!C:C)</f>
        <v>45173.4864</v>
      </c>
      <c r="C3980" s="4">
        <f>Order_items!B3980</f>
        <v>398340</v>
      </c>
      <c r="D3980" s="4" t="str">
        <f t="array" ref="D3980">_xlfn.XLOOKUP(C3980,Products!A:A,Products!B:B,"")</f>
        <v>Instant Noodles</v>
      </c>
      <c r="E3980" s="4" t="str">
        <f t="array" ref="E3980">_xlfn.XLOOKUP(C3980,Products!A:A,Products!C:C,"")</f>
        <v>Instant &amp; Frozen Food</v>
      </c>
      <c r="F3980" s="4" t="str">
        <f t="array" ref="F3980">_xlfn.XLOOKUP(C3980,Products!A:A,Products!D:D,"")</f>
        <v>Nadig, Zachariah and Soni</v>
      </c>
      <c r="G3980" s="4">
        <f>Order_items!C3980</f>
        <v>3</v>
      </c>
      <c r="H3980" s="4">
        <f>Order_items!D3980</f>
        <v>651.93</v>
      </c>
      <c r="I3980" s="4">
        <f>Order_items!E3980</f>
        <v>1955.79</v>
      </c>
      <c r="J3980" s="4" t="str">
        <f t="array" ref="J3980">_xlfn.XLOOKUP(A3980,Orders!A:A,Orders!G:G,"")</f>
        <v>Cash</v>
      </c>
      <c r="K3980" s="4">
        <f t="shared" si="1"/>
        <v>2023</v>
      </c>
      <c r="L3980" s="4" t="str">
        <f t="shared" si="2"/>
        <v>Sep</v>
      </c>
    </row>
    <row r="3981" ht="22.5" customHeight="1">
      <c r="A3981" s="4">
        <f>(Orders!A3981)</f>
        <v>7031115362</v>
      </c>
      <c r="B3981" s="5">
        <f t="array" ref="B3981">_xlfn.XLOOKUP(A3981, Orders!A:A,Orders!C:C)</f>
        <v>45590.32534</v>
      </c>
      <c r="C3981" s="4">
        <f>Order_items!B3981</f>
        <v>274207</v>
      </c>
      <c r="D3981" s="4" t="str">
        <f t="array" ref="D3981">_xlfn.XLOOKUP(C3981,Products!A:A,Products!B:B,"")</f>
        <v>Cough Syrup</v>
      </c>
      <c r="E3981" s="4" t="str">
        <f t="array" ref="E3981">_xlfn.XLOOKUP(C3981,Products!A:A,Products!C:C,"")</f>
        <v>Pharmacy</v>
      </c>
      <c r="F3981" s="4" t="str">
        <f t="array" ref="F3981">_xlfn.XLOOKUP(C3981,Products!A:A,Products!D:D,"")</f>
        <v>Savant, Batta and Mander</v>
      </c>
      <c r="G3981" s="4">
        <f>Order_items!C3981</f>
        <v>2</v>
      </c>
      <c r="H3981" s="4">
        <f>Order_items!D3981</f>
        <v>328.51</v>
      </c>
      <c r="I3981" s="4">
        <f>Order_items!E3981</f>
        <v>657.02</v>
      </c>
      <c r="J3981" s="4" t="str">
        <f t="array" ref="J3981">_xlfn.XLOOKUP(A3981,Orders!A:A,Orders!G:G,"")</f>
        <v>UPI</v>
      </c>
      <c r="K3981" s="4">
        <f t="shared" si="1"/>
        <v>2024</v>
      </c>
      <c r="L3981" s="4" t="str">
        <f t="shared" si="2"/>
        <v>Oct</v>
      </c>
    </row>
    <row r="3982" ht="22.5" customHeight="1">
      <c r="A3982" s="4">
        <f>(Orders!A3982)</f>
        <v>8204766849</v>
      </c>
      <c r="B3982" s="5">
        <f t="array" ref="B3982">_xlfn.XLOOKUP(A3982, Orders!A:A,Orders!C:C)</f>
        <v>45502.12021</v>
      </c>
      <c r="C3982" s="4">
        <f>Order_items!B3982</f>
        <v>709916</v>
      </c>
      <c r="D3982" s="4" t="str">
        <f t="array" ref="D3982">_xlfn.XLOOKUP(C3982,Products!A:A,Products!B:B,"")</f>
        <v>Detergent</v>
      </c>
      <c r="E3982" s="4" t="str">
        <f t="array" ref="E3982">_xlfn.XLOOKUP(C3982,Products!A:A,Products!C:C,"")</f>
        <v>Household Care</v>
      </c>
      <c r="F3982" s="4" t="str">
        <f t="array" ref="F3982">_xlfn.XLOOKUP(C3982,Products!A:A,Products!D:D,"")</f>
        <v>Varkey LLC</v>
      </c>
      <c r="G3982" s="4">
        <f>Order_items!C3982</f>
        <v>1</v>
      </c>
      <c r="H3982" s="4">
        <f>Order_items!D3982</f>
        <v>33.76</v>
      </c>
      <c r="I3982" s="4">
        <f>Order_items!E3982</f>
        <v>33.76</v>
      </c>
      <c r="J3982" s="4" t="str">
        <f t="array" ref="J3982">_xlfn.XLOOKUP(A3982,Orders!A:A,Orders!G:G,"")</f>
        <v>Card</v>
      </c>
      <c r="K3982" s="4">
        <f t="shared" si="1"/>
        <v>2024</v>
      </c>
      <c r="L3982" s="4" t="str">
        <f t="shared" si="2"/>
        <v>Jul</v>
      </c>
    </row>
    <row r="3983" ht="22.5" customHeight="1">
      <c r="A3983" s="4">
        <f>(Orders!A3983)</f>
        <v>2785412612</v>
      </c>
      <c r="B3983" s="5">
        <f t="array" ref="B3983">_xlfn.XLOOKUP(A3983, Orders!A:A,Orders!C:C)</f>
        <v>45369.89061</v>
      </c>
      <c r="C3983" s="4">
        <f>Order_items!B3983</f>
        <v>764014</v>
      </c>
      <c r="D3983" s="4" t="str">
        <f t="array" ref="D3983">_xlfn.XLOOKUP(C3983,Products!A:A,Products!B:B,"")</f>
        <v>Salt</v>
      </c>
      <c r="E3983" s="4" t="str">
        <f t="array" ref="E3983">_xlfn.XLOOKUP(C3983,Products!A:A,Products!C:C,"")</f>
        <v>Grocery &amp; Staples</v>
      </c>
      <c r="F3983" s="4" t="str">
        <f t="array" ref="F3983">_xlfn.XLOOKUP(C3983,Products!A:A,Products!D:D,"")</f>
        <v>Grewal, Swamy and Dayal</v>
      </c>
      <c r="G3983" s="4">
        <f>Order_items!C3983</f>
        <v>3</v>
      </c>
      <c r="H3983" s="4">
        <f>Order_items!D3983</f>
        <v>612.04</v>
      </c>
      <c r="I3983" s="4">
        <f>Order_items!E3983</f>
        <v>1836.12</v>
      </c>
      <c r="J3983" s="4" t="str">
        <f t="array" ref="J3983">_xlfn.XLOOKUP(A3983,Orders!A:A,Orders!G:G,"")</f>
        <v>Card</v>
      </c>
      <c r="K3983" s="4">
        <f t="shared" si="1"/>
        <v>2024</v>
      </c>
      <c r="L3983" s="4" t="str">
        <f t="shared" si="2"/>
        <v>Mar</v>
      </c>
    </row>
    <row r="3984" ht="22.5" customHeight="1">
      <c r="A3984" s="4">
        <f>(Orders!A3984)</f>
        <v>2624138741</v>
      </c>
      <c r="B3984" s="5">
        <f t="array" ref="B3984">_xlfn.XLOOKUP(A3984, Orders!A:A,Orders!C:C)</f>
        <v>45400.04816</v>
      </c>
      <c r="C3984" s="4">
        <f>Order_items!B3984</f>
        <v>82484</v>
      </c>
      <c r="D3984" s="4" t="str">
        <f t="array" ref="D3984">_xlfn.XLOOKUP(C3984,Products!A:A,Products!B:B,"")</f>
        <v>Baby Food</v>
      </c>
      <c r="E3984" s="4" t="str">
        <f t="array" ref="E3984">_xlfn.XLOOKUP(C3984,Products!A:A,Products!C:C,"")</f>
        <v>Baby Care</v>
      </c>
      <c r="F3984" s="4" t="str">
        <f t="array" ref="F3984">_xlfn.XLOOKUP(C3984,Products!A:A,Products!D:D,"")</f>
        <v>Mallick PLC</v>
      </c>
      <c r="G3984" s="4">
        <f>Order_items!C3984</f>
        <v>3</v>
      </c>
      <c r="H3984" s="4">
        <f>Order_items!D3984</f>
        <v>914.88</v>
      </c>
      <c r="I3984" s="4">
        <f>Order_items!E3984</f>
        <v>2744.64</v>
      </c>
      <c r="J3984" s="4" t="str">
        <f t="array" ref="J3984">_xlfn.XLOOKUP(A3984,Orders!A:A,Orders!G:G,"")</f>
        <v>Cash</v>
      </c>
      <c r="K3984" s="4">
        <f t="shared" si="1"/>
        <v>2024</v>
      </c>
      <c r="L3984" s="4" t="str">
        <f t="shared" si="2"/>
        <v>Apr</v>
      </c>
    </row>
    <row r="3985" ht="22.5" customHeight="1">
      <c r="A3985" s="4">
        <f>(Orders!A3985)</f>
        <v>748376248</v>
      </c>
      <c r="B3985" s="5">
        <f t="array" ref="B3985">_xlfn.XLOOKUP(A3985, Orders!A:A,Orders!C:C)</f>
        <v>45167.02868</v>
      </c>
      <c r="C3985" s="4">
        <f>Order_items!B3985</f>
        <v>194682</v>
      </c>
      <c r="D3985" s="4" t="str">
        <f t="array" ref="D3985">_xlfn.XLOOKUP(C3985,Products!A:A,Products!B:B,"")</f>
        <v>Iced Tea</v>
      </c>
      <c r="E3985" s="4" t="str">
        <f t="array" ref="E3985">_xlfn.XLOOKUP(C3985,Products!A:A,Products!C:C,"")</f>
        <v>Cold Drinks &amp; Juices</v>
      </c>
      <c r="F3985" s="4" t="str">
        <f t="array" ref="F3985">_xlfn.XLOOKUP(C3985,Products!A:A,Products!D:D,"")</f>
        <v>Sastry-Issac</v>
      </c>
      <c r="G3985" s="4">
        <f>Order_items!C3985</f>
        <v>3</v>
      </c>
      <c r="H3985" s="4">
        <f>Order_items!D3985</f>
        <v>912.29</v>
      </c>
      <c r="I3985" s="4">
        <f>Order_items!E3985</f>
        <v>2736.87</v>
      </c>
      <c r="J3985" s="4" t="str">
        <f t="array" ref="J3985">_xlfn.XLOOKUP(A3985,Orders!A:A,Orders!G:G,"")</f>
        <v>Cash</v>
      </c>
      <c r="K3985" s="4">
        <f t="shared" si="1"/>
        <v>2023</v>
      </c>
      <c r="L3985" s="4" t="str">
        <f t="shared" si="2"/>
        <v>Aug</v>
      </c>
    </row>
    <row r="3986" ht="22.5" customHeight="1">
      <c r="A3986" s="4">
        <f>(Orders!A3986)</f>
        <v>6096787440</v>
      </c>
      <c r="B3986" s="5">
        <f t="array" ref="B3986">_xlfn.XLOOKUP(A3986, Orders!A:A,Orders!C:C)</f>
        <v>45003.50045</v>
      </c>
      <c r="C3986" s="4">
        <f>Order_items!B3986</f>
        <v>478531</v>
      </c>
      <c r="D3986" s="4" t="str">
        <f t="array" ref="D3986">_xlfn.XLOOKUP(C3986,Products!A:A,Products!B:B,"")</f>
        <v>Carrots</v>
      </c>
      <c r="E3986" s="4" t="str">
        <f t="array" ref="E3986">_xlfn.XLOOKUP(C3986,Products!A:A,Products!C:C,"")</f>
        <v>Fruits &amp; Vegetables</v>
      </c>
      <c r="F3986" s="4" t="str">
        <f t="array" ref="F3986">_xlfn.XLOOKUP(C3986,Products!A:A,Products!D:D,"")</f>
        <v>Uppal Group</v>
      </c>
      <c r="G3986" s="4">
        <f>Order_items!C3986</f>
        <v>3</v>
      </c>
      <c r="H3986" s="4">
        <f>Order_items!D3986</f>
        <v>825.46</v>
      </c>
      <c r="I3986" s="4">
        <f>Order_items!E3986</f>
        <v>2476.38</v>
      </c>
      <c r="J3986" s="4" t="str">
        <f t="array" ref="J3986">_xlfn.XLOOKUP(A3986,Orders!A:A,Orders!G:G,"")</f>
        <v>Card</v>
      </c>
      <c r="K3986" s="4">
        <f t="shared" si="1"/>
        <v>2023</v>
      </c>
      <c r="L3986" s="4" t="str">
        <f t="shared" si="2"/>
        <v>Mar</v>
      </c>
    </row>
    <row r="3987" ht="22.5" customHeight="1">
      <c r="A3987" s="4">
        <f>(Orders!A3987)</f>
        <v>8787660233</v>
      </c>
      <c r="B3987" s="5">
        <f t="array" ref="B3987">_xlfn.XLOOKUP(A3987, Orders!A:A,Orders!C:C)</f>
        <v>45438.30319</v>
      </c>
      <c r="C3987" s="4">
        <f>Order_items!B3987</f>
        <v>672059</v>
      </c>
      <c r="D3987" s="4" t="str">
        <f t="array" ref="D3987">_xlfn.XLOOKUP(C3987,Products!A:A,Products!B:B,"")</f>
        <v>Toothpaste</v>
      </c>
      <c r="E3987" s="4" t="str">
        <f t="array" ref="E3987">_xlfn.XLOOKUP(C3987,Products!A:A,Products!C:C,"")</f>
        <v>Personal Care</v>
      </c>
      <c r="F3987" s="4" t="str">
        <f t="array" ref="F3987">_xlfn.XLOOKUP(C3987,Products!A:A,Products!D:D,"")</f>
        <v>Kaur-Gola</v>
      </c>
      <c r="G3987" s="4">
        <f>Order_items!C3987</f>
        <v>2</v>
      </c>
      <c r="H3987" s="4">
        <f>Order_items!D3987</f>
        <v>672.73</v>
      </c>
      <c r="I3987" s="4">
        <f>Order_items!E3987</f>
        <v>1345.46</v>
      </c>
      <c r="J3987" s="4" t="str">
        <f t="array" ref="J3987">_xlfn.XLOOKUP(A3987,Orders!A:A,Orders!G:G,"")</f>
        <v>Card</v>
      </c>
      <c r="K3987" s="4">
        <f t="shared" si="1"/>
        <v>2024</v>
      </c>
      <c r="L3987" s="4" t="str">
        <f t="shared" si="2"/>
        <v>May</v>
      </c>
    </row>
    <row r="3988" ht="22.5" customHeight="1">
      <c r="A3988" s="4">
        <f>(Orders!A3988)</f>
        <v>3845481278</v>
      </c>
      <c r="B3988" s="5">
        <f t="array" ref="B3988">_xlfn.XLOOKUP(A3988, Orders!A:A,Orders!C:C)</f>
        <v>45112.24664</v>
      </c>
      <c r="C3988" s="4">
        <f>Order_items!B3988</f>
        <v>487931</v>
      </c>
      <c r="D3988" s="4" t="str">
        <f t="array" ref="D3988">_xlfn.XLOOKUP(C3988,Products!A:A,Products!B:B,"")</f>
        <v>Sugar</v>
      </c>
      <c r="E3988" s="4" t="str">
        <f t="array" ref="E3988">_xlfn.XLOOKUP(C3988,Products!A:A,Products!C:C,"")</f>
        <v>Grocery &amp; Staples</v>
      </c>
      <c r="F3988" s="4" t="str">
        <f t="array" ref="F3988">_xlfn.XLOOKUP(C3988,Products!A:A,Products!D:D,"")</f>
        <v>Bahl, Jaggi and Nath</v>
      </c>
      <c r="G3988" s="4">
        <f>Order_items!C3988</f>
        <v>3</v>
      </c>
      <c r="H3988" s="4">
        <f>Order_items!D3988</f>
        <v>709.08</v>
      </c>
      <c r="I3988" s="4">
        <f>Order_items!E3988</f>
        <v>2127.24</v>
      </c>
      <c r="J3988" s="4" t="str">
        <f t="array" ref="J3988">_xlfn.XLOOKUP(A3988,Orders!A:A,Orders!G:G,"")</f>
        <v>Card</v>
      </c>
      <c r="K3988" s="4">
        <f t="shared" si="1"/>
        <v>2023</v>
      </c>
      <c r="L3988" s="4" t="str">
        <f t="shared" si="2"/>
        <v>Jul</v>
      </c>
    </row>
    <row r="3989" ht="22.5" customHeight="1">
      <c r="A3989" s="4">
        <f>(Orders!A3989)</f>
        <v>4636134267</v>
      </c>
      <c r="B3989" s="5">
        <f t="array" ref="B3989">_xlfn.XLOOKUP(A3989, Orders!A:A,Orders!C:C)</f>
        <v>45350.81302</v>
      </c>
      <c r="C3989" s="4">
        <f>Order_items!B3989</f>
        <v>228286</v>
      </c>
      <c r="D3989" s="4" t="str">
        <f t="array" ref="D3989">_xlfn.XLOOKUP(C3989,Products!A:A,Products!B:B,"")</f>
        <v>Cola</v>
      </c>
      <c r="E3989" s="4" t="str">
        <f t="array" ref="E3989">_xlfn.XLOOKUP(C3989,Products!A:A,Products!C:C,"")</f>
        <v>Cold Drinks &amp; Juices</v>
      </c>
      <c r="F3989" s="4" t="str">
        <f t="array" ref="F3989">_xlfn.XLOOKUP(C3989,Products!A:A,Products!D:D,"")</f>
        <v>Bhattacharyya PLC</v>
      </c>
      <c r="G3989" s="4">
        <f>Order_items!C3989</f>
        <v>3</v>
      </c>
      <c r="H3989" s="4">
        <f>Order_items!D3989</f>
        <v>179.08</v>
      </c>
      <c r="I3989" s="4">
        <f>Order_items!E3989</f>
        <v>537.24</v>
      </c>
      <c r="J3989" s="4" t="str">
        <f t="array" ref="J3989">_xlfn.XLOOKUP(A3989,Orders!A:A,Orders!G:G,"")</f>
        <v>Card</v>
      </c>
      <c r="K3989" s="4">
        <f t="shared" si="1"/>
        <v>2024</v>
      </c>
      <c r="L3989" s="4" t="str">
        <f t="shared" si="2"/>
        <v>Feb</v>
      </c>
    </row>
    <row r="3990" ht="22.5" customHeight="1">
      <c r="A3990" s="4">
        <f>(Orders!A3990)</f>
        <v>4538825340</v>
      </c>
      <c r="B3990" s="5">
        <f t="array" ref="B3990">_xlfn.XLOOKUP(A3990, Orders!A:A,Orders!C:C)</f>
        <v>45387.43512</v>
      </c>
      <c r="C3990" s="4">
        <f>Order_items!B3990</f>
        <v>124290</v>
      </c>
      <c r="D3990" s="4" t="str">
        <f t="array" ref="D3990">_xlfn.XLOOKUP(C3990,Products!A:A,Products!B:B,"")</f>
        <v>Lotion</v>
      </c>
      <c r="E3990" s="4" t="str">
        <f t="array" ref="E3990">_xlfn.XLOOKUP(C3990,Products!A:A,Products!C:C,"")</f>
        <v>Personal Care</v>
      </c>
      <c r="F3990" s="4" t="str">
        <f t="array" ref="F3990">_xlfn.XLOOKUP(C3990,Products!A:A,Products!D:D,"")</f>
        <v>Sachdev Group</v>
      </c>
      <c r="G3990" s="4">
        <f>Order_items!C3990</f>
        <v>2</v>
      </c>
      <c r="H3990" s="4">
        <f>Order_items!D3990</f>
        <v>39.65</v>
      </c>
      <c r="I3990" s="4">
        <f>Order_items!E3990</f>
        <v>79.3</v>
      </c>
      <c r="J3990" s="4" t="str">
        <f t="array" ref="J3990">_xlfn.XLOOKUP(A3990,Orders!A:A,Orders!G:G,"")</f>
        <v>Cash</v>
      </c>
      <c r="K3990" s="4">
        <f t="shared" si="1"/>
        <v>2024</v>
      </c>
      <c r="L3990" s="4" t="str">
        <f t="shared" si="2"/>
        <v>Apr</v>
      </c>
    </row>
    <row r="3991" ht="22.5" customHeight="1">
      <c r="A3991" s="4">
        <f>(Orders!A3991)</f>
        <v>4553101047</v>
      </c>
      <c r="B3991" s="5">
        <f t="array" ref="B3991">_xlfn.XLOOKUP(A3991, Orders!A:A,Orders!C:C)</f>
        <v>45443.96611</v>
      </c>
      <c r="C3991" s="4">
        <f>Order_items!B3991</f>
        <v>937542</v>
      </c>
      <c r="D3991" s="4" t="str">
        <f t="array" ref="D3991">_xlfn.XLOOKUP(C3991,Products!A:A,Products!B:B,"")</f>
        <v>Wheat Flour</v>
      </c>
      <c r="E3991" s="4" t="str">
        <f t="array" ref="E3991">_xlfn.XLOOKUP(C3991,Products!A:A,Products!C:C,"")</f>
        <v>Grocery &amp; Staples</v>
      </c>
      <c r="F3991" s="4" t="str">
        <f t="array" ref="F3991">_xlfn.XLOOKUP(C3991,Products!A:A,Products!D:D,"")</f>
        <v>Khurana and Sons</v>
      </c>
      <c r="G3991" s="4">
        <f>Order_items!C3991</f>
        <v>3</v>
      </c>
      <c r="H3991" s="4">
        <f>Order_items!D3991</f>
        <v>97.04</v>
      </c>
      <c r="I3991" s="4">
        <f>Order_items!E3991</f>
        <v>291.12</v>
      </c>
      <c r="J3991" s="4" t="str">
        <f t="array" ref="J3991">_xlfn.XLOOKUP(A3991,Orders!A:A,Orders!G:G,"")</f>
        <v>Wallet</v>
      </c>
      <c r="K3991" s="4">
        <f t="shared" si="1"/>
        <v>2024</v>
      </c>
      <c r="L3991" s="4" t="str">
        <f t="shared" si="2"/>
        <v>May</v>
      </c>
    </row>
    <row r="3992" ht="22.5" customHeight="1">
      <c r="A3992" s="4">
        <f>(Orders!A3992)</f>
        <v>2193853405</v>
      </c>
      <c r="B3992" s="5">
        <f t="array" ref="B3992">_xlfn.XLOOKUP(A3992, Orders!A:A,Orders!C:C)</f>
        <v>45076.86784</v>
      </c>
      <c r="C3992" s="4">
        <f>Order_items!B3992</f>
        <v>448752</v>
      </c>
      <c r="D3992" s="4" t="str">
        <f t="array" ref="D3992">_xlfn.XLOOKUP(C3992,Products!A:A,Products!B:B,"")</f>
        <v>Toilet Cleaner</v>
      </c>
      <c r="E3992" s="4" t="str">
        <f t="array" ref="E3992">_xlfn.XLOOKUP(C3992,Products!A:A,Products!C:C,"")</f>
        <v>Household Care</v>
      </c>
      <c r="F3992" s="4" t="str">
        <f t="array" ref="F3992">_xlfn.XLOOKUP(C3992,Products!A:A,Products!D:D,"")</f>
        <v>Batta-Doctor</v>
      </c>
      <c r="G3992" s="4">
        <f>Order_items!C3992</f>
        <v>2</v>
      </c>
      <c r="H3992" s="4">
        <f>Order_items!D3992</f>
        <v>160.07</v>
      </c>
      <c r="I3992" s="4">
        <f>Order_items!E3992</f>
        <v>320.14</v>
      </c>
      <c r="J3992" s="4" t="str">
        <f t="array" ref="J3992">_xlfn.XLOOKUP(A3992,Orders!A:A,Orders!G:G,"")</f>
        <v>UPI</v>
      </c>
      <c r="K3992" s="4">
        <f t="shared" si="1"/>
        <v>2023</v>
      </c>
      <c r="L3992" s="4" t="str">
        <f t="shared" si="2"/>
        <v>May</v>
      </c>
    </row>
    <row r="3993" ht="22.5" customHeight="1">
      <c r="A3993" s="4">
        <f>(Orders!A3993)</f>
        <v>1642059453</v>
      </c>
      <c r="B3993" s="5">
        <f t="array" ref="B3993">_xlfn.XLOOKUP(A3993, Orders!A:A,Orders!C:C)</f>
        <v>45150.21844</v>
      </c>
      <c r="C3993" s="4">
        <f>Order_items!B3993</f>
        <v>70969</v>
      </c>
      <c r="D3993" s="4" t="str">
        <f t="array" ref="D3993">_xlfn.XLOOKUP(C3993,Products!A:A,Products!B:B,"")</f>
        <v>Carrots</v>
      </c>
      <c r="E3993" s="4" t="str">
        <f t="array" ref="E3993">_xlfn.XLOOKUP(C3993,Products!A:A,Products!C:C,"")</f>
        <v>Fruits &amp; Vegetables</v>
      </c>
      <c r="F3993" s="4" t="str">
        <f t="array" ref="F3993">_xlfn.XLOOKUP(C3993,Products!A:A,Products!D:D,"")</f>
        <v>Mohan Group</v>
      </c>
      <c r="G3993" s="4">
        <f>Order_items!C3993</f>
        <v>1</v>
      </c>
      <c r="H3993" s="4">
        <f>Order_items!D3993</f>
        <v>631.7</v>
      </c>
      <c r="I3993" s="4">
        <f>Order_items!E3993</f>
        <v>631.7</v>
      </c>
      <c r="J3993" s="4" t="str">
        <f t="array" ref="J3993">_xlfn.XLOOKUP(A3993,Orders!A:A,Orders!G:G,"")</f>
        <v>Card</v>
      </c>
      <c r="K3993" s="4">
        <f t="shared" si="1"/>
        <v>2023</v>
      </c>
      <c r="L3993" s="4" t="str">
        <f t="shared" si="2"/>
        <v>Aug</v>
      </c>
    </row>
    <row r="3994" ht="22.5" customHeight="1">
      <c r="A3994" s="4">
        <f>(Orders!A3994)</f>
        <v>5890339330</v>
      </c>
      <c r="B3994" s="5">
        <f t="array" ref="B3994">_xlfn.XLOOKUP(A3994, Orders!A:A,Orders!C:C)</f>
        <v>45433.68021</v>
      </c>
      <c r="C3994" s="4">
        <f>Order_items!B3994</f>
        <v>891833</v>
      </c>
      <c r="D3994" s="4" t="str">
        <f t="array" ref="D3994">_xlfn.XLOOKUP(C3994,Products!A:A,Products!B:B,"")</f>
        <v>Curd</v>
      </c>
      <c r="E3994" s="4" t="str">
        <f t="array" ref="E3994">_xlfn.XLOOKUP(C3994,Products!A:A,Products!C:C,"")</f>
        <v>Dairy &amp; Breakfast</v>
      </c>
      <c r="F3994" s="4" t="str">
        <f t="array" ref="F3994">_xlfn.XLOOKUP(C3994,Products!A:A,Products!D:D,"")</f>
        <v>Mani PLC</v>
      </c>
      <c r="G3994" s="4">
        <f>Order_items!C3994</f>
        <v>2</v>
      </c>
      <c r="H3994" s="4">
        <f>Order_items!D3994</f>
        <v>493.19</v>
      </c>
      <c r="I3994" s="4">
        <f>Order_items!E3994</f>
        <v>986.38</v>
      </c>
      <c r="J3994" s="4" t="str">
        <f t="array" ref="J3994">_xlfn.XLOOKUP(A3994,Orders!A:A,Orders!G:G,"")</f>
        <v>Wallet</v>
      </c>
      <c r="K3994" s="4">
        <f t="shared" si="1"/>
        <v>2024</v>
      </c>
      <c r="L3994" s="4" t="str">
        <f t="shared" si="2"/>
        <v>May</v>
      </c>
    </row>
    <row r="3995" ht="22.5" customHeight="1">
      <c r="A3995" s="4">
        <f>(Orders!A3995)</f>
        <v>313663478</v>
      </c>
      <c r="B3995" s="5">
        <f t="array" ref="B3995">_xlfn.XLOOKUP(A3995, Orders!A:A,Orders!C:C)</f>
        <v>45343.70509</v>
      </c>
      <c r="C3995" s="4">
        <f>Order_items!B3995</f>
        <v>14145</v>
      </c>
      <c r="D3995" s="4" t="str">
        <f t="array" ref="D3995">_xlfn.XLOOKUP(C3995,Products!A:A,Products!B:B,"")</f>
        <v>Spinach</v>
      </c>
      <c r="E3995" s="4" t="str">
        <f t="array" ref="E3995">_xlfn.XLOOKUP(C3995,Products!A:A,Products!C:C,"")</f>
        <v>Fruits &amp; Vegetables</v>
      </c>
      <c r="F3995" s="4" t="str">
        <f t="array" ref="F3995">_xlfn.XLOOKUP(C3995,Products!A:A,Products!D:D,"")</f>
        <v>Thakur, Shah and Pingle</v>
      </c>
      <c r="G3995" s="4">
        <f>Order_items!C3995</f>
        <v>1</v>
      </c>
      <c r="H3995" s="4">
        <f>Order_items!D3995</f>
        <v>630.84</v>
      </c>
      <c r="I3995" s="4">
        <f>Order_items!E3995</f>
        <v>630.84</v>
      </c>
      <c r="J3995" s="4" t="str">
        <f t="array" ref="J3995">_xlfn.XLOOKUP(A3995,Orders!A:A,Orders!G:G,"")</f>
        <v>Wallet</v>
      </c>
      <c r="K3995" s="4">
        <f t="shared" si="1"/>
        <v>2024</v>
      </c>
      <c r="L3995" s="4" t="str">
        <f t="shared" si="2"/>
        <v>Feb</v>
      </c>
    </row>
    <row r="3996" ht="22.5" customHeight="1">
      <c r="A3996" s="4">
        <f>(Orders!A3996)</f>
        <v>8591576320</v>
      </c>
      <c r="B3996" s="5">
        <f t="array" ref="B3996">_xlfn.XLOOKUP(A3996, Orders!A:A,Orders!C:C)</f>
        <v>45136.27001</v>
      </c>
      <c r="C3996" s="4">
        <f>Order_items!B3996</f>
        <v>692985</v>
      </c>
      <c r="D3996" s="4" t="str">
        <f t="array" ref="D3996">_xlfn.XLOOKUP(C3996,Products!A:A,Products!B:B,"")</f>
        <v>Pulses</v>
      </c>
      <c r="E3996" s="4" t="str">
        <f t="array" ref="E3996">_xlfn.XLOOKUP(C3996,Products!A:A,Products!C:C,"")</f>
        <v>Grocery &amp; Staples</v>
      </c>
      <c r="F3996" s="4" t="str">
        <f t="array" ref="F3996">_xlfn.XLOOKUP(C3996,Products!A:A,Products!D:D,"")</f>
        <v>Wable, Sankaran and Hari</v>
      </c>
      <c r="G3996" s="4">
        <f>Order_items!C3996</f>
        <v>2</v>
      </c>
      <c r="H3996" s="4">
        <f>Order_items!D3996</f>
        <v>197.39</v>
      </c>
      <c r="I3996" s="4">
        <f>Order_items!E3996</f>
        <v>394.78</v>
      </c>
      <c r="J3996" s="4" t="str">
        <f t="array" ref="J3996">_xlfn.XLOOKUP(A3996,Orders!A:A,Orders!G:G,"")</f>
        <v>UPI</v>
      </c>
      <c r="K3996" s="4">
        <f t="shared" si="1"/>
        <v>2023</v>
      </c>
      <c r="L3996" s="4" t="str">
        <f t="shared" si="2"/>
        <v>Jul</v>
      </c>
    </row>
    <row r="3997" ht="22.5" customHeight="1">
      <c r="A3997" s="4">
        <f>(Orders!A3997)</f>
        <v>4728104591</v>
      </c>
      <c r="B3997" s="5">
        <f t="array" ref="B3997">_xlfn.XLOOKUP(A3997, Orders!A:A,Orders!C:C)</f>
        <v>45236.11809</v>
      </c>
      <c r="C3997" s="4">
        <f>Order_items!B3997</f>
        <v>537274</v>
      </c>
      <c r="D3997" s="4" t="str">
        <f t="array" ref="D3997">_xlfn.XLOOKUP(C3997,Products!A:A,Products!B:B,"")</f>
        <v>Pet Treats</v>
      </c>
      <c r="E3997" s="4" t="str">
        <f t="array" ref="E3997">_xlfn.XLOOKUP(C3997,Products!A:A,Products!C:C,"")</f>
        <v>Pet Care</v>
      </c>
      <c r="F3997" s="4" t="str">
        <f t="array" ref="F3997">_xlfn.XLOOKUP(C3997,Products!A:A,Products!D:D,"")</f>
        <v>Lal-Chauhan</v>
      </c>
      <c r="G3997" s="4">
        <f>Order_items!C3997</f>
        <v>2</v>
      </c>
      <c r="H3997" s="4">
        <f>Order_items!D3997</f>
        <v>702.71</v>
      </c>
      <c r="I3997" s="4">
        <f>Order_items!E3997</f>
        <v>1405.42</v>
      </c>
      <c r="J3997" s="4" t="str">
        <f t="array" ref="J3997">_xlfn.XLOOKUP(A3997,Orders!A:A,Orders!G:G,"")</f>
        <v>Wallet</v>
      </c>
      <c r="K3997" s="4">
        <f t="shared" si="1"/>
        <v>2023</v>
      </c>
      <c r="L3997" s="4" t="str">
        <f t="shared" si="2"/>
        <v>Nov</v>
      </c>
    </row>
    <row r="3998" ht="22.5" customHeight="1">
      <c r="A3998" s="4">
        <f>(Orders!A3998)</f>
        <v>8276401643</v>
      </c>
      <c r="B3998" s="5">
        <f t="array" ref="B3998">_xlfn.XLOOKUP(A3998, Orders!A:A,Orders!C:C)</f>
        <v>45582.26309</v>
      </c>
      <c r="C3998" s="4">
        <f>Order_items!B3998</f>
        <v>833557</v>
      </c>
      <c r="D3998" s="4" t="str">
        <f t="array" ref="D3998">_xlfn.XLOOKUP(C3998,Products!A:A,Products!B:B,"")</f>
        <v>Cereal</v>
      </c>
      <c r="E3998" s="4" t="str">
        <f t="array" ref="E3998">_xlfn.XLOOKUP(C3998,Products!A:A,Products!C:C,"")</f>
        <v>Dairy &amp; Breakfast</v>
      </c>
      <c r="F3998" s="4" t="str">
        <f t="array" ref="F3998">_xlfn.XLOOKUP(C3998,Products!A:A,Products!D:D,"")</f>
        <v>Gole, Chand and Dada</v>
      </c>
      <c r="G3998" s="4">
        <f>Order_items!C3998</f>
        <v>1</v>
      </c>
      <c r="H3998" s="4">
        <f>Order_items!D3998</f>
        <v>422.87</v>
      </c>
      <c r="I3998" s="4">
        <f>Order_items!E3998</f>
        <v>422.87</v>
      </c>
      <c r="J3998" s="4" t="str">
        <f t="array" ref="J3998">_xlfn.XLOOKUP(A3998,Orders!A:A,Orders!G:G,"")</f>
        <v>Card</v>
      </c>
      <c r="K3998" s="4">
        <f t="shared" si="1"/>
        <v>2024</v>
      </c>
      <c r="L3998" s="4" t="str">
        <f t="shared" si="2"/>
        <v>Oct</v>
      </c>
    </row>
    <row r="3999" ht="22.5" customHeight="1">
      <c r="A3999" s="4">
        <f>(Orders!A3999)</f>
        <v>8709694061</v>
      </c>
      <c r="B3999" s="5">
        <f t="array" ref="B3999">_xlfn.XLOOKUP(A3999, Orders!A:A,Orders!C:C)</f>
        <v>45582.46912</v>
      </c>
      <c r="C3999" s="4">
        <f>Order_items!B3999</f>
        <v>337168</v>
      </c>
      <c r="D3999" s="4" t="str">
        <f t="array" ref="D3999">_xlfn.XLOOKUP(C3999,Products!A:A,Products!B:B,"")</f>
        <v>Eggs</v>
      </c>
      <c r="E3999" s="4" t="str">
        <f t="array" ref="E3999">_xlfn.XLOOKUP(C3999,Products!A:A,Products!C:C,"")</f>
        <v>Dairy &amp; Breakfast</v>
      </c>
      <c r="F3999" s="4" t="str">
        <f t="array" ref="F3999">_xlfn.XLOOKUP(C3999,Products!A:A,Products!D:D,"")</f>
        <v>Dasgupta PLC</v>
      </c>
      <c r="G3999" s="4">
        <f>Order_items!C3999</f>
        <v>2</v>
      </c>
      <c r="H3999" s="4">
        <f>Order_items!D3999</f>
        <v>545.49</v>
      </c>
      <c r="I3999" s="4">
        <f>Order_items!E3999</f>
        <v>1090.98</v>
      </c>
      <c r="J3999" s="4" t="str">
        <f t="array" ref="J3999">_xlfn.XLOOKUP(A3999,Orders!A:A,Orders!G:G,"")</f>
        <v>UPI</v>
      </c>
      <c r="K3999" s="4">
        <f t="shared" si="1"/>
        <v>2024</v>
      </c>
      <c r="L3999" s="4" t="str">
        <f t="shared" si="2"/>
        <v>Oct</v>
      </c>
    </row>
    <row r="4000" ht="22.5" customHeight="1">
      <c r="A4000" s="4">
        <f>(Orders!A4000)</f>
        <v>4080156881</v>
      </c>
      <c r="B4000" s="5">
        <f t="array" ref="B4000">_xlfn.XLOOKUP(A4000, Orders!A:A,Orders!C:C)</f>
        <v>45385.77976</v>
      </c>
      <c r="C4000" s="4">
        <f>Order_items!B4000</f>
        <v>300159</v>
      </c>
      <c r="D4000" s="4" t="str">
        <f t="array" ref="D4000">_xlfn.XLOOKUP(C4000,Products!A:A,Products!B:B,"")</f>
        <v>Cola</v>
      </c>
      <c r="E4000" s="4" t="str">
        <f t="array" ref="E4000">_xlfn.XLOOKUP(C4000,Products!A:A,Products!C:C,"")</f>
        <v>Cold Drinks &amp; Juices</v>
      </c>
      <c r="F4000" s="4" t="str">
        <f t="array" ref="F4000">_xlfn.XLOOKUP(C4000,Products!A:A,Products!D:D,"")</f>
        <v>Basu, Rout and Mistry</v>
      </c>
      <c r="G4000" s="4">
        <f>Order_items!C4000</f>
        <v>2</v>
      </c>
      <c r="H4000" s="4">
        <f>Order_items!D4000</f>
        <v>44.35</v>
      </c>
      <c r="I4000" s="4">
        <f>Order_items!E4000</f>
        <v>88.7</v>
      </c>
      <c r="J4000" s="4" t="str">
        <f t="array" ref="J4000">_xlfn.XLOOKUP(A4000,Orders!A:A,Orders!G:G,"")</f>
        <v>Cash</v>
      </c>
      <c r="K4000" s="4">
        <f t="shared" si="1"/>
        <v>2024</v>
      </c>
      <c r="L4000" s="4" t="str">
        <f t="shared" si="2"/>
        <v>Apr</v>
      </c>
    </row>
    <row r="4001" ht="22.5" customHeight="1">
      <c r="A4001" s="4">
        <f>(Orders!A4001)</f>
        <v>7485829116</v>
      </c>
      <c r="B4001" s="5">
        <f t="array" ref="B4001">_xlfn.XLOOKUP(A4001, Orders!A:A,Orders!C:C)</f>
        <v>45381.5735</v>
      </c>
      <c r="C4001" s="4">
        <f>Order_items!B4001</f>
        <v>500633</v>
      </c>
      <c r="D4001" s="4" t="str">
        <f t="array" ref="D4001">_xlfn.XLOOKUP(C4001,Products!A:A,Products!B:B,"")</f>
        <v>Cereal</v>
      </c>
      <c r="E4001" s="4" t="str">
        <f t="array" ref="E4001">_xlfn.XLOOKUP(C4001,Products!A:A,Products!C:C,"")</f>
        <v>Dairy &amp; Breakfast</v>
      </c>
      <c r="F4001" s="4" t="str">
        <f t="array" ref="F4001">_xlfn.XLOOKUP(C4001,Products!A:A,Products!D:D,"")</f>
        <v>Trivedi-Ahluwalia</v>
      </c>
      <c r="G4001" s="4">
        <f>Order_items!C4001</f>
        <v>2</v>
      </c>
      <c r="H4001" s="4">
        <f>Order_items!D4001</f>
        <v>154.5</v>
      </c>
      <c r="I4001" s="4">
        <f>Order_items!E4001</f>
        <v>309</v>
      </c>
      <c r="J4001" s="4" t="str">
        <f t="array" ref="J4001">_xlfn.XLOOKUP(A4001,Orders!A:A,Orders!G:G,"")</f>
        <v>Card</v>
      </c>
      <c r="K4001" s="4">
        <f t="shared" si="1"/>
        <v>2024</v>
      </c>
      <c r="L4001" s="4" t="str">
        <f t="shared" si="2"/>
        <v>Mar</v>
      </c>
    </row>
    <row r="4002" ht="22.5" customHeight="1">
      <c r="A4002" s="4">
        <f>(Orders!A4002)</f>
        <v>7378865582</v>
      </c>
      <c r="B4002" s="5">
        <f t="array" ref="B4002">_xlfn.XLOOKUP(A4002, Orders!A:A,Orders!C:C)</f>
        <v>45069.75084</v>
      </c>
      <c r="C4002" s="4">
        <f>Order_items!B4002</f>
        <v>661577</v>
      </c>
      <c r="D4002" s="4" t="str">
        <f t="array" ref="D4002">_xlfn.XLOOKUP(C4002,Products!A:A,Products!B:B,"")</f>
        <v>Cat Food</v>
      </c>
      <c r="E4002" s="4" t="str">
        <f t="array" ref="E4002">_xlfn.XLOOKUP(C4002,Products!A:A,Products!C:C,"")</f>
        <v>Pet Care</v>
      </c>
      <c r="F4002" s="4" t="str">
        <f t="array" ref="F4002">_xlfn.XLOOKUP(C4002,Products!A:A,Products!D:D,"")</f>
        <v>Majumdar PLC</v>
      </c>
      <c r="G4002" s="4">
        <f>Order_items!C4002</f>
        <v>3</v>
      </c>
      <c r="H4002" s="4">
        <f>Order_items!D4002</f>
        <v>720.95</v>
      </c>
      <c r="I4002" s="4">
        <f>Order_items!E4002</f>
        <v>2162.85</v>
      </c>
      <c r="J4002" s="4" t="str">
        <f t="array" ref="J4002">_xlfn.XLOOKUP(A4002,Orders!A:A,Orders!G:G,"")</f>
        <v>Card</v>
      </c>
      <c r="K4002" s="4">
        <f t="shared" si="1"/>
        <v>2023</v>
      </c>
      <c r="L4002" s="4" t="str">
        <f t="shared" si="2"/>
        <v>May</v>
      </c>
    </row>
    <row r="4003" ht="22.5" customHeight="1">
      <c r="A4003" s="4">
        <f>(Orders!A4003)</f>
        <v>335575667</v>
      </c>
      <c r="B4003" s="5">
        <f t="array" ref="B4003">_xlfn.XLOOKUP(A4003, Orders!A:A,Orders!C:C)</f>
        <v>45176.25549</v>
      </c>
      <c r="C4003" s="4">
        <f>Order_items!B4003</f>
        <v>77308</v>
      </c>
      <c r="D4003" s="4" t="str">
        <f t="array" ref="D4003">_xlfn.XLOOKUP(C4003,Products!A:A,Products!B:B,"")</f>
        <v>Onions</v>
      </c>
      <c r="E4003" s="4" t="str">
        <f t="array" ref="E4003">_xlfn.XLOOKUP(C4003,Products!A:A,Products!C:C,"")</f>
        <v>Fruits &amp; Vegetables</v>
      </c>
      <c r="F4003" s="4" t="str">
        <f t="array" ref="F4003">_xlfn.XLOOKUP(C4003,Products!A:A,Products!D:D,"")</f>
        <v>Ratta-Sagar</v>
      </c>
      <c r="G4003" s="4">
        <f>Order_items!C4003</f>
        <v>3</v>
      </c>
      <c r="H4003" s="4">
        <f>Order_items!D4003</f>
        <v>223.27</v>
      </c>
      <c r="I4003" s="4">
        <f>Order_items!E4003</f>
        <v>669.81</v>
      </c>
      <c r="J4003" s="4" t="str">
        <f t="array" ref="J4003">_xlfn.XLOOKUP(A4003,Orders!A:A,Orders!G:G,"")</f>
        <v>Card</v>
      </c>
      <c r="K4003" s="4">
        <f t="shared" si="1"/>
        <v>2023</v>
      </c>
      <c r="L4003" s="4" t="str">
        <f t="shared" si="2"/>
        <v>Sep</v>
      </c>
    </row>
    <row r="4004" ht="22.5" customHeight="1">
      <c r="A4004" s="4">
        <f>(Orders!A4004)</f>
        <v>1621109077</v>
      </c>
      <c r="B4004" s="5">
        <f t="array" ref="B4004">_xlfn.XLOOKUP(A4004, Orders!A:A,Orders!C:C)</f>
        <v>45376.74294</v>
      </c>
      <c r="C4004" s="4">
        <f>Order_items!B4004</f>
        <v>557908</v>
      </c>
      <c r="D4004" s="4" t="str">
        <f t="array" ref="D4004">_xlfn.XLOOKUP(C4004,Products!A:A,Products!B:B,"")</f>
        <v>Vitamins</v>
      </c>
      <c r="E4004" s="4" t="str">
        <f t="array" ref="E4004">_xlfn.XLOOKUP(C4004,Products!A:A,Products!C:C,"")</f>
        <v>Pharmacy</v>
      </c>
      <c r="F4004" s="4" t="str">
        <f t="array" ref="F4004">_xlfn.XLOOKUP(C4004,Products!A:A,Products!D:D,"")</f>
        <v>Sundaram Inc</v>
      </c>
      <c r="G4004" s="4">
        <f>Order_items!C4004</f>
        <v>1</v>
      </c>
      <c r="H4004" s="4">
        <f>Order_items!D4004</f>
        <v>942.37</v>
      </c>
      <c r="I4004" s="4">
        <f>Order_items!E4004</f>
        <v>942.37</v>
      </c>
      <c r="J4004" s="4" t="str">
        <f t="array" ref="J4004">_xlfn.XLOOKUP(A4004,Orders!A:A,Orders!G:G,"")</f>
        <v>Card</v>
      </c>
      <c r="K4004" s="4">
        <f t="shared" si="1"/>
        <v>2024</v>
      </c>
      <c r="L4004" s="4" t="str">
        <f t="shared" si="2"/>
        <v>Mar</v>
      </c>
    </row>
    <row r="4005" ht="22.5" customHeight="1">
      <c r="A4005" s="4">
        <f>(Orders!A4005)</f>
        <v>7468088555</v>
      </c>
      <c r="B4005" s="5">
        <f t="array" ref="B4005">_xlfn.XLOOKUP(A4005, Orders!A:A,Orders!C:C)</f>
        <v>45056.47981</v>
      </c>
      <c r="C4005" s="4">
        <f>Order_items!B4005</f>
        <v>654623</v>
      </c>
      <c r="D4005" s="4" t="str">
        <f t="array" ref="D4005">_xlfn.XLOOKUP(C4005,Products!A:A,Products!B:B,"")</f>
        <v>Chips</v>
      </c>
      <c r="E4005" s="4" t="str">
        <f t="array" ref="E4005">_xlfn.XLOOKUP(C4005,Products!A:A,Products!C:C,"")</f>
        <v>Snacks &amp; Munchies</v>
      </c>
      <c r="F4005" s="4" t="str">
        <f t="array" ref="F4005">_xlfn.XLOOKUP(C4005,Products!A:A,Products!D:D,"")</f>
        <v>Pradhan and Sons</v>
      </c>
      <c r="G4005" s="4">
        <f>Order_items!C4005</f>
        <v>1</v>
      </c>
      <c r="H4005" s="4">
        <f>Order_items!D4005</f>
        <v>422.14</v>
      </c>
      <c r="I4005" s="4">
        <f>Order_items!E4005</f>
        <v>422.14</v>
      </c>
      <c r="J4005" s="4" t="str">
        <f t="array" ref="J4005">_xlfn.XLOOKUP(A4005,Orders!A:A,Orders!G:G,"")</f>
        <v>Cash</v>
      </c>
      <c r="K4005" s="4">
        <f t="shared" si="1"/>
        <v>2023</v>
      </c>
      <c r="L4005" s="4" t="str">
        <f t="shared" si="2"/>
        <v>May</v>
      </c>
    </row>
    <row r="4006" ht="22.5" customHeight="1">
      <c r="A4006" s="4">
        <f>(Orders!A4006)</f>
        <v>3676517886</v>
      </c>
      <c r="B4006" s="5">
        <f t="array" ref="B4006">_xlfn.XLOOKUP(A4006, Orders!A:A,Orders!C:C)</f>
        <v>45451.80056</v>
      </c>
      <c r="C4006" s="4">
        <f>Order_items!B4006</f>
        <v>473647</v>
      </c>
      <c r="D4006" s="4" t="str">
        <f t="array" ref="D4006">_xlfn.XLOOKUP(C4006,Products!A:A,Products!B:B,"")</f>
        <v>Toothpaste</v>
      </c>
      <c r="E4006" s="4" t="str">
        <f t="array" ref="E4006">_xlfn.XLOOKUP(C4006,Products!A:A,Products!C:C,"")</f>
        <v>Personal Care</v>
      </c>
      <c r="F4006" s="4" t="str">
        <f t="array" ref="F4006">_xlfn.XLOOKUP(C4006,Products!A:A,Products!D:D,"")</f>
        <v>Ben-Ravi</v>
      </c>
      <c r="G4006" s="4">
        <f>Order_items!C4006</f>
        <v>3</v>
      </c>
      <c r="H4006" s="4">
        <f>Order_items!D4006</f>
        <v>43.05</v>
      </c>
      <c r="I4006" s="4">
        <f>Order_items!E4006</f>
        <v>129.15</v>
      </c>
      <c r="J4006" s="4" t="str">
        <f t="array" ref="J4006">_xlfn.XLOOKUP(A4006,Orders!A:A,Orders!G:G,"")</f>
        <v>Wallet</v>
      </c>
      <c r="K4006" s="4">
        <f t="shared" si="1"/>
        <v>2024</v>
      </c>
      <c r="L4006" s="4" t="str">
        <f t="shared" si="2"/>
        <v>Jun</v>
      </c>
    </row>
    <row r="4007" ht="22.5" customHeight="1">
      <c r="A4007" s="4">
        <f>(Orders!A4007)</f>
        <v>1746921111</v>
      </c>
      <c r="B4007" s="5">
        <f t="array" ref="B4007">_xlfn.XLOOKUP(A4007, Orders!A:A,Orders!C:C)</f>
        <v>45532.77174</v>
      </c>
      <c r="C4007" s="4">
        <f>Order_items!B4007</f>
        <v>642612</v>
      </c>
      <c r="D4007" s="4" t="str">
        <f t="array" ref="D4007">_xlfn.XLOOKUP(C4007,Products!A:A,Products!B:B,"")</f>
        <v>Pet Treats</v>
      </c>
      <c r="E4007" s="4" t="str">
        <f t="array" ref="E4007">_xlfn.XLOOKUP(C4007,Products!A:A,Products!C:C,"")</f>
        <v>Pet Care</v>
      </c>
      <c r="F4007" s="4" t="str">
        <f t="array" ref="F4007">_xlfn.XLOOKUP(C4007,Products!A:A,Products!D:D,"")</f>
        <v>Pillay-Ahuja</v>
      </c>
      <c r="G4007" s="4">
        <f>Order_items!C4007</f>
        <v>2</v>
      </c>
      <c r="H4007" s="4">
        <f>Order_items!D4007</f>
        <v>517.03</v>
      </c>
      <c r="I4007" s="4">
        <f>Order_items!E4007</f>
        <v>1034.06</v>
      </c>
      <c r="J4007" s="4" t="str">
        <f t="array" ref="J4007">_xlfn.XLOOKUP(A4007,Orders!A:A,Orders!G:G,"")</f>
        <v>Card</v>
      </c>
      <c r="K4007" s="4">
        <f t="shared" si="1"/>
        <v>2024</v>
      </c>
      <c r="L4007" s="4" t="str">
        <f t="shared" si="2"/>
        <v>Aug</v>
      </c>
    </row>
    <row r="4008" ht="22.5" customHeight="1">
      <c r="A4008" s="4">
        <f>(Orders!A4008)</f>
        <v>7774691391</v>
      </c>
      <c r="B4008" s="5">
        <f t="array" ref="B4008">_xlfn.XLOOKUP(A4008, Orders!A:A,Orders!C:C)</f>
        <v>45127.35735</v>
      </c>
      <c r="C4008" s="4">
        <f>Order_items!B4008</f>
        <v>82484</v>
      </c>
      <c r="D4008" s="4" t="str">
        <f t="array" ref="D4008">_xlfn.XLOOKUP(C4008,Products!A:A,Products!B:B,"")</f>
        <v>Baby Food</v>
      </c>
      <c r="E4008" s="4" t="str">
        <f t="array" ref="E4008">_xlfn.XLOOKUP(C4008,Products!A:A,Products!C:C,"")</f>
        <v>Baby Care</v>
      </c>
      <c r="F4008" s="4" t="str">
        <f t="array" ref="F4008">_xlfn.XLOOKUP(C4008,Products!A:A,Products!D:D,"")</f>
        <v>Mallick PLC</v>
      </c>
      <c r="G4008" s="4">
        <f>Order_items!C4008</f>
        <v>2</v>
      </c>
      <c r="H4008" s="4">
        <f>Order_items!D4008</f>
        <v>914.88</v>
      </c>
      <c r="I4008" s="4">
        <f>Order_items!E4008</f>
        <v>1829.76</v>
      </c>
      <c r="J4008" s="4" t="str">
        <f t="array" ref="J4008">_xlfn.XLOOKUP(A4008,Orders!A:A,Orders!G:G,"")</f>
        <v>Cash</v>
      </c>
      <c r="K4008" s="4">
        <f t="shared" si="1"/>
        <v>2023</v>
      </c>
      <c r="L4008" s="4" t="str">
        <f t="shared" si="2"/>
        <v>Jul</v>
      </c>
    </row>
    <row r="4009" ht="22.5" customHeight="1">
      <c r="A4009" s="4">
        <f>(Orders!A4009)</f>
        <v>8220678247</v>
      </c>
      <c r="B4009" s="5">
        <f t="array" ref="B4009">_xlfn.XLOOKUP(A4009, Orders!A:A,Orders!C:C)</f>
        <v>45466.76649</v>
      </c>
      <c r="C4009" s="4">
        <f>Order_items!B4009</f>
        <v>361361</v>
      </c>
      <c r="D4009" s="4" t="str">
        <f t="array" ref="D4009">_xlfn.XLOOKUP(C4009,Products!A:A,Products!B:B,"")</f>
        <v>Biscuits</v>
      </c>
      <c r="E4009" s="4" t="str">
        <f t="array" ref="E4009">_xlfn.XLOOKUP(C4009,Products!A:A,Products!C:C,"")</f>
        <v>Snacks &amp; Munchies</v>
      </c>
      <c r="F4009" s="4" t="str">
        <f t="array" ref="F4009">_xlfn.XLOOKUP(C4009,Products!A:A,Products!D:D,"")</f>
        <v>Kunda, Dave and Sahni</v>
      </c>
      <c r="G4009" s="4">
        <f>Order_items!C4009</f>
        <v>1</v>
      </c>
      <c r="H4009" s="4">
        <f>Order_items!D4009</f>
        <v>826.21</v>
      </c>
      <c r="I4009" s="4">
        <f>Order_items!E4009</f>
        <v>826.21</v>
      </c>
      <c r="J4009" s="4" t="str">
        <f t="array" ref="J4009">_xlfn.XLOOKUP(A4009,Orders!A:A,Orders!G:G,"")</f>
        <v>Cash</v>
      </c>
      <c r="K4009" s="4">
        <f t="shared" si="1"/>
        <v>2024</v>
      </c>
      <c r="L4009" s="4" t="str">
        <f t="shared" si="2"/>
        <v>Jun</v>
      </c>
    </row>
    <row r="4010" ht="22.5" customHeight="1">
      <c r="A4010" s="4">
        <f>(Orders!A4010)</f>
        <v>6048604080</v>
      </c>
      <c r="B4010" s="5">
        <f t="array" ref="B4010">_xlfn.XLOOKUP(A4010, Orders!A:A,Orders!C:C)</f>
        <v>45175.08429</v>
      </c>
      <c r="C4010" s="4">
        <f>Order_items!B4010</f>
        <v>799459</v>
      </c>
      <c r="D4010" s="4" t="str">
        <f t="array" ref="D4010">_xlfn.XLOOKUP(C4010,Products!A:A,Products!B:B,"")</f>
        <v>Vitamins</v>
      </c>
      <c r="E4010" s="4" t="str">
        <f t="array" ref="E4010">_xlfn.XLOOKUP(C4010,Products!A:A,Products!C:C,"")</f>
        <v>Pharmacy</v>
      </c>
      <c r="F4010" s="4" t="str">
        <f t="array" ref="F4010">_xlfn.XLOOKUP(C4010,Products!A:A,Products!D:D,"")</f>
        <v>Garg, Kari and Kapur</v>
      </c>
      <c r="G4010" s="4">
        <f>Order_items!C4010</f>
        <v>3</v>
      </c>
      <c r="H4010" s="4">
        <f>Order_items!D4010</f>
        <v>852.02</v>
      </c>
      <c r="I4010" s="4">
        <f>Order_items!E4010</f>
        <v>2556.06</v>
      </c>
      <c r="J4010" s="4" t="str">
        <f t="array" ref="J4010">_xlfn.XLOOKUP(A4010,Orders!A:A,Orders!G:G,"")</f>
        <v>Cash</v>
      </c>
      <c r="K4010" s="4">
        <f t="shared" si="1"/>
        <v>2023</v>
      </c>
      <c r="L4010" s="4" t="str">
        <f t="shared" si="2"/>
        <v>Sep</v>
      </c>
    </row>
    <row r="4011" ht="22.5" customHeight="1">
      <c r="A4011" s="4">
        <f>(Orders!A4011)</f>
        <v>8545716586</v>
      </c>
      <c r="B4011" s="5">
        <f t="array" ref="B4011">_xlfn.XLOOKUP(A4011, Orders!A:A,Orders!C:C)</f>
        <v>45303.55383</v>
      </c>
      <c r="C4011" s="4">
        <f>Order_items!B4011</f>
        <v>697683</v>
      </c>
      <c r="D4011" s="4" t="str">
        <f t="array" ref="D4011">_xlfn.XLOOKUP(C4011,Products!A:A,Products!B:B,"")</f>
        <v>Toilet Cleaner</v>
      </c>
      <c r="E4011" s="4" t="str">
        <f t="array" ref="E4011">_xlfn.XLOOKUP(C4011,Products!A:A,Products!C:C,"")</f>
        <v>Household Care</v>
      </c>
      <c r="F4011" s="4" t="str">
        <f t="array" ref="F4011">_xlfn.XLOOKUP(C4011,Products!A:A,Products!D:D,"")</f>
        <v>Murty, Varghese and Saxena</v>
      </c>
      <c r="G4011" s="4">
        <f>Order_items!C4011</f>
        <v>2</v>
      </c>
      <c r="H4011" s="4">
        <f>Order_items!D4011</f>
        <v>123.74</v>
      </c>
      <c r="I4011" s="4">
        <f>Order_items!E4011</f>
        <v>247.48</v>
      </c>
      <c r="J4011" s="4" t="str">
        <f t="array" ref="J4011">_xlfn.XLOOKUP(A4011,Orders!A:A,Orders!G:G,"")</f>
        <v>Wallet</v>
      </c>
      <c r="K4011" s="4">
        <f t="shared" si="1"/>
        <v>2024</v>
      </c>
      <c r="L4011" s="4" t="str">
        <f t="shared" si="2"/>
        <v>Jan</v>
      </c>
    </row>
    <row r="4012" ht="22.5" customHeight="1">
      <c r="A4012" s="4">
        <f>(Orders!A4012)</f>
        <v>530870056</v>
      </c>
      <c r="B4012" s="5">
        <f t="array" ref="B4012">_xlfn.XLOOKUP(A4012, Orders!A:A,Orders!C:C)</f>
        <v>45519.54118</v>
      </c>
      <c r="C4012" s="4">
        <f>Order_items!B4012</f>
        <v>764014</v>
      </c>
      <c r="D4012" s="4" t="str">
        <f t="array" ref="D4012">_xlfn.XLOOKUP(C4012,Products!A:A,Products!B:B,"")</f>
        <v>Salt</v>
      </c>
      <c r="E4012" s="4" t="str">
        <f t="array" ref="E4012">_xlfn.XLOOKUP(C4012,Products!A:A,Products!C:C,"")</f>
        <v>Grocery &amp; Staples</v>
      </c>
      <c r="F4012" s="4" t="str">
        <f t="array" ref="F4012">_xlfn.XLOOKUP(C4012,Products!A:A,Products!D:D,"")</f>
        <v>Grewal, Swamy and Dayal</v>
      </c>
      <c r="G4012" s="4">
        <f>Order_items!C4012</f>
        <v>1</v>
      </c>
      <c r="H4012" s="4">
        <f>Order_items!D4012</f>
        <v>612.04</v>
      </c>
      <c r="I4012" s="4">
        <f>Order_items!E4012</f>
        <v>612.04</v>
      </c>
      <c r="J4012" s="4" t="str">
        <f t="array" ref="J4012">_xlfn.XLOOKUP(A4012,Orders!A:A,Orders!G:G,"")</f>
        <v>UPI</v>
      </c>
      <c r="K4012" s="4">
        <f t="shared" si="1"/>
        <v>2024</v>
      </c>
      <c r="L4012" s="4" t="str">
        <f t="shared" si="2"/>
        <v>Aug</v>
      </c>
    </row>
    <row r="4013" ht="22.5" customHeight="1">
      <c r="A4013" s="4">
        <f>(Orders!A4013)</f>
        <v>4055690435</v>
      </c>
      <c r="B4013" s="5">
        <f t="array" ref="B4013">_xlfn.XLOOKUP(A4013, Orders!A:A,Orders!C:C)</f>
        <v>45021.08507</v>
      </c>
      <c r="C4013" s="4">
        <f>Order_items!B4013</f>
        <v>120385</v>
      </c>
      <c r="D4013" s="4" t="str">
        <f t="array" ref="D4013">_xlfn.XLOOKUP(C4013,Products!A:A,Products!B:B,"")</f>
        <v>Pet Treats</v>
      </c>
      <c r="E4013" s="4" t="str">
        <f t="array" ref="E4013">_xlfn.XLOOKUP(C4013,Products!A:A,Products!C:C,"")</f>
        <v>Pet Care</v>
      </c>
      <c r="F4013" s="4" t="str">
        <f t="array" ref="F4013">_xlfn.XLOOKUP(C4013,Products!A:A,Products!D:D,"")</f>
        <v>Dubey-Sarin</v>
      </c>
      <c r="G4013" s="4">
        <f>Order_items!C4013</f>
        <v>3</v>
      </c>
      <c r="H4013" s="4">
        <f>Order_items!D4013</f>
        <v>597.91</v>
      </c>
      <c r="I4013" s="4">
        <f>Order_items!E4013</f>
        <v>1793.73</v>
      </c>
      <c r="J4013" s="4" t="str">
        <f t="array" ref="J4013">_xlfn.XLOOKUP(A4013,Orders!A:A,Orders!G:G,"")</f>
        <v>Cash</v>
      </c>
      <c r="K4013" s="4">
        <f t="shared" si="1"/>
        <v>2023</v>
      </c>
      <c r="L4013" s="4" t="str">
        <f t="shared" si="2"/>
        <v>Apr</v>
      </c>
    </row>
    <row r="4014" ht="22.5" customHeight="1">
      <c r="A4014" s="4">
        <f>(Orders!A4014)</f>
        <v>7096530350</v>
      </c>
      <c r="B4014" s="5">
        <f t="array" ref="B4014">_xlfn.XLOOKUP(A4014, Orders!A:A,Orders!C:C)</f>
        <v>45469.18052</v>
      </c>
      <c r="C4014" s="4">
        <f>Order_items!B4014</f>
        <v>927651</v>
      </c>
      <c r="D4014" s="4" t="str">
        <f t="array" ref="D4014">_xlfn.XLOOKUP(C4014,Products!A:A,Products!B:B,"")</f>
        <v>Baby Wipes</v>
      </c>
      <c r="E4014" s="4" t="str">
        <f t="array" ref="E4014">_xlfn.XLOOKUP(C4014,Products!A:A,Products!C:C,"")</f>
        <v>Baby Care</v>
      </c>
      <c r="F4014" s="4" t="str">
        <f t="array" ref="F4014">_xlfn.XLOOKUP(C4014,Products!A:A,Products!D:D,"")</f>
        <v>Narula Group</v>
      </c>
      <c r="G4014" s="4">
        <f>Order_items!C4014</f>
        <v>3</v>
      </c>
      <c r="H4014" s="4">
        <f>Order_items!D4014</f>
        <v>426.72</v>
      </c>
      <c r="I4014" s="4">
        <f>Order_items!E4014</f>
        <v>1280.16</v>
      </c>
      <c r="J4014" s="4" t="str">
        <f t="array" ref="J4014">_xlfn.XLOOKUP(A4014,Orders!A:A,Orders!G:G,"")</f>
        <v>Card</v>
      </c>
      <c r="K4014" s="4">
        <f t="shared" si="1"/>
        <v>2024</v>
      </c>
      <c r="L4014" s="4" t="str">
        <f t="shared" si="2"/>
        <v>Jun</v>
      </c>
    </row>
    <row r="4015" ht="22.5" customHeight="1">
      <c r="A4015" s="4">
        <f>(Orders!A4015)</f>
        <v>7083649345</v>
      </c>
      <c r="B4015" s="5">
        <f t="array" ref="B4015">_xlfn.XLOOKUP(A4015, Orders!A:A,Orders!C:C)</f>
        <v>45066.42492</v>
      </c>
      <c r="C4015" s="4">
        <f>Order_items!B4015</f>
        <v>555121</v>
      </c>
      <c r="D4015" s="4" t="str">
        <f t="array" ref="D4015">_xlfn.XLOOKUP(C4015,Products!A:A,Products!B:B,"")</f>
        <v>Carrots</v>
      </c>
      <c r="E4015" s="4" t="str">
        <f t="array" ref="E4015">_xlfn.XLOOKUP(C4015,Products!A:A,Products!C:C,"")</f>
        <v>Fruits &amp; Vegetables</v>
      </c>
      <c r="F4015" s="4" t="str">
        <f t="array" ref="F4015">_xlfn.XLOOKUP(C4015,Products!A:A,Products!D:D,"")</f>
        <v>Subramanian, Chaudhuri and Dora</v>
      </c>
      <c r="G4015" s="4">
        <f>Order_items!C4015</f>
        <v>3</v>
      </c>
      <c r="H4015" s="4">
        <f>Order_items!D4015</f>
        <v>354.91</v>
      </c>
      <c r="I4015" s="4">
        <f>Order_items!E4015</f>
        <v>1064.73</v>
      </c>
      <c r="J4015" s="4" t="str">
        <f t="array" ref="J4015">_xlfn.XLOOKUP(A4015,Orders!A:A,Orders!G:G,"")</f>
        <v>Wallet</v>
      </c>
      <c r="K4015" s="4">
        <f t="shared" si="1"/>
        <v>2023</v>
      </c>
      <c r="L4015" s="4" t="str">
        <f t="shared" si="2"/>
        <v>May</v>
      </c>
    </row>
    <row r="4016" ht="22.5" customHeight="1">
      <c r="A4016" s="4">
        <f>(Orders!A4016)</f>
        <v>836457367</v>
      </c>
      <c r="B4016" s="5">
        <f t="array" ref="B4016">_xlfn.XLOOKUP(A4016, Orders!A:A,Orders!C:C)</f>
        <v>45445.24748</v>
      </c>
      <c r="C4016" s="4">
        <f>Order_items!B4016</f>
        <v>937542</v>
      </c>
      <c r="D4016" s="4" t="str">
        <f t="array" ref="D4016">_xlfn.XLOOKUP(C4016,Products!A:A,Products!B:B,"")</f>
        <v>Wheat Flour</v>
      </c>
      <c r="E4016" s="4" t="str">
        <f t="array" ref="E4016">_xlfn.XLOOKUP(C4016,Products!A:A,Products!C:C,"")</f>
        <v>Grocery &amp; Staples</v>
      </c>
      <c r="F4016" s="4" t="str">
        <f t="array" ref="F4016">_xlfn.XLOOKUP(C4016,Products!A:A,Products!D:D,"")</f>
        <v>Khurana and Sons</v>
      </c>
      <c r="G4016" s="4">
        <f>Order_items!C4016</f>
        <v>2</v>
      </c>
      <c r="H4016" s="4">
        <f>Order_items!D4016</f>
        <v>97.04</v>
      </c>
      <c r="I4016" s="4">
        <f>Order_items!E4016</f>
        <v>194.08</v>
      </c>
      <c r="J4016" s="4" t="str">
        <f t="array" ref="J4016">_xlfn.XLOOKUP(A4016,Orders!A:A,Orders!G:G,"")</f>
        <v>Wallet</v>
      </c>
      <c r="K4016" s="4">
        <f t="shared" si="1"/>
        <v>2024</v>
      </c>
      <c r="L4016" s="4" t="str">
        <f t="shared" si="2"/>
        <v>Jun</v>
      </c>
    </row>
    <row r="4017" ht="22.5" customHeight="1">
      <c r="A4017" s="4">
        <f>(Orders!A4017)</f>
        <v>7698126312</v>
      </c>
      <c r="B4017" s="5">
        <f t="array" ref="B4017">_xlfn.XLOOKUP(A4017, Orders!A:A,Orders!C:C)</f>
        <v>45230.14976</v>
      </c>
      <c r="C4017" s="4">
        <f>Order_items!B4017</f>
        <v>136533</v>
      </c>
      <c r="D4017" s="4" t="str">
        <f t="array" ref="D4017">_xlfn.XLOOKUP(C4017,Products!A:A,Products!B:B,"")</f>
        <v>Eggs</v>
      </c>
      <c r="E4017" s="4" t="str">
        <f t="array" ref="E4017">_xlfn.XLOOKUP(C4017,Products!A:A,Products!C:C,"")</f>
        <v>Dairy &amp; Breakfast</v>
      </c>
      <c r="F4017" s="4" t="str">
        <f t="array" ref="F4017">_xlfn.XLOOKUP(C4017,Products!A:A,Products!D:D,"")</f>
        <v>Raghavan, Magar and Shanker</v>
      </c>
      <c r="G4017" s="4">
        <f>Order_items!C4017</f>
        <v>1</v>
      </c>
      <c r="H4017" s="4">
        <f>Order_items!D4017</f>
        <v>826.21</v>
      </c>
      <c r="I4017" s="4">
        <f>Order_items!E4017</f>
        <v>826.21</v>
      </c>
      <c r="J4017" s="4" t="str">
        <f t="array" ref="J4017">_xlfn.XLOOKUP(A4017,Orders!A:A,Orders!G:G,"")</f>
        <v>UPI</v>
      </c>
      <c r="K4017" s="4">
        <f t="shared" si="1"/>
        <v>2023</v>
      </c>
      <c r="L4017" s="4" t="str">
        <f t="shared" si="2"/>
        <v>Oct</v>
      </c>
    </row>
    <row r="4018" ht="22.5" customHeight="1">
      <c r="A4018" s="4">
        <f>(Orders!A4018)</f>
        <v>2267297760</v>
      </c>
      <c r="B4018" s="5">
        <f t="array" ref="B4018">_xlfn.XLOOKUP(A4018, Orders!A:A,Orders!C:C)</f>
        <v>45320.49258</v>
      </c>
      <c r="C4018" s="4">
        <f>Order_items!B4018</f>
        <v>448752</v>
      </c>
      <c r="D4018" s="4" t="str">
        <f t="array" ref="D4018">_xlfn.XLOOKUP(C4018,Products!A:A,Products!B:B,"")</f>
        <v>Toilet Cleaner</v>
      </c>
      <c r="E4018" s="4" t="str">
        <f t="array" ref="E4018">_xlfn.XLOOKUP(C4018,Products!A:A,Products!C:C,"")</f>
        <v>Household Care</v>
      </c>
      <c r="F4018" s="4" t="str">
        <f t="array" ref="F4018">_xlfn.XLOOKUP(C4018,Products!A:A,Products!D:D,"")</f>
        <v>Batta-Doctor</v>
      </c>
      <c r="G4018" s="4">
        <f>Order_items!C4018</f>
        <v>1</v>
      </c>
      <c r="H4018" s="4">
        <f>Order_items!D4018</f>
        <v>160.07</v>
      </c>
      <c r="I4018" s="4">
        <f>Order_items!E4018</f>
        <v>160.07</v>
      </c>
      <c r="J4018" s="4" t="str">
        <f t="array" ref="J4018">_xlfn.XLOOKUP(A4018,Orders!A:A,Orders!G:G,"")</f>
        <v>Cash</v>
      </c>
      <c r="K4018" s="4">
        <f t="shared" si="1"/>
        <v>2024</v>
      </c>
      <c r="L4018" s="4" t="str">
        <f t="shared" si="2"/>
        <v>Jan</v>
      </c>
    </row>
    <row r="4019" ht="22.5" customHeight="1">
      <c r="A4019" s="4">
        <f>(Orders!A4019)</f>
        <v>1717841423</v>
      </c>
      <c r="B4019" s="5">
        <f t="array" ref="B4019">_xlfn.XLOOKUP(A4019, Orders!A:A,Orders!C:C)</f>
        <v>45322.85394</v>
      </c>
      <c r="C4019" s="4">
        <f>Order_items!B4019</f>
        <v>965755</v>
      </c>
      <c r="D4019" s="4" t="str">
        <f t="array" ref="D4019">_xlfn.XLOOKUP(C4019,Products!A:A,Products!B:B,"")</f>
        <v>Bananas</v>
      </c>
      <c r="E4019" s="4" t="str">
        <f t="array" ref="E4019">_xlfn.XLOOKUP(C4019,Products!A:A,Products!C:C,"")</f>
        <v>Fruits &amp; Vegetables</v>
      </c>
      <c r="F4019" s="4" t="str">
        <f t="array" ref="F4019">_xlfn.XLOOKUP(C4019,Products!A:A,Products!D:D,"")</f>
        <v>Doshi, Sarraf and Sama</v>
      </c>
      <c r="G4019" s="4">
        <f>Order_items!C4019</f>
        <v>1</v>
      </c>
      <c r="H4019" s="4">
        <f>Order_items!D4019</f>
        <v>532.57</v>
      </c>
      <c r="I4019" s="4">
        <f>Order_items!E4019</f>
        <v>532.57</v>
      </c>
      <c r="J4019" s="4" t="str">
        <f t="array" ref="J4019">_xlfn.XLOOKUP(A4019,Orders!A:A,Orders!G:G,"")</f>
        <v>Wallet</v>
      </c>
      <c r="K4019" s="4">
        <f t="shared" si="1"/>
        <v>2024</v>
      </c>
      <c r="L4019" s="4" t="str">
        <f t="shared" si="2"/>
        <v>Jan</v>
      </c>
    </row>
    <row r="4020" ht="22.5" customHeight="1">
      <c r="A4020" s="4">
        <f>(Orders!A4020)</f>
        <v>4330597536</v>
      </c>
      <c r="B4020" s="5">
        <f t="array" ref="B4020">_xlfn.XLOOKUP(A4020, Orders!A:A,Orders!C:C)</f>
        <v>45027.61816</v>
      </c>
      <c r="C4020" s="4">
        <f>Order_items!B4020</f>
        <v>537274</v>
      </c>
      <c r="D4020" s="4" t="str">
        <f t="array" ref="D4020">_xlfn.XLOOKUP(C4020,Products!A:A,Products!B:B,"")</f>
        <v>Pet Treats</v>
      </c>
      <c r="E4020" s="4" t="str">
        <f t="array" ref="E4020">_xlfn.XLOOKUP(C4020,Products!A:A,Products!C:C,"")</f>
        <v>Pet Care</v>
      </c>
      <c r="F4020" s="4" t="str">
        <f t="array" ref="F4020">_xlfn.XLOOKUP(C4020,Products!A:A,Products!D:D,"")</f>
        <v>Lal-Chauhan</v>
      </c>
      <c r="G4020" s="4">
        <f>Order_items!C4020</f>
        <v>1</v>
      </c>
      <c r="H4020" s="4">
        <f>Order_items!D4020</f>
        <v>702.71</v>
      </c>
      <c r="I4020" s="4">
        <f>Order_items!E4020</f>
        <v>702.71</v>
      </c>
      <c r="J4020" s="4" t="str">
        <f t="array" ref="J4020">_xlfn.XLOOKUP(A4020,Orders!A:A,Orders!G:G,"")</f>
        <v>Wallet</v>
      </c>
      <c r="K4020" s="4">
        <f t="shared" si="1"/>
        <v>2023</v>
      </c>
      <c r="L4020" s="4" t="str">
        <f t="shared" si="2"/>
        <v>Apr</v>
      </c>
    </row>
    <row r="4021" ht="22.5" customHeight="1">
      <c r="A4021" s="4">
        <f>(Orders!A4021)</f>
        <v>3687593721</v>
      </c>
      <c r="B4021" s="5">
        <f t="array" ref="B4021">_xlfn.XLOOKUP(A4021, Orders!A:A,Orders!C:C)</f>
        <v>45062.931</v>
      </c>
      <c r="C4021" s="4">
        <f>Order_items!B4021</f>
        <v>990993</v>
      </c>
      <c r="D4021" s="4" t="str">
        <f t="array" ref="D4021">_xlfn.XLOOKUP(C4021,Products!A:A,Products!B:B,"")</f>
        <v>Chocolates</v>
      </c>
      <c r="E4021" s="4" t="str">
        <f t="array" ref="E4021">_xlfn.XLOOKUP(C4021,Products!A:A,Products!C:C,"")</f>
        <v>Snacks &amp; Munchies</v>
      </c>
      <c r="F4021" s="4" t="str">
        <f t="array" ref="F4021">_xlfn.XLOOKUP(C4021,Products!A:A,Products!D:D,"")</f>
        <v>Guha-Subramaniam</v>
      </c>
      <c r="G4021" s="4">
        <f>Order_items!C4021</f>
        <v>1</v>
      </c>
      <c r="H4021" s="4">
        <f>Order_items!D4021</f>
        <v>263.7</v>
      </c>
      <c r="I4021" s="4">
        <f>Order_items!E4021</f>
        <v>263.7</v>
      </c>
      <c r="J4021" s="4" t="str">
        <f t="array" ref="J4021">_xlfn.XLOOKUP(A4021,Orders!A:A,Orders!G:G,"")</f>
        <v>Wallet</v>
      </c>
      <c r="K4021" s="4">
        <f t="shared" si="1"/>
        <v>2023</v>
      </c>
      <c r="L4021" s="4" t="str">
        <f t="shared" si="2"/>
        <v>May</v>
      </c>
    </row>
    <row r="4022" ht="22.5" customHeight="1">
      <c r="A4022" s="4">
        <f>(Orders!A4022)</f>
        <v>6660740926</v>
      </c>
      <c r="B4022" s="5">
        <f t="array" ref="B4022">_xlfn.XLOOKUP(A4022, Orders!A:A,Orders!C:C)</f>
        <v>45436.69191</v>
      </c>
      <c r="C4022" s="4">
        <f>Order_items!B4022</f>
        <v>378230</v>
      </c>
      <c r="D4022" s="4" t="str">
        <f t="array" ref="D4022">_xlfn.XLOOKUP(C4022,Products!A:A,Products!B:B,"")</f>
        <v>Nuts</v>
      </c>
      <c r="E4022" s="4" t="str">
        <f t="array" ref="E4022">_xlfn.XLOOKUP(C4022,Products!A:A,Products!C:C,"")</f>
        <v>Snacks &amp; Munchies</v>
      </c>
      <c r="F4022" s="4" t="str">
        <f t="array" ref="F4022">_xlfn.XLOOKUP(C4022,Products!A:A,Products!D:D,"")</f>
        <v>Kala-Vig</v>
      </c>
      <c r="G4022" s="4">
        <f>Order_items!C4022</f>
        <v>3</v>
      </c>
      <c r="H4022" s="4">
        <f>Order_items!D4022</f>
        <v>166.42</v>
      </c>
      <c r="I4022" s="4">
        <f>Order_items!E4022</f>
        <v>499.26</v>
      </c>
      <c r="J4022" s="4" t="str">
        <f t="array" ref="J4022">_xlfn.XLOOKUP(A4022,Orders!A:A,Orders!G:G,"")</f>
        <v>Card</v>
      </c>
      <c r="K4022" s="4">
        <f t="shared" si="1"/>
        <v>2024</v>
      </c>
      <c r="L4022" s="4" t="str">
        <f t="shared" si="2"/>
        <v>May</v>
      </c>
    </row>
    <row r="4023" ht="22.5" customHeight="1">
      <c r="A4023" s="4">
        <f>(Orders!A4023)</f>
        <v>9439713009</v>
      </c>
      <c r="B4023" s="5">
        <f t="array" ref="B4023">_xlfn.XLOOKUP(A4023, Orders!A:A,Orders!C:C)</f>
        <v>45404.12021</v>
      </c>
      <c r="C4023" s="4">
        <f>Order_items!B4023</f>
        <v>455755</v>
      </c>
      <c r="D4023" s="4" t="str">
        <f t="array" ref="D4023">_xlfn.XLOOKUP(C4023,Products!A:A,Products!B:B,"")</f>
        <v>Detergent</v>
      </c>
      <c r="E4023" s="4" t="str">
        <f t="array" ref="E4023">_xlfn.XLOOKUP(C4023,Products!A:A,Products!C:C,"")</f>
        <v>Household Care</v>
      </c>
      <c r="F4023" s="4" t="str">
        <f t="array" ref="F4023">_xlfn.XLOOKUP(C4023,Products!A:A,Products!D:D,"")</f>
        <v>Mangal-Sathe</v>
      </c>
      <c r="G4023" s="4">
        <f>Order_items!C4023</f>
        <v>1</v>
      </c>
      <c r="H4023" s="4">
        <f>Order_items!D4023</f>
        <v>44.09</v>
      </c>
      <c r="I4023" s="4">
        <f>Order_items!E4023</f>
        <v>44.09</v>
      </c>
      <c r="J4023" s="4" t="str">
        <f t="array" ref="J4023">_xlfn.XLOOKUP(A4023,Orders!A:A,Orders!G:G,"")</f>
        <v>UPI</v>
      </c>
      <c r="K4023" s="4">
        <f t="shared" si="1"/>
        <v>2024</v>
      </c>
      <c r="L4023" s="4" t="str">
        <f t="shared" si="2"/>
        <v>Apr</v>
      </c>
    </row>
    <row r="4024" ht="22.5" customHeight="1">
      <c r="A4024" s="4">
        <f>(Orders!A4024)</f>
        <v>5281121057</v>
      </c>
      <c r="B4024" s="5">
        <f t="array" ref="B4024">_xlfn.XLOOKUP(A4024, Orders!A:A,Orders!C:C)</f>
        <v>45158.93384</v>
      </c>
      <c r="C4024" s="4">
        <f>Order_items!B4024</f>
        <v>681063</v>
      </c>
      <c r="D4024" s="4" t="str">
        <f t="array" ref="D4024">_xlfn.XLOOKUP(C4024,Products!A:A,Products!B:B,"")</f>
        <v>Mango Drink</v>
      </c>
      <c r="E4024" s="4" t="str">
        <f t="array" ref="E4024">_xlfn.XLOOKUP(C4024,Products!A:A,Products!C:C,"")</f>
        <v>Cold Drinks &amp; Juices</v>
      </c>
      <c r="F4024" s="4" t="str">
        <f t="array" ref="F4024">_xlfn.XLOOKUP(C4024,Products!A:A,Products!D:D,"")</f>
        <v>Dass and Sons</v>
      </c>
      <c r="G4024" s="4">
        <f>Order_items!C4024</f>
        <v>3</v>
      </c>
      <c r="H4024" s="4">
        <f>Order_items!D4024</f>
        <v>321.28</v>
      </c>
      <c r="I4024" s="4">
        <f>Order_items!E4024</f>
        <v>963.84</v>
      </c>
      <c r="J4024" s="4" t="str">
        <f t="array" ref="J4024">_xlfn.XLOOKUP(A4024,Orders!A:A,Orders!G:G,"")</f>
        <v>Cash</v>
      </c>
      <c r="K4024" s="4">
        <f t="shared" si="1"/>
        <v>2023</v>
      </c>
      <c r="L4024" s="4" t="str">
        <f t="shared" si="2"/>
        <v>Aug</v>
      </c>
    </row>
    <row r="4025" ht="22.5" customHeight="1">
      <c r="A4025" s="4">
        <f>(Orders!A4025)</f>
        <v>7044351561</v>
      </c>
      <c r="B4025" s="5">
        <f t="array" ref="B4025">_xlfn.XLOOKUP(A4025, Orders!A:A,Orders!C:C)</f>
        <v>45188.68047</v>
      </c>
      <c r="C4025" s="4">
        <f>Order_items!B4025</f>
        <v>51036</v>
      </c>
      <c r="D4025" s="4" t="str">
        <f t="array" ref="D4025">_xlfn.XLOOKUP(C4025,Products!A:A,Products!B:B,"")</f>
        <v>Baby Food</v>
      </c>
      <c r="E4025" s="4" t="str">
        <f t="array" ref="E4025">_xlfn.XLOOKUP(C4025,Products!A:A,Products!C:C,"")</f>
        <v>Baby Care</v>
      </c>
      <c r="F4025" s="4" t="str">
        <f t="array" ref="F4025">_xlfn.XLOOKUP(C4025,Products!A:A,Products!D:D,"")</f>
        <v>Karnik PLC</v>
      </c>
      <c r="G4025" s="4">
        <f>Order_items!C4025</f>
        <v>1</v>
      </c>
      <c r="H4025" s="4">
        <f>Order_items!D4025</f>
        <v>931.61</v>
      </c>
      <c r="I4025" s="4">
        <f>Order_items!E4025</f>
        <v>931.61</v>
      </c>
      <c r="J4025" s="4" t="str">
        <f t="array" ref="J4025">_xlfn.XLOOKUP(A4025,Orders!A:A,Orders!G:G,"")</f>
        <v>Card</v>
      </c>
      <c r="K4025" s="4">
        <f t="shared" si="1"/>
        <v>2023</v>
      </c>
      <c r="L4025" s="4" t="str">
        <f t="shared" si="2"/>
        <v>Sep</v>
      </c>
    </row>
    <row r="4026" ht="22.5" customHeight="1">
      <c r="A4026" s="4">
        <f>(Orders!A4026)</f>
        <v>9121393476</v>
      </c>
      <c r="B4026" s="5">
        <f t="array" ref="B4026">_xlfn.XLOOKUP(A4026, Orders!A:A,Orders!C:C)</f>
        <v>45139.33655</v>
      </c>
      <c r="C4026" s="4">
        <f>Order_items!B4026</f>
        <v>219598</v>
      </c>
      <c r="D4026" s="4" t="str">
        <f t="array" ref="D4026">_xlfn.XLOOKUP(C4026,Products!A:A,Products!B:B,"")</f>
        <v>Shampoo</v>
      </c>
      <c r="E4026" s="4" t="str">
        <f t="array" ref="E4026">_xlfn.XLOOKUP(C4026,Products!A:A,Products!C:C,"")</f>
        <v>Personal Care</v>
      </c>
      <c r="F4026" s="4" t="str">
        <f t="array" ref="F4026">_xlfn.XLOOKUP(C4026,Products!A:A,Products!D:D,"")</f>
        <v>Arora-Magar</v>
      </c>
      <c r="G4026" s="4">
        <f>Order_items!C4026</f>
        <v>3</v>
      </c>
      <c r="H4026" s="4">
        <f>Order_items!D4026</f>
        <v>367.08</v>
      </c>
      <c r="I4026" s="4">
        <f>Order_items!E4026</f>
        <v>1101.24</v>
      </c>
      <c r="J4026" s="4" t="str">
        <f t="array" ref="J4026">_xlfn.XLOOKUP(A4026,Orders!A:A,Orders!G:G,"")</f>
        <v>UPI</v>
      </c>
      <c r="K4026" s="4">
        <f t="shared" si="1"/>
        <v>2023</v>
      </c>
      <c r="L4026" s="4" t="str">
        <f t="shared" si="2"/>
        <v>Aug</v>
      </c>
    </row>
    <row r="4027" ht="22.5" customHeight="1">
      <c r="A4027" s="4">
        <f>(Orders!A4027)</f>
        <v>7202170939</v>
      </c>
      <c r="B4027" s="5">
        <f t="array" ref="B4027">_xlfn.XLOOKUP(A4027, Orders!A:A,Orders!C:C)</f>
        <v>45304.57385</v>
      </c>
      <c r="C4027" s="4">
        <f>Order_items!B4027</f>
        <v>991434</v>
      </c>
      <c r="D4027" s="4" t="str">
        <f t="array" ref="D4027">_xlfn.XLOOKUP(C4027,Products!A:A,Products!B:B,"")</f>
        <v>Cookies</v>
      </c>
      <c r="E4027" s="4" t="str">
        <f t="array" ref="E4027">_xlfn.XLOOKUP(C4027,Products!A:A,Products!C:C,"")</f>
        <v>Snacks &amp; Munchies</v>
      </c>
      <c r="F4027" s="4" t="str">
        <f t="array" ref="F4027">_xlfn.XLOOKUP(C4027,Products!A:A,Products!D:D,"")</f>
        <v>Mital-Oza</v>
      </c>
      <c r="G4027" s="4">
        <f>Order_items!C4027</f>
        <v>3</v>
      </c>
      <c r="H4027" s="4">
        <f>Order_items!D4027</f>
        <v>237.62</v>
      </c>
      <c r="I4027" s="4">
        <f>Order_items!E4027</f>
        <v>712.86</v>
      </c>
      <c r="J4027" s="4" t="str">
        <f t="array" ref="J4027">_xlfn.XLOOKUP(A4027,Orders!A:A,Orders!G:G,"")</f>
        <v>Cash</v>
      </c>
      <c r="K4027" s="4">
        <f t="shared" si="1"/>
        <v>2024</v>
      </c>
      <c r="L4027" s="4" t="str">
        <f t="shared" si="2"/>
        <v>Jan</v>
      </c>
    </row>
    <row r="4028" ht="22.5" customHeight="1">
      <c r="A4028" s="4">
        <f>(Orders!A4028)</f>
        <v>1429047127</v>
      </c>
      <c r="B4028" s="5">
        <f t="array" ref="B4028">_xlfn.XLOOKUP(A4028, Orders!A:A,Orders!C:C)</f>
        <v>45269.85947</v>
      </c>
      <c r="C4028" s="4">
        <f>Order_items!B4028</f>
        <v>847349</v>
      </c>
      <c r="D4028" s="4" t="str">
        <f t="array" ref="D4028">_xlfn.XLOOKUP(C4028,Products!A:A,Products!B:B,"")</f>
        <v>Potatoes</v>
      </c>
      <c r="E4028" s="4" t="str">
        <f t="array" ref="E4028">_xlfn.XLOOKUP(C4028,Products!A:A,Products!C:C,"")</f>
        <v>Fruits &amp; Vegetables</v>
      </c>
      <c r="F4028" s="4" t="str">
        <f t="array" ref="F4028">_xlfn.XLOOKUP(C4028,Products!A:A,Products!D:D,"")</f>
        <v>Chhabra-Agrawal</v>
      </c>
      <c r="G4028" s="4">
        <f>Order_items!C4028</f>
        <v>3</v>
      </c>
      <c r="H4028" s="4">
        <f>Order_items!D4028</f>
        <v>781.08</v>
      </c>
      <c r="I4028" s="4">
        <f>Order_items!E4028</f>
        <v>2343.24</v>
      </c>
      <c r="J4028" s="4" t="str">
        <f t="array" ref="J4028">_xlfn.XLOOKUP(A4028,Orders!A:A,Orders!G:G,"")</f>
        <v>Card</v>
      </c>
      <c r="K4028" s="4">
        <f t="shared" si="1"/>
        <v>2023</v>
      </c>
      <c r="L4028" s="4" t="str">
        <f t="shared" si="2"/>
        <v>Dec</v>
      </c>
    </row>
    <row r="4029" ht="22.5" customHeight="1">
      <c r="A4029" s="4">
        <f>(Orders!A4029)</f>
        <v>8551965787</v>
      </c>
      <c r="B4029" s="5">
        <f t="array" ref="B4029">_xlfn.XLOOKUP(A4029, Orders!A:A,Orders!C:C)</f>
        <v>45581.47207</v>
      </c>
      <c r="C4029" s="4">
        <f>Order_items!B4029</f>
        <v>34186</v>
      </c>
      <c r="D4029" s="4" t="str">
        <f t="array" ref="D4029">_xlfn.XLOOKUP(C4029,Products!A:A,Products!B:B,"")</f>
        <v>Mangoes</v>
      </c>
      <c r="E4029" s="4" t="str">
        <f t="array" ref="E4029">_xlfn.XLOOKUP(C4029,Products!A:A,Products!C:C,"")</f>
        <v>Fruits &amp; Vegetables</v>
      </c>
      <c r="F4029" s="4" t="str">
        <f t="array" ref="F4029">_xlfn.XLOOKUP(C4029,Products!A:A,Products!D:D,"")</f>
        <v>Mandal-Kar</v>
      </c>
      <c r="G4029" s="4">
        <f>Order_items!C4029</f>
        <v>1</v>
      </c>
      <c r="H4029" s="4">
        <f>Order_items!D4029</f>
        <v>925.65</v>
      </c>
      <c r="I4029" s="4">
        <f>Order_items!E4029</f>
        <v>925.65</v>
      </c>
      <c r="J4029" s="4" t="str">
        <f t="array" ref="J4029">_xlfn.XLOOKUP(A4029,Orders!A:A,Orders!G:G,"")</f>
        <v>Wallet</v>
      </c>
      <c r="K4029" s="4">
        <f t="shared" si="1"/>
        <v>2024</v>
      </c>
      <c r="L4029" s="4" t="str">
        <f t="shared" si="2"/>
        <v>Oct</v>
      </c>
    </row>
    <row r="4030" ht="22.5" customHeight="1">
      <c r="A4030" s="4">
        <f>(Orders!A4030)</f>
        <v>6756882357</v>
      </c>
      <c r="B4030" s="5">
        <f t="array" ref="B4030">_xlfn.XLOOKUP(A4030, Orders!A:A,Orders!C:C)</f>
        <v>45466.40863</v>
      </c>
      <c r="C4030" s="4">
        <f>Order_items!B4030</f>
        <v>26060</v>
      </c>
      <c r="D4030" s="4" t="str">
        <f t="array" ref="D4030">_xlfn.XLOOKUP(C4030,Products!A:A,Products!B:B,"")</f>
        <v>Vitamins</v>
      </c>
      <c r="E4030" s="4" t="str">
        <f t="array" ref="E4030">_xlfn.XLOOKUP(C4030,Products!A:A,Products!C:C,"")</f>
        <v>Pharmacy</v>
      </c>
      <c r="F4030" s="4" t="str">
        <f t="array" ref="F4030">_xlfn.XLOOKUP(C4030,Products!A:A,Products!D:D,"")</f>
        <v>Shah and Sons</v>
      </c>
      <c r="G4030" s="4">
        <f>Order_items!C4030</f>
        <v>3</v>
      </c>
      <c r="H4030" s="4">
        <f>Order_items!D4030</f>
        <v>342.94</v>
      </c>
      <c r="I4030" s="4">
        <f>Order_items!E4030</f>
        <v>1028.82</v>
      </c>
      <c r="J4030" s="4" t="str">
        <f t="array" ref="J4030">_xlfn.XLOOKUP(A4030,Orders!A:A,Orders!G:G,"")</f>
        <v>UPI</v>
      </c>
      <c r="K4030" s="4">
        <f t="shared" si="1"/>
        <v>2024</v>
      </c>
      <c r="L4030" s="4" t="str">
        <f t="shared" si="2"/>
        <v>Jun</v>
      </c>
    </row>
    <row r="4031" ht="22.5" customHeight="1">
      <c r="A4031" s="4">
        <f>(Orders!A4031)</f>
        <v>618929241</v>
      </c>
      <c r="B4031" s="5">
        <f t="array" ref="B4031">_xlfn.XLOOKUP(A4031, Orders!A:A,Orders!C:C)</f>
        <v>45201.89331</v>
      </c>
      <c r="C4031" s="4">
        <f>Order_items!B4031</f>
        <v>542300</v>
      </c>
      <c r="D4031" s="4" t="str">
        <f t="array" ref="D4031">_xlfn.XLOOKUP(C4031,Products!A:A,Products!B:B,"")</f>
        <v>Popcorn</v>
      </c>
      <c r="E4031" s="4" t="str">
        <f t="array" ref="E4031">_xlfn.XLOOKUP(C4031,Products!A:A,Products!C:C,"")</f>
        <v>Snacks &amp; Munchies</v>
      </c>
      <c r="F4031" s="4" t="str">
        <f t="array" ref="F4031">_xlfn.XLOOKUP(C4031,Products!A:A,Products!D:D,"")</f>
        <v>Gulati-Tandon</v>
      </c>
      <c r="G4031" s="4">
        <f>Order_items!C4031</f>
        <v>1</v>
      </c>
      <c r="H4031" s="4">
        <f>Order_items!D4031</f>
        <v>255.35</v>
      </c>
      <c r="I4031" s="4">
        <f>Order_items!E4031</f>
        <v>255.35</v>
      </c>
      <c r="J4031" s="4" t="str">
        <f t="array" ref="J4031">_xlfn.XLOOKUP(A4031,Orders!A:A,Orders!G:G,"")</f>
        <v>UPI</v>
      </c>
      <c r="K4031" s="4">
        <f t="shared" si="1"/>
        <v>2023</v>
      </c>
      <c r="L4031" s="4" t="str">
        <f t="shared" si="2"/>
        <v>Oct</v>
      </c>
    </row>
    <row r="4032" ht="22.5" customHeight="1">
      <c r="A4032" s="4">
        <f>(Orders!A4032)</f>
        <v>9711157887</v>
      </c>
      <c r="B4032" s="5">
        <f t="array" ref="B4032">_xlfn.XLOOKUP(A4032, Orders!A:A,Orders!C:C)</f>
        <v>45294.76485</v>
      </c>
      <c r="C4032" s="4">
        <f>Order_items!B4032</f>
        <v>679284</v>
      </c>
      <c r="D4032" s="4" t="str">
        <f t="array" ref="D4032">_xlfn.XLOOKUP(C4032,Products!A:A,Products!B:B,"")</f>
        <v>Cough Syrup</v>
      </c>
      <c r="E4032" s="4" t="str">
        <f t="array" ref="E4032">_xlfn.XLOOKUP(C4032,Products!A:A,Products!C:C,"")</f>
        <v>Pharmacy</v>
      </c>
      <c r="F4032" s="4" t="str">
        <f t="array" ref="F4032">_xlfn.XLOOKUP(C4032,Products!A:A,Products!D:D,"")</f>
        <v>Pant LLC</v>
      </c>
      <c r="G4032" s="4">
        <f>Order_items!C4032</f>
        <v>1</v>
      </c>
      <c r="H4032" s="4">
        <f>Order_items!D4032</f>
        <v>877.89</v>
      </c>
      <c r="I4032" s="4">
        <f>Order_items!E4032</f>
        <v>877.89</v>
      </c>
      <c r="J4032" s="4" t="str">
        <f t="array" ref="J4032">_xlfn.XLOOKUP(A4032,Orders!A:A,Orders!G:G,"")</f>
        <v>Wallet</v>
      </c>
      <c r="K4032" s="4">
        <f t="shared" si="1"/>
        <v>2024</v>
      </c>
      <c r="L4032" s="4" t="str">
        <f t="shared" si="2"/>
        <v>Jan</v>
      </c>
    </row>
    <row r="4033" ht="22.5" customHeight="1">
      <c r="A4033" s="4">
        <f>(Orders!A4033)</f>
        <v>354149805</v>
      </c>
      <c r="B4033" s="5">
        <f t="array" ref="B4033">_xlfn.XLOOKUP(A4033, Orders!A:A,Orders!C:C)</f>
        <v>45399.9061</v>
      </c>
      <c r="C4033" s="4">
        <f>Order_items!B4033</f>
        <v>382511</v>
      </c>
      <c r="D4033" s="4" t="str">
        <f t="array" ref="D4033">_xlfn.XLOOKUP(C4033,Products!A:A,Products!B:B,"")</f>
        <v>Butter</v>
      </c>
      <c r="E4033" s="4" t="str">
        <f t="array" ref="E4033">_xlfn.XLOOKUP(C4033,Products!A:A,Products!C:C,"")</f>
        <v>Dairy &amp; Breakfast</v>
      </c>
      <c r="F4033" s="4" t="str">
        <f t="array" ref="F4033">_xlfn.XLOOKUP(C4033,Products!A:A,Products!D:D,"")</f>
        <v>Bora-Thakkar</v>
      </c>
      <c r="G4033" s="4">
        <f>Order_items!C4033</f>
        <v>3</v>
      </c>
      <c r="H4033" s="4">
        <f>Order_items!D4033</f>
        <v>702.54</v>
      </c>
      <c r="I4033" s="4">
        <f>Order_items!E4033</f>
        <v>2107.62</v>
      </c>
      <c r="J4033" s="4" t="str">
        <f t="array" ref="J4033">_xlfn.XLOOKUP(A4033,Orders!A:A,Orders!G:G,"")</f>
        <v>Cash</v>
      </c>
      <c r="K4033" s="4">
        <f t="shared" si="1"/>
        <v>2024</v>
      </c>
      <c r="L4033" s="4" t="str">
        <f t="shared" si="2"/>
        <v>Apr</v>
      </c>
    </row>
    <row r="4034" ht="22.5" customHeight="1">
      <c r="A4034" s="4">
        <f>(Orders!A4034)</f>
        <v>231328814</v>
      </c>
      <c r="B4034" s="5">
        <f t="array" ref="B4034">_xlfn.XLOOKUP(A4034, Orders!A:A,Orders!C:C)</f>
        <v>45401.16906</v>
      </c>
      <c r="C4034" s="4">
        <f>Order_items!B4034</f>
        <v>820541</v>
      </c>
      <c r="D4034" s="4" t="str">
        <f t="array" ref="D4034">_xlfn.XLOOKUP(C4034,Products!A:A,Products!B:B,"")</f>
        <v>Toilet Cleaner</v>
      </c>
      <c r="E4034" s="4" t="str">
        <f t="array" ref="E4034">_xlfn.XLOOKUP(C4034,Products!A:A,Products!C:C,"")</f>
        <v>Household Care</v>
      </c>
      <c r="F4034" s="4" t="str">
        <f t="array" ref="F4034">_xlfn.XLOOKUP(C4034,Products!A:A,Products!D:D,"")</f>
        <v>Borde, Peri and Upadhyay</v>
      </c>
      <c r="G4034" s="4">
        <f>Order_items!C4034</f>
        <v>3</v>
      </c>
      <c r="H4034" s="4">
        <f>Order_items!D4034</f>
        <v>576.22</v>
      </c>
      <c r="I4034" s="4">
        <f>Order_items!E4034</f>
        <v>1728.66</v>
      </c>
      <c r="J4034" s="4" t="str">
        <f t="array" ref="J4034">_xlfn.XLOOKUP(A4034,Orders!A:A,Orders!G:G,"")</f>
        <v>Wallet</v>
      </c>
      <c r="K4034" s="4">
        <f t="shared" si="1"/>
        <v>2024</v>
      </c>
      <c r="L4034" s="4" t="str">
        <f t="shared" si="2"/>
        <v>Apr</v>
      </c>
    </row>
    <row r="4035" ht="22.5" customHeight="1">
      <c r="A4035" s="4">
        <f>(Orders!A4035)</f>
        <v>523916986</v>
      </c>
      <c r="B4035" s="5">
        <f t="array" ref="B4035">_xlfn.XLOOKUP(A4035, Orders!A:A,Orders!C:C)</f>
        <v>45554.3242</v>
      </c>
      <c r="C4035" s="4">
        <f>Order_items!B4035</f>
        <v>799459</v>
      </c>
      <c r="D4035" s="4" t="str">
        <f t="array" ref="D4035">_xlfn.XLOOKUP(C4035,Products!A:A,Products!B:B,"")</f>
        <v>Vitamins</v>
      </c>
      <c r="E4035" s="4" t="str">
        <f t="array" ref="E4035">_xlfn.XLOOKUP(C4035,Products!A:A,Products!C:C,"")</f>
        <v>Pharmacy</v>
      </c>
      <c r="F4035" s="4" t="str">
        <f t="array" ref="F4035">_xlfn.XLOOKUP(C4035,Products!A:A,Products!D:D,"")</f>
        <v>Garg, Kari and Kapur</v>
      </c>
      <c r="G4035" s="4">
        <f>Order_items!C4035</f>
        <v>2</v>
      </c>
      <c r="H4035" s="4">
        <f>Order_items!D4035</f>
        <v>852.02</v>
      </c>
      <c r="I4035" s="4">
        <f>Order_items!E4035</f>
        <v>1704.04</v>
      </c>
      <c r="J4035" s="4" t="str">
        <f t="array" ref="J4035">_xlfn.XLOOKUP(A4035,Orders!A:A,Orders!G:G,"")</f>
        <v>Cash</v>
      </c>
      <c r="K4035" s="4">
        <f t="shared" si="1"/>
        <v>2024</v>
      </c>
      <c r="L4035" s="4" t="str">
        <f t="shared" si="2"/>
        <v>Sep</v>
      </c>
    </row>
    <row r="4036" ht="22.5" customHeight="1">
      <c r="A4036" s="4">
        <f>(Orders!A4036)</f>
        <v>1930887811</v>
      </c>
      <c r="B4036" s="5">
        <f t="array" ref="B4036">_xlfn.XLOOKUP(A4036, Orders!A:A,Orders!C:C)</f>
        <v>45148.20502</v>
      </c>
      <c r="C4036" s="4">
        <f>Order_items!B4036</f>
        <v>602241</v>
      </c>
      <c r="D4036" s="4" t="str">
        <f t="array" ref="D4036">_xlfn.XLOOKUP(C4036,Products!A:A,Products!B:B,"")</f>
        <v>Nuts</v>
      </c>
      <c r="E4036" s="4" t="str">
        <f t="array" ref="E4036">_xlfn.XLOOKUP(C4036,Products!A:A,Products!C:C,"")</f>
        <v>Snacks &amp; Munchies</v>
      </c>
      <c r="F4036" s="4" t="str">
        <f t="array" ref="F4036">_xlfn.XLOOKUP(C4036,Products!A:A,Products!D:D,"")</f>
        <v>Bahl-Pau</v>
      </c>
      <c r="G4036" s="4">
        <f>Order_items!C4036</f>
        <v>2</v>
      </c>
      <c r="H4036" s="4">
        <f>Order_items!D4036</f>
        <v>976.55</v>
      </c>
      <c r="I4036" s="4">
        <f>Order_items!E4036</f>
        <v>1953.1</v>
      </c>
      <c r="J4036" s="4" t="str">
        <f t="array" ref="J4036">_xlfn.XLOOKUP(A4036,Orders!A:A,Orders!G:G,"")</f>
        <v>UPI</v>
      </c>
      <c r="K4036" s="4">
        <f t="shared" si="1"/>
        <v>2023</v>
      </c>
      <c r="L4036" s="4" t="str">
        <f t="shared" si="2"/>
        <v>Aug</v>
      </c>
    </row>
    <row r="4037" ht="22.5" customHeight="1">
      <c r="A4037" s="4">
        <f>(Orders!A4037)</f>
        <v>9958741781</v>
      </c>
      <c r="B4037" s="5">
        <f t="array" ref="B4037">_xlfn.XLOOKUP(A4037, Orders!A:A,Orders!C:C)</f>
        <v>45530.07207</v>
      </c>
      <c r="C4037" s="4">
        <f>Order_items!B4037</f>
        <v>818522</v>
      </c>
      <c r="D4037" s="4" t="str">
        <f t="array" ref="D4037">_xlfn.XLOOKUP(C4037,Products!A:A,Products!B:B,"")</f>
        <v>Cheese</v>
      </c>
      <c r="E4037" s="4" t="str">
        <f t="array" ref="E4037">_xlfn.XLOOKUP(C4037,Products!A:A,Products!C:C,"")</f>
        <v>Dairy &amp; Breakfast</v>
      </c>
      <c r="F4037" s="4" t="str">
        <f t="array" ref="F4037">_xlfn.XLOOKUP(C4037,Products!A:A,Products!D:D,"")</f>
        <v>Hora-Roy</v>
      </c>
      <c r="G4037" s="4">
        <f>Order_items!C4037</f>
        <v>2</v>
      </c>
      <c r="H4037" s="4">
        <f>Order_items!D4037</f>
        <v>96.09</v>
      </c>
      <c r="I4037" s="4">
        <f>Order_items!E4037</f>
        <v>192.18</v>
      </c>
      <c r="J4037" s="4" t="str">
        <f t="array" ref="J4037">_xlfn.XLOOKUP(A4037,Orders!A:A,Orders!G:G,"")</f>
        <v>Wallet</v>
      </c>
      <c r="K4037" s="4">
        <f t="shared" si="1"/>
        <v>2024</v>
      </c>
      <c r="L4037" s="4" t="str">
        <f t="shared" si="2"/>
        <v>Aug</v>
      </c>
    </row>
    <row r="4038" ht="22.5" customHeight="1">
      <c r="A4038" s="4">
        <f>(Orders!A4038)</f>
        <v>6727230123</v>
      </c>
      <c r="B4038" s="5">
        <f t="array" ref="B4038">_xlfn.XLOOKUP(A4038, Orders!A:A,Orders!C:C)</f>
        <v>45584.51113</v>
      </c>
      <c r="C4038" s="4">
        <f>Order_items!B4038</f>
        <v>6405</v>
      </c>
      <c r="D4038" s="4" t="str">
        <f t="array" ref="D4038">_xlfn.XLOOKUP(C4038,Products!A:A,Products!B:B,"")</f>
        <v>Baby Food</v>
      </c>
      <c r="E4038" s="4" t="str">
        <f t="array" ref="E4038">_xlfn.XLOOKUP(C4038,Products!A:A,Products!C:C,"")</f>
        <v>Baby Care</v>
      </c>
      <c r="F4038" s="4" t="str">
        <f t="array" ref="F4038">_xlfn.XLOOKUP(C4038,Products!A:A,Products!D:D,"")</f>
        <v>Kashyap-Reddy</v>
      </c>
      <c r="G4038" s="4">
        <f>Order_items!C4038</f>
        <v>3</v>
      </c>
      <c r="H4038" s="4">
        <f>Order_items!D4038</f>
        <v>236.51</v>
      </c>
      <c r="I4038" s="4">
        <f>Order_items!E4038</f>
        <v>709.53</v>
      </c>
      <c r="J4038" s="4" t="str">
        <f t="array" ref="J4038">_xlfn.XLOOKUP(A4038,Orders!A:A,Orders!G:G,"")</f>
        <v>Cash</v>
      </c>
      <c r="K4038" s="4">
        <f t="shared" si="1"/>
        <v>2024</v>
      </c>
      <c r="L4038" s="4" t="str">
        <f t="shared" si="2"/>
        <v>Oct</v>
      </c>
    </row>
    <row r="4039" ht="22.5" customHeight="1">
      <c r="A4039" s="4">
        <f>(Orders!A4039)</f>
        <v>9487368442</v>
      </c>
      <c r="B4039" s="5">
        <f t="array" ref="B4039">_xlfn.XLOOKUP(A4039, Orders!A:A,Orders!C:C)</f>
        <v>45147.77373</v>
      </c>
      <c r="C4039" s="4">
        <f>Order_items!B4039</f>
        <v>992178</v>
      </c>
      <c r="D4039" s="4" t="str">
        <f t="array" ref="D4039">_xlfn.XLOOKUP(C4039,Products!A:A,Products!B:B,"")</f>
        <v>Pain Reliever</v>
      </c>
      <c r="E4039" s="4" t="str">
        <f t="array" ref="E4039">_xlfn.XLOOKUP(C4039,Products!A:A,Products!C:C,"")</f>
        <v>Pharmacy</v>
      </c>
      <c r="F4039" s="4" t="str">
        <f t="array" ref="F4039">_xlfn.XLOOKUP(C4039,Products!A:A,Products!D:D,"")</f>
        <v>Basu and Sons</v>
      </c>
      <c r="G4039" s="4">
        <f>Order_items!C4039</f>
        <v>2</v>
      </c>
      <c r="H4039" s="4">
        <f>Order_items!D4039</f>
        <v>632.43</v>
      </c>
      <c r="I4039" s="4">
        <f>Order_items!E4039</f>
        <v>1264.86</v>
      </c>
      <c r="J4039" s="4" t="str">
        <f t="array" ref="J4039">_xlfn.XLOOKUP(A4039,Orders!A:A,Orders!G:G,"")</f>
        <v>Card</v>
      </c>
      <c r="K4039" s="4">
        <f t="shared" si="1"/>
        <v>2023</v>
      </c>
      <c r="L4039" s="4" t="str">
        <f t="shared" si="2"/>
        <v>Aug</v>
      </c>
    </row>
    <row r="4040" ht="22.5" customHeight="1">
      <c r="A4040" s="4">
        <f>(Orders!A4040)</f>
        <v>671459763</v>
      </c>
      <c r="B4040" s="5">
        <f t="array" ref="B4040">_xlfn.XLOOKUP(A4040, Orders!A:A,Orders!C:C)</f>
        <v>45466.59602</v>
      </c>
      <c r="C4040" s="4">
        <f>Order_items!B4040</f>
        <v>133542</v>
      </c>
      <c r="D4040" s="4" t="str">
        <f t="array" ref="D4040">_xlfn.XLOOKUP(C4040,Products!A:A,Products!B:B,"")</f>
        <v>Detergent</v>
      </c>
      <c r="E4040" s="4" t="str">
        <f t="array" ref="E4040">_xlfn.XLOOKUP(C4040,Products!A:A,Products!C:C,"")</f>
        <v>Household Care</v>
      </c>
      <c r="F4040" s="4" t="str">
        <f t="array" ref="F4040">_xlfn.XLOOKUP(C4040,Products!A:A,Products!D:D,"")</f>
        <v>Edwin-Lall</v>
      </c>
      <c r="G4040" s="4">
        <f>Order_items!C4040</f>
        <v>3</v>
      </c>
      <c r="H4040" s="4">
        <f>Order_items!D4040</f>
        <v>68.49</v>
      </c>
      <c r="I4040" s="4">
        <f>Order_items!E4040</f>
        <v>205.47</v>
      </c>
      <c r="J4040" s="4" t="str">
        <f t="array" ref="J4040">_xlfn.XLOOKUP(A4040,Orders!A:A,Orders!G:G,"")</f>
        <v>Cash</v>
      </c>
      <c r="K4040" s="4">
        <f t="shared" si="1"/>
        <v>2024</v>
      </c>
      <c r="L4040" s="4" t="str">
        <f t="shared" si="2"/>
        <v>Jun</v>
      </c>
    </row>
    <row r="4041" ht="22.5" customHeight="1">
      <c r="A4041" s="4">
        <f>(Orders!A4041)</f>
        <v>9129957352</v>
      </c>
      <c r="B4041" s="5">
        <f t="array" ref="B4041">_xlfn.XLOOKUP(A4041, Orders!A:A,Orders!C:C)</f>
        <v>45175.69966</v>
      </c>
      <c r="C4041" s="4">
        <f>Order_items!B4041</f>
        <v>451812</v>
      </c>
      <c r="D4041" s="4" t="str">
        <f t="array" ref="D4041">_xlfn.XLOOKUP(C4041,Products!A:A,Products!B:B,"")</f>
        <v>Pain Reliever</v>
      </c>
      <c r="E4041" s="4" t="str">
        <f t="array" ref="E4041">_xlfn.XLOOKUP(C4041,Products!A:A,Products!C:C,"")</f>
        <v>Pharmacy</v>
      </c>
      <c r="F4041" s="4" t="str">
        <f t="array" ref="F4041">_xlfn.XLOOKUP(C4041,Products!A:A,Products!D:D,"")</f>
        <v>Batra, Sant and Mandal</v>
      </c>
      <c r="G4041" s="4">
        <f>Order_items!C4041</f>
        <v>2</v>
      </c>
      <c r="H4041" s="4">
        <f>Order_items!D4041</f>
        <v>530.85</v>
      </c>
      <c r="I4041" s="4">
        <f>Order_items!E4041</f>
        <v>1061.7</v>
      </c>
      <c r="J4041" s="4" t="str">
        <f t="array" ref="J4041">_xlfn.XLOOKUP(A4041,Orders!A:A,Orders!G:G,"")</f>
        <v>UPI</v>
      </c>
      <c r="K4041" s="4">
        <f t="shared" si="1"/>
        <v>2023</v>
      </c>
      <c r="L4041" s="4" t="str">
        <f t="shared" si="2"/>
        <v>Sep</v>
      </c>
    </row>
    <row r="4042" ht="22.5" customHeight="1">
      <c r="A4042" s="4">
        <f>(Orders!A4042)</f>
        <v>9206073690</v>
      </c>
      <c r="B4042" s="5">
        <f t="array" ref="B4042">_xlfn.XLOOKUP(A4042, Orders!A:A,Orders!C:C)</f>
        <v>45450.75017</v>
      </c>
      <c r="C4042" s="4">
        <f>Order_items!B4042</f>
        <v>991434</v>
      </c>
      <c r="D4042" s="4" t="str">
        <f t="array" ref="D4042">_xlfn.XLOOKUP(C4042,Products!A:A,Products!B:B,"")</f>
        <v>Cookies</v>
      </c>
      <c r="E4042" s="4" t="str">
        <f t="array" ref="E4042">_xlfn.XLOOKUP(C4042,Products!A:A,Products!C:C,"")</f>
        <v>Snacks &amp; Munchies</v>
      </c>
      <c r="F4042" s="4" t="str">
        <f t="array" ref="F4042">_xlfn.XLOOKUP(C4042,Products!A:A,Products!D:D,"")</f>
        <v>Mital-Oza</v>
      </c>
      <c r="G4042" s="4">
        <f>Order_items!C4042</f>
        <v>3</v>
      </c>
      <c r="H4042" s="4">
        <f>Order_items!D4042</f>
        <v>237.62</v>
      </c>
      <c r="I4042" s="4">
        <f>Order_items!E4042</f>
        <v>712.86</v>
      </c>
      <c r="J4042" s="4" t="str">
        <f t="array" ref="J4042">_xlfn.XLOOKUP(A4042,Orders!A:A,Orders!G:G,"")</f>
        <v>UPI</v>
      </c>
      <c r="K4042" s="4">
        <f t="shared" si="1"/>
        <v>2024</v>
      </c>
      <c r="L4042" s="4" t="str">
        <f t="shared" si="2"/>
        <v>Jun</v>
      </c>
    </row>
    <row r="4043" ht="22.5" customHeight="1">
      <c r="A4043" s="4">
        <f>(Orders!A4043)</f>
        <v>5587148302</v>
      </c>
      <c r="B4043" s="5">
        <f t="array" ref="B4043">_xlfn.XLOOKUP(A4043, Orders!A:A,Orders!C:C)</f>
        <v>45558.8799</v>
      </c>
      <c r="C4043" s="4">
        <f>Order_items!B4043</f>
        <v>18035</v>
      </c>
      <c r="D4043" s="4" t="str">
        <f t="array" ref="D4043">_xlfn.XLOOKUP(C4043,Products!A:A,Products!B:B,"")</f>
        <v>Dish Soap</v>
      </c>
      <c r="E4043" s="4" t="str">
        <f t="array" ref="E4043">_xlfn.XLOOKUP(C4043,Products!A:A,Products!C:C,"")</f>
        <v>Household Care</v>
      </c>
      <c r="F4043" s="4" t="str">
        <f t="array" ref="F4043">_xlfn.XLOOKUP(C4043,Products!A:A,Products!D:D,"")</f>
        <v>Ramesh Inc</v>
      </c>
      <c r="G4043" s="4">
        <f>Order_items!C4043</f>
        <v>2</v>
      </c>
      <c r="H4043" s="4">
        <f>Order_items!D4043</f>
        <v>968.94</v>
      </c>
      <c r="I4043" s="4">
        <f>Order_items!E4043</f>
        <v>1937.88</v>
      </c>
      <c r="J4043" s="4" t="str">
        <f t="array" ref="J4043">_xlfn.XLOOKUP(A4043,Orders!A:A,Orders!G:G,"")</f>
        <v>Cash</v>
      </c>
      <c r="K4043" s="4">
        <f t="shared" si="1"/>
        <v>2024</v>
      </c>
      <c r="L4043" s="4" t="str">
        <f t="shared" si="2"/>
        <v>Sep</v>
      </c>
    </row>
    <row r="4044" ht="22.5" customHeight="1">
      <c r="A4044" s="4">
        <f>(Orders!A4044)</f>
        <v>6936256414</v>
      </c>
      <c r="B4044" s="5">
        <f t="array" ref="B4044">_xlfn.XLOOKUP(A4044, Orders!A:A,Orders!C:C)</f>
        <v>45466.13351</v>
      </c>
      <c r="C4044" s="4">
        <f>Order_items!B4044</f>
        <v>564692</v>
      </c>
      <c r="D4044" s="4" t="str">
        <f t="array" ref="D4044">_xlfn.XLOOKUP(C4044,Products!A:A,Products!B:B,"")</f>
        <v>Cat Food</v>
      </c>
      <c r="E4044" s="4" t="str">
        <f t="array" ref="E4044">_xlfn.XLOOKUP(C4044,Products!A:A,Products!C:C,"")</f>
        <v>Pet Care</v>
      </c>
      <c r="F4044" s="4" t="str">
        <f t="array" ref="F4044">_xlfn.XLOOKUP(C4044,Products!A:A,Products!D:D,"")</f>
        <v>Krishna, Bail and Dyal</v>
      </c>
      <c r="G4044" s="4">
        <f>Order_items!C4044</f>
        <v>3</v>
      </c>
      <c r="H4044" s="4">
        <f>Order_items!D4044</f>
        <v>215.65</v>
      </c>
      <c r="I4044" s="4">
        <f>Order_items!E4044</f>
        <v>646.95</v>
      </c>
      <c r="J4044" s="4" t="str">
        <f t="array" ref="J4044">_xlfn.XLOOKUP(A4044,Orders!A:A,Orders!G:G,"")</f>
        <v>UPI</v>
      </c>
      <c r="K4044" s="4">
        <f t="shared" si="1"/>
        <v>2024</v>
      </c>
      <c r="L4044" s="4" t="str">
        <f t="shared" si="2"/>
        <v>Jun</v>
      </c>
    </row>
    <row r="4045" ht="22.5" customHeight="1">
      <c r="A4045" s="4">
        <f>(Orders!A4045)</f>
        <v>3341228576</v>
      </c>
      <c r="B4045" s="5">
        <f t="array" ref="B4045">_xlfn.XLOOKUP(A4045, Orders!A:A,Orders!C:C)</f>
        <v>45051.09005</v>
      </c>
      <c r="C4045" s="4">
        <f>Order_items!B4045</f>
        <v>140489</v>
      </c>
      <c r="D4045" s="4" t="str">
        <f t="array" ref="D4045">_xlfn.XLOOKUP(C4045,Products!A:A,Products!B:B,"")</f>
        <v>Soap</v>
      </c>
      <c r="E4045" s="4" t="str">
        <f t="array" ref="E4045">_xlfn.XLOOKUP(C4045,Products!A:A,Products!C:C,"")</f>
        <v>Personal Care</v>
      </c>
      <c r="F4045" s="4" t="str">
        <f t="array" ref="F4045">_xlfn.XLOOKUP(C4045,Products!A:A,Products!D:D,"")</f>
        <v>Biswas, Kapoor and Patel</v>
      </c>
      <c r="G4045" s="4">
        <f>Order_items!C4045</f>
        <v>3</v>
      </c>
      <c r="H4045" s="4">
        <f>Order_items!D4045</f>
        <v>650.2</v>
      </c>
      <c r="I4045" s="4">
        <f>Order_items!E4045</f>
        <v>1950.6</v>
      </c>
      <c r="J4045" s="4" t="str">
        <f t="array" ref="J4045">_xlfn.XLOOKUP(A4045,Orders!A:A,Orders!G:G,"")</f>
        <v>Wallet</v>
      </c>
      <c r="K4045" s="4">
        <f t="shared" si="1"/>
        <v>2023</v>
      </c>
      <c r="L4045" s="4" t="str">
        <f t="shared" si="2"/>
        <v>May</v>
      </c>
    </row>
    <row r="4046" ht="22.5" customHeight="1">
      <c r="A4046" s="4">
        <f>(Orders!A4046)</f>
        <v>4817323453</v>
      </c>
      <c r="B4046" s="5">
        <f t="array" ref="B4046">_xlfn.XLOOKUP(A4046, Orders!A:A,Orders!C:C)</f>
        <v>45176.27815</v>
      </c>
      <c r="C4046" s="4">
        <f>Order_items!B4046</f>
        <v>949818</v>
      </c>
      <c r="D4046" s="4" t="str">
        <f t="array" ref="D4046">_xlfn.XLOOKUP(C4046,Products!A:A,Products!B:B,"")</f>
        <v>Biscuits</v>
      </c>
      <c r="E4046" s="4" t="str">
        <f t="array" ref="E4046">_xlfn.XLOOKUP(C4046,Products!A:A,Products!C:C,"")</f>
        <v>Snacks &amp; Munchies</v>
      </c>
      <c r="F4046" s="4" t="str">
        <f t="array" ref="F4046">_xlfn.XLOOKUP(C4046,Products!A:A,Products!D:D,"")</f>
        <v>Yohannan Inc</v>
      </c>
      <c r="G4046" s="4">
        <f>Order_items!C4046</f>
        <v>2</v>
      </c>
      <c r="H4046" s="4">
        <f>Order_items!D4046</f>
        <v>483.05</v>
      </c>
      <c r="I4046" s="4">
        <f>Order_items!E4046</f>
        <v>966.1</v>
      </c>
      <c r="J4046" s="4" t="str">
        <f t="array" ref="J4046">_xlfn.XLOOKUP(A4046,Orders!A:A,Orders!G:G,"")</f>
        <v>Cash</v>
      </c>
      <c r="K4046" s="4">
        <f t="shared" si="1"/>
        <v>2023</v>
      </c>
      <c r="L4046" s="4" t="str">
        <f t="shared" si="2"/>
        <v>Sep</v>
      </c>
    </row>
    <row r="4047" ht="22.5" customHeight="1">
      <c r="A4047" s="4">
        <f>(Orders!A4047)</f>
        <v>1163454835</v>
      </c>
      <c r="B4047" s="5">
        <f t="array" ref="B4047">_xlfn.XLOOKUP(A4047, Orders!A:A,Orders!C:C)</f>
        <v>45266.23678</v>
      </c>
      <c r="C4047" s="4">
        <f>Order_items!B4047</f>
        <v>373536</v>
      </c>
      <c r="D4047" s="4" t="str">
        <f t="array" ref="D4047">_xlfn.XLOOKUP(C4047,Products!A:A,Products!B:B,"")</f>
        <v>Dog Food</v>
      </c>
      <c r="E4047" s="4" t="str">
        <f t="array" ref="E4047">_xlfn.XLOOKUP(C4047,Products!A:A,Products!C:C,"")</f>
        <v>Pet Care</v>
      </c>
      <c r="F4047" s="4" t="str">
        <f t="array" ref="F4047">_xlfn.XLOOKUP(C4047,Products!A:A,Products!D:D,"")</f>
        <v>Chauhan-Sabharwal</v>
      </c>
      <c r="G4047" s="4">
        <f>Order_items!C4047</f>
        <v>2</v>
      </c>
      <c r="H4047" s="4">
        <f>Order_items!D4047</f>
        <v>494.17</v>
      </c>
      <c r="I4047" s="4">
        <f>Order_items!E4047</f>
        <v>988.34</v>
      </c>
      <c r="J4047" s="4" t="str">
        <f t="array" ref="J4047">_xlfn.XLOOKUP(A4047,Orders!A:A,Orders!G:G,"")</f>
        <v>UPI</v>
      </c>
      <c r="K4047" s="4">
        <f t="shared" si="1"/>
        <v>2023</v>
      </c>
      <c r="L4047" s="4" t="str">
        <f t="shared" si="2"/>
        <v>Dec</v>
      </c>
    </row>
    <row r="4048" ht="22.5" customHeight="1">
      <c r="A4048" s="4">
        <f>(Orders!A4048)</f>
        <v>5236061455</v>
      </c>
      <c r="B4048" s="5">
        <f t="array" ref="B4048">_xlfn.XLOOKUP(A4048, Orders!A:A,Orders!C:C)</f>
        <v>45022.99328</v>
      </c>
      <c r="C4048" s="4">
        <f>Order_items!B4048</f>
        <v>532965</v>
      </c>
      <c r="D4048" s="4" t="str">
        <f t="array" ref="D4048">_xlfn.XLOOKUP(C4048,Products!A:A,Products!B:B,"")</f>
        <v>Frozen Pizza</v>
      </c>
      <c r="E4048" s="4" t="str">
        <f t="array" ref="E4048">_xlfn.XLOOKUP(C4048,Products!A:A,Products!C:C,"")</f>
        <v>Instant &amp; Frozen Food</v>
      </c>
      <c r="F4048" s="4" t="str">
        <f t="array" ref="F4048">_xlfn.XLOOKUP(C4048,Products!A:A,Products!D:D,"")</f>
        <v>Sachdev Inc</v>
      </c>
      <c r="G4048" s="4">
        <f>Order_items!C4048</f>
        <v>3</v>
      </c>
      <c r="H4048" s="4">
        <f>Order_items!D4048</f>
        <v>307.23</v>
      </c>
      <c r="I4048" s="4">
        <f>Order_items!E4048</f>
        <v>921.69</v>
      </c>
      <c r="J4048" s="4" t="str">
        <f t="array" ref="J4048">_xlfn.XLOOKUP(A4048,Orders!A:A,Orders!G:G,"")</f>
        <v>Cash</v>
      </c>
      <c r="K4048" s="4">
        <f t="shared" si="1"/>
        <v>2023</v>
      </c>
      <c r="L4048" s="4" t="str">
        <f t="shared" si="2"/>
        <v>Apr</v>
      </c>
    </row>
    <row r="4049" ht="22.5" customHeight="1">
      <c r="A4049" s="4">
        <f>(Orders!A4049)</f>
        <v>5982829268</v>
      </c>
      <c r="B4049" s="5">
        <f t="array" ref="B4049">_xlfn.XLOOKUP(A4049, Orders!A:A,Orders!C:C)</f>
        <v>45017.18934</v>
      </c>
      <c r="C4049" s="4">
        <f>Order_items!B4049</f>
        <v>478531</v>
      </c>
      <c r="D4049" s="4" t="str">
        <f t="array" ref="D4049">_xlfn.XLOOKUP(C4049,Products!A:A,Products!B:B,"")</f>
        <v>Carrots</v>
      </c>
      <c r="E4049" s="4" t="str">
        <f t="array" ref="E4049">_xlfn.XLOOKUP(C4049,Products!A:A,Products!C:C,"")</f>
        <v>Fruits &amp; Vegetables</v>
      </c>
      <c r="F4049" s="4" t="str">
        <f t="array" ref="F4049">_xlfn.XLOOKUP(C4049,Products!A:A,Products!D:D,"")</f>
        <v>Uppal Group</v>
      </c>
      <c r="G4049" s="4">
        <f>Order_items!C4049</f>
        <v>3</v>
      </c>
      <c r="H4049" s="4">
        <f>Order_items!D4049</f>
        <v>825.46</v>
      </c>
      <c r="I4049" s="4">
        <f>Order_items!E4049</f>
        <v>2476.38</v>
      </c>
      <c r="J4049" s="4" t="str">
        <f t="array" ref="J4049">_xlfn.XLOOKUP(A4049,Orders!A:A,Orders!G:G,"")</f>
        <v>Cash</v>
      </c>
      <c r="K4049" s="4">
        <f t="shared" si="1"/>
        <v>2023</v>
      </c>
      <c r="L4049" s="4" t="str">
        <f t="shared" si="2"/>
        <v>Apr</v>
      </c>
    </row>
    <row r="4050" ht="22.5" customHeight="1">
      <c r="A4050" s="4">
        <f>(Orders!A4050)</f>
        <v>1901688056</v>
      </c>
      <c r="B4050" s="5">
        <f t="array" ref="B4050">_xlfn.XLOOKUP(A4050, Orders!A:A,Orders!C:C)</f>
        <v>45182.6709</v>
      </c>
      <c r="C4050" s="4">
        <f>Order_items!B4050</f>
        <v>704868</v>
      </c>
      <c r="D4050" s="4" t="str">
        <f t="array" ref="D4050">_xlfn.XLOOKUP(C4050,Products!A:A,Products!B:B,"")</f>
        <v>Detergent</v>
      </c>
      <c r="E4050" s="4" t="str">
        <f t="array" ref="E4050">_xlfn.XLOOKUP(C4050,Products!A:A,Products!C:C,"")</f>
        <v>Household Care</v>
      </c>
      <c r="F4050" s="4" t="str">
        <f t="array" ref="F4050">_xlfn.XLOOKUP(C4050,Products!A:A,Products!D:D,"")</f>
        <v>Parikh, Oak and Kara</v>
      </c>
      <c r="G4050" s="4">
        <f>Order_items!C4050</f>
        <v>2</v>
      </c>
      <c r="H4050" s="4">
        <f>Order_items!D4050</f>
        <v>193.46</v>
      </c>
      <c r="I4050" s="4">
        <f>Order_items!E4050</f>
        <v>386.92</v>
      </c>
      <c r="J4050" s="4" t="str">
        <f t="array" ref="J4050">_xlfn.XLOOKUP(A4050,Orders!A:A,Orders!G:G,"")</f>
        <v>Card</v>
      </c>
      <c r="K4050" s="4">
        <f t="shared" si="1"/>
        <v>2023</v>
      </c>
      <c r="L4050" s="4" t="str">
        <f t="shared" si="2"/>
        <v>Sep</v>
      </c>
    </row>
    <row r="4051" ht="22.5" customHeight="1">
      <c r="A4051" s="4">
        <f>(Orders!A4051)</f>
        <v>5936051107</v>
      </c>
      <c r="B4051" s="5">
        <f t="array" ref="B4051">_xlfn.XLOOKUP(A4051, Orders!A:A,Orders!C:C)</f>
        <v>45586.61616</v>
      </c>
      <c r="C4051" s="4">
        <f>Order_items!B4051</f>
        <v>798639</v>
      </c>
      <c r="D4051" s="4" t="str">
        <f t="array" ref="D4051">_xlfn.XLOOKUP(C4051,Products!A:A,Products!B:B,"")</f>
        <v>Eggs</v>
      </c>
      <c r="E4051" s="4" t="str">
        <f t="array" ref="E4051">_xlfn.XLOOKUP(C4051,Products!A:A,Products!C:C,"")</f>
        <v>Dairy &amp; Breakfast</v>
      </c>
      <c r="F4051" s="4" t="str">
        <f t="array" ref="F4051">_xlfn.XLOOKUP(C4051,Products!A:A,Products!D:D,"")</f>
        <v>Subramaniam LLC</v>
      </c>
      <c r="G4051" s="4">
        <f>Order_items!C4051</f>
        <v>1</v>
      </c>
      <c r="H4051" s="4">
        <f>Order_items!D4051</f>
        <v>211.25</v>
      </c>
      <c r="I4051" s="4">
        <f>Order_items!E4051</f>
        <v>211.25</v>
      </c>
      <c r="J4051" s="4" t="str">
        <f t="array" ref="J4051">_xlfn.XLOOKUP(A4051,Orders!A:A,Orders!G:G,"")</f>
        <v>Wallet</v>
      </c>
      <c r="K4051" s="4">
        <f t="shared" si="1"/>
        <v>2024</v>
      </c>
      <c r="L4051" s="4" t="str">
        <f t="shared" si="2"/>
        <v>Oct</v>
      </c>
    </row>
    <row r="4052" ht="22.5" customHeight="1">
      <c r="A4052" s="4">
        <f>(Orders!A4052)</f>
        <v>3018272105</v>
      </c>
      <c r="B4052" s="5">
        <f t="array" ref="B4052">_xlfn.XLOOKUP(A4052, Orders!A:A,Orders!C:C)</f>
        <v>45006.11685</v>
      </c>
      <c r="C4052" s="4">
        <f>Order_items!B4052</f>
        <v>585299</v>
      </c>
      <c r="D4052" s="4" t="str">
        <f t="array" ref="D4052">_xlfn.XLOOKUP(C4052,Products!A:A,Products!B:B,"")</f>
        <v>Pet Treats</v>
      </c>
      <c r="E4052" s="4" t="str">
        <f t="array" ref="E4052">_xlfn.XLOOKUP(C4052,Products!A:A,Products!C:C,"")</f>
        <v>Pet Care</v>
      </c>
      <c r="F4052" s="4" t="str">
        <f t="array" ref="F4052">_xlfn.XLOOKUP(C4052,Products!A:A,Products!D:D,"")</f>
        <v>Sharma, Chandra and Prashad</v>
      </c>
      <c r="G4052" s="4">
        <f>Order_items!C4052</f>
        <v>3</v>
      </c>
      <c r="H4052" s="4">
        <f>Order_items!D4052</f>
        <v>799.46</v>
      </c>
      <c r="I4052" s="4">
        <f>Order_items!E4052</f>
        <v>2398.38</v>
      </c>
      <c r="J4052" s="4" t="str">
        <f t="array" ref="J4052">_xlfn.XLOOKUP(A4052,Orders!A:A,Orders!G:G,"")</f>
        <v>UPI</v>
      </c>
      <c r="K4052" s="4">
        <f t="shared" si="1"/>
        <v>2023</v>
      </c>
      <c r="L4052" s="4" t="str">
        <f t="shared" si="2"/>
        <v>Mar</v>
      </c>
    </row>
    <row r="4053" ht="22.5" customHeight="1">
      <c r="A4053" s="4">
        <f>(Orders!A4053)</f>
        <v>3656191983</v>
      </c>
      <c r="B4053" s="5">
        <f t="array" ref="B4053">_xlfn.XLOOKUP(A4053, Orders!A:A,Orders!C:C)</f>
        <v>45154.96171</v>
      </c>
      <c r="C4053" s="4">
        <f>Order_items!B4053</f>
        <v>313754</v>
      </c>
      <c r="D4053" s="4" t="str">
        <f t="array" ref="D4053">_xlfn.XLOOKUP(C4053,Products!A:A,Products!B:B,"")</f>
        <v>Biscuits</v>
      </c>
      <c r="E4053" s="4" t="str">
        <f t="array" ref="E4053">_xlfn.XLOOKUP(C4053,Products!A:A,Products!C:C,"")</f>
        <v>Snacks &amp; Munchies</v>
      </c>
      <c r="F4053" s="4" t="str">
        <f t="array" ref="F4053">_xlfn.XLOOKUP(C4053,Products!A:A,Products!D:D,"")</f>
        <v>Swaminathan, Mahal and Dara</v>
      </c>
      <c r="G4053" s="4">
        <f>Order_items!C4053</f>
        <v>3</v>
      </c>
      <c r="H4053" s="4">
        <f>Order_items!D4053</f>
        <v>136.6</v>
      </c>
      <c r="I4053" s="4">
        <f>Order_items!E4053</f>
        <v>409.8</v>
      </c>
      <c r="J4053" s="4" t="str">
        <f t="array" ref="J4053">_xlfn.XLOOKUP(A4053,Orders!A:A,Orders!G:G,"")</f>
        <v>Card</v>
      </c>
      <c r="K4053" s="4">
        <f t="shared" si="1"/>
        <v>2023</v>
      </c>
      <c r="L4053" s="4" t="str">
        <f t="shared" si="2"/>
        <v>Aug</v>
      </c>
    </row>
    <row r="4054" ht="22.5" customHeight="1">
      <c r="A4054" s="4">
        <f>(Orders!A4054)</f>
        <v>5186692805</v>
      </c>
      <c r="B4054" s="5">
        <f t="array" ref="B4054">_xlfn.XLOOKUP(A4054, Orders!A:A,Orders!C:C)</f>
        <v>45238.6231</v>
      </c>
      <c r="C4054" s="4">
        <f>Order_items!B4054</f>
        <v>144124</v>
      </c>
      <c r="D4054" s="4" t="str">
        <f t="array" ref="D4054">_xlfn.XLOOKUP(C4054,Products!A:A,Products!B:B,"")</f>
        <v>Detergent</v>
      </c>
      <c r="E4054" s="4" t="str">
        <f t="array" ref="E4054">_xlfn.XLOOKUP(C4054,Products!A:A,Products!C:C,"")</f>
        <v>Household Care</v>
      </c>
      <c r="F4054" s="4" t="str">
        <f t="array" ref="F4054">_xlfn.XLOOKUP(C4054,Products!A:A,Products!D:D,"")</f>
        <v>Lalla-Srinivasan</v>
      </c>
      <c r="G4054" s="4">
        <f>Order_items!C4054</f>
        <v>2</v>
      </c>
      <c r="H4054" s="4">
        <f>Order_items!D4054</f>
        <v>162.67</v>
      </c>
      <c r="I4054" s="4">
        <f>Order_items!E4054</f>
        <v>325.34</v>
      </c>
      <c r="J4054" s="4" t="str">
        <f t="array" ref="J4054">_xlfn.XLOOKUP(A4054,Orders!A:A,Orders!G:G,"")</f>
        <v>Card</v>
      </c>
      <c r="K4054" s="4">
        <f t="shared" si="1"/>
        <v>2023</v>
      </c>
      <c r="L4054" s="4" t="str">
        <f t="shared" si="2"/>
        <v>Nov</v>
      </c>
    </row>
    <row r="4055" ht="22.5" customHeight="1">
      <c r="A4055" s="4">
        <f>(Orders!A4055)</f>
        <v>7281243151</v>
      </c>
      <c r="B4055" s="5">
        <f t="array" ref="B4055">_xlfn.XLOOKUP(A4055, Orders!A:A,Orders!C:C)</f>
        <v>45168.40853</v>
      </c>
      <c r="C4055" s="4">
        <f>Order_items!B4055</f>
        <v>611575</v>
      </c>
      <c r="D4055" s="4" t="str">
        <f t="array" ref="D4055">_xlfn.XLOOKUP(C4055,Products!A:A,Products!B:B,"")</f>
        <v>Frozen Pizza</v>
      </c>
      <c r="E4055" s="4" t="str">
        <f t="array" ref="E4055">_xlfn.XLOOKUP(C4055,Products!A:A,Products!C:C,"")</f>
        <v>Instant &amp; Frozen Food</v>
      </c>
      <c r="F4055" s="4" t="str">
        <f t="array" ref="F4055">_xlfn.XLOOKUP(C4055,Products!A:A,Products!D:D,"")</f>
        <v>Bhat, Nigam and Hayer</v>
      </c>
      <c r="G4055" s="4">
        <f>Order_items!C4055</f>
        <v>1</v>
      </c>
      <c r="H4055" s="4">
        <f>Order_items!D4055</f>
        <v>482.06</v>
      </c>
      <c r="I4055" s="4">
        <f>Order_items!E4055</f>
        <v>482.06</v>
      </c>
      <c r="J4055" s="4" t="str">
        <f t="array" ref="J4055">_xlfn.XLOOKUP(A4055,Orders!A:A,Orders!G:G,"")</f>
        <v>Wallet</v>
      </c>
      <c r="K4055" s="4">
        <f t="shared" si="1"/>
        <v>2023</v>
      </c>
      <c r="L4055" s="4" t="str">
        <f t="shared" si="2"/>
        <v>Aug</v>
      </c>
    </row>
    <row r="4056" ht="22.5" customHeight="1">
      <c r="A4056" s="4">
        <f>(Orders!A4056)</f>
        <v>7906004940</v>
      </c>
      <c r="B4056" s="5">
        <f t="array" ref="B4056">_xlfn.XLOOKUP(A4056, Orders!A:A,Orders!C:C)</f>
        <v>45043.71524</v>
      </c>
      <c r="C4056" s="4">
        <f>Order_items!B4056</f>
        <v>194682</v>
      </c>
      <c r="D4056" s="4" t="str">
        <f t="array" ref="D4056">_xlfn.XLOOKUP(C4056,Products!A:A,Products!B:B,"")</f>
        <v>Iced Tea</v>
      </c>
      <c r="E4056" s="4" t="str">
        <f t="array" ref="E4056">_xlfn.XLOOKUP(C4056,Products!A:A,Products!C:C,"")</f>
        <v>Cold Drinks &amp; Juices</v>
      </c>
      <c r="F4056" s="4" t="str">
        <f t="array" ref="F4056">_xlfn.XLOOKUP(C4056,Products!A:A,Products!D:D,"")</f>
        <v>Sastry-Issac</v>
      </c>
      <c r="G4056" s="4">
        <f>Order_items!C4056</f>
        <v>1</v>
      </c>
      <c r="H4056" s="4">
        <f>Order_items!D4056</f>
        <v>912.29</v>
      </c>
      <c r="I4056" s="4">
        <f>Order_items!E4056</f>
        <v>912.29</v>
      </c>
      <c r="J4056" s="4" t="str">
        <f t="array" ref="J4056">_xlfn.XLOOKUP(A4056,Orders!A:A,Orders!G:G,"")</f>
        <v>Wallet</v>
      </c>
      <c r="K4056" s="4">
        <f t="shared" si="1"/>
        <v>2023</v>
      </c>
      <c r="L4056" s="4" t="str">
        <f t="shared" si="2"/>
        <v>Apr</v>
      </c>
    </row>
    <row r="4057" ht="22.5" customHeight="1">
      <c r="A4057" s="4">
        <f>(Orders!A4057)</f>
        <v>6354703603</v>
      </c>
      <c r="B4057" s="5">
        <f t="array" ref="B4057">_xlfn.XLOOKUP(A4057, Orders!A:A,Orders!C:C)</f>
        <v>45429.91051</v>
      </c>
      <c r="C4057" s="4">
        <f>Order_items!B4057</f>
        <v>992178</v>
      </c>
      <c r="D4057" s="4" t="str">
        <f t="array" ref="D4057">_xlfn.XLOOKUP(C4057,Products!A:A,Products!B:B,"")</f>
        <v>Pain Reliever</v>
      </c>
      <c r="E4057" s="4" t="str">
        <f t="array" ref="E4057">_xlfn.XLOOKUP(C4057,Products!A:A,Products!C:C,"")</f>
        <v>Pharmacy</v>
      </c>
      <c r="F4057" s="4" t="str">
        <f t="array" ref="F4057">_xlfn.XLOOKUP(C4057,Products!A:A,Products!D:D,"")</f>
        <v>Basu and Sons</v>
      </c>
      <c r="G4057" s="4">
        <f>Order_items!C4057</f>
        <v>3</v>
      </c>
      <c r="H4057" s="4">
        <f>Order_items!D4057</f>
        <v>632.43</v>
      </c>
      <c r="I4057" s="4">
        <f>Order_items!E4057</f>
        <v>1897.29</v>
      </c>
      <c r="J4057" s="4" t="str">
        <f t="array" ref="J4057">_xlfn.XLOOKUP(A4057,Orders!A:A,Orders!G:G,"")</f>
        <v>Wallet</v>
      </c>
      <c r="K4057" s="4">
        <f t="shared" si="1"/>
        <v>2024</v>
      </c>
      <c r="L4057" s="4" t="str">
        <f t="shared" si="2"/>
        <v>May</v>
      </c>
    </row>
    <row r="4058" ht="22.5" customHeight="1">
      <c r="A4058" s="4">
        <f>(Orders!A4058)</f>
        <v>6444064733</v>
      </c>
      <c r="B4058" s="5">
        <f t="array" ref="B4058">_xlfn.XLOOKUP(A4058, Orders!A:A,Orders!C:C)</f>
        <v>45210.46409</v>
      </c>
      <c r="C4058" s="4">
        <f>Order_items!B4058</f>
        <v>217710</v>
      </c>
      <c r="D4058" s="4" t="str">
        <f t="array" ref="D4058">_xlfn.XLOOKUP(C4058,Products!A:A,Products!B:B,"")</f>
        <v>Eggs</v>
      </c>
      <c r="E4058" s="4" t="str">
        <f t="array" ref="E4058">_xlfn.XLOOKUP(C4058,Products!A:A,Products!C:C,"")</f>
        <v>Dairy &amp; Breakfast</v>
      </c>
      <c r="F4058" s="4" t="str">
        <f t="array" ref="F4058">_xlfn.XLOOKUP(C4058,Products!A:A,Products!D:D,"")</f>
        <v>Rout-Sarna</v>
      </c>
      <c r="G4058" s="4">
        <f>Order_items!C4058</f>
        <v>3</v>
      </c>
      <c r="H4058" s="4">
        <f>Order_items!D4058</f>
        <v>58.59</v>
      </c>
      <c r="I4058" s="4">
        <f>Order_items!E4058</f>
        <v>175.77</v>
      </c>
      <c r="J4058" s="4" t="str">
        <f t="array" ref="J4058">_xlfn.XLOOKUP(A4058,Orders!A:A,Orders!G:G,"")</f>
        <v>Wallet</v>
      </c>
      <c r="K4058" s="4">
        <f t="shared" si="1"/>
        <v>2023</v>
      </c>
      <c r="L4058" s="4" t="str">
        <f t="shared" si="2"/>
        <v>Oct</v>
      </c>
    </row>
    <row r="4059" ht="22.5" customHeight="1">
      <c r="A4059" s="4">
        <f>(Orders!A4059)</f>
        <v>2405783093</v>
      </c>
      <c r="B4059" s="5">
        <f t="array" ref="B4059">_xlfn.XLOOKUP(A4059, Orders!A:A,Orders!C:C)</f>
        <v>45003.34634</v>
      </c>
      <c r="C4059" s="4">
        <f>Order_items!B4059</f>
        <v>623234</v>
      </c>
      <c r="D4059" s="4" t="str">
        <f t="array" ref="D4059">_xlfn.XLOOKUP(C4059,Products!A:A,Products!B:B,"")</f>
        <v>Frozen Biryani</v>
      </c>
      <c r="E4059" s="4" t="str">
        <f t="array" ref="E4059">_xlfn.XLOOKUP(C4059,Products!A:A,Products!C:C,"")</f>
        <v>Instant &amp; Frozen Food</v>
      </c>
      <c r="F4059" s="4" t="str">
        <f t="array" ref="F4059">_xlfn.XLOOKUP(C4059,Products!A:A,Products!D:D,"")</f>
        <v>Chakrabarti-Batra</v>
      </c>
      <c r="G4059" s="4">
        <f>Order_items!C4059</f>
        <v>2</v>
      </c>
      <c r="H4059" s="4">
        <f>Order_items!D4059</f>
        <v>329.79</v>
      </c>
      <c r="I4059" s="4">
        <f>Order_items!E4059</f>
        <v>659.58</v>
      </c>
      <c r="J4059" s="4" t="str">
        <f t="array" ref="J4059">_xlfn.XLOOKUP(A4059,Orders!A:A,Orders!G:G,"")</f>
        <v>UPI</v>
      </c>
      <c r="K4059" s="4">
        <f t="shared" si="1"/>
        <v>2023</v>
      </c>
      <c r="L4059" s="4" t="str">
        <f t="shared" si="2"/>
        <v>Mar</v>
      </c>
    </row>
    <row r="4060" ht="22.5" customHeight="1">
      <c r="A4060" s="4">
        <f>(Orders!A4060)</f>
        <v>63363146</v>
      </c>
      <c r="B4060" s="5">
        <f t="array" ref="B4060">_xlfn.XLOOKUP(A4060, Orders!A:A,Orders!C:C)</f>
        <v>45119.0651</v>
      </c>
      <c r="C4060" s="4">
        <f>Order_items!B4060</f>
        <v>136533</v>
      </c>
      <c r="D4060" s="4" t="str">
        <f t="array" ref="D4060">_xlfn.XLOOKUP(C4060,Products!A:A,Products!B:B,"")</f>
        <v>Eggs</v>
      </c>
      <c r="E4060" s="4" t="str">
        <f t="array" ref="E4060">_xlfn.XLOOKUP(C4060,Products!A:A,Products!C:C,"")</f>
        <v>Dairy &amp; Breakfast</v>
      </c>
      <c r="F4060" s="4" t="str">
        <f t="array" ref="F4060">_xlfn.XLOOKUP(C4060,Products!A:A,Products!D:D,"")</f>
        <v>Raghavan, Magar and Shanker</v>
      </c>
      <c r="G4060" s="4">
        <f>Order_items!C4060</f>
        <v>2</v>
      </c>
      <c r="H4060" s="4">
        <f>Order_items!D4060</f>
        <v>826.21</v>
      </c>
      <c r="I4060" s="4">
        <f>Order_items!E4060</f>
        <v>1652.42</v>
      </c>
      <c r="J4060" s="4" t="str">
        <f t="array" ref="J4060">_xlfn.XLOOKUP(A4060,Orders!A:A,Orders!G:G,"")</f>
        <v>Cash</v>
      </c>
      <c r="K4060" s="4">
        <f t="shared" si="1"/>
        <v>2023</v>
      </c>
      <c r="L4060" s="4" t="str">
        <f t="shared" si="2"/>
        <v>Jul</v>
      </c>
    </row>
    <row r="4061" ht="22.5" customHeight="1">
      <c r="A4061" s="4">
        <f>(Orders!A4061)</f>
        <v>7040313500</v>
      </c>
      <c r="B4061" s="5">
        <f t="array" ref="B4061">_xlfn.XLOOKUP(A4061, Orders!A:A,Orders!C:C)</f>
        <v>45579.63654</v>
      </c>
      <c r="C4061" s="4">
        <f>Order_items!B4061</f>
        <v>256783</v>
      </c>
      <c r="D4061" s="4" t="str">
        <f t="array" ref="D4061">_xlfn.XLOOKUP(C4061,Products!A:A,Products!B:B,"")</f>
        <v>Pet Treats</v>
      </c>
      <c r="E4061" s="4" t="str">
        <f t="array" ref="E4061">_xlfn.XLOOKUP(C4061,Products!A:A,Products!C:C,"")</f>
        <v>Pet Care</v>
      </c>
      <c r="F4061" s="4" t="str">
        <f t="array" ref="F4061">_xlfn.XLOOKUP(C4061,Products!A:A,Products!D:D,"")</f>
        <v>Basu, Thakur and Rege</v>
      </c>
      <c r="G4061" s="4">
        <f>Order_items!C4061</f>
        <v>3</v>
      </c>
      <c r="H4061" s="4">
        <f>Order_items!D4061</f>
        <v>906.54</v>
      </c>
      <c r="I4061" s="4">
        <f>Order_items!E4061</f>
        <v>2719.62</v>
      </c>
      <c r="J4061" s="4" t="str">
        <f t="array" ref="J4061">_xlfn.XLOOKUP(A4061,Orders!A:A,Orders!G:G,"")</f>
        <v>Wallet</v>
      </c>
      <c r="K4061" s="4">
        <f t="shared" si="1"/>
        <v>2024</v>
      </c>
      <c r="L4061" s="4" t="str">
        <f t="shared" si="2"/>
        <v>Oct</v>
      </c>
    </row>
    <row r="4062" ht="22.5" customHeight="1">
      <c r="A4062" s="4">
        <f>(Orders!A4062)</f>
        <v>5844807259</v>
      </c>
      <c r="B4062" s="5">
        <f t="array" ref="B4062">_xlfn.XLOOKUP(A4062, Orders!A:A,Orders!C:C)</f>
        <v>45213.10581</v>
      </c>
      <c r="C4062" s="4">
        <f>Order_items!B4062</f>
        <v>448752</v>
      </c>
      <c r="D4062" s="4" t="str">
        <f t="array" ref="D4062">_xlfn.XLOOKUP(C4062,Products!A:A,Products!B:B,"")</f>
        <v>Toilet Cleaner</v>
      </c>
      <c r="E4062" s="4" t="str">
        <f t="array" ref="E4062">_xlfn.XLOOKUP(C4062,Products!A:A,Products!C:C,"")</f>
        <v>Household Care</v>
      </c>
      <c r="F4062" s="4" t="str">
        <f t="array" ref="F4062">_xlfn.XLOOKUP(C4062,Products!A:A,Products!D:D,"")</f>
        <v>Batta-Doctor</v>
      </c>
      <c r="G4062" s="4">
        <f>Order_items!C4062</f>
        <v>1</v>
      </c>
      <c r="H4062" s="4">
        <f>Order_items!D4062</f>
        <v>160.07</v>
      </c>
      <c r="I4062" s="4">
        <f>Order_items!E4062</f>
        <v>160.07</v>
      </c>
      <c r="J4062" s="4" t="str">
        <f t="array" ref="J4062">_xlfn.XLOOKUP(A4062,Orders!A:A,Orders!G:G,"")</f>
        <v>Cash</v>
      </c>
      <c r="K4062" s="4">
        <f t="shared" si="1"/>
        <v>2023</v>
      </c>
      <c r="L4062" s="4" t="str">
        <f t="shared" si="2"/>
        <v>Oct</v>
      </c>
    </row>
    <row r="4063" ht="22.5" customHeight="1">
      <c r="A4063" s="4">
        <f>(Orders!A4063)</f>
        <v>1931703221</v>
      </c>
      <c r="B4063" s="5">
        <f t="array" ref="B4063">_xlfn.XLOOKUP(A4063, Orders!A:A,Orders!C:C)</f>
        <v>45054.36124</v>
      </c>
      <c r="C4063" s="4">
        <f>Order_items!B4063</f>
        <v>876139</v>
      </c>
      <c r="D4063" s="4" t="str">
        <f t="array" ref="D4063">_xlfn.XLOOKUP(C4063,Products!A:A,Products!B:B,"")</f>
        <v>Pulses</v>
      </c>
      <c r="E4063" s="4" t="str">
        <f t="array" ref="E4063">_xlfn.XLOOKUP(C4063,Products!A:A,Products!C:C,"")</f>
        <v>Grocery &amp; Staples</v>
      </c>
      <c r="F4063" s="4" t="str">
        <f t="array" ref="F4063">_xlfn.XLOOKUP(C4063,Products!A:A,Products!D:D,"")</f>
        <v>Cherian-Dara</v>
      </c>
      <c r="G4063" s="4">
        <f>Order_items!C4063</f>
        <v>1</v>
      </c>
      <c r="H4063" s="4">
        <f>Order_items!D4063</f>
        <v>415.75</v>
      </c>
      <c r="I4063" s="4">
        <f>Order_items!E4063</f>
        <v>415.75</v>
      </c>
      <c r="J4063" s="4" t="str">
        <f t="array" ref="J4063">_xlfn.XLOOKUP(A4063,Orders!A:A,Orders!G:G,"")</f>
        <v>Card</v>
      </c>
      <c r="K4063" s="4">
        <f t="shared" si="1"/>
        <v>2023</v>
      </c>
      <c r="L4063" s="4" t="str">
        <f t="shared" si="2"/>
        <v>May</v>
      </c>
    </row>
    <row r="4064" ht="22.5" customHeight="1">
      <c r="A4064" s="4">
        <f>(Orders!A4064)</f>
        <v>3525336030</v>
      </c>
      <c r="B4064" s="5">
        <f t="array" ref="B4064">_xlfn.XLOOKUP(A4064, Orders!A:A,Orders!C:C)</f>
        <v>45028.94861</v>
      </c>
      <c r="C4064" s="4">
        <f>Order_items!B4064</f>
        <v>18035</v>
      </c>
      <c r="D4064" s="4" t="str">
        <f t="array" ref="D4064">_xlfn.XLOOKUP(C4064,Products!A:A,Products!B:B,"")</f>
        <v>Dish Soap</v>
      </c>
      <c r="E4064" s="4" t="str">
        <f t="array" ref="E4064">_xlfn.XLOOKUP(C4064,Products!A:A,Products!C:C,"")</f>
        <v>Household Care</v>
      </c>
      <c r="F4064" s="4" t="str">
        <f t="array" ref="F4064">_xlfn.XLOOKUP(C4064,Products!A:A,Products!D:D,"")</f>
        <v>Ramesh Inc</v>
      </c>
      <c r="G4064" s="4">
        <f>Order_items!C4064</f>
        <v>1</v>
      </c>
      <c r="H4064" s="4">
        <f>Order_items!D4064</f>
        <v>968.94</v>
      </c>
      <c r="I4064" s="4">
        <f>Order_items!E4064</f>
        <v>968.94</v>
      </c>
      <c r="J4064" s="4" t="str">
        <f t="array" ref="J4064">_xlfn.XLOOKUP(A4064,Orders!A:A,Orders!G:G,"")</f>
        <v>Cash</v>
      </c>
      <c r="K4064" s="4">
        <f t="shared" si="1"/>
        <v>2023</v>
      </c>
      <c r="L4064" s="4" t="str">
        <f t="shared" si="2"/>
        <v>Apr</v>
      </c>
    </row>
    <row r="4065" ht="22.5" customHeight="1">
      <c r="A4065" s="4">
        <f>(Orders!A4065)</f>
        <v>4359807852</v>
      </c>
      <c r="B4065" s="5">
        <f t="array" ref="B4065">_xlfn.XLOOKUP(A4065, Orders!A:A,Orders!C:C)</f>
        <v>45393.44307</v>
      </c>
      <c r="C4065" s="4">
        <f>Order_items!B4065</f>
        <v>564692</v>
      </c>
      <c r="D4065" s="4" t="str">
        <f t="array" ref="D4065">_xlfn.XLOOKUP(C4065,Products!A:A,Products!B:B,"")</f>
        <v>Cat Food</v>
      </c>
      <c r="E4065" s="4" t="str">
        <f t="array" ref="E4065">_xlfn.XLOOKUP(C4065,Products!A:A,Products!C:C,"")</f>
        <v>Pet Care</v>
      </c>
      <c r="F4065" s="4" t="str">
        <f t="array" ref="F4065">_xlfn.XLOOKUP(C4065,Products!A:A,Products!D:D,"")</f>
        <v>Krishna, Bail and Dyal</v>
      </c>
      <c r="G4065" s="4">
        <f>Order_items!C4065</f>
        <v>1</v>
      </c>
      <c r="H4065" s="4">
        <f>Order_items!D4065</f>
        <v>215.65</v>
      </c>
      <c r="I4065" s="4">
        <f>Order_items!E4065</f>
        <v>215.65</v>
      </c>
      <c r="J4065" s="4" t="str">
        <f t="array" ref="J4065">_xlfn.XLOOKUP(A4065,Orders!A:A,Orders!G:G,"")</f>
        <v>Cash</v>
      </c>
      <c r="K4065" s="4">
        <f t="shared" si="1"/>
        <v>2024</v>
      </c>
      <c r="L4065" s="4" t="str">
        <f t="shared" si="2"/>
        <v>Apr</v>
      </c>
    </row>
    <row r="4066" ht="22.5" customHeight="1">
      <c r="A4066" s="4">
        <f>(Orders!A4066)</f>
        <v>6946959356</v>
      </c>
      <c r="B4066" s="5">
        <f t="array" ref="B4066">_xlfn.XLOOKUP(A4066, Orders!A:A,Orders!C:C)</f>
        <v>45275.90735</v>
      </c>
      <c r="C4066" s="4">
        <f>Order_items!B4066</f>
        <v>461804</v>
      </c>
      <c r="D4066" s="4" t="str">
        <f t="array" ref="D4066">_xlfn.XLOOKUP(C4066,Products!A:A,Products!B:B,"")</f>
        <v>Sugar</v>
      </c>
      <c r="E4066" s="4" t="str">
        <f t="array" ref="E4066">_xlfn.XLOOKUP(C4066,Products!A:A,Products!C:C,"")</f>
        <v>Grocery &amp; Staples</v>
      </c>
      <c r="F4066" s="4" t="str">
        <f t="array" ref="F4066">_xlfn.XLOOKUP(C4066,Products!A:A,Products!D:D,"")</f>
        <v>Ghose, Ben and Divan</v>
      </c>
      <c r="G4066" s="4">
        <f>Order_items!C4066</f>
        <v>2</v>
      </c>
      <c r="H4066" s="4">
        <f>Order_items!D4066</f>
        <v>310.69</v>
      </c>
      <c r="I4066" s="4">
        <f>Order_items!E4066</f>
        <v>621.38</v>
      </c>
      <c r="J4066" s="4" t="str">
        <f t="array" ref="J4066">_xlfn.XLOOKUP(A4066,Orders!A:A,Orders!G:G,"")</f>
        <v>Wallet</v>
      </c>
      <c r="K4066" s="4">
        <f t="shared" si="1"/>
        <v>2023</v>
      </c>
      <c r="L4066" s="4" t="str">
        <f t="shared" si="2"/>
        <v>Dec</v>
      </c>
    </row>
    <row r="4067" ht="22.5" customHeight="1">
      <c r="A4067" s="4">
        <f>(Orders!A4067)</f>
        <v>782338627</v>
      </c>
      <c r="B4067" s="5">
        <f t="array" ref="B4067">_xlfn.XLOOKUP(A4067, Orders!A:A,Orders!C:C)</f>
        <v>45543.24071</v>
      </c>
      <c r="C4067" s="4">
        <f>Order_items!B4067</f>
        <v>349294</v>
      </c>
      <c r="D4067" s="4" t="str">
        <f t="array" ref="D4067">_xlfn.XLOOKUP(C4067,Products!A:A,Products!B:B,"")</f>
        <v>Onions</v>
      </c>
      <c r="E4067" s="4" t="str">
        <f t="array" ref="E4067">_xlfn.XLOOKUP(C4067,Products!A:A,Products!C:C,"")</f>
        <v>Fruits &amp; Vegetables</v>
      </c>
      <c r="F4067" s="4" t="str">
        <f t="array" ref="F4067">_xlfn.XLOOKUP(C4067,Products!A:A,Products!D:D,"")</f>
        <v>Ganesan Ltd</v>
      </c>
      <c r="G4067" s="4">
        <f>Order_items!C4067</f>
        <v>1</v>
      </c>
      <c r="H4067" s="4">
        <f>Order_items!D4067</f>
        <v>934.75</v>
      </c>
      <c r="I4067" s="4">
        <f>Order_items!E4067</f>
        <v>934.75</v>
      </c>
      <c r="J4067" s="4" t="str">
        <f t="array" ref="J4067">_xlfn.XLOOKUP(A4067,Orders!A:A,Orders!G:G,"")</f>
        <v>Wallet</v>
      </c>
      <c r="K4067" s="4">
        <f t="shared" si="1"/>
        <v>2024</v>
      </c>
      <c r="L4067" s="4" t="str">
        <f t="shared" si="2"/>
        <v>Sep</v>
      </c>
    </row>
    <row r="4068" ht="22.5" customHeight="1">
      <c r="A4068" s="4">
        <f>(Orders!A4068)</f>
        <v>4942714391</v>
      </c>
      <c r="B4068" s="5">
        <f t="array" ref="B4068">_xlfn.XLOOKUP(A4068, Orders!A:A,Orders!C:C)</f>
        <v>45310.95226</v>
      </c>
      <c r="C4068" s="4">
        <f>Order_items!B4068</f>
        <v>455755</v>
      </c>
      <c r="D4068" s="4" t="str">
        <f t="array" ref="D4068">_xlfn.XLOOKUP(C4068,Products!A:A,Products!B:B,"")</f>
        <v>Detergent</v>
      </c>
      <c r="E4068" s="4" t="str">
        <f t="array" ref="E4068">_xlfn.XLOOKUP(C4068,Products!A:A,Products!C:C,"")</f>
        <v>Household Care</v>
      </c>
      <c r="F4068" s="4" t="str">
        <f t="array" ref="F4068">_xlfn.XLOOKUP(C4068,Products!A:A,Products!D:D,"")</f>
        <v>Mangal-Sathe</v>
      </c>
      <c r="G4068" s="4">
        <f>Order_items!C4068</f>
        <v>3</v>
      </c>
      <c r="H4068" s="4">
        <f>Order_items!D4068</f>
        <v>44.09</v>
      </c>
      <c r="I4068" s="4">
        <f>Order_items!E4068</f>
        <v>132.27</v>
      </c>
      <c r="J4068" s="4" t="str">
        <f t="array" ref="J4068">_xlfn.XLOOKUP(A4068,Orders!A:A,Orders!G:G,"")</f>
        <v>Card</v>
      </c>
      <c r="K4068" s="4">
        <f t="shared" si="1"/>
        <v>2024</v>
      </c>
      <c r="L4068" s="4" t="str">
        <f t="shared" si="2"/>
        <v>Jan</v>
      </c>
    </row>
    <row r="4069" ht="22.5" customHeight="1">
      <c r="A4069" s="4">
        <f>(Orders!A4069)</f>
        <v>919307194</v>
      </c>
      <c r="B4069" s="5">
        <f t="array" ref="B4069">_xlfn.XLOOKUP(A4069, Orders!A:A,Orders!C:C)</f>
        <v>45298.64028</v>
      </c>
      <c r="C4069" s="4">
        <f>Order_items!B4069</f>
        <v>140154</v>
      </c>
      <c r="D4069" s="4" t="str">
        <f t="array" ref="D4069">_xlfn.XLOOKUP(C4069,Products!A:A,Products!B:B,"")</f>
        <v>Shampoo</v>
      </c>
      <c r="E4069" s="4" t="str">
        <f t="array" ref="E4069">_xlfn.XLOOKUP(C4069,Products!A:A,Products!C:C,"")</f>
        <v>Personal Care</v>
      </c>
      <c r="F4069" s="4" t="str">
        <f t="array" ref="F4069">_xlfn.XLOOKUP(C4069,Products!A:A,Products!D:D,"")</f>
        <v>Malhotra LLC</v>
      </c>
      <c r="G4069" s="4">
        <f>Order_items!C4069</f>
        <v>2</v>
      </c>
      <c r="H4069" s="4">
        <f>Order_items!D4069</f>
        <v>171.2</v>
      </c>
      <c r="I4069" s="4">
        <f>Order_items!E4069</f>
        <v>342.4</v>
      </c>
      <c r="J4069" s="4" t="str">
        <f t="array" ref="J4069">_xlfn.XLOOKUP(A4069,Orders!A:A,Orders!G:G,"")</f>
        <v>Wallet</v>
      </c>
      <c r="K4069" s="4">
        <f t="shared" si="1"/>
        <v>2024</v>
      </c>
      <c r="L4069" s="4" t="str">
        <f t="shared" si="2"/>
        <v>Jan</v>
      </c>
    </row>
    <row r="4070" ht="22.5" customHeight="1">
      <c r="A4070" s="4">
        <f>(Orders!A4070)</f>
        <v>6509263423</v>
      </c>
      <c r="B4070" s="5">
        <f t="array" ref="B4070">_xlfn.XLOOKUP(A4070, Orders!A:A,Orders!C:C)</f>
        <v>45311.50822</v>
      </c>
      <c r="C4070" s="4">
        <f>Order_items!B4070</f>
        <v>615545</v>
      </c>
      <c r="D4070" s="4" t="str">
        <f t="array" ref="D4070">_xlfn.XLOOKUP(C4070,Products!A:A,Products!B:B,"")</f>
        <v>Soap</v>
      </c>
      <c r="E4070" s="4" t="str">
        <f t="array" ref="E4070">_xlfn.XLOOKUP(C4070,Products!A:A,Products!C:C,"")</f>
        <v>Personal Care</v>
      </c>
      <c r="F4070" s="4" t="str">
        <f t="array" ref="F4070">_xlfn.XLOOKUP(C4070,Products!A:A,Products!D:D,"")</f>
        <v>Barman Inc</v>
      </c>
      <c r="G4070" s="4">
        <f>Order_items!C4070</f>
        <v>1</v>
      </c>
      <c r="H4070" s="4">
        <f>Order_items!D4070</f>
        <v>448.16</v>
      </c>
      <c r="I4070" s="4">
        <f>Order_items!E4070</f>
        <v>448.16</v>
      </c>
      <c r="J4070" s="4" t="str">
        <f t="array" ref="J4070">_xlfn.XLOOKUP(A4070,Orders!A:A,Orders!G:G,"")</f>
        <v>Cash</v>
      </c>
      <c r="K4070" s="4">
        <f t="shared" si="1"/>
        <v>2024</v>
      </c>
      <c r="L4070" s="4" t="str">
        <f t="shared" si="2"/>
        <v>Jan</v>
      </c>
    </row>
    <row r="4071" ht="22.5" customHeight="1">
      <c r="A4071" s="4">
        <f>(Orders!A4071)</f>
        <v>7200105089</v>
      </c>
      <c r="B4071" s="5">
        <f t="array" ref="B4071">_xlfn.XLOOKUP(A4071, Orders!A:A,Orders!C:C)</f>
        <v>45259.30299</v>
      </c>
      <c r="C4071" s="4">
        <f>Order_items!B4071</f>
        <v>298985</v>
      </c>
      <c r="D4071" s="4" t="str">
        <f t="array" ref="D4071">_xlfn.XLOOKUP(C4071,Products!A:A,Products!B:B,"")</f>
        <v>Vitamins</v>
      </c>
      <c r="E4071" s="4" t="str">
        <f t="array" ref="E4071">_xlfn.XLOOKUP(C4071,Products!A:A,Products!C:C,"")</f>
        <v>Pharmacy</v>
      </c>
      <c r="F4071" s="4" t="str">
        <f t="array" ref="F4071">_xlfn.XLOOKUP(C4071,Products!A:A,Products!D:D,"")</f>
        <v>Ramanathan, Joshi and Srinivasan</v>
      </c>
      <c r="G4071" s="4">
        <f>Order_items!C4071</f>
        <v>1</v>
      </c>
      <c r="H4071" s="4">
        <f>Order_items!D4071</f>
        <v>183.76</v>
      </c>
      <c r="I4071" s="4">
        <f>Order_items!E4071</f>
        <v>183.76</v>
      </c>
      <c r="J4071" s="4" t="str">
        <f t="array" ref="J4071">_xlfn.XLOOKUP(A4071,Orders!A:A,Orders!G:G,"")</f>
        <v>UPI</v>
      </c>
      <c r="K4071" s="4">
        <f t="shared" si="1"/>
        <v>2023</v>
      </c>
      <c r="L4071" s="4" t="str">
        <f t="shared" si="2"/>
        <v>Nov</v>
      </c>
    </row>
    <row r="4072" ht="22.5" customHeight="1">
      <c r="A4072" s="4">
        <f>(Orders!A4072)</f>
        <v>7120372196</v>
      </c>
      <c r="B4072" s="5">
        <f t="array" ref="B4072">_xlfn.XLOOKUP(A4072, Orders!A:A,Orders!C:C)</f>
        <v>45514.72431</v>
      </c>
      <c r="C4072" s="4">
        <f>Order_items!B4072</f>
        <v>669378</v>
      </c>
      <c r="D4072" s="4" t="str">
        <f t="array" ref="D4072">_xlfn.XLOOKUP(C4072,Products!A:A,Products!B:B,"")</f>
        <v>Potatoes</v>
      </c>
      <c r="E4072" s="4" t="str">
        <f t="array" ref="E4072">_xlfn.XLOOKUP(C4072,Products!A:A,Products!C:C,"")</f>
        <v>Fruits &amp; Vegetables</v>
      </c>
      <c r="F4072" s="4" t="str">
        <f t="array" ref="F4072">_xlfn.XLOOKUP(C4072,Products!A:A,Products!D:D,"")</f>
        <v>Chadha and Sons</v>
      </c>
      <c r="G4072" s="4">
        <f>Order_items!C4072</f>
        <v>2</v>
      </c>
      <c r="H4072" s="4">
        <f>Order_items!D4072</f>
        <v>212.14</v>
      </c>
      <c r="I4072" s="4">
        <f>Order_items!E4072</f>
        <v>424.28</v>
      </c>
      <c r="J4072" s="4" t="str">
        <f t="array" ref="J4072">_xlfn.XLOOKUP(A4072,Orders!A:A,Orders!G:G,"")</f>
        <v>Card</v>
      </c>
      <c r="K4072" s="4">
        <f t="shared" si="1"/>
        <v>2024</v>
      </c>
      <c r="L4072" s="4" t="str">
        <f t="shared" si="2"/>
        <v>Aug</v>
      </c>
    </row>
    <row r="4073" ht="22.5" customHeight="1">
      <c r="A4073" s="4">
        <f>(Orders!A4073)</f>
        <v>8710393245</v>
      </c>
      <c r="B4073" s="5">
        <f t="array" ref="B4073">_xlfn.XLOOKUP(A4073, Orders!A:A,Orders!C:C)</f>
        <v>45494.46329</v>
      </c>
      <c r="C4073" s="4">
        <f>Order_items!B4073</f>
        <v>112390</v>
      </c>
      <c r="D4073" s="4" t="str">
        <f t="array" ref="D4073">_xlfn.XLOOKUP(C4073,Products!A:A,Products!B:B,"")</f>
        <v>Toothpaste</v>
      </c>
      <c r="E4073" s="4" t="str">
        <f t="array" ref="E4073">_xlfn.XLOOKUP(C4073,Products!A:A,Products!C:C,"")</f>
        <v>Personal Care</v>
      </c>
      <c r="F4073" s="4" t="str">
        <f t="array" ref="F4073">_xlfn.XLOOKUP(C4073,Products!A:A,Products!D:D,"")</f>
        <v>Kibe, Contractor and Randhawa</v>
      </c>
      <c r="G4073" s="4">
        <f>Order_items!C4073</f>
        <v>1</v>
      </c>
      <c r="H4073" s="4">
        <f>Order_items!D4073</f>
        <v>877.98</v>
      </c>
      <c r="I4073" s="4">
        <f>Order_items!E4073</f>
        <v>877.98</v>
      </c>
      <c r="J4073" s="4" t="str">
        <f t="array" ref="J4073">_xlfn.XLOOKUP(A4073,Orders!A:A,Orders!G:G,"")</f>
        <v>Wallet</v>
      </c>
      <c r="K4073" s="4">
        <f t="shared" si="1"/>
        <v>2024</v>
      </c>
      <c r="L4073" s="4" t="str">
        <f t="shared" si="2"/>
        <v>Jul</v>
      </c>
    </row>
    <row r="4074" ht="22.5" customHeight="1">
      <c r="A4074" s="4">
        <f>(Orders!A4074)</f>
        <v>8862036450</v>
      </c>
      <c r="B4074" s="5">
        <f t="array" ref="B4074">_xlfn.XLOOKUP(A4074, Orders!A:A,Orders!C:C)</f>
        <v>45294.51943</v>
      </c>
      <c r="C4074" s="4">
        <f>Order_items!B4074</f>
        <v>954722</v>
      </c>
      <c r="D4074" s="4" t="str">
        <f t="array" ref="D4074">_xlfn.XLOOKUP(C4074,Products!A:A,Products!B:B,"")</f>
        <v>Ice Cream</v>
      </c>
      <c r="E4074" s="4" t="str">
        <f t="array" ref="E4074">_xlfn.XLOOKUP(C4074,Products!A:A,Products!C:C,"")</f>
        <v>Instant &amp; Frozen Food</v>
      </c>
      <c r="F4074" s="4" t="str">
        <f t="array" ref="F4074">_xlfn.XLOOKUP(C4074,Products!A:A,Products!D:D,"")</f>
        <v>Mohan-Virk</v>
      </c>
      <c r="G4074" s="4">
        <f>Order_items!C4074</f>
        <v>1</v>
      </c>
      <c r="H4074" s="4">
        <f>Order_items!D4074</f>
        <v>616.45</v>
      </c>
      <c r="I4074" s="4">
        <f>Order_items!E4074</f>
        <v>616.45</v>
      </c>
      <c r="J4074" s="4" t="str">
        <f t="array" ref="J4074">_xlfn.XLOOKUP(A4074,Orders!A:A,Orders!G:G,"")</f>
        <v>UPI</v>
      </c>
      <c r="K4074" s="4">
        <f t="shared" si="1"/>
        <v>2024</v>
      </c>
      <c r="L4074" s="4" t="str">
        <f t="shared" si="2"/>
        <v>Jan</v>
      </c>
    </row>
    <row r="4075" ht="22.5" customHeight="1">
      <c r="A4075" s="4">
        <f>(Orders!A4075)</f>
        <v>2087769338</v>
      </c>
      <c r="B4075" s="5">
        <f t="array" ref="B4075">_xlfn.XLOOKUP(A4075, Orders!A:A,Orders!C:C)</f>
        <v>45451.26637</v>
      </c>
      <c r="C4075" s="4">
        <f>Order_items!B4075</f>
        <v>18035</v>
      </c>
      <c r="D4075" s="4" t="str">
        <f t="array" ref="D4075">_xlfn.XLOOKUP(C4075,Products!A:A,Products!B:B,"")</f>
        <v>Dish Soap</v>
      </c>
      <c r="E4075" s="4" t="str">
        <f t="array" ref="E4075">_xlfn.XLOOKUP(C4075,Products!A:A,Products!C:C,"")</f>
        <v>Household Care</v>
      </c>
      <c r="F4075" s="4" t="str">
        <f t="array" ref="F4075">_xlfn.XLOOKUP(C4075,Products!A:A,Products!D:D,"")</f>
        <v>Ramesh Inc</v>
      </c>
      <c r="G4075" s="4">
        <f>Order_items!C4075</f>
        <v>3</v>
      </c>
      <c r="H4075" s="4">
        <f>Order_items!D4075</f>
        <v>968.94</v>
      </c>
      <c r="I4075" s="4">
        <f>Order_items!E4075</f>
        <v>2906.82</v>
      </c>
      <c r="J4075" s="4" t="str">
        <f t="array" ref="J4075">_xlfn.XLOOKUP(A4075,Orders!A:A,Orders!G:G,"")</f>
        <v>Cash</v>
      </c>
      <c r="K4075" s="4">
        <f t="shared" si="1"/>
        <v>2024</v>
      </c>
      <c r="L4075" s="4" t="str">
        <f t="shared" si="2"/>
        <v>Jun</v>
      </c>
    </row>
    <row r="4076" ht="22.5" customHeight="1">
      <c r="A4076" s="4">
        <f>(Orders!A4076)</f>
        <v>3349267712</v>
      </c>
      <c r="B4076" s="5">
        <f t="array" ref="B4076">_xlfn.XLOOKUP(A4076, Orders!A:A,Orders!C:C)</f>
        <v>45194.03774</v>
      </c>
      <c r="C4076" s="4">
        <f>Order_items!B4076</f>
        <v>532965</v>
      </c>
      <c r="D4076" s="4" t="str">
        <f t="array" ref="D4076">_xlfn.XLOOKUP(C4076,Products!A:A,Products!B:B,"")</f>
        <v>Frozen Pizza</v>
      </c>
      <c r="E4076" s="4" t="str">
        <f t="array" ref="E4076">_xlfn.XLOOKUP(C4076,Products!A:A,Products!C:C,"")</f>
        <v>Instant &amp; Frozen Food</v>
      </c>
      <c r="F4076" s="4" t="str">
        <f t="array" ref="F4076">_xlfn.XLOOKUP(C4076,Products!A:A,Products!D:D,"")</f>
        <v>Sachdev Inc</v>
      </c>
      <c r="G4076" s="4">
        <f>Order_items!C4076</f>
        <v>3</v>
      </c>
      <c r="H4076" s="4">
        <f>Order_items!D4076</f>
        <v>307.23</v>
      </c>
      <c r="I4076" s="4">
        <f>Order_items!E4076</f>
        <v>921.69</v>
      </c>
      <c r="J4076" s="4" t="str">
        <f t="array" ref="J4076">_xlfn.XLOOKUP(A4076,Orders!A:A,Orders!G:G,"")</f>
        <v>Cash</v>
      </c>
      <c r="K4076" s="4">
        <f t="shared" si="1"/>
        <v>2023</v>
      </c>
      <c r="L4076" s="4" t="str">
        <f t="shared" si="2"/>
        <v>Sep</v>
      </c>
    </row>
    <row r="4077" ht="22.5" customHeight="1">
      <c r="A4077" s="4">
        <f>(Orders!A4077)</f>
        <v>1689937124</v>
      </c>
      <c r="B4077" s="5">
        <f t="array" ref="B4077">_xlfn.XLOOKUP(A4077, Orders!A:A,Orders!C:C)</f>
        <v>45308.24565</v>
      </c>
      <c r="C4077" s="4">
        <f>Order_items!B4077</f>
        <v>903336</v>
      </c>
      <c r="D4077" s="4" t="str">
        <f t="array" ref="D4077">_xlfn.XLOOKUP(C4077,Products!A:A,Products!B:B,"")</f>
        <v>Pulses</v>
      </c>
      <c r="E4077" s="4" t="str">
        <f t="array" ref="E4077">_xlfn.XLOOKUP(C4077,Products!A:A,Products!C:C,"")</f>
        <v>Grocery &amp; Staples</v>
      </c>
      <c r="F4077" s="4" t="str">
        <f t="array" ref="F4077">_xlfn.XLOOKUP(C4077,Products!A:A,Products!D:D,"")</f>
        <v>Vaidya, Amble and Palla</v>
      </c>
      <c r="G4077" s="4">
        <f>Order_items!C4077</f>
        <v>3</v>
      </c>
      <c r="H4077" s="4">
        <f>Order_items!D4077</f>
        <v>551.88</v>
      </c>
      <c r="I4077" s="4">
        <f>Order_items!E4077</f>
        <v>1655.64</v>
      </c>
      <c r="J4077" s="4" t="str">
        <f t="array" ref="J4077">_xlfn.XLOOKUP(A4077,Orders!A:A,Orders!G:G,"")</f>
        <v>Wallet</v>
      </c>
      <c r="K4077" s="4">
        <f t="shared" si="1"/>
        <v>2024</v>
      </c>
      <c r="L4077" s="4" t="str">
        <f t="shared" si="2"/>
        <v>Jan</v>
      </c>
    </row>
    <row r="4078" ht="22.5" customHeight="1">
      <c r="A4078" s="4">
        <f>(Orders!A4078)</f>
        <v>4498769995</v>
      </c>
      <c r="B4078" s="5">
        <f t="array" ref="B4078">_xlfn.XLOOKUP(A4078, Orders!A:A,Orders!C:C)</f>
        <v>45314.09964</v>
      </c>
      <c r="C4078" s="4">
        <f>Order_items!B4078</f>
        <v>681063</v>
      </c>
      <c r="D4078" s="4" t="str">
        <f t="array" ref="D4078">_xlfn.XLOOKUP(C4078,Products!A:A,Products!B:B,"")</f>
        <v>Mango Drink</v>
      </c>
      <c r="E4078" s="4" t="str">
        <f t="array" ref="E4078">_xlfn.XLOOKUP(C4078,Products!A:A,Products!C:C,"")</f>
        <v>Cold Drinks &amp; Juices</v>
      </c>
      <c r="F4078" s="4" t="str">
        <f t="array" ref="F4078">_xlfn.XLOOKUP(C4078,Products!A:A,Products!D:D,"")</f>
        <v>Dass and Sons</v>
      </c>
      <c r="G4078" s="4">
        <f>Order_items!C4078</f>
        <v>2</v>
      </c>
      <c r="H4078" s="4">
        <f>Order_items!D4078</f>
        <v>321.28</v>
      </c>
      <c r="I4078" s="4">
        <f>Order_items!E4078</f>
        <v>642.56</v>
      </c>
      <c r="J4078" s="4" t="str">
        <f t="array" ref="J4078">_xlfn.XLOOKUP(A4078,Orders!A:A,Orders!G:G,"")</f>
        <v>Card</v>
      </c>
      <c r="K4078" s="4">
        <f t="shared" si="1"/>
        <v>2024</v>
      </c>
      <c r="L4078" s="4" t="str">
        <f t="shared" si="2"/>
        <v>Jan</v>
      </c>
    </row>
    <row r="4079" ht="22.5" customHeight="1">
      <c r="A4079" s="4">
        <f>(Orders!A4079)</f>
        <v>3729771871</v>
      </c>
      <c r="B4079" s="5">
        <f t="array" ref="B4079">_xlfn.XLOOKUP(A4079, Orders!A:A,Orders!C:C)</f>
        <v>45240.45188</v>
      </c>
      <c r="C4079" s="4">
        <f>Order_items!B4079</f>
        <v>578097</v>
      </c>
      <c r="D4079" s="4" t="str">
        <f t="array" ref="D4079">_xlfn.XLOOKUP(C4079,Products!A:A,Products!B:B,"")</f>
        <v>Nuts</v>
      </c>
      <c r="E4079" s="4" t="str">
        <f t="array" ref="E4079">_xlfn.XLOOKUP(C4079,Products!A:A,Products!C:C,"")</f>
        <v>Snacks &amp; Munchies</v>
      </c>
      <c r="F4079" s="4" t="str">
        <f t="array" ref="F4079">_xlfn.XLOOKUP(C4079,Products!A:A,Products!D:D,"")</f>
        <v>Jha Group</v>
      </c>
      <c r="G4079" s="4">
        <f>Order_items!C4079</f>
        <v>2</v>
      </c>
      <c r="H4079" s="4">
        <f>Order_items!D4079</f>
        <v>267.61</v>
      </c>
      <c r="I4079" s="4">
        <f>Order_items!E4079</f>
        <v>535.22</v>
      </c>
      <c r="J4079" s="4" t="str">
        <f t="array" ref="J4079">_xlfn.XLOOKUP(A4079,Orders!A:A,Orders!G:G,"")</f>
        <v>UPI</v>
      </c>
      <c r="K4079" s="4">
        <f t="shared" si="1"/>
        <v>2023</v>
      </c>
      <c r="L4079" s="4" t="str">
        <f t="shared" si="2"/>
        <v>Nov</v>
      </c>
    </row>
    <row r="4080" ht="22.5" customHeight="1">
      <c r="A4080" s="4">
        <f>(Orders!A4080)</f>
        <v>9065518834</v>
      </c>
      <c r="B4080" s="5">
        <f t="array" ref="B4080">_xlfn.XLOOKUP(A4080, Orders!A:A,Orders!C:C)</f>
        <v>45460.71716</v>
      </c>
      <c r="C4080" s="4">
        <f>Order_items!B4080</f>
        <v>319388</v>
      </c>
      <c r="D4080" s="4" t="str">
        <f t="array" ref="D4080">_xlfn.XLOOKUP(C4080,Products!A:A,Products!B:B,"")</f>
        <v>Orange Juice</v>
      </c>
      <c r="E4080" s="4" t="str">
        <f t="array" ref="E4080">_xlfn.XLOOKUP(C4080,Products!A:A,Products!C:C,"")</f>
        <v>Cold Drinks &amp; Juices</v>
      </c>
      <c r="F4080" s="4" t="str">
        <f t="array" ref="F4080">_xlfn.XLOOKUP(C4080,Products!A:A,Products!D:D,"")</f>
        <v>D’Alia-Dey</v>
      </c>
      <c r="G4080" s="4">
        <f>Order_items!C4080</f>
        <v>2</v>
      </c>
      <c r="H4080" s="4">
        <f>Order_items!D4080</f>
        <v>657.8</v>
      </c>
      <c r="I4080" s="4">
        <f>Order_items!E4080</f>
        <v>1315.6</v>
      </c>
      <c r="J4080" s="4" t="str">
        <f t="array" ref="J4080">_xlfn.XLOOKUP(A4080,Orders!A:A,Orders!G:G,"")</f>
        <v>Card</v>
      </c>
      <c r="K4080" s="4">
        <f t="shared" si="1"/>
        <v>2024</v>
      </c>
      <c r="L4080" s="4" t="str">
        <f t="shared" si="2"/>
        <v>Jun</v>
      </c>
    </row>
    <row r="4081" ht="22.5" customHeight="1">
      <c r="A4081" s="4">
        <f>(Orders!A4081)</f>
        <v>7524465290</v>
      </c>
      <c r="B4081" s="5">
        <f t="array" ref="B4081">_xlfn.XLOOKUP(A4081, Orders!A:A,Orders!C:C)</f>
        <v>45297.6542</v>
      </c>
      <c r="C4081" s="4">
        <f>Order_items!B4081</f>
        <v>684939</v>
      </c>
      <c r="D4081" s="4" t="str">
        <f t="array" ref="D4081">_xlfn.XLOOKUP(C4081,Products!A:A,Products!B:B,"")</f>
        <v>Lotion</v>
      </c>
      <c r="E4081" s="4" t="str">
        <f t="array" ref="E4081">_xlfn.XLOOKUP(C4081,Products!A:A,Products!C:C,"")</f>
        <v>Personal Care</v>
      </c>
      <c r="F4081" s="4" t="str">
        <f t="array" ref="F4081">_xlfn.XLOOKUP(C4081,Products!A:A,Products!D:D,"")</f>
        <v>Sibal, Bhatnagar and Rajan</v>
      </c>
      <c r="G4081" s="4">
        <f>Order_items!C4081</f>
        <v>3</v>
      </c>
      <c r="H4081" s="4">
        <f>Order_items!D4081</f>
        <v>727.95</v>
      </c>
      <c r="I4081" s="4">
        <f>Order_items!E4081</f>
        <v>2183.85</v>
      </c>
      <c r="J4081" s="4" t="str">
        <f t="array" ref="J4081">_xlfn.XLOOKUP(A4081,Orders!A:A,Orders!G:G,"")</f>
        <v>Card</v>
      </c>
      <c r="K4081" s="4">
        <f t="shared" si="1"/>
        <v>2024</v>
      </c>
      <c r="L4081" s="4" t="str">
        <f t="shared" si="2"/>
        <v>Jan</v>
      </c>
    </row>
    <row r="4082" ht="22.5" customHeight="1">
      <c r="A4082" s="4">
        <f>(Orders!A4082)</f>
        <v>2319921666</v>
      </c>
      <c r="B4082" s="5">
        <f t="array" ref="B4082">_xlfn.XLOOKUP(A4082, Orders!A:A,Orders!C:C)</f>
        <v>45413.48752</v>
      </c>
      <c r="C4082" s="4">
        <f>Order_items!B4082</f>
        <v>839170</v>
      </c>
      <c r="D4082" s="4" t="str">
        <f t="array" ref="D4082">_xlfn.XLOOKUP(C4082,Products!A:A,Products!B:B,"")</f>
        <v>Curd</v>
      </c>
      <c r="E4082" s="4" t="str">
        <f t="array" ref="E4082">_xlfn.XLOOKUP(C4082,Products!A:A,Products!C:C,"")</f>
        <v>Dairy &amp; Breakfast</v>
      </c>
      <c r="F4082" s="4" t="str">
        <f t="array" ref="F4082">_xlfn.XLOOKUP(C4082,Products!A:A,Products!D:D,"")</f>
        <v>Shetty and Sons</v>
      </c>
      <c r="G4082" s="4">
        <f>Order_items!C4082</f>
        <v>1</v>
      </c>
      <c r="H4082" s="4">
        <f>Order_items!D4082</f>
        <v>481.63</v>
      </c>
      <c r="I4082" s="4">
        <f>Order_items!E4082</f>
        <v>481.63</v>
      </c>
      <c r="J4082" s="4" t="str">
        <f t="array" ref="J4082">_xlfn.XLOOKUP(A4082,Orders!A:A,Orders!G:G,"")</f>
        <v>Card</v>
      </c>
      <c r="K4082" s="4">
        <f t="shared" si="1"/>
        <v>2024</v>
      </c>
      <c r="L4082" s="4" t="str">
        <f t="shared" si="2"/>
        <v>May</v>
      </c>
    </row>
    <row r="4083" ht="22.5" customHeight="1">
      <c r="A4083" s="4">
        <f>(Orders!A4083)</f>
        <v>9541612277</v>
      </c>
      <c r="B4083" s="5">
        <f t="array" ref="B4083">_xlfn.XLOOKUP(A4083, Orders!A:A,Orders!C:C)</f>
        <v>45382.27413</v>
      </c>
      <c r="C4083" s="4">
        <f>Order_items!B4083</f>
        <v>306177</v>
      </c>
      <c r="D4083" s="4" t="str">
        <f t="array" ref="D4083">_xlfn.XLOOKUP(C4083,Products!A:A,Products!B:B,"")</f>
        <v>Frozen Biryani</v>
      </c>
      <c r="E4083" s="4" t="str">
        <f t="array" ref="E4083">_xlfn.XLOOKUP(C4083,Products!A:A,Products!C:C,"")</f>
        <v>Instant &amp; Frozen Food</v>
      </c>
      <c r="F4083" s="4" t="str">
        <f t="array" ref="F4083">_xlfn.XLOOKUP(C4083,Products!A:A,Products!D:D,"")</f>
        <v>Som Inc</v>
      </c>
      <c r="G4083" s="4">
        <f>Order_items!C4083</f>
        <v>1</v>
      </c>
      <c r="H4083" s="4">
        <f>Order_items!D4083</f>
        <v>769.24</v>
      </c>
      <c r="I4083" s="4">
        <f>Order_items!E4083</f>
        <v>769.24</v>
      </c>
      <c r="J4083" s="4" t="str">
        <f t="array" ref="J4083">_xlfn.XLOOKUP(A4083,Orders!A:A,Orders!G:G,"")</f>
        <v>Card</v>
      </c>
      <c r="K4083" s="4">
        <f t="shared" si="1"/>
        <v>2024</v>
      </c>
      <c r="L4083" s="4" t="str">
        <f t="shared" si="2"/>
        <v>Mar</v>
      </c>
    </row>
    <row r="4084" ht="22.5" customHeight="1">
      <c r="A4084" s="4">
        <f>(Orders!A4084)</f>
        <v>6303548068</v>
      </c>
      <c r="B4084" s="5">
        <f t="array" ref="B4084">_xlfn.XLOOKUP(A4084, Orders!A:A,Orders!C:C)</f>
        <v>45473.00872</v>
      </c>
      <c r="C4084" s="4">
        <f>Order_items!B4084</f>
        <v>925482</v>
      </c>
      <c r="D4084" s="4" t="str">
        <f t="array" ref="D4084">_xlfn.XLOOKUP(C4084,Products!A:A,Products!B:B,"")</f>
        <v>Frozen Biryani</v>
      </c>
      <c r="E4084" s="4" t="str">
        <f t="array" ref="E4084">_xlfn.XLOOKUP(C4084,Products!A:A,Products!C:C,"")</f>
        <v>Instant &amp; Frozen Food</v>
      </c>
      <c r="F4084" s="4" t="str">
        <f t="array" ref="F4084">_xlfn.XLOOKUP(C4084,Products!A:A,Products!D:D,"")</f>
        <v>Viswanathan-Sha</v>
      </c>
      <c r="G4084" s="4">
        <f>Order_items!C4084</f>
        <v>1</v>
      </c>
      <c r="H4084" s="4">
        <f>Order_items!D4084</f>
        <v>475.04</v>
      </c>
      <c r="I4084" s="4">
        <f>Order_items!E4084</f>
        <v>475.04</v>
      </c>
      <c r="J4084" s="4" t="str">
        <f t="array" ref="J4084">_xlfn.XLOOKUP(A4084,Orders!A:A,Orders!G:G,"")</f>
        <v>Card</v>
      </c>
      <c r="K4084" s="4">
        <f t="shared" si="1"/>
        <v>2024</v>
      </c>
      <c r="L4084" s="4" t="str">
        <f t="shared" si="2"/>
        <v>Jun</v>
      </c>
    </row>
    <row r="4085" ht="22.5" customHeight="1">
      <c r="A4085" s="4">
        <f>(Orders!A4085)</f>
        <v>5867651793</v>
      </c>
      <c r="B4085" s="5">
        <f t="array" ref="B4085">_xlfn.XLOOKUP(A4085, Orders!A:A,Orders!C:C)</f>
        <v>45239.48425</v>
      </c>
      <c r="C4085" s="4">
        <f>Order_items!B4085</f>
        <v>927651</v>
      </c>
      <c r="D4085" s="4" t="str">
        <f t="array" ref="D4085">_xlfn.XLOOKUP(C4085,Products!A:A,Products!B:B,"")</f>
        <v>Baby Wipes</v>
      </c>
      <c r="E4085" s="4" t="str">
        <f t="array" ref="E4085">_xlfn.XLOOKUP(C4085,Products!A:A,Products!C:C,"")</f>
        <v>Baby Care</v>
      </c>
      <c r="F4085" s="4" t="str">
        <f t="array" ref="F4085">_xlfn.XLOOKUP(C4085,Products!A:A,Products!D:D,"")</f>
        <v>Narula Group</v>
      </c>
      <c r="G4085" s="4">
        <f>Order_items!C4085</f>
        <v>3</v>
      </c>
      <c r="H4085" s="4">
        <f>Order_items!D4085</f>
        <v>426.72</v>
      </c>
      <c r="I4085" s="4">
        <f>Order_items!E4085</f>
        <v>1280.16</v>
      </c>
      <c r="J4085" s="4" t="str">
        <f t="array" ref="J4085">_xlfn.XLOOKUP(A4085,Orders!A:A,Orders!G:G,"")</f>
        <v>Wallet</v>
      </c>
      <c r="K4085" s="4">
        <f t="shared" si="1"/>
        <v>2023</v>
      </c>
      <c r="L4085" s="4" t="str">
        <f t="shared" si="2"/>
        <v>Nov</v>
      </c>
    </row>
    <row r="4086" ht="22.5" customHeight="1">
      <c r="A4086" s="4">
        <f>(Orders!A4086)</f>
        <v>6405947025</v>
      </c>
      <c r="B4086" s="5">
        <f t="array" ref="B4086">_xlfn.XLOOKUP(A4086, Orders!A:A,Orders!C:C)</f>
        <v>45563.91657</v>
      </c>
      <c r="C4086" s="4">
        <f>Order_items!B4086</f>
        <v>894539</v>
      </c>
      <c r="D4086" s="4" t="str">
        <f t="array" ref="D4086">_xlfn.XLOOKUP(C4086,Products!A:A,Products!B:B,"")</f>
        <v>Dish Soap</v>
      </c>
      <c r="E4086" s="4" t="str">
        <f t="array" ref="E4086">_xlfn.XLOOKUP(C4086,Products!A:A,Products!C:C,"")</f>
        <v>Household Care</v>
      </c>
      <c r="F4086" s="4" t="str">
        <f t="array" ref="F4086">_xlfn.XLOOKUP(C4086,Products!A:A,Products!D:D,"")</f>
        <v>Pall, Sule and Sood</v>
      </c>
      <c r="G4086" s="4">
        <f>Order_items!C4086</f>
        <v>2</v>
      </c>
      <c r="H4086" s="4">
        <f>Order_items!D4086</f>
        <v>445.48</v>
      </c>
      <c r="I4086" s="4">
        <f>Order_items!E4086</f>
        <v>890.96</v>
      </c>
      <c r="J4086" s="4" t="str">
        <f t="array" ref="J4086">_xlfn.XLOOKUP(A4086,Orders!A:A,Orders!G:G,"")</f>
        <v>Cash</v>
      </c>
      <c r="K4086" s="4">
        <f t="shared" si="1"/>
        <v>2024</v>
      </c>
      <c r="L4086" s="4" t="str">
        <f t="shared" si="2"/>
        <v>Sep</v>
      </c>
    </row>
    <row r="4087" ht="22.5" customHeight="1">
      <c r="A4087" s="4">
        <f>(Orders!A4087)</f>
        <v>2150790907</v>
      </c>
      <c r="B4087" s="5">
        <f t="array" ref="B4087">_xlfn.XLOOKUP(A4087, Orders!A:A,Orders!C:C)</f>
        <v>45154.54432</v>
      </c>
      <c r="C4087" s="4">
        <f>Order_items!B4087</f>
        <v>833557</v>
      </c>
      <c r="D4087" s="4" t="str">
        <f t="array" ref="D4087">_xlfn.XLOOKUP(C4087,Products!A:A,Products!B:B,"")</f>
        <v>Cereal</v>
      </c>
      <c r="E4087" s="4" t="str">
        <f t="array" ref="E4087">_xlfn.XLOOKUP(C4087,Products!A:A,Products!C:C,"")</f>
        <v>Dairy &amp; Breakfast</v>
      </c>
      <c r="F4087" s="4" t="str">
        <f t="array" ref="F4087">_xlfn.XLOOKUP(C4087,Products!A:A,Products!D:D,"")</f>
        <v>Gole, Chand and Dada</v>
      </c>
      <c r="G4087" s="4">
        <f>Order_items!C4087</f>
        <v>3</v>
      </c>
      <c r="H4087" s="4">
        <f>Order_items!D4087</f>
        <v>422.87</v>
      </c>
      <c r="I4087" s="4">
        <f>Order_items!E4087</f>
        <v>1268.61</v>
      </c>
      <c r="J4087" s="4" t="str">
        <f t="array" ref="J4087">_xlfn.XLOOKUP(A4087,Orders!A:A,Orders!G:G,"")</f>
        <v>Card</v>
      </c>
      <c r="K4087" s="4">
        <f t="shared" si="1"/>
        <v>2023</v>
      </c>
      <c r="L4087" s="4" t="str">
        <f t="shared" si="2"/>
        <v>Aug</v>
      </c>
    </row>
    <row r="4088" ht="22.5" customHeight="1">
      <c r="A4088" s="4">
        <f>(Orders!A4088)</f>
        <v>212856641</v>
      </c>
      <c r="B4088" s="5">
        <f t="array" ref="B4088">_xlfn.XLOOKUP(A4088, Orders!A:A,Orders!C:C)</f>
        <v>45598.45229</v>
      </c>
      <c r="C4088" s="4">
        <f>Order_items!B4088</f>
        <v>26060</v>
      </c>
      <c r="D4088" s="4" t="str">
        <f t="array" ref="D4088">_xlfn.XLOOKUP(C4088,Products!A:A,Products!B:B,"")</f>
        <v>Vitamins</v>
      </c>
      <c r="E4088" s="4" t="str">
        <f t="array" ref="E4088">_xlfn.XLOOKUP(C4088,Products!A:A,Products!C:C,"")</f>
        <v>Pharmacy</v>
      </c>
      <c r="F4088" s="4" t="str">
        <f t="array" ref="F4088">_xlfn.XLOOKUP(C4088,Products!A:A,Products!D:D,"")</f>
        <v>Shah and Sons</v>
      </c>
      <c r="G4088" s="4">
        <f>Order_items!C4088</f>
        <v>1</v>
      </c>
      <c r="H4088" s="4">
        <f>Order_items!D4088</f>
        <v>342.94</v>
      </c>
      <c r="I4088" s="4">
        <f>Order_items!E4088</f>
        <v>342.94</v>
      </c>
      <c r="J4088" s="4" t="str">
        <f t="array" ref="J4088">_xlfn.XLOOKUP(A4088,Orders!A:A,Orders!G:G,"")</f>
        <v>Cash</v>
      </c>
      <c r="K4088" s="4">
        <f t="shared" si="1"/>
        <v>2024</v>
      </c>
      <c r="L4088" s="4" t="str">
        <f t="shared" si="2"/>
        <v>Nov</v>
      </c>
    </row>
    <row r="4089" ht="22.5" customHeight="1">
      <c r="A4089" s="4">
        <f>(Orders!A4089)</f>
        <v>1686508921</v>
      </c>
      <c r="B4089" s="5">
        <f t="array" ref="B4089">_xlfn.XLOOKUP(A4089, Orders!A:A,Orders!C:C)</f>
        <v>45495.92848</v>
      </c>
      <c r="C4089" s="4">
        <f>Order_items!B4089</f>
        <v>659290</v>
      </c>
      <c r="D4089" s="4" t="str">
        <f t="array" ref="D4089">_xlfn.XLOOKUP(C4089,Products!A:A,Products!B:B,"")</f>
        <v>Cheese</v>
      </c>
      <c r="E4089" s="4" t="str">
        <f t="array" ref="E4089">_xlfn.XLOOKUP(C4089,Products!A:A,Products!C:C,"")</f>
        <v>Dairy &amp; Breakfast</v>
      </c>
      <c r="F4089" s="4" t="str">
        <f t="array" ref="F4089">_xlfn.XLOOKUP(C4089,Products!A:A,Products!D:D,"")</f>
        <v>Kapadia-D’Alia</v>
      </c>
      <c r="G4089" s="4">
        <f>Order_items!C4089</f>
        <v>3</v>
      </c>
      <c r="H4089" s="4">
        <f>Order_items!D4089</f>
        <v>319.34</v>
      </c>
      <c r="I4089" s="4">
        <f>Order_items!E4089</f>
        <v>958.02</v>
      </c>
      <c r="J4089" s="4" t="str">
        <f t="array" ref="J4089">_xlfn.XLOOKUP(A4089,Orders!A:A,Orders!G:G,"")</f>
        <v>Wallet</v>
      </c>
      <c r="K4089" s="4">
        <f t="shared" si="1"/>
        <v>2024</v>
      </c>
      <c r="L4089" s="4" t="str">
        <f t="shared" si="2"/>
        <v>Jul</v>
      </c>
    </row>
    <row r="4090" ht="22.5" customHeight="1">
      <c r="A4090" s="4">
        <f>(Orders!A4090)</f>
        <v>5879579208</v>
      </c>
      <c r="B4090" s="5">
        <f t="array" ref="B4090">_xlfn.XLOOKUP(A4090, Orders!A:A,Orders!C:C)</f>
        <v>45545.45277</v>
      </c>
      <c r="C4090" s="4">
        <f>Order_items!B4090</f>
        <v>757274</v>
      </c>
      <c r="D4090" s="4" t="str">
        <f t="array" ref="D4090">_xlfn.XLOOKUP(C4090,Products!A:A,Products!B:B,"")</f>
        <v>Pet Treats</v>
      </c>
      <c r="E4090" s="4" t="str">
        <f t="array" ref="E4090">_xlfn.XLOOKUP(C4090,Products!A:A,Products!C:C,"")</f>
        <v>Pet Care</v>
      </c>
      <c r="F4090" s="4" t="str">
        <f t="array" ref="F4090">_xlfn.XLOOKUP(C4090,Products!A:A,Products!D:D,"")</f>
        <v>Minhas, Kapoor and Sethi</v>
      </c>
      <c r="G4090" s="4">
        <f>Order_items!C4090</f>
        <v>1</v>
      </c>
      <c r="H4090" s="4">
        <f>Order_items!D4090</f>
        <v>98.32</v>
      </c>
      <c r="I4090" s="4">
        <f>Order_items!E4090</f>
        <v>98.32</v>
      </c>
      <c r="J4090" s="4" t="str">
        <f t="array" ref="J4090">_xlfn.XLOOKUP(A4090,Orders!A:A,Orders!G:G,"")</f>
        <v>Wallet</v>
      </c>
      <c r="K4090" s="4">
        <f t="shared" si="1"/>
        <v>2024</v>
      </c>
      <c r="L4090" s="4" t="str">
        <f t="shared" si="2"/>
        <v>Sep</v>
      </c>
    </row>
    <row r="4091" ht="22.5" customHeight="1">
      <c r="A4091" s="4">
        <f>(Orders!A4091)</f>
        <v>1882682579</v>
      </c>
      <c r="B4091" s="5">
        <f t="array" ref="B4091">_xlfn.XLOOKUP(A4091, Orders!A:A,Orders!C:C)</f>
        <v>45059.96435</v>
      </c>
      <c r="C4091" s="4">
        <f>Order_items!B4091</f>
        <v>587645</v>
      </c>
      <c r="D4091" s="4" t="str">
        <f t="array" ref="D4091">_xlfn.XLOOKUP(C4091,Products!A:A,Products!B:B,"")</f>
        <v>Vitamins</v>
      </c>
      <c r="E4091" s="4" t="str">
        <f t="array" ref="E4091">_xlfn.XLOOKUP(C4091,Products!A:A,Products!C:C,"")</f>
        <v>Pharmacy</v>
      </c>
      <c r="F4091" s="4" t="str">
        <f t="array" ref="F4091">_xlfn.XLOOKUP(C4091,Products!A:A,Products!D:D,"")</f>
        <v>Sura, Pillay and Mammen</v>
      </c>
      <c r="G4091" s="4">
        <f>Order_items!C4091</f>
        <v>3</v>
      </c>
      <c r="H4091" s="4">
        <f>Order_items!D4091</f>
        <v>801.81</v>
      </c>
      <c r="I4091" s="4">
        <f>Order_items!E4091</f>
        <v>2405.43</v>
      </c>
      <c r="J4091" s="4" t="str">
        <f t="array" ref="J4091">_xlfn.XLOOKUP(A4091,Orders!A:A,Orders!G:G,"")</f>
        <v>Wallet</v>
      </c>
      <c r="K4091" s="4">
        <f t="shared" si="1"/>
        <v>2023</v>
      </c>
      <c r="L4091" s="4" t="str">
        <f t="shared" si="2"/>
        <v>May</v>
      </c>
    </row>
    <row r="4092" ht="22.5" customHeight="1">
      <c r="A4092" s="4">
        <f>(Orders!A4092)</f>
        <v>8370410622</v>
      </c>
      <c r="B4092" s="5">
        <f t="array" ref="B4092">_xlfn.XLOOKUP(A4092, Orders!A:A,Orders!C:C)</f>
        <v>45444.54854</v>
      </c>
      <c r="C4092" s="4">
        <f>Order_items!B4092</f>
        <v>63769</v>
      </c>
      <c r="D4092" s="4" t="str">
        <f t="array" ref="D4092">_xlfn.XLOOKUP(C4092,Products!A:A,Products!B:B,"")</f>
        <v>Lotion</v>
      </c>
      <c r="E4092" s="4" t="str">
        <f t="array" ref="E4092">_xlfn.XLOOKUP(C4092,Products!A:A,Products!C:C,"")</f>
        <v>Personal Care</v>
      </c>
      <c r="F4092" s="4" t="str">
        <f t="array" ref="F4092">_xlfn.XLOOKUP(C4092,Products!A:A,Products!D:D,"")</f>
        <v>Dalal-Shan</v>
      </c>
      <c r="G4092" s="4">
        <f>Order_items!C4092</f>
        <v>2</v>
      </c>
      <c r="H4092" s="4">
        <f>Order_items!D4092</f>
        <v>878.07</v>
      </c>
      <c r="I4092" s="4">
        <f>Order_items!E4092</f>
        <v>1756.14</v>
      </c>
      <c r="J4092" s="4" t="str">
        <f t="array" ref="J4092">_xlfn.XLOOKUP(A4092,Orders!A:A,Orders!G:G,"")</f>
        <v>Cash</v>
      </c>
      <c r="K4092" s="4">
        <f t="shared" si="1"/>
        <v>2024</v>
      </c>
      <c r="L4092" s="4" t="str">
        <f t="shared" si="2"/>
        <v>Jun</v>
      </c>
    </row>
    <row r="4093" ht="22.5" customHeight="1">
      <c r="A4093" s="4">
        <f>(Orders!A4093)</f>
        <v>368599691</v>
      </c>
      <c r="B4093" s="5">
        <f t="array" ref="B4093">_xlfn.XLOOKUP(A4093, Orders!A:A,Orders!C:C)</f>
        <v>45587.67831</v>
      </c>
      <c r="C4093" s="4">
        <f>Order_items!B4093</f>
        <v>890232</v>
      </c>
      <c r="D4093" s="4" t="str">
        <f t="array" ref="D4093">_xlfn.XLOOKUP(C4093,Products!A:A,Products!B:B,"")</f>
        <v>Mango Drink</v>
      </c>
      <c r="E4093" s="4" t="str">
        <f t="array" ref="E4093">_xlfn.XLOOKUP(C4093,Products!A:A,Products!C:C,"")</f>
        <v>Cold Drinks &amp; Juices</v>
      </c>
      <c r="F4093" s="4" t="str">
        <f t="array" ref="F4093">_xlfn.XLOOKUP(C4093,Products!A:A,Products!D:D,"")</f>
        <v>Jha Group</v>
      </c>
      <c r="G4093" s="4">
        <f>Order_items!C4093</f>
        <v>1</v>
      </c>
      <c r="H4093" s="4">
        <f>Order_items!D4093</f>
        <v>432</v>
      </c>
      <c r="I4093" s="4">
        <f>Order_items!E4093</f>
        <v>432</v>
      </c>
      <c r="J4093" s="4" t="str">
        <f t="array" ref="J4093">_xlfn.XLOOKUP(A4093,Orders!A:A,Orders!G:G,"")</f>
        <v>Wallet</v>
      </c>
      <c r="K4093" s="4">
        <f t="shared" si="1"/>
        <v>2024</v>
      </c>
      <c r="L4093" s="4" t="str">
        <f t="shared" si="2"/>
        <v>Oct</v>
      </c>
    </row>
    <row r="4094" ht="22.5" customHeight="1">
      <c r="A4094" s="4">
        <f>(Orders!A4094)</f>
        <v>9282982332</v>
      </c>
      <c r="B4094" s="5">
        <f t="array" ref="B4094">_xlfn.XLOOKUP(A4094, Orders!A:A,Orders!C:C)</f>
        <v>45547.92579</v>
      </c>
      <c r="C4094" s="4">
        <f>Order_items!B4094</f>
        <v>739534</v>
      </c>
      <c r="D4094" s="4" t="str">
        <f t="array" ref="D4094">_xlfn.XLOOKUP(C4094,Products!A:A,Products!B:B,"")</f>
        <v>Toilet Cleaner</v>
      </c>
      <c r="E4094" s="4" t="str">
        <f t="array" ref="E4094">_xlfn.XLOOKUP(C4094,Products!A:A,Products!C:C,"")</f>
        <v>Household Care</v>
      </c>
      <c r="F4094" s="4" t="str">
        <f t="array" ref="F4094">_xlfn.XLOOKUP(C4094,Products!A:A,Products!D:D,"")</f>
        <v>Gera, Narang and Karpe</v>
      </c>
      <c r="G4094" s="4">
        <f>Order_items!C4094</f>
        <v>2</v>
      </c>
      <c r="H4094" s="4">
        <f>Order_items!D4094</f>
        <v>994.56</v>
      </c>
      <c r="I4094" s="4">
        <f>Order_items!E4094</f>
        <v>1989.12</v>
      </c>
      <c r="J4094" s="4" t="str">
        <f t="array" ref="J4094">_xlfn.XLOOKUP(A4094,Orders!A:A,Orders!G:G,"")</f>
        <v>Card</v>
      </c>
      <c r="K4094" s="4">
        <f t="shared" si="1"/>
        <v>2024</v>
      </c>
      <c r="L4094" s="4" t="str">
        <f t="shared" si="2"/>
        <v>Sep</v>
      </c>
    </row>
    <row r="4095" ht="22.5" customHeight="1">
      <c r="A4095" s="4">
        <f>(Orders!A4095)</f>
        <v>4874880100</v>
      </c>
      <c r="B4095" s="5">
        <f t="array" ref="B4095">_xlfn.XLOOKUP(A4095, Orders!A:A,Orders!C:C)</f>
        <v>45544.95586</v>
      </c>
      <c r="C4095" s="4">
        <f>Order_items!B4095</f>
        <v>274207</v>
      </c>
      <c r="D4095" s="4" t="str">
        <f t="array" ref="D4095">_xlfn.XLOOKUP(C4095,Products!A:A,Products!B:B,"")</f>
        <v>Cough Syrup</v>
      </c>
      <c r="E4095" s="4" t="str">
        <f t="array" ref="E4095">_xlfn.XLOOKUP(C4095,Products!A:A,Products!C:C,"")</f>
        <v>Pharmacy</v>
      </c>
      <c r="F4095" s="4" t="str">
        <f t="array" ref="F4095">_xlfn.XLOOKUP(C4095,Products!A:A,Products!D:D,"")</f>
        <v>Savant, Batta and Mander</v>
      </c>
      <c r="G4095" s="4">
        <f>Order_items!C4095</f>
        <v>1</v>
      </c>
      <c r="H4095" s="4">
        <f>Order_items!D4095</f>
        <v>328.51</v>
      </c>
      <c r="I4095" s="4">
        <f>Order_items!E4095</f>
        <v>328.51</v>
      </c>
      <c r="J4095" s="4" t="str">
        <f t="array" ref="J4095">_xlfn.XLOOKUP(A4095,Orders!A:A,Orders!G:G,"")</f>
        <v>UPI</v>
      </c>
      <c r="K4095" s="4">
        <f t="shared" si="1"/>
        <v>2024</v>
      </c>
      <c r="L4095" s="4" t="str">
        <f t="shared" si="2"/>
        <v>Sep</v>
      </c>
    </row>
    <row r="4096" ht="22.5" customHeight="1">
      <c r="A4096" s="4">
        <f>(Orders!A4096)</f>
        <v>102639985</v>
      </c>
      <c r="B4096" s="5">
        <f t="array" ref="B4096">_xlfn.XLOOKUP(A4096, Orders!A:A,Orders!C:C)</f>
        <v>45165.29052</v>
      </c>
      <c r="C4096" s="4">
        <f>Order_items!B4096</f>
        <v>89084</v>
      </c>
      <c r="D4096" s="4" t="str">
        <f t="array" ref="D4096">_xlfn.XLOOKUP(C4096,Products!A:A,Products!B:B,"")</f>
        <v>Milk</v>
      </c>
      <c r="E4096" s="4" t="str">
        <f t="array" ref="E4096">_xlfn.XLOOKUP(C4096,Products!A:A,Products!C:C,"")</f>
        <v>Dairy &amp; Breakfast</v>
      </c>
      <c r="F4096" s="4" t="str">
        <f t="array" ref="F4096">_xlfn.XLOOKUP(C4096,Products!A:A,Products!D:D,"")</f>
        <v>Wali, Virk and Iyer</v>
      </c>
      <c r="G4096" s="4">
        <f>Order_items!C4096</f>
        <v>2</v>
      </c>
      <c r="H4096" s="4">
        <f>Order_items!D4096</f>
        <v>598.83</v>
      </c>
      <c r="I4096" s="4">
        <f>Order_items!E4096</f>
        <v>1197.66</v>
      </c>
      <c r="J4096" s="4" t="str">
        <f t="array" ref="J4096">_xlfn.XLOOKUP(A4096,Orders!A:A,Orders!G:G,"")</f>
        <v>Wallet</v>
      </c>
      <c r="K4096" s="4">
        <f t="shared" si="1"/>
        <v>2023</v>
      </c>
      <c r="L4096" s="4" t="str">
        <f t="shared" si="2"/>
        <v>Aug</v>
      </c>
    </row>
    <row r="4097" ht="22.5" customHeight="1">
      <c r="A4097" s="4">
        <f>(Orders!A4097)</f>
        <v>5288207551</v>
      </c>
      <c r="B4097" s="5">
        <f t="array" ref="B4097">_xlfn.XLOOKUP(A4097, Orders!A:A,Orders!C:C)</f>
        <v>45179.78422</v>
      </c>
      <c r="C4097" s="4">
        <f>Order_items!B4097</f>
        <v>760684</v>
      </c>
      <c r="D4097" s="4" t="str">
        <f t="array" ref="D4097">_xlfn.XLOOKUP(C4097,Products!A:A,Products!B:B,"")</f>
        <v>Rice</v>
      </c>
      <c r="E4097" s="4" t="str">
        <f t="array" ref="E4097">_xlfn.XLOOKUP(C4097,Products!A:A,Products!C:C,"")</f>
        <v>Grocery &amp; Staples</v>
      </c>
      <c r="F4097" s="4" t="str">
        <f t="array" ref="F4097">_xlfn.XLOOKUP(C4097,Products!A:A,Products!D:D,"")</f>
        <v>Kanda-Gupta</v>
      </c>
      <c r="G4097" s="4">
        <f>Order_items!C4097</f>
        <v>2</v>
      </c>
      <c r="H4097" s="4">
        <f>Order_items!D4097</f>
        <v>71.6</v>
      </c>
      <c r="I4097" s="4">
        <f>Order_items!E4097</f>
        <v>143.2</v>
      </c>
      <c r="J4097" s="4" t="str">
        <f t="array" ref="J4097">_xlfn.XLOOKUP(A4097,Orders!A:A,Orders!G:G,"")</f>
        <v>Wallet</v>
      </c>
      <c r="K4097" s="4">
        <f t="shared" si="1"/>
        <v>2023</v>
      </c>
      <c r="L4097" s="4" t="str">
        <f t="shared" si="2"/>
        <v>Sep</v>
      </c>
    </row>
    <row r="4098" ht="22.5" customHeight="1">
      <c r="A4098" s="4">
        <f>(Orders!A4098)</f>
        <v>693932743</v>
      </c>
      <c r="B4098" s="5">
        <f t="array" ref="B4098">_xlfn.XLOOKUP(A4098, Orders!A:A,Orders!C:C)</f>
        <v>45083.85295</v>
      </c>
      <c r="C4098" s="4">
        <f>Order_items!B4098</f>
        <v>300159</v>
      </c>
      <c r="D4098" s="4" t="str">
        <f t="array" ref="D4098">_xlfn.XLOOKUP(C4098,Products!A:A,Products!B:B,"")</f>
        <v>Cola</v>
      </c>
      <c r="E4098" s="4" t="str">
        <f t="array" ref="E4098">_xlfn.XLOOKUP(C4098,Products!A:A,Products!C:C,"")</f>
        <v>Cold Drinks &amp; Juices</v>
      </c>
      <c r="F4098" s="4" t="str">
        <f t="array" ref="F4098">_xlfn.XLOOKUP(C4098,Products!A:A,Products!D:D,"")</f>
        <v>Basu, Rout and Mistry</v>
      </c>
      <c r="G4098" s="4">
        <f>Order_items!C4098</f>
        <v>2</v>
      </c>
      <c r="H4098" s="4">
        <f>Order_items!D4098</f>
        <v>44.35</v>
      </c>
      <c r="I4098" s="4">
        <f>Order_items!E4098</f>
        <v>88.7</v>
      </c>
      <c r="J4098" s="4" t="str">
        <f t="array" ref="J4098">_xlfn.XLOOKUP(A4098,Orders!A:A,Orders!G:G,"")</f>
        <v>Card</v>
      </c>
      <c r="K4098" s="4">
        <f t="shared" si="1"/>
        <v>2023</v>
      </c>
      <c r="L4098" s="4" t="str">
        <f t="shared" si="2"/>
        <v>Jun</v>
      </c>
    </row>
    <row r="4099" ht="22.5" customHeight="1">
      <c r="A4099" s="4">
        <f>(Orders!A4099)</f>
        <v>2325405669</v>
      </c>
      <c r="B4099" s="5">
        <f t="array" ref="B4099">_xlfn.XLOOKUP(A4099, Orders!A:A,Orders!C:C)</f>
        <v>45359.9714</v>
      </c>
      <c r="C4099" s="4">
        <f>Order_items!B4099</f>
        <v>673058</v>
      </c>
      <c r="D4099" s="4" t="str">
        <f t="array" ref="D4099">_xlfn.XLOOKUP(C4099,Products!A:A,Products!B:B,"")</f>
        <v>Cough Syrup</v>
      </c>
      <c r="E4099" s="4" t="str">
        <f t="array" ref="E4099">_xlfn.XLOOKUP(C4099,Products!A:A,Products!C:C,"")</f>
        <v>Pharmacy</v>
      </c>
      <c r="F4099" s="4" t="str">
        <f t="array" ref="F4099">_xlfn.XLOOKUP(C4099,Products!A:A,Products!D:D,"")</f>
        <v>Balan-Madan</v>
      </c>
      <c r="G4099" s="4">
        <f>Order_items!C4099</f>
        <v>3</v>
      </c>
      <c r="H4099" s="4">
        <f>Order_items!D4099</f>
        <v>765.76</v>
      </c>
      <c r="I4099" s="4">
        <f>Order_items!E4099</f>
        <v>2297.28</v>
      </c>
      <c r="J4099" s="4" t="str">
        <f t="array" ref="J4099">_xlfn.XLOOKUP(A4099,Orders!A:A,Orders!G:G,"")</f>
        <v>Card</v>
      </c>
      <c r="K4099" s="4">
        <f t="shared" si="1"/>
        <v>2024</v>
      </c>
      <c r="L4099" s="4" t="str">
        <f t="shared" si="2"/>
        <v>Mar</v>
      </c>
    </row>
    <row r="4100" ht="22.5" customHeight="1">
      <c r="A4100" s="4">
        <f>(Orders!A4100)</f>
        <v>8152364696</v>
      </c>
      <c r="B4100" s="5">
        <f t="array" ref="B4100">_xlfn.XLOOKUP(A4100, Orders!A:A,Orders!C:C)</f>
        <v>45284.55104</v>
      </c>
      <c r="C4100" s="4">
        <f>Order_items!B4100</f>
        <v>487065</v>
      </c>
      <c r="D4100" s="4" t="str">
        <f t="array" ref="D4100">_xlfn.XLOOKUP(C4100,Products!A:A,Products!B:B,"")</f>
        <v>Chips</v>
      </c>
      <c r="E4100" s="4" t="str">
        <f t="array" ref="E4100">_xlfn.XLOOKUP(C4100,Products!A:A,Products!C:C,"")</f>
        <v>Snacks &amp; Munchies</v>
      </c>
      <c r="F4100" s="4" t="str">
        <f t="array" ref="F4100">_xlfn.XLOOKUP(C4100,Products!A:A,Products!D:D,"")</f>
        <v>Kadakia-Yadav</v>
      </c>
      <c r="G4100" s="4">
        <f>Order_items!C4100</f>
        <v>1</v>
      </c>
      <c r="H4100" s="4">
        <f>Order_items!D4100</f>
        <v>374.68</v>
      </c>
      <c r="I4100" s="4">
        <f>Order_items!E4100</f>
        <v>374.68</v>
      </c>
      <c r="J4100" s="4" t="str">
        <f t="array" ref="J4100">_xlfn.XLOOKUP(A4100,Orders!A:A,Orders!G:G,"")</f>
        <v>Wallet</v>
      </c>
      <c r="K4100" s="4">
        <f t="shared" si="1"/>
        <v>2023</v>
      </c>
      <c r="L4100" s="4" t="str">
        <f t="shared" si="2"/>
        <v>Dec</v>
      </c>
    </row>
    <row r="4101" ht="22.5" customHeight="1">
      <c r="A4101" s="4">
        <f>(Orders!A4101)</f>
        <v>7682359398</v>
      </c>
      <c r="B4101" s="5">
        <f t="array" ref="B4101">_xlfn.XLOOKUP(A4101, Orders!A:A,Orders!C:C)</f>
        <v>45550.20749</v>
      </c>
      <c r="C4101" s="4">
        <f>Order_items!B4101</f>
        <v>324809</v>
      </c>
      <c r="D4101" s="4" t="str">
        <f t="array" ref="D4101">_xlfn.XLOOKUP(C4101,Products!A:A,Products!B:B,"")</f>
        <v>Bread</v>
      </c>
      <c r="E4101" s="4" t="str">
        <f t="array" ref="E4101">_xlfn.XLOOKUP(C4101,Products!A:A,Products!C:C,"")</f>
        <v>Dairy &amp; Breakfast</v>
      </c>
      <c r="F4101" s="4" t="str">
        <f t="array" ref="F4101">_xlfn.XLOOKUP(C4101,Products!A:A,Products!D:D,"")</f>
        <v>Sidhu PLC</v>
      </c>
      <c r="G4101" s="4">
        <f>Order_items!C4101</f>
        <v>1</v>
      </c>
      <c r="H4101" s="4">
        <f>Order_items!D4101</f>
        <v>608</v>
      </c>
      <c r="I4101" s="4">
        <f>Order_items!E4101</f>
        <v>608</v>
      </c>
      <c r="J4101" s="4" t="str">
        <f t="array" ref="J4101">_xlfn.XLOOKUP(A4101,Orders!A:A,Orders!G:G,"")</f>
        <v>Cash</v>
      </c>
      <c r="K4101" s="4">
        <f t="shared" si="1"/>
        <v>2024</v>
      </c>
      <c r="L4101" s="4" t="str">
        <f t="shared" si="2"/>
        <v>Sep</v>
      </c>
    </row>
    <row r="4102" ht="22.5" customHeight="1">
      <c r="A4102" s="4">
        <f>(Orders!A4102)</f>
        <v>1742951029</v>
      </c>
      <c r="B4102" s="5">
        <f t="array" ref="B4102">_xlfn.XLOOKUP(A4102, Orders!A:A,Orders!C:C)</f>
        <v>45053.96586</v>
      </c>
      <c r="C4102" s="4">
        <f>Order_items!B4102</f>
        <v>954722</v>
      </c>
      <c r="D4102" s="4" t="str">
        <f t="array" ref="D4102">_xlfn.XLOOKUP(C4102,Products!A:A,Products!B:B,"")</f>
        <v>Ice Cream</v>
      </c>
      <c r="E4102" s="4" t="str">
        <f t="array" ref="E4102">_xlfn.XLOOKUP(C4102,Products!A:A,Products!C:C,"")</f>
        <v>Instant &amp; Frozen Food</v>
      </c>
      <c r="F4102" s="4" t="str">
        <f t="array" ref="F4102">_xlfn.XLOOKUP(C4102,Products!A:A,Products!D:D,"")</f>
        <v>Mohan-Virk</v>
      </c>
      <c r="G4102" s="4">
        <f>Order_items!C4102</f>
        <v>1</v>
      </c>
      <c r="H4102" s="4">
        <f>Order_items!D4102</f>
        <v>616.45</v>
      </c>
      <c r="I4102" s="4">
        <f>Order_items!E4102</f>
        <v>616.45</v>
      </c>
      <c r="J4102" s="4" t="str">
        <f t="array" ref="J4102">_xlfn.XLOOKUP(A4102,Orders!A:A,Orders!G:G,"")</f>
        <v>Cash</v>
      </c>
      <c r="K4102" s="4">
        <f t="shared" si="1"/>
        <v>2023</v>
      </c>
      <c r="L4102" s="4" t="str">
        <f t="shared" si="2"/>
        <v>May</v>
      </c>
    </row>
    <row r="4103" ht="22.5" customHeight="1">
      <c r="A4103" s="4">
        <f>(Orders!A4103)</f>
        <v>4799787645</v>
      </c>
      <c r="B4103" s="5">
        <f t="array" ref="B4103">_xlfn.XLOOKUP(A4103, Orders!A:A,Orders!C:C)</f>
        <v>45206.29968</v>
      </c>
      <c r="C4103" s="4">
        <f>Order_items!B4103</f>
        <v>140154</v>
      </c>
      <c r="D4103" s="4" t="str">
        <f t="array" ref="D4103">_xlfn.XLOOKUP(C4103,Products!A:A,Products!B:B,"")</f>
        <v>Shampoo</v>
      </c>
      <c r="E4103" s="4" t="str">
        <f t="array" ref="E4103">_xlfn.XLOOKUP(C4103,Products!A:A,Products!C:C,"")</f>
        <v>Personal Care</v>
      </c>
      <c r="F4103" s="4" t="str">
        <f t="array" ref="F4103">_xlfn.XLOOKUP(C4103,Products!A:A,Products!D:D,"")</f>
        <v>Malhotra LLC</v>
      </c>
      <c r="G4103" s="4">
        <f>Order_items!C4103</f>
        <v>3</v>
      </c>
      <c r="H4103" s="4">
        <f>Order_items!D4103</f>
        <v>171.2</v>
      </c>
      <c r="I4103" s="4">
        <f>Order_items!E4103</f>
        <v>513.6</v>
      </c>
      <c r="J4103" s="4" t="str">
        <f t="array" ref="J4103">_xlfn.XLOOKUP(A4103,Orders!A:A,Orders!G:G,"")</f>
        <v>Wallet</v>
      </c>
      <c r="K4103" s="4">
        <f t="shared" si="1"/>
        <v>2023</v>
      </c>
      <c r="L4103" s="4" t="str">
        <f t="shared" si="2"/>
        <v>Oct</v>
      </c>
    </row>
    <row r="4104" ht="22.5" customHeight="1">
      <c r="A4104" s="4">
        <f>(Orders!A4104)</f>
        <v>8498666384</v>
      </c>
      <c r="B4104" s="5">
        <f t="array" ref="B4104">_xlfn.XLOOKUP(A4104, Orders!A:A,Orders!C:C)</f>
        <v>45359.74903</v>
      </c>
      <c r="C4104" s="4">
        <f>Order_items!B4104</f>
        <v>930284</v>
      </c>
      <c r="D4104" s="4" t="str">
        <f t="array" ref="D4104">_xlfn.XLOOKUP(C4104,Products!A:A,Products!B:B,"")</f>
        <v>Baby Food</v>
      </c>
      <c r="E4104" s="4" t="str">
        <f t="array" ref="E4104">_xlfn.XLOOKUP(C4104,Products!A:A,Products!C:C,"")</f>
        <v>Baby Care</v>
      </c>
      <c r="F4104" s="4" t="str">
        <f t="array" ref="F4104">_xlfn.XLOOKUP(C4104,Products!A:A,Products!D:D,"")</f>
        <v>Garg, Saraf and Dutta</v>
      </c>
      <c r="G4104" s="4">
        <f>Order_items!C4104</f>
        <v>2</v>
      </c>
      <c r="H4104" s="4">
        <f>Order_items!D4104</f>
        <v>189.47</v>
      </c>
      <c r="I4104" s="4">
        <f>Order_items!E4104</f>
        <v>378.94</v>
      </c>
      <c r="J4104" s="4" t="str">
        <f t="array" ref="J4104">_xlfn.XLOOKUP(A4104,Orders!A:A,Orders!G:G,"")</f>
        <v>Cash</v>
      </c>
      <c r="K4104" s="4">
        <f t="shared" si="1"/>
        <v>2024</v>
      </c>
      <c r="L4104" s="4" t="str">
        <f t="shared" si="2"/>
        <v>Mar</v>
      </c>
    </row>
    <row r="4105" ht="22.5" customHeight="1">
      <c r="A4105" s="4">
        <f>(Orders!A4105)</f>
        <v>5013572642</v>
      </c>
      <c r="B4105" s="5">
        <f t="array" ref="B4105">_xlfn.XLOOKUP(A4105, Orders!A:A,Orders!C:C)</f>
        <v>45054.80598</v>
      </c>
      <c r="C4105" s="4">
        <f>Order_items!B4105</f>
        <v>952124</v>
      </c>
      <c r="D4105" s="4" t="str">
        <f t="array" ref="D4105">_xlfn.XLOOKUP(C4105,Products!A:A,Products!B:B,"")</f>
        <v>Onions</v>
      </c>
      <c r="E4105" s="4" t="str">
        <f t="array" ref="E4105">_xlfn.XLOOKUP(C4105,Products!A:A,Products!C:C,"")</f>
        <v>Fruits &amp; Vegetables</v>
      </c>
      <c r="F4105" s="4" t="str">
        <f t="array" ref="F4105">_xlfn.XLOOKUP(C4105,Products!A:A,Products!D:D,"")</f>
        <v>Wali, Sood and Bala</v>
      </c>
      <c r="G4105" s="4">
        <f>Order_items!C4105</f>
        <v>1</v>
      </c>
      <c r="H4105" s="4">
        <f>Order_items!D4105</f>
        <v>127.08</v>
      </c>
      <c r="I4105" s="4">
        <f>Order_items!E4105</f>
        <v>127.08</v>
      </c>
      <c r="J4105" s="4" t="str">
        <f t="array" ref="J4105">_xlfn.XLOOKUP(A4105,Orders!A:A,Orders!G:G,"")</f>
        <v>Card</v>
      </c>
      <c r="K4105" s="4">
        <f t="shared" si="1"/>
        <v>2023</v>
      </c>
      <c r="L4105" s="4" t="str">
        <f t="shared" si="2"/>
        <v>May</v>
      </c>
    </row>
    <row r="4106" ht="22.5" customHeight="1">
      <c r="A4106" s="4">
        <f>(Orders!A4106)</f>
        <v>8403006958</v>
      </c>
      <c r="B4106" s="5">
        <f t="array" ref="B4106">_xlfn.XLOOKUP(A4106, Orders!A:A,Orders!C:C)</f>
        <v>45257.23784</v>
      </c>
      <c r="C4106" s="4">
        <f>Order_items!B4106</f>
        <v>433521</v>
      </c>
      <c r="D4106" s="4" t="str">
        <f t="array" ref="D4106">_xlfn.XLOOKUP(C4106,Products!A:A,Products!B:B,"")</f>
        <v>Diapers</v>
      </c>
      <c r="E4106" s="4" t="str">
        <f t="array" ref="E4106">_xlfn.XLOOKUP(C4106,Products!A:A,Products!C:C,"")</f>
        <v>Baby Care</v>
      </c>
      <c r="F4106" s="4" t="str">
        <f t="array" ref="F4106">_xlfn.XLOOKUP(C4106,Products!A:A,Products!D:D,"")</f>
        <v>Mahal Group</v>
      </c>
      <c r="G4106" s="4">
        <f>Order_items!C4106</f>
        <v>2</v>
      </c>
      <c r="H4106" s="4">
        <f>Order_items!D4106</f>
        <v>321.33</v>
      </c>
      <c r="I4106" s="4">
        <f>Order_items!E4106</f>
        <v>642.66</v>
      </c>
      <c r="J4106" s="4" t="str">
        <f t="array" ref="J4106">_xlfn.XLOOKUP(A4106,Orders!A:A,Orders!G:G,"")</f>
        <v>UPI</v>
      </c>
      <c r="K4106" s="4">
        <f t="shared" si="1"/>
        <v>2023</v>
      </c>
      <c r="L4106" s="4" t="str">
        <f t="shared" si="2"/>
        <v>Nov</v>
      </c>
    </row>
    <row r="4107" ht="22.5" customHeight="1">
      <c r="A4107" s="4">
        <f>(Orders!A4107)</f>
        <v>4688831157</v>
      </c>
      <c r="B4107" s="5">
        <f t="array" ref="B4107">_xlfn.XLOOKUP(A4107, Orders!A:A,Orders!C:C)</f>
        <v>45476.98311</v>
      </c>
      <c r="C4107" s="4">
        <f>Order_items!B4107</f>
        <v>53833</v>
      </c>
      <c r="D4107" s="4" t="str">
        <f t="array" ref="D4107">_xlfn.XLOOKUP(C4107,Products!A:A,Products!B:B,"")</f>
        <v>Rice</v>
      </c>
      <c r="E4107" s="4" t="str">
        <f t="array" ref="E4107">_xlfn.XLOOKUP(C4107,Products!A:A,Products!C:C,"")</f>
        <v>Grocery &amp; Staples</v>
      </c>
      <c r="F4107" s="4" t="str">
        <f t="array" ref="F4107">_xlfn.XLOOKUP(C4107,Products!A:A,Products!D:D,"")</f>
        <v>Tella-Master</v>
      </c>
      <c r="G4107" s="4">
        <f>Order_items!C4107</f>
        <v>2</v>
      </c>
      <c r="H4107" s="4">
        <f>Order_items!D4107</f>
        <v>134.69</v>
      </c>
      <c r="I4107" s="4">
        <f>Order_items!E4107</f>
        <v>269.38</v>
      </c>
      <c r="J4107" s="4" t="str">
        <f t="array" ref="J4107">_xlfn.XLOOKUP(A4107,Orders!A:A,Orders!G:G,"")</f>
        <v>UPI</v>
      </c>
      <c r="K4107" s="4">
        <f t="shared" si="1"/>
        <v>2024</v>
      </c>
      <c r="L4107" s="4" t="str">
        <f t="shared" si="2"/>
        <v>Jul</v>
      </c>
    </row>
    <row r="4108" ht="22.5" customHeight="1">
      <c r="A4108" s="4">
        <f>(Orders!A4108)</f>
        <v>394578210</v>
      </c>
      <c r="B4108" s="5">
        <f t="array" ref="B4108">_xlfn.XLOOKUP(A4108, Orders!A:A,Orders!C:C)</f>
        <v>45195.21907</v>
      </c>
      <c r="C4108" s="4">
        <f>Order_items!B4108</f>
        <v>349294</v>
      </c>
      <c r="D4108" s="4" t="str">
        <f t="array" ref="D4108">_xlfn.XLOOKUP(C4108,Products!A:A,Products!B:B,"")</f>
        <v>Onions</v>
      </c>
      <c r="E4108" s="4" t="str">
        <f t="array" ref="E4108">_xlfn.XLOOKUP(C4108,Products!A:A,Products!C:C,"")</f>
        <v>Fruits &amp; Vegetables</v>
      </c>
      <c r="F4108" s="4" t="str">
        <f t="array" ref="F4108">_xlfn.XLOOKUP(C4108,Products!A:A,Products!D:D,"")</f>
        <v>Ganesan Ltd</v>
      </c>
      <c r="G4108" s="4">
        <f>Order_items!C4108</f>
        <v>3</v>
      </c>
      <c r="H4108" s="4">
        <f>Order_items!D4108</f>
        <v>934.75</v>
      </c>
      <c r="I4108" s="4">
        <f>Order_items!E4108</f>
        <v>2804.25</v>
      </c>
      <c r="J4108" s="4" t="str">
        <f t="array" ref="J4108">_xlfn.XLOOKUP(A4108,Orders!A:A,Orders!G:G,"")</f>
        <v>Card</v>
      </c>
      <c r="K4108" s="4">
        <f t="shared" si="1"/>
        <v>2023</v>
      </c>
      <c r="L4108" s="4" t="str">
        <f t="shared" si="2"/>
        <v>Sep</v>
      </c>
    </row>
    <row r="4109" ht="22.5" customHeight="1">
      <c r="A4109" s="4">
        <f>(Orders!A4109)</f>
        <v>8681711802</v>
      </c>
      <c r="B4109" s="5">
        <f t="array" ref="B4109">_xlfn.XLOOKUP(A4109, Orders!A:A,Orders!C:C)</f>
        <v>45206.29419</v>
      </c>
      <c r="C4109" s="4">
        <f>Order_items!B4109</f>
        <v>56589</v>
      </c>
      <c r="D4109" s="4" t="str">
        <f t="array" ref="D4109">_xlfn.XLOOKUP(C4109,Products!A:A,Products!B:B,"")</f>
        <v>Vitamins</v>
      </c>
      <c r="E4109" s="4" t="str">
        <f t="array" ref="E4109">_xlfn.XLOOKUP(C4109,Products!A:A,Products!C:C,"")</f>
        <v>Pharmacy</v>
      </c>
      <c r="F4109" s="4" t="str">
        <f t="array" ref="F4109">_xlfn.XLOOKUP(C4109,Products!A:A,Products!D:D,"")</f>
        <v>Pai, Kashyap and Ramachandran</v>
      </c>
      <c r="G4109" s="4">
        <f>Order_items!C4109</f>
        <v>3</v>
      </c>
      <c r="H4109" s="4">
        <f>Order_items!D4109</f>
        <v>517.77</v>
      </c>
      <c r="I4109" s="4">
        <f>Order_items!E4109</f>
        <v>1553.31</v>
      </c>
      <c r="J4109" s="4" t="str">
        <f t="array" ref="J4109">_xlfn.XLOOKUP(A4109,Orders!A:A,Orders!G:G,"")</f>
        <v>UPI</v>
      </c>
      <c r="K4109" s="4">
        <f t="shared" si="1"/>
        <v>2023</v>
      </c>
      <c r="L4109" s="4" t="str">
        <f t="shared" si="2"/>
        <v>Oct</v>
      </c>
    </row>
    <row r="4110" ht="22.5" customHeight="1">
      <c r="A4110" s="4">
        <f>(Orders!A4110)</f>
        <v>9311399064</v>
      </c>
      <c r="B4110" s="5">
        <f t="array" ref="B4110">_xlfn.XLOOKUP(A4110, Orders!A:A,Orders!C:C)</f>
        <v>45234.89315</v>
      </c>
      <c r="C4110" s="4">
        <f>Order_items!B4110</f>
        <v>131748</v>
      </c>
      <c r="D4110" s="4" t="str">
        <f t="array" ref="D4110">_xlfn.XLOOKUP(C4110,Products!A:A,Products!B:B,"")</f>
        <v>Dog Food</v>
      </c>
      <c r="E4110" s="4" t="str">
        <f t="array" ref="E4110">_xlfn.XLOOKUP(C4110,Products!A:A,Products!C:C,"")</f>
        <v>Pet Care</v>
      </c>
      <c r="F4110" s="4" t="str">
        <f t="array" ref="F4110">_xlfn.XLOOKUP(C4110,Products!A:A,Products!D:D,"")</f>
        <v>Shroff, Wason and Dugar</v>
      </c>
      <c r="G4110" s="4">
        <f>Order_items!C4110</f>
        <v>1</v>
      </c>
      <c r="H4110" s="4">
        <f>Order_items!D4110</f>
        <v>81.35</v>
      </c>
      <c r="I4110" s="4">
        <f>Order_items!E4110</f>
        <v>81.35</v>
      </c>
      <c r="J4110" s="4" t="str">
        <f t="array" ref="J4110">_xlfn.XLOOKUP(A4110,Orders!A:A,Orders!G:G,"")</f>
        <v>Wallet</v>
      </c>
      <c r="K4110" s="4">
        <f t="shared" si="1"/>
        <v>2023</v>
      </c>
      <c r="L4110" s="4" t="str">
        <f t="shared" si="2"/>
        <v>Nov</v>
      </c>
    </row>
    <row r="4111" ht="22.5" customHeight="1">
      <c r="A4111" s="4">
        <f>(Orders!A4111)</f>
        <v>2620581496</v>
      </c>
      <c r="B4111" s="5">
        <f t="array" ref="B4111">_xlfn.XLOOKUP(A4111, Orders!A:A,Orders!C:C)</f>
        <v>45037.10638</v>
      </c>
      <c r="C4111" s="4">
        <f>Order_items!B4111</f>
        <v>34200</v>
      </c>
      <c r="D4111" s="4" t="str">
        <f t="array" ref="D4111">_xlfn.XLOOKUP(C4111,Products!A:A,Products!B:B,"")</f>
        <v>Lotion</v>
      </c>
      <c r="E4111" s="4" t="str">
        <f t="array" ref="E4111">_xlfn.XLOOKUP(C4111,Products!A:A,Products!C:C,"")</f>
        <v>Personal Care</v>
      </c>
      <c r="F4111" s="4" t="str">
        <f t="array" ref="F4111">_xlfn.XLOOKUP(C4111,Products!A:A,Products!D:D,"")</f>
        <v>Munshi-Grewal</v>
      </c>
      <c r="G4111" s="4">
        <f>Order_items!C4111</f>
        <v>2</v>
      </c>
      <c r="H4111" s="4">
        <f>Order_items!D4111</f>
        <v>319.8</v>
      </c>
      <c r="I4111" s="4">
        <f>Order_items!E4111</f>
        <v>639.6</v>
      </c>
      <c r="J4111" s="4" t="str">
        <f t="array" ref="J4111">_xlfn.XLOOKUP(A4111,Orders!A:A,Orders!G:G,"")</f>
        <v>Wallet</v>
      </c>
      <c r="K4111" s="4">
        <f t="shared" si="1"/>
        <v>2023</v>
      </c>
      <c r="L4111" s="4" t="str">
        <f t="shared" si="2"/>
        <v>Apr</v>
      </c>
    </row>
    <row r="4112" ht="22.5" customHeight="1">
      <c r="A4112" s="4">
        <f>(Orders!A4112)</f>
        <v>5116898322</v>
      </c>
      <c r="B4112" s="5">
        <f t="array" ref="B4112">_xlfn.XLOOKUP(A4112, Orders!A:A,Orders!C:C)</f>
        <v>45491.55983</v>
      </c>
      <c r="C4112" s="4">
        <f>Order_items!B4112</f>
        <v>771228</v>
      </c>
      <c r="D4112" s="4" t="str">
        <f t="array" ref="D4112">_xlfn.XLOOKUP(C4112,Products!A:A,Products!B:B,"")</f>
        <v>Pet Treats</v>
      </c>
      <c r="E4112" s="4" t="str">
        <f t="array" ref="E4112">_xlfn.XLOOKUP(C4112,Products!A:A,Products!C:C,"")</f>
        <v>Pet Care</v>
      </c>
      <c r="F4112" s="4" t="str">
        <f t="array" ref="F4112">_xlfn.XLOOKUP(C4112,Products!A:A,Products!D:D,"")</f>
        <v>Raja and Sons</v>
      </c>
      <c r="G4112" s="4">
        <f>Order_items!C4112</f>
        <v>3</v>
      </c>
      <c r="H4112" s="4">
        <f>Order_items!D4112</f>
        <v>83.18</v>
      </c>
      <c r="I4112" s="4">
        <f>Order_items!E4112</f>
        <v>249.54</v>
      </c>
      <c r="J4112" s="4" t="str">
        <f t="array" ref="J4112">_xlfn.XLOOKUP(A4112,Orders!A:A,Orders!G:G,"")</f>
        <v>UPI</v>
      </c>
      <c r="K4112" s="4">
        <f t="shared" si="1"/>
        <v>2024</v>
      </c>
      <c r="L4112" s="4" t="str">
        <f t="shared" si="2"/>
        <v>Jul</v>
      </c>
    </row>
    <row r="4113" ht="22.5" customHeight="1">
      <c r="A4113" s="4">
        <f>(Orders!A4113)</f>
        <v>5995819849</v>
      </c>
      <c r="B4113" s="5">
        <f t="array" ref="B4113">_xlfn.XLOOKUP(A4113, Orders!A:A,Orders!C:C)</f>
        <v>45157.17787</v>
      </c>
      <c r="C4113" s="4">
        <f>Order_items!B4113</f>
        <v>707935</v>
      </c>
      <c r="D4113" s="4" t="str">
        <f t="array" ref="D4113">_xlfn.XLOOKUP(C4113,Products!A:A,Products!B:B,"")</f>
        <v>Cat Food</v>
      </c>
      <c r="E4113" s="4" t="str">
        <f t="array" ref="E4113">_xlfn.XLOOKUP(C4113,Products!A:A,Products!C:C,"")</f>
        <v>Pet Care</v>
      </c>
      <c r="F4113" s="4" t="str">
        <f t="array" ref="F4113">_xlfn.XLOOKUP(C4113,Products!A:A,Products!D:D,"")</f>
        <v>Anne, Mammen and Khatri</v>
      </c>
      <c r="G4113" s="4">
        <f>Order_items!C4113</f>
        <v>3</v>
      </c>
      <c r="H4113" s="4">
        <f>Order_items!D4113</f>
        <v>820.9</v>
      </c>
      <c r="I4113" s="4">
        <f>Order_items!E4113</f>
        <v>2462.7</v>
      </c>
      <c r="J4113" s="4" t="str">
        <f t="array" ref="J4113">_xlfn.XLOOKUP(A4113,Orders!A:A,Orders!G:G,"")</f>
        <v>Wallet</v>
      </c>
      <c r="K4113" s="4">
        <f t="shared" si="1"/>
        <v>2023</v>
      </c>
      <c r="L4113" s="4" t="str">
        <f t="shared" si="2"/>
        <v>Aug</v>
      </c>
    </row>
    <row r="4114" ht="22.5" customHeight="1">
      <c r="A4114" s="4">
        <f>(Orders!A4114)</f>
        <v>7690500286</v>
      </c>
      <c r="B4114" s="5">
        <f t="array" ref="B4114">_xlfn.XLOOKUP(A4114, Orders!A:A,Orders!C:C)</f>
        <v>45485.7565</v>
      </c>
      <c r="C4114" s="4">
        <f>Order_items!B4114</f>
        <v>18035</v>
      </c>
      <c r="D4114" s="4" t="str">
        <f t="array" ref="D4114">_xlfn.XLOOKUP(C4114,Products!A:A,Products!B:B,"")</f>
        <v>Dish Soap</v>
      </c>
      <c r="E4114" s="4" t="str">
        <f t="array" ref="E4114">_xlfn.XLOOKUP(C4114,Products!A:A,Products!C:C,"")</f>
        <v>Household Care</v>
      </c>
      <c r="F4114" s="4" t="str">
        <f t="array" ref="F4114">_xlfn.XLOOKUP(C4114,Products!A:A,Products!D:D,"")</f>
        <v>Ramesh Inc</v>
      </c>
      <c r="G4114" s="4">
        <f>Order_items!C4114</f>
        <v>2</v>
      </c>
      <c r="H4114" s="4">
        <f>Order_items!D4114</f>
        <v>968.94</v>
      </c>
      <c r="I4114" s="4">
        <f>Order_items!E4114</f>
        <v>1937.88</v>
      </c>
      <c r="J4114" s="4" t="str">
        <f t="array" ref="J4114">_xlfn.XLOOKUP(A4114,Orders!A:A,Orders!G:G,"")</f>
        <v>Wallet</v>
      </c>
      <c r="K4114" s="4">
        <f t="shared" si="1"/>
        <v>2024</v>
      </c>
      <c r="L4114" s="4" t="str">
        <f t="shared" si="2"/>
        <v>Jul</v>
      </c>
    </row>
    <row r="4115" ht="22.5" customHeight="1">
      <c r="A4115" s="4">
        <f>(Orders!A4115)</f>
        <v>6107283203</v>
      </c>
      <c r="B4115" s="5">
        <f t="array" ref="B4115">_xlfn.XLOOKUP(A4115, Orders!A:A,Orders!C:C)</f>
        <v>45544.85256</v>
      </c>
      <c r="C4115" s="4">
        <f>Order_items!B4115</f>
        <v>94225</v>
      </c>
      <c r="D4115" s="4" t="str">
        <f t="array" ref="D4115">_xlfn.XLOOKUP(C4115,Products!A:A,Products!B:B,"")</f>
        <v>Toilet Cleaner</v>
      </c>
      <c r="E4115" s="4" t="str">
        <f t="array" ref="E4115">_xlfn.XLOOKUP(C4115,Products!A:A,Products!C:C,"")</f>
        <v>Household Care</v>
      </c>
      <c r="F4115" s="4" t="str">
        <f t="array" ref="F4115">_xlfn.XLOOKUP(C4115,Products!A:A,Products!D:D,"")</f>
        <v>Gulati, Ram and Sarkar</v>
      </c>
      <c r="G4115" s="4">
        <f>Order_items!C4115</f>
        <v>1</v>
      </c>
      <c r="H4115" s="4">
        <f>Order_items!D4115</f>
        <v>77.11</v>
      </c>
      <c r="I4115" s="4">
        <f>Order_items!E4115</f>
        <v>77.11</v>
      </c>
      <c r="J4115" s="4" t="str">
        <f t="array" ref="J4115">_xlfn.XLOOKUP(A4115,Orders!A:A,Orders!G:G,"")</f>
        <v>Card</v>
      </c>
      <c r="K4115" s="4">
        <f t="shared" si="1"/>
        <v>2024</v>
      </c>
      <c r="L4115" s="4" t="str">
        <f t="shared" si="2"/>
        <v>Sep</v>
      </c>
    </row>
    <row r="4116" ht="22.5" customHeight="1">
      <c r="A4116" s="4">
        <f>(Orders!A4116)</f>
        <v>3170417508</v>
      </c>
      <c r="B4116" s="5">
        <f t="array" ref="B4116">_xlfn.XLOOKUP(A4116, Orders!A:A,Orders!C:C)</f>
        <v>45301.22506</v>
      </c>
      <c r="C4116" s="4">
        <f>Order_items!B4116</f>
        <v>942001</v>
      </c>
      <c r="D4116" s="4" t="str">
        <f t="array" ref="D4116">_xlfn.XLOOKUP(C4116,Products!A:A,Products!B:B,"")</f>
        <v>Cat Food</v>
      </c>
      <c r="E4116" s="4" t="str">
        <f t="array" ref="E4116">_xlfn.XLOOKUP(C4116,Products!A:A,Products!C:C,"")</f>
        <v>Pet Care</v>
      </c>
      <c r="F4116" s="4" t="str">
        <f t="array" ref="F4116">_xlfn.XLOOKUP(C4116,Products!A:A,Products!D:D,"")</f>
        <v>Acharya Ltd</v>
      </c>
      <c r="G4116" s="4">
        <f>Order_items!C4116</f>
        <v>3</v>
      </c>
      <c r="H4116" s="4">
        <f>Order_items!D4116</f>
        <v>671.55</v>
      </c>
      <c r="I4116" s="4">
        <f>Order_items!E4116</f>
        <v>2014.65</v>
      </c>
      <c r="J4116" s="4" t="str">
        <f t="array" ref="J4116">_xlfn.XLOOKUP(A4116,Orders!A:A,Orders!G:G,"")</f>
        <v>Cash</v>
      </c>
      <c r="K4116" s="4">
        <f t="shared" si="1"/>
        <v>2024</v>
      </c>
      <c r="L4116" s="4" t="str">
        <f t="shared" si="2"/>
        <v>Jan</v>
      </c>
    </row>
    <row r="4117" ht="22.5" customHeight="1">
      <c r="A4117" s="4">
        <f>(Orders!A4117)</f>
        <v>805682701</v>
      </c>
      <c r="B4117" s="5">
        <f t="array" ref="B4117">_xlfn.XLOOKUP(A4117, Orders!A:A,Orders!C:C)</f>
        <v>45137.946</v>
      </c>
      <c r="C4117" s="4">
        <f>Order_items!B4117</f>
        <v>57405</v>
      </c>
      <c r="D4117" s="4" t="str">
        <f t="array" ref="D4117">_xlfn.XLOOKUP(C4117,Products!A:A,Products!B:B,"")</f>
        <v>Baby Food</v>
      </c>
      <c r="E4117" s="4" t="str">
        <f t="array" ref="E4117">_xlfn.XLOOKUP(C4117,Products!A:A,Products!C:C,"")</f>
        <v>Baby Care</v>
      </c>
      <c r="F4117" s="4" t="str">
        <f t="array" ref="F4117">_xlfn.XLOOKUP(C4117,Products!A:A,Products!D:D,"")</f>
        <v>Srinivas PLC</v>
      </c>
      <c r="G4117" s="4">
        <f>Order_items!C4117</f>
        <v>3</v>
      </c>
      <c r="H4117" s="4">
        <f>Order_items!D4117</f>
        <v>607.67</v>
      </c>
      <c r="I4117" s="4">
        <f>Order_items!E4117</f>
        <v>1823.01</v>
      </c>
      <c r="J4117" s="4" t="str">
        <f t="array" ref="J4117">_xlfn.XLOOKUP(A4117,Orders!A:A,Orders!G:G,"")</f>
        <v>UPI</v>
      </c>
      <c r="K4117" s="4">
        <f t="shared" si="1"/>
        <v>2023</v>
      </c>
      <c r="L4117" s="4" t="str">
        <f t="shared" si="2"/>
        <v>Jul</v>
      </c>
    </row>
    <row r="4118" ht="22.5" customHeight="1">
      <c r="A4118" s="4">
        <f>(Orders!A4118)</f>
        <v>8960508625</v>
      </c>
      <c r="B4118" s="5">
        <f t="array" ref="B4118">_xlfn.XLOOKUP(A4118, Orders!A:A,Orders!C:C)</f>
        <v>45206.41237</v>
      </c>
      <c r="C4118" s="4">
        <f>Order_items!B4118</f>
        <v>970529</v>
      </c>
      <c r="D4118" s="4" t="str">
        <f t="array" ref="D4118">_xlfn.XLOOKUP(C4118,Products!A:A,Products!B:B,"")</f>
        <v>Diapers</v>
      </c>
      <c r="E4118" s="4" t="str">
        <f t="array" ref="E4118">_xlfn.XLOOKUP(C4118,Products!A:A,Products!C:C,"")</f>
        <v>Baby Care</v>
      </c>
      <c r="F4118" s="4" t="str">
        <f t="array" ref="F4118">_xlfn.XLOOKUP(C4118,Products!A:A,Products!D:D,"")</f>
        <v>Kurian, Patla and Sanghvi</v>
      </c>
      <c r="G4118" s="4">
        <f>Order_items!C4118</f>
        <v>1</v>
      </c>
      <c r="H4118" s="4">
        <f>Order_items!D4118</f>
        <v>827.44</v>
      </c>
      <c r="I4118" s="4">
        <f>Order_items!E4118</f>
        <v>827.44</v>
      </c>
      <c r="J4118" s="4" t="str">
        <f t="array" ref="J4118">_xlfn.XLOOKUP(A4118,Orders!A:A,Orders!G:G,"")</f>
        <v>Cash</v>
      </c>
      <c r="K4118" s="4">
        <f t="shared" si="1"/>
        <v>2023</v>
      </c>
      <c r="L4118" s="4" t="str">
        <f t="shared" si="2"/>
        <v>Oct</v>
      </c>
    </row>
    <row r="4119" ht="22.5" customHeight="1">
      <c r="A4119" s="4">
        <f>(Orders!A4119)</f>
        <v>5580397726</v>
      </c>
      <c r="B4119" s="5">
        <f t="array" ref="B4119">_xlfn.XLOOKUP(A4119, Orders!A:A,Orders!C:C)</f>
        <v>45098.20089</v>
      </c>
      <c r="C4119" s="4">
        <f>Order_items!B4119</f>
        <v>186168</v>
      </c>
      <c r="D4119" s="4" t="str">
        <f t="array" ref="D4119">_xlfn.XLOOKUP(C4119,Products!A:A,Products!B:B,"")</f>
        <v>Dog Food</v>
      </c>
      <c r="E4119" s="4" t="str">
        <f t="array" ref="E4119">_xlfn.XLOOKUP(C4119,Products!A:A,Products!C:C,"")</f>
        <v>Pet Care</v>
      </c>
      <c r="F4119" s="4" t="str">
        <f t="array" ref="F4119">_xlfn.XLOOKUP(C4119,Products!A:A,Products!D:D,"")</f>
        <v>Parekh, Lad and Kadakia</v>
      </c>
      <c r="G4119" s="4">
        <f>Order_items!C4119</f>
        <v>1</v>
      </c>
      <c r="H4119" s="4">
        <f>Order_items!D4119</f>
        <v>878.8</v>
      </c>
      <c r="I4119" s="4">
        <f>Order_items!E4119</f>
        <v>878.8</v>
      </c>
      <c r="J4119" s="4" t="str">
        <f t="array" ref="J4119">_xlfn.XLOOKUP(A4119,Orders!A:A,Orders!G:G,"")</f>
        <v>Cash</v>
      </c>
      <c r="K4119" s="4">
        <f t="shared" si="1"/>
        <v>2023</v>
      </c>
      <c r="L4119" s="4" t="str">
        <f t="shared" si="2"/>
        <v>Jun</v>
      </c>
    </row>
    <row r="4120" ht="22.5" customHeight="1">
      <c r="A4120" s="4">
        <f>(Orders!A4120)</f>
        <v>1506599381</v>
      </c>
      <c r="B4120" s="5">
        <f t="array" ref="B4120">_xlfn.XLOOKUP(A4120, Orders!A:A,Orders!C:C)</f>
        <v>45553.19218</v>
      </c>
      <c r="C4120" s="4">
        <f>Order_items!B4120</f>
        <v>491521</v>
      </c>
      <c r="D4120" s="4" t="str">
        <f t="array" ref="D4120">_xlfn.XLOOKUP(C4120,Products!A:A,Products!B:B,"")</f>
        <v>Nuts</v>
      </c>
      <c r="E4120" s="4" t="str">
        <f t="array" ref="E4120">_xlfn.XLOOKUP(C4120,Products!A:A,Products!C:C,"")</f>
        <v>Snacks &amp; Munchies</v>
      </c>
      <c r="F4120" s="4" t="str">
        <f t="array" ref="F4120">_xlfn.XLOOKUP(C4120,Products!A:A,Products!D:D,"")</f>
        <v>Karpe Inc</v>
      </c>
      <c r="G4120" s="4">
        <f>Order_items!C4120</f>
        <v>2</v>
      </c>
      <c r="H4120" s="4">
        <f>Order_items!D4120</f>
        <v>556.35</v>
      </c>
      <c r="I4120" s="4">
        <f>Order_items!E4120</f>
        <v>1112.7</v>
      </c>
      <c r="J4120" s="4" t="str">
        <f t="array" ref="J4120">_xlfn.XLOOKUP(A4120,Orders!A:A,Orders!G:G,"")</f>
        <v>Cash</v>
      </c>
      <c r="K4120" s="4">
        <f t="shared" si="1"/>
        <v>2024</v>
      </c>
      <c r="L4120" s="4" t="str">
        <f t="shared" si="2"/>
        <v>Sep</v>
      </c>
    </row>
    <row r="4121" ht="22.5" customHeight="1">
      <c r="A4121" s="4">
        <f>(Orders!A4121)</f>
        <v>8424478165</v>
      </c>
      <c r="B4121" s="5">
        <f t="array" ref="B4121">_xlfn.XLOOKUP(A4121, Orders!A:A,Orders!C:C)</f>
        <v>45037.76646</v>
      </c>
      <c r="C4121" s="4">
        <f>Order_items!B4121</f>
        <v>880510</v>
      </c>
      <c r="D4121" s="4" t="str">
        <f t="array" ref="D4121">_xlfn.XLOOKUP(C4121,Products!A:A,Products!B:B,"")</f>
        <v>Bread</v>
      </c>
      <c r="E4121" s="4" t="str">
        <f t="array" ref="E4121">_xlfn.XLOOKUP(C4121,Products!A:A,Products!C:C,"")</f>
        <v>Dairy &amp; Breakfast</v>
      </c>
      <c r="F4121" s="4" t="str">
        <f t="array" ref="F4121">_xlfn.XLOOKUP(C4121,Products!A:A,Products!D:D,"")</f>
        <v>Roy-Char</v>
      </c>
      <c r="G4121" s="4">
        <f>Order_items!C4121</f>
        <v>1</v>
      </c>
      <c r="H4121" s="4">
        <f>Order_items!D4121</f>
        <v>951.43</v>
      </c>
      <c r="I4121" s="4">
        <f>Order_items!E4121</f>
        <v>951.43</v>
      </c>
      <c r="J4121" s="4" t="str">
        <f t="array" ref="J4121">_xlfn.XLOOKUP(A4121,Orders!A:A,Orders!G:G,"")</f>
        <v>Cash</v>
      </c>
      <c r="K4121" s="4">
        <f t="shared" si="1"/>
        <v>2023</v>
      </c>
      <c r="L4121" s="4" t="str">
        <f t="shared" si="2"/>
        <v>Apr</v>
      </c>
    </row>
    <row r="4122" ht="22.5" customHeight="1">
      <c r="A4122" s="4">
        <f>(Orders!A4122)</f>
        <v>6083333956</v>
      </c>
      <c r="B4122" s="5">
        <f t="array" ref="B4122">_xlfn.XLOOKUP(A4122, Orders!A:A,Orders!C:C)</f>
        <v>45012.27985</v>
      </c>
      <c r="C4122" s="4">
        <f>Order_items!B4122</f>
        <v>818522</v>
      </c>
      <c r="D4122" s="4" t="str">
        <f t="array" ref="D4122">_xlfn.XLOOKUP(C4122,Products!A:A,Products!B:B,"")</f>
        <v>Cheese</v>
      </c>
      <c r="E4122" s="4" t="str">
        <f t="array" ref="E4122">_xlfn.XLOOKUP(C4122,Products!A:A,Products!C:C,"")</f>
        <v>Dairy &amp; Breakfast</v>
      </c>
      <c r="F4122" s="4" t="str">
        <f t="array" ref="F4122">_xlfn.XLOOKUP(C4122,Products!A:A,Products!D:D,"")</f>
        <v>Hora-Roy</v>
      </c>
      <c r="G4122" s="4">
        <f>Order_items!C4122</f>
        <v>1</v>
      </c>
      <c r="H4122" s="4">
        <f>Order_items!D4122</f>
        <v>96.09</v>
      </c>
      <c r="I4122" s="4">
        <f>Order_items!E4122</f>
        <v>96.09</v>
      </c>
      <c r="J4122" s="4" t="str">
        <f t="array" ref="J4122">_xlfn.XLOOKUP(A4122,Orders!A:A,Orders!G:G,"")</f>
        <v>Wallet</v>
      </c>
      <c r="K4122" s="4">
        <f t="shared" si="1"/>
        <v>2023</v>
      </c>
      <c r="L4122" s="4" t="str">
        <f t="shared" si="2"/>
        <v>Mar</v>
      </c>
    </row>
    <row r="4123" ht="22.5" customHeight="1">
      <c r="A4123" s="4">
        <f>(Orders!A4123)</f>
        <v>9611327860</v>
      </c>
      <c r="B4123" s="5">
        <f t="array" ref="B4123">_xlfn.XLOOKUP(A4123, Orders!A:A,Orders!C:C)</f>
        <v>45389.73634</v>
      </c>
      <c r="C4123" s="4">
        <f>Order_items!B4123</f>
        <v>487931</v>
      </c>
      <c r="D4123" s="4" t="str">
        <f t="array" ref="D4123">_xlfn.XLOOKUP(C4123,Products!A:A,Products!B:B,"")</f>
        <v>Sugar</v>
      </c>
      <c r="E4123" s="4" t="str">
        <f t="array" ref="E4123">_xlfn.XLOOKUP(C4123,Products!A:A,Products!C:C,"")</f>
        <v>Grocery &amp; Staples</v>
      </c>
      <c r="F4123" s="4" t="str">
        <f t="array" ref="F4123">_xlfn.XLOOKUP(C4123,Products!A:A,Products!D:D,"")</f>
        <v>Bahl, Jaggi and Nath</v>
      </c>
      <c r="G4123" s="4">
        <f>Order_items!C4123</f>
        <v>2</v>
      </c>
      <c r="H4123" s="4">
        <f>Order_items!D4123</f>
        <v>709.08</v>
      </c>
      <c r="I4123" s="4">
        <f>Order_items!E4123</f>
        <v>1418.16</v>
      </c>
      <c r="J4123" s="4" t="str">
        <f t="array" ref="J4123">_xlfn.XLOOKUP(A4123,Orders!A:A,Orders!G:G,"")</f>
        <v>Cash</v>
      </c>
      <c r="K4123" s="4">
        <f t="shared" si="1"/>
        <v>2024</v>
      </c>
      <c r="L4123" s="4" t="str">
        <f t="shared" si="2"/>
        <v>Apr</v>
      </c>
    </row>
    <row r="4124" ht="22.5" customHeight="1">
      <c r="A4124" s="4">
        <f>(Orders!A4124)</f>
        <v>9539444766</v>
      </c>
      <c r="B4124" s="5">
        <f t="array" ref="B4124">_xlfn.XLOOKUP(A4124, Orders!A:A,Orders!C:C)</f>
        <v>45234.33267</v>
      </c>
      <c r="C4124" s="4">
        <f>Order_items!B4124</f>
        <v>63769</v>
      </c>
      <c r="D4124" s="4" t="str">
        <f t="array" ref="D4124">_xlfn.XLOOKUP(C4124,Products!A:A,Products!B:B,"")</f>
        <v>Lotion</v>
      </c>
      <c r="E4124" s="4" t="str">
        <f t="array" ref="E4124">_xlfn.XLOOKUP(C4124,Products!A:A,Products!C:C,"")</f>
        <v>Personal Care</v>
      </c>
      <c r="F4124" s="4" t="str">
        <f t="array" ref="F4124">_xlfn.XLOOKUP(C4124,Products!A:A,Products!D:D,"")</f>
        <v>Dalal-Shan</v>
      </c>
      <c r="G4124" s="4">
        <f>Order_items!C4124</f>
        <v>3</v>
      </c>
      <c r="H4124" s="4">
        <f>Order_items!D4124</f>
        <v>878.07</v>
      </c>
      <c r="I4124" s="4">
        <f>Order_items!E4124</f>
        <v>2634.21</v>
      </c>
      <c r="J4124" s="4" t="str">
        <f t="array" ref="J4124">_xlfn.XLOOKUP(A4124,Orders!A:A,Orders!G:G,"")</f>
        <v>Wallet</v>
      </c>
      <c r="K4124" s="4">
        <f t="shared" si="1"/>
        <v>2023</v>
      </c>
      <c r="L4124" s="4" t="str">
        <f t="shared" si="2"/>
        <v>Nov</v>
      </c>
    </row>
    <row r="4125" ht="22.5" customHeight="1">
      <c r="A4125" s="4">
        <f>(Orders!A4125)</f>
        <v>756168939</v>
      </c>
      <c r="B4125" s="5">
        <f t="array" ref="B4125">_xlfn.XLOOKUP(A4125, Orders!A:A,Orders!C:C)</f>
        <v>45478.77338</v>
      </c>
      <c r="C4125" s="4">
        <f>Order_items!B4125</f>
        <v>4452</v>
      </c>
      <c r="D4125" s="4" t="str">
        <f t="array" ref="D4125">_xlfn.XLOOKUP(C4125,Products!A:A,Products!B:B,"")</f>
        <v>Baby Wipes</v>
      </c>
      <c r="E4125" s="4" t="str">
        <f t="array" ref="E4125">_xlfn.XLOOKUP(C4125,Products!A:A,Products!C:C,"")</f>
        <v>Baby Care</v>
      </c>
      <c r="F4125" s="4" t="str">
        <f t="array" ref="F4125">_xlfn.XLOOKUP(C4125,Products!A:A,Products!D:D,"")</f>
        <v>Morar-Mistry</v>
      </c>
      <c r="G4125" s="4">
        <f>Order_items!C4125</f>
        <v>1</v>
      </c>
      <c r="H4125" s="4">
        <f>Order_items!D4125</f>
        <v>169.88</v>
      </c>
      <c r="I4125" s="4">
        <f>Order_items!E4125</f>
        <v>169.88</v>
      </c>
      <c r="J4125" s="4" t="str">
        <f t="array" ref="J4125">_xlfn.XLOOKUP(A4125,Orders!A:A,Orders!G:G,"")</f>
        <v>Cash</v>
      </c>
      <c r="K4125" s="4">
        <f t="shared" si="1"/>
        <v>2024</v>
      </c>
      <c r="L4125" s="4" t="str">
        <f t="shared" si="2"/>
        <v>Jul</v>
      </c>
    </row>
    <row r="4126" ht="22.5" customHeight="1">
      <c r="A4126" s="4">
        <f>(Orders!A4126)</f>
        <v>7762624518</v>
      </c>
      <c r="B4126" s="5">
        <f t="array" ref="B4126">_xlfn.XLOOKUP(A4126, Orders!A:A,Orders!C:C)</f>
        <v>45530.88837</v>
      </c>
      <c r="C4126" s="4">
        <f>Order_items!B4126</f>
        <v>171602</v>
      </c>
      <c r="D4126" s="4" t="str">
        <f t="array" ref="D4126">_xlfn.XLOOKUP(C4126,Products!A:A,Products!B:B,"")</f>
        <v>Cola</v>
      </c>
      <c r="E4126" s="4" t="str">
        <f t="array" ref="E4126">_xlfn.XLOOKUP(C4126,Products!A:A,Products!C:C,"")</f>
        <v>Cold Drinks &amp; Juices</v>
      </c>
      <c r="F4126" s="4" t="str">
        <f t="array" ref="F4126">_xlfn.XLOOKUP(C4126,Products!A:A,Products!D:D,"")</f>
        <v>Pal-Sehgal</v>
      </c>
      <c r="G4126" s="4">
        <f>Order_items!C4126</f>
        <v>1</v>
      </c>
      <c r="H4126" s="4">
        <f>Order_items!D4126</f>
        <v>883.44</v>
      </c>
      <c r="I4126" s="4">
        <f>Order_items!E4126</f>
        <v>883.44</v>
      </c>
      <c r="J4126" s="4" t="str">
        <f t="array" ref="J4126">_xlfn.XLOOKUP(A4126,Orders!A:A,Orders!G:G,"")</f>
        <v>Card</v>
      </c>
      <c r="K4126" s="4">
        <f t="shared" si="1"/>
        <v>2024</v>
      </c>
      <c r="L4126" s="4" t="str">
        <f t="shared" si="2"/>
        <v>Aug</v>
      </c>
    </row>
    <row r="4127" ht="22.5" customHeight="1">
      <c r="A4127" s="4">
        <f>(Orders!A4127)</f>
        <v>3681781563</v>
      </c>
      <c r="B4127" s="5">
        <f t="array" ref="B4127">_xlfn.XLOOKUP(A4127, Orders!A:A,Orders!C:C)</f>
        <v>45248.433</v>
      </c>
      <c r="C4127" s="4">
        <f>Order_items!B4127</f>
        <v>112390</v>
      </c>
      <c r="D4127" s="4" t="str">
        <f t="array" ref="D4127">_xlfn.XLOOKUP(C4127,Products!A:A,Products!B:B,"")</f>
        <v>Toothpaste</v>
      </c>
      <c r="E4127" s="4" t="str">
        <f t="array" ref="E4127">_xlfn.XLOOKUP(C4127,Products!A:A,Products!C:C,"")</f>
        <v>Personal Care</v>
      </c>
      <c r="F4127" s="4" t="str">
        <f t="array" ref="F4127">_xlfn.XLOOKUP(C4127,Products!A:A,Products!D:D,"")</f>
        <v>Kibe, Contractor and Randhawa</v>
      </c>
      <c r="G4127" s="4">
        <f>Order_items!C4127</f>
        <v>3</v>
      </c>
      <c r="H4127" s="4">
        <f>Order_items!D4127</f>
        <v>877.98</v>
      </c>
      <c r="I4127" s="4">
        <f>Order_items!E4127</f>
        <v>2633.94</v>
      </c>
      <c r="J4127" s="4" t="str">
        <f t="array" ref="J4127">_xlfn.XLOOKUP(A4127,Orders!A:A,Orders!G:G,"")</f>
        <v>Wallet</v>
      </c>
      <c r="K4127" s="4">
        <f t="shared" si="1"/>
        <v>2023</v>
      </c>
      <c r="L4127" s="4" t="str">
        <f t="shared" si="2"/>
        <v>Nov</v>
      </c>
    </row>
    <row r="4128" ht="22.5" customHeight="1">
      <c r="A4128" s="4">
        <f>(Orders!A4128)</f>
        <v>1571085226</v>
      </c>
      <c r="B4128" s="5">
        <f t="array" ref="B4128">_xlfn.XLOOKUP(A4128, Orders!A:A,Orders!C:C)</f>
        <v>45389.02492</v>
      </c>
      <c r="C4128" s="4">
        <f>Order_items!B4128</f>
        <v>991434</v>
      </c>
      <c r="D4128" s="4" t="str">
        <f t="array" ref="D4128">_xlfn.XLOOKUP(C4128,Products!A:A,Products!B:B,"")</f>
        <v>Cookies</v>
      </c>
      <c r="E4128" s="4" t="str">
        <f t="array" ref="E4128">_xlfn.XLOOKUP(C4128,Products!A:A,Products!C:C,"")</f>
        <v>Snacks &amp; Munchies</v>
      </c>
      <c r="F4128" s="4" t="str">
        <f t="array" ref="F4128">_xlfn.XLOOKUP(C4128,Products!A:A,Products!D:D,"")</f>
        <v>Mital-Oza</v>
      </c>
      <c r="G4128" s="4">
        <f>Order_items!C4128</f>
        <v>3</v>
      </c>
      <c r="H4128" s="4">
        <f>Order_items!D4128</f>
        <v>237.62</v>
      </c>
      <c r="I4128" s="4">
        <f>Order_items!E4128</f>
        <v>712.86</v>
      </c>
      <c r="J4128" s="4" t="str">
        <f t="array" ref="J4128">_xlfn.XLOOKUP(A4128,Orders!A:A,Orders!G:G,"")</f>
        <v>Cash</v>
      </c>
      <c r="K4128" s="4">
        <f t="shared" si="1"/>
        <v>2024</v>
      </c>
      <c r="L4128" s="4" t="str">
        <f t="shared" si="2"/>
        <v>Apr</v>
      </c>
    </row>
    <row r="4129" ht="22.5" customHeight="1">
      <c r="A4129" s="4">
        <f>(Orders!A4129)</f>
        <v>4244306883</v>
      </c>
      <c r="B4129" s="5">
        <f t="array" ref="B4129">_xlfn.XLOOKUP(A4129, Orders!A:A,Orders!C:C)</f>
        <v>45354.43454</v>
      </c>
      <c r="C4129" s="4">
        <f>Order_items!B4129</f>
        <v>604184</v>
      </c>
      <c r="D4129" s="4" t="str">
        <f t="array" ref="D4129">_xlfn.XLOOKUP(C4129,Products!A:A,Products!B:B,"")</f>
        <v>Toilet Cleaner</v>
      </c>
      <c r="E4129" s="4" t="str">
        <f t="array" ref="E4129">_xlfn.XLOOKUP(C4129,Products!A:A,Products!C:C,"")</f>
        <v>Household Care</v>
      </c>
      <c r="F4129" s="4" t="str">
        <f t="array" ref="F4129">_xlfn.XLOOKUP(C4129,Products!A:A,Products!D:D,"")</f>
        <v>Gaba, Sodhi and Choudhary</v>
      </c>
      <c r="G4129" s="4">
        <f>Order_items!C4129</f>
        <v>3</v>
      </c>
      <c r="H4129" s="4">
        <f>Order_items!D4129</f>
        <v>397.55</v>
      </c>
      <c r="I4129" s="4">
        <f>Order_items!E4129</f>
        <v>1192.65</v>
      </c>
      <c r="J4129" s="4" t="str">
        <f t="array" ref="J4129">_xlfn.XLOOKUP(A4129,Orders!A:A,Orders!G:G,"")</f>
        <v>Card</v>
      </c>
      <c r="K4129" s="4">
        <f t="shared" si="1"/>
        <v>2024</v>
      </c>
      <c r="L4129" s="4" t="str">
        <f t="shared" si="2"/>
        <v>Mar</v>
      </c>
    </row>
    <row r="4130" ht="22.5" customHeight="1">
      <c r="A4130" s="4">
        <f>(Orders!A4130)</f>
        <v>7333141591</v>
      </c>
      <c r="B4130" s="5">
        <f t="array" ref="B4130">_xlfn.XLOOKUP(A4130, Orders!A:A,Orders!C:C)</f>
        <v>45366.6997</v>
      </c>
      <c r="C4130" s="4">
        <f>Order_items!B4130</f>
        <v>876139</v>
      </c>
      <c r="D4130" s="4" t="str">
        <f t="array" ref="D4130">_xlfn.XLOOKUP(C4130,Products!A:A,Products!B:B,"")</f>
        <v>Pulses</v>
      </c>
      <c r="E4130" s="4" t="str">
        <f t="array" ref="E4130">_xlfn.XLOOKUP(C4130,Products!A:A,Products!C:C,"")</f>
        <v>Grocery &amp; Staples</v>
      </c>
      <c r="F4130" s="4" t="str">
        <f t="array" ref="F4130">_xlfn.XLOOKUP(C4130,Products!A:A,Products!D:D,"")</f>
        <v>Cherian-Dara</v>
      </c>
      <c r="G4130" s="4">
        <f>Order_items!C4130</f>
        <v>3</v>
      </c>
      <c r="H4130" s="4">
        <f>Order_items!D4130</f>
        <v>415.75</v>
      </c>
      <c r="I4130" s="4">
        <f>Order_items!E4130</f>
        <v>1247.25</v>
      </c>
      <c r="J4130" s="4" t="str">
        <f t="array" ref="J4130">_xlfn.XLOOKUP(A4130,Orders!A:A,Orders!G:G,"")</f>
        <v>Wallet</v>
      </c>
      <c r="K4130" s="4">
        <f t="shared" si="1"/>
        <v>2024</v>
      </c>
      <c r="L4130" s="4" t="str">
        <f t="shared" si="2"/>
        <v>Mar</v>
      </c>
    </row>
    <row r="4131" ht="22.5" customHeight="1">
      <c r="A4131" s="4">
        <f>(Orders!A4131)</f>
        <v>1199945706</v>
      </c>
      <c r="B4131" s="5">
        <f t="array" ref="B4131">_xlfn.XLOOKUP(A4131, Orders!A:A,Orders!C:C)</f>
        <v>45299.81358</v>
      </c>
      <c r="C4131" s="4">
        <f>Order_items!B4131</f>
        <v>970529</v>
      </c>
      <c r="D4131" s="4" t="str">
        <f t="array" ref="D4131">_xlfn.XLOOKUP(C4131,Products!A:A,Products!B:B,"")</f>
        <v>Diapers</v>
      </c>
      <c r="E4131" s="4" t="str">
        <f t="array" ref="E4131">_xlfn.XLOOKUP(C4131,Products!A:A,Products!C:C,"")</f>
        <v>Baby Care</v>
      </c>
      <c r="F4131" s="4" t="str">
        <f t="array" ref="F4131">_xlfn.XLOOKUP(C4131,Products!A:A,Products!D:D,"")</f>
        <v>Kurian, Patla and Sanghvi</v>
      </c>
      <c r="G4131" s="4">
        <f>Order_items!C4131</f>
        <v>1</v>
      </c>
      <c r="H4131" s="4">
        <f>Order_items!D4131</f>
        <v>827.44</v>
      </c>
      <c r="I4131" s="4">
        <f>Order_items!E4131</f>
        <v>827.44</v>
      </c>
      <c r="J4131" s="4" t="str">
        <f t="array" ref="J4131">_xlfn.XLOOKUP(A4131,Orders!A:A,Orders!G:G,"")</f>
        <v>UPI</v>
      </c>
      <c r="K4131" s="4">
        <f t="shared" si="1"/>
        <v>2024</v>
      </c>
      <c r="L4131" s="4" t="str">
        <f t="shared" si="2"/>
        <v>Jan</v>
      </c>
    </row>
    <row r="4132" ht="22.5" customHeight="1">
      <c r="A4132" s="4">
        <f>(Orders!A4132)</f>
        <v>5895644119</v>
      </c>
      <c r="B4132" s="5">
        <f t="array" ref="B4132">_xlfn.XLOOKUP(A4132, Orders!A:A,Orders!C:C)</f>
        <v>45088.59231</v>
      </c>
      <c r="C4132" s="4">
        <f>Order_items!B4132</f>
        <v>382511</v>
      </c>
      <c r="D4132" s="4" t="str">
        <f t="array" ref="D4132">_xlfn.XLOOKUP(C4132,Products!A:A,Products!B:B,"")</f>
        <v>Butter</v>
      </c>
      <c r="E4132" s="4" t="str">
        <f t="array" ref="E4132">_xlfn.XLOOKUP(C4132,Products!A:A,Products!C:C,"")</f>
        <v>Dairy &amp; Breakfast</v>
      </c>
      <c r="F4132" s="4" t="str">
        <f t="array" ref="F4132">_xlfn.XLOOKUP(C4132,Products!A:A,Products!D:D,"")</f>
        <v>Bora-Thakkar</v>
      </c>
      <c r="G4132" s="4">
        <f>Order_items!C4132</f>
        <v>2</v>
      </c>
      <c r="H4132" s="4">
        <f>Order_items!D4132</f>
        <v>702.54</v>
      </c>
      <c r="I4132" s="4">
        <f>Order_items!E4132</f>
        <v>1405.08</v>
      </c>
      <c r="J4132" s="4" t="str">
        <f t="array" ref="J4132">_xlfn.XLOOKUP(A4132,Orders!A:A,Orders!G:G,"")</f>
        <v>Wallet</v>
      </c>
      <c r="K4132" s="4">
        <f t="shared" si="1"/>
        <v>2023</v>
      </c>
      <c r="L4132" s="4" t="str">
        <f t="shared" si="2"/>
        <v>Jun</v>
      </c>
    </row>
    <row r="4133" ht="22.5" customHeight="1">
      <c r="A4133" s="4">
        <f>(Orders!A4133)</f>
        <v>7112919210</v>
      </c>
      <c r="B4133" s="5">
        <f t="array" ref="B4133">_xlfn.XLOOKUP(A4133, Orders!A:A,Orders!C:C)</f>
        <v>45323.91633</v>
      </c>
      <c r="C4133" s="4">
        <f>Order_items!B4133</f>
        <v>6405</v>
      </c>
      <c r="D4133" s="4" t="str">
        <f t="array" ref="D4133">_xlfn.XLOOKUP(C4133,Products!A:A,Products!B:B,"")</f>
        <v>Baby Food</v>
      </c>
      <c r="E4133" s="4" t="str">
        <f t="array" ref="E4133">_xlfn.XLOOKUP(C4133,Products!A:A,Products!C:C,"")</f>
        <v>Baby Care</v>
      </c>
      <c r="F4133" s="4" t="str">
        <f t="array" ref="F4133">_xlfn.XLOOKUP(C4133,Products!A:A,Products!D:D,"")</f>
        <v>Kashyap-Reddy</v>
      </c>
      <c r="G4133" s="4">
        <f>Order_items!C4133</f>
        <v>1</v>
      </c>
      <c r="H4133" s="4">
        <f>Order_items!D4133</f>
        <v>236.51</v>
      </c>
      <c r="I4133" s="4">
        <f>Order_items!E4133</f>
        <v>236.51</v>
      </c>
      <c r="J4133" s="4" t="str">
        <f t="array" ref="J4133">_xlfn.XLOOKUP(A4133,Orders!A:A,Orders!G:G,"")</f>
        <v>Card</v>
      </c>
      <c r="K4133" s="4">
        <f t="shared" si="1"/>
        <v>2024</v>
      </c>
      <c r="L4133" s="4" t="str">
        <f t="shared" si="2"/>
        <v>Feb</v>
      </c>
    </row>
    <row r="4134" ht="22.5" customHeight="1">
      <c r="A4134" s="4">
        <f>(Orders!A4134)</f>
        <v>8315937318</v>
      </c>
      <c r="B4134" s="5">
        <f t="array" ref="B4134">_xlfn.XLOOKUP(A4134, Orders!A:A,Orders!C:C)</f>
        <v>45420.7324</v>
      </c>
      <c r="C4134" s="4">
        <f>Order_items!B4134</f>
        <v>962054</v>
      </c>
      <c r="D4134" s="4" t="str">
        <f t="array" ref="D4134">_xlfn.XLOOKUP(C4134,Products!A:A,Products!B:B,"")</f>
        <v>Orange Juice</v>
      </c>
      <c r="E4134" s="4" t="str">
        <f t="array" ref="E4134">_xlfn.XLOOKUP(C4134,Products!A:A,Products!C:C,"")</f>
        <v>Cold Drinks &amp; Juices</v>
      </c>
      <c r="F4134" s="4" t="str">
        <f t="array" ref="F4134">_xlfn.XLOOKUP(C4134,Products!A:A,Products!D:D,"")</f>
        <v>Toor-Nagar</v>
      </c>
      <c r="G4134" s="4">
        <f>Order_items!C4134</f>
        <v>1</v>
      </c>
      <c r="H4134" s="4">
        <f>Order_items!D4134</f>
        <v>16.86</v>
      </c>
      <c r="I4134" s="4">
        <f>Order_items!E4134</f>
        <v>16.86</v>
      </c>
      <c r="J4134" s="4" t="str">
        <f t="array" ref="J4134">_xlfn.XLOOKUP(A4134,Orders!A:A,Orders!G:G,"")</f>
        <v>Card</v>
      </c>
      <c r="K4134" s="4">
        <f t="shared" si="1"/>
        <v>2024</v>
      </c>
      <c r="L4134" s="4" t="str">
        <f t="shared" si="2"/>
        <v>May</v>
      </c>
    </row>
    <row r="4135" ht="22.5" customHeight="1">
      <c r="A4135" s="4">
        <f>(Orders!A4135)</f>
        <v>5331800057</v>
      </c>
      <c r="B4135" s="5">
        <f t="array" ref="B4135">_xlfn.XLOOKUP(A4135, Orders!A:A,Orders!C:C)</f>
        <v>45014.05671</v>
      </c>
      <c r="C4135" s="4">
        <f>Order_items!B4135</f>
        <v>990993</v>
      </c>
      <c r="D4135" s="4" t="str">
        <f t="array" ref="D4135">_xlfn.XLOOKUP(C4135,Products!A:A,Products!B:B,"")</f>
        <v>Chocolates</v>
      </c>
      <c r="E4135" s="4" t="str">
        <f t="array" ref="E4135">_xlfn.XLOOKUP(C4135,Products!A:A,Products!C:C,"")</f>
        <v>Snacks &amp; Munchies</v>
      </c>
      <c r="F4135" s="4" t="str">
        <f t="array" ref="F4135">_xlfn.XLOOKUP(C4135,Products!A:A,Products!D:D,"")</f>
        <v>Guha-Subramaniam</v>
      </c>
      <c r="G4135" s="4">
        <f>Order_items!C4135</f>
        <v>3</v>
      </c>
      <c r="H4135" s="4">
        <f>Order_items!D4135</f>
        <v>263.7</v>
      </c>
      <c r="I4135" s="4">
        <f>Order_items!E4135</f>
        <v>791.1</v>
      </c>
      <c r="J4135" s="4" t="str">
        <f t="array" ref="J4135">_xlfn.XLOOKUP(A4135,Orders!A:A,Orders!G:G,"")</f>
        <v>Wallet</v>
      </c>
      <c r="K4135" s="4">
        <f t="shared" si="1"/>
        <v>2023</v>
      </c>
      <c r="L4135" s="4" t="str">
        <f t="shared" si="2"/>
        <v>Mar</v>
      </c>
    </row>
    <row r="4136" ht="22.5" customHeight="1">
      <c r="A4136" s="4">
        <f>(Orders!A4136)</f>
        <v>5989265505</v>
      </c>
      <c r="B4136" s="5">
        <f t="array" ref="B4136">_xlfn.XLOOKUP(A4136, Orders!A:A,Orders!C:C)</f>
        <v>45366.17472</v>
      </c>
      <c r="C4136" s="4">
        <f>Order_items!B4136</f>
        <v>228286</v>
      </c>
      <c r="D4136" s="4" t="str">
        <f t="array" ref="D4136">_xlfn.XLOOKUP(C4136,Products!A:A,Products!B:B,"")</f>
        <v>Cola</v>
      </c>
      <c r="E4136" s="4" t="str">
        <f t="array" ref="E4136">_xlfn.XLOOKUP(C4136,Products!A:A,Products!C:C,"")</f>
        <v>Cold Drinks &amp; Juices</v>
      </c>
      <c r="F4136" s="4" t="str">
        <f t="array" ref="F4136">_xlfn.XLOOKUP(C4136,Products!A:A,Products!D:D,"")</f>
        <v>Bhattacharyya PLC</v>
      </c>
      <c r="G4136" s="4">
        <f>Order_items!C4136</f>
        <v>2</v>
      </c>
      <c r="H4136" s="4">
        <f>Order_items!D4136</f>
        <v>179.08</v>
      </c>
      <c r="I4136" s="4">
        <f>Order_items!E4136</f>
        <v>358.16</v>
      </c>
      <c r="J4136" s="4" t="str">
        <f t="array" ref="J4136">_xlfn.XLOOKUP(A4136,Orders!A:A,Orders!G:G,"")</f>
        <v>Card</v>
      </c>
      <c r="K4136" s="4">
        <f t="shared" si="1"/>
        <v>2024</v>
      </c>
      <c r="L4136" s="4" t="str">
        <f t="shared" si="2"/>
        <v>Mar</v>
      </c>
    </row>
    <row r="4137" ht="22.5" customHeight="1">
      <c r="A4137" s="4">
        <f>(Orders!A4137)</f>
        <v>7906361274</v>
      </c>
      <c r="B4137" s="5">
        <f t="array" ref="B4137">_xlfn.XLOOKUP(A4137, Orders!A:A,Orders!C:C)</f>
        <v>45172.77285</v>
      </c>
      <c r="C4137" s="4">
        <f>Order_items!B4137</f>
        <v>33955</v>
      </c>
      <c r="D4137" s="4" t="str">
        <f t="array" ref="D4137">_xlfn.XLOOKUP(C4137,Products!A:A,Products!B:B,"")</f>
        <v>Frozen Pizza</v>
      </c>
      <c r="E4137" s="4" t="str">
        <f t="array" ref="E4137">_xlfn.XLOOKUP(C4137,Products!A:A,Products!C:C,"")</f>
        <v>Instant &amp; Frozen Food</v>
      </c>
      <c r="F4137" s="4" t="str">
        <f t="array" ref="F4137">_xlfn.XLOOKUP(C4137,Products!A:A,Products!D:D,"")</f>
        <v>Baral Group</v>
      </c>
      <c r="G4137" s="4">
        <f>Order_items!C4137</f>
        <v>3</v>
      </c>
      <c r="H4137" s="4">
        <f>Order_items!D4137</f>
        <v>186.08</v>
      </c>
      <c r="I4137" s="4">
        <f>Order_items!E4137</f>
        <v>558.24</v>
      </c>
      <c r="J4137" s="4" t="str">
        <f t="array" ref="J4137">_xlfn.XLOOKUP(A4137,Orders!A:A,Orders!G:G,"")</f>
        <v>Cash</v>
      </c>
      <c r="K4137" s="4">
        <f t="shared" si="1"/>
        <v>2023</v>
      </c>
      <c r="L4137" s="4" t="str">
        <f t="shared" si="2"/>
        <v>Sep</v>
      </c>
    </row>
    <row r="4138" ht="22.5" customHeight="1">
      <c r="A4138" s="4">
        <f>(Orders!A4138)</f>
        <v>6312476146</v>
      </c>
      <c r="B4138" s="5">
        <f t="array" ref="B4138">_xlfn.XLOOKUP(A4138, Orders!A:A,Orders!C:C)</f>
        <v>45318.82286</v>
      </c>
      <c r="C4138" s="4">
        <f>Order_items!B4138</f>
        <v>433521</v>
      </c>
      <c r="D4138" s="4" t="str">
        <f t="array" ref="D4138">_xlfn.XLOOKUP(C4138,Products!A:A,Products!B:B,"")</f>
        <v>Diapers</v>
      </c>
      <c r="E4138" s="4" t="str">
        <f t="array" ref="E4138">_xlfn.XLOOKUP(C4138,Products!A:A,Products!C:C,"")</f>
        <v>Baby Care</v>
      </c>
      <c r="F4138" s="4" t="str">
        <f t="array" ref="F4138">_xlfn.XLOOKUP(C4138,Products!A:A,Products!D:D,"")</f>
        <v>Mahal Group</v>
      </c>
      <c r="G4138" s="4">
        <f>Order_items!C4138</f>
        <v>1</v>
      </c>
      <c r="H4138" s="4">
        <f>Order_items!D4138</f>
        <v>321.33</v>
      </c>
      <c r="I4138" s="4">
        <f>Order_items!E4138</f>
        <v>321.33</v>
      </c>
      <c r="J4138" s="4" t="str">
        <f t="array" ref="J4138">_xlfn.XLOOKUP(A4138,Orders!A:A,Orders!G:G,"")</f>
        <v>Card</v>
      </c>
      <c r="K4138" s="4">
        <f t="shared" si="1"/>
        <v>2024</v>
      </c>
      <c r="L4138" s="4" t="str">
        <f t="shared" si="2"/>
        <v>Jan</v>
      </c>
    </row>
    <row r="4139" ht="22.5" customHeight="1">
      <c r="A4139" s="4">
        <f>(Orders!A4139)</f>
        <v>9436272631</v>
      </c>
      <c r="B4139" s="5">
        <f t="array" ref="B4139">_xlfn.XLOOKUP(A4139, Orders!A:A,Orders!C:C)</f>
        <v>45430.1126</v>
      </c>
      <c r="C4139" s="4">
        <f>Order_items!B4139</f>
        <v>613942</v>
      </c>
      <c r="D4139" s="4" t="str">
        <f t="array" ref="D4139">_xlfn.XLOOKUP(C4139,Products!A:A,Products!B:B,"")</f>
        <v>Pet Treats</v>
      </c>
      <c r="E4139" s="4" t="str">
        <f t="array" ref="E4139">_xlfn.XLOOKUP(C4139,Products!A:A,Products!C:C,"")</f>
        <v>Pet Care</v>
      </c>
      <c r="F4139" s="4" t="str">
        <f t="array" ref="F4139">_xlfn.XLOOKUP(C4139,Products!A:A,Products!D:D,"")</f>
        <v>Dyal, Saraf and Goel</v>
      </c>
      <c r="G4139" s="4">
        <f>Order_items!C4139</f>
        <v>3</v>
      </c>
      <c r="H4139" s="4">
        <f>Order_items!D4139</f>
        <v>545</v>
      </c>
      <c r="I4139" s="4">
        <f>Order_items!E4139</f>
        <v>1635</v>
      </c>
      <c r="J4139" s="4" t="str">
        <f t="array" ref="J4139">_xlfn.XLOOKUP(A4139,Orders!A:A,Orders!G:G,"")</f>
        <v>Wallet</v>
      </c>
      <c r="K4139" s="4">
        <f t="shared" si="1"/>
        <v>2024</v>
      </c>
      <c r="L4139" s="4" t="str">
        <f t="shared" si="2"/>
        <v>May</v>
      </c>
    </row>
    <row r="4140" ht="22.5" customHeight="1">
      <c r="A4140" s="4">
        <f>(Orders!A4140)</f>
        <v>8289791792</v>
      </c>
      <c r="B4140" s="5">
        <f t="array" ref="B4140">_xlfn.XLOOKUP(A4140, Orders!A:A,Orders!C:C)</f>
        <v>45317.6148</v>
      </c>
      <c r="C4140" s="4">
        <f>Order_items!B4140</f>
        <v>552883</v>
      </c>
      <c r="D4140" s="4" t="str">
        <f t="array" ref="D4140">_xlfn.XLOOKUP(C4140,Products!A:A,Products!B:B,"")</f>
        <v>Potatoes</v>
      </c>
      <c r="E4140" s="4" t="str">
        <f t="array" ref="E4140">_xlfn.XLOOKUP(C4140,Products!A:A,Products!C:C,"")</f>
        <v>Fruits &amp; Vegetables</v>
      </c>
      <c r="F4140" s="4" t="str">
        <f t="array" ref="F4140">_xlfn.XLOOKUP(C4140,Products!A:A,Products!D:D,"")</f>
        <v>Balan, Patel and Mall</v>
      </c>
      <c r="G4140" s="4">
        <f>Order_items!C4140</f>
        <v>2</v>
      </c>
      <c r="H4140" s="4">
        <f>Order_items!D4140</f>
        <v>888.16</v>
      </c>
      <c r="I4140" s="4">
        <f>Order_items!E4140</f>
        <v>1776.32</v>
      </c>
      <c r="J4140" s="4" t="str">
        <f t="array" ref="J4140">_xlfn.XLOOKUP(A4140,Orders!A:A,Orders!G:G,"")</f>
        <v>Card</v>
      </c>
      <c r="K4140" s="4">
        <f t="shared" si="1"/>
        <v>2024</v>
      </c>
      <c r="L4140" s="4" t="str">
        <f t="shared" si="2"/>
        <v>Jan</v>
      </c>
    </row>
    <row r="4141" ht="22.5" customHeight="1">
      <c r="A4141" s="4">
        <f>(Orders!A4141)</f>
        <v>7659532788</v>
      </c>
      <c r="B4141" s="5">
        <f t="array" ref="B4141">_xlfn.XLOOKUP(A4141, Orders!A:A,Orders!C:C)</f>
        <v>45323.87466</v>
      </c>
      <c r="C4141" s="4">
        <f>Order_items!B4141</f>
        <v>451812</v>
      </c>
      <c r="D4141" s="4" t="str">
        <f t="array" ref="D4141">_xlfn.XLOOKUP(C4141,Products!A:A,Products!B:B,"")</f>
        <v>Pain Reliever</v>
      </c>
      <c r="E4141" s="4" t="str">
        <f t="array" ref="E4141">_xlfn.XLOOKUP(C4141,Products!A:A,Products!C:C,"")</f>
        <v>Pharmacy</v>
      </c>
      <c r="F4141" s="4" t="str">
        <f t="array" ref="F4141">_xlfn.XLOOKUP(C4141,Products!A:A,Products!D:D,"")</f>
        <v>Batra, Sant and Mandal</v>
      </c>
      <c r="G4141" s="4">
        <f>Order_items!C4141</f>
        <v>2</v>
      </c>
      <c r="H4141" s="4">
        <f>Order_items!D4141</f>
        <v>530.85</v>
      </c>
      <c r="I4141" s="4">
        <f>Order_items!E4141</f>
        <v>1061.7</v>
      </c>
      <c r="J4141" s="4" t="str">
        <f t="array" ref="J4141">_xlfn.XLOOKUP(A4141,Orders!A:A,Orders!G:G,"")</f>
        <v>Card</v>
      </c>
      <c r="K4141" s="4">
        <f t="shared" si="1"/>
        <v>2024</v>
      </c>
      <c r="L4141" s="4" t="str">
        <f t="shared" si="2"/>
        <v>Feb</v>
      </c>
    </row>
    <row r="4142" ht="22.5" customHeight="1">
      <c r="A4142" s="4">
        <f>(Orders!A4142)</f>
        <v>1498157233</v>
      </c>
      <c r="B4142" s="5">
        <f t="array" ref="B4142">_xlfn.XLOOKUP(A4142, Orders!A:A,Orders!C:C)</f>
        <v>45330.26711</v>
      </c>
      <c r="C4142" s="4">
        <f>Order_items!B4142</f>
        <v>673058</v>
      </c>
      <c r="D4142" s="4" t="str">
        <f t="array" ref="D4142">_xlfn.XLOOKUP(C4142,Products!A:A,Products!B:B,"")</f>
        <v>Cough Syrup</v>
      </c>
      <c r="E4142" s="4" t="str">
        <f t="array" ref="E4142">_xlfn.XLOOKUP(C4142,Products!A:A,Products!C:C,"")</f>
        <v>Pharmacy</v>
      </c>
      <c r="F4142" s="4" t="str">
        <f t="array" ref="F4142">_xlfn.XLOOKUP(C4142,Products!A:A,Products!D:D,"")</f>
        <v>Balan-Madan</v>
      </c>
      <c r="G4142" s="4">
        <f>Order_items!C4142</f>
        <v>2</v>
      </c>
      <c r="H4142" s="4">
        <f>Order_items!D4142</f>
        <v>765.76</v>
      </c>
      <c r="I4142" s="4">
        <f>Order_items!E4142</f>
        <v>1531.52</v>
      </c>
      <c r="J4142" s="4" t="str">
        <f t="array" ref="J4142">_xlfn.XLOOKUP(A4142,Orders!A:A,Orders!G:G,"")</f>
        <v>Card</v>
      </c>
      <c r="K4142" s="4">
        <f t="shared" si="1"/>
        <v>2024</v>
      </c>
      <c r="L4142" s="4" t="str">
        <f t="shared" si="2"/>
        <v>Feb</v>
      </c>
    </row>
    <row r="4143" ht="22.5" customHeight="1">
      <c r="A4143" s="4">
        <f>(Orders!A4143)</f>
        <v>8560951754</v>
      </c>
      <c r="B4143" s="5">
        <f t="array" ref="B4143">_xlfn.XLOOKUP(A4143, Orders!A:A,Orders!C:C)</f>
        <v>45063.75905</v>
      </c>
      <c r="C4143" s="4">
        <f>Order_items!B4143</f>
        <v>942001</v>
      </c>
      <c r="D4143" s="4" t="str">
        <f t="array" ref="D4143">_xlfn.XLOOKUP(C4143,Products!A:A,Products!B:B,"")</f>
        <v>Cat Food</v>
      </c>
      <c r="E4143" s="4" t="str">
        <f t="array" ref="E4143">_xlfn.XLOOKUP(C4143,Products!A:A,Products!C:C,"")</f>
        <v>Pet Care</v>
      </c>
      <c r="F4143" s="4" t="str">
        <f t="array" ref="F4143">_xlfn.XLOOKUP(C4143,Products!A:A,Products!D:D,"")</f>
        <v>Acharya Ltd</v>
      </c>
      <c r="G4143" s="4">
        <f>Order_items!C4143</f>
        <v>3</v>
      </c>
      <c r="H4143" s="4">
        <f>Order_items!D4143</f>
        <v>671.55</v>
      </c>
      <c r="I4143" s="4">
        <f>Order_items!E4143</f>
        <v>2014.65</v>
      </c>
      <c r="J4143" s="4" t="str">
        <f t="array" ref="J4143">_xlfn.XLOOKUP(A4143,Orders!A:A,Orders!G:G,"")</f>
        <v>Card</v>
      </c>
      <c r="K4143" s="4">
        <f t="shared" si="1"/>
        <v>2023</v>
      </c>
      <c r="L4143" s="4" t="str">
        <f t="shared" si="2"/>
        <v>May</v>
      </c>
    </row>
    <row r="4144" ht="22.5" customHeight="1">
      <c r="A4144" s="4">
        <f>(Orders!A4144)</f>
        <v>8764192824</v>
      </c>
      <c r="B4144" s="5">
        <f t="array" ref="B4144">_xlfn.XLOOKUP(A4144, Orders!A:A,Orders!C:C)</f>
        <v>45131.36804</v>
      </c>
      <c r="C4144" s="4">
        <f>Order_items!B4144</f>
        <v>673058</v>
      </c>
      <c r="D4144" s="4" t="str">
        <f t="array" ref="D4144">_xlfn.XLOOKUP(C4144,Products!A:A,Products!B:B,"")</f>
        <v>Cough Syrup</v>
      </c>
      <c r="E4144" s="4" t="str">
        <f t="array" ref="E4144">_xlfn.XLOOKUP(C4144,Products!A:A,Products!C:C,"")</f>
        <v>Pharmacy</v>
      </c>
      <c r="F4144" s="4" t="str">
        <f t="array" ref="F4144">_xlfn.XLOOKUP(C4144,Products!A:A,Products!D:D,"")</f>
        <v>Balan-Madan</v>
      </c>
      <c r="G4144" s="4">
        <f>Order_items!C4144</f>
        <v>2</v>
      </c>
      <c r="H4144" s="4">
        <f>Order_items!D4144</f>
        <v>765.76</v>
      </c>
      <c r="I4144" s="4">
        <f>Order_items!E4144</f>
        <v>1531.52</v>
      </c>
      <c r="J4144" s="4" t="str">
        <f t="array" ref="J4144">_xlfn.XLOOKUP(A4144,Orders!A:A,Orders!G:G,"")</f>
        <v>Wallet</v>
      </c>
      <c r="K4144" s="4">
        <f t="shared" si="1"/>
        <v>2023</v>
      </c>
      <c r="L4144" s="4" t="str">
        <f t="shared" si="2"/>
        <v>Jul</v>
      </c>
    </row>
    <row r="4145" ht="22.5" customHeight="1">
      <c r="A4145" s="4">
        <f>(Orders!A4145)</f>
        <v>1900542981</v>
      </c>
      <c r="B4145" s="5">
        <f t="array" ref="B4145">_xlfn.XLOOKUP(A4145, Orders!A:A,Orders!C:C)</f>
        <v>45010.77171</v>
      </c>
      <c r="C4145" s="4">
        <f>Order_items!B4145</f>
        <v>704868</v>
      </c>
      <c r="D4145" s="4" t="str">
        <f t="array" ref="D4145">_xlfn.XLOOKUP(C4145,Products!A:A,Products!B:B,"")</f>
        <v>Detergent</v>
      </c>
      <c r="E4145" s="4" t="str">
        <f t="array" ref="E4145">_xlfn.XLOOKUP(C4145,Products!A:A,Products!C:C,"")</f>
        <v>Household Care</v>
      </c>
      <c r="F4145" s="4" t="str">
        <f t="array" ref="F4145">_xlfn.XLOOKUP(C4145,Products!A:A,Products!D:D,"")</f>
        <v>Parikh, Oak and Kara</v>
      </c>
      <c r="G4145" s="4">
        <f>Order_items!C4145</f>
        <v>1</v>
      </c>
      <c r="H4145" s="4">
        <f>Order_items!D4145</f>
        <v>193.46</v>
      </c>
      <c r="I4145" s="4">
        <f>Order_items!E4145</f>
        <v>193.46</v>
      </c>
      <c r="J4145" s="4" t="str">
        <f t="array" ref="J4145">_xlfn.XLOOKUP(A4145,Orders!A:A,Orders!G:G,"")</f>
        <v>Card</v>
      </c>
      <c r="K4145" s="4">
        <f t="shared" si="1"/>
        <v>2023</v>
      </c>
      <c r="L4145" s="4" t="str">
        <f t="shared" si="2"/>
        <v>Mar</v>
      </c>
    </row>
    <row r="4146" ht="22.5" customHeight="1">
      <c r="A4146" s="4">
        <f>(Orders!A4146)</f>
        <v>9445683691</v>
      </c>
      <c r="B4146" s="5">
        <f t="array" ref="B4146">_xlfn.XLOOKUP(A4146, Orders!A:A,Orders!C:C)</f>
        <v>45242.83557</v>
      </c>
      <c r="C4146" s="4">
        <f>Order_items!B4146</f>
        <v>799688</v>
      </c>
      <c r="D4146" s="4" t="str">
        <f t="array" ref="D4146">_xlfn.XLOOKUP(C4146,Products!A:A,Products!B:B,"")</f>
        <v>Lotion</v>
      </c>
      <c r="E4146" s="4" t="str">
        <f t="array" ref="E4146">_xlfn.XLOOKUP(C4146,Products!A:A,Products!C:C,"")</f>
        <v>Personal Care</v>
      </c>
      <c r="F4146" s="4" t="str">
        <f t="array" ref="F4146">_xlfn.XLOOKUP(C4146,Products!A:A,Products!D:D,"")</f>
        <v>Arora LLC</v>
      </c>
      <c r="G4146" s="4">
        <f>Order_items!C4146</f>
        <v>3</v>
      </c>
      <c r="H4146" s="4">
        <f>Order_items!D4146</f>
        <v>309.62</v>
      </c>
      <c r="I4146" s="4">
        <f>Order_items!E4146</f>
        <v>928.86</v>
      </c>
      <c r="J4146" s="4" t="str">
        <f t="array" ref="J4146">_xlfn.XLOOKUP(A4146,Orders!A:A,Orders!G:G,"")</f>
        <v>UPI</v>
      </c>
      <c r="K4146" s="4">
        <f t="shared" si="1"/>
        <v>2023</v>
      </c>
      <c r="L4146" s="4" t="str">
        <f t="shared" si="2"/>
        <v>Nov</v>
      </c>
    </row>
    <row r="4147" ht="22.5" customHeight="1">
      <c r="A4147" s="4">
        <f>(Orders!A4147)</f>
        <v>7719808335</v>
      </c>
      <c r="B4147" s="5">
        <f t="array" ref="B4147">_xlfn.XLOOKUP(A4147, Orders!A:A,Orders!C:C)</f>
        <v>45042.7402</v>
      </c>
      <c r="C4147" s="4">
        <f>Order_items!B4147</f>
        <v>491521</v>
      </c>
      <c r="D4147" s="4" t="str">
        <f t="array" ref="D4147">_xlfn.XLOOKUP(C4147,Products!A:A,Products!B:B,"")</f>
        <v>Nuts</v>
      </c>
      <c r="E4147" s="4" t="str">
        <f t="array" ref="E4147">_xlfn.XLOOKUP(C4147,Products!A:A,Products!C:C,"")</f>
        <v>Snacks &amp; Munchies</v>
      </c>
      <c r="F4147" s="4" t="str">
        <f t="array" ref="F4147">_xlfn.XLOOKUP(C4147,Products!A:A,Products!D:D,"")</f>
        <v>Karpe Inc</v>
      </c>
      <c r="G4147" s="4">
        <f>Order_items!C4147</f>
        <v>1</v>
      </c>
      <c r="H4147" s="4">
        <f>Order_items!D4147</f>
        <v>556.35</v>
      </c>
      <c r="I4147" s="4">
        <f>Order_items!E4147</f>
        <v>556.35</v>
      </c>
      <c r="J4147" s="4" t="str">
        <f t="array" ref="J4147">_xlfn.XLOOKUP(A4147,Orders!A:A,Orders!G:G,"")</f>
        <v>Wallet</v>
      </c>
      <c r="K4147" s="4">
        <f t="shared" si="1"/>
        <v>2023</v>
      </c>
      <c r="L4147" s="4" t="str">
        <f t="shared" si="2"/>
        <v>Apr</v>
      </c>
    </row>
    <row r="4148" ht="22.5" customHeight="1">
      <c r="A4148" s="4">
        <f>(Orders!A4148)</f>
        <v>4865644960</v>
      </c>
      <c r="B4148" s="5">
        <f t="array" ref="B4148">_xlfn.XLOOKUP(A4148, Orders!A:A,Orders!C:C)</f>
        <v>45180.36524</v>
      </c>
      <c r="C4148" s="4">
        <f>Order_items!B4148</f>
        <v>490939</v>
      </c>
      <c r="D4148" s="4" t="str">
        <f t="array" ref="D4148">_xlfn.XLOOKUP(C4148,Products!A:A,Products!B:B,"")</f>
        <v>Lotion</v>
      </c>
      <c r="E4148" s="4" t="str">
        <f t="array" ref="E4148">_xlfn.XLOOKUP(C4148,Products!A:A,Products!C:C,"")</f>
        <v>Personal Care</v>
      </c>
      <c r="F4148" s="4" t="str">
        <f t="array" ref="F4148">_xlfn.XLOOKUP(C4148,Products!A:A,Products!D:D,"")</f>
        <v>Roy, Barad and De</v>
      </c>
      <c r="G4148" s="4">
        <f>Order_items!C4148</f>
        <v>1</v>
      </c>
      <c r="H4148" s="4">
        <f>Order_items!D4148</f>
        <v>80.25</v>
      </c>
      <c r="I4148" s="4">
        <f>Order_items!E4148</f>
        <v>80.25</v>
      </c>
      <c r="J4148" s="4" t="str">
        <f t="array" ref="J4148">_xlfn.XLOOKUP(A4148,Orders!A:A,Orders!G:G,"")</f>
        <v>Wallet</v>
      </c>
      <c r="K4148" s="4">
        <f t="shared" si="1"/>
        <v>2023</v>
      </c>
      <c r="L4148" s="4" t="str">
        <f t="shared" si="2"/>
        <v>Sep</v>
      </c>
    </row>
    <row r="4149" ht="22.5" customHeight="1">
      <c r="A4149" s="4">
        <f>(Orders!A4149)</f>
        <v>6518276143</v>
      </c>
      <c r="B4149" s="5">
        <f t="array" ref="B4149">_xlfn.XLOOKUP(A4149, Orders!A:A,Orders!C:C)</f>
        <v>45316.96494</v>
      </c>
      <c r="C4149" s="4">
        <f>Order_items!B4149</f>
        <v>53833</v>
      </c>
      <c r="D4149" s="4" t="str">
        <f t="array" ref="D4149">_xlfn.XLOOKUP(C4149,Products!A:A,Products!B:B,"")</f>
        <v>Rice</v>
      </c>
      <c r="E4149" s="4" t="str">
        <f t="array" ref="E4149">_xlfn.XLOOKUP(C4149,Products!A:A,Products!C:C,"")</f>
        <v>Grocery &amp; Staples</v>
      </c>
      <c r="F4149" s="4" t="str">
        <f t="array" ref="F4149">_xlfn.XLOOKUP(C4149,Products!A:A,Products!D:D,"")</f>
        <v>Tella-Master</v>
      </c>
      <c r="G4149" s="4">
        <f>Order_items!C4149</f>
        <v>2</v>
      </c>
      <c r="H4149" s="4">
        <f>Order_items!D4149</f>
        <v>134.69</v>
      </c>
      <c r="I4149" s="4">
        <f>Order_items!E4149</f>
        <v>269.38</v>
      </c>
      <c r="J4149" s="4" t="str">
        <f t="array" ref="J4149">_xlfn.XLOOKUP(A4149,Orders!A:A,Orders!G:G,"")</f>
        <v>Cash</v>
      </c>
      <c r="K4149" s="4">
        <f t="shared" si="1"/>
        <v>2024</v>
      </c>
      <c r="L4149" s="4" t="str">
        <f t="shared" si="2"/>
        <v>Jan</v>
      </c>
    </row>
    <row r="4150" ht="22.5" customHeight="1">
      <c r="A4150" s="4">
        <f>(Orders!A4150)</f>
        <v>2211459584</v>
      </c>
      <c r="B4150" s="5">
        <f t="array" ref="B4150">_xlfn.XLOOKUP(A4150, Orders!A:A,Orders!C:C)</f>
        <v>45285.59773</v>
      </c>
      <c r="C4150" s="4">
        <f>Order_items!B4150</f>
        <v>114414</v>
      </c>
      <c r="D4150" s="4" t="str">
        <f t="array" ref="D4150">_xlfn.XLOOKUP(C4150,Products!A:A,Products!B:B,"")</f>
        <v>Vitamins</v>
      </c>
      <c r="E4150" s="4" t="str">
        <f t="array" ref="E4150">_xlfn.XLOOKUP(C4150,Products!A:A,Products!C:C,"")</f>
        <v>Pharmacy</v>
      </c>
      <c r="F4150" s="4" t="str">
        <f t="array" ref="F4150">_xlfn.XLOOKUP(C4150,Products!A:A,Products!D:D,"")</f>
        <v>Kara-Golla</v>
      </c>
      <c r="G4150" s="4">
        <f>Order_items!C4150</f>
        <v>1</v>
      </c>
      <c r="H4150" s="4">
        <f>Order_items!D4150</f>
        <v>832.06</v>
      </c>
      <c r="I4150" s="4">
        <f>Order_items!E4150</f>
        <v>832.06</v>
      </c>
      <c r="J4150" s="4" t="str">
        <f t="array" ref="J4150">_xlfn.XLOOKUP(A4150,Orders!A:A,Orders!G:G,"")</f>
        <v>Card</v>
      </c>
      <c r="K4150" s="4">
        <f t="shared" si="1"/>
        <v>2023</v>
      </c>
      <c r="L4150" s="4" t="str">
        <f t="shared" si="2"/>
        <v>Dec</v>
      </c>
    </row>
    <row r="4151" ht="22.5" customHeight="1">
      <c r="A4151" s="4">
        <f>(Orders!A4151)</f>
        <v>6811633572</v>
      </c>
      <c r="B4151" s="5">
        <f t="array" ref="B4151">_xlfn.XLOOKUP(A4151, Orders!A:A,Orders!C:C)</f>
        <v>45469.60329</v>
      </c>
      <c r="C4151" s="4">
        <f>Order_items!B4151</f>
        <v>491314</v>
      </c>
      <c r="D4151" s="4" t="str">
        <f t="array" ref="D4151">_xlfn.XLOOKUP(C4151,Products!A:A,Products!B:B,"")</f>
        <v>Ice Cream</v>
      </c>
      <c r="E4151" s="4" t="str">
        <f t="array" ref="E4151">_xlfn.XLOOKUP(C4151,Products!A:A,Products!C:C,"")</f>
        <v>Instant &amp; Frozen Food</v>
      </c>
      <c r="F4151" s="4" t="str">
        <f t="array" ref="F4151">_xlfn.XLOOKUP(C4151,Products!A:A,Products!D:D,"")</f>
        <v>Banerjee Inc</v>
      </c>
      <c r="G4151" s="4">
        <f>Order_items!C4151</f>
        <v>3</v>
      </c>
      <c r="H4151" s="4">
        <f>Order_items!D4151</f>
        <v>973.44</v>
      </c>
      <c r="I4151" s="4">
        <f>Order_items!E4151</f>
        <v>2920.32</v>
      </c>
      <c r="J4151" s="4" t="str">
        <f t="array" ref="J4151">_xlfn.XLOOKUP(A4151,Orders!A:A,Orders!G:G,"")</f>
        <v>Cash</v>
      </c>
      <c r="K4151" s="4">
        <f t="shared" si="1"/>
        <v>2024</v>
      </c>
      <c r="L4151" s="4" t="str">
        <f t="shared" si="2"/>
        <v>Jun</v>
      </c>
    </row>
    <row r="4152" ht="22.5" customHeight="1">
      <c r="A4152" s="4">
        <f>(Orders!A4152)</f>
        <v>1821573240</v>
      </c>
      <c r="B4152" s="5">
        <f t="array" ref="B4152">_xlfn.XLOOKUP(A4152, Orders!A:A,Orders!C:C)</f>
        <v>45392.68616</v>
      </c>
      <c r="C4152" s="4">
        <f>Order_items!B4152</f>
        <v>876139</v>
      </c>
      <c r="D4152" s="4" t="str">
        <f t="array" ref="D4152">_xlfn.XLOOKUP(C4152,Products!A:A,Products!B:B,"")</f>
        <v>Pulses</v>
      </c>
      <c r="E4152" s="4" t="str">
        <f t="array" ref="E4152">_xlfn.XLOOKUP(C4152,Products!A:A,Products!C:C,"")</f>
        <v>Grocery &amp; Staples</v>
      </c>
      <c r="F4152" s="4" t="str">
        <f t="array" ref="F4152">_xlfn.XLOOKUP(C4152,Products!A:A,Products!D:D,"")</f>
        <v>Cherian-Dara</v>
      </c>
      <c r="G4152" s="4">
        <f>Order_items!C4152</f>
        <v>3</v>
      </c>
      <c r="H4152" s="4">
        <f>Order_items!D4152</f>
        <v>415.75</v>
      </c>
      <c r="I4152" s="4">
        <f>Order_items!E4152</f>
        <v>1247.25</v>
      </c>
      <c r="J4152" s="4" t="str">
        <f t="array" ref="J4152">_xlfn.XLOOKUP(A4152,Orders!A:A,Orders!G:G,"")</f>
        <v>Card</v>
      </c>
      <c r="K4152" s="4">
        <f t="shared" si="1"/>
        <v>2024</v>
      </c>
      <c r="L4152" s="4" t="str">
        <f t="shared" si="2"/>
        <v>Apr</v>
      </c>
    </row>
    <row r="4153" ht="22.5" customHeight="1">
      <c r="A4153" s="4">
        <f>(Orders!A4153)</f>
        <v>8848227434</v>
      </c>
      <c r="B4153" s="5">
        <f t="array" ref="B4153">_xlfn.XLOOKUP(A4153, Orders!A:A,Orders!C:C)</f>
        <v>45094.58649</v>
      </c>
      <c r="C4153" s="4">
        <f>Order_items!B4153</f>
        <v>723678</v>
      </c>
      <c r="D4153" s="4" t="str">
        <f t="array" ref="D4153">_xlfn.XLOOKUP(C4153,Products!A:A,Products!B:B,"")</f>
        <v>Dog Food</v>
      </c>
      <c r="E4153" s="4" t="str">
        <f t="array" ref="E4153">_xlfn.XLOOKUP(C4153,Products!A:A,Products!C:C,"")</f>
        <v>Pet Care</v>
      </c>
      <c r="F4153" s="4" t="str">
        <f t="array" ref="F4153">_xlfn.XLOOKUP(C4153,Products!A:A,Products!D:D,"")</f>
        <v>Lall, Datta and Swamy</v>
      </c>
      <c r="G4153" s="4">
        <f>Order_items!C4153</f>
        <v>3</v>
      </c>
      <c r="H4153" s="4">
        <f>Order_items!D4153</f>
        <v>675.46</v>
      </c>
      <c r="I4153" s="4">
        <f>Order_items!E4153</f>
        <v>2026.38</v>
      </c>
      <c r="J4153" s="4" t="str">
        <f t="array" ref="J4153">_xlfn.XLOOKUP(A4153,Orders!A:A,Orders!G:G,"")</f>
        <v>Cash</v>
      </c>
      <c r="K4153" s="4">
        <f t="shared" si="1"/>
        <v>2023</v>
      </c>
      <c r="L4153" s="4" t="str">
        <f t="shared" si="2"/>
        <v>Jun</v>
      </c>
    </row>
    <row r="4154" ht="22.5" customHeight="1">
      <c r="A4154" s="4">
        <f>(Orders!A4154)</f>
        <v>7812276711</v>
      </c>
      <c r="B4154" s="5">
        <f t="array" ref="B4154">_xlfn.XLOOKUP(A4154, Orders!A:A,Orders!C:C)</f>
        <v>45010.2567</v>
      </c>
      <c r="C4154" s="4">
        <f>Order_items!B4154</f>
        <v>306177</v>
      </c>
      <c r="D4154" s="4" t="str">
        <f t="array" ref="D4154">_xlfn.XLOOKUP(C4154,Products!A:A,Products!B:B,"")</f>
        <v>Frozen Biryani</v>
      </c>
      <c r="E4154" s="4" t="str">
        <f t="array" ref="E4154">_xlfn.XLOOKUP(C4154,Products!A:A,Products!C:C,"")</f>
        <v>Instant &amp; Frozen Food</v>
      </c>
      <c r="F4154" s="4" t="str">
        <f t="array" ref="F4154">_xlfn.XLOOKUP(C4154,Products!A:A,Products!D:D,"")</f>
        <v>Som Inc</v>
      </c>
      <c r="G4154" s="4">
        <f>Order_items!C4154</f>
        <v>3</v>
      </c>
      <c r="H4154" s="4">
        <f>Order_items!D4154</f>
        <v>769.24</v>
      </c>
      <c r="I4154" s="4">
        <f>Order_items!E4154</f>
        <v>2307.72</v>
      </c>
      <c r="J4154" s="4" t="str">
        <f t="array" ref="J4154">_xlfn.XLOOKUP(A4154,Orders!A:A,Orders!G:G,"")</f>
        <v>Cash</v>
      </c>
      <c r="K4154" s="4">
        <f t="shared" si="1"/>
        <v>2023</v>
      </c>
      <c r="L4154" s="4" t="str">
        <f t="shared" si="2"/>
        <v>Mar</v>
      </c>
    </row>
    <row r="4155" ht="22.5" customHeight="1">
      <c r="A4155" s="4">
        <f>(Orders!A4155)</f>
        <v>939966106</v>
      </c>
      <c r="B4155" s="5">
        <f t="array" ref="B4155">_xlfn.XLOOKUP(A4155, Orders!A:A,Orders!C:C)</f>
        <v>45048.4064</v>
      </c>
      <c r="C4155" s="4">
        <f>Order_items!B4155</f>
        <v>354409</v>
      </c>
      <c r="D4155" s="4" t="str">
        <f t="array" ref="D4155">_xlfn.XLOOKUP(C4155,Products!A:A,Products!B:B,"")</f>
        <v>Pulses</v>
      </c>
      <c r="E4155" s="4" t="str">
        <f t="array" ref="E4155">_xlfn.XLOOKUP(C4155,Products!A:A,Products!C:C,"")</f>
        <v>Grocery &amp; Staples</v>
      </c>
      <c r="F4155" s="4" t="str">
        <f t="array" ref="F4155">_xlfn.XLOOKUP(C4155,Products!A:A,Products!D:D,"")</f>
        <v>Bose-Pandit</v>
      </c>
      <c r="G4155" s="4">
        <f>Order_items!C4155</f>
        <v>3</v>
      </c>
      <c r="H4155" s="4">
        <f>Order_items!D4155</f>
        <v>325.08</v>
      </c>
      <c r="I4155" s="4">
        <f>Order_items!E4155</f>
        <v>975.24</v>
      </c>
      <c r="J4155" s="4" t="str">
        <f t="array" ref="J4155">_xlfn.XLOOKUP(A4155,Orders!A:A,Orders!G:G,"")</f>
        <v>UPI</v>
      </c>
      <c r="K4155" s="4">
        <f t="shared" si="1"/>
        <v>2023</v>
      </c>
      <c r="L4155" s="4" t="str">
        <f t="shared" si="2"/>
        <v>May</v>
      </c>
    </row>
    <row r="4156" ht="22.5" customHeight="1">
      <c r="A4156" s="4">
        <f>(Orders!A4156)</f>
        <v>4099108156</v>
      </c>
      <c r="B4156" s="5">
        <f t="array" ref="B4156">_xlfn.XLOOKUP(A4156, Orders!A:A,Orders!C:C)</f>
        <v>45392.18126</v>
      </c>
      <c r="C4156" s="4">
        <f>Order_items!B4156</f>
        <v>94225</v>
      </c>
      <c r="D4156" s="4" t="str">
        <f t="array" ref="D4156">_xlfn.XLOOKUP(C4156,Products!A:A,Products!B:B,"")</f>
        <v>Toilet Cleaner</v>
      </c>
      <c r="E4156" s="4" t="str">
        <f t="array" ref="E4156">_xlfn.XLOOKUP(C4156,Products!A:A,Products!C:C,"")</f>
        <v>Household Care</v>
      </c>
      <c r="F4156" s="4" t="str">
        <f t="array" ref="F4156">_xlfn.XLOOKUP(C4156,Products!A:A,Products!D:D,"")</f>
        <v>Gulati, Ram and Sarkar</v>
      </c>
      <c r="G4156" s="4">
        <f>Order_items!C4156</f>
        <v>2</v>
      </c>
      <c r="H4156" s="4">
        <f>Order_items!D4156</f>
        <v>77.11</v>
      </c>
      <c r="I4156" s="4">
        <f>Order_items!E4156</f>
        <v>154.22</v>
      </c>
      <c r="J4156" s="4" t="str">
        <f t="array" ref="J4156">_xlfn.XLOOKUP(A4156,Orders!A:A,Orders!G:G,"")</f>
        <v>Card</v>
      </c>
      <c r="K4156" s="4">
        <f t="shared" si="1"/>
        <v>2024</v>
      </c>
      <c r="L4156" s="4" t="str">
        <f t="shared" si="2"/>
        <v>Apr</v>
      </c>
    </row>
    <row r="4157" ht="22.5" customHeight="1">
      <c r="A4157" s="4">
        <f>(Orders!A4157)</f>
        <v>5684182622</v>
      </c>
      <c r="B4157" s="5">
        <f t="array" ref="B4157">_xlfn.XLOOKUP(A4157, Orders!A:A,Orders!C:C)</f>
        <v>45354.67863</v>
      </c>
      <c r="C4157" s="4">
        <f>Order_items!B4157</f>
        <v>833557</v>
      </c>
      <c r="D4157" s="4" t="str">
        <f t="array" ref="D4157">_xlfn.XLOOKUP(C4157,Products!A:A,Products!B:B,"")</f>
        <v>Cereal</v>
      </c>
      <c r="E4157" s="4" t="str">
        <f t="array" ref="E4157">_xlfn.XLOOKUP(C4157,Products!A:A,Products!C:C,"")</f>
        <v>Dairy &amp; Breakfast</v>
      </c>
      <c r="F4157" s="4" t="str">
        <f t="array" ref="F4157">_xlfn.XLOOKUP(C4157,Products!A:A,Products!D:D,"")</f>
        <v>Gole, Chand and Dada</v>
      </c>
      <c r="G4157" s="4">
        <f>Order_items!C4157</f>
        <v>1</v>
      </c>
      <c r="H4157" s="4">
        <f>Order_items!D4157</f>
        <v>422.87</v>
      </c>
      <c r="I4157" s="4">
        <f>Order_items!E4157</f>
        <v>422.87</v>
      </c>
      <c r="J4157" s="4" t="str">
        <f t="array" ref="J4157">_xlfn.XLOOKUP(A4157,Orders!A:A,Orders!G:G,"")</f>
        <v>UPI</v>
      </c>
      <c r="K4157" s="4">
        <f t="shared" si="1"/>
        <v>2024</v>
      </c>
      <c r="L4157" s="4" t="str">
        <f t="shared" si="2"/>
        <v>Mar</v>
      </c>
    </row>
    <row r="4158" ht="22.5" customHeight="1">
      <c r="A4158" s="4">
        <f>(Orders!A4158)</f>
        <v>4916740946</v>
      </c>
      <c r="B4158" s="5">
        <f t="array" ref="B4158">_xlfn.XLOOKUP(A4158, Orders!A:A,Orders!C:C)</f>
        <v>45228.80244</v>
      </c>
      <c r="C4158" s="4">
        <f>Order_items!B4158</f>
        <v>712307</v>
      </c>
      <c r="D4158" s="4" t="str">
        <f t="array" ref="D4158">_xlfn.XLOOKUP(C4158,Products!A:A,Products!B:B,"")</f>
        <v>Orange Juice</v>
      </c>
      <c r="E4158" s="4" t="str">
        <f t="array" ref="E4158">_xlfn.XLOOKUP(C4158,Products!A:A,Products!C:C,"")</f>
        <v>Cold Drinks &amp; Juices</v>
      </c>
      <c r="F4158" s="4" t="str">
        <f t="array" ref="F4158">_xlfn.XLOOKUP(C4158,Products!A:A,Products!D:D,"")</f>
        <v>Chana LLC</v>
      </c>
      <c r="G4158" s="4">
        <f>Order_items!C4158</f>
        <v>3</v>
      </c>
      <c r="H4158" s="4">
        <f>Order_items!D4158</f>
        <v>264.89</v>
      </c>
      <c r="I4158" s="4">
        <f>Order_items!E4158</f>
        <v>794.67</v>
      </c>
      <c r="J4158" s="4" t="str">
        <f t="array" ref="J4158">_xlfn.XLOOKUP(A4158,Orders!A:A,Orders!G:G,"")</f>
        <v>UPI</v>
      </c>
      <c r="K4158" s="4">
        <f t="shared" si="1"/>
        <v>2023</v>
      </c>
      <c r="L4158" s="4" t="str">
        <f t="shared" si="2"/>
        <v>Oct</v>
      </c>
    </row>
    <row r="4159" ht="22.5" customHeight="1">
      <c r="A4159" s="4">
        <f>(Orders!A4159)</f>
        <v>9732307600</v>
      </c>
      <c r="B4159" s="5">
        <f t="array" ref="B4159">_xlfn.XLOOKUP(A4159, Orders!A:A,Orders!C:C)</f>
        <v>45322.36543</v>
      </c>
      <c r="C4159" s="4">
        <f>Order_items!B4159</f>
        <v>144124</v>
      </c>
      <c r="D4159" s="4" t="str">
        <f t="array" ref="D4159">_xlfn.XLOOKUP(C4159,Products!A:A,Products!B:B,"")</f>
        <v>Detergent</v>
      </c>
      <c r="E4159" s="4" t="str">
        <f t="array" ref="E4159">_xlfn.XLOOKUP(C4159,Products!A:A,Products!C:C,"")</f>
        <v>Household Care</v>
      </c>
      <c r="F4159" s="4" t="str">
        <f t="array" ref="F4159">_xlfn.XLOOKUP(C4159,Products!A:A,Products!D:D,"")</f>
        <v>Lalla-Srinivasan</v>
      </c>
      <c r="G4159" s="4">
        <f>Order_items!C4159</f>
        <v>1</v>
      </c>
      <c r="H4159" s="4">
        <f>Order_items!D4159</f>
        <v>162.67</v>
      </c>
      <c r="I4159" s="4">
        <f>Order_items!E4159</f>
        <v>162.67</v>
      </c>
      <c r="J4159" s="4" t="str">
        <f t="array" ref="J4159">_xlfn.XLOOKUP(A4159,Orders!A:A,Orders!G:G,"")</f>
        <v>Wallet</v>
      </c>
      <c r="K4159" s="4">
        <f t="shared" si="1"/>
        <v>2024</v>
      </c>
      <c r="L4159" s="4" t="str">
        <f t="shared" si="2"/>
        <v>Jan</v>
      </c>
    </row>
    <row r="4160" ht="22.5" customHeight="1">
      <c r="A4160" s="4">
        <f>(Orders!A4160)</f>
        <v>9280329883</v>
      </c>
      <c r="B4160" s="5">
        <f t="array" ref="B4160">_xlfn.XLOOKUP(A4160, Orders!A:A,Orders!C:C)</f>
        <v>45179.96176</v>
      </c>
      <c r="C4160" s="4">
        <f>Order_items!B4160</f>
        <v>784827</v>
      </c>
      <c r="D4160" s="4" t="str">
        <f t="array" ref="D4160">_xlfn.XLOOKUP(C4160,Products!A:A,Products!B:B,"")</f>
        <v>Baby Wipes</v>
      </c>
      <c r="E4160" s="4" t="str">
        <f t="array" ref="E4160">_xlfn.XLOOKUP(C4160,Products!A:A,Products!C:C,"")</f>
        <v>Baby Care</v>
      </c>
      <c r="F4160" s="4" t="str">
        <f t="array" ref="F4160">_xlfn.XLOOKUP(C4160,Products!A:A,Products!D:D,"")</f>
        <v>Balakrishnan Ltd</v>
      </c>
      <c r="G4160" s="4">
        <f>Order_items!C4160</f>
        <v>3</v>
      </c>
      <c r="H4160" s="4">
        <f>Order_items!D4160</f>
        <v>274.25</v>
      </c>
      <c r="I4160" s="4">
        <f>Order_items!E4160</f>
        <v>822.75</v>
      </c>
      <c r="J4160" s="4" t="str">
        <f t="array" ref="J4160">_xlfn.XLOOKUP(A4160,Orders!A:A,Orders!G:G,"")</f>
        <v>UPI</v>
      </c>
      <c r="K4160" s="4">
        <f t="shared" si="1"/>
        <v>2023</v>
      </c>
      <c r="L4160" s="4" t="str">
        <f t="shared" si="2"/>
        <v>Sep</v>
      </c>
    </row>
    <row r="4161" ht="22.5" customHeight="1">
      <c r="A4161" s="4">
        <f>(Orders!A4161)</f>
        <v>4284285927</v>
      </c>
      <c r="B4161" s="5">
        <f t="array" ref="B4161">_xlfn.XLOOKUP(A4161, Orders!A:A,Orders!C:C)</f>
        <v>45508.87567</v>
      </c>
      <c r="C4161" s="4">
        <f>Order_items!B4161</f>
        <v>673058</v>
      </c>
      <c r="D4161" s="4" t="str">
        <f t="array" ref="D4161">_xlfn.XLOOKUP(C4161,Products!A:A,Products!B:B,"")</f>
        <v>Cough Syrup</v>
      </c>
      <c r="E4161" s="4" t="str">
        <f t="array" ref="E4161">_xlfn.XLOOKUP(C4161,Products!A:A,Products!C:C,"")</f>
        <v>Pharmacy</v>
      </c>
      <c r="F4161" s="4" t="str">
        <f t="array" ref="F4161">_xlfn.XLOOKUP(C4161,Products!A:A,Products!D:D,"")</f>
        <v>Balan-Madan</v>
      </c>
      <c r="G4161" s="4">
        <f>Order_items!C4161</f>
        <v>1</v>
      </c>
      <c r="H4161" s="4">
        <f>Order_items!D4161</f>
        <v>765.76</v>
      </c>
      <c r="I4161" s="4">
        <f>Order_items!E4161</f>
        <v>765.76</v>
      </c>
      <c r="J4161" s="4" t="str">
        <f t="array" ref="J4161">_xlfn.XLOOKUP(A4161,Orders!A:A,Orders!G:G,"")</f>
        <v>UPI</v>
      </c>
      <c r="K4161" s="4">
        <f t="shared" si="1"/>
        <v>2024</v>
      </c>
      <c r="L4161" s="4" t="str">
        <f t="shared" si="2"/>
        <v>Aug</v>
      </c>
    </row>
    <row r="4162" ht="22.5" customHeight="1">
      <c r="A4162" s="4">
        <f>(Orders!A4162)</f>
        <v>8701796</v>
      </c>
      <c r="B4162" s="5">
        <f t="array" ref="B4162">_xlfn.XLOOKUP(A4162, Orders!A:A,Orders!C:C)</f>
        <v>45523.79287</v>
      </c>
      <c r="C4162" s="4">
        <f>Order_items!B4162</f>
        <v>672059</v>
      </c>
      <c r="D4162" s="4" t="str">
        <f t="array" ref="D4162">_xlfn.XLOOKUP(C4162,Products!A:A,Products!B:B,"")</f>
        <v>Toothpaste</v>
      </c>
      <c r="E4162" s="4" t="str">
        <f t="array" ref="E4162">_xlfn.XLOOKUP(C4162,Products!A:A,Products!C:C,"")</f>
        <v>Personal Care</v>
      </c>
      <c r="F4162" s="4" t="str">
        <f t="array" ref="F4162">_xlfn.XLOOKUP(C4162,Products!A:A,Products!D:D,"")</f>
        <v>Kaur-Gola</v>
      </c>
      <c r="G4162" s="4">
        <f>Order_items!C4162</f>
        <v>2</v>
      </c>
      <c r="H4162" s="4">
        <f>Order_items!D4162</f>
        <v>672.73</v>
      </c>
      <c r="I4162" s="4">
        <f>Order_items!E4162</f>
        <v>1345.46</v>
      </c>
      <c r="J4162" s="4" t="str">
        <f t="array" ref="J4162">_xlfn.XLOOKUP(A4162,Orders!A:A,Orders!G:G,"")</f>
        <v>Cash</v>
      </c>
      <c r="K4162" s="4">
        <f t="shared" si="1"/>
        <v>2024</v>
      </c>
      <c r="L4162" s="4" t="str">
        <f t="shared" si="2"/>
        <v>Aug</v>
      </c>
    </row>
    <row r="4163" ht="22.5" customHeight="1">
      <c r="A4163" s="4">
        <f>(Orders!A4163)</f>
        <v>6834734512</v>
      </c>
      <c r="B4163" s="5">
        <f t="array" ref="B4163">_xlfn.XLOOKUP(A4163, Orders!A:A,Orders!C:C)</f>
        <v>45169.96801</v>
      </c>
      <c r="C4163" s="4">
        <f>Order_items!B4163</f>
        <v>137909</v>
      </c>
      <c r="D4163" s="4" t="str">
        <f t="array" ref="D4163">_xlfn.XLOOKUP(C4163,Products!A:A,Products!B:B,"")</f>
        <v>Cough Syrup</v>
      </c>
      <c r="E4163" s="4" t="str">
        <f t="array" ref="E4163">_xlfn.XLOOKUP(C4163,Products!A:A,Products!C:C,"")</f>
        <v>Pharmacy</v>
      </c>
      <c r="F4163" s="4" t="str">
        <f t="array" ref="F4163">_xlfn.XLOOKUP(C4163,Products!A:A,Products!D:D,"")</f>
        <v>Dalal PLC</v>
      </c>
      <c r="G4163" s="4">
        <f>Order_items!C4163</f>
        <v>2</v>
      </c>
      <c r="H4163" s="4">
        <f>Order_items!D4163</f>
        <v>864.3</v>
      </c>
      <c r="I4163" s="4">
        <f>Order_items!E4163</f>
        <v>1728.6</v>
      </c>
      <c r="J4163" s="4" t="str">
        <f t="array" ref="J4163">_xlfn.XLOOKUP(A4163,Orders!A:A,Orders!G:G,"")</f>
        <v>UPI</v>
      </c>
      <c r="K4163" s="4">
        <f t="shared" si="1"/>
        <v>2023</v>
      </c>
      <c r="L4163" s="4" t="str">
        <f t="shared" si="2"/>
        <v>Aug</v>
      </c>
    </row>
    <row r="4164" ht="22.5" customHeight="1">
      <c r="A4164" s="4">
        <f>(Orders!A4164)</f>
        <v>7127377458</v>
      </c>
      <c r="B4164" s="5">
        <f t="array" ref="B4164">_xlfn.XLOOKUP(A4164, Orders!A:A,Orders!C:C)</f>
        <v>45011.65091</v>
      </c>
      <c r="C4164" s="4">
        <f>Order_items!B4164</f>
        <v>448752</v>
      </c>
      <c r="D4164" s="4" t="str">
        <f t="array" ref="D4164">_xlfn.XLOOKUP(C4164,Products!A:A,Products!B:B,"")</f>
        <v>Toilet Cleaner</v>
      </c>
      <c r="E4164" s="4" t="str">
        <f t="array" ref="E4164">_xlfn.XLOOKUP(C4164,Products!A:A,Products!C:C,"")</f>
        <v>Household Care</v>
      </c>
      <c r="F4164" s="4" t="str">
        <f t="array" ref="F4164">_xlfn.XLOOKUP(C4164,Products!A:A,Products!D:D,"")</f>
        <v>Batta-Doctor</v>
      </c>
      <c r="G4164" s="4">
        <f>Order_items!C4164</f>
        <v>3</v>
      </c>
      <c r="H4164" s="4">
        <f>Order_items!D4164</f>
        <v>160.07</v>
      </c>
      <c r="I4164" s="4">
        <f>Order_items!E4164</f>
        <v>480.21</v>
      </c>
      <c r="J4164" s="4" t="str">
        <f t="array" ref="J4164">_xlfn.XLOOKUP(A4164,Orders!A:A,Orders!G:G,"")</f>
        <v>Wallet</v>
      </c>
      <c r="K4164" s="4">
        <f t="shared" si="1"/>
        <v>2023</v>
      </c>
      <c r="L4164" s="4" t="str">
        <f t="shared" si="2"/>
        <v>Mar</v>
      </c>
    </row>
    <row r="4165" ht="22.5" customHeight="1">
      <c r="A4165" s="4">
        <f>(Orders!A4165)</f>
        <v>4754481356</v>
      </c>
      <c r="B4165" s="5">
        <f t="array" ref="B4165">_xlfn.XLOOKUP(A4165, Orders!A:A,Orders!C:C)</f>
        <v>45152.76604</v>
      </c>
      <c r="C4165" s="4">
        <f>Order_items!B4165</f>
        <v>124290</v>
      </c>
      <c r="D4165" s="4" t="str">
        <f t="array" ref="D4165">_xlfn.XLOOKUP(C4165,Products!A:A,Products!B:B,"")</f>
        <v>Lotion</v>
      </c>
      <c r="E4165" s="4" t="str">
        <f t="array" ref="E4165">_xlfn.XLOOKUP(C4165,Products!A:A,Products!C:C,"")</f>
        <v>Personal Care</v>
      </c>
      <c r="F4165" s="4" t="str">
        <f t="array" ref="F4165">_xlfn.XLOOKUP(C4165,Products!A:A,Products!D:D,"")</f>
        <v>Sachdev Group</v>
      </c>
      <c r="G4165" s="4">
        <f>Order_items!C4165</f>
        <v>3</v>
      </c>
      <c r="H4165" s="4">
        <f>Order_items!D4165</f>
        <v>39.65</v>
      </c>
      <c r="I4165" s="4">
        <f>Order_items!E4165</f>
        <v>118.95</v>
      </c>
      <c r="J4165" s="4" t="str">
        <f t="array" ref="J4165">_xlfn.XLOOKUP(A4165,Orders!A:A,Orders!G:G,"")</f>
        <v>Card</v>
      </c>
      <c r="K4165" s="4">
        <f t="shared" si="1"/>
        <v>2023</v>
      </c>
      <c r="L4165" s="4" t="str">
        <f t="shared" si="2"/>
        <v>Aug</v>
      </c>
    </row>
    <row r="4166" ht="22.5" customHeight="1">
      <c r="A4166" s="4">
        <f>(Orders!A4166)</f>
        <v>4726007482</v>
      </c>
      <c r="B4166" s="5">
        <f t="array" ref="B4166">_xlfn.XLOOKUP(A4166, Orders!A:A,Orders!C:C)</f>
        <v>45168.49448</v>
      </c>
      <c r="C4166" s="4">
        <f>Order_items!B4166</f>
        <v>284460</v>
      </c>
      <c r="D4166" s="4" t="str">
        <f t="array" ref="D4166">_xlfn.XLOOKUP(C4166,Products!A:A,Products!B:B,"")</f>
        <v>Potatoes</v>
      </c>
      <c r="E4166" s="4" t="str">
        <f t="array" ref="E4166">_xlfn.XLOOKUP(C4166,Products!A:A,Products!C:C,"")</f>
        <v>Fruits &amp; Vegetables</v>
      </c>
      <c r="F4166" s="4" t="str">
        <f t="array" ref="F4166">_xlfn.XLOOKUP(C4166,Products!A:A,Products!D:D,"")</f>
        <v>Ramakrishnan, Anand and Khare</v>
      </c>
      <c r="G4166" s="4">
        <f>Order_items!C4166</f>
        <v>3</v>
      </c>
      <c r="H4166" s="4">
        <f>Order_items!D4166</f>
        <v>505.95</v>
      </c>
      <c r="I4166" s="4">
        <f>Order_items!E4166</f>
        <v>1517.85</v>
      </c>
      <c r="J4166" s="4" t="str">
        <f t="array" ref="J4166">_xlfn.XLOOKUP(A4166,Orders!A:A,Orders!G:G,"")</f>
        <v>Cash</v>
      </c>
      <c r="K4166" s="4">
        <f t="shared" si="1"/>
        <v>2023</v>
      </c>
      <c r="L4166" s="4" t="str">
        <f t="shared" si="2"/>
        <v>Aug</v>
      </c>
    </row>
    <row r="4167" ht="22.5" customHeight="1">
      <c r="A4167" s="4">
        <f>(Orders!A4167)</f>
        <v>2320560482</v>
      </c>
      <c r="B4167" s="5">
        <f t="array" ref="B4167">_xlfn.XLOOKUP(A4167, Orders!A:A,Orders!C:C)</f>
        <v>45340.54683</v>
      </c>
      <c r="C4167" s="4">
        <f>Order_items!B4167</f>
        <v>557908</v>
      </c>
      <c r="D4167" s="4" t="str">
        <f t="array" ref="D4167">_xlfn.XLOOKUP(C4167,Products!A:A,Products!B:B,"")</f>
        <v>Vitamins</v>
      </c>
      <c r="E4167" s="4" t="str">
        <f t="array" ref="E4167">_xlfn.XLOOKUP(C4167,Products!A:A,Products!C:C,"")</f>
        <v>Pharmacy</v>
      </c>
      <c r="F4167" s="4" t="str">
        <f t="array" ref="F4167">_xlfn.XLOOKUP(C4167,Products!A:A,Products!D:D,"")</f>
        <v>Sundaram Inc</v>
      </c>
      <c r="G4167" s="4">
        <f>Order_items!C4167</f>
        <v>1</v>
      </c>
      <c r="H4167" s="4">
        <f>Order_items!D4167</f>
        <v>942.37</v>
      </c>
      <c r="I4167" s="4">
        <f>Order_items!E4167</f>
        <v>942.37</v>
      </c>
      <c r="J4167" s="4" t="str">
        <f t="array" ref="J4167">_xlfn.XLOOKUP(A4167,Orders!A:A,Orders!G:G,"")</f>
        <v>Card</v>
      </c>
      <c r="K4167" s="4">
        <f t="shared" si="1"/>
        <v>2024</v>
      </c>
      <c r="L4167" s="4" t="str">
        <f t="shared" si="2"/>
        <v>Feb</v>
      </c>
    </row>
    <row r="4168" ht="22.5" customHeight="1">
      <c r="A4168" s="4">
        <f>(Orders!A4168)</f>
        <v>1456550348</v>
      </c>
      <c r="B4168" s="5">
        <f t="array" ref="B4168">_xlfn.XLOOKUP(A4168, Orders!A:A,Orders!C:C)</f>
        <v>45414.0156</v>
      </c>
      <c r="C4168" s="4">
        <f>Order_items!B4168</f>
        <v>566052</v>
      </c>
      <c r="D4168" s="4" t="str">
        <f t="array" ref="D4168">_xlfn.XLOOKUP(C4168,Products!A:A,Products!B:B,"")</f>
        <v>Pain Reliever</v>
      </c>
      <c r="E4168" s="4" t="str">
        <f t="array" ref="E4168">_xlfn.XLOOKUP(C4168,Products!A:A,Products!C:C,"")</f>
        <v>Pharmacy</v>
      </c>
      <c r="F4168" s="4" t="str">
        <f t="array" ref="F4168">_xlfn.XLOOKUP(C4168,Products!A:A,Products!D:D,"")</f>
        <v>Apte, Soman and Raju</v>
      </c>
      <c r="G4168" s="4">
        <f>Order_items!C4168</f>
        <v>1</v>
      </c>
      <c r="H4168" s="4">
        <f>Order_items!D4168</f>
        <v>87.3</v>
      </c>
      <c r="I4168" s="4">
        <f>Order_items!E4168</f>
        <v>87.3</v>
      </c>
      <c r="J4168" s="4" t="str">
        <f t="array" ref="J4168">_xlfn.XLOOKUP(A4168,Orders!A:A,Orders!G:G,"")</f>
        <v>UPI</v>
      </c>
      <c r="K4168" s="4">
        <f t="shared" si="1"/>
        <v>2024</v>
      </c>
      <c r="L4168" s="4" t="str">
        <f t="shared" si="2"/>
        <v>May</v>
      </c>
    </row>
    <row r="4169" ht="22.5" customHeight="1">
      <c r="A4169" s="4">
        <f>(Orders!A4169)</f>
        <v>5370744569</v>
      </c>
      <c r="B4169" s="5">
        <f t="array" ref="B4169">_xlfn.XLOOKUP(A4169, Orders!A:A,Orders!C:C)</f>
        <v>45161.56627</v>
      </c>
      <c r="C4169" s="4">
        <f>Order_items!B4169</f>
        <v>478531</v>
      </c>
      <c r="D4169" s="4" t="str">
        <f t="array" ref="D4169">_xlfn.XLOOKUP(C4169,Products!A:A,Products!B:B,"")</f>
        <v>Carrots</v>
      </c>
      <c r="E4169" s="4" t="str">
        <f t="array" ref="E4169">_xlfn.XLOOKUP(C4169,Products!A:A,Products!C:C,"")</f>
        <v>Fruits &amp; Vegetables</v>
      </c>
      <c r="F4169" s="4" t="str">
        <f t="array" ref="F4169">_xlfn.XLOOKUP(C4169,Products!A:A,Products!D:D,"")</f>
        <v>Uppal Group</v>
      </c>
      <c r="G4169" s="4">
        <f>Order_items!C4169</f>
        <v>1</v>
      </c>
      <c r="H4169" s="4">
        <f>Order_items!D4169</f>
        <v>825.46</v>
      </c>
      <c r="I4169" s="4">
        <f>Order_items!E4169</f>
        <v>825.46</v>
      </c>
      <c r="J4169" s="4" t="str">
        <f t="array" ref="J4169">_xlfn.XLOOKUP(A4169,Orders!A:A,Orders!G:G,"")</f>
        <v>Cash</v>
      </c>
      <c r="K4169" s="4">
        <f t="shared" si="1"/>
        <v>2023</v>
      </c>
      <c r="L4169" s="4" t="str">
        <f t="shared" si="2"/>
        <v>Aug</v>
      </c>
    </row>
    <row r="4170" ht="22.5" customHeight="1">
      <c r="A4170" s="4">
        <f>(Orders!A4170)</f>
        <v>5819887962</v>
      </c>
      <c r="B4170" s="5">
        <f t="array" ref="B4170">_xlfn.XLOOKUP(A4170, Orders!A:A,Orders!C:C)</f>
        <v>45354.02207</v>
      </c>
      <c r="C4170" s="4">
        <f>Order_items!B4170</f>
        <v>186168</v>
      </c>
      <c r="D4170" s="4" t="str">
        <f t="array" ref="D4170">_xlfn.XLOOKUP(C4170,Products!A:A,Products!B:B,"")</f>
        <v>Dog Food</v>
      </c>
      <c r="E4170" s="4" t="str">
        <f t="array" ref="E4170">_xlfn.XLOOKUP(C4170,Products!A:A,Products!C:C,"")</f>
        <v>Pet Care</v>
      </c>
      <c r="F4170" s="4" t="str">
        <f t="array" ref="F4170">_xlfn.XLOOKUP(C4170,Products!A:A,Products!D:D,"")</f>
        <v>Parekh, Lad and Kadakia</v>
      </c>
      <c r="G4170" s="4">
        <f>Order_items!C4170</f>
        <v>3</v>
      </c>
      <c r="H4170" s="4">
        <f>Order_items!D4170</f>
        <v>878.8</v>
      </c>
      <c r="I4170" s="4">
        <f>Order_items!E4170</f>
        <v>2636.4</v>
      </c>
      <c r="J4170" s="4" t="str">
        <f t="array" ref="J4170">_xlfn.XLOOKUP(A4170,Orders!A:A,Orders!G:G,"")</f>
        <v>Wallet</v>
      </c>
      <c r="K4170" s="4">
        <f t="shared" si="1"/>
        <v>2024</v>
      </c>
      <c r="L4170" s="4" t="str">
        <f t="shared" si="2"/>
        <v>Mar</v>
      </c>
    </row>
    <row r="4171" ht="22.5" customHeight="1">
      <c r="A4171" s="4">
        <f>(Orders!A4171)</f>
        <v>1929465827</v>
      </c>
      <c r="B4171" s="5">
        <f t="array" ref="B4171">_xlfn.XLOOKUP(A4171, Orders!A:A,Orders!C:C)</f>
        <v>45273.53069</v>
      </c>
      <c r="C4171" s="4">
        <f>Order_items!B4171</f>
        <v>647462</v>
      </c>
      <c r="D4171" s="4" t="str">
        <f t="array" ref="D4171">_xlfn.XLOOKUP(C4171,Products!A:A,Products!B:B,"")</f>
        <v>Lotion</v>
      </c>
      <c r="E4171" s="4" t="str">
        <f t="array" ref="E4171">_xlfn.XLOOKUP(C4171,Products!A:A,Products!C:C,"")</f>
        <v>Personal Care</v>
      </c>
      <c r="F4171" s="4" t="str">
        <f t="array" ref="F4171">_xlfn.XLOOKUP(C4171,Products!A:A,Products!D:D,"")</f>
        <v>Balan, Samra and Sekhon</v>
      </c>
      <c r="G4171" s="4">
        <f>Order_items!C4171</f>
        <v>1</v>
      </c>
      <c r="H4171" s="4">
        <f>Order_items!D4171</f>
        <v>326.42</v>
      </c>
      <c r="I4171" s="4">
        <f>Order_items!E4171</f>
        <v>326.42</v>
      </c>
      <c r="J4171" s="4" t="str">
        <f t="array" ref="J4171">_xlfn.XLOOKUP(A4171,Orders!A:A,Orders!G:G,"")</f>
        <v>UPI</v>
      </c>
      <c r="K4171" s="4">
        <f t="shared" si="1"/>
        <v>2023</v>
      </c>
      <c r="L4171" s="4" t="str">
        <f t="shared" si="2"/>
        <v>Dec</v>
      </c>
    </row>
    <row r="4172" ht="22.5" customHeight="1">
      <c r="A4172" s="4">
        <f>(Orders!A4172)</f>
        <v>9430139302</v>
      </c>
      <c r="B4172" s="5">
        <f t="array" ref="B4172">_xlfn.XLOOKUP(A4172, Orders!A:A,Orders!C:C)</f>
        <v>45331.32836</v>
      </c>
      <c r="C4172" s="4">
        <f>Order_items!B4172</f>
        <v>120532</v>
      </c>
      <c r="D4172" s="4" t="str">
        <f t="array" ref="D4172">_xlfn.XLOOKUP(C4172,Products!A:A,Products!B:B,"")</f>
        <v>Wheat Flour</v>
      </c>
      <c r="E4172" s="4" t="str">
        <f t="array" ref="E4172">_xlfn.XLOOKUP(C4172,Products!A:A,Products!C:C,"")</f>
        <v>Grocery &amp; Staples</v>
      </c>
      <c r="F4172" s="4" t="str">
        <f t="array" ref="F4172">_xlfn.XLOOKUP(C4172,Products!A:A,Products!D:D,"")</f>
        <v>Nazareth Ltd</v>
      </c>
      <c r="G4172" s="4">
        <f>Order_items!C4172</f>
        <v>1</v>
      </c>
      <c r="H4172" s="4">
        <f>Order_items!D4172</f>
        <v>697.53</v>
      </c>
      <c r="I4172" s="4">
        <f>Order_items!E4172</f>
        <v>697.53</v>
      </c>
      <c r="J4172" s="4" t="str">
        <f t="array" ref="J4172">_xlfn.XLOOKUP(A4172,Orders!A:A,Orders!G:G,"")</f>
        <v>UPI</v>
      </c>
      <c r="K4172" s="4">
        <f t="shared" si="1"/>
        <v>2024</v>
      </c>
      <c r="L4172" s="4" t="str">
        <f t="shared" si="2"/>
        <v>Feb</v>
      </c>
    </row>
    <row r="4173" ht="22.5" customHeight="1">
      <c r="A4173" s="4">
        <f>(Orders!A4173)</f>
        <v>3632715912</v>
      </c>
      <c r="B4173" s="5">
        <f t="array" ref="B4173">_xlfn.XLOOKUP(A4173, Orders!A:A,Orders!C:C)</f>
        <v>45522.71889</v>
      </c>
      <c r="C4173" s="4">
        <f>Order_items!B4173</f>
        <v>679321</v>
      </c>
      <c r="D4173" s="4" t="str">
        <f t="array" ref="D4173">_xlfn.XLOOKUP(C4173,Products!A:A,Products!B:B,"")</f>
        <v>Cola</v>
      </c>
      <c r="E4173" s="4" t="str">
        <f t="array" ref="E4173">_xlfn.XLOOKUP(C4173,Products!A:A,Products!C:C,"")</f>
        <v>Cold Drinks &amp; Juices</v>
      </c>
      <c r="F4173" s="4" t="str">
        <f t="array" ref="F4173">_xlfn.XLOOKUP(C4173,Products!A:A,Products!D:D,"")</f>
        <v>Khurana-Dewan</v>
      </c>
      <c r="G4173" s="4">
        <f>Order_items!C4173</f>
        <v>3</v>
      </c>
      <c r="H4173" s="4">
        <f>Order_items!D4173</f>
        <v>738.46</v>
      </c>
      <c r="I4173" s="4">
        <f>Order_items!E4173</f>
        <v>2215.38</v>
      </c>
      <c r="J4173" s="4" t="str">
        <f t="array" ref="J4173">_xlfn.XLOOKUP(A4173,Orders!A:A,Orders!G:G,"")</f>
        <v>UPI</v>
      </c>
      <c r="K4173" s="4">
        <f t="shared" si="1"/>
        <v>2024</v>
      </c>
      <c r="L4173" s="4" t="str">
        <f t="shared" si="2"/>
        <v>Aug</v>
      </c>
    </row>
    <row r="4174" ht="22.5" customHeight="1">
      <c r="A4174" s="4">
        <f>(Orders!A4174)</f>
        <v>3356214803</v>
      </c>
      <c r="B4174" s="5">
        <f t="array" ref="B4174">_xlfn.XLOOKUP(A4174, Orders!A:A,Orders!C:C)</f>
        <v>45451.91752</v>
      </c>
      <c r="C4174" s="4">
        <f>Order_items!B4174</f>
        <v>888807</v>
      </c>
      <c r="D4174" s="4" t="str">
        <f t="array" ref="D4174">_xlfn.XLOOKUP(C4174,Products!A:A,Products!B:B,"")</f>
        <v>Bread</v>
      </c>
      <c r="E4174" s="4" t="str">
        <f t="array" ref="E4174">_xlfn.XLOOKUP(C4174,Products!A:A,Products!C:C,"")</f>
        <v>Dairy &amp; Breakfast</v>
      </c>
      <c r="F4174" s="4" t="str">
        <f t="array" ref="F4174">_xlfn.XLOOKUP(C4174,Products!A:A,Products!D:D,"")</f>
        <v>Arya Group</v>
      </c>
      <c r="G4174" s="4">
        <f>Order_items!C4174</f>
        <v>3</v>
      </c>
      <c r="H4174" s="4">
        <f>Order_items!D4174</f>
        <v>230.58</v>
      </c>
      <c r="I4174" s="4">
        <f>Order_items!E4174</f>
        <v>691.74</v>
      </c>
      <c r="J4174" s="4" t="str">
        <f t="array" ref="J4174">_xlfn.XLOOKUP(A4174,Orders!A:A,Orders!G:G,"")</f>
        <v>Wallet</v>
      </c>
      <c r="K4174" s="4">
        <f t="shared" si="1"/>
        <v>2024</v>
      </c>
      <c r="L4174" s="4" t="str">
        <f t="shared" si="2"/>
        <v>Jun</v>
      </c>
    </row>
    <row r="4175" ht="22.5" customHeight="1">
      <c r="A4175" s="4">
        <f>(Orders!A4175)</f>
        <v>2277864850</v>
      </c>
      <c r="B4175" s="5">
        <f t="array" ref="B4175">_xlfn.XLOOKUP(A4175, Orders!A:A,Orders!C:C)</f>
        <v>45595.17736</v>
      </c>
      <c r="C4175" s="4">
        <f>Order_items!B4175</f>
        <v>513199</v>
      </c>
      <c r="D4175" s="4" t="str">
        <f t="array" ref="D4175">_xlfn.XLOOKUP(C4175,Products!A:A,Products!B:B,"")</f>
        <v>Cola</v>
      </c>
      <c r="E4175" s="4" t="str">
        <f t="array" ref="E4175">_xlfn.XLOOKUP(C4175,Products!A:A,Products!C:C,"")</f>
        <v>Cold Drinks &amp; Juices</v>
      </c>
      <c r="F4175" s="4" t="str">
        <f t="array" ref="F4175">_xlfn.XLOOKUP(C4175,Products!A:A,Products!D:D,"")</f>
        <v>Rastogi Inc</v>
      </c>
      <c r="G4175" s="4">
        <f>Order_items!C4175</f>
        <v>2</v>
      </c>
      <c r="H4175" s="4">
        <f>Order_items!D4175</f>
        <v>422.23</v>
      </c>
      <c r="I4175" s="4">
        <f>Order_items!E4175</f>
        <v>844.46</v>
      </c>
      <c r="J4175" s="4" t="str">
        <f t="array" ref="J4175">_xlfn.XLOOKUP(A4175,Orders!A:A,Orders!G:G,"")</f>
        <v>Cash</v>
      </c>
      <c r="K4175" s="4">
        <f t="shared" si="1"/>
        <v>2024</v>
      </c>
      <c r="L4175" s="4" t="str">
        <f t="shared" si="2"/>
        <v>Oct</v>
      </c>
    </row>
    <row r="4176" ht="22.5" customHeight="1">
      <c r="A4176" s="4">
        <f>(Orders!A4176)</f>
        <v>1754472592</v>
      </c>
      <c r="B4176" s="5">
        <f t="array" ref="B4176">_xlfn.XLOOKUP(A4176, Orders!A:A,Orders!C:C)</f>
        <v>45454.07997</v>
      </c>
      <c r="C4176" s="4">
        <f>Order_items!B4176</f>
        <v>847349</v>
      </c>
      <c r="D4176" s="4" t="str">
        <f t="array" ref="D4176">_xlfn.XLOOKUP(C4176,Products!A:A,Products!B:B,"")</f>
        <v>Potatoes</v>
      </c>
      <c r="E4176" s="4" t="str">
        <f t="array" ref="E4176">_xlfn.XLOOKUP(C4176,Products!A:A,Products!C:C,"")</f>
        <v>Fruits &amp; Vegetables</v>
      </c>
      <c r="F4176" s="4" t="str">
        <f t="array" ref="F4176">_xlfn.XLOOKUP(C4176,Products!A:A,Products!D:D,"")</f>
        <v>Chhabra-Agrawal</v>
      </c>
      <c r="G4176" s="4">
        <f>Order_items!C4176</f>
        <v>3</v>
      </c>
      <c r="H4176" s="4">
        <f>Order_items!D4176</f>
        <v>781.08</v>
      </c>
      <c r="I4176" s="4">
        <f>Order_items!E4176</f>
        <v>2343.24</v>
      </c>
      <c r="J4176" s="4" t="str">
        <f t="array" ref="J4176">_xlfn.XLOOKUP(A4176,Orders!A:A,Orders!G:G,"")</f>
        <v>Card</v>
      </c>
      <c r="K4176" s="4">
        <f t="shared" si="1"/>
        <v>2024</v>
      </c>
      <c r="L4176" s="4" t="str">
        <f t="shared" si="2"/>
        <v>Jun</v>
      </c>
    </row>
    <row r="4177" ht="22.5" customHeight="1">
      <c r="A4177" s="4">
        <f>(Orders!A4177)</f>
        <v>1833208408</v>
      </c>
      <c r="B4177" s="5">
        <f t="array" ref="B4177">_xlfn.XLOOKUP(A4177, Orders!A:A,Orders!C:C)</f>
        <v>45154.30793</v>
      </c>
      <c r="C4177" s="4">
        <f>Order_items!B4177</f>
        <v>194682</v>
      </c>
      <c r="D4177" s="4" t="str">
        <f t="array" ref="D4177">_xlfn.XLOOKUP(C4177,Products!A:A,Products!B:B,"")</f>
        <v>Iced Tea</v>
      </c>
      <c r="E4177" s="4" t="str">
        <f t="array" ref="E4177">_xlfn.XLOOKUP(C4177,Products!A:A,Products!C:C,"")</f>
        <v>Cold Drinks &amp; Juices</v>
      </c>
      <c r="F4177" s="4" t="str">
        <f t="array" ref="F4177">_xlfn.XLOOKUP(C4177,Products!A:A,Products!D:D,"")</f>
        <v>Sastry-Issac</v>
      </c>
      <c r="G4177" s="4">
        <f>Order_items!C4177</f>
        <v>3</v>
      </c>
      <c r="H4177" s="4">
        <f>Order_items!D4177</f>
        <v>912.29</v>
      </c>
      <c r="I4177" s="4">
        <f>Order_items!E4177</f>
        <v>2736.87</v>
      </c>
      <c r="J4177" s="4" t="str">
        <f t="array" ref="J4177">_xlfn.XLOOKUP(A4177,Orders!A:A,Orders!G:G,"")</f>
        <v>Cash</v>
      </c>
      <c r="K4177" s="4">
        <f t="shared" si="1"/>
        <v>2023</v>
      </c>
      <c r="L4177" s="4" t="str">
        <f t="shared" si="2"/>
        <v>Aug</v>
      </c>
    </row>
    <row r="4178" ht="22.5" customHeight="1">
      <c r="A4178" s="4">
        <f>(Orders!A4178)</f>
        <v>6567954047</v>
      </c>
      <c r="B4178" s="5">
        <f t="array" ref="B4178">_xlfn.XLOOKUP(A4178, Orders!A:A,Orders!C:C)</f>
        <v>45116.41183</v>
      </c>
      <c r="C4178" s="4">
        <f>Order_items!B4178</f>
        <v>954722</v>
      </c>
      <c r="D4178" s="4" t="str">
        <f t="array" ref="D4178">_xlfn.XLOOKUP(C4178,Products!A:A,Products!B:B,"")</f>
        <v>Ice Cream</v>
      </c>
      <c r="E4178" s="4" t="str">
        <f t="array" ref="E4178">_xlfn.XLOOKUP(C4178,Products!A:A,Products!C:C,"")</f>
        <v>Instant &amp; Frozen Food</v>
      </c>
      <c r="F4178" s="4" t="str">
        <f t="array" ref="F4178">_xlfn.XLOOKUP(C4178,Products!A:A,Products!D:D,"")</f>
        <v>Mohan-Virk</v>
      </c>
      <c r="G4178" s="4">
        <f>Order_items!C4178</f>
        <v>2</v>
      </c>
      <c r="H4178" s="4">
        <f>Order_items!D4178</f>
        <v>616.45</v>
      </c>
      <c r="I4178" s="4">
        <f>Order_items!E4178</f>
        <v>1232.9</v>
      </c>
      <c r="J4178" s="4" t="str">
        <f t="array" ref="J4178">_xlfn.XLOOKUP(A4178,Orders!A:A,Orders!G:G,"")</f>
        <v>Cash</v>
      </c>
      <c r="K4178" s="4">
        <f t="shared" si="1"/>
        <v>2023</v>
      </c>
      <c r="L4178" s="4" t="str">
        <f t="shared" si="2"/>
        <v>Jul</v>
      </c>
    </row>
    <row r="4179" ht="22.5" customHeight="1">
      <c r="A4179" s="4">
        <f>(Orders!A4179)</f>
        <v>9409585531</v>
      </c>
      <c r="B4179" s="5">
        <f t="array" ref="B4179">_xlfn.XLOOKUP(A4179, Orders!A:A,Orders!C:C)</f>
        <v>45019.2583</v>
      </c>
      <c r="C4179" s="4">
        <f>Order_items!B4179</f>
        <v>448752</v>
      </c>
      <c r="D4179" s="4" t="str">
        <f t="array" ref="D4179">_xlfn.XLOOKUP(C4179,Products!A:A,Products!B:B,"")</f>
        <v>Toilet Cleaner</v>
      </c>
      <c r="E4179" s="4" t="str">
        <f t="array" ref="E4179">_xlfn.XLOOKUP(C4179,Products!A:A,Products!C:C,"")</f>
        <v>Household Care</v>
      </c>
      <c r="F4179" s="4" t="str">
        <f t="array" ref="F4179">_xlfn.XLOOKUP(C4179,Products!A:A,Products!D:D,"")</f>
        <v>Batta-Doctor</v>
      </c>
      <c r="G4179" s="4">
        <f>Order_items!C4179</f>
        <v>3</v>
      </c>
      <c r="H4179" s="4">
        <f>Order_items!D4179</f>
        <v>160.07</v>
      </c>
      <c r="I4179" s="4">
        <f>Order_items!E4179</f>
        <v>480.21</v>
      </c>
      <c r="J4179" s="4" t="str">
        <f t="array" ref="J4179">_xlfn.XLOOKUP(A4179,Orders!A:A,Orders!G:G,"")</f>
        <v>Wallet</v>
      </c>
      <c r="K4179" s="4">
        <f t="shared" si="1"/>
        <v>2023</v>
      </c>
      <c r="L4179" s="4" t="str">
        <f t="shared" si="2"/>
        <v>Apr</v>
      </c>
    </row>
    <row r="4180" ht="22.5" customHeight="1">
      <c r="A4180" s="4">
        <f>(Orders!A4180)</f>
        <v>731371161</v>
      </c>
      <c r="B4180" s="5">
        <f t="array" ref="B4180">_xlfn.XLOOKUP(A4180, Orders!A:A,Orders!C:C)</f>
        <v>45560.41383</v>
      </c>
      <c r="C4180" s="4">
        <f>Order_items!B4180</f>
        <v>927651</v>
      </c>
      <c r="D4180" s="4" t="str">
        <f t="array" ref="D4180">_xlfn.XLOOKUP(C4180,Products!A:A,Products!B:B,"")</f>
        <v>Baby Wipes</v>
      </c>
      <c r="E4180" s="4" t="str">
        <f t="array" ref="E4180">_xlfn.XLOOKUP(C4180,Products!A:A,Products!C:C,"")</f>
        <v>Baby Care</v>
      </c>
      <c r="F4180" s="4" t="str">
        <f t="array" ref="F4180">_xlfn.XLOOKUP(C4180,Products!A:A,Products!D:D,"")</f>
        <v>Narula Group</v>
      </c>
      <c r="G4180" s="4">
        <f>Order_items!C4180</f>
        <v>1</v>
      </c>
      <c r="H4180" s="4">
        <f>Order_items!D4180</f>
        <v>426.72</v>
      </c>
      <c r="I4180" s="4">
        <f>Order_items!E4180</f>
        <v>426.72</v>
      </c>
      <c r="J4180" s="4" t="str">
        <f t="array" ref="J4180">_xlfn.XLOOKUP(A4180,Orders!A:A,Orders!G:G,"")</f>
        <v>Wallet</v>
      </c>
      <c r="K4180" s="4">
        <f t="shared" si="1"/>
        <v>2024</v>
      </c>
      <c r="L4180" s="4" t="str">
        <f t="shared" si="2"/>
        <v>Sep</v>
      </c>
    </row>
    <row r="4181" ht="22.5" customHeight="1">
      <c r="A4181" s="4">
        <f>(Orders!A4181)</f>
        <v>7863496069</v>
      </c>
      <c r="B4181" s="5">
        <f t="array" ref="B4181">_xlfn.XLOOKUP(A4181, Orders!A:A,Orders!C:C)</f>
        <v>45331.78575</v>
      </c>
      <c r="C4181" s="4">
        <f>Order_items!B4181</f>
        <v>349294</v>
      </c>
      <c r="D4181" s="4" t="str">
        <f t="array" ref="D4181">_xlfn.XLOOKUP(C4181,Products!A:A,Products!B:B,"")</f>
        <v>Onions</v>
      </c>
      <c r="E4181" s="4" t="str">
        <f t="array" ref="E4181">_xlfn.XLOOKUP(C4181,Products!A:A,Products!C:C,"")</f>
        <v>Fruits &amp; Vegetables</v>
      </c>
      <c r="F4181" s="4" t="str">
        <f t="array" ref="F4181">_xlfn.XLOOKUP(C4181,Products!A:A,Products!D:D,"")</f>
        <v>Ganesan Ltd</v>
      </c>
      <c r="G4181" s="4">
        <f>Order_items!C4181</f>
        <v>3</v>
      </c>
      <c r="H4181" s="4">
        <f>Order_items!D4181</f>
        <v>934.75</v>
      </c>
      <c r="I4181" s="4">
        <f>Order_items!E4181</f>
        <v>2804.25</v>
      </c>
      <c r="J4181" s="4" t="str">
        <f t="array" ref="J4181">_xlfn.XLOOKUP(A4181,Orders!A:A,Orders!G:G,"")</f>
        <v>Card</v>
      </c>
      <c r="K4181" s="4">
        <f t="shared" si="1"/>
        <v>2024</v>
      </c>
      <c r="L4181" s="4" t="str">
        <f t="shared" si="2"/>
        <v>Feb</v>
      </c>
    </row>
    <row r="4182" ht="22.5" customHeight="1">
      <c r="A4182" s="4">
        <f>(Orders!A4182)</f>
        <v>9043955242</v>
      </c>
      <c r="B4182" s="5">
        <f t="array" ref="B4182">_xlfn.XLOOKUP(A4182, Orders!A:A,Orders!C:C)</f>
        <v>45395.21255</v>
      </c>
      <c r="C4182" s="4">
        <f>Order_items!B4182</f>
        <v>56589</v>
      </c>
      <c r="D4182" s="4" t="str">
        <f t="array" ref="D4182">_xlfn.XLOOKUP(C4182,Products!A:A,Products!B:B,"")</f>
        <v>Vitamins</v>
      </c>
      <c r="E4182" s="4" t="str">
        <f t="array" ref="E4182">_xlfn.XLOOKUP(C4182,Products!A:A,Products!C:C,"")</f>
        <v>Pharmacy</v>
      </c>
      <c r="F4182" s="4" t="str">
        <f t="array" ref="F4182">_xlfn.XLOOKUP(C4182,Products!A:A,Products!D:D,"")</f>
        <v>Pai, Kashyap and Ramachandran</v>
      </c>
      <c r="G4182" s="4">
        <f>Order_items!C4182</f>
        <v>3</v>
      </c>
      <c r="H4182" s="4">
        <f>Order_items!D4182</f>
        <v>517.77</v>
      </c>
      <c r="I4182" s="4">
        <f>Order_items!E4182</f>
        <v>1553.31</v>
      </c>
      <c r="J4182" s="4" t="str">
        <f t="array" ref="J4182">_xlfn.XLOOKUP(A4182,Orders!A:A,Orders!G:G,"")</f>
        <v>Cash</v>
      </c>
      <c r="K4182" s="4">
        <f t="shared" si="1"/>
        <v>2024</v>
      </c>
      <c r="L4182" s="4" t="str">
        <f t="shared" si="2"/>
        <v>Apr</v>
      </c>
    </row>
    <row r="4183" ht="22.5" customHeight="1">
      <c r="A4183" s="4">
        <f>(Orders!A4183)</f>
        <v>8257564936</v>
      </c>
      <c r="B4183" s="5">
        <f t="array" ref="B4183">_xlfn.XLOOKUP(A4183, Orders!A:A,Orders!C:C)</f>
        <v>45382.33672</v>
      </c>
      <c r="C4183" s="4">
        <f>Order_items!B4183</f>
        <v>516376</v>
      </c>
      <c r="D4183" s="4" t="str">
        <f t="array" ref="D4183">_xlfn.XLOOKUP(C4183,Products!A:A,Products!B:B,"")</f>
        <v>Onions</v>
      </c>
      <c r="E4183" s="4" t="str">
        <f t="array" ref="E4183">_xlfn.XLOOKUP(C4183,Products!A:A,Products!C:C,"")</f>
        <v>Fruits &amp; Vegetables</v>
      </c>
      <c r="F4183" s="4" t="str">
        <f t="array" ref="F4183">_xlfn.XLOOKUP(C4183,Products!A:A,Products!D:D,"")</f>
        <v>Agarwal-Dhar</v>
      </c>
      <c r="G4183" s="4">
        <f>Order_items!C4183</f>
        <v>1</v>
      </c>
      <c r="H4183" s="4">
        <f>Order_items!D4183</f>
        <v>877.43</v>
      </c>
      <c r="I4183" s="4">
        <f>Order_items!E4183</f>
        <v>877.43</v>
      </c>
      <c r="J4183" s="4" t="str">
        <f t="array" ref="J4183">_xlfn.XLOOKUP(A4183,Orders!A:A,Orders!G:G,"")</f>
        <v>Card</v>
      </c>
      <c r="K4183" s="4">
        <f t="shared" si="1"/>
        <v>2024</v>
      </c>
      <c r="L4183" s="4" t="str">
        <f t="shared" si="2"/>
        <v>Mar</v>
      </c>
    </row>
    <row r="4184" ht="22.5" customHeight="1">
      <c r="A4184" s="4">
        <f>(Orders!A4184)</f>
        <v>7487631571</v>
      </c>
      <c r="B4184" s="5">
        <f t="array" ref="B4184">_xlfn.XLOOKUP(A4184, Orders!A:A,Orders!C:C)</f>
        <v>45394.71517</v>
      </c>
      <c r="C4184" s="4">
        <f>Order_items!B4184</f>
        <v>120532</v>
      </c>
      <c r="D4184" s="4" t="str">
        <f t="array" ref="D4184">_xlfn.XLOOKUP(C4184,Products!A:A,Products!B:B,"")</f>
        <v>Wheat Flour</v>
      </c>
      <c r="E4184" s="4" t="str">
        <f t="array" ref="E4184">_xlfn.XLOOKUP(C4184,Products!A:A,Products!C:C,"")</f>
        <v>Grocery &amp; Staples</v>
      </c>
      <c r="F4184" s="4" t="str">
        <f t="array" ref="F4184">_xlfn.XLOOKUP(C4184,Products!A:A,Products!D:D,"")</f>
        <v>Nazareth Ltd</v>
      </c>
      <c r="G4184" s="4">
        <f>Order_items!C4184</f>
        <v>3</v>
      </c>
      <c r="H4184" s="4">
        <f>Order_items!D4184</f>
        <v>697.53</v>
      </c>
      <c r="I4184" s="4">
        <f>Order_items!E4184</f>
        <v>2092.59</v>
      </c>
      <c r="J4184" s="4" t="str">
        <f t="array" ref="J4184">_xlfn.XLOOKUP(A4184,Orders!A:A,Orders!G:G,"")</f>
        <v>Cash</v>
      </c>
      <c r="K4184" s="4">
        <f t="shared" si="1"/>
        <v>2024</v>
      </c>
      <c r="L4184" s="4" t="str">
        <f t="shared" si="2"/>
        <v>Apr</v>
      </c>
    </row>
    <row r="4185" ht="22.5" customHeight="1">
      <c r="A4185" s="4">
        <f>(Orders!A4185)</f>
        <v>4243307535</v>
      </c>
      <c r="B4185" s="5">
        <f t="array" ref="B4185">_xlfn.XLOOKUP(A4185, Orders!A:A,Orders!C:C)</f>
        <v>45477.90453</v>
      </c>
      <c r="C4185" s="4">
        <f>Order_items!B4185</f>
        <v>592784</v>
      </c>
      <c r="D4185" s="4" t="str">
        <f t="array" ref="D4185">_xlfn.XLOOKUP(C4185,Products!A:A,Products!B:B,"")</f>
        <v>Biscuits</v>
      </c>
      <c r="E4185" s="4" t="str">
        <f t="array" ref="E4185">_xlfn.XLOOKUP(C4185,Products!A:A,Products!C:C,"")</f>
        <v>Snacks &amp; Munchies</v>
      </c>
      <c r="F4185" s="4" t="str">
        <f t="array" ref="F4185">_xlfn.XLOOKUP(C4185,Products!A:A,Products!D:D,"")</f>
        <v>Andra, Mander and Kari</v>
      </c>
      <c r="G4185" s="4">
        <f>Order_items!C4185</f>
        <v>2</v>
      </c>
      <c r="H4185" s="4">
        <f>Order_items!D4185</f>
        <v>280.35</v>
      </c>
      <c r="I4185" s="4">
        <f>Order_items!E4185</f>
        <v>560.7</v>
      </c>
      <c r="J4185" s="4" t="str">
        <f t="array" ref="J4185">_xlfn.XLOOKUP(A4185,Orders!A:A,Orders!G:G,"")</f>
        <v>UPI</v>
      </c>
      <c r="K4185" s="4">
        <f t="shared" si="1"/>
        <v>2024</v>
      </c>
      <c r="L4185" s="4" t="str">
        <f t="shared" si="2"/>
        <v>Jul</v>
      </c>
    </row>
    <row r="4186" ht="22.5" customHeight="1">
      <c r="A4186" s="4">
        <f>(Orders!A4186)</f>
        <v>5490221933</v>
      </c>
      <c r="B4186" s="5">
        <f t="array" ref="B4186">_xlfn.XLOOKUP(A4186, Orders!A:A,Orders!C:C)</f>
        <v>45098.53233</v>
      </c>
      <c r="C4186" s="4">
        <f>Order_items!B4186</f>
        <v>563740</v>
      </c>
      <c r="D4186" s="4" t="str">
        <f t="array" ref="D4186">_xlfn.XLOOKUP(C4186,Products!A:A,Products!B:B,"")</f>
        <v>Chips</v>
      </c>
      <c r="E4186" s="4" t="str">
        <f t="array" ref="E4186">_xlfn.XLOOKUP(C4186,Products!A:A,Products!C:C,"")</f>
        <v>Snacks &amp; Munchies</v>
      </c>
      <c r="F4186" s="4" t="str">
        <f t="array" ref="F4186">_xlfn.XLOOKUP(C4186,Products!A:A,Products!D:D,"")</f>
        <v>Mann-Kapadia</v>
      </c>
      <c r="G4186" s="4">
        <f>Order_items!C4186</f>
        <v>1</v>
      </c>
      <c r="H4186" s="4">
        <f>Order_items!D4186</f>
        <v>96.33</v>
      </c>
      <c r="I4186" s="4">
        <f>Order_items!E4186</f>
        <v>96.33</v>
      </c>
      <c r="J4186" s="4" t="str">
        <f t="array" ref="J4186">_xlfn.XLOOKUP(A4186,Orders!A:A,Orders!G:G,"")</f>
        <v>Cash</v>
      </c>
      <c r="K4186" s="4">
        <f t="shared" si="1"/>
        <v>2023</v>
      </c>
      <c r="L4186" s="4" t="str">
        <f t="shared" si="2"/>
        <v>Jun</v>
      </c>
    </row>
    <row r="4187" ht="22.5" customHeight="1">
      <c r="A4187" s="4">
        <f>(Orders!A4187)</f>
        <v>577600718</v>
      </c>
      <c r="B4187" s="5">
        <f t="array" ref="B4187">_xlfn.XLOOKUP(A4187, Orders!A:A,Orders!C:C)</f>
        <v>45388.15259</v>
      </c>
      <c r="C4187" s="4">
        <f>Order_items!B4187</f>
        <v>120385</v>
      </c>
      <c r="D4187" s="4" t="str">
        <f t="array" ref="D4187">_xlfn.XLOOKUP(C4187,Products!A:A,Products!B:B,"")</f>
        <v>Pet Treats</v>
      </c>
      <c r="E4187" s="4" t="str">
        <f t="array" ref="E4187">_xlfn.XLOOKUP(C4187,Products!A:A,Products!C:C,"")</f>
        <v>Pet Care</v>
      </c>
      <c r="F4187" s="4" t="str">
        <f t="array" ref="F4187">_xlfn.XLOOKUP(C4187,Products!A:A,Products!D:D,"")</f>
        <v>Dubey-Sarin</v>
      </c>
      <c r="G4187" s="4">
        <f>Order_items!C4187</f>
        <v>1</v>
      </c>
      <c r="H4187" s="4">
        <f>Order_items!D4187</f>
        <v>597.91</v>
      </c>
      <c r="I4187" s="4">
        <f>Order_items!E4187</f>
        <v>597.91</v>
      </c>
      <c r="J4187" s="4" t="str">
        <f t="array" ref="J4187">_xlfn.XLOOKUP(A4187,Orders!A:A,Orders!G:G,"")</f>
        <v>Card</v>
      </c>
      <c r="K4187" s="4">
        <f t="shared" si="1"/>
        <v>2024</v>
      </c>
      <c r="L4187" s="4" t="str">
        <f t="shared" si="2"/>
        <v>Apr</v>
      </c>
    </row>
    <row r="4188" ht="22.5" customHeight="1">
      <c r="A4188" s="4">
        <f>(Orders!A4188)</f>
        <v>1815462789</v>
      </c>
      <c r="B4188" s="5">
        <f t="array" ref="B4188">_xlfn.XLOOKUP(A4188, Orders!A:A,Orders!C:C)</f>
        <v>45178.19873</v>
      </c>
      <c r="C4188" s="4">
        <f>Order_items!B4188</f>
        <v>679865</v>
      </c>
      <c r="D4188" s="4" t="str">
        <f t="array" ref="D4188">_xlfn.XLOOKUP(C4188,Products!A:A,Products!B:B,"")</f>
        <v>Wheat Flour</v>
      </c>
      <c r="E4188" s="4" t="str">
        <f t="array" ref="E4188">_xlfn.XLOOKUP(C4188,Products!A:A,Products!C:C,"")</f>
        <v>Grocery &amp; Staples</v>
      </c>
      <c r="F4188" s="4" t="str">
        <f t="array" ref="F4188">_xlfn.XLOOKUP(C4188,Products!A:A,Products!D:D,"")</f>
        <v>Memon-Barad</v>
      </c>
      <c r="G4188" s="4">
        <f>Order_items!C4188</f>
        <v>3</v>
      </c>
      <c r="H4188" s="4">
        <f>Order_items!D4188</f>
        <v>347.91</v>
      </c>
      <c r="I4188" s="4">
        <f>Order_items!E4188</f>
        <v>1043.73</v>
      </c>
      <c r="J4188" s="4" t="str">
        <f t="array" ref="J4188">_xlfn.XLOOKUP(A4188,Orders!A:A,Orders!G:G,"")</f>
        <v>UPI</v>
      </c>
      <c r="K4188" s="4">
        <f t="shared" si="1"/>
        <v>2023</v>
      </c>
      <c r="L4188" s="4" t="str">
        <f t="shared" si="2"/>
        <v>Sep</v>
      </c>
    </row>
    <row r="4189" ht="22.5" customHeight="1">
      <c r="A4189" s="4">
        <f>(Orders!A4189)</f>
        <v>896786012</v>
      </c>
      <c r="B4189" s="5">
        <f t="array" ref="B4189">_xlfn.XLOOKUP(A4189, Orders!A:A,Orders!C:C)</f>
        <v>45156.2335</v>
      </c>
      <c r="C4189" s="4">
        <f>Order_items!B4189</f>
        <v>747801</v>
      </c>
      <c r="D4189" s="4" t="str">
        <f t="array" ref="D4189">_xlfn.XLOOKUP(C4189,Products!A:A,Products!B:B,"")</f>
        <v>Toilet Cleaner</v>
      </c>
      <c r="E4189" s="4" t="str">
        <f t="array" ref="E4189">_xlfn.XLOOKUP(C4189,Products!A:A,Products!C:C,"")</f>
        <v>Household Care</v>
      </c>
      <c r="F4189" s="4" t="str">
        <f t="array" ref="F4189">_xlfn.XLOOKUP(C4189,Products!A:A,Products!D:D,"")</f>
        <v>Saha-Vora</v>
      </c>
      <c r="G4189" s="4">
        <f>Order_items!C4189</f>
        <v>3</v>
      </c>
      <c r="H4189" s="4">
        <f>Order_items!D4189</f>
        <v>277.76</v>
      </c>
      <c r="I4189" s="4">
        <f>Order_items!E4189</f>
        <v>833.28</v>
      </c>
      <c r="J4189" s="4" t="str">
        <f t="array" ref="J4189">_xlfn.XLOOKUP(A4189,Orders!A:A,Orders!G:G,"")</f>
        <v>UPI</v>
      </c>
      <c r="K4189" s="4">
        <f t="shared" si="1"/>
        <v>2023</v>
      </c>
      <c r="L4189" s="4" t="str">
        <f t="shared" si="2"/>
        <v>Aug</v>
      </c>
    </row>
    <row r="4190" ht="22.5" customHeight="1">
      <c r="A4190" s="4">
        <f>(Orders!A4190)</f>
        <v>2610552179</v>
      </c>
      <c r="B4190" s="5">
        <f t="array" ref="B4190">_xlfn.XLOOKUP(A4190, Orders!A:A,Orders!C:C)</f>
        <v>45469.47902</v>
      </c>
      <c r="C4190" s="4">
        <f>Order_items!B4190</f>
        <v>67197</v>
      </c>
      <c r="D4190" s="4" t="str">
        <f t="array" ref="D4190">_xlfn.XLOOKUP(C4190,Products!A:A,Products!B:B,"")</f>
        <v>Butter</v>
      </c>
      <c r="E4190" s="4" t="str">
        <f t="array" ref="E4190">_xlfn.XLOOKUP(C4190,Products!A:A,Products!C:C,"")</f>
        <v>Dairy &amp; Breakfast</v>
      </c>
      <c r="F4190" s="4" t="str">
        <f t="array" ref="F4190">_xlfn.XLOOKUP(C4190,Products!A:A,Products!D:D,"")</f>
        <v>Shetty-Bora</v>
      </c>
      <c r="G4190" s="4">
        <f>Order_items!C4190</f>
        <v>1</v>
      </c>
      <c r="H4190" s="4">
        <f>Order_items!D4190</f>
        <v>552.2</v>
      </c>
      <c r="I4190" s="4">
        <f>Order_items!E4190</f>
        <v>552.2</v>
      </c>
      <c r="J4190" s="4" t="str">
        <f t="array" ref="J4190">_xlfn.XLOOKUP(A4190,Orders!A:A,Orders!G:G,"")</f>
        <v>Cash</v>
      </c>
      <c r="K4190" s="4">
        <f t="shared" si="1"/>
        <v>2024</v>
      </c>
      <c r="L4190" s="4" t="str">
        <f t="shared" si="2"/>
        <v>Jun</v>
      </c>
    </row>
    <row r="4191" ht="22.5" customHeight="1">
      <c r="A4191" s="4">
        <f>(Orders!A4191)</f>
        <v>6244718082</v>
      </c>
      <c r="B4191" s="5">
        <f t="array" ref="B4191">_xlfn.XLOOKUP(A4191, Orders!A:A,Orders!C:C)</f>
        <v>45434.59005</v>
      </c>
      <c r="C4191" s="4">
        <f>Order_items!B4191</f>
        <v>60619</v>
      </c>
      <c r="D4191" s="4" t="str">
        <f t="array" ref="D4191">_xlfn.XLOOKUP(C4191,Products!A:A,Products!B:B,"")</f>
        <v>Iced Tea</v>
      </c>
      <c r="E4191" s="4" t="str">
        <f t="array" ref="E4191">_xlfn.XLOOKUP(C4191,Products!A:A,Products!C:C,"")</f>
        <v>Cold Drinks &amp; Juices</v>
      </c>
      <c r="F4191" s="4" t="str">
        <f t="array" ref="F4191">_xlfn.XLOOKUP(C4191,Products!A:A,Products!D:D,"")</f>
        <v>Bhasin LLC</v>
      </c>
      <c r="G4191" s="4">
        <f>Order_items!C4191</f>
        <v>3</v>
      </c>
      <c r="H4191" s="4">
        <f>Order_items!D4191</f>
        <v>726.41</v>
      </c>
      <c r="I4191" s="4">
        <f>Order_items!E4191</f>
        <v>2179.23</v>
      </c>
      <c r="J4191" s="4" t="str">
        <f t="array" ref="J4191">_xlfn.XLOOKUP(A4191,Orders!A:A,Orders!G:G,"")</f>
        <v>Card</v>
      </c>
      <c r="K4191" s="4">
        <f t="shared" si="1"/>
        <v>2024</v>
      </c>
      <c r="L4191" s="4" t="str">
        <f t="shared" si="2"/>
        <v>May</v>
      </c>
    </row>
    <row r="4192" ht="22.5" customHeight="1">
      <c r="A4192" s="4">
        <f>(Orders!A4192)</f>
        <v>1837634871</v>
      </c>
      <c r="B4192" s="5">
        <f t="array" ref="B4192">_xlfn.XLOOKUP(A4192, Orders!A:A,Orders!C:C)</f>
        <v>45052.56725</v>
      </c>
      <c r="C4192" s="4">
        <f>Order_items!B4192</f>
        <v>652118</v>
      </c>
      <c r="D4192" s="4" t="str">
        <f t="array" ref="D4192">_xlfn.XLOOKUP(C4192,Products!A:A,Products!B:B,"")</f>
        <v>Frozen Biryani</v>
      </c>
      <c r="E4192" s="4" t="str">
        <f t="array" ref="E4192">_xlfn.XLOOKUP(C4192,Products!A:A,Products!C:C,"")</f>
        <v>Instant &amp; Frozen Food</v>
      </c>
      <c r="F4192" s="4" t="str">
        <f t="array" ref="F4192">_xlfn.XLOOKUP(C4192,Products!A:A,Products!D:D,"")</f>
        <v>Agate and Sons</v>
      </c>
      <c r="G4192" s="4">
        <f>Order_items!C4192</f>
        <v>2</v>
      </c>
      <c r="H4192" s="4">
        <f>Order_items!D4192</f>
        <v>22.04</v>
      </c>
      <c r="I4192" s="4">
        <f>Order_items!E4192</f>
        <v>44.08</v>
      </c>
      <c r="J4192" s="4" t="str">
        <f t="array" ref="J4192">_xlfn.XLOOKUP(A4192,Orders!A:A,Orders!G:G,"")</f>
        <v>Cash</v>
      </c>
      <c r="K4192" s="4">
        <f t="shared" si="1"/>
        <v>2023</v>
      </c>
      <c r="L4192" s="4" t="str">
        <f t="shared" si="2"/>
        <v>May</v>
      </c>
    </row>
    <row r="4193" ht="22.5" customHeight="1">
      <c r="A4193" s="4">
        <f>(Orders!A4193)</f>
        <v>8684571382</v>
      </c>
      <c r="B4193" s="5">
        <f t="array" ref="B4193">_xlfn.XLOOKUP(A4193, Orders!A:A,Orders!C:C)</f>
        <v>45203.94037</v>
      </c>
      <c r="C4193" s="4">
        <f>Order_items!B4193</f>
        <v>240179</v>
      </c>
      <c r="D4193" s="4" t="str">
        <f t="array" ref="D4193">_xlfn.XLOOKUP(C4193,Products!A:A,Products!B:B,"")</f>
        <v>Cough Syrup</v>
      </c>
      <c r="E4193" s="4" t="str">
        <f t="array" ref="E4193">_xlfn.XLOOKUP(C4193,Products!A:A,Products!C:C,"")</f>
        <v>Pharmacy</v>
      </c>
      <c r="F4193" s="4" t="str">
        <f t="array" ref="F4193">_xlfn.XLOOKUP(C4193,Products!A:A,Products!D:D,"")</f>
        <v>Ram-Suri</v>
      </c>
      <c r="G4193" s="4">
        <f>Order_items!C4193</f>
        <v>1</v>
      </c>
      <c r="H4193" s="4">
        <f>Order_items!D4193</f>
        <v>90.56</v>
      </c>
      <c r="I4193" s="4">
        <f>Order_items!E4193</f>
        <v>90.56</v>
      </c>
      <c r="J4193" s="4" t="str">
        <f t="array" ref="J4193">_xlfn.XLOOKUP(A4193,Orders!A:A,Orders!G:G,"")</f>
        <v>Cash</v>
      </c>
      <c r="K4193" s="4">
        <f t="shared" si="1"/>
        <v>2023</v>
      </c>
      <c r="L4193" s="4" t="str">
        <f t="shared" si="2"/>
        <v>Oct</v>
      </c>
    </row>
    <row r="4194" ht="22.5" customHeight="1">
      <c r="A4194" s="4">
        <f>(Orders!A4194)</f>
        <v>1659181364</v>
      </c>
      <c r="B4194" s="5">
        <f t="array" ref="B4194">_xlfn.XLOOKUP(A4194, Orders!A:A,Orders!C:C)</f>
        <v>45164.9861</v>
      </c>
      <c r="C4194" s="4">
        <f>Order_items!B4194</f>
        <v>94225</v>
      </c>
      <c r="D4194" s="4" t="str">
        <f t="array" ref="D4194">_xlfn.XLOOKUP(C4194,Products!A:A,Products!B:B,"")</f>
        <v>Toilet Cleaner</v>
      </c>
      <c r="E4194" s="4" t="str">
        <f t="array" ref="E4194">_xlfn.XLOOKUP(C4194,Products!A:A,Products!C:C,"")</f>
        <v>Household Care</v>
      </c>
      <c r="F4194" s="4" t="str">
        <f t="array" ref="F4194">_xlfn.XLOOKUP(C4194,Products!A:A,Products!D:D,"")</f>
        <v>Gulati, Ram and Sarkar</v>
      </c>
      <c r="G4194" s="4">
        <f>Order_items!C4194</f>
        <v>2</v>
      </c>
      <c r="H4194" s="4">
        <f>Order_items!D4194</f>
        <v>77.11</v>
      </c>
      <c r="I4194" s="4">
        <f>Order_items!E4194</f>
        <v>154.22</v>
      </c>
      <c r="J4194" s="4" t="str">
        <f t="array" ref="J4194">_xlfn.XLOOKUP(A4194,Orders!A:A,Orders!G:G,"")</f>
        <v>UPI</v>
      </c>
      <c r="K4194" s="4">
        <f t="shared" si="1"/>
        <v>2023</v>
      </c>
      <c r="L4194" s="4" t="str">
        <f t="shared" si="2"/>
        <v>Aug</v>
      </c>
    </row>
    <row r="4195" ht="22.5" customHeight="1">
      <c r="A4195" s="4">
        <f>(Orders!A4195)</f>
        <v>5626641031</v>
      </c>
      <c r="B4195" s="5">
        <f t="array" ref="B4195">_xlfn.XLOOKUP(A4195, Orders!A:A,Orders!C:C)</f>
        <v>45431.06252</v>
      </c>
      <c r="C4195" s="4">
        <f>Order_items!B4195</f>
        <v>952124</v>
      </c>
      <c r="D4195" s="4" t="str">
        <f t="array" ref="D4195">_xlfn.XLOOKUP(C4195,Products!A:A,Products!B:B,"")</f>
        <v>Onions</v>
      </c>
      <c r="E4195" s="4" t="str">
        <f t="array" ref="E4195">_xlfn.XLOOKUP(C4195,Products!A:A,Products!C:C,"")</f>
        <v>Fruits &amp; Vegetables</v>
      </c>
      <c r="F4195" s="4" t="str">
        <f t="array" ref="F4195">_xlfn.XLOOKUP(C4195,Products!A:A,Products!D:D,"")</f>
        <v>Wali, Sood and Bala</v>
      </c>
      <c r="G4195" s="4">
        <f>Order_items!C4195</f>
        <v>1</v>
      </c>
      <c r="H4195" s="4">
        <f>Order_items!D4195</f>
        <v>127.08</v>
      </c>
      <c r="I4195" s="4">
        <f>Order_items!E4195</f>
        <v>127.08</v>
      </c>
      <c r="J4195" s="4" t="str">
        <f t="array" ref="J4195">_xlfn.XLOOKUP(A4195,Orders!A:A,Orders!G:G,"")</f>
        <v>Card</v>
      </c>
      <c r="K4195" s="4">
        <f t="shared" si="1"/>
        <v>2024</v>
      </c>
      <c r="L4195" s="4" t="str">
        <f t="shared" si="2"/>
        <v>May</v>
      </c>
    </row>
    <row r="4196" ht="22.5" customHeight="1">
      <c r="A4196" s="4">
        <f>(Orders!A4196)</f>
        <v>1589326447</v>
      </c>
      <c r="B4196" s="5">
        <f t="array" ref="B4196">_xlfn.XLOOKUP(A4196, Orders!A:A,Orders!C:C)</f>
        <v>45318.60697</v>
      </c>
      <c r="C4196" s="4">
        <f>Order_items!B4196</f>
        <v>647462</v>
      </c>
      <c r="D4196" s="4" t="str">
        <f t="array" ref="D4196">_xlfn.XLOOKUP(C4196,Products!A:A,Products!B:B,"")</f>
        <v>Lotion</v>
      </c>
      <c r="E4196" s="4" t="str">
        <f t="array" ref="E4196">_xlfn.XLOOKUP(C4196,Products!A:A,Products!C:C,"")</f>
        <v>Personal Care</v>
      </c>
      <c r="F4196" s="4" t="str">
        <f t="array" ref="F4196">_xlfn.XLOOKUP(C4196,Products!A:A,Products!D:D,"")</f>
        <v>Balan, Samra and Sekhon</v>
      </c>
      <c r="G4196" s="4">
        <f>Order_items!C4196</f>
        <v>3</v>
      </c>
      <c r="H4196" s="4">
        <f>Order_items!D4196</f>
        <v>326.42</v>
      </c>
      <c r="I4196" s="4">
        <f>Order_items!E4196</f>
        <v>979.26</v>
      </c>
      <c r="J4196" s="4" t="str">
        <f t="array" ref="J4196">_xlfn.XLOOKUP(A4196,Orders!A:A,Orders!G:G,"")</f>
        <v>Card</v>
      </c>
      <c r="K4196" s="4">
        <f t="shared" si="1"/>
        <v>2024</v>
      </c>
      <c r="L4196" s="4" t="str">
        <f t="shared" si="2"/>
        <v>Jan</v>
      </c>
    </row>
    <row r="4197" ht="22.5" customHeight="1">
      <c r="A4197" s="4">
        <f>(Orders!A4197)</f>
        <v>5018325783</v>
      </c>
      <c r="B4197" s="5">
        <f t="array" ref="B4197">_xlfn.XLOOKUP(A4197, Orders!A:A,Orders!C:C)</f>
        <v>45333.18257</v>
      </c>
      <c r="C4197" s="4">
        <f>Order_items!B4197</f>
        <v>367391</v>
      </c>
      <c r="D4197" s="4" t="str">
        <f t="array" ref="D4197">_xlfn.XLOOKUP(C4197,Products!A:A,Products!B:B,"")</f>
        <v>Baby Wipes</v>
      </c>
      <c r="E4197" s="4" t="str">
        <f t="array" ref="E4197">_xlfn.XLOOKUP(C4197,Products!A:A,Products!C:C,"")</f>
        <v>Baby Care</v>
      </c>
      <c r="F4197" s="4" t="str">
        <f t="array" ref="F4197">_xlfn.XLOOKUP(C4197,Products!A:A,Products!D:D,"")</f>
        <v>Talwar and Sons</v>
      </c>
      <c r="G4197" s="4">
        <f>Order_items!C4197</f>
        <v>3</v>
      </c>
      <c r="H4197" s="4">
        <f>Order_items!D4197</f>
        <v>939.55</v>
      </c>
      <c r="I4197" s="4">
        <f>Order_items!E4197</f>
        <v>2818.65</v>
      </c>
      <c r="J4197" s="4" t="str">
        <f t="array" ref="J4197">_xlfn.XLOOKUP(A4197,Orders!A:A,Orders!G:G,"")</f>
        <v>Cash</v>
      </c>
      <c r="K4197" s="4">
        <f t="shared" si="1"/>
        <v>2024</v>
      </c>
      <c r="L4197" s="4" t="str">
        <f t="shared" si="2"/>
        <v>Feb</v>
      </c>
    </row>
    <row r="4198" ht="22.5" customHeight="1">
      <c r="A4198" s="4">
        <f>(Orders!A4198)</f>
        <v>5111073873</v>
      </c>
      <c r="B4198" s="5">
        <f t="array" ref="B4198">_xlfn.XLOOKUP(A4198, Orders!A:A,Orders!C:C)</f>
        <v>45324.81713</v>
      </c>
      <c r="C4198" s="4">
        <f>Order_items!B4198</f>
        <v>962054</v>
      </c>
      <c r="D4198" s="4" t="str">
        <f t="array" ref="D4198">_xlfn.XLOOKUP(C4198,Products!A:A,Products!B:B,"")</f>
        <v>Orange Juice</v>
      </c>
      <c r="E4198" s="4" t="str">
        <f t="array" ref="E4198">_xlfn.XLOOKUP(C4198,Products!A:A,Products!C:C,"")</f>
        <v>Cold Drinks &amp; Juices</v>
      </c>
      <c r="F4198" s="4" t="str">
        <f t="array" ref="F4198">_xlfn.XLOOKUP(C4198,Products!A:A,Products!D:D,"")</f>
        <v>Toor-Nagar</v>
      </c>
      <c r="G4198" s="4">
        <f>Order_items!C4198</f>
        <v>2</v>
      </c>
      <c r="H4198" s="4">
        <f>Order_items!D4198</f>
        <v>16.86</v>
      </c>
      <c r="I4198" s="4">
        <f>Order_items!E4198</f>
        <v>33.72</v>
      </c>
      <c r="J4198" s="4" t="str">
        <f t="array" ref="J4198">_xlfn.XLOOKUP(A4198,Orders!A:A,Orders!G:G,"")</f>
        <v>Cash</v>
      </c>
      <c r="K4198" s="4">
        <f t="shared" si="1"/>
        <v>2024</v>
      </c>
      <c r="L4198" s="4" t="str">
        <f t="shared" si="2"/>
        <v>Feb</v>
      </c>
    </row>
    <row r="4199" ht="22.5" customHeight="1">
      <c r="A4199" s="4">
        <f>(Orders!A4199)</f>
        <v>5953426781</v>
      </c>
      <c r="B4199" s="5">
        <f t="array" ref="B4199">_xlfn.XLOOKUP(A4199, Orders!A:A,Orders!C:C)</f>
        <v>45270.47647</v>
      </c>
      <c r="C4199" s="4">
        <f>Order_items!B4199</f>
        <v>532965</v>
      </c>
      <c r="D4199" s="4" t="str">
        <f t="array" ref="D4199">_xlfn.XLOOKUP(C4199,Products!A:A,Products!B:B,"")</f>
        <v>Frozen Pizza</v>
      </c>
      <c r="E4199" s="4" t="str">
        <f t="array" ref="E4199">_xlfn.XLOOKUP(C4199,Products!A:A,Products!C:C,"")</f>
        <v>Instant &amp; Frozen Food</v>
      </c>
      <c r="F4199" s="4" t="str">
        <f t="array" ref="F4199">_xlfn.XLOOKUP(C4199,Products!A:A,Products!D:D,"")</f>
        <v>Sachdev Inc</v>
      </c>
      <c r="G4199" s="4">
        <f>Order_items!C4199</f>
        <v>1</v>
      </c>
      <c r="H4199" s="4">
        <f>Order_items!D4199</f>
        <v>307.23</v>
      </c>
      <c r="I4199" s="4">
        <f>Order_items!E4199</f>
        <v>307.23</v>
      </c>
      <c r="J4199" s="4" t="str">
        <f t="array" ref="J4199">_xlfn.XLOOKUP(A4199,Orders!A:A,Orders!G:G,"")</f>
        <v>UPI</v>
      </c>
      <c r="K4199" s="4">
        <f t="shared" si="1"/>
        <v>2023</v>
      </c>
      <c r="L4199" s="4" t="str">
        <f t="shared" si="2"/>
        <v>Dec</v>
      </c>
    </row>
    <row r="4200" ht="22.5" customHeight="1">
      <c r="A4200" s="4">
        <f>(Orders!A4200)</f>
        <v>8966870214</v>
      </c>
      <c r="B4200" s="5">
        <f t="array" ref="B4200">_xlfn.XLOOKUP(A4200, Orders!A:A,Orders!C:C)</f>
        <v>45349.89586</v>
      </c>
      <c r="C4200" s="4">
        <f>Order_items!B4200</f>
        <v>131136</v>
      </c>
      <c r="D4200" s="4" t="str">
        <f t="array" ref="D4200">_xlfn.XLOOKUP(C4200,Products!A:A,Products!B:B,"")</f>
        <v>Salt</v>
      </c>
      <c r="E4200" s="4" t="str">
        <f t="array" ref="E4200">_xlfn.XLOOKUP(C4200,Products!A:A,Products!C:C,"")</f>
        <v>Grocery &amp; Staples</v>
      </c>
      <c r="F4200" s="4" t="str">
        <f t="array" ref="F4200">_xlfn.XLOOKUP(C4200,Products!A:A,Products!D:D,"")</f>
        <v>Deshpande-Rama</v>
      </c>
      <c r="G4200" s="4">
        <f>Order_items!C4200</f>
        <v>3</v>
      </c>
      <c r="H4200" s="4">
        <f>Order_items!D4200</f>
        <v>37.8</v>
      </c>
      <c r="I4200" s="4">
        <f>Order_items!E4200</f>
        <v>113.4</v>
      </c>
      <c r="J4200" s="4" t="str">
        <f t="array" ref="J4200">_xlfn.XLOOKUP(A4200,Orders!A:A,Orders!G:G,"")</f>
        <v>UPI</v>
      </c>
      <c r="K4200" s="4">
        <f t="shared" si="1"/>
        <v>2024</v>
      </c>
      <c r="L4200" s="4" t="str">
        <f t="shared" si="2"/>
        <v>Feb</v>
      </c>
    </row>
    <row r="4201" ht="22.5" customHeight="1">
      <c r="A4201" s="4">
        <f>(Orders!A4201)</f>
        <v>6962915277</v>
      </c>
      <c r="B4201" s="5">
        <f t="array" ref="B4201">_xlfn.XLOOKUP(A4201, Orders!A:A,Orders!C:C)</f>
        <v>45549.44609</v>
      </c>
      <c r="C4201" s="4">
        <f>Order_items!B4201</f>
        <v>540618</v>
      </c>
      <c r="D4201" s="4" t="str">
        <f t="array" ref="D4201">_xlfn.XLOOKUP(C4201,Products!A:A,Products!B:B,"")</f>
        <v>Popcorn</v>
      </c>
      <c r="E4201" s="4" t="str">
        <f t="array" ref="E4201">_xlfn.XLOOKUP(C4201,Products!A:A,Products!C:C,"")</f>
        <v>Snacks &amp; Munchies</v>
      </c>
      <c r="F4201" s="4" t="str">
        <f t="array" ref="F4201">_xlfn.XLOOKUP(C4201,Products!A:A,Products!D:D,"")</f>
        <v>Golla-Luthra</v>
      </c>
      <c r="G4201" s="4">
        <f>Order_items!C4201</f>
        <v>2</v>
      </c>
      <c r="H4201" s="4">
        <f>Order_items!D4201</f>
        <v>317.05</v>
      </c>
      <c r="I4201" s="4">
        <f>Order_items!E4201</f>
        <v>634.1</v>
      </c>
      <c r="J4201" s="4" t="str">
        <f t="array" ref="J4201">_xlfn.XLOOKUP(A4201,Orders!A:A,Orders!G:G,"")</f>
        <v>Wallet</v>
      </c>
      <c r="K4201" s="4">
        <f t="shared" si="1"/>
        <v>2024</v>
      </c>
      <c r="L4201" s="4" t="str">
        <f t="shared" si="2"/>
        <v>Sep</v>
      </c>
    </row>
    <row r="4202" ht="22.5" customHeight="1">
      <c r="A4202" s="4">
        <f>(Orders!A4202)</f>
        <v>4309308088</v>
      </c>
      <c r="B4202" s="5">
        <f t="array" ref="B4202">_xlfn.XLOOKUP(A4202, Orders!A:A,Orders!C:C)</f>
        <v>45262.85343</v>
      </c>
      <c r="C4202" s="4">
        <f>Order_items!B4202</f>
        <v>120532</v>
      </c>
      <c r="D4202" s="4" t="str">
        <f t="array" ref="D4202">_xlfn.XLOOKUP(C4202,Products!A:A,Products!B:B,"")</f>
        <v>Wheat Flour</v>
      </c>
      <c r="E4202" s="4" t="str">
        <f t="array" ref="E4202">_xlfn.XLOOKUP(C4202,Products!A:A,Products!C:C,"")</f>
        <v>Grocery &amp; Staples</v>
      </c>
      <c r="F4202" s="4" t="str">
        <f t="array" ref="F4202">_xlfn.XLOOKUP(C4202,Products!A:A,Products!D:D,"")</f>
        <v>Nazareth Ltd</v>
      </c>
      <c r="G4202" s="4">
        <f>Order_items!C4202</f>
        <v>2</v>
      </c>
      <c r="H4202" s="4">
        <f>Order_items!D4202</f>
        <v>697.53</v>
      </c>
      <c r="I4202" s="4">
        <f>Order_items!E4202</f>
        <v>1395.06</v>
      </c>
      <c r="J4202" s="4" t="str">
        <f t="array" ref="J4202">_xlfn.XLOOKUP(A4202,Orders!A:A,Orders!G:G,"")</f>
        <v>Wallet</v>
      </c>
      <c r="K4202" s="4">
        <f t="shared" si="1"/>
        <v>2023</v>
      </c>
      <c r="L4202" s="4" t="str">
        <f t="shared" si="2"/>
        <v>Dec</v>
      </c>
    </row>
    <row r="4203" ht="22.5" customHeight="1">
      <c r="A4203" s="4">
        <f>(Orders!A4203)</f>
        <v>5391068200</v>
      </c>
      <c r="B4203" s="5">
        <f t="array" ref="B4203">_xlfn.XLOOKUP(A4203, Orders!A:A,Orders!C:C)</f>
        <v>45250.16882</v>
      </c>
      <c r="C4203" s="4">
        <f>Order_items!B4203</f>
        <v>659290</v>
      </c>
      <c r="D4203" s="4" t="str">
        <f t="array" ref="D4203">_xlfn.XLOOKUP(C4203,Products!A:A,Products!B:B,"")</f>
        <v>Cheese</v>
      </c>
      <c r="E4203" s="4" t="str">
        <f t="array" ref="E4203">_xlfn.XLOOKUP(C4203,Products!A:A,Products!C:C,"")</f>
        <v>Dairy &amp; Breakfast</v>
      </c>
      <c r="F4203" s="4" t="str">
        <f t="array" ref="F4203">_xlfn.XLOOKUP(C4203,Products!A:A,Products!D:D,"")</f>
        <v>Kapadia-D’Alia</v>
      </c>
      <c r="G4203" s="4">
        <f>Order_items!C4203</f>
        <v>3</v>
      </c>
      <c r="H4203" s="4">
        <f>Order_items!D4203</f>
        <v>319.34</v>
      </c>
      <c r="I4203" s="4">
        <f>Order_items!E4203</f>
        <v>958.02</v>
      </c>
      <c r="J4203" s="4" t="str">
        <f t="array" ref="J4203">_xlfn.XLOOKUP(A4203,Orders!A:A,Orders!G:G,"")</f>
        <v>Wallet</v>
      </c>
      <c r="K4203" s="4">
        <f t="shared" si="1"/>
        <v>2023</v>
      </c>
      <c r="L4203" s="4" t="str">
        <f t="shared" si="2"/>
        <v>Nov</v>
      </c>
    </row>
    <row r="4204" ht="22.5" customHeight="1">
      <c r="A4204" s="4">
        <f>(Orders!A4204)</f>
        <v>4394681222</v>
      </c>
      <c r="B4204" s="5">
        <f t="array" ref="B4204">_xlfn.XLOOKUP(A4204, Orders!A:A,Orders!C:C)</f>
        <v>45379.96972</v>
      </c>
      <c r="C4204" s="4">
        <f>Order_items!B4204</f>
        <v>952124</v>
      </c>
      <c r="D4204" s="4" t="str">
        <f t="array" ref="D4204">_xlfn.XLOOKUP(C4204,Products!A:A,Products!B:B,"")</f>
        <v>Onions</v>
      </c>
      <c r="E4204" s="4" t="str">
        <f t="array" ref="E4204">_xlfn.XLOOKUP(C4204,Products!A:A,Products!C:C,"")</f>
        <v>Fruits &amp; Vegetables</v>
      </c>
      <c r="F4204" s="4" t="str">
        <f t="array" ref="F4204">_xlfn.XLOOKUP(C4204,Products!A:A,Products!D:D,"")</f>
        <v>Wali, Sood and Bala</v>
      </c>
      <c r="G4204" s="4">
        <f>Order_items!C4204</f>
        <v>3</v>
      </c>
      <c r="H4204" s="4">
        <f>Order_items!D4204</f>
        <v>127.08</v>
      </c>
      <c r="I4204" s="4">
        <f>Order_items!E4204</f>
        <v>381.24</v>
      </c>
      <c r="J4204" s="4" t="str">
        <f t="array" ref="J4204">_xlfn.XLOOKUP(A4204,Orders!A:A,Orders!G:G,"")</f>
        <v>UPI</v>
      </c>
      <c r="K4204" s="4">
        <f t="shared" si="1"/>
        <v>2024</v>
      </c>
      <c r="L4204" s="4" t="str">
        <f t="shared" si="2"/>
        <v>Mar</v>
      </c>
    </row>
    <row r="4205" ht="22.5" customHeight="1">
      <c r="A4205" s="4">
        <f>(Orders!A4205)</f>
        <v>4791895461</v>
      </c>
      <c r="B4205" s="5">
        <f t="array" ref="B4205">_xlfn.XLOOKUP(A4205, Orders!A:A,Orders!C:C)</f>
        <v>45514.98941</v>
      </c>
      <c r="C4205" s="4">
        <f>Order_items!B4205</f>
        <v>425341</v>
      </c>
      <c r="D4205" s="4" t="str">
        <f t="array" ref="D4205">_xlfn.XLOOKUP(C4205,Products!A:A,Products!B:B,"")</f>
        <v>Pet Treats</v>
      </c>
      <c r="E4205" s="4" t="str">
        <f t="array" ref="E4205">_xlfn.XLOOKUP(C4205,Products!A:A,Products!C:C,"")</f>
        <v>Pet Care</v>
      </c>
      <c r="F4205" s="4" t="str">
        <f t="array" ref="F4205">_xlfn.XLOOKUP(C4205,Products!A:A,Products!D:D,"")</f>
        <v>Mani, Dhar and Muni</v>
      </c>
      <c r="G4205" s="4">
        <f>Order_items!C4205</f>
        <v>3</v>
      </c>
      <c r="H4205" s="4">
        <f>Order_items!D4205</f>
        <v>486.28</v>
      </c>
      <c r="I4205" s="4">
        <f>Order_items!E4205</f>
        <v>1458.84</v>
      </c>
      <c r="J4205" s="4" t="str">
        <f t="array" ref="J4205">_xlfn.XLOOKUP(A4205,Orders!A:A,Orders!G:G,"")</f>
        <v>Card</v>
      </c>
      <c r="K4205" s="4">
        <f t="shared" si="1"/>
        <v>2024</v>
      </c>
      <c r="L4205" s="4" t="str">
        <f t="shared" si="2"/>
        <v>Aug</v>
      </c>
    </row>
    <row r="4206" ht="22.5" customHeight="1">
      <c r="A4206" s="4">
        <f>(Orders!A4206)</f>
        <v>7272011740</v>
      </c>
      <c r="B4206" s="5">
        <f t="array" ref="B4206">_xlfn.XLOOKUP(A4206, Orders!A:A,Orders!C:C)</f>
        <v>45551.52318</v>
      </c>
      <c r="C4206" s="4">
        <f>Order_items!B4206</f>
        <v>848226</v>
      </c>
      <c r="D4206" s="4" t="str">
        <f t="array" ref="D4206">_xlfn.XLOOKUP(C4206,Products!A:A,Products!B:B,"")</f>
        <v>Tomatoes</v>
      </c>
      <c r="E4206" s="4" t="str">
        <f t="array" ref="E4206">_xlfn.XLOOKUP(C4206,Products!A:A,Products!C:C,"")</f>
        <v>Fruits &amp; Vegetables</v>
      </c>
      <c r="F4206" s="4" t="str">
        <f t="array" ref="F4206">_xlfn.XLOOKUP(C4206,Products!A:A,Products!D:D,"")</f>
        <v>Barad and Sons</v>
      </c>
      <c r="G4206" s="4">
        <f>Order_items!C4206</f>
        <v>1</v>
      </c>
      <c r="H4206" s="4">
        <f>Order_items!D4206</f>
        <v>209.59</v>
      </c>
      <c r="I4206" s="4">
        <f>Order_items!E4206</f>
        <v>209.59</v>
      </c>
      <c r="J4206" s="4" t="str">
        <f t="array" ref="J4206">_xlfn.XLOOKUP(A4206,Orders!A:A,Orders!G:G,"")</f>
        <v>Cash</v>
      </c>
      <c r="K4206" s="4">
        <f t="shared" si="1"/>
        <v>2024</v>
      </c>
      <c r="L4206" s="4" t="str">
        <f t="shared" si="2"/>
        <v>Sep</v>
      </c>
    </row>
    <row r="4207" ht="22.5" customHeight="1">
      <c r="A4207" s="4">
        <f>(Orders!A4207)</f>
        <v>87784691</v>
      </c>
      <c r="B4207" s="5">
        <f t="array" ref="B4207">_xlfn.XLOOKUP(A4207, Orders!A:A,Orders!C:C)</f>
        <v>45564.03549</v>
      </c>
      <c r="C4207" s="4">
        <f>Order_items!B4207</f>
        <v>70969</v>
      </c>
      <c r="D4207" s="4" t="str">
        <f t="array" ref="D4207">_xlfn.XLOOKUP(C4207,Products!A:A,Products!B:B,"")</f>
        <v>Carrots</v>
      </c>
      <c r="E4207" s="4" t="str">
        <f t="array" ref="E4207">_xlfn.XLOOKUP(C4207,Products!A:A,Products!C:C,"")</f>
        <v>Fruits &amp; Vegetables</v>
      </c>
      <c r="F4207" s="4" t="str">
        <f t="array" ref="F4207">_xlfn.XLOOKUP(C4207,Products!A:A,Products!D:D,"")</f>
        <v>Mohan Group</v>
      </c>
      <c r="G4207" s="4">
        <f>Order_items!C4207</f>
        <v>2</v>
      </c>
      <c r="H4207" s="4">
        <f>Order_items!D4207</f>
        <v>631.7</v>
      </c>
      <c r="I4207" s="4">
        <f>Order_items!E4207</f>
        <v>1263.4</v>
      </c>
      <c r="J4207" s="4" t="str">
        <f t="array" ref="J4207">_xlfn.XLOOKUP(A4207,Orders!A:A,Orders!G:G,"")</f>
        <v>Wallet</v>
      </c>
      <c r="K4207" s="4">
        <f t="shared" si="1"/>
        <v>2024</v>
      </c>
      <c r="L4207" s="4" t="str">
        <f t="shared" si="2"/>
        <v>Sep</v>
      </c>
    </row>
    <row r="4208" ht="22.5" customHeight="1">
      <c r="A4208" s="4">
        <f>(Orders!A4208)</f>
        <v>4939105270</v>
      </c>
      <c r="B4208" s="5">
        <f t="array" ref="B4208">_xlfn.XLOOKUP(A4208, Orders!A:A,Orders!C:C)</f>
        <v>45232.11473</v>
      </c>
      <c r="C4208" s="4">
        <f>Order_items!B4208</f>
        <v>444361</v>
      </c>
      <c r="D4208" s="4" t="str">
        <f t="array" ref="D4208">_xlfn.XLOOKUP(C4208,Products!A:A,Products!B:B,"")</f>
        <v>Pain Reliever</v>
      </c>
      <c r="E4208" s="4" t="str">
        <f t="array" ref="E4208">_xlfn.XLOOKUP(C4208,Products!A:A,Products!C:C,"")</f>
        <v>Pharmacy</v>
      </c>
      <c r="F4208" s="4" t="str">
        <f t="array" ref="F4208">_xlfn.XLOOKUP(C4208,Products!A:A,Products!D:D,"")</f>
        <v>Prakash, Bawa and Kale</v>
      </c>
      <c r="G4208" s="4">
        <f>Order_items!C4208</f>
        <v>3</v>
      </c>
      <c r="H4208" s="4">
        <f>Order_items!D4208</f>
        <v>822.63</v>
      </c>
      <c r="I4208" s="4">
        <f>Order_items!E4208</f>
        <v>2467.89</v>
      </c>
      <c r="J4208" s="4" t="str">
        <f t="array" ref="J4208">_xlfn.XLOOKUP(A4208,Orders!A:A,Orders!G:G,"")</f>
        <v>Cash</v>
      </c>
      <c r="K4208" s="4">
        <f t="shared" si="1"/>
        <v>2023</v>
      </c>
      <c r="L4208" s="4" t="str">
        <f t="shared" si="2"/>
        <v>Nov</v>
      </c>
    </row>
    <row r="4209" ht="22.5" customHeight="1">
      <c r="A4209" s="4">
        <f>(Orders!A4209)</f>
        <v>4622303035</v>
      </c>
      <c r="B4209" s="5">
        <f t="array" ref="B4209">_xlfn.XLOOKUP(A4209, Orders!A:A,Orders!C:C)</f>
        <v>45141.4653</v>
      </c>
      <c r="C4209" s="4">
        <f>Order_items!B4209</f>
        <v>880510</v>
      </c>
      <c r="D4209" s="4" t="str">
        <f t="array" ref="D4209">_xlfn.XLOOKUP(C4209,Products!A:A,Products!B:B,"")</f>
        <v>Bread</v>
      </c>
      <c r="E4209" s="4" t="str">
        <f t="array" ref="E4209">_xlfn.XLOOKUP(C4209,Products!A:A,Products!C:C,"")</f>
        <v>Dairy &amp; Breakfast</v>
      </c>
      <c r="F4209" s="4" t="str">
        <f t="array" ref="F4209">_xlfn.XLOOKUP(C4209,Products!A:A,Products!D:D,"")</f>
        <v>Roy-Char</v>
      </c>
      <c r="G4209" s="4">
        <f>Order_items!C4209</f>
        <v>2</v>
      </c>
      <c r="H4209" s="4">
        <f>Order_items!D4209</f>
        <v>951.43</v>
      </c>
      <c r="I4209" s="4">
        <f>Order_items!E4209</f>
        <v>1902.86</v>
      </c>
      <c r="J4209" s="4" t="str">
        <f t="array" ref="J4209">_xlfn.XLOOKUP(A4209,Orders!A:A,Orders!G:G,"")</f>
        <v>Wallet</v>
      </c>
      <c r="K4209" s="4">
        <f t="shared" si="1"/>
        <v>2023</v>
      </c>
      <c r="L4209" s="4" t="str">
        <f t="shared" si="2"/>
        <v>Aug</v>
      </c>
    </row>
    <row r="4210" ht="22.5" customHeight="1">
      <c r="A4210" s="4">
        <f>(Orders!A4210)</f>
        <v>3460208027</v>
      </c>
      <c r="B4210" s="5">
        <f t="array" ref="B4210">_xlfn.XLOOKUP(A4210, Orders!A:A,Orders!C:C)</f>
        <v>45401.9016</v>
      </c>
      <c r="C4210" s="4">
        <f>Order_items!B4210</f>
        <v>709916</v>
      </c>
      <c r="D4210" s="4" t="str">
        <f t="array" ref="D4210">_xlfn.XLOOKUP(C4210,Products!A:A,Products!B:B,"")</f>
        <v>Detergent</v>
      </c>
      <c r="E4210" s="4" t="str">
        <f t="array" ref="E4210">_xlfn.XLOOKUP(C4210,Products!A:A,Products!C:C,"")</f>
        <v>Household Care</v>
      </c>
      <c r="F4210" s="4" t="str">
        <f t="array" ref="F4210">_xlfn.XLOOKUP(C4210,Products!A:A,Products!D:D,"")</f>
        <v>Varkey LLC</v>
      </c>
      <c r="G4210" s="4">
        <f>Order_items!C4210</f>
        <v>2</v>
      </c>
      <c r="H4210" s="4">
        <f>Order_items!D4210</f>
        <v>33.76</v>
      </c>
      <c r="I4210" s="4">
        <f>Order_items!E4210</f>
        <v>67.52</v>
      </c>
      <c r="J4210" s="4" t="str">
        <f t="array" ref="J4210">_xlfn.XLOOKUP(A4210,Orders!A:A,Orders!G:G,"")</f>
        <v>UPI</v>
      </c>
      <c r="K4210" s="4">
        <f t="shared" si="1"/>
        <v>2024</v>
      </c>
      <c r="L4210" s="4" t="str">
        <f t="shared" si="2"/>
        <v>Apr</v>
      </c>
    </row>
    <row r="4211" ht="22.5" customHeight="1">
      <c r="A4211" s="4">
        <f>(Orders!A4211)</f>
        <v>2548125971</v>
      </c>
      <c r="B4211" s="5">
        <f t="array" ref="B4211">_xlfn.XLOOKUP(A4211, Orders!A:A,Orders!C:C)</f>
        <v>45235.91573</v>
      </c>
      <c r="C4211" s="4">
        <f>Order_items!B4211</f>
        <v>183929</v>
      </c>
      <c r="D4211" s="4" t="str">
        <f t="array" ref="D4211">_xlfn.XLOOKUP(C4211,Products!A:A,Products!B:B,"")</f>
        <v>Bread</v>
      </c>
      <c r="E4211" s="4" t="str">
        <f t="array" ref="E4211">_xlfn.XLOOKUP(C4211,Products!A:A,Products!C:C,"")</f>
        <v>Dairy &amp; Breakfast</v>
      </c>
      <c r="F4211" s="4" t="str">
        <f t="array" ref="F4211">_xlfn.XLOOKUP(C4211,Products!A:A,Products!D:D,"")</f>
        <v>Nagi, Sampath and Khurana</v>
      </c>
      <c r="G4211" s="4">
        <f>Order_items!C4211</f>
        <v>1</v>
      </c>
      <c r="H4211" s="4">
        <f>Order_items!D4211</f>
        <v>738.74</v>
      </c>
      <c r="I4211" s="4">
        <f>Order_items!E4211</f>
        <v>738.74</v>
      </c>
      <c r="J4211" s="4" t="str">
        <f t="array" ref="J4211">_xlfn.XLOOKUP(A4211,Orders!A:A,Orders!G:G,"")</f>
        <v>Cash</v>
      </c>
      <c r="K4211" s="4">
        <f t="shared" si="1"/>
        <v>2023</v>
      </c>
      <c r="L4211" s="4" t="str">
        <f t="shared" si="2"/>
        <v>Nov</v>
      </c>
    </row>
    <row r="4212" ht="22.5" customHeight="1">
      <c r="A4212" s="4">
        <f>(Orders!A4212)</f>
        <v>2390111460</v>
      </c>
      <c r="B4212" s="5">
        <f t="array" ref="B4212">_xlfn.XLOOKUP(A4212, Orders!A:A,Orders!C:C)</f>
        <v>45178.89038</v>
      </c>
      <c r="C4212" s="4">
        <f>Order_items!B4212</f>
        <v>492958</v>
      </c>
      <c r="D4212" s="4" t="str">
        <f t="array" ref="D4212">_xlfn.XLOOKUP(C4212,Products!A:A,Products!B:B,"")</f>
        <v>Lotion</v>
      </c>
      <c r="E4212" s="4" t="str">
        <f t="array" ref="E4212">_xlfn.XLOOKUP(C4212,Products!A:A,Products!C:C,"")</f>
        <v>Personal Care</v>
      </c>
      <c r="F4212" s="4" t="str">
        <f t="array" ref="F4212">_xlfn.XLOOKUP(C4212,Products!A:A,Products!D:D,"")</f>
        <v>Acharya PLC</v>
      </c>
      <c r="G4212" s="4">
        <f>Order_items!C4212</f>
        <v>2</v>
      </c>
      <c r="H4212" s="4">
        <f>Order_items!D4212</f>
        <v>84.2</v>
      </c>
      <c r="I4212" s="4">
        <f>Order_items!E4212</f>
        <v>168.4</v>
      </c>
      <c r="J4212" s="4" t="str">
        <f t="array" ref="J4212">_xlfn.XLOOKUP(A4212,Orders!A:A,Orders!G:G,"")</f>
        <v>UPI</v>
      </c>
      <c r="K4212" s="4">
        <f t="shared" si="1"/>
        <v>2023</v>
      </c>
      <c r="L4212" s="4" t="str">
        <f t="shared" si="2"/>
        <v>Sep</v>
      </c>
    </row>
    <row r="4213" ht="22.5" customHeight="1">
      <c r="A4213" s="4">
        <f>(Orders!A4213)</f>
        <v>8309485249</v>
      </c>
      <c r="B4213" s="5">
        <f t="array" ref="B4213">_xlfn.XLOOKUP(A4213, Orders!A:A,Orders!C:C)</f>
        <v>45262.85752</v>
      </c>
      <c r="C4213" s="4">
        <f>Order_items!B4213</f>
        <v>903336</v>
      </c>
      <c r="D4213" s="4" t="str">
        <f t="array" ref="D4213">_xlfn.XLOOKUP(C4213,Products!A:A,Products!B:B,"")</f>
        <v>Pulses</v>
      </c>
      <c r="E4213" s="4" t="str">
        <f t="array" ref="E4213">_xlfn.XLOOKUP(C4213,Products!A:A,Products!C:C,"")</f>
        <v>Grocery &amp; Staples</v>
      </c>
      <c r="F4213" s="4" t="str">
        <f t="array" ref="F4213">_xlfn.XLOOKUP(C4213,Products!A:A,Products!D:D,"")</f>
        <v>Vaidya, Amble and Palla</v>
      </c>
      <c r="G4213" s="4">
        <f>Order_items!C4213</f>
        <v>2</v>
      </c>
      <c r="H4213" s="4">
        <f>Order_items!D4213</f>
        <v>551.88</v>
      </c>
      <c r="I4213" s="4">
        <f>Order_items!E4213</f>
        <v>1103.76</v>
      </c>
      <c r="J4213" s="4" t="str">
        <f t="array" ref="J4213">_xlfn.XLOOKUP(A4213,Orders!A:A,Orders!G:G,"")</f>
        <v>UPI</v>
      </c>
      <c r="K4213" s="4">
        <f t="shared" si="1"/>
        <v>2023</v>
      </c>
      <c r="L4213" s="4" t="str">
        <f t="shared" si="2"/>
        <v>Dec</v>
      </c>
    </row>
    <row r="4214" ht="22.5" customHeight="1">
      <c r="A4214" s="4">
        <f>(Orders!A4214)</f>
        <v>8322543480</v>
      </c>
      <c r="B4214" s="5">
        <f t="array" ref="B4214">_xlfn.XLOOKUP(A4214, Orders!A:A,Orders!C:C)</f>
        <v>45562.09609</v>
      </c>
      <c r="C4214" s="4">
        <f>Order_items!B4214</f>
        <v>661577</v>
      </c>
      <c r="D4214" s="4" t="str">
        <f t="array" ref="D4214">_xlfn.XLOOKUP(C4214,Products!A:A,Products!B:B,"")</f>
        <v>Cat Food</v>
      </c>
      <c r="E4214" s="4" t="str">
        <f t="array" ref="E4214">_xlfn.XLOOKUP(C4214,Products!A:A,Products!C:C,"")</f>
        <v>Pet Care</v>
      </c>
      <c r="F4214" s="4" t="str">
        <f t="array" ref="F4214">_xlfn.XLOOKUP(C4214,Products!A:A,Products!D:D,"")</f>
        <v>Majumdar PLC</v>
      </c>
      <c r="G4214" s="4">
        <f>Order_items!C4214</f>
        <v>3</v>
      </c>
      <c r="H4214" s="4">
        <f>Order_items!D4214</f>
        <v>720.95</v>
      </c>
      <c r="I4214" s="4">
        <f>Order_items!E4214</f>
        <v>2162.85</v>
      </c>
      <c r="J4214" s="4" t="str">
        <f t="array" ref="J4214">_xlfn.XLOOKUP(A4214,Orders!A:A,Orders!G:G,"")</f>
        <v>Wallet</v>
      </c>
      <c r="K4214" s="4">
        <f t="shared" si="1"/>
        <v>2024</v>
      </c>
      <c r="L4214" s="4" t="str">
        <f t="shared" si="2"/>
        <v>Sep</v>
      </c>
    </row>
    <row r="4215" ht="22.5" customHeight="1">
      <c r="A4215" s="4">
        <f>(Orders!A4215)</f>
        <v>2819200158</v>
      </c>
      <c r="B4215" s="5">
        <f t="array" ref="B4215">_xlfn.XLOOKUP(A4215, Orders!A:A,Orders!C:C)</f>
        <v>45130.613</v>
      </c>
      <c r="C4215" s="4">
        <f>Order_items!B4215</f>
        <v>60619</v>
      </c>
      <c r="D4215" s="4" t="str">
        <f t="array" ref="D4215">_xlfn.XLOOKUP(C4215,Products!A:A,Products!B:B,"")</f>
        <v>Iced Tea</v>
      </c>
      <c r="E4215" s="4" t="str">
        <f t="array" ref="E4215">_xlfn.XLOOKUP(C4215,Products!A:A,Products!C:C,"")</f>
        <v>Cold Drinks &amp; Juices</v>
      </c>
      <c r="F4215" s="4" t="str">
        <f t="array" ref="F4215">_xlfn.XLOOKUP(C4215,Products!A:A,Products!D:D,"")</f>
        <v>Bhasin LLC</v>
      </c>
      <c r="G4215" s="4">
        <f>Order_items!C4215</f>
        <v>1</v>
      </c>
      <c r="H4215" s="4">
        <f>Order_items!D4215</f>
        <v>726.41</v>
      </c>
      <c r="I4215" s="4">
        <f>Order_items!E4215</f>
        <v>726.41</v>
      </c>
      <c r="J4215" s="4" t="str">
        <f t="array" ref="J4215">_xlfn.XLOOKUP(A4215,Orders!A:A,Orders!G:G,"")</f>
        <v>Cash</v>
      </c>
      <c r="K4215" s="4">
        <f t="shared" si="1"/>
        <v>2023</v>
      </c>
      <c r="L4215" s="4" t="str">
        <f t="shared" si="2"/>
        <v>Jul</v>
      </c>
    </row>
    <row r="4216" ht="22.5" customHeight="1">
      <c r="A4216" s="4">
        <f>(Orders!A4216)</f>
        <v>7087151227</v>
      </c>
      <c r="B4216" s="5">
        <f t="array" ref="B4216">_xlfn.XLOOKUP(A4216, Orders!A:A,Orders!C:C)</f>
        <v>45256.03693</v>
      </c>
      <c r="C4216" s="4">
        <f>Order_items!B4216</f>
        <v>600767</v>
      </c>
      <c r="D4216" s="4" t="str">
        <f t="array" ref="D4216">_xlfn.XLOOKUP(C4216,Products!A:A,Products!B:B,"")</f>
        <v>Toothpaste</v>
      </c>
      <c r="E4216" s="4" t="str">
        <f t="array" ref="E4216">_xlfn.XLOOKUP(C4216,Products!A:A,Products!C:C,"")</f>
        <v>Personal Care</v>
      </c>
      <c r="F4216" s="4" t="str">
        <f t="array" ref="F4216">_xlfn.XLOOKUP(C4216,Products!A:A,Products!D:D,"")</f>
        <v>Balan Group</v>
      </c>
      <c r="G4216" s="4">
        <f>Order_items!C4216</f>
        <v>1</v>
      </c>
      <c r="H4216" s="4">
        <f>Order_items!D4216</f>
        <v>722.42</v>
      </c>
      <c r="I4216" s="4">
        <f>Order_items!E4216</f>
        <v>722.42</v>
      </c>
      <c r="J4216" s="4" t="str">
        <f t="array" ref="J4216">_xlfn.XLOOKUP(A4216,Orders!A:A,Orders!G:G,"")</f>
        <v>UPI</v>
      </c>
      <c r="K4216" s="4">
        <f t="shared" si="1"/>
        <v>2023</v>
      </c>
      <c r="L4216" s="4" t="str">
        <f t="shared" si="2"/>
        <v>Nov</v>
      </c>
    </row>
    <row r="4217" ht="22.5" customHeight="1">
      <c r="A4217" s="4">
        <f>(Orders!A4217)</f>
        <v>6704234561</v>
      </c>
      <c r="B4217" s="5">
        <f t="array" ref="B4217">_xlfn.XLOOKUP(A4217, Orders!A:A,Orders!C:C)</f>
        <v>45294.31279</v>
      </c>
      <c r="C4217" s="4">
        <f>Order_items!B4217</f>
        <v>962054</v>
      </c>
      <c r="D4217" s="4" t="str">
        <f t="array" ref="D4217">_xlfn.XLOOKUP(C4217,Products!A:A,Products!B:B,"")</f>
        <v>Orange Juice</v>
      </c>
      <c r="E4217" s="4" t="str">
        <f t="array" ref="E4217">_xlfn.XLOOKUP(C4217,Products!A:A,Products!C:C,"")</f>
        <v>Cold Drinks &amp; Juices</v>
      </c>
      <c r="F4217" s="4" t="str">
        <f t="array" ref="F4217">_xlfn.XLOOKUP(C4217,Products!A:A,Products!D:D,"")</f>
        <v>Toor-Nagar</v>
      </c>
      <c r="G4217" s="4">
        <f>Order_items!C4217</f>
        <v>1</v>
      </c>
      <c r="H4217" s="4">
        <f>Order_items!D4217</f>
        <v>16.86</v>
      </c>
      <c r="I4217" s="4">
        <f>Order_items!E4217</f>
        <v>16.86</v>
      </c>
      <c r="J4217" s="4" t="str">
        <f t="array" ref="J4217">_xlfn.XLOOKUP(A4217,Orders!A:A,Orders!G:G,"")</f>
        <v>Cash</v>
      </c>
      <c r="K4217" s="4">
        <f t="shared" si="1"/>
        <v>2024</v>
      </c>
      <c r="L4217" s="4" t="str">
        <f t="shared" si="2"/>
        <v>Jan</v>
      </c>
    </row>
    <row r="4218" ht="22.5" customHeight="1">
      <c r="A4218" s="4">
        <f>(Orders!A4218)</f>
        <v>6998410196</v>
      </c>
      <c r="B4218" s="5">
        <f t="array" ref="B4218">_xlfn.XLOOKUP(A4218, Orders!A:A,Orders!C:C)</f>
        <v>45132.64846</v>
      </c>
      <c r="C4218" s="4">
        <f>Order_items!B4218</f>
        <v>365133</v>
      </c>
      <c r="D4218" s="4" t="str">
        <f t="array" ref="D4218">_xlfn.XLOOKUP(C4218,Products!A:A,Products!B:B,"")</f>
        <v>Dish Soap</v>
      </c>
      <c r="E4218" s="4" t="str">
        <f t="array" ref="E4218">_xlfn.XLOOKUP(C4218,Products!A:A,Products!C:C,"")</f>
        <v>Household Care</v>
      </c>
      <c r="F4218" s="4" t="str">
        <f t="array" ref="F4218">_xlfn.XLOOKUP(C4218,Products!A:A,Products!D:D,"")</f>
        <v>Hans Inc</v>
      </c>
      <c r="G4218" s="4">
        <f>Order_items!C4218</f>
        <v>2</v>
      </c>
      <c r="H4218" s="4">
        <f>Order_items!D4218</f>
        <v>915.45</v>
      </c>
      <c r="I4218" s="4">
        <f>Order_items!E4218</f>
        <v>1830.9</v>
      </c>
      <c r="J4218" s="4" t="str">
        <f t="array" ref="J4218">_xlfn.XLOOKUP(A4218,Orders!A:A,Orders!G:G,"")</f>
        <v>Wallet</v>
      </c>
      <c r="K4218" s="4">
        <f t="shared" si="1"/>
        <v>2023</v>
      </c>
      <c r="L4218" s="4" t="str">
        <f t="shared" si="2"/>
        <v>Jul</v>
      </c>
    </row>
    <row r="4219" ht="22.5" customHeight="1">
      <c r="A4219" s="4">
        <f>(Orders!A4219)</f>
        <v>707035635</v>
      </c>
      <c r="B4219" s="5">
        <f t="array" ref="B4219">_xlfn.XLOOKUP(A4219, Orders!A:A,Orders!C:C)</f>
        <v>45564.39642</v>
      </c>
      <c r="C4219" s="4">
        <f>Order_items!B4219</f>
        <v>677542</v>
      </c>
      <c r="D4219" s="4" t="str">
        <f t="array" ref="D4219">_xlfn.XLOOKUP(C4219,Products!A:A,Products!B:B,"")</f>
        <v>Toilet Cleaner</v>
      </c>
      <c r="E4219" s="4" t="str">
        <f t="array" ref="E4219">_xlfn.XLOOKUP(C4219,Products!A:A,Products!C:C,"")</f>
        <v>Household Care</v>
      </c>
      <c r="F4219" s="4" t="str">
        <f t="array" ref="F4219">_xlfn.XLOOKUP(C4219,Products!A:A,Products!D:D,"")</f>
        <v>Thaman-Lanka</v>
      </c>
      <c r="G4219" s="4">
        <f>Order_items!C4219</f>
        <v>1</v>
      </c>
      <c r="H4219" s="4">
        <f>Order_items!D4219</f>
        <v>212.61</v>
      </c>
      <c r="I4219" s="4">
        <f>Order_items!E4219</f>
        <v>212.61</v>
      </c>
      <c r="J4219" s="4" t="str">
        <f t="array" ref="J4219">_xlfn.XLOOKUP(A4219,Orders!A:A,Orders!G:G,"")</f>
        <v>Wallet</v>
      </c>
      <c r="K4219" s="4">
        <f t="shared" si="1"/>
        <v>2024</v>
      </c>
      <c r="L4219" s="4" t="str">
        <f t="shared" si="2"/>
        <v>Sep</v>
      </c>
    </row>
    <row r="4220" ht="22.5" customHeight="1">
      <c r="A4220" s="4">
        <f>(Orders!A4220)</f>
        <v>543400704</v>
      </c>
      <c r="B4220" s="5">
        <f t="array" ref="B4220">_xlfn.XLOOKUP(A4220, Orders!A:A,Orders!C:C)</f>
        <v>45226.02874</v>
      </c>
      <c r="C4220" s="4">
        <f>Order_items!B4220</f>
        <v>767398</v>
      </c>
      <c r="D4220" s="4" t="str">
        <f t="array" ref="D4220">_xlfn.XLOOKUP(C4220,Products!A:A,Products!B:B,"")</f>
        <v>Dish Soap</v>
      </c>
      <c r="E4220" s="4" t="str">
        <f t="array" ref="E4220">_xlfn.XLOOKUP(C4220,Products!A:A,Products!C:C,"")</f>
        <v>Household Care</v>
      </c>
      <c r="F4220" s="4" t="str">
        <f t="array" ref="F4220">_xlfn.XLOOKUP(C4220,Products!A:A,Products!D:D,"")</f>
        <v>Arya, Sundaram and Pingle</v>
      </c>
      <c r="G4220" s="4">
        <f>Order_items!C4220</f>
        <v>3</v>
      </c>
      <c r="H4220" s="4">
        <f>Order_items!D4220</f>
        <v>22.14</v>
      </c>
      <c r="I4220" s="4">
        <f>Order_items!E4220</f>
        <v>66.42</v>
      </c>
      <c r="J4220" s="4" t="str">
        <f t="array" ref="J4220">_xlfn.XLOOKUP(A4220,Orders!A:A,Orders!G:G,"")</f>
        <v>Card</v>
      </c>
      <c r="K4220" s="4">
        <f t="shared" si="1"/>
        <v>2023</v>
      </c>
      <c r="L4220" s="4" t="str">
        <f t="shared" si="2"/>
        <v>Oct</v>
      </c>
    </row>
    <row r="4221" ht="22.5" customHeight="1">
      <c r="A4221" s="4">
        <f>(Orders!A4221)</f>
        <v>3604694195</v>
      </c>
      <c r="B4221" s="5">
        <f t="array" ref="B4221">_xlfn.XLOOKUP(A4221, Orders!A:A,Orders!C:C)</f>
        <v>45172.68148</v>
      </c>
      <c r="C4221" s="4">
        <f>Order_items!B4221</f>
        <v>52729</v>
      </c>
      <c r="D4221" s="4" t="str">
        <f t="array" ref="D4221">_xlfn.XLOOKUP(C4221,Products!A:A,Products!B:B,"")</f>
        <v>Cat Food</v>
      </c>
      <c r="E4221" s="4" t="str">
        <f t="array" ref="E4221">_xlfn.XLOOKUP(C4221,Products!A:A,Products!C:C,"")</f>
        <v>Pet Care</v>
      </c>
      <c r="F4221" s="4" t="str">
        <f t="array" ref="F4221">_xlfn.XLOOKUP(C4221,Products!A:A,Products!D:D,"")</f>
        <v>Saini LLC</v>
      </c>
      <c r="G4221" s="4">
        <f>Order_items!C4221</f>
        <v>1</v>
      </c>
      <c r="H4221" s="4">
        <f>Order_items!D4221</f>
        <v>316.02</v>
      </c>
      <c r="I4221" s="4">
        <f>Order_items!E4221</f>
        <v>316.02</v>
      </c>
      <c r="J4221" s="4" t="str">
        <f t="array" ref="J4221">_xlfn.XLOOKUP(A4221,Orders!A:A,Orders!G:G,"")</f>
        <v>UPI</v>
      </c>
      <c r="K4221" s="4">
        <f t="shared" si="1"/>
        <v>2023</v>
      </c>
      <c r="L4221" s="4" t="str">
        <f t="shared" si="2"/>
        <v>Sep</v>
      </c>
    </row>
    <row r="4222" ht="22.5" customHeight="1">
      <c r="A4222" s="4">
        <f>(Orders!A4222)</f>
        <v>3560549947</v>
      </c>
      <c r="B4222" s="5">
        <f t="array" ref="B4222">_xlfn.XLOOKUP(A4222, Orders!A:A,Orders!C:C)</f>
        <v>45494.09878</v>
      </c>
      <c r="C4222" s="4">
        <f>Order_items!B4222</f>
        <v>913428</v>
      </c>
      <c r="D4222" s="4" t="str">
        <f t="array" ref="D4222">_xlfn.XLOOKUP(C4222,Products!A:A,Products!B:B,"")</f>
        <v>Pet Treats</v>
      </c>
      <c r="E4222" s="4" t="str">
        <f t="array" ref="E4222">_xlfn.XLOOKUP(C4222,Products!A:A,Products!C:C,"")</f>
        <v>Pet Care</v>
      </c>
      <c r="F4222" s="4" t="str">
        <f t="array" ref="F4222">_xlfn.XLOOKUP(C4222,Products!A:A,Products!D:D,"")</f>
        <v>Narayanan-Kumar</v>
      </c>
      <c r="G4222" s="4">
        <f>Order_items!C4222</f>
        <v>2</v>
      </c>
      <c r="H4222" s="4">
        <f>Order_items!D4222</f>
        <v>392.22</v>
      </c>
      <c r="I4222" s="4">
        <f>Order_items!E4222</f>
        <v>784.44</v>
      </c>
      <c r="J4222" s="4" t="str">
        <f t="array" ref="J4222">_xlfn.XLOOKUP(A4222,Orders!A:A,Orders!G:G,"")</f>
        <v>Card</v>
      </c>
      <c r="K4222" s="4">
        <f t="shared" si="1"/>
        <v>2024</v>
      </c>
      <c r="L4222" s="4" t="str">
        <f t="shared" si="2"/>
        <v>Jul</v>
      </c>
    </row>
    <row r="4223" ht="22.5" customHeight="1">
      <c r="A4223" s="4">
        <f>(Orders!A4223)</f>
        <v>9982178143</v>
      </c>
      <c r="B4223" s="5">
        <f t="array" ref="B4223">_xlfn.XLOOKUP(A4223, Orders!A:A,Orders!C:C)</f>
        <v>45268.58868</v>
      </c>
      <c r="C4223" s="4">
        <f>Order_items!B4223</f>
        <v>734789</v>
      </c>
      <c r="D4223" s="4" t="str">
        <f t="array" ref="D4223">_xlfn.XLOOKUP(C4223,Products!A:A,Products!B:B,"")</f>
        <v>Popcorn</v>
      </c>
      <c r="E4223" s="4" t="str">
        <f t="array" ref="E4223">_xlfn.XLOOKUP(C4223,Products!A:A,Products!C:C,"")</f>
        <v>Snacks &amp; Munchies</v>
      </c>
      <c r="F4223" s="4" t="str">
        <f t="array" ref="F4223">_xlfn.XLOOKUP(C4223,Products!A:A,Products!D:D,"")</f>
        <v>Chaudhari, Pant and Singh</v>
      </c>
      <c r="G4223" s="4">
        <f>Order_items!C4223</f>
        <v>1</v>
      </c>
      <c r="H4223" s="4">
        <f>Order_items!D4223</f>
        <v>395.82</v>
      </c>
      <c r="I4223" s="4">
        <f>Order_items!E4223</f>
        <v>395.82</v>
      </c>
      <c r="J4223" s="4" t="str">
        <f t="array" ref="J4223">_xlfn.XLOOKUP(A4223,Orders!A:A,Orders!G:G,"")</f>
        <v>Card</v>
      </c>
      <c r="K4223" s="4">
        <f t="shared" si="1"/>
        <v>2023</v>
      </c>
      <c r="L4223" s="4" t="str">
        <f t="shared" si="2"/>
        <v>Dec</v>
      </c>
    </row>
    <row r="4224" ht="22.5" customHeight="1">
      <c r="A4224" s="4">
        <f>(Orders!A4224)</f>
        <v>1423646541</v>
      </c>
      <c r="B4224" s="5">
        <f t="array" ref="B4224">_xlfn.XLOOKUP(A4224, Orders!A:A,Orders!C:C)</f>
        <v>45270.44039</v>
      </c>
      <c r="C4224" s="4">
        <f>Order_items!B4224</f>
        <v>799952</v>
      </c>
      <c r="D4224" s="4" t="str">
        <f t="array" ref="D4224">_xlfn.XLOOKUP(C4224,Products!A:A,Products!B:B,"")</f>
        <v>Cheese</v>
      </c>
      <c r="E4224" s="4" t="str">
        <f t="array" ref="E4224">_xlfn.XLOOKUP(C4224,Products!A:A,Products!C:C,"")</f>
        <v>Dairy &amp; Breakfast</v>
      </c>
      <c r="F4224" s="4" t="str">
        <f t="array" ref="F4224">_xlfn.XLOOKUP(C4224,Products!A:A,Products!D:D,"")</f>
        <v>Padmanabhan-Virk</v>
      </c>
      <c r="G4224" s="4">
        <f>Order_items!C4224</f>
        <v>1</v>
      </c>
      <c r="H4224" s="4">
        <f>Order_items!D4224</f>
        <v>922.64</v>
      </c>
      <c r="I4224" s="4">
        <f>Order_items!E4224</f>
        <v>922.64</v>
      </c>
      <c r="J4224" s="4" t="str">
        <f t="array" ref="J4224">_xlfn.XLOOKUP(A4224,Orders!A:A,Orders!G:G,"")</f>
        <v>UPI</v>
      </c>
      <c r="K4224" s="4">
        <f t="shared" si="1"/>
        <v>2023</v>
      </c>
      <c r="L4224" s="4" t="str">
        <f t="shared" si="2"/>
        <v>Dec</v>
      </c>
    </row>
    <row r="4225" ht="22.5" customHeight="1">
      <c r="A4225" s="4">
        <f>(Orders!A4225)</f>
        <v>7441941402</v>
      </c>
      <c r="B4225" s="5">
        <f t="array" ref="B4225">_xlfn.XLOOKUP(A4225, Orders!A:A,Orders!C:C)</f>
        <v>45282.92672</v>
      </c>
      <c r="C4225" s="4">
        <f>Order_items!B4225</f>
        <v>820973</v>
      </c>
      <c r="D4225" s="4" t="str">
        <f t="array" ref="D4225">_xlfn.XLOOKUP(C4225,Products!A:A,Products!B:B,"")</f>
        <v>Baby Wipes</v>
      </c>
      <c r="E4225" s="4" t="str">
        <f t="array" ref="E4225">_xlfn.XLOOKUP(C4225,Products!A:A,Products!C:C,"")</f>
        <v>Baby Care</v>
      </c>
      <c r="F4225" s="4" t="str">
        <f t="array" ref="F4225">_xlfn.XLOOKUP(C4225,Products!A:A,Products!D:D,"")</f>
        <v>Lall LLC</v>
      </c>
      <c r="G4225" s="4">
        <f>Order_items!C4225</f>
        <v>1</v>
      </c>
      <c r="H4225" s="4">
        <f>Order_items!D4225</f>
        <v>114.52</v>
      </c>
      <c r="I4225" s="4">
        <f>Order_items!E4225</f>
        <v>114.52</v>
      </c>
      <c r="J4225" s="4" t="str">
        <f t="array" ref="J4225">_xlfn.XLOOKUP(A4225,Orders!A:A,Orders!G:G,"")</f>
        <v>UPI</v>
      </c>
      <c r="K4225" s="4">
        <f t="shared" si="1"/>
        <v>2023</v>
      </c>
      <c r="L4225" s="4" t="str">
        <f t="shared" si="2"/>
        <v>Dec</v>
      </c>
    </row>
    <row r="4226" ht="22.5" customHeight="1">
      <c r="A4226" s="4">
        <f>(Orders!A4226)</f>
        <v>8395661807</v>
      </c>
      <c r="B4226" s="5">
        <f t="array" ref="B4226">_xlfn.XLOOKUP(A4226, Orders!A:A,Orders!C:C)</f>
        <v>45523.32648</v>
      </c>
      <c r="C4226" s="4">
        <f>Order_items!B4226</f>
        <v>120532</v>
      </c>
      <c r="D4226" s="4" t="str">
        <f t="array" ref="D4226">_xlfn.XLOOKUP(C4226,Products!A:A,Products!B:B,"")</f>
        <v>Wheat Flour</v>
      </c>
      <c r="E4226" s="4" t="str">
        <f t="array" ref="E4226">_xlfn.XLOOKUP(C4226,Products!A:A,Products!C:C,"")</f>
        <v>Grocery &amp; Staples</v>
      </c>
      <c r="F4226" s="4" t="str">
        <f t="array" ref="F4226">_xlfn.XLOOKUP(C4226,Products!A:A,Products!D:D,"")</f>
        <v>Nazareth Ltd</v>
      </c>
      <c r="G4226" s="4">
        <f>Order_items!C4226</f>
        <v>3</v>
      </c>
      <c r="H4226" s="4">
        <f>Order_items!D4226</f>
        <v>697.53</v>
      </c>
      <c r="I4226" s="4">
        <f>Order_items!E4226</f>
        <v>2092.59</v>
      </c>
      <c r="J4226" s="4" t="str">
        <f t="array" ref="J4226">_xlfn.XLOOKUP(A4226,Orders!A:A,Orders!G:G,"")</f>
        <v>Card</v>
      </c>
      <c r="K4226" s="4">
        <f t="shared" si="1"/>
        <v>2024</v>
      </c>
      <c r="L4226" s="4" t="str">
        <f t="shared" si="2"/>
        <v>Aug</v>
      </c>
    </row>
    <row r="4227" ht="22.5" customHeight="1">
      <c r="A4227" s="4">
        <f>(Orders!A4227)</f>
        <v>5480656353</v>
      </c>
      <c r="B4227" s="5">
        <f t="array" ref="B4227">_xlfn.XLOOKUP(A4227, Orders!A:A,Orders!C:C)</f>
        <v>45356.80772</v>
      </c>
      <c r="C4227" s="4">
        <f>Order_items!B4227</f>
        <v>587645</v>
      </c>
      <c r="D4227" s="4" t="str">
        <f t="array" ref="D4227">_xlfn.XLOOKUP(C4227,Products!A:A,Products!B:B,"")</f>
        <v>Vitamins</v>
      </c>
      <c r="E4227" s="4" t="str">
        <f t="array" ref="E4227">_xlfn.XLOOKUP(C4227,Products!A:A,Products!C:C,"")</f>
        <v>Pharmacy</v>
      </c>
      <c r="F4227" s="4" t="str">
        <f t="array" ref="F4227">_xlfn.XLOOKUP(C4227,Products!A:A,Products!D:D,"")</f>
        <v>Sura, Pillay and Mammen</v>
      </c>
      <c r="G4227" s="4">
        <f>Order_items!C4227</f>
        <v>2</v>
      </c>
      <c r="H4227" s="4">
        <f>Order_items!D4227</f>
        <v>801.81</v>
      </c>
      <c r="I4227" s="4">
        <f>Order_items!E4227</f>
        <v>1603.62</v>
      </c>
      <c r="J4227" s="4" t="str">
        <f t="array" ref="J4227">_xlfn.XLOOKUP(A4227,Orders!A:A,Orders!G:G,"")</f>
        <v>Card</v>
      </c>
      <c r="K4227" s="4">
        <f t="shared" si="1"/>
        <v>2024</v>
      </c>
      <c r="L4227" s="4" t="str">
        <f t="shared" si="2"/>
        <v>Mar</v>
      </c>
    </row>
    <row r="4228" ht="22.5" customHeight="1">
      <c r="A4228" s="4">
        <f>(Orders!A4228)</f>
        <v>4561602092</v>
      </c>
      <c r="B4228" s="5">
        <f t="array" ref="B4228">_xlfn.XLOOKUP(A4228, Orders!A:A,Orders!C:C)</f>
        <v>45553.39385</v>
      </c>
      <c r="C4228" s="4">
        <f>Order_items!B4228</f>
        <v>306177</v>
      </c>
      <c r="D4228" s="4" t="str">
        <f t="array" ref="D4228">_xlfn.XLOOKUP(C4228,Products!A:A,Products!B:B,"")</f>
        <v>Frozen Biryani</v>
      </c>
      <c r="E4228" s="4" t="str">
        <f t="array" ref="E4228">_xlfn.XLOOKUP(C4228,Products!A:A,Products!C:C,"")</f>
        <v>Instant &amp; Frozen Food</v>
      </c>
      <c r="F4228" s="4" t="str">
        <f t="array" ref="F4228">_xlfn.XLOOKUP(C4228,Products!A:A,Products!D:D,"")</f>
        <v>Som Inc</v>
      </c>
      <c r="G4228" s="4">
        <f>Order_items!C4228</f>
        <v>1</v>
      </c>
      <c r="H4228" s="4">
        <f>Order_items!D4228</f>
        <v>769.24</v>
      </c>
      <c r="I4228" s="4">
        <f>Order_items!E4228</f>
        <v>769.24</v>
      </c>
      <c r="J4228" s="4" t="str">
        <f t="array" ref="J4228">_xlfn.XLOOKUP(A4228,Orders!A:A,Orders!G:G,"")</f>
        <v>Cash</v>
      </c>
      <c r="K4228" s="4">
        <f t="shared" si="1"/>
        <v>2024</v>
      </c>
      <c r="L4228" s="4" t="str">
        <f t="shared" si="2"/>
        <v>Sep</v>
      </c>
    </row>
    <row r="4229" ht="22.5" customHeight="1">
      <c r="A4229" s="4">
        <f>(Orders!A4229)</f>
        <v>1695982633</v>
      </c>
      <c r="B4229" s="5">
        <f t="array" ref="B4229">_xlfn.XLOOKUP(A4229, Orders!A:A,Orders!C:C)</f>
        <v>45304.78252</v>
      </c>
      <c r="C4229" s="4">
        <f>Order_items!B4229</f>
        <v>481843</v>
      </c>
      <c r="D4229" s="4" t="str">
        <f t="array" ref="D4229">_xlfn.XLOOKUP(C4229,Products!A:A,Products!B:B,"")</f>
        <v>Chocolates</v>
      </c>
      <c r="E4229" s="4" t="str">
        <f t="array" ref="E4229">_xlfn.XLOOKUP(C4229,Products!A:A,Products!C:C,"")</f>
        <v>Snacks &amp; Munchies</v>
      </c>
      <c r="F4229" s="4" t="str">
        <f t="array" ref="F4229">_xlfn.XLOOKUP(C4229,Products!A:A,Products!D:D,"")</f>
        <v>Taneja, Kala and Kota</v>
      </c>
      <c r="G4229" s="4">
        <f>Order_items!C4229</f>
        <v>2</v>
      </c>
      <c r="H4229" s="4">
        <f>Order_items!D4229</f>
        <v>297.68</v>
      </c>
      <c r="I4229" s="4">
        <f>Order_items!E4229</f>
        <v>595.36</v>
      </c>
      <c r="J4229" s="4" t="str">
        <f t="array" ref="J4229">_xlfn.XLOOKUP(A4229,Orders!A:A,Orders!G:G,"")</f>
        <v>Wallet</v>
      </c>
      <c r="K4229" s="4">
        <f t="shared" si="1"/>
        <v>2024</v>
      </c>
      <c r="L4229" s="4" t="str">
        <f t="shared" si="2"/>
        <v>Jan</v>
      </c>
    </row>
    <row r="4230" ht="22.5" customHeight="1">
      <c r="A4230" s="4">
        <f>(Orders!A4230)</f>
        <v>6309447153</v>
      </c>
      <c r="B4230" s="5">
        <f t="array" ref="B4230">_xlfn.XLOOKUP(A4230, Orders!A:A,Orders!C:C)</f>
        <v>45064.88789</v>
      </c>
      <c r="C4230" s="4">
        <f>Order_items!B4230</f>
        <v>853932</v>
      </c>
      <c r="D4230" s="4" t="str">
        <f t="array" ref="D4230">_xlfn.XLOOKUP(C4230,Products!A:A,Products!B:B,"")</f>
        <v>Baby Wipes</v>
      </c>
      <c r="E4230" s="4" t="str">
        <f t="array" ref="E4230">_xlfn.XLOOKUP(C4230,Products!A:A,Products!C:C,"")</f>
        <v>Baby Care</v>
      </c>
      <c r="F4230" s="4" t="str">
        <f t="array" ref="F4230">_xlfn.XLOOKUP(C4230,Products!A:A,Products!D:D,"")</f>
        <v>Ranganathan-Peri</v>
      </c>
      <c r="G4230" s="4">
        <f>Order_items!C4230</f>
        <v>2</v>
      </c>
      <c r="H4230" s="4">
        <f>Order_items!D4230</f>
        <v>941.19</v>
      </c>
      <c r="I4230" s="4">
        <f>Order_items!E4230</f>
        <v>1882.38</v>
      </c>
      <c r="J4230" s="4" t="str">
        <f t="array" ref="J4230">_xlfn.XLOOKUP(A4230,Orders!A:A,Orders!G:G,"")</f>
        <v>Cash</v>
      </c>
      <c r="K4230" s="4">
        <f t="shared" si="1"/>
        <v>2023</v>
      </c>
      <c r="L4230" s="4" t="str">
        <f t="shared" si="2"/>
        <v>May</v>
      </c>
    </row>
    <row r="4231" ht="22.5" customHeight="1">
      <c r="A4231" s="4">
        <f>(Orders!A4231)</f>
        <v>4796733514</v>
      </c>
      <c r="B4231" s="5">
        <f t="array" ref="B4231">_xlfn.XLOOKUP(A4231, Orders!A:A,Orders!C:C)</f>
        <v>45019.77159</v>
      </c>
      <c r="C4231" s="4">
        <f>Order_items!B4231</f>
        <v>604184</v>
      </c>
      <c r="D4231" s="4" t="str">
        <f t="array" ref="D4231">_xlfn.XLOOKUP(C4231,Products!A:A,Products!B:B,"")</f>
        <v>Toilet Cleaner</v>
      </c>
      <c r="E4231" s="4" t="str">
        <f t="array" ref="E4231">_xlfn.XLOOKUP(C4231,Products!A:A,Products!C:C,"")</f>
        <v>Household Care</v>
      </c>
      <c r="F4231" s="4" t="str">
        <f t="array" ref="F4231">_xlfn.XLOOKUP(C4231,Products!A:A,Products!D:D,"")</f>
        <v>Gaba, Sodhi and Choudhary</v>
      </c>
      <c r="G4231" s="4">
        <f>Order_items!C4231</f>
        <v>2</v>
      </c>
      <c r="H4231" s="4">
        <f>Order_items!D4231</f>
        <v>397.55</v>
      </c>
      <c r="I4231" s="4">
        <f>Order_items!E4231</f>
        <v>795.1</v>
      </c>
      <c r="J4231" s="4" t="str">
        <f t="array" ref="J4231">_xlfn.XLOOKUP(A4231,Orders!A:A,Orders!G:G,"")</f>
        <v>Card</v>
      </c>
      <c r="K4231" s="4">
        <f t="shared" si="1"/>
        <v>2023</v>
      </c>
      <c r="L4231" s="4" t="str">
        <f t="shared" si="2"/>
        <v>Apr</v>
      </c>
    </row>
    <row r="4232" ht="22.5" customHeight="1">
      <c r="A4232" s="4">
        <f>(Orders!A4232)</f>
        <v>2858966982</v>
      </c>
      <c r="B4232" s="5">
        <f t="array" ref="B4232">_xlfn.XLOOKUP(A4232, Orders!A:A,Orders!C:C)</f>
        <v>45407.43168</v>
      </c>
      <c r="C4232" s="4">
        <f>Order_items!B4232</f>
        <v>734789</v>
      </c>
      <c r="D4232" s="4" t="str">
        <f t="array" ref="D4232">_xlfn.XLOOKUP(C4232,Products!A:A,Products!B:B,"")</f>
        <v>Popcorn</v>
      </c>
      <c r="E4232" s="4" t="str">
        <f t="array" ref="E4232">_xlfn.XLOOKUP(C4232,Products!A:A,Products!C:C,"")</f>
        <v>Snacks &amp; Munchies</v>
      </c>
      <c r="F4232" s="4" t="str">
        <f t="array" ref="F4232">_xlfn.XLOOKUP(C4232,Products!A:A,Products!D:D,"")</f>
        <v>Chaudhari, Pant and Singh</v>
      </c>
      <c r="G4232" s="4">
        <f>Order_items!C4232</f>
        <v>2</v>
      </c>
      <c r="H4232" s="4">
        <f>Order_items!D4232</f>
        <v>395.82</v>
      </c>
      <c r="I4232" s="4">
        <f>Order_items!E4232</f>
        <v>791.64</v>
      </c>
      <c r="J4232" s="4" t="str">
        <f t="array" ref="J4232">_xlfn.XLOOKUP(A4232,Orders!A:A,Orders!G:G,"")</f>
        <v>Card</v>
      </c>
      <c r="K4232" s="4">
        <f t="shared" si="1"/>
        <v>2024</v>
      </c>
      <c r="L4232" s="4" t="str">
        <f t="shared" si="2"/>
        <v>Apr</v>
      </c>
    </row>
    <row r="4233" ht="22.5" customHeight="1">
      <c r="A4233" s="4">
        <f>(Orders!A4233)</f>
        <v>6948607495</v>
      </c>
      <c r="B4233" s="5">
        <f t="array" ref="B4233">_xlfn.XLOOKUP(A4233, Orders!A:A,Orders!C:C)</f>
        <v>45532.40155</v>
      </c>
      <c r="C4233" s="4">
        <f>Order_items!B4233</f>
        <v>891833</v>
      </c>
      <c r="D4233" s="4" t="str">
        <f t="array" ref="D4233">_xlfn.XLOOKUP(C4233,Products!A:A,Products!B:B,"")</f>
        <v>Curd</v>
      </c>
      <c r="E4233" s="4" t="str">
        <f t="array" ref="E4233">_xlfn.XLOOKUP(C4233,Products!A:A,Products!C:C,"")</f>
        <v>Dairy &amp; Breakfast</v>
      </c>
      <c r="F4233" s="4" t="str">
        <f t="array" ref="F4233">_xlfn.XLOOKUP(C4233,Products!A:A,Products!D:D,"")</f>
        <v>Mani PLC</v>
      </c>
      <c r="G4233" s="4">
        <f>Order_items!C4233</f>
        <v>1</v>
      </c>
      <c r="H4233" s="4">
        <f>Order_items!D4233</f>
        <v>493.19</v>
      </c>
      <c r="I4233" s="4">
        <f>Order_items!E4233</f>
        <v>493.19</v>
      </c>
      <c r="J4233" s="4" t="str">
        <f t="array" ref="J4233">_xlfn.XLOOKUP(A4233,Orders!A:A,Orders!G:G,"")</f>
        <v>UPI</v>
      </c>
      <c r="K4233" s="4">
        <f t="shared" si="1"/>
        <v>2024</v>
      </c>
      <c r="L4233" s="4" t="str">
        <f t="shared" si="2"/>
        <v>Aug</v>
      </c>
    </row>
    <row r="4234" ht="22.5" customHeight="1">
      <c r="A4234" s="4">
        <f>(Orders!A4234)</f>
        <v>4959271803</v>
      </c>
      <c r="B4234" s="5">
        <f t="array" ref="B4234">_xlfn.XLOOKUP(A4234, Orders!A:A,Orders!C:C)</f>
        <v>45344.05084</v>
      </c>
      <c r="C4234" s="4">
        <f>Order_items!B4234</f>
        <v>385113</v>
      </c>
      <c r="D4234" s="4" t="str">
        <f t="array" ref="D4234">_xlfn.XLOOKUP(C4234,Products!A:A,Products!B:B,"")</f>
        <v>Lotion</v>
      </c>
      <c r="E4234" s="4" t="str">
        <f t="array" ref="E4234">_xlfn.XLOOKUP(C4234,Products!A:A,Products!C:C,"")</f>
        <v>Personal Care</v>
      </c>
      <c r="F4234" s="4" t="str">
        <f t="array" ref="F4234">_xlfn.XLOOKUP(C4234,Products!A:A,Products!D:D,"")</f>
        <v>Sampath, Mane and Mody</v>
      </c>
      <c r="G4234" s="4">
        <f>Order_items!C4234</f>
        <v>2</v>
      </c>
      <c r="H4234" s="4">
        <f>Order_items!D4234</f>
        <v>816.38</v>
      </c>
      <c r="I4234" s="4">
        <f>Order_items!E4234</f>
        <v>1632.76</v>
      </c>
      <c r="J4234" s="4" t="str">
        <f t="array" ref="J4234">_xlfn.XLOOKUP(A4234,Orders!A:A,Orders!G:G,"")</f>
        <v>Wallet</v>
      </c>
      <c r="K4234" s="4">
        <f t="shared" si="1"/>
        <v>2024</v>
      </c>
      <c r="L4234" s="4" t="str">
        <f t="shared" si="2"/>
        <v>Feb</v>
      </c>
    </row>
    <row r="4235" ht="22.5" customHeight="1">
      <c r="A4235" s="4">
        <f>(Orders!A4235)</f>
        <v>5669689881</v>
      </c>
      <c r="B4235" s="5">
        <f t="array" ref="B4235">_xlfn.XLOOKUP(A4235, Orders!A:A,Orders!C:C)</f>
        <v>45118.88932</v>
      </c>
      <c r="C4235" s="4">
        <f>Order_items!B4235</f>
        <v>448752</v>
      </c>
      <c r="D4235" s="4" t="str">
        <f t="array" ref="D4235">_xlfn.XLOOKUP(C4235,Products!A:A,Products!B:B,"")</f>
        <v>Toilet Cleaner</v>
      </c>
      <c r="E4235" s="4" t="str">
        <f t="array" ref="E4235">_xlfn.XLOOKUP(C4235,Products!A:A,Products!C:C,"")</f>
        <v>Household Care</v>
      </c>
      <c r="F4235" s="4" t="str">
        <f t="array" ref="F4235">_xlfn.XLOOKUP(C4235,Products!A:A,Products!D:D,"")</f>
        <v>Batta-Doctor</v>
      </c>
      <c r="G4235" s="4">
        <f>Order_items!C4235</f>
        <v>1</v>
      </c>
      <c r="H4235" s="4">
        <f>Order_items!D4235</f>
        <v>160.07</v>
      </c>
      <c r="I4235" s="4">
        <f>Order_items!E4235</f>
        <v>160.07</v>
      </c>
      <c r="J4235" s="4" t="str">
        <f t="array" ref="J4235">_xlfn.XLOOKUP(A4235,Orders!A:A,Orders!G:G,"")</f>
        <v>Cash</v>
      </c>
      <c r="K4235" s="4">
        <f t="shared" si="1"/>
        <v>2023</v>
      </c>
      <c r="L4235" s="4" t="str">
        <f t="shared" si="2"/>
        <v>Jul</v>
      </c>
    </row>
    <row r="4236" ht="22.5" customHeight="1">
      <c r="A4236" s="4">
        <f>(Orders!A4236)</f>
        <v>5352265711</v>
      </c>
      <c r="B4236" s="5">
        <f t="array" ref="B4236">_xlfn.XLOOKUP(A4236, Orders!A:A,Orders!C:C)</f>
        <v>45351.81519</v>
      </c>
      <c r="C4236" s="4">
        <f>Order_items!B4236</f>
        <v>440875</v>
      </c>
      <c r="D4236" s="4" t="str">
        <f t="array" ref="D4236">_xlfn.XLOOKUP(C4236,Products!A:A,Products!B:B,"")</f>
        <v>Baby Wipes</v>
      </c>
      <c r="E4236" s="4" t="str">
        <f t="array" ref="E4236">_xlfn.XLOOKUP(C4236,Products!A:A,Products!C:C,"")</f>
        <v>Baby Care</v>
      </c>
      <c r="F4236" s="4" t="str">
        <f t="array" ref="F4236">_xlfn.XLOOKUP(C4236,Products!A:A,Products!D:D,"")</f>
        <v>Loyal Inc</v>
      </c>
      <c r="G4236" s="4">
        <f>Order_items!C4236</f>
        <v>1</v>
      </c>
      <c r="H4236" s="4">
        <f>Order_items!D4236</f>
        <v>275.03</v>
      </c>
      <c r="I4236" s="4">
        <f>Order_items!E4236</f>
        <v>275.03</v>
      </c>
      <c r="J4236" s="4" t="str">
        <f t="array" ref="J4236">_xlfn.XLOOKUP(A4236,Orders!A:A,Orders!G:G,"")</f>
        <v>Wallet</v>
      </c>
      <c r="K4236" s="4">
        <f t="shared" si="1"/>
        <v>2024</v>
      </c>
      <c r="L4236" s="4" t="str">
        <f t="shared" si="2"/>
        <v>Feb</v>
      </c>
    </row>
    <row r="4237" ht="22.5" customHeight="1">
      <c r="A4237" s="4">
        <f>(Orders!A4237)</f>
        <v>5498551836</v>
      </c>
      <c r="B4237" s="5">
        <f t="array" ref="B4237">_xlfn.XLOOKUP(A4237, Orders!A:A,Orders!C:C)</f>
        <v>45232.55995</v>
      </c>
      <c r="C4237" s="4">
        <f>Order_items!B4237</f>
        <v>871592</v>
      </c>
      <c r="D4237" s="4" t="str">
        <f t="array" ref="D4237">_xlfn.XLOOKUP(C4237,Products!A:A,Products!B:B,"")</f>
        <v>Carrots</v>
      </c>
      <c r="E4237" s="4" t="str">
        <f t="array" ref="E4237">_xlfn.XLOOKUP(C4237,Products!A:A,Products!C:C,"")</f>
        <v>Fruits &amp; Vegetables</v>
      </c>
      <c r="F4237" s="4" t="str">
        <f t="array" ref="F4237">_xlfn.XLOOKUP(C4237,Products!A:A,Products!D:D,"")</f>
        <v>Shankar, Nadkarni and Kumer</v>
      </c>
      <c r="G4237" s="4">
        <f>Order_items!C4237</f>
        <v>1</v>
      </c>
      <c r="H4237" s="4">
        <f>Order_items!D4237</f>
        <v>870.29</v>
      </c>
      <c r="I4237" s="4">
        <f>Order_items!E4237</f>
        <v>870.29</v>
      </c>
      <c r="J4237" s="4" t="str">
        <f t="array" ref="J4237">_xlfn.XLOOKUP(A4237,Orders!A:A,Orders!G:G,"")</f>
        <v>UPI</v>
      </c>
      <c r="K4237" s="4">
        <f t="shared" si="1"/>
        <v>2023</v>
      </c>
      <c r="L4237" s="4" t="str">
        <f t="shared" si="2"/>
        <v>Nov</v>
      </c>
    </row>
    <row r="4238" ht="22.5" customHeight="1">
      <c r="A4238" s="4">
        <f>(Orders!A4238)</f>
        <v>6556845822</v>
      </c>
      <c r="B4238" s="5">
        <f t="array" ref="B4238">_xlfn.XLOOKUP(A4238, Orders!A:A,Orders!C:C)</f>
        <v>45059.79671</v>
      </c>
      <c r="C4238" s="4">
        <f>Order_items!B4238</f>
        <v>799688</v>
      </c>
      <c r="D4238" s="4" t="str">
        <f t="array" ref="D4238">_xlfn.XLOOKUP(C4238,Products!A:A,Products!B:B,"")</f>
        <v>Lotion</v>
      </c>
      <c r="E4238" s="4" t="str">
        <f t="array" ref="E4238">_xlfn.XLOOKUP(C4238,Products!A:A,Products!C:C,"")</f>
        <v>Personal Care</v>
      </c>
      <c r="F4238" s="4" t="str">
        <f t="array" ref="F4238">_xlfn.XLOOKUP(C4238,Products!A:A,Products!D:D,"")</f>
        <v>Arora LLC</v>
      </c>
      <c r="G4238" s="4">
        <f>Order_items!C4238</f>
        <v>1</v>
      </c>
      <c r="H4238" s="4">
        <f>Order_items!D4238</f>
        <v>309.62</v>
      </c>
      <c r="I4238" s="4">
        <f>Order_items!E4238</f>
        <v>309.62</v>
      </c>
      <c r="J4238" s="4" t="str">
        <f t="array" ref="J4238">_xlfn.XLOOKUP(A4238,Orders!A:A,Orders!G:G,"")</f>
        <v>UPI</v>
      </c>
      <c r="K4238" s="4">
        <f t="shared" si="1"/>
        <v>2023</v>
      </c>
      <c r="L4238" s="4" t="str">
        <f t="shared" si="2"/>
        <v>May</v>
      </c>
    </row>
    <row r="4239" ht="22.5" customHeight="1">
      <c r="A4239" s="4">
        <f>(Orders!A4239)</f>
        <v>5167008199</v>
      </c>
      <c r="B4239" s="5">
        <f t="array" ref="B4239">_xlfn.XLOOKUP(A4239, Orders!A:A,Orders!C:C)</f>
        <v>45443.88975</v>
      </c>
      <c r="C4239" s="4">
        <f>Order_items!B4239</f>
        <v>883013</v>
      </c>
      <c r="D4239" s="4" t="str">
        <f t="array" ref="D4239">_xlfn.XLOOKUP(C4239,Products!A:A,Products!B:B,"")</f>
        <v>Eggs</v>
      </c>
      <c r="E4239" s="4" t="str">
        <f t="array" ref="E4239">_xlfn.XLOOKUP(C4239,Products!A:A,Products!C:C,"")</f>
        <v>Dairy &amp; Breakfast</v>
      </c>
      <c r="F4239" s="4" t="str">
        <f t="array" ref="F4239">_xlfn.XLOOKUP(C4239,Products!A:A,Products!D:D,"")</f>
        <v>Chahal Group</v>
      </c>
      <c r="G4239" s="4">
        <f>Order_items!C4239</f>
        <v>1</v>
      </c>
      <c r="H4239" s="4">
        <f>Order_items!D4239</f>
        <v>989.88</v>
      </c>
      <c r="I4239" s="4">
        <f>Order_items!E4239</f>
        <v>989.88</v>
      </c>
      <c r="J4239" s="4" t="str">
        <f t="array" ref="J4239">_xlfn.XLOOKUP(A4239,Orders!A:A,Orders!G:G,"")</f>
        <v>UPI</v>
      </c>
      <c r="K4239" s="4">
        <f t="shared" si="1"/>
        <v>2024</v>
      </c>
      <c r="L4239" s="4" t="str">
        <f t="shared" si="2"/>
        <v>May</v>
      </c>
    </row>
    <row r="4240" ht="22.5" customHeight="1">
      <c r="A4240" s="4">
        <f>(Orders!A4240)</f>
        <v>966294309</v>
      </c>
      <c r="B4240" s="5">
        <f t="array" ref="B4240">_xlfn.XLOOKUP(A4240, Orders!A:A,Orders!C:C)</f>
        <v>45414.2411</v>
      </c>
      <c r="C4240" s="4">
        <f>Order_items!B4240</f>
        <v>654297</v>
      </c>
      <c r="D4240" s="4" t="str">
        <f t="array" ref="D4240">_xlfn.XLOOKUP(C4240,Products!A:A,Products!B:B,"")</f>
        <v>Potatoes</v>
      </c>
      <c r="E4240" s="4" t="str">
        <f t="array" ref="E4240">_xlfn.XLOOKUP(C4240,Products!A:A,Products!C:C,"")</f>
        <v>Fruits &amp; Vegetables</v>
      </c>
      <c r="F4240" s="4" t="str">
        <f t="array" ref="F4240">_xlfn.XLOOKUP(C4240,Products!A:A,Products!D:D,"")</f>
        <v>Chandran-Dass</v>
      </c>
      <c r="G4240" s="4">
        <f>Order_items!C4240</f>
        <v>3</v>
      </c>
      <c r="H4240" s="4">
        <f>Order_items!D4240</f>
        <v>13.25</v>
      </c>
      <c r="I4240" s="4">
        <f>Order_items!E4240</f>
        <v>39.75</v>
      </c>
      <c r="J4240" s="4" t="str">
        <f t="array" ref="J4240">_xlfn.XLOOKUP(A4240,Orders!A:A,Orders!G:G,"")</f>
        <v>Card</v>
      </c>
      <c r="K4240" s="4">
        <f t="shared" si="1"/>
        <v>2024</v>
      </c>
      <c r="L4240" s="4" t="str">
        <f t="shared" si="2"/>
        <v>May</v>
      </c>
    </row>
    <row r="4241" ht="22.5" customHeight="1">
      <c r="A4241" s="4">
        <f>(Orders!A4241)</f>
        <v>3163611427</v>
      </c>
      <c r="B4241" s="5">
        <f t="array" ref="B4241">_xlfn.XLOOKUP(A4241, Orders!A:A,Orders!C:C)</f>
        <v>45308.26766</v>
      </c>
      <c r="C4241" s="4">
        <f>Order_items!B4241</f>
        <v>962591</v>
      </c>
      <c r="D4241" s="4" t="str">
        <f t="array" ref="D4241">_xlfn.XLOOKUP(C4241,Products!A:A,Products!B:B,"")</f>
        <v>Orange Juice</v>
      </c>
      <c r="E4241" s="4" t="str">
        <f t="array" ref="E4241">_xlfn.XLOOKUP(C4241,Products!A:A,Products!C:C,"")</f>
        <v>Cold Drinks &amp; Juices</v>
      </c>
      <c r="F4241" s="4" t="str">
        <f t="array" ref="F4241">_xlfn.XLOOKUP(C4241,Products!A:A,Products!D:D,"")</f>
        <v>Murthy-Kaul</v>
      </c>
      <c r="G4241" s="4">
        <f>Order_items!C4241</f>
        <v>2</v>
      </c>
      <c r="H4241" s="4">
        <f>Order_items!D4241</f>
        <v>130.01</v>
      </c>
      <c r="I4241" s="4">
        <f>Order_items!E4241</f>
        <v>260.02</v>
      </c>
      <c r="J4241" s="4" t="str">
        <f t="array" ref="J4241">_xlfn.XLOOKUP(A4241,Orders!A:A,Orders!G:G,"")</f>
        <v>Cash</v>
      </c>
      <c r="K4241" s="4">
        <f t="shared" si="1"/>
        <v>2024</v>
      </c>
      <c r="L4241" s="4" t="str">
        <f t="shared" si="2"/>
        <v>Jan</v>
      </c>
    </row>
    <row r="4242" ht="22.5" customHeight="1">
      <c r="A4242" s="4">
        <f>(Orders!A4242)</f>
        <v>203136866</v>
      </c>
      <c r="B4242" s="5">
        <f t="array" ref="B4242">_xlfn.XLOOKUP(A4242, Orders!A:A,Orders!C:C)</f>
        <v>45454.5186</v>
      </c>
      <c r="C4242" s="4">
        <f>Order_items!B4242</f>
        <v>6405</v>
      </c>
      <c r="D4242" s="4" t="str">
        <f t="array" ref="D4242">_xlfn.XLOOKUP(C4242,Products!A:A,Products!B:B,"")</f>
        <v>Baby Food</v>
      </c>
      <c r="E4242" s="4" t="str">
        <f t="array" ref="E4242">_xlfn.XLOOKUP(C4242,Products!A:A,Products!C:C,"")</f>
        <v>Baby Care</v>
      </c>
      <c r="F4242" s="4" t="str">
        <f t="array" ref="F4242">_xlfn.XLOOKUP(C4242,Products!A:A,Products!D:D,"")</f>
        <v>Kashyap-Reddy</v>
      </c>
      <c r="G4242" s="4">
        <f>Order_items!C4242</f>
        <v>1</v>
      </c>
      <c r="H4242" s="4">
        <f>Order_items!D4242</f>
        <v>236.51</v>
      </c>
      <c r="I4242" s="4">
        <f>Order_items!E4242</f>
        <v>236.51</v>
      </c>
      <c r="J4242" s="4" t="str">
        <f t="array" ref="J4242">_xlfn.XLOOKUP(A4242,Orders!A:A,Orders!G:G,"")</f>
        <v>Wallet</v>
      </c>
      <c r="K4242" s="4">
        <f t="shared" si="1"/>
        <v>2024</v>
      </c>
      <c r="L4242" s="4" t="str">
        <f t="shared" si="2"/>
        <v>Jun</v>
      </c>
    </row>
    <row r="4243" ht="22.5" customHeight="1">
      <c r="A4243" s="4">
        <f>(Orders!A4243)</f>
        <v>1815555165</v>
      </c>
      <c r="B4243" s="5">
        <f t="array" ref="B4243">_xlfn.XLOOKUP(A4243, Orders!A:A,Orders!C:C)</f>
        <v>45180.49164</v>
      </c>
      <c r="C4243" s="4">
        <f>Order_items!B4243</f>
        <v>382511</v>
      </c>
      <c r="D4243" s="4" t="str">
        <f t="array" ref="D4243">_xlfn.XLOOKUP(C4243,Products!A:A,Products!B:B,"")</f>
        <v>Butter</v>
      </c>
      <c r="E4243" s="4" t="str">
        <f t="array" ref="E4243">_xlfn.XLOOKUP(C4243,Products!A:A,Products!C:C,"")</f>
        <v>Dairy &amp; Breakfast</v>
      </c>
      <c r="F4243" s="4" t="str">
        <f t="array" ref="F4243">_xlfn.XLOOKUP(C4243,Products!A:A,Products!D:D,"")</f>
        <v>Bora-Thakkar</v>
      </c>
      <c r="G4243" s="4">
        <f>Order_items!C4243</f>
        <v>1</v>
      </c>
      <c r="H4243" s="4">
        <f>Order_items!D4243</f>
        <v>702.54</v>
      </c>
      <c r="I4243" s="4">
        <f>Order_items!E4243</f>
        <v>702.54</v>
      </c>
      <c r="J4243" s="4" t="str">
        <f t="array" ref="J4243">_xlfn.XLOOKUP(A4243,Orders!A:A,Orders!G:G,"")</f>
        <v>Card</v>
      </c>
      <c r="K4243" s="4">
        <f t="shared" si="1"/>
        <v>2023</v>
      </c>
      <c r="L4243" s="4" t="str">
        <f t="shared" si="2"/>
        <v>Sep</v>
      </c>
    </row>
    <row r="4244" ht="22.5" customHeight="1">
      <c r="A4244" s="4">
        <f>(Orders!A4244)</f>
        <v>1874499212</v>
      </c>
      <c r="B4244" s="5">
        <f t="array" ref="B4244">_xlfn.XLOOKUP(A4244, Orders!A:A,Orders!C:C)</f>
        <v>45442.00626</v>
      </c>
      <c r="C4244" s="4">
        <f>Order_items!B4244</f>
        <v>697683</v>
      </c>
      <c r="D4244" s="4" t="str">
        <f t="array" ref="D4244">_xlfn.XLOOKUP(C4244,Products!A:A,Products!B:B,"")</f>
        <v>Toilet Cleaner</v>
      </c>
      <c r="E4244" s="4" t="str">
        <f t="array" ref="E4244">_xlfn.XLOOKUP(C4244,Products!A:A,Products!C:C,"")</f>
        <v>Household Care</v>
      </c>
      <c r="F4244" s="4" t="str">
        <f t="array" ref="F4244">_xlfn.XLOOKUP(C4244,Products!A:A,Products!D:D,"")</f>
        <v>Murty, Varghese and Saxena</v>
      </c>
      <c r="G4244" s="4">
        <f>Order_items!C4244</f>
        <v>1</v>
      </c>
      <c r="H4244" s="4">
        <f>Order_items!D4244</f>
        <v>123.74</v>
      </c>
      <c r="I4244" s="4">
        <f>Order_items!E4244</f>
        <v>123.74</v>
      </c>
      <c r="J4244" s="4" t="str">
        <f t="array" ref="J4244">_xlfn.XLOOKUP(A4244,Orders!A:A,Orders!G:G,"")</f>
        <v>Cash</v>
      </c>
      <c r="K4244" s="4">
        <f t="shared" si="1"/>
        <v>2024</v>
      </c>
      <c r="L4244" s="4" t="str">
        <f t="shared" si="2"/>
        <v>May</v>
      </c>
    </row>
    <row r="4245" ht="22.5" customHeight="1">
      <c r="A4245" s="4">
        <f>(Orders!A4245)</f>
        <v>4012779165</v>
      </c>
      <c r="B4245" s="5">
        <f t="array" ref="B4245">_xlfn.XLOOKUP(A4245, Orders!A:A,Orders!C:C)</f>
        <v>45551.39361</v>
      </c>
      <c r="C4245" s="4">
        <f>Order_items!B4245</f>
        <v>462526</v>
      </c>
      <c r="D4245" s="4" t="str">
        <f t="array" ref="D4245">_xlfn.XLOOKUP(C4245,Products!A:A,Products!B:B,"")</f>
        <v>Curd</v>
      </c>
      <c r="E4245" s="4" t="str">
        <f t="array" ref="E4245">_xlfn.XLOOKUP(C4245,Products!A:A,Products!C:C,"")</f>
        <v>Dairy &amp; Breakfast</v>
      </c>
      <c r="F4245" s="4" t="str">
        <f t="array" ref="F4245">_xlfn.XLOOKUP(C4245,Products!A:A,Products!D:D,"")</f>
        <v>Pau and Sons</v>
      </c>
      <c r="G4245" s="4">
        <f>Order_items!C4245</f>
        <v>2</v>
      </c>
      <c r="H4245" s="4">
        <f>Order_items!D4245</f>
        <v>449.97</v>
      </c>
      <c r="I4245" s="4">
        <f>Order_items!E4245</f>
        <v>899.94</v>
      </c>
      <c r="J4245" s="4" t="str">
        <f t="array" ref="J4245">_xlfn.XLOOKUP(A4245,Orders!A:A,Orders!G:G,"")</f>
        <v>Wallet</v>
      </c>
      <c r="K4245" s="4">
        <f t="shared" si="1"/>
        <v>2024</v>
      </c>
      <c r="L4245" s="4" t="str">
        <f t="shared" si="2"/>
        <v>Sep</v>
      </c>
    </row>
    <row r="4246" ht="22.5" customHeight="1">
      <c r="A4246" s="4">
        <f>(Orders!A4246)</f>
        <v>3669023899</v>
      </c>
      <c r="B4246" s="5">
        <f t="array" ref="B4246">_xlfn.XLOOKUP(A4246, Orders!A:A,Orders!C:C)</f>
        <v>45424.39891</v>
      </c>
      <c r="C4246" s="4">
        <f>Order_items!B4246</f>
        <v>707935</v>
      </c>
      <c r="D4246" s="4" t="str">
        <f t="array" ref="D4246">_xlfn.XLOOKUP(C4246,Products!A:A,Products!B:B,"")</f>
        <v>Cat Food</v>
      </c>
      <c r="E4246" s="4" t="str">
        <f t="array" ref="E4246">_xlfn.XLOOKUP(C4246,Products!A:A,Products!C:C,"")</f>
        <v>Pet Care</v>
      </c>
      <c r="F4246" s="4" t="str">
        <f t="array" ref="F4246">_xlfn.XLOOKUP(C4246,Products!A:A,Products!D:D,"")</f>
        <v>Anne, Mammen and Khatri</v>
      </c>
      <c r="G4246" s="4">
        <f>Order_items!C4246</f>
        <v>2</v>
      </c>
      <c r="H4246" s="4">
        <f>Order_items!D4246</f>
        <v>820.9</v>
      </c>
      <c r="I4246" s="4">
        <f>Order_items!E4246</f>
        <v>1641.8</v>
      </c>
      <c r="J4246" s="4" t="str">
        <f t="array" ref="J4246">_xlfn.XLOOKUP(A4246,Orders!A:A,Orders!G:G,"")</f>
        <v>Card</v>
      </c>
      <c r="K4246" s="4">
        <f t="shared" si="1"/>
        <v>2024</v>
      </c>
      <c r="L4246" s="4" t="str">
        <f t="shared" si="2"/>
        <v>May</v>
      </c>
    </row>
    <row r="4247" ht="22.5" customHeight="1">
      <c r="A4247" s="4">
        <f>(Orders!A4247)</f>
        <v>9296381620</v>
      </c>
      <c r="B4247" s="5">
        <f t="array" ref="B4247">_xlfn.XLOOKUP(A4247, Orders!A:A,Orders!C:C)</f>
        <v>45410.06471</v>
      </c>
      <c r="C4247" s="4">
        <f>Order_items!B4247</f>
        <v>89084</v>
      </c>
      <c r="D4247" s="4" t="str">
        <f t="array" ref="D4247">_xlfn.XLOOKUP(C4247,Products!A:A,Products!B:B,"")</f>
        <v>Milk</v>
      </c>
      <c r="E4247" s="4" t="str">
        <f t="array" ref="E4247">_xlfn.XLOOKUP(C4247,Products!A:A,Products!C:C,"")</f>
        <v>Dairy &amp; Breakfast</v>
      </c>
      <c r="F4247" s="4" t="str">
        <f t="array" ref="F4247">_xlfn.XLOOKUP(C4247,Products!A:A,Products!D:D,"")</f>
        <v>Wali, Virk and Iyer</v>
      </c>
      <c r="G4247" s="4">
        <f>Order_items!C4247</f>
        <v>2</v>
      </c>
      <c r="H4247" s="4">
        <f>Order_items!D4247</f>
        <v>598.83</v>
      </c>
      <c r="I4247" s="4">
        <f>Order_items!E4247</f>
        <v>1197.66</v>
      </c>
      <c r="J4247" s="4" t="str">
        <f t="array" ref="J4247">_xlfn.XLOOKUP(A4247,Orders!A:A,Orders!G:G,"")</f>
        <v>Card</v>
      </c>
      <c r="K4247" s="4">
        <f t="shared" si="1"/>
        <v>2024</v>
      </c>
      <c r="L4247" s="4" t="str">
        <f t="shared" si="2"/>
        <v>Apr</v>
      </c>
    </row>
    <row r="4248" ht="22.5" customHeight="1">
      <c r="A4248" s="4">
        <f>(Orders!A4248)</f>
        <v>2725513934</v>
      </c>
      <c r="B4248" s="5">
        <f t="array" ref="B4248">_xlfn.XLOOKUP(A4248, Orders!A:A,Orders!C:C)</f>
        <v>45206.26481</v>
      </c>
      <c r="C4248" s="4">
        <f>Order_items!B4248</f>
        <v>604184</v>
      </c>
      <c r="D4248" s="4" t="str">
        <f t="array" ref="D4248">_xlfn.XLOOKUP(C4248,Products!A:A,Products!B:B,"")</f>
        <v>Toilet Cleaner</v>
      </c>
      <c r="E4248" s="4" t="str">
        <f t="array" ref="E4248">_xlfn.XLOOKUP(C4248,Products!A:A,Products!C:C,"")</f>
        <v>Household Care</v>
      </c>
      <c r="F4248" s="4" t="str">
        <f t="array" ref="F4248">_xlfn.XLOOKUP(C4248,Products!A:A,Products!D:D,"")</f>
        <v>Gaba, Sodhi and Choudhary</v>
      </c>
      <c r="G4248" s="4">
        <f>Order_items!C4248</f>
        <v>3</v>
      </c>
      <c r="H4248" s="4">
        <f>Order_items!D4248</f>
        <v>397.55</v>
      </c>
      <c r="I4248" s="4">
        <f>Order_items!E4248</f>
        <v>1192.65</v>
      </c>
      <c r="J4248" s="4" t="str">
        <f t="array" ref="J4248">_xlfn.XLOOKUP(A4248,Orders!A:A,Orders!G:G,"")</f>
        <v>Wallet</v>
      </c>
      <c r="K4248" s="4">
        <f t="shared" si="1"/>
        <v>2023</v>
      </c>
      <c r="L4248" s="4" t="str">
        <f t="shared" si="2"/>
        <v>Oct</v>
      </c>
    </row>
    <row r="4249" ht="22.5" customHeight="1">
      <c r="A4249" s="4">
        <f>(Orders!A4249)</f>
        <v>5564338561</v>
      </c>
      <c r="B4249" s="5">
        <f t="array" ref="B4249">_xlfn.XLOOKUP(A4249, Orders!A:A,Orders!C:C)</f>
        <v>45382.95788</v>
      </c>
      <c r="C4249" s="4">
        <f>Order_items!B4249</f>
        <v>257719</v>
      </c>
      <c r="D4249" s="4" t="str">
        <f t="array" ref="D4249">_xlfn.XLOOKUP(C4249,Products!A:A,Products!B:B,"")</f>
        <v>Eggs</v>
      </c>
      <c r="E4249" s="4" t="str">
        <f t="array" ref="E4249">_xlfn.XLOOKUP(C4249,Products!A:A,Products!C:C,"")</f>
        <v>Dairy &amp; Breakfast</v>
      </c>
      <c r="F4249" s="4" t="str">
        <f t="array" ref="F4249">_xlfn.XLOOKUP(C4249,Products!A:A,Products!D:D,"")</f>
        <v>Chaudhuri PLC</v>
      </c>
      <c r="G4249" s="4">
        <f>Order_items!C4249</f>
        <v>1</v>
      </c>
      <c r="H4249" s="4">
        <f>Order_items!D4249</f>
        <v>281.73</v>
      </c>
      <c r="I4249" s="4">
        <f>Order_items!E4249</f>
        <v>281.73</v>
      </c>
      <c r="J4249" s="4" t="str">
        <f t="array" ref="J4249">_xlfn.XLOOKUP(A4249,Orders!A:A,Orders!G:G,"")</f>
        <v>UPI</v>
      </c>
      <c r="K4249" s="4">
        <f t="shared" si="1"/>
        <v>2024</v>
      </c>
      <c r="L4249" s="4" t="str">
        <f t="shared" si="2"/>
        <v>Mar</v>
      </c>
    </row>
    <row r="4250" ht="22.5" customHeight="1">
      <c r="A4250" s="4">
        <f>(Orders!A4250)</f>
        <v>4701778121</v>
      </c>
      <c r="B4250" s="5">
        <f t="array" ref="B4250">_xlfn.XLOOKUP(A4250, Orders!A:A,Orders!C:C)</f>
        <v>45449.89565</v>
      </c>
      <c r="C4250" s="4">
        <f>Order_items!B4250</f>
        <v>700048</v>
      </c>
      <c r="D4250" s="4" t="str">
        <f t="array" ref="D4250">_xlfn.XLOOKUP(C4250,Products!A:A,Products!B:B,"")</f>
        <v>Dish Soap</v>
      </c>
      <c r="E4250" s="4" t="str">
        <f t="array" ref="E4250">_xlfn.XLOOKUP(C4250,Products!A:A,Products!C:C,"")</f>
        <v>Household Care</v>
      </c>
      <c r="F4250" s="4" t="str">
        <f t="array" ref="F4250">_xlfn.XLOOKUP(C4250,Products!A:A,Products!D:D,"")</f>
        <v>Khalsa-Bhavsar</v>
      </c>
      <c r="G4250" s="4">
        <f>Order_items!C4250</f>
        <v>1</v>
      </c>
      <c r="H4250" s="4">
        <f>Order_items!D4250</f>
        <v>141.28</v>
      </c>
      <c r="I4250" s="4">
        <f>Order_items!E4250</f>
        <v>141.28</v>
      </c>
      <c r="J4250" s="4" t="str">
        <f t="array" ref="J4250">_xlfn.XLOOKUP(A4250,Orders!A:A,Orders!G:G,"")</f>
        <v>Wallet</v>
      </c>
      <c r="K4250" s="4">
        <f t="shared" si="1"/>
        <v>2024</v>
      </c>
      <c r="L4250" s="4" t="str">
        <f t="shared" si="2"/>
        <v>Jun</v>
      </c>
    </row>
    <row r="4251" ht="22.5" customHeight="1">
      <c r="A4251" s="4">
        <f>(Orders!A4251)</f>
        <v>9529272337</v>
      </c>
      <c r="B4251" s="5">
        <f t="array" ref="B4251">_xlfn.XLOOKUP(A4251, Orders!A:A,Orders!C:C)</f>
        <v>45271.00275</v>
      </c>
      <c r="C4251" s="4">
        <f>Order_items!B4251</f>
        <v>91670</v>
      </c>
      <c r="D4251" s="4" t="str">
        <f t="array" ref="D4251">_xlfn.XLOOKUP(C4251,Products!A:A,Products!B:B,"")</f>
        <v>Dish Soap</v>
      </c>
      <c r="E4251" s="4" t="str">
        <f t="array" ref="E4251">_xlfn.XLOOKUP(C4251,Products!A:A,Products!C:C,"")</f>
        <v>Household Care</v>
      </c>
      <c r="F4251" s="4" t="str">
        <f t="array" ref="F4251">_xlfn.XLOOKUP(C4251,Products!A:A,Products!D:D,"")</f>
        <v>Barman-Ahluwalia</v>
      </c>
      <c r="G4251" s="4">
        <f>Order_items!C4251</f>
        <v>1</v>
      </c>
      <c r="H4251" s="4">
        <f>Order_items!D4251</f>
        <v>439.24</v>
      </c>
      <c r="I4251" s="4">
        <f>Order_items!E4251</f>
        <v>439.24</v>
      </c>
      <c r="J4251" s="4" t="str">
        <f t="array" ref="J4251">_xlfn.XLOOKUP(A4251,Orders!A:A,Orders!G:G,"")</f>
        <v>UPI</v>
      </c>
      <c r="K4251" s="4">
        <f t="shared" si="1"/>
        <v>2023</v>
      </c>
      <c r="L4251" s="4" t="str">
        <f t="shared" si="2"/>
        <v>Dec</v>
      </c>
    </row>
    <row r="4252" ht="22.5" customHeight="1">
      <c r="A4252" s="4">
        <f>(Orders!A4252)</f>
        <v>869910650</v>
      </c>
      <c r="B4252" s="5">
        <f t="array" ref="B4252">_xlfn.XLOOKUP(A4252, Orders!A:A,Orders!C:C)</f>
        <v>45439.02977</v>
      </c>
      <c r="C4252" s="4">
        <f>Order_items!B4252</f>
        <v>451933</v>
      </c>
      <c r="D4252" s="4" t="str">
        <f t="array" ref="D4252">_xlfn.XLOOKUP(C4252,Products!A:A,Products!B:B,"")</f>
        <v>Wheat Flour</v>
      </c>
      <c r="E4252" s="4" t="str">
        <f t="array" ref="E4252">_xlfn.XLOOKUP(C4252,Products!A:A,Products!C:C,"")</f>
        <v>Grocery &amp; Staples</v>
      </c>
      <c r="F4252" s="4" t="str">
        <f t="array" ref="F4252">_xlfn.XLOOKUP(C4252,Products!A:A,Products!D:D,"")</f>
        <v>Nadig Ltd</v>
      </c>
      <c r="G4252" s="4">
        <f>Order_items!C4252</f>
        <v>1</v>
      </c>
      <c r="H4252" s="4">
        <f>Order_items!D4252</f>
        <v>568.94</v>
      </c>
      <c r="I4252" s="4">
        <f>Order_items!E4252</f>
        <v>568.94</v>
      </c>
      <c r="J4252" s="4" t="str">
        <f t="array" ref="J4252">_xlfn.XLOOKUP(A4252,Orders!A:A,Orders!G:G,"")</f>
        <v>UPI</v>
      </c>
      <c r="K4252" s="4">
        <f t="shared" si="1"/>
        <v>2024</v>
      </c>
      <c r="L4252" s="4" t="str">
        <f t="shared" si="2"/>
        <v>May</v>
      </c>
    </row>
    <row r="4253" ht="22.5" customHeight="1">
      <c r="A4253" s="4">
        <f>(Orders!A4253)</f>
        <v>2127080399</v>
      </c>
      <c r="B4253" s="5">
        <f t="array" ref="B4253">_xlfn.XLOOKUP(A4253, Orders!A:A,Orders!C:C)</f>
        <v>45551.62381</v>
      </c>
      <c r="C4253" s="4">
        <f>Order_items!B4253</f>
        <v>222892</v>
      </c>
      <c r="D4253" s="4" t="str">
        <f t="array" ref="D4253">_xlfn.XLOOKUP(C4253,Products!A:A,Products!B:B,"")</f>
        <v>Tomatoes</v>
      </c>
      <c r="E4253" s="4" t="str">
        <f t="array" ref="E4253">_xlfn.XLOOKUP(C4253,Products!A:A,Products!C:C,"")</f>
        <v>Fruits &amp; Vegetables</v>
      </c>
      <c r="F4253" s="4" t="str">
        <f t="array" ref="F4253">_xlfn.XLOOKUP(C4253,Products!A:A,Products!D:D,"")</f>
        <v>Ramakrishnan-Ghose</v>
      </c>
      <c r="G4253" s="4">
        <f>Order_items!C4253</f>
        <v>3</v>
      </c>
      <c r="H4253" s="4">
        <f>Order_items!D4253</f>
        <v>869.22</v>
      </c>
      <c r="I4253" s="4">
        <f>Order_items!E4253</f>
        <v>2607.66</v>
      </c>
      <c r="J4253" s="4" t="str">
        <f t="array" ref="J4253">_xlfn.XLOOKUP(A4253,Orders!A:A,Orders!G:G,"")</f>
        <v>Card</v>
      </c>
      <c r="K4253" s="4">
        <f t="shared" si="1"/>
        <v>2024</v>
      </c>
      <c r="L4253" s="4" t="str">
        <f t="shared" si="2"/>
        <v>Sep</v>
      </c>
    </row>
    <row r="4254" ht="22.5" customHeight="1">
      <c r="A4254" s="4">
        <f>(Orders!A4254)</f>
        <v>3547439109</v>
      </c>
      <c r="B4254" s="5">
        <f t="array" ref="B4254">_xlfn.XLOOKUP(A4254, Orders!A:A,Orders!C:C)</f>
        <v>45029.0158</v>
      </c>
      <c r="C4254" s="4">
        <f>Order_items!B4254</f>
        <v>706112</v>
      </c>
      <c r="D4254" s="4" t="str">
        <f t="array" ref="D4254">_xlfn.XLOOKUP(C4254,Products!A:A,Products!B:B,"")</f>
        <v>Vitamins</v>
      </c>
      <c r="E4254" s="4" t="str">
        <f t="array" ref="E4254">_xlfn.XLOOKUP(C4254,Products!A:A,Products!C:C,"")</f>
        <v>Pharmacy</v>
      </c>
      <c r="F4254" s="4" t="str">
        <f t="array" ref="F4254">_xlfn.XLOOKUP(C4254,Products!A:A,Products!D:D,"")</f>
        <v>Magar, Gara and Garg</v>
      </c>
      <c r="G4254" s="4">
        <f>Order_items!C4254</f>
        <v>3</v>
      </c>
      <c r="H4254" s="4">
        <f>Order_items!D4254</f>
        <v>478.79</v>
      </c>
      <c r="I4254" s="4">
        <f>Order_items!E4254</f>
        <v>1436.37</v>
      </c>
      <c r="J4254" s="4" t="str">
        <f t="array" ref="J4254">_xlfn.XLOOKUP(A4254,Orders!A:A,Orders!G:G,"")</f>
        <v>Cash</v>
      </c>
      <c r="K4254" s="4">
        <f t="shared" si="1"/>
        <v>2023</v>
      </c>
      <c r="L4254" s="4" t="str">
        <f t="shared" si="2"/>
        <v>Apr</v>
      </c>
    </row>
    <row r="4255" ht="22.5" customHeight="1">
      <c r="A4255" s="4">
        <f>(Orders!A4255)</f>
        <v>997535715</v>
      </c>
      <c r="B4255" s="5">
        <f t="array" ref="B4255">_xlfn.XLOOKUP(A4255, Orders!A:A,Orders!C:C)</f>
        <v>45012.47093</v>
      </c>
      <c r="C4255" s="4">
        <f>Order_items!B4255</f>
        <v>606256</v>
      </c>
      <c r="D4255" s="4" t="str">
        <f t="array" ref="D4255">_xlfn.XLOOKUP(C4255,Products!A:A,Products!B:B,"")</f>
        <v>Frozen Biryani</v>
      </c>
      <c r="E4255" s="4" t="str">
        <f t="array" ref="E4255">_xlfn.XLOOKUP(C4255,Products!A:A,Products!C:C,"")</f>
        <v>Instant &amp; Frozen Food</v>
      </c>
      <c r="F4255" s="4" t="str">
        <f t="array" ref="F4255">_xlfn.XLOOKUP(C4255,Products!A:A,Products!D:D,"")</f>
        <v>Agate Ltd</v>
      </c>
      <c r="G4255" s="4">
        <f>Order_items!C4255</f>
        <v>1</v>
      </c>
      <c r="H4255" s="4">
        <f>Order_items!D4255</f>
        <v>369.28</v>
      </c>
      <c r="I4255" s="4">
        <f>Order_items!E4255</f>
        <v>369.28</v>
      </c>
      <c r="J4255" s="4" t="str">
        <f t="array" ref="J4255">_xlfn.XLOOKUP(A4255,Orders!A:A,Orders!G:G,"")</f>
        <v>Wallet</v>
      </c>
      <c r="K4255" s="4">
        <f t="shared" si="1"/>
        <v>2023</v>
      </c>
      <c r="L4255" s="4" t="str">
        <f t="shared" si="2"/>
        <v>Mar</v>
      </c>
    </row>
    <row r="4256" ht="22.5" customHeight="1">
      <c r="A4256" s="4">
        <f>(Orders!A4256)</f>
        <v>2442453181</v>
      </c>
      <c r="B4256" s="5">
        <f t="array" ref="B4256">_xlfn.XLOOKUP(A4256, Orders!A:A,Orders!C:C)</f>
        <v>45011.30887</v>
      </c>
      <c r="C4256" s="4">
        <f>Order_items!B4256</f>
        <v>146840</v>
      </c>
      <c r="D4256" s="4" t="str">
        <f t="array" ref="D4256">_xlfn.XLOOKUP(C4256,Products!A:A,Products!B:B,"")</f>
        <v>Bread</v>
      </c>
      <c r="E4256" s="4" t="str">
        <f t="array" ref="E4256">_xlfn.XLOOKUP(C4256,Products!A:A,Products!C:C,"")</f>
        <v>Dairy &amp; Breakfast</v>
      </c>
      <c r="F4256" s="4" t="str">
        <f t="array" ref="F4256">_xlfn.XLOOKUP(C4256,Products!A:A,Products!D:D,"")</f>
        <v>Bains, Deol and Vaidya</v>
      </c>
      <c r="G4256" s="4">
        <f>Order_items!C4256</f>
        <v>2</v>
      </c>
      <c r="H4256" s="4">
        <f>Order_items!D4256</f>
        <v>786.85</v>
      </c>
      <c r="I4256" s="4">
        <f>Order_items!E4256</f>
        <v>1573.7</v>
      </c>
      <c r="J4256" s="4" t="str">
        <f t="array" ref="J4256">_xlfn.XLOOKUP(A4256,Orders!A:A,Orders!G:G,"")</f>
        <v>Card</v>
      </c>
      <c r="K4256" s="4">
        <f t="shared" si="1"/>
        <v>2023</v>
      </c>
      <c r="L4256" s="4" t="str">
        <f t="shared" si="2"/>
        <v>Mar</v>
      </c>
    </row>
    <row r="4257" ht="22.5" customHeight="1">
      <c r="A4257" s="4">
        <f>(Orders!A4257)</f>
        <v>1182120536</v>
      </c>
      <c r="B4257" s="5">
        <f t="array" ref="B4257">_xlfn.XLOOKUP(A4257, Orders!A:A,Orders!C:C)</f>
        <v>45438.65315</v>
      </c>
      <c r="C4257" s="4">
        <f>Order_items!B4257</f>
        <v>9436</v>
      </c>
      <c r="D4257" s="4" t="str">
        <f t="array" ref="D4257">_xlfn.XLOOKUP(C4257,Products!A:A,Products!B:B,"")</f>
        <v>Toothpaste</v>
      </c>
      <c r="E4257" s="4" t="str">
        <f t="array" ref="E4257">_xlfn.XLOOKUP(C4257,Products!A:A,Products!C:C,"")</f>
        <v>Personal Care</v>
      </c>
      <c r="F4257" s="4" t="str">
        <f t="array" ref="F4257">_xlfn.XLOOKUP(C4257,Products!A:A,Products!D:D,"")</f>
        <v>Naidu PLC</v>
      </c>
      <c r="G4257" s="4">
        <f>Order_items!C4257</f>
        <v>1</v>
      </c>
      <c r="H4257" s="4">
        <f>Order_items!D4257</f>
        <v>88.43</v>
      </c>
      <c r="I4257" s="4">
        <f>Order_items!E4257</f>
        <v>88.43</v>
      </c>
      <c r="J4257" s="4" t="str">
        <f t="array" ref="J4257">_xlfn.XLOOKUP(A4257,Orders!A:A,Orders!G:G,"")</f>
        <v>Cash</v>
      </c>
      <c r="K4257" s="4">
        <f t="shared" si="1"/>
        <v>2024</v>
      </c>
      <c r="L4257" s="4" t="str">
        <f t="shared" si="2"/>
        <v>May</v>
      </c>
    </row>
    <row r="4258" ht="22.5" customHeight="1">
      <c r="A4258" s="4">
        <f>(Orders!A4258)</f>
        <v>2819297954</v>
      </c>
      <c r="B4258" s="5">
        <f t="array" ref="B4258">_xlfn.XLOOKUP(A4258, Orders!A:A,Orders!C:C)</f>
        <v>45389.66211</v>
      </c>
      <c r="C4258" s="4">
        <f>Order_items!B4258</f>
        <v>500739</v>
      </c>
      <c r="D4258" s="4" t="str">
        <f t="array" ref="D4258">_xlfn.XLOOKUP(C4258,Products!A:A,Products!B:B,"")</f>
        <v>Bread</v>
      </c>
      <c r="E4258" s="4" t="str">
        <f t="array" ref="E4258">_xlfn.XLOOKUP(C4258,Products!A:A,Products!C:C,"")</f>
        <v>Dairy &amp; Breakfast</v>
      </c>
      <c r="F4258" s="4" t="str">
        <f t="array" ref="F4258">_xlfn.XLOOKUP(C4258,Products!A:A,Products!D:D,"")</f>
        <v>Aggarwal Group</v>
      </c>
      <c r="G4258" s="4">
        <f>Order_items!C4258</f>
        <v>2</v>
      </c>
      <c r="H4258" s="4">
        <f>Order_items!D4258</f>
        <v>359.98</v>
      </c>
      <c r="I4258" s="4">
        <f>Order_items!E4258</f>
        <v>719.96</v>
      </c>
      <c r="J4258" s="4" t="str">
        <f t="array" ref="J4258">_xlfn.XLOOKUP(A4258,Orders!A:A,Orders!G:G,"")</f>
        <v>Cash</v>
      </c>
      <c r="K4258" s="4">
        <f t="shared" si="1"/>
        <v>2024</v>
      </c>
      <c r="L4258" s="4" t="str">
        <f t="shared" si="2"/>
        <v>Apr</v>
      </c>
    </row>
    <row r="4259" ht="22.5" customHeight="1">
      <c r="A4259" s="4">
        <f>(Orders!A4259)</f>
        <v>9870956079</v>
      </c>
      <c r="B4259" s="5">
        <f t="array" ref="B4259">_xlfn.XLOOKUP(A4259, Orders!A:A,Orders!C:C)</f>
        <v>45225.31005</v>
      </c>
      <c r="C4259" s="4">
        <f>Order_items!B4259</f>
        <v>937542</v>
      </c>
      <c r="D4259" s="4" t="str">
        <f t="array" ref="D4259">_xlfn.XLOOKUP(C4259,Products!A:A,Products!B:B,"")</f>
        <v>Wheat Flour</v>
      </c>
      <c r="E4259" s="4" t="str">
        <f t="array" ref="E4259">_xlfn.XLOOKUP(C4259,Products!A:A,Products!C:C,"")</f>
        <v>Grocery &amp; Staples</v>
      </c>
      <c r="F4259" s="4" t="str">
        <f t="array" ref="F4259">_xlfn.XLOOKUP(C4259,Products!A:A,Products!D:D,"")</f>
        <v>Khurana and Sons</v>
      </c>
      <c r="G4259" s="4">
        <f>Order_items!C4259</f>
        <v>1</v>
      </c>
      <c r="H4259" s="4">
        <f>Order_items!D4259</f>
        <v>97.04</v>
      </c>
      <c r="I4259" s="4">
        <f>Order_items!E4259</f>
        <v>97.04</v>
      </c>
      <c r="J4259" s="4" t="str">
        <f t="array" ref="J4259">_xlfn.XLOOKUP(A4259,Orders!A:A,Orders!G:G,"")</f>
        <v>Card</v>
      </c>
      <c r="K4259" s="4">
        <f t="shared" si="1"/>
        <v>2023</v>
      </c>
      <c r="L4259" s="4" t="str">
        <f t="shared" si="2"/>
        <v>Oct</v>
      </c>
    </row>
    <row r="4260" ht="22.5" customHeight="1">
      <c r="A4260" s="4">
        <f>(Orders!A4260)</f>
        <v>6032675432</v>
      </c>
      <c r="B4260" s="5">
        <f t="array" ref="B4260">_xlfn.XLOOKUP(A4260, Orders!A:A,Orders!C:C)</f>
        <v>45564.21446</v>
      </c>
      <c r="C4260" s="4">
        <f>Order_items!B4260</f>
        <v>60619</v>
      </c>
      <c r="D4260" s="4" t="str">
        <f t="array" ref="D4260">_xlfn.XLOOKUP(C4260,Products!A:A,Products!B:B,"")</f>
        <v>Iced Tea</v>
      </c>
      <c r="E4260" s="4" t="str">
        <f t="array" ref="E4260">_xlfn.XLOOKUP(C4260,Products!A:A,Products!C:C,"")</f>
        <v>Cold Drinks &amp; Juices</v>
      </c>
      <c r="F4260" s="4" t="str">
        <f t="array" ref="F4260">_xlfn.XLOOKUP(C4260,Products!A:A,Products!D:D,"")</f>
        <v>Bhasin LLC</v>
      </c>
      <c r="G4260" s="4">
        <f>Order_items!C4260</f>
        <v>2</v>
      </c>
      <c r="H4260" s="4">
        <f>Order_items!D4260</f>
        <v>726.41</v>
      </c>
      <c r="I4260" s="4">
        <f>Order_items!E4260</f>
        <v>1452.82</v>
      </c>
      <c r="J4260" s="4" t="str">
        <f t="array" ref="J4260">_xlfn.XLOOKUP(A4260,Orders!A:A,Orders!G:G,"")</f>
        <v>Wallet</v>
      </c>
      <c r="K4260" s="4">
        <f t="shared" si="1"/>
        <v>2024</v>
      </c>
      <c r="L4260" s="4" t="str">
        <f t="shared" si="2"/>
        <v>Sep</v>
      </c>
    </row>
    <row r="4261" ht="22.5" customHeight="1">
      <c r="A4261" s="4">
        <f>(Orders!A4261)</f>
        <v>329790912</v>
      </c>
      <c r="B4261" s="5">
        <f t="array" ref="B4261">_xlfn.XLOOKUP(A4261, Orders!A:A,Orders!C:C)</f>
        <v>45508.43381</v>
      </c>
      <c r="C4261" s="4">
        <f>Order_items!B4261</f>
        <v>305754</v>
      </c>
      <c r="D4261" s="4" t="str">
        <f t="array" ref="D4261">_xlfn.XLOOKUP(C4261,Products!A:A,Products!B:B,"")</f>
        <v>Frozen Vegetables</v>
      </c>
      <c r="E4261" s="4" t="str">
        <f t="array" ref="E4261">_xlfn.XLOOKUP(C4261,Products!A:A,Products!C:C,"")</f>
        <v>Instant &amp; Frozen Food</v>
      </c>
      <c r="F4261" s="4" t="str">
        <f t="array" ref="F4261">_xlfn.XLOOKUP(C4261,Products!A:A,Products!D:D,"")</f>
        <v>Mammen-Hegde</v>
      </c>
      <c r="G4261" s="4">
        <f>Order_items!C4261</f>
        <v>1</v>
      </c>
      <c r="H4261" s="4">
        <f>Order_items!D4261</f>
        <v>979.99</v>
      </c>
      <c r="I4261" s="4">
        <f>Order_items!E4261</f>
        <v>979.99</v>
      </c>
      <c r="J4261" s="4" t="str">
        <f t="array" ref="J4261">_xlfn.XLOOKUP(A4261,Orders!A:A,Orders!G:G,"")</f>
        <v>Cash</v>
      </c>
      <c r="K4261" s="4">
        <f t="shared" si="1"/>
        <v>2024</v>
      </c>
      <c r="L4261" s="4" t="str">
        <f t="shared" si="2"/>
        <v>Aug</v>
      </c>
    </row>
    <row r="4262" ht="22.5" customHeight="1">
      <c r="A4262" s="4">
        <f>(Orders!A4262)</f>
        <v>6459815532</v>
      </c>
      <c r="B4262" s="5">
        <f t="array" ref="B4262">_xlfn.XLOOKUP(A4262, Orders!A:A,Orders!C:C)</f>
        <v>45062.90234</v>
      </c>
      <c r="C4262" s="4">
        <f>Order_items!B4262</f>
        <v>951463</v>
      </c>
      <c r="D4262" s="4" t="str">
        <f t="array" ref="D4262">_xlfn.XLOOKUP(C4262,Products!A:A,Products!B:B,"")</f>
        <v>Pet Treats</v>
      </c>
      <c r="E4262" s="4" t="str">
        <f t="array" ref="E4262">_xlfn.XLOOKUP(C4262,Products!A:A,Products!C:C,"")</f>
        <v>Pet Care</v>
      </c>
      <c r="F4262" s="4" t="str">
        <f t="array" ref="F4262">_xlfn.XLOOKUP(C4262,Products!A:A,Products!D:D,"")</f>
        <v>Balakrishnan-Kaur</v>
      </c>
      <c r="G4262" s="4">
        <f>Order_items!C4262</f>
        <v>3</v>
      </c>
      <c r="H4262" s="4">
        <f>Order_items!D4262</f>
        <v>787.4</v>
      </c>
      <c r="I4262" s="4">
        <f>Order_items!E4262</f>
        <v>2362.2</v>
      </c>
      <c r="J4262" s="4" t="str">
        <f t="array" ref="J4262">_xlfn.XLOOKUP(A4262,Orders!A:A,Orders!G:G,"")</f>
        <v>Card</v>
      </c>
      <c r="K4262" s="4">
        <f t="shared" si="1"/>
        <v>2023</v>
      </c>
      <c r="L4262" s="4" t="str">
        <f t="shared" si="2"/>
        <v>May</v>
      </c>
    </row>
    <row r="4263" ht="22.5" customHeight="1">
      <c r="A4263" s="4">
        <f>(Orders!A4263)</f>
        <v>9214523757</v>
      </c>
      <c r="B4263" s="5">
        <f t="array" ref="B4263">_xlfn.XLOOKUP(A4263, Orders!A:A,Orders!C:C)</f>
        <v>45219.89635</v>
      </c>
      <c r="C4263" s="4">
        <f>Order_items!B4263</f>
        <v>243235</v>
      </c>
      <c r="D4263" s="4" t="str">
        <f t="array" ref="D4263">_xlfn.XLOOKUP(C4263,Products!A:A,Products!B:B,"")</f>
        <v>Cat Food</v>
      </c>
      <c r="E4263" s="4" t="str">
        <f t="array" ref="E4263">_xlfn.XLOOKUP(C4263,Products!A:A,Products!C:C,"")</f>
        <v>Pet Care</v>
      </c>
      <c r="F4263" s="4" t="str">
        <f t="array" ref="F4263">_xlfn.XLOOKUP(C4263,Products!A:A,Products!D:D,"")</f>
        <v>Batta Inc</v>
      </c>
      <c r="G4263" s="4">
        <f>Order_items!C4263</f>
        <v>3</v>
      </c>
      <c r="H4263" s="4">
        <f>Order_items!D4263</f>
        <v>109.03</v>
      </c>
      <c r="I4263" s="4">
        <f>Order_items!E4263</f>
        <v>327.09</v>
      </c>
      <c r="J4263" s="4" t="str">
        <f t="array" ref="J4263">_xlfn.XLOOKUP(A4263,Orders!A:A,Orders!G:G,"")</f>
        <v>Card</v>
      </c>
      <c r="K4263" s="4">
        <f t="shared" si="1"/>
        <v>2023</v>
      </c>
      <c r="L4263" s="4" t="str">
        <f t="shared" si="2"/>
        <v>Oct</v>
      </c>
    </row>
    <row r="4264" ht="22.5" customHeight="1">
      <c r="A4264" s="4">
        <f>(Orders!A4264)</f>
        <v>9450279027</v>
      </c>
      <c r="B4264" s="5">
        <f t="array" ref="B4264">_xlfn.XLOOKUP(A4264, Orders!A:A,Orders!C:C)</f>
        <v>45199.19097</v>
      </c>
      <c r="C4264" s="4">
        <f>Order_items!B4264</f>
        <v>367391</v>
      </c>
      <c r="D4264" s="4" t="str">
        <f t="array" ref="D4264">_xlfn.XLOOKUP(C4264,Products!A:A,Products!B:B,"")</f>
        <v>Baby Wipes</v>
      </c>
      <c r="E4264" s="4" t="str">
        <f t="array" ref="E4264">_xlfn.XLOOKUP(C4264,Products!A:A,Products!C:C,"")</f>
        <v>Baby Care</v>
      </c>
      <c r="F4264" s="4" t="str">
        <f t="array" ref="F4264">_xlfn.XLOOKUP(C4264,Products!A:A,Products!D:D,"")</f>
        <v>Talwar and Sons</v>
      </c>
      <c r="G4264" s="4">
        <f>Order_items!C4264</f>
        <v>2</v>
      </c>
      <c r="H4264" s="4">
        <f>Order_items!D4264</f>
        <v>939.55</v>
      </c>
      <c r="I4264" s="4">
        <f>Order_items!E4264</f>
        <v>1879.1</v>
      </c>
      <c r="J4264" s="4" t="str">
        <f t="array" ref="J4264">_xlfn.XLOOKUP(A4264,Orders!A:A,Orders!G:G,"")</f>
        <v>Card</v>
      </c>
      <c r="K4264" s="4">
        <f t="shared" si="1"/>
        <v>2023</v>
      </c>
      <c r="L4264" s="4" t="str">
        <f t="shared" si="2"/>
        <v>Sep</v>
      </c>
    </row>
    <row r="4265" ht="22.5" customHeight="1">
      <c r="A4265" s="4">
        <f>(Orders!A4265)</f>
        <v>6265551101</v>
      </c>
      <c r="B4265" s="5">
        <f t="array" ref="B4265">_xlfn.XLOOKUP(A4265, Orders!A:A,Orders!C:C)</f>
        <v>45243.91163</v>
      </c>
      <c r="C4265" s="4">
        <f>Order_items!B4265</f>
        <v>890623</v>
      </c>
      <c r="D4265" s="4" t="str">
        <f t="array" ref="D4265">_xlfn.XLOOKUP(C4265,Products!A:A,Products!B:B,"")</f>
        <v>Onions</v>
      </c>
      <c r="E4265" s="4" t="str">
        <f t="array" ref="E4265">_xlfn.XLOOKUP(C4265,Products!A:A,Products!C:C,"")</f>
        <v>Fruits &amp; Vegetables</v>
      </c>
      <c r="F4265" s="4" t="str">
        <f t="array" ref="F4265">_xlfn.XLOOKUP(C4265,Products!A:A,Products!D:D,"")</f>
        <v>Sangha, Nagar and Varty</v>
      </c>
      <c r="G4265" s="4">
        <f>Order_items!C4265</f>
        <v>2</v>
      </c>
      <c r="H4265" s="4">
        <f>Order_items!D4265</f>
        <v>354.52</v>
      </c>
      <c r="I4265" s="4">
        <f>Order_items!E4265</f>
        <v>709.04</v>
      </c>
      <c r="J4265" s="4" t="str">
        <f t="array" ref="J4265">_xlfn.XLOOKUP(A4265,Orders!A:A,Orders!G:G,"")</f>
        <v>Cash</v>
      </c>
      <c r="K4265" s="4">
        <f t="shared" si="1"/>
        <v>2023</v>
      </c>
      <c r="L4265" s="4" t="str">
        <f t="shared" si="2"/>
        <v>Nov</v>
      </c>
    </row>
    <row r="4266" ht="22.5" customHeight="1">
      <c r="A4266" s="4">
        <f>(Orders!A4266)</f>
        <v>4138526838</v>
      </c>
      <c r="B4266" s="5">
        <f t="array" ref="B4266">_xlfn.XLOOKUP(A4266, Orders!A:A,Orders!C:C)</f>
        <v>45224.0077</v>
      </c>
      <c r="C4266" s="4">
        <f>Order_items!B4266</f>
        <v>555121</v>
      </c>
      <c r="D4266" s="4" t="str">
        <f t="array" ref="D4266">_xlfn.XLOOKUP(C4266,Products!A:A,Products!B:B,"")</f>
        <v>Carrots</v>
      </c>
      <c r="E4266" s="4" t="str">
        <f t="array" ref="E4266">_xlfn.XLOOKUP(C4266,Products!A:A,Products!C:C,"")</f>
        <v>Fruits &amp; Vegetables</v>
      </c>
      <c r="F4266" s="4" t="str">
        <f t="array" ref="F4266">_xlfn.XLOOKUP(C4266,Products!A:A,Products!D:D,"")</f>
        <v>Subramanian, Chaudhuri and Dora</v>
      </c>
      <c r="G4266" s="4">
        <f>Order_items!C4266</f>
        <v>2</v>
      </c>
      <c r="H4266" s="4">
        <f>Order_items!D4266</f>
        <v>354.91</v>
      </c>
      <c r="I4266" s="4">
        <f>Order_items!E4266</f>
        <v>709.82</v>
      </c>
      <c r="J4266" s="4" t="str">
        <f t="array" ref="J4266">_xlfn.XLOOKUP(A4266,Orders!A:A,Orders!G:G,"")</f>
        <v>Cash</v>
      </c>
      <c r="K4266" s="4">
        <f t="shared" si="1"/>
        <v>2023</v>
      </c>
      <c r="L4266" s="4" t="str">
        <f t="shared" si="2"/>
        <v>Oct</v>
      </c>
    </row>
    <row r="4267" ht="22.5" customHeight="1">
      <c r="A4267" s="4">
        <f>(Orders!A4267)</f>
        <v>8005579633</v>
      </c>
      <c r="B4267" s="5">
        <f t="array" ref="B4267">_xlfn.XLOOKUP(A4267, Orders!A:A,Orders!C:C)</f>
        <v>45154.22595</v>
      </c>
      <c r="C4267" s="4">
        <f>Order_items!B4267</f>
        <v>992178</v>
      </c>
      <c r="D4267" s="4" t="str">
        <f t="array" ref="D4267">_xlfn.XLOOKUP(C4267,Products!A:A,Products!B:B,"")</f>
        <v>Pain Reliever</v>
      </c>
      <c r="E4267" s="4" t="str">
        <f t="array" ref="E4267">_xlfn.XLOOKUP(C4267,Products!A:A,Products!C:C,"")</f>
        <v>Pharmacy</v>
      </c>
      <c r="F4267" s="4" t="str">
        <f t="array" ref="F4267">_xlfn.XLOOKUP(C4267,Products!A:A,Products!D:D,"")</f>
        <v>Basu and Sons</v>
      </c>
      <c r="G4267" s="4">
        <f>Order_items!C4267</f>
        <v>2</v>
      </c>
      <c r="H4267" s="4">
        <f>Order_items!D4267</f>
        <v>632.43</v>
      </c>
      <c r="I4267" s="4">
        <f>Order_items!E4267</f>
        <v>1264.86</v>
      </c>
      <c r="J4267" s="4" t="str">
        <f t="array" ref="J4267">_xlfn.XLOOKUP(A4267,Orders!A:A,Orders!G:G,"")</f>
        <v>UPI</v>
      </c>
      <c r="K4267" s="4">
        <f t="shared" si="1"/>
        <v>2023</v>
      </c>
      <c r="L4267" s="4" t="str">
        <f t="shared" si="2"/>
        <v>Aug</v>
      </c>
    </row>
    <row r="4268" ht="22.5" customHeight="1">
      <c r="A4268" s="4">
        <f>(Orders!A4268)</f>
        <v>3442984170</v>
      </c>
      <c r="B4268" s="5">
        <f t="array" ref="B4268">_xlfn.XLOOKUP(A4268, Orders!A:A,Orders!C:C)</f>
        <v>45551.98174</v>
      </c>
      <c r="C4268" s="4">
        <f>Order_items!B4268</f>
        <v>673058</v>
      </c>
      <c r="D4268" s="4" t="str">
        <f t="array" ref="D4268">_xlfn.XLOOKUP(C4268,Products!A:A,Products!B:B,"")</f>
        <v>Cough Syrup</v>
      </c>
      <c r="E4268" s="4" t="str">
        <f t="array" ref="E4268">_xlfn.XLOOKUP(C4268,Products!A:A,Products!C:C,"")</f>
        <v>Pharmacy</v>
      </c>
      <c r="F4268" s="4" t="str">
        <f t="array" ref="F4268">_xlfn.XLOOKUP(C4268,Products!A:A,Products!D:D,"")</f>
        <v>Balan-Madan</v>
      </c>
      <c r="G4268" s="4">
        <f>Order_items!C4268</f>
        <v>2</v>
      </c>
      <c r="H4268" s="4">
        <f>Order_items!D4268</f>
        <v>765.76</v>
      </c>
      <c r="I4268" s="4">
        <f>Order_items!E4268</f>
        <v>1531.52</v>
      </c>
      <c r="J4268" s="4" t="str">
        <f t="array" ref="J4268">_xlfn.XLOOKUP(A4268,Orders!A:A,Orders!G:G,"")</f>
        <v>UPI</v>
      </c>
      <c r="K4268" s="4">
        <f t="shared" si="1"/>
        <v>2024</v>
      </c>
      <c r="L4268" s="4" t="str">
        <f t="shared" si="2"/>
        <v>Sep</v>
      </c>
    </row>
    <row r="4269" ht="22.5" customHeight="1">
      <c r="A4269" s="4">
        <f>(Orders!A4269)</f>
        <v>8711550413</v>
      </c>
      <c r="B4269" s="5">
        <f t="array" ref="B4269">_xlfn.XLOOKUP(A4269, Orders!A:A,Orders!C:C)</f>
        <v>45076.59706</v>
      </c>
      <c r="C4269" s="4">
        <f>Order_items!B4269</f>
        <v>914071</v>
      </c>
      <c r="D4269" s="4" t="str">
        <f t="array" ref="D4269">_xlfn.XLOOKUP(C4269,Products!A:A,Products!B:B,"")</f>
        <v>Chips</v>
      </c>
      <c r="E4269" s="4" t="str">
        <f t="array" ref="E4269">_xlfn.XLOOKUP(C4269,Products!A:A,Products!C:C,"")</f>
        <v>Snacks &amp; Munchies</v>
      </c>
      <c r="F4269" s="4" t="str">
        <f t="array" ref="F4269">_xlfn.XLOOKUP(C4269,Products!A:A,Products!D:D,"")</f>
        <v>Datta Ltd</v>
      </c>
      <c r="G4269" s="4">
        <f>Order_items!C4269</f>
        <v>3</v>
      </c>
      <c r="H4269" s="4">
        <f>Order_items!D4269</f>
        <v>296.94</v>
      </c>
      <c r="I4269" s="4">
        <f>Order_items!E4269</f>
        <v>890.82</v>
      </c>
      <c r="J4269" s="4" t="str">
        <f t="array" ref="J4269">_xlfn.XLOOKUP(A4269,Orders!A:A,Orders!G:G,"")</f>
        <v>Card</v>
      </c>
      <c r="K4269" s="4">
        <f t="shared" si="1"/>
        <v>2023</v>
      </c>
      <c r="L4269" s="4" t="str">
        <f t="shared" si="2"/>
        <v>May</v>
      </c>
    </row>
    <row r="4270" ht="22.5" customHeight="1">
      <c r="A4270" s="4">
        <f>(Orders!A4270)</f>
        <v>2509593585</v>
      </c>
      <c r="B4270" s="5">
        <f t="array" ref="B4270">_xlfn.XLOOKUP(A4270, Orders!A:A,Orders!C:C)</f>
        <v>45051.07084</v>
      </c>
      <c r="C4270" s="4">
        <f>Order_items!B4270</f>
        <v>186168</v>
      </c>
      <c r="D4270" s="4" t="str">
        <f t="array" ref="D4270">_xlfn.XLOOKUP(C4270,Products!A:A,Products!B:B,"")</f>
        <v>Dog Food</v>
      </c>
      <c r="E4270" s="4" t="str">
        <f t="array" ref="E4270">_xlfn.XLOOKUP(C4270,Products!A:A,Products!C:C,"")</f>
        <v>Pet Care</v>
      </c>
      <c r="F4270" s="4" t="str">
        <f t="array" ref="F4270">_xlfn.XLOOKUP(C4270,Products!A:A,Products!D:D,"")</f>
        <v>Parekh, Lad and Kadakia</v>
      </c>
      <c r="G4270" s="4">
        <f>Order_items!C4270</f>
        <v>3</v>
      </c>
      <c r="H4270" s="4">
        <f>Order_items!D4270</f>
        <v>878.8</v>
      </c>
      <c r="I4270" s="4">
        <f>Order_items!E4270</f>
        <v>2636.4</v>
      </c>
      <c r="J4270" s="4" t="str">
        <f t="array" ref="J4270">_xlfn.XLOOKUP(A4270,Orders!A:A,Orders!G:G,"")</f>
        <v>Cash</v>
      </c>
      <c r="K4270" s="4">
        <f t="shared" si="1"/>
        <v>2023</v>
      </c>
      <c r="L4270" s="4" t="str">
        <f t="shared" si="2"/>
        <v>May</v>
      </c>
    </row>
    <row r="4271" ht="22.5" customHeight="1">
      <c r="A4271" s="4">
        <f>(Orders!A4271)</f>
        <v>6126557370</v>
      </c>
      <c r="B4271" s="5">
        <f t="array" ref="B4271">_xlfn.XLOOKUP(A4271, Orders!A:A,Orders!C:C)</f>
        <v>45402.3206</v>
      </c>
      <c r="C4271" s="4">
        <f>Order_items!B4271</f>
        <v>563740</v>
      </c>
      <c r="D4271" s="4" t="str">
        <f t="array" ref="D4271">_xlfn.XLOOKUP(C4271,Products!A:A,Products!B:B,"")</f>
        <v>Chips</v>
      </c>
      <c r="E4271" s="4" t="str">
        <f t="array" ref="E4271">_xlfn.XLOOKUP(C4271,Products!A:A,Products!C:C,"")</f>
        <v>Snacks &amp; Munchies</v>
      </c>
      <c r="F4271" s="4" t="str">
        <f t="array" ref="F4271">_xlfn.XLOOKUP(C4271,Products!A:A,Products!D:D,"")</f>
        <v>Mann-Kapadia</v>
      </c>
      <c r="G4271" s="4">
        <f>Order_items!C4271</f>
        <v>3</v>
      </c>
      <c r="H4271" s="4">
        <f>Order_items!D4271</f>
        <v>96.33</v>
      </c>
      <c r="I4271" s="4">
        <f>Order_items!E4271</f>
        <v>288.99</v>
      </c>
      <c r="J4271" s="4" t="str">
        <f t="array" ref="J4271">_xlfn.XLOOKUP(A4271,Orders!A:A,Orders!G:G,"")</f>
        <v>Card</v>
      </c>
      <c r="K4271" s="4">
        <f t="shared" si="1"/>
        <v>2024</v>
      </c>
      <c r="L4271" s="4" t="str">
        <f t="shared" si="2"/>
        <v>Apr</v>
      </c>
    </row>
    <row r="4272" ht="22.5" customHeight="1">
      <c r="A4272" s="4">
        <f>(Orders!A4272)</f>
        <v>9876119035</v>
      </c>
      <c r="B4272" s="5">
        <f t="array" ref="B4272">_xlfn.XLOOKUP(A4272, Orders!A:A,Orders!C:C)</f>
        <v>45031.04693</v>
      </c>
      <c r="C4272" s="4">
        <f>Order_items!B4272</f>
        <v>689769</v>
      </c>
      <c r="D4272" s="4" t="str">
        <f t="array" ref="D4272">_xlfn.XLOOKUP(C4272,Products!A:A,Products!B:B,"")</f>
        <v>Frozen Vegetables</v>
      </c>
      <c r="E4272" s="4" t="str">
        <f t="array" ref="E4272">_xlfn.XLOOKUP(C4272,Products!A:A,Products!C:C,"")</f>
        <v>Instant &amp; Frozen Food</v>
      </c>
      <c r="F4272" s="4" t="str">
        <f t="array" ref="F4272">_xlfn.XLOOKUP(C4272,Products!A:A,Products!D:D,"")</f>
        <v>Kothari-Datta</v>
      </c>
      <c r="G4272" s="4">
        <f>Order_items!C4272</f>
        <v>3</v>
      </c>
      <c r="H4272" s="4">
        <f>Order_items!D4272</f>
        <v>46.62</v>
      </c>
      <c r="I4272" s="4">
        <f>Order_items!E4272</f>
        <v>139.86</v>
      </c>
      <c r="J4272" s="4" t="str">
        <f t="array" ref="J4272">_xlfn.XLOOKUP(A4272,Orders!A:A,Orders!G:G,"")</f>
        <v>Card</v>
      </c>
      <c r="K4272" s="4">
        <f t="shared" si="1"/>
        <v>2023</v>
      </c>
      <c r="L4272" s="4" t="str">
        <f t="shared" si="2"/>
        <v>Apr</v>
      </c>
    </row>
    <row r="4273" ht="22.5" customHeight="1">
      <c r="A4273" s="4">
        <f>(Orders!A4273)</f>
        <v>3739042166</v>
      </c>
      <c r="B4273" s="5">
        <f t="array" ref="B4273">_xlfn.XLOOKUP(A4273, Orders!A:A,Orders!C:C)</f>
        <v>45496.03406</v>
      </c>
      <c r="C4273" s="4">
        <f>Order_items!B4273</f>
        <v>642612</v>
      </c>
      <c r="D4273" s="4" t="str">
        <f t="array" ref="D4273">_xlfn.XLOOKUP(C4273,Products!A:A,Products!B:B,"")</f>
        <v>Pet Treats</v>
      </c>
      <c r="E4273" s="4" t="str">
        <f t="array" ref="E4273">_xlfn.XLOOKUP(C4273,Products!A:A,Products!C:C,"")</f>
        <v>Pet Care</v>
      </c>
      <c r="F4273" s="4" t="str">
        <f t="array" ref="F4273">_xlfn.XLOOKUP(C4273,Products!A:A,Products!D:D,"")</f>
        <v>Pillay-Ahuja</v>
      </c>
      <c r="G4273" s="4">
        <f>Order_items!C4273</f>
        <v>3</v>
      </c>
      <c r="H4273" s="4">
        <f>Order_items!D4273</f>
        <v>517.03</v>
      </c>
      <c r="I4273" s="4">
        <f>Order_items!E4273</f>
        <v>1551.09</v>
      </c>
      <c r="J4273" s="4" t="str">
        <f t="array" ref="J4273">_xlfn.XLOOKUP(A4273,Orders!A:A,Orders!G:G,"")</f>
        <v>UPI</v>
      </c>
      <c r="K4273" s="4">
        <f t="shared" si="1"/>
        <v>2024</v>
      </c>
      <c r="L4273" s="4" t="str">
        <f t="shared" si="2"/>
        <v>Jul</v>
      </c>
    </row>
    <row r="4274" ht="22.5" customHeight="1">
      <c r="A4274" s="4">
        <f>(Orders!A4274)</f>
        <v>7938944124</v>
      </c>
      <c r="B4274" s="5">
        <f t="array" ref="B4274">_xlfn.XLOOKUP(A4274, Orders!A:A,Orders!C:C)</f>
        <v>45381.07949</v>
      </c>
      <c r="C4274" s="4">
        <f>Order_items!B4274</f>
        <v>112390</v>
      </c>
      <c r="D4274" s="4" t="str">
        <f t="array" ref="D4274">_xlfn.XLOOKUP(C4274,Products!A:A,Products!B:B,"")</f>
        <v>Toothpaste</v>
      </c>
      <c r="E4274" s="4" t="str">
        <f t="array" ref="E4274">_xlfn.XLOOKUP(C4274,Products!A:A,Products!C:C,"")</f>
        <v>Personal Care</v>
      </c>
      <c r="F4274" s="4" t="str">
        <f t="array" ref="F4274">_xlfn.XLOOKUP(C4274,Products!A:A,Products!D:D,"")</f>
        <v>Kibe, Contractor and Randhawa</v>
      </c>
      <c r="G4274" s="4">
        <f>Order_items!C4274</f>
        <v>3</v>
      </c>
      <c r="H4274" s="4">
        <f>Order_items!D4274</f>
        <v>877.98</v>
      </c>
      <c r="I4274" s="4">
        <f>Order_items!E4274</f>
        <v>2633.94</v>
      </c>
      <c r="J4274" s="4" t="str">
        <f t="array" ref="J4274">_xlfn.XLOOKUP(A4274,Orders!A:A,Orders!G:G,"")</f>
        <v>UPI</v>
      </c>
      <c r="K4274" s="4">
        <f t="shared" si="1"/>
        <v>2024</v>
      </c>
      <c r="L4274" s="4" t="str">
        <f t="shared" si="2"/>
        <v>Mar</v>
      </c>
    </row>
    <row r="4275" ht="22.5" customHeight="1">
      <c r="A4275" s="4">
        <f>(Orders!A4275)</f>
        <v>506804807</v>
      </c>
      <c r="B4275" s="5">
        <f t="array" ref="B4275">_xlfn.XLOOKUP(A4275, Orders!A:A,Orders!C:C)</f>
        <v>45483.19774</v>
      </c>
      <c r="C4275" s="4">
        <f>Order_items!B4275</f>
        <v>470449</v>
      </c>
      <c r="D4275" s="4" t="str">
        <f t="array" ref="D4275">_xlfn.XLOOKUP(C4275,Products!A:A,Products!B:B,"")</f>
        <v>Frozen Biryani</v>
      </c>
      <c r="E4275" s="4" t="str">
        <f t="array" ref="E4275">_xlfn.XLOOKUP(C4275,Products!A:A,Products!C:C,"")</f>
        <v>Instant &amp; Frozen Food</v>
      </c>
      <c r="F4275" s="4" t="str">
        <f t="array" ref="F4275">_xlfn.XLOOKUP(C4275,Products!A:A,Products!D:D,"")</f>
        <v>Kohli-Sawhney</v>
      </c>
      <c r="G4275" s="4">
        <f>Order_items!C4275</f>
        <v>3</v>
      </c>
      <c r="H4275" s="4">
        <f>Order_items!D4275</f>
        <v>827.77</v>
      </c>
      <c r="I4275" s="4">
        <f>Order_items!E4275</f>
        <v>2483.31</v>
      </c>
      <c r="J4275" s="4" t="str">
        <f t="array" ref="J4275">_xlfn.XLOOKUP(A4275,Orders!A:A,Orders!G:G,"")</f>
        <v>UPI</v>
      </c>
      <c r="K4275" s="4">
        <f t="shared" si="1"/>
        <v>2024</v>
      </c>
      <c r="L4275" s="4" t="str">
        <f t="shared" si="2"/>
        <v>Jul</v>
      </c>
    </row>
    <row r="4276" ht="22.5" customHeight="1">
      <c r="A4276" s="4">
        <f>(Orders!A4276)</f>
        <v>3577900599</v>
      </c>
      <c r="B4276" s="5">
        <f t="array" ref="B4276">_xlfn.XLOOKUP(A4276, Orders!A:A,Orders!C:C)</f>
        <v>45324.34221</v>
      </c>
      <c r="C4276" s="4">
        <f>Order_items!B4276</f>
        <v>140489</v>
      </c>
      <c r="D4276" s="4" t="str">
        <f t="array" ref="D4276">_xlfn.XLOOKUP(C4276,Products!A:A,Products!B:B,"")</f>
        <v>Soap</v>
      </c>
      <c r="E4276" s="4" t="str">
        <f t="array" ref="E4276">_xlfn.XLOOKUP(C4276,Products!A:A,Products!C:C,"")</f>
        <v>Personal Care</v>
      </c>
      <c r="F4276" s="4" t="str">
        <f t="array" ref="F4276">_xlfn.XLOOKUP(C4276,Products!A:A,Products!D:D,"")</f>
        <v>Biswas, Kapoor and Patel</v>
      </c>
      <c r="G4276" s="4">
        <f>Order_items!C4276</f>
        <v>1</v>
      </c>
      <c r="H4276" s="4">
        <f>Order_items!D4276</f>
        <v>650.2</v>
      </c>
      <c r="I4276" s="4">
        <f>Order_items!E4276</f>
        <v>650.2</v>
      </c>
      <c r="J4276" s="4" t="str">
        <f t="array" ref="J4276">_xlfn.XLOOKUP(A4276,Orders!A:A,Orders!G:G,"")</f>
        <v>UPI</v>
      </c>
      <c r="K4276" s="4">
        <f t="shared" si="1"/>
        <v>2024</v>
      </c>
      <c r="L4276" s="4" t="str">
        <f t="shared" si="2"/>
        <v>Feb</v>
      </c>
    </row>
    <row r="4277" ht="22.5" customHeight="1">
      <c r="A4277" s="4">
        <f>(Orders!A4277)</f>
        <v>8337599633</v>
      </c>
      <c r="B4277" s="5">
        <f t="array" ref="B4277">_xlfn.XLOOKUP(A4277, Orders!A:A,Orders!C:C)</f>
        <v>45251.53354</v>
      </c>
      <c r="C4277" s="4">
        <f>Order_items!B4277</f>
        <v>707935</v>
      </c>
      <c r="D4277" s="4" t="str">
        <f t="array" ref="D4277">_xlfn.XLOOKUP(C4277,Products!A:A,Products!B:B,"")</f>
        <v>Cat Food</v>
      </c>
      <c r="E4277" s="4" t="str">
        <f t="array" ref="E4277">_xlfn.XLOOKUP(C4277,Products!A:A,Products!C:C,"")</f>
        <v>Pet Care</v>
      </c>
      <c r="F4277" s="4" t="str">
        <f t="array" ref="F4277">_xlfn.XLOOKUP(C4277,Products!A:A,Products!D:D,"")</f>
        <v>Anne, Mammen and Khatri</v>
      </c>
      <c r="G4277" s="4">
        <f>Order_items!C4277</f>
        <v>3</v>
      </c>
      <c r="H4277" s="4">
        <f>Order_items!D4277</f>
        <v>820.9</v>
      </c>
      <c r="I4277" s="4">
        <f>Order_items!E4277</f>
        <v>2462.7</v>
      </c>
      <c r="J4277" s="4" t="str">
        <f t="array" ref="J4277">_xlfn.XLOOKUP(A4277,Orders!A:A,Orders!G:G,"")</f>
        <v>Card</v>
      </c>
      <c r="K4277" s="4">
        <f t="shared" si="1"/>
        <v>2023</v>
      </c>
      <c r="L4277" s="4" t="str">
        <f t="shared" si="2"/>
        <v>Nov</v>
      </c>
    </row>
    <row r="4278" ht="22.5" customHeight="1">
      <c r="A4278" s="4">
        <f>(Orders!A4278)</f>
        <v>8611745429</v>
      </c>
      <c r="B4278" s="5">
        <f t="array" ref="B4278">_xlfn.XLOOKUP(A4278, Orders!A:A,Orders!C:C)</f>
        <v>45424.14019</v>
      </c>
      <c r="C4278" s="4">
        <f>Order_items!B4278</f>
        <v>146840</v>
      </c>
      <c r="D4278" s="4" t="str">
        <f t="array" ref="D4278">_xlfn.XLOOKUP(C4278,Products!A:A,Products!B:B,"")</f>
        <v>Bread</v>
      </c>
      <c r="E4278" s="4" t="str">
        <f t="array" ref="E4278">_xlfn.XLOOKUP(C4278,Products!A:A,Products!C:C,"")</f>
        <v>Dairy &amp; Breakfast</v>
      </c>
      <c r="F4278" s="4" t="str">
        <f t="array" ref="F4278">_xlfn.XLOOKUP(C4278,Products!A:A,Products!D:D,"")</f>
        <v>Bains, Deol and Vaidya</v>
      </c>
      <c r="G4278" s="4">
        <f>Order_items!C4278</f>
        <v>2</v>
      </c>
      <c r="H4278" s="4">
        <f>Order_items!D4278</f>
        <v>786.85</v>
      </c>
      <c r="I4278" s="4">
        <f>Order_items!E4278</f>
        <v>1573.7</v>
      </c>
      <c r="J4278" s="4" t="str">
        <f t="array" ref="J4278">_xlfn.XLOOKUP(A4278,Orders!A:A,Orders!G:G,"")</f>
        <v>Card</v>
      </c>
      <c r="K4278" s="4">
        <f t="shared" si="1"/>
        <v>2024</v>
      </c>
      <c r="L4278" s="4" t="str">
        <f t="shared" si="2"/>
        <v>May</v>
      </c>
    </row>
    <row r="4279" ht="22.5" customHeight="1">
      <c r="A4279" s="4">
        <f>(Orders!A4279)</f>
        <v>2990223879</v>
      </c>
      <c r="B4279" s="5">
        <f t="array" ref="B4279">_xlfn.XLOOKUP(A4279, Orders!A:A,Orders!C:C)</f>
        <v>45149.75965</v>
      </c>
      <c r="C4279" s="4">
        <f>Order_items!B4279</f>
        <v>373536</v>
      </c>
      <c r="D4279" s="4" t="str">
        <f t="array" ref="D4279">_xlfn.XLOOKUP(C4279,Products!A:A,Products!B:B,"")</f>
        <v>Dog Food</v>
      </c>
      <c r="E4279" s="4" t="str">
        <f t="array" ref="E4279">_xlfn.XLOOKUP(C4279,Products!A:A,Products!C:C,"")</f>
        <v>Pet Care</v>
      </c>
      <c r="F4279" s="4" t="str">
        <f t="array" ref="F4279">_xlfn.XLOOKUP(C4279,Products!A:A,Products!D:D,"")</f>
        <v>Chauhan-Sabharwal</v>
      </c>
      <c r="G4279" s="4">
        <f>Order_items!C4279</f>
        <v>2</v>
      </c>
      <c r="H4279" s="4">
        <f>Order_items!D4279</f>
        <v>494.17</v>
      </c>
      <c r="I4279" s="4">
        <f>Order_items!E4279</f>
        <v>988.34</v>
      </c>
      <c r="J4279" s="4" t="str">
        <f t="array" ref="J4279">_xlfn.XLOOKUP(A4279,Orders!A:A,Orders!G:G,"")</f>
        <v>Cash</v>
      </c>
      <c r="K4279" s="4">
        <f t="shared" si="1"/>
        <v>2023</v>
      </c>
      <c r="L4279" s="4" t="str">
        <f t="shared" si="2"/>
        <v>Aug</v>
      </c>
    </row>
    <row r="4280" ht="22.5" customHeight="1">
      <c r="A4280" s="4">
        <f>(Orders!A4280)</f>
        <v>52324496</v>
      </c>
      <c r="B4280" s="5">
        <f t="array" ref="B4280">_xlfn.XLOOKUP(A4280, Orders!A:A,Orders!C:C)</f>
        <v>45345.73118</v>
      </c>
      <c r="C4280" s="4">
        <f>Order_items!B4280</f>
        <v>888807</v>
      </c>
      <c r="D4280" s="4" t="str">
        <f t="array" ref="D4280">_xlfn.XLOOKUP(C4280,Products!A:A,Products!B:B,"")</f>
        <v>Bread</v>
      </c>
      <c r="E4280" s="4" t="str">
        <f t="array" ref="E4280">_xlfn.XLOOKUP(C4280,Products!A:A,Products!C:C,"")</f>
        <v>Dairy &amp; Breakfast</v>
      </c>
      <c r="F4280" s="4" t="str">
        <f t="array" ref="F4280">_xlfn.XLOOKUP(C4280,Products!A:A,Products!D:D,"")</f>
        <v>Arya Group</v>
      </c>
      <c r="G4280" s="4">
        <f>Order_items!C4280</f>
        <v>2</v>
      </c>
      <c r="H4280" s="4">
        <f>Order_items!D4280</f>
        <v>230.58</v>
      </c>
      <c r="I4280" s="4">
        <f>Order_items!E4280</f>
        <v>461.16</v>
      </c>
      <c r="J4280" s="4" t="str">
        <f t="array" ref="J4280">_xlfn.XLOOKUP(A4280,Orders!A:A,Orders!G:G,"")</f>
        <v>Card</v>
      </c>
      <c r="K4280" s="4">
        <f t="shared" si="1"/>
        <v>2024</v>
      </c>
      <c r="L4280" s="4" t="str">
        <f t="shared" si="2"/>
        <v>Feb</v>
      </c>
    </row>
    <row r="4281" ht="22.5" customHeight="1">
      <c r="A4281" s="4">
        <f>(Orders!A4281)</f>
        <v>6594929133</v>
      </c>
      <c r="B4281" s="5">
        <f t="array" ref="B4281">_xlfn.XLOOKUP(A4281, Orders!A:A,Orders!C:C)</f>
        <v>45030.40924</v>
      </c>
      <c r="C4281" s="4">
        <f>Order_items!B4281</f>
        <v>812607</v>
      </c>
      <c r="D4281" s="4" t="str">
        <f t="array" ref="D4281">_xlfn.XLOOKUP(C4281,Products!A:A,Products!B:B,"")</f>
        <v>Potatoes</v>
      </c>
      <c r="E4281" s="4" t="str">
        <f t="array" ref="E4281">_xlfn.XLOOKUP(C4281,Products!A:A,Products!C:C,"")</f>
        <v>Fruits &amp; Vegetables</v>
      </c>
      <c r="F4281" s="4" t="str">
        <f t="array" ref="F4281">_xlfn.XLOOKUP(C4281,Products!A:A,Products!D:D,"")</f>
        <v>Rege Group</v>
      </c>
      <c r="G4281" s="4">
        <f>Order_items!C4281</f>
        <v>1</v>
      </c>
      <c r="H4281" s="4">
        <f>Order_items!D4281</f>
        <v>416.65</v>
      </c>
      <c r="I4281" s="4">
        <f>Order_items!E4281</f>
        <v>416.65</v>
      </c>
      <c r="J4281" s="4" t="str">
        <f t="array" ref="J4281">_xlfn.XLOOKUP(A4281,Orders!A:A,Orders!G:G,"")</f>
        <v>Wallet</v>
      </c>
      <c r="K4281" s="4">
        <f t="shared" si="1"/>
        <v>2023</v>
      </c>
      <c r="L4281" s="4" t="str">
        <f t="shared" si="2"/>
        <v>Apr</v>
      </c>
    </row>
    <row r="4282" ht="22.5" customHeight="1">
      <c r="A4282" s="4">
        <f>(Orders!A4282)</f>
        <v>2480235830</v>
      </c>
      <c r="B4282" s="5">
        <f t="array" ref="B4282">_xlfn.XLOOKUP(A4282, Orders!A:A,Orders!C:C)</f>
        <v>45188.23653</v>
      </c>
      <c r="C4282" s="4">
        <f>Order_items!B4282</f>
        <v>63769</v>
      </c>
      <c r="D4282" s="4" t="str">
        <f t="array" ref="D4282">_xlfn.XLOOKUP(C4282,Products!A:A,Products!B:B,"")</f>
        <v>Lotion</v>
      </c>
      <c r="E4282" s="4" t="str">
        <f t="array" ref="E4282">_xlfn.XLOOKUP(C4282,Products!A:A,Products!C:C,"")</f>
        <v>Personal Care</v>
      </c>
      <c r="F4282" s="4" t="str">
        <f t="array" ref="F4282">_xlfn.XLOOKUP(C4282,Products!A:A,Products!D:D,"")</f>
        <v>Dalal-Shan</v>
      </c>
      <c r="G4282" s="4">
        <f>Order_items!C4282</f>
        <v>3</v>
      </c>
      <c r="H4282" s="4">
        <f>Order_items!D4282</f>
        <v>878.07</v>
      </c>
      <c r="I4282" s="4">
        <f>Order_items!E4282</f>
        <v>2634.21</v>
      </c>
      <c r="J4282" s="4" t="str">
        <f t="array" ref="J4282">_xlfn.XLOOKUP(A4282,Orders!A:A,Orders!G:G,"")</f>
        <v>Cash</v>
      </c>
      <c r="K4282" s="4">
        <f t="shared" si="1"/>
        <v>2023</v>
      </c>
      <c r="L4282" s="4" t="str">
        <f t="shared" si="2"/>
        <v>Sep</v>
      </c>
    </row>
    <row r="4283" ht="22.5" customHeight="1">
      <c r="A4283" s="4">
        <f>(Orders!A4283)</f>
        <v>9667072962</v>
      </c>
      <c r="B4283" s="5">
        <f t="array" ref="B4283">_xlfn.XLOOKUP(A4283, Orders!A:A,Orders!C:C)</f>
        <v>45027.87395</v>
      </c>
      <c r="C4283" s="4">
        <f>Order_items!B4283</f>
        <v>945635</v>
      </c>
      <c r="D4283" s="4" t="str">
        <f t="array" ref="D4283">_xlfn.XLOOKUP(C4283,Products!A:A,Products!B:B,"")</f>
        <v>Pulses</v>
      </c>
      <c r="E4283" s="4" t="str">
        <f t="array" ref="E4283">_xlfn.XLOOKUP(C4283,Products!A:A,Products!C:C,"")</f>
        <v>Grocery &amp; Staples</v>
      </c>
      <c r="F4283" s="4" t="str">
        <f t="array" ref="F4283">_xlfn.XLOOKUP(C4283,Products!A:A,Products!D:D,"")</f>
        <v>Balasubramanian PLC</v>
      </c>
      <c r="G4283" s="4">
        <f>Order_items!C4283</f>
        <v>1</v>
      </c>
      <c r="H4283" s="4">
        <f>Order_items!D4283</f>
        <v>778.9</v>
      </c>
      <c r="I4283" s="4">
        <f>Order_items!E4283</f>
        <v>778.9</v>
      </c>
      <c r="J4283" s="4" t="str">
        <f t="array" ref="J4283">_xlfn.XLOOKUP(A4283,Orders!A:A,Orders!G:G,"")</f>
        <v>Cash</v>
      </c>
      <c r="K4283" s="4">
        <f t="shared" si="1"/>
        <v>2023</v>
      </c>
      <c r="L4283" s="4" t="str">
        <f t="shared" si="2"/>
        <v>Apr</v>
      </c>
    </row>
    <row r="4284" ht="22.5" customHeight="1">
      <c r="A4284" s="4">
        <f>(Orders!A4284)</f>
        <v>277700053</v>
      </c>
      <c r="B4284" s="5">
        <f t="array" ref="B4284">_xlfn.XLOOKUP(A4284, Orders!A:A,Orders!C:C)</f>
        <v>45153.80237</v>
      </c>
      <c r="C4284" s="4">
        <f>Order_items!B4284</f>
        <v>552496</v>
      </c>
      <c r="D4284" s="4" t="str">
        <f t="array" ref="D4284">_xlfn.XLOOKUP(C4284,Products!A:A,Products!B:B,"")</f>
        <v>Dish Soap</v>
      </c>
      <c r="E4284" s="4" t="str">
        <f t="array" ref="E4284">_xlfn.XLOOKUP(C4284,Products!A:A,Products!C:C,"")</f>
        <v>Household Care</v>
      </c>
      <c r="F4284" s="4" t="str">
        <f t="array" ref="F4284">_xlfn.XLOOKUP(C4284,Products!A:A,Products!D:D,"")</f>
        <v>Dhar PLC</v>
      </c>
      <c r="G4284" s="4">
        <f>Order_items!C4284</f>
        <v>2</v>
      </c>
      <c r="H4284" s="4">
        <f>Order_items!D4284</f>
        <v>508</v>
      </c>
      <c r="I4284" s="4">
        <f>Order_items!E4284</f>
        <v>1016</v>
      </c>
      <c r="J4284" s="4" t="str">
        <f t="array" ref="J4284">_xlfn.XLOOKUP(A4284,Orders!A:A,Orders!G:G,"")</f>
        <v>UPI</v>
      </c>
      <c r="K4284" s="4">
        <f t="shared" si="1"/>
        <v>2023</v>
      </c>
      <c r="L4284" s="4" t="str">
        <f t="shared" si="2"/>
        <v>Aug</v>
      </c>
    </row>
    <row r="4285" ht="22.5" customHeight="1">
      <c r="A4285" s="4">
        <f>(Orders!A4285)</f>
        <v>5691623788</v>
      </c>
      <c r="B4285" s="5">
        <f t="array" ref="B4285">_xlfn.XLOOKUP(A4285, Orders!A:A,Orders!C:C)</f>
        <v>45367.79028</v>
      </c>
      <c r="C4285" s="4">
        <f>Order_items!B4285</f>
        <v>41853</v>
      </c>
      <c r="D4285" s="4" t="str">
        <f t="array" ref="D4285">_xlfn.XLOOKUP(C4285,Products!A:A,Products!B:B,"")</f>
        <v>Curd</v>
      </c>
      <c r="E4285" s="4" t="str">
        <f t="array" ref="E4285">_xlfn.XLOOKUP(C4285,Products!A:A,Products!C:C,"")</f>
        <v>Dairy &amp; Breakfast</v>
      </c>
      <c r="F4285" s="4" t="str">
        <f t="array" ref="F4285">_xlfn.XLOOKUP(C4285,Products!A:A,Products!D:D,"")</f>
        <v>Handa PLC</v>
      </c>
      <c r="G4285" s="4">
        <f>Order_items!C4285</f>
        <v>1</v>
      </c>
      <c r="H4285" s="4">
        <f>Order_items!D4285</f>
        <v>910.44</v>
      </c>
      <c r="I4285" s="4">
        <f>Order_items!E4285</f>
        <v>910.44</v>
      </c>
      <c r="J4285" s="4" t="str">
        <f t="array" ref="J4285">_xlfn.XLOOKUP(A4285,Orders!A:A,Orders!G:G,"")</f>
        <v>Cash</v>
      </c>
      <c r="K4285" s="4">
        <f t="shared" si="1"/>
        <v>2024</v>
      </c>
      <c r="L4285" s="4" t="str">
        <f t="shared" si="2"/>
        <v>Mar</v>
      </c>
    </row>
    <row r="4286" ht="22.5" customHeight="1">
      <c r="A4286" s="4">
        <f>(Orders!A4286)</f>
        <v>6845696161</v>
      </c>
      <c r="B4286" s="5">
        <f t="array" ref="B4286">_xlfn.XLOOKUP(A4286, Orders!A:A,Orders!C:C)</f>
        <v>45121.31769</v>
      </c>
      <c r="C4286" s="4">
        <f>Order_items!B4286</f>
        <v>194682</v>
      </c>
      <c r="D4286" s="4" t="str">
        <f t="array" ref="D4286">_xlfn.XLOOKUP(C4286,Products!A:A,Products!B:B,"")</f>
        <v>Iced Tea</v>
      </c>
      <c r="E4286" s="4" t="str">
        <f t="array" ref="E4286">_xlfn.XLOOKUP(C4286,Products!A:A,Products!C:C,"")</f>
        <v>Cold Drinks &amp; Juices</v>
      </c>
      <c r="F4286" s="4" t="str">
        <f t="array" ref="F4286">_xlfn.XLOOKUP(C4286,Products!A:A,Products!D:D,"")</f>
        <v>Sastry-Issac</v>
      </c>
      <c r="G4286" s="4">
        <f>Order_items!C4286</f>
        <v>2</v>
      </c>
      <c r="H4286" s="4">
        <f>Order_items!D4286</f>
        <v>912.29</v>
      </c>
      <c r="I4286" s="4">
        <f>Order_items!E4286</f>
        <v>1824.58</v>
      </c>
      <c r="J4286" s="4" t="str">
        <f t="array" ref="J4286">_xlfn.XLOOKUP(A4286,Orders!A:A,Orders!G:G,"")</f>
        <v>Cash</v>
      </c>
      <c r="K4286" s="4">
        <f t="shared" si="1"/>
        <v>2023</v>
      </c>
      <c r="L4286" s="4" t="str">
        <f t="shared" si="2"/>
        <v>Jul</v>
      </c>
    </row>
    <row r="4287" ht="22.5" customHeight="1">
      <c r="A4287" s="4">
        <f>(Orders!A4287)</f>
        <v>4098488449</v>
      </c>
      <c r="B4287" s="5">
        <f t="array" ref="B4287">_xlfn.XLOOKUP(A4287, Orders!A:A,Orders!C:C)</f>
        <v>45016.56513</v>
      </c>
      <c r="C4287" s="4">
        <f>Order_items!B4287</f>
        <v>444361</v>
      </c>
      <c r="D4287" s="4" t="str">
        <f t="array" ref="D4287">_xlfn.XLOOKUP(C4287,Products!A:A,Products!B:B,"")</f>
        <v>Pain Reliever</v>
      </c>
      <c r="E4287" s="4" t="str">
        <f t="array" ref="E4287">_xlfn.XLOOKUP(C4287,Products!A:A,Products!C:C,"")</f>
        <v>Pharmacy</v>
      </c>
      <c r="F4287" s="4" t="str">
        <f t="array" ref="F4287">_xlfn.XLOOKUP(C4287,Products!A:A,Products!D:D,"")</f>
        <v>Prakash, Bawa and Kale</v>
      </c>
      <c r="G4287" s="4">
        <f>Order_items!C4287</f>
        <v>3</v>
      </c>
      <c r="H4287" s="4">
        <f>Order_items!D4287</f>
        <v>822.63</v>
      </c>
      <c r="I4287" s="4">
        <f>Order_items!E4287</f>
        <v>2467.89</v>
      </c>
      <c r="J4287" s="4" t="str">
        <f t="array" ref="J4287">_xlfn.XLOOKUP(A4287,Orders!A:A,Orders!G:G,"")</f>
        <v>Card</v>
      </c>
      <c r="K4287" s="4">
        <f t="shared" si="1"/>
        <v>2023</v>
      </c>
      <c r="L4287" s="4" t="str">
        <f t="shared" si="2"/>
        <v>Mar</v>
      </c>
    </row>
    <row r="4288" ht="22.5" customHeight="1">
      <c r="A4288" s="4">
        <f>(Orders!A4288)</f>
        <v>5653623743</v>
      </c>
      <c r="B4288" s="5">
        <f t="array" ref="B4288">_xlfn.XLOOKUP(A4288, Orders!A:A,Orders!C:C)</f>
        <v>45015.3636</v>
      </c>
      <c r="C4288" s="4">
        <f>Order_items!B4288</f>
        <v>659290</v>
      </c>
      <c r="D4288" s="4" t="str">
        <f t="array" ref="D4288">_xlfn.XLOOKUP(C4288,Products!A:A,Products!B:B,"")</f>
        <v>Cheese</v>
      </c>
      <c r="E4288" s="4" t="str">
        <f t="array" ref="E4288">_xlfn.XLOOKUP(C4288,Products!A:A,Products!C:C,"")</f>
        <v>Dairy &amp; Breakfast</v>
      </c>
      <c r="F4288" s="4" t="str">
        <f t="array" ref="F4288">_xlfn.XLOOKUP(C4288,Products!A:A,Products!D:D,"")</f>
        <v>Kapadia-D’Alia</v>
      </c>
      <c r="G4288" s="4">
        <f>Order_items!C4288</f>
        <v>3</v>
      </c>
      <c r="H4288" s="4">
        <f>Order_items!D4288</f>
        <v>319.34</v>
      </c>
      <c r="I4288" s="4">
        <f>Order_items!E4288</f>
        <v>958.02</v>
      </c>
      <c r="J4288" s="4" t="str">
        <f t="array" ref="J4288">_xlfn.XLOOKUP(A4288,Orders!A:A,Orders!G:G,"")</f>
        <v>Wallet</v>
      </c>
      <c r="K4288" s="4">
        <f t="shared" si="1"/>
        <v>2023</v>
      </c>
      <c r="L4288" s="4" t="str">
        <f t="shared" si="2"/>
        <v>Mar</v>
      </c>
    </row>
    <row r="4289" ht="22.5" customHeight="1">
      <c r="A4289" s="4">
        <f>(Orders!A4289)</f>
        <v>6416399784</v>
      </c>
      <c r="B4289" s="5">
        <f t="array" ref="B4289">_xlfn.XLOOKUP(A4289, Orders!A:A,Orders!C:C)</f>
        <v>45145.10781</v>
      </c>
      <c r="C4289" s="4">
        <f>Order_items!B4289</f>
        <v>52729</v>
      </c>
      <c r="D4289" s="4" t="str">
        <f t="array" ref="D4289">_xlfn.XLOOKUP(C4289,Products!A:A,Products!B:B,"")</f>
        <v>Cat Food</v>
      </c>
      <c r="E4289" s="4" t="str">
        <f t="array" ref="E4289">_xlfn.XLOOKUP(C4289,Products!A:A,Products!C:C,"")</f>
        <v>Pet Care</v>
      </c>
      <c r="F4289" s="4" t="str">
        <f t="array" ref="F4289">_xlfn.XLOOKUP(C4289,Products!A:A,Products!D:D,"")</f>
        <v>Saini LLC</v>
      </c>
      <c r="G4289" s="4">
        <f>Order_items!C4289</f>
        <v>1</v>
      </c>
      <c r="H4289" s="4">
        <f>Order_items!D4289</f>
        <v>316.02</v>
      </c>
      <c r="I4289" s="4">
        <f>Order_items!E4289</f>
        <v>316.02</v>
      </c>
      <c r="J4289" s="4" t="str">
        <f t="array" ref="J4289">_xlfn.XLOOKUP(A4289,Orders!A:A,Orders!G:G,"")</f>
        <v>UPI</v>
      </c>
      <c r="K4289" s="4">
        <f t="shared" si="1"/>
        <v>2023</v>
      </c>
      <c r="L4289" s="4" t="str">
        <f t="shared" si="2"/>
        <v>Aug</v>
      </c>
    </row>
    <row r="4290" ht="22.5" customHeight="1">
      <c r="A4290" s="4">
        <f>(Orders!A4290)</f>
        <v>4365565386</v>
      </c>
      <c r="B4290" s="5">
        <f t="array" ref="B4290">_xlfn.XLOOKUP(A4290, Orders!A:A,Orders!C:C)</f>
        <v>45107.17726</v>
      </c>
      <c r="C4290" s="4">
        <f>Order_items!B4290</f>
        <v>490602</v>
      </c>
      <c r="D4290" s="4" t="str">
        <f t="array" ref="D4290">_xlfn.XLOOKUP(C4290,Products!A:A,Products!B:B,"")</f>
        <v>Sugar</v>
      </c>
      <c r="E4290" s="4" t="str">
        <f t="array" ref="E4290">_xlfn.XLOOKUP(C4290,Products!A:A,Products!C:C,"")</f>
        <v>Grocery &amp; Staples</v>
      </c>
      <c r="F4290" s="4" t="str">
        <f t="array" ref="F4290">_xlfn.XLOOKUP(C4290,Products!A:A,Products!D:D,"")</f>
        <v>Raghavan Inc</v>
      </c>
      <c r="G4290" s="4">
        <f>Order_items!C4290</f>
        <v>2</v>
      </c>
      <c r="H4290" s="4">
        <f>Order_items!D4290</f>
        <v>549.47</v>
      </c>
      <c r="I4290" s="4">
        <f>Order_items!E4290</f>
        <v>1098.94</v>
      </c>
      <c r="J4290" s="4" t="str">
        <f t="array" ref="J4290">_xlfn.XLOOKUP(A4290,Orders!A:A,Orders!G:G,"")</f>
        <v>Card</v>
      </c>
      <c r="K4290" s="4">
        <f t="shared" si="1"/>
        <v>2023</v>
      </c>
      <c r="L4290" s="4" t="str">
        <f t="shared" si="2"/>
        <v>Jun</v>
      </c>
    </row>
    <row r="4291" ht="22.5" customHeight="1">
      <c r="A4291" s="4">
        <f>(Orders!A4291)</f>
        <v>6423269418</v>
      </c>
      <c r="B4291" s="5">
        <f t="array" ref="B4291">_xlfn.XLOOKUP(A4291, Orders!A:A,Orders!C:C)</f>
        <v>45527.41438</v>
      </c>
      <c r="C4291" s="4">
        <f>Order_items!B4291</f>
        <v>890232</v>
      </c>
      <c r="D4291" s="4" t="str">
        <f t="array" ref="D4291">_xlfn.XLOOKUP(C4291,Products!A:A,Products!B:B,"")</f>
        <v>Mango Drink</v>
      </c>
      <c r="E4291" s="4" t="str">
        <f t="array" ref="E4291">_xlfn.XLOOKUP(C4291,Products!A:A,Products!C:C,"")</f>
        <v>Cold Drinks &amp; Juices</v>
      </c>
      <c r="F4291" s="4" t="str">
        <f t="array" ref="F4291">_xlfn.XLOOKUP(C4291,Products!A:A,Products!D:D,"")</f>
        <v>Jha Group</v>
      </c>
      <c r="G4291" s="4">
        <f>Order_items!C4291</f>
        <v>1</v>
      </c>
      <c r="H4291" s="4">
        <f>Order_items!D4291</f>
        <v>432</v>
      </c>
      <c r="I4291" s="4">
        <f>Order_items!E4291</f>
        <v>432</v>
      </c>
      <c r="J4291" s="4" t="str">
        <f t="array" ref="J4291">_xlfn.XLOOKUP(A4291,Orders!A:A,Orders!G:G,"")</f>
        <v>UPI</v>
      </c>
      <c r="K4291" s="4">
        <f t="shared" si="1"/>
        <v>2024</v>
      </c>
      <c r="L4291" s="4" t="str">
        <f t="shared" si="2"/>
        <v>Aug</v>
      </c>
    </row>
    <row r="4292" ht="22.5" customHeight="1">
      <c r="A4292" s="4">
        <f>(Orders!A4292)</f>
        <v>1020534590</v>
      </c>
      <c r="B4292" s="5">
        <f t="array" ref="B4292">_xlfn.XLOOKUP(A4292, Orders!A:A,Orders!C:C)</f>
        <v>45272.41326</v>
      </c>
      <c r="C4292" s="4">
        <f>Order_items!B4292</f>
        <v>953175</v>
      </c>
      <c r="D4292" s="4" t="str">
        <f t="array" ref="D4292">_xlfn.XLOOKUP(C4292,Products!A:A,Products!B:B,"")</f>
        <v>Baby Food</v>
      </c>
      <c r="E4292" s="4" t="str">
        <f t="array" ref="E4292">_xlfn.XLOOKUP(C4292,Products!A:A,Products!C:C,"")</f>
        <v>Baby Care</v>
      </c>
      <c r="F4292" s="4" t="str">
        <f t="array" ref="F4292">_xlfn.XLOOKUP(C4292,Products!A:A,Products!D:D,"")</f>
        <v>Sehgal-Nagarajan</v>
      </c>
      <c r="G4292" s="4">
        <f>Order_items!C4292</f>
        <v>3</v>
      </c>
      <c r="H4292" s="4">
        <f>Order_items!D4292</f>
        <v>225.21</v>
      </c>
      <c r="I4292" s="4">
        <f>Order_items!E4292</f>
        <v>675.63</v>
      </c>
      <c r="J4292" s="4" t="str">
        <f t="array" ref="J4292">_xlfn.XLOOKUP(A4292,Orders!A:A,Orders!G:G,"")</f>
        <v>Wallet</v>
      </c>
      <c r="K4292" s="4">
        <f t="shared" si="1"/>
        <v>2023</v>
      </c>
      <c r="L4292" s="4" t="str">
        <f t="shared" si="2"/>
        <v>Dec</v>
      </c>
    </row>
    <row r="4293" ht="22.5" customHeight="1">
      <c r="A4293" s="4">
        <f>(Orders!A4293)</f>
        <v>4015289878</v>
      </c>
      <c r="B4293" s="5">
        <f t="array" ref="B4293">_xlfn.XLOOKUP(A4293, Orders!A:A,Orders!C:C)</f>
        <v>45373.28916</v>
      </c>
      <c r="C4293" s="4">
        <f>Order_items!B4293</f>
        <v>692985</v>
      </c>
      <c r="D4293" s="4" t="str">
        <f t="array" ref="D4293">_xlfn.XLOOKUP(C4293,Products!A:A,Products!B:B,"")</f>
        <v>Pulses</v>
      </c>
      <c r="E4293" s="4" t="str">
        <f t="array" ref="E4293">_xlfn.XLOOKUP(C4293,Products!A:A,Products!C:C,"")</f>
        <v>Grocery &amp; Staples</v>
      </c>
      <c r="F4293" s="4" t="str">
        <f t="array" ref="F4293">_xlfn.XLOOKUP(C4293,Products!A:A,Products!D:D,"")</f>
        <v>Wable, Sankaran and Hari</v>
      </c>
      <c r="G4293" s="4">
        <f>Order_items!C4293</f>
        <v>1</v>
      </c>
      <c r="H4293" s="4">
        <f>Order_items!D4293</f>
        <v>197.39</v>
      </c>
      <c r="I4293" s="4">
        <f>Order_items!E4293</f>
        <v>197.39</v>
      </c>
      <c r="J4293" s="4" t="str">
        <f t="array" ref="J4293">_xlfn.XLOOKUP(A4293,Orders!A:A,Orders!G:G,"")</f>
        <v>Wallet</v>
      </c>
      <c r="K4293" s="4">
        <f t="shared" si="1"/>
        <v>2024</v>
      </c>
      <c r="L4293" s="4" t="str">
        <f t="shared" si="2"/>
        <v>Mar</v>
      </c>
    </row>
    <row r="4294" ht="22.5" customHeight="1">
      <c r="A4294" s="4">
        <f>(Orders!A4294)</f>
        <v>9959668334</v>
      </c>
      <c r="B4294" s="5">
        <f t="array" ref="B4294">_xlfn.XLOOKUP(A4294, Orders!A:A,Orders!C:C)</f>
        <v>45298.34163</v>
      </c>
      <c r="C4294" s="4">
        <f>Order_items!B4294</f>
        <v>361361</v>
      </c>
      <c r="D4294" s="4" t="str">
        <f t="array" ref="D4294">_xlfn.XLOOKUP(C4294,Products!A:A,Products!B:B,"")</f>
        <v>Biscuits</v>
      </c>
      <c r="E4294" s="4" t="str">
        <f t="array" ref="E4294">_xlfn.XLOOKUP(C4294,Products!A:A,Products!C:C,"")</f>
        <v>Snacks &amp; Munchies</v>
      </c>
      <c r="F4294" s="4" t="str">
        <f t="array" ref="F4294">_xlfn.XLOOKUP(C4294,Products!A:A,Products!D:D,"")</f>
        <v>Kunda, Dave and Sahni</v>
      </c>
      <c r="G4294" s="4">
        <f>Order_items!C4294</f>
        <v>3</v>
      </c>
      <c r="H4294" s="4">
        <f>Order_items!D4294</f>
        <v>826.21</v>
      </c>
      <c r="I4294" s="4">
        <f>Order_items!E4294</f>
        <v>2478.63</v>
      </c>
      <c r="J4294" s="4" t="str">
        <f t="array" ref="J4294">_xlfn.XLOOKUP(A4294,Orders!A:A,Orders!G:G,"")</f>
        <v>Wallet</v>
      </c>
      <c r="K4294" s="4">
        <f t="shared" si="1"/>
        <v>2024</v>
      </c>
      <c r="L4294" s="4" t="str">
        <f t="shared" si="2"/>
        <v>Jan</v>
      </c>
    </row>
    <row r="4295" ht="22.5" customHeight="1">
      <c r="A4295" s="4">
        <f>(Orders!A4295)</f>
        <v>8054387790</v>
      </c>
      <c r="B4295" s="5">
        <f t="array" ref="B4295">_xlfn.XLOOKUP(A4295, Orders!A:A,Orders!C:C)</f>
        <v>45054.77319</v>
      </c>
      <c r="C4295" s="4">
        <f>Order_items!B4295</f>
        <v>41853</v>
      </c>
      <c r="D4295" s="4" t="str">
        <f t="array" ref="D4295">_xlfn.XLOOKUP(C4295,Products!A:A,Products!B:B,"")</f>
        <v>Curd</v>
      </c>
      <c r="E4295" s="4" t="str">
        <f t="array" ref="E4295">_xlfn.XLOOKUP(C4295,Products!A:A,Products!C:C,"")</f>
        <v>Dairy &amp; Breakfast</v>
      </c>
      <c r="F4295" s="4" t="str">
        <f t="array" ref="F4295">_xlfn.XLOOKUP(C4295,Products!A:A,Products!D:D,"")</f>
        <v>Handa PLC</v>
      </c>
      <c r="G4295" s="4">
        <f>Order_items!C4295</f>
        <v>1</v>
      </c>
      <c r="H4295" s="4">
        <f>Order_items!D4295</f>
        <v>910.44</v>
      </c>
      <c r="I4295" s="4">
        <f>Order_items!E4295</f>
        <v>910.44</v>
      </c>
      <c r="J4295" s="4" t="str">
        <f t="array" ref="J4295">_xlfn.XLOOKUP(A4295,Orders!A:A,Orders!G:G,"")</f>
        <v>Card</v>
      </c>
      <c r="K4295" s="4">
        <f t="shared" si="1"/>
        <v>2023</v>
      </c>
      <c r="L4295" s="4" t="str">
        <f t="shared" si="2"/>
        <v>May</v>
      </c>
    </row>
    <row r="4296" ht="22.5" customHeight="1">
      <c r="A4296" s="4">
        <f>(Orders!A4296)</f>
        <v>4795344310</v>
      </c>
      <c r="B4296" s="5">
        <f t="array" ref="B4296">_xlfn.XLOOKUP(A4296, Orders!A:A,Orders!C:C)</f>
        <v>45394.66227</v>
      </c>
      <c r="C4296" s="4">
        <f>Order_items!B4296</f>
        <v>747801</v>
      </c>
      <c r="D4296" s="4" t="str">
        <f t="array" ref="D4296">_xlfn.XLOOKUP(C4296,Products!A:A,Products!B:B,"")</f>
        <v>Toilet Cleaner</v>
      </c>
      <c r="E4296" s="4" t="str">
        <f t="array" ref="E4296">_xlfn.XLOOKUP(C4296,Products!A:A,Products!C:C,"")</f>
        <v>Household Care</v>
      </c>
      <c r="F4296" s="4" t="str">
        <f t="array" ref="F4296">_xlfn.XLOOKUP(C4296,Products!A:A,Products!D:D,"")</f>
        <v>Saha-Vora</v>
      </c>
      <c r="G4296" s="4">
        <f>Order_items!C4296</f>
        <v>3</v>
      </c>
      <c r="H4296" s="4">
        <f>Order_items!D4296</f>
        <v>277.76</v>
      </c>
      <c r="I4296" s="4">
        <f>Order_items!E4296</f>
        <v>833.28</v>
      </c>
      <c r="J4296" s="4" t="str">
        <f t="array" ref="J4296">_xlfn.XLOOKUP(A4296,Orders!A:A,Orders!G:G,"")</f>
        <v>Wallet</v>
      </c>
      <c r="K4296" s="4">
        <f t="shared" si="1"/>
        <v>2024</v>
      </c>
      <c r="L4296" s="4" t="str">
        <f t="shared" si="2"/>
        <v>Apr</v>
      </c>
    </row>
    <row r="4297" ht="22.5" customHeight="1">
      <c r="A4297" s="4">
        <f>(Orders!A4297)</f>
        <v>2205862234</v>
      </c>
      <c r="B4297" s="5">
        <f t="array" ref="B4297">_xlfn.XLOOKUP(A4297, Orders!A:A,Orders!C:C)</f>
        <v>45201.57194</v>
      </c>
      <c r="C4297" s="4">
        <f>Order_items!B4297</f>
        <v>891833</v>
      </c>
      <c r="D4297" s="4" t="str">
        <f t="array" ref="D4297">_xlfn.XLOOKUP(C4297,Products!A:A,Products!B:B,"")</f>
        <v>Curd</v>
      </c>
      <c r="E4297" s="4" t="str">
        <f t="array" ref="E4297">_xlfn.XLOOKUP(C4297,Products!A:A,Products!C:C,"")</f>
        <v>Dairy &amp; Breakfast</v>
      </c>
      <c r="F4297" s="4" t="str">
        <f t="array" ref="F4297">_xlfn.XLOOKUP(C4297,Products!A:A,Products!D:D,"")</f>
        <v>Mani PLC</v>
      </c>
      <c r="G4297" s="4">
        <f>Order_items!C4297</f>
        <v>2</v>
      </c>
      <c r="H4297" s="4">
        <f>Order_items!D4297</f>
        <v>493.19</v>
      </c>
      <c r="I4297" s="4">
        <f>Order_items!E4297</f>
        <v>986.38</v>
      </c>
      <c r="J4297" s="4" t="str">
        <f t="array" ref="J4297">_xlfn.XLOOKUP(A4297,Orders!A:A,Orders!G:G,"")</f>
        <v>Cash</v>
      </c>
      <c r="K4297" s="4">
        <f t="shared" si="1"/>
        <v>2023</v>
      </c>
      <c r="L4297" s="4" t="str">
        <f t="shared" si="2"/>
        <v>Oct</v>
      </c>
    </row>
    <row r="4298" ht="22.5" customHeight="1">
      <c r="A4298" s="4">
        <f>(Orders!A4298)</f>
        <v>4686249863</v>
      </c>
      <c r="B4298" s="5">
        <f t="array" ref="B4298">_xlfn.XLOOKUP(A4298, Orders!A:A,Orders!C:C)</f>
        <v>45535.14334</v>
      </c>
      <c r="C4298" s="4">
        <f>Order_items!B4298</f>
        <v>319388</v>
      </c>
      <c r="D4298" s="4" t="str">
        <f t="array" ref="D4298">_xlfn.XLOOKUP(C4298,Products!A:A,Products!B:B,"")</f>
        <v>Orange Juice</v>
      </c>
      <c r="E4298" s="4" t="str">
        <f t="array" ref="E4298">_xlfn.XLOOKUP(C4298,Products!A:A,Products!C:C,"")</f>
        <v>Cold Drinks &amp; Juices</v>
      </c>
      <c r="F4298" s="4" t="str">
        <f t="array" ref="F4298">_xlfn.XLOOKUP(C4298,Products!A:A,Products!D:D,"")</f>
        <v>D’Alia-Dey</v>
      </c>
      <c r="G4298" s="4">
        <f>Order_items!C4298</f>
        <v>2</v>
      </c>
      <c r="H4298" s="4">
        <f>Order_items!D4298</f>
        <v>657.8</v>
      </c>
      <c r="I4298" s="4">
        <f>Order_items!E4298</f>
        <v>1315.6</v>
      </c>
      <c r="J4298" s="4" t="str">
        <f t="array" ref="J4298">_xlfn.XLOOKUP(A4298,Orders!A:A,Orders!G:G,"")</f>
        <v>UPI</v>
      </c>
      <c r="K4298" s="4">
        <f t="shared" si="1"/>
        <v>2024</v>
      </c>
      <c r="L4298" s="4" t="str">
        <f t="shared" si="2"/>
        <v>Aug</v>
      </c>
    </row>
    <row r="4299" ht="22.5" customHeight="1">
      <c r="A4299" s="4">
        <f>(Orders!A4299)</f>
        <v>1270524770</v>
      </c>
      <c r="B4299" s="5">
        <f t="array" ref="B4299">_xlfn.XLOOKUP(A4299, Orders!A:A,Orders!C:C)</f>
        <v>45210.30463</v>
      </c>
      <c r="C4299" s="4">
        <f>Order_items!B4299</f>
        <v>679321</v>
      </c>
      <c r="D4299" s="4" t="str">
        <f t="array" ref="D4299">_xlfn.XLOOKUP(C4299,Products!A:A,Products!B:B,"")</f>
        <v>Cola</v>
      </c>
      <c r="E4299" s="4" t="str">
        <f t="array" ref="E4299">_xlfn.XLOOKUP(C4299,Products!A:A,Products!C:C,"")</f>
        <v>Cold Drinks &amp; Juices</v>
      </c>
      <c r="F4299" s="4" t="str">
        <f t="array" ref="F4299">_xlfn.XLOOKUP(C4299,Products!A:A,Products!D:D,"")</f>
        <v>Khurana-Dewan</v>
      </c>
      <c r="G4299" s="4">
        <f>Order_items!C4299</f>
        <v>1</v>
      </c>
      <c r="H4299" s="4">
        <f>Order_items!D4299</f>
        <v>738.46</v>
      </c>
      <c r="I4299" s="4">
        <f>Order_items!E4299</f>
        <v>738.46</v>
      </c>
      <c r="J4299" s="4" t="str">
        <f t="array" ref="J4299">_xlfn.XLOOKUP(A4299,Orders!A:A,Orders!G:G,"")</f>
        <v>Wallet</v>
      </c>
      <c r="K4299" s="4">
        <f t="shared" si="1"/>
        <v>2023</v>
      </c>
      <c r="L4299" s="4" t="str">
        <f t="shared" si="2"/>
        <v>Oct</v>
      </c>
    </row>
    <row r="4300" ht="22.5" customHeight="1">
      <c r="A4300" s="4">
        <f>(Orders!A4300)</f>
        <v>5743550453</v>
      </c>
      <c r="B4300" s="5">
        <f t="array" ref="B4300">_xlfn.XLOOKUP(A4300, Orders!A:A,Orders!C:C)</f>
        <v>45431.2115</v>
      </c>
      <c r="C4300" s="4">
        <f>Order_items!B4300</f>
        <v>679284</v>
      </c>
      <c r="D4300" s="4" t="str">
        <f t="array" ref="D4300">_xlfn.XLOOKUP(C4300,Products!A:A,Products!B:B,"")</f>
        <v>Cough Syrup</v>
      </c>
      <c r="E4300" s="4" t="str">
        <f t="array" ref="E4300">_xlfn.XLOOKUP(C4300,Products!A:A,Products!C:C,"")</f>
        <v>Pharmacy</v>
      </c>
      <c r="F4300" s="4" t="str">
        <f t="array" ref="F4300">_xlfn.XLOOKUP(C4300,Products!A:A,Products!D:D,"")</f>
        <v>Pant LLC</v>
      </c>
      <c r="G4300" s="4">
        <f>Order_items!C4300</f>
        <v>2</v>
      </c>
      <c r="H4300" s="4">
        <f>Order_items!D4300</f>
        <v>877.89</v>
      </c>
      <c r="I4300" s="4">
        <f>Order_items!E4300</f>
        <v>1755.78</v>
      </c>
      <c r="J4300" s="4" t="str">
        <f t="array" ref="J4300">_xlfn.XLOOKUP(A4300,Orders!A:A,Orders!G:G,"")</f>
        <v>Card</v>
      </c>
      <c r="K4300" s="4">
        <f t="shared" si="1"/>
        <v>2024</v>
      </c>
      <c r="L4300" s="4" t="str">
        <f t="shared" si="2"/>
        <v>May</v>
      </c>
    </row>
    <row r="4301" ht="22.5" customHeight="1">
      <c r="A4301" s="4">
        <f>(Orders!A4301)</f>
        <v>5309699078</v>
      </c>
      <c r="B4301" s="5">
        <f t="array" ref="B4301">_xlfn.XLOOKUP(A4301, Orders!A:A,Orders!C:C)</f>
        <v>45140.73266</v>
      </c>
      <c r="C4301" s="4">
        <f>Order_items!B4301</f>
        <v>51036</v>
      </c>
      <c r="D4301" s="4" t="str">
        <f t="array" ref="D4301">_xlfn.XLOOKUP(C4301,Products!A:A,Products!B:B,"")</f>
        <v>Baby Food</v>
      </c>
      <c r="E4301" s="4" t="str">
        <f t="array" ref="E4301">_xlfn.XLOOKUP(C4301,Products!A:A,Products!C:C,"")</f>
        <v>Baby Care</v>
      </c>
      <c r="F4301" s="4" t="str">
        <f t="array" ref="F4301">_xlfn.XLOOKUP(C4301,Products!A:A,Products!D:D,"")</f>
        <v>Karnik PLC</v>
      </c>
      <c r="G4301" s="4">
        <f>Order_items!C4301</f>
        <v>1</v>
      </c>
      <c r="H4301" s="4">
        <f>Order_items!D4301</f>
        <v>931.61</v>
      </c>
      <c r="I4301" s="4">
        <f>Order_items!E4301</f>
        <v>931.61</v>
      </c>
      <c r="J4301" s="4" t="str">
        <f t="array" ref="J4301">_xlfn.XLOOKUP(A4301,Orders!A:A,Orders!G:G,"")</f>
        <v>Card</v>
      </c>
      <c r="K4301" s="4">
        <f t="shared" si="1"/>
        <v>2023</v>
      </c>
      <c r="L4301" s="4" t="str">
        <f t="shared" si="2"/>
        <v>Aug</v>
      </c>
    </row>
    <row r="4302" ht="22.5" customHeight="1">
      <c r="A4302" s="4">
        <f>(Orders!A4302)</f>
        <v>7565768030</v>
      </c>
      <c r="B4302" s="5">
        <f t="array" ref="B4302">_xlfn.XLOOKUP(A4302, Orders!A:A,Orders!C:C)</f>
        <v>45332.11834</v>
      </c>
      <c r="C4302" s="4">
        <f>Order_items!B4302</f>
        <v>833557</v>
      </c>
      <c r="D4302" s="4" t="str">
        <f t="array" ref="D4302">_xlfn.XLOOKUP(C4302,Products!A:A,Products!B:B,"")</f>
        <v>Cereal</v>
      </c>
      <c r="E4302" s="4" t="str">
        <f t="array" ref="E4302">_xlfn.XLOOKUP(C4302,Products!A:A,Products!C:C,"")</f>
        <v>Dairy &amp; Breakfast</v>
      </c>
      <c r="F4302" s="4" t="str">
        <f t="array" ref="F4302">_xlfn.XLOOKUP(C4302,Products!A:A,Products!D:D,"")</f>
        <v>Gole, Chand and Dada</v>
      </c>
      <c r="G4302" s="4">
        <f>Order_items!C4302</f>
        <v>3</v>
      </c>
      <c r="H4302" s="4">
        <f>Order_items!D4302</f>
        <v>422.87</v>
      </c>
      <c r="I4302" s="4">
        <f>Order_items!E4302</f>
        <v>1268.61</v>
      </c>
      <c r="J4302" s="4" t="str">
        <f t="array" ref="J4302">_xlfn.XLOOKUP(A4302,Orders!A:A,Orders!G:G,"")</f>
        <v>UPI</v>
      </c>
      <c r="K4302" s="4">
        <f t="shared" si="1"/>
        <v>2024</v>
      </c>
      <c r="L4302" s="4" t="str">
        <f t="shared" si="2"/>
        <v>Feb</v>
      </c>
    </row>
    <row r="4303" ht="22.5" customHeight="1">
      <c r="A4303" s="4">
        <f>(Orders!A4303)</f>
        <v>3210260715</v>
      </c>
      <c r="B4303" s="5">
        <f t="array" ref="B4303">_xlfn.XLOOKUP(A4303, Orders!A:A,Orders!C:C)</f>
        <v>45022.6285</v>
      </c>
      <c r="C4303" s="4">
        <f>Order_items!B4303</f>
        <v>63769</v>
      </c>
      <c r="D4303" s="4" t="str">
        <f t="array" ref="D4303">_xlfn.XLOOKUP(C4303,Products!A:A,Products!B:B,"")</f>
        <v>Lotion</v>
      </c>
      <c r="E4303" s="4" t="str">
        <f t="array" ref="E4303">_xlfn.XLOOKUP(C4303,Products!A:A,Products!C:C,"")</f>
        <v>Personal Care</v>
      </c>
      <c r="F4303" s="4" t="str">
        <f t="array" ref="F4303">_xlfn.XLOOKUP(C4303,Products!A:A,Products!D:D,"")</f>
        <v>Dalal-Shan</v>
      </c>
      <c r="G4303" s="4">
        <f>Order_items!C4303</f>
        <v>1</v>
      </c>
      <c r="H4303" s="4">
        <f>Order_items!D4303</f>
        <v>878.07</v>
      </c>
      <c r="I4303" s="4">
        <f>Order_items!E4303</f>
        <v>878.07</v>
      </c>
      <c r="J4303" s="4" t="str">
        <f t="array" ref="J4303">_xlfn.XLOOKUP(A4303,Orders!A:A,Orders!G:G,"")</f>
        <v>Card</v>
      </c>
      <c r="K4303" s="4">
        <f t="shared" si="1"/>
        <v>2023</v>
      </c>
      <c r="L4303" s="4" t="str">
        <f t="shared" si="2"/>
        <v>Apr</v>
      </c>
    </row>
    <row r="4304" ht="22.5" customHeight="1">
      <c r="A4304" s="4">
        <f>(Orders!A4304)</f>
        <v>6657245289</v>
      </c>
      <c r="B4304" s="5">
        <f t="array" ref="B4304">_xlfn.XLOOKUP(A4304, Orders!A:A,Orders!C:C)</f>
        <v>45432.0792</v>
      </c>
      <c r="C4304" s="4">
        <f>Order_items!B4304</f>
        <v>679284</v>
      </c>
      <c r="D4304" s="4" t="str">
        <f t="array" ref="D4304">_xlfn.XLOOKUP(C4304,Products!A:A,Products!B:B,"")</f>
        <v>Cough Syrup</v>
      </c>
      <c r="E4304" s="4" t="str">
        <f t="array" ref="E4304">_xlfn.XLOOKUP(C4304,Products!A:A,Products!C:C,"")</f>
        <v>Pharmacy</v>
      </c>
      <c r="F4304" s="4" t="str">
        <f t="array" ref="F4304">_xlfn.XLOOKUP(C4304,Products!A:A,Products!D:D,"")</f>
        <v>Pant LLC</v>
      </c>
      <c r="G4304" s="4">
        <f>Order_items!C4304</f>
        <v>1</v>
      </c>
      <c r="H4304" s="4">
        <f>Order_items!D4304</f>
        <v>877.89</v>
      </c>
      <c r="I4304" s="4">
        <f>Order_items!E4304</f>
        <v>877.89</v>
      </c>
      <c r="J4304" s="4" t="str">
        <f t="array" ref="J4304">_xlfn.XLOOKUP(A4304,Orders!A:A,Orders!G:G,"")</f>
        <v>Card</v>
      </c>
      <c r="K4304" s="4">
        <f t="shared" si="1"/>
        <v>2024</v>
      </c>
      <c r="L4304" s="4" t="str">
        <f t="shared" si="2"/>
        <v>May</v>
      </c>
    </row>
    <row r="4305" ht="22.5" customHeight="1">
      <c r="A4305" s="4">
        <f>(Orders!A4305)</f>
        <v>7854526965</v>
      </c>
      <c r="B4305" s="5">
        <f t="array" ref="B4305">_xlfn.XLOOKUP(A4305, Orders!A:A,Orders!C:C)</f>
        <v>45156.32485</v>
      </c>
      <c r="C4305" s="4">
        <f>Order_items!B4305</f>
        <v>658389</v>
      </c>
      <c r="D4305" s="4" t="str">
        <f t="array" ref="D4305">_xlfn.XLOOKUP(C4305,Products!A:A,Products!B:B,"")</f>
        <v>Popcorn</v>
      </c>
      <c r="E4305" s="4" t="str">
        <f t="array" ref="E4305">_xlfn.XLOOKUP(C4305,Products!A:A,Products!C:C,"")</f>
        <v>Snacks &amp; Munchies</v>
      </c>
      <c r="F4305" s="4" t="str">
        <f t="array" ref="F4305">_xlfn.XLOOKUP(C4305,Products!A:A,Products!D:D,"")</f>
        <v>Chanda, Som and Vohra</v>
      </c>
      <c r="G4305" s="4">
        <f>Order_items!C4305</f>
        <v>2</v>
      </c>
      <c r="H4305" s="4">
        <f>Order_items!D4305</f>
        <v>152.55</v>
      </c>
      <c r="I4305" s="4">
        <f>Order_items!E4305</f>
        <v>305.1</v>
      </c>
      <c r="J4305" s="4" t="str">
        <f t="array" ref="J4305">_xlfn.XLOOKUP(A4305,Orders!A:A,Orders!G:G,"")</f>
        <v>Cash</v>
      </c>
      <c r="K4305" s="4">
        <f t="shared" si="1"/>
        <v>2023</v>
      </c>
      <c r="L4305" s="4" t="str">
        <f t="shared" si="2"/>
        <v>Aug</v>
      </c>
    </row>
    <row r="4306" ht="22.5" customHeight="1">
      <c r="A4306" s="4">
        <f>(Orders!A4306)</f>
        <v>2770948451</v>
      </c>
      <c r="B4306" s="5">
        <f t="array" ref="B4306">_xlfn.XLOOKUP(A4306, Orders!A:A,Orders!C:C)</f>
        <v>45043.32272</v>
      </c>
      <c r="C4306" s="4">
        <f>Order_items!B4306</f>
        <v>107548</v>
      </c>
      <c r="D4306" s="4" t="str">
        <f t="array" ref="D4306">_xlfn.XLOOKUP(C4306,Products!A:A,Products!B:B,"")</f>
        <v>Cola</v>
      </c>
      <c r="E4306" s="4" t="str">
        <f t="array" ref="E4306">_xlfn.XLOOKUP(C4306,Products!A:A,Products!C:C,"")</f>
        <v>Cold Drinks &amp; Juices</v>
      </c>
      <c r="F4306" s="4" t="str">
        <f t="array" ref="F4306">_xlfn.XLOOKUP(C4306,Products!A:A,Products!D:D,"")</f>
        <v>Bhandari, Bhasin and Palan</v>
      </c>
      <c r="G4306" s="4">
        <f>Order_items!C4306</f>
        <v>1</v>
      </c>
      <c r="H4306" s="4">
        <f>Order_items!D4306</f>
        <v>891.6</v>
      </c>
      <c r="I4306" s="4">
        <f>Order_items!E4306</f>
        <v>891.6</v>
      </c>
      <c r="J4306" s="4" t="str">
        <f t="array" ref="J4306">_xlfn.XLOOKUP(A4306,Orders!A:A,Orders!G:G,"")</f>
        <v>Wallet</v>
      </c>
      <c r="K4306" s="4">
        <f t="shared" si="1"/>
        <v>2023</v>
      </c>
      <c r="L4306" s="4" t="str">
        <f t="shared" si="2"/>
        <v>Apr</v>
      </c>
    </row>
    <row r="4307" ht="22.5" customHeight="1">
      <c r="A4307" s="4">
        <f>(Orders!A4307)</f>
        <v>624070426</v>
      </c>
      <c r="B4307" s="5">
        <f t="array" ref="B4307">_xlfn.XLOOKUP(A4307, Orders!A:A,Orders!C:C)</f>
        <v>45206.69994</v>
      </c>
      <c r="C4307" s="4">
        <f>Order_items!B4307</f>
        <v>951463</v>
      </c>
      <c r="D4307" s="4" t="str">
        <f t="array" ref="D4307">_xlfn.XLOOKUP(C4307,Products!A:A,Products!B:B,"")</f>
        <v>Pet Treats</v>
      </c>
      <c r="E4307" s="4" t="str">
        <f t="array" ref="E4307">_xlfn.XLOOKUP(C4307,Products!A:A,Products!C:C,"")</f>
        <v>Pet Care</v>
      </c>
      <c r="F4307" s="4" t="str">
        <f t="array" ref="F4307">_xlfn.XLOOKUP(C4307,Products!A:A,Products!D:D,"")</f>
        <v>Balakrishnan-Kaur</v>
      </c>
      <c r="G4307" s="4">
        <f>Order_items!C4307</f>
        <v>1</v>
      </c>
      <c r="H4307" s="4">
        <f>Order_items!D4307</f>
        <v>787.4</v>
      </c>
      <c r="I4307" s="4">
        <f>Order_items!E4307</f>
        <v>787.4</v>
      </c>
      <c r="J4307" s="4" t="str">
        <f t="array" ref="J4307">_xlfn.XLOOKUP(A4307,Orders!A:A,Orders!G:G,"")</f>
        <v>Cash</v>
      </c>
      <c r="K4307" s="4">
        <f t="shared" si="1"/>
        <v>2023</v>
      </c>
      <c r="L4307" s="4" t="str">
        <f t="shared" si="2"/>
        <v>Oct</v>
      </c>
    </row>
    <row r="4308" ht="22.5" customHeight="1">
      <c r="A4308" s="4">
        <f>(Orders!A4308)</f>
        <v>891583492</v>
      </c>
      <c r="B4308" s="5">
        <f t="array" ref="B4308">_xlfn.XLOOKUP(A4308, Orders!A:A,Orders!C:C)</f>
        <v>45389.20082</v>
      </c>
      <c r="C4308" s="4">
        <f>Order_items!B4308</f>
        <v>492958</v>
      </c>
      <c r="D4308" s="4" t="str">
        <f t="array" ref="D4308">_xlfn.XLOOKUP(C4308,Products!A:A,Products!B:B,"")</f>
        <v>Lotion</v>
      </c>
      <c r="E4308" s="4" t="str">
        <f t="array" ref="E4308">_xlfn.XLOOKUP(C4308,Products!A:A,Products!C:C,"")</f>
        <v>Personal Care</v>
      </c>
      <c r="F4308" s="4" t="str">
        <f t="array" ref="F4308">_xlfn.XLOOKUP(C4308,Products!A:A,Products!D:D,"")</f>
        <v>Acharya PLC</v>
      </c>
      <c r="G4308" s="4">
        <f>Order_items!C4308</f>
        <v>2</v>
      </c>
      <c r="H4308" s="4">
        <f>Order_items!D4308</f>
        <v>84.2</v>
      </c>
      <c r="I4308" s="4">
        <f>Order_items!E4308</f>
        <v>168.4</v>
      </c>
      <c r="J4308" s="4" t="str">
        <f t="array" ref="J4308">_xlfn.XLOOKUP(A4308,Orders!A:A,Orders!G:G,"")</f>
        <v>Card</v>
      </c>
      <c r="K4308" s="4">
        <f t="shared" si="1"/>
        <v>2024</v>
      </c>
      <c r="L4308" s="4" t="str">
        <f t="shared" si="2"/>
        <v>Apr</v>
      </c>
    </row>
    <row r="4309" ht="22.5" customHeight="1">
      <c r="A4309" s="4">
        <f>(Orders!A4309)</f>
        <v>5811206654</v>
      </c>
      <c r="B4309" s="5">
        <f t="array" ref="B4309">_xlfn.XLOOKUP(A4309, Orders!A:A,Orders!C:C)</f>
        <v>45063.22036</v>
      </c>
      <c r="C4309" s="4">
        <f>Order_items!B4309</f>
        <v>818990</v>
      </c>
      <c r="D4309" s="4" t="str">
        <f t="array" ref="D4309">_xlfn.XLOOKUP(C4309,Products!A:A,Products!B:B,"")</f>
        <v>Tomatoes</v>
      </c>
      <c r="E4309" s="4" t="str">
        <f t="array" ref="E4309">_xlfn.XLOOKUP(C4309,Products!A:A,Products!C:C,"")</f>
        <v>Fruits &amp; Vegetables</v>
      </c>
      <c r="F4309" s="4" t="str">
        <f t="array" ref="F4309">_xlfn.XLOOKUP(C4309,Products!A:A,Products!D:D,"")</f>
        <v>Dugar Group</v>
      </c>
      <c r="G4309" s="4">
        <f>Order_items!C4309</f>
        <v>2</v>
      </c>
      <c r="H4309" s="4">
        <f>Order_items!D4309</f>
        <v>163.55</v>
      </c>
      <c r="I4309" s="4">
        <f>Order_items!E4309</f>
        <v>327.1</v>
      </c>
      <c r="J4309" s="4" t="str">
        <f t="array" ref="J4309">_xlfn.XLOOKUP(A4309,Orders!A:A,Orders!G:G,"")</f>
        <v>Cash</v>
      </c>
      <c r="K4309" s="4">
        <f t="shared" si="1"/>
        <v>2023</v>
      </c>
      <c r="L4309" s="4" t="str">
        <f t="shared" si="2"/>
        <v>May</v>
      </c>
    </row>
    <row r="4310" ht="22.5" customHeight="1">
      <c r="A4310" s="4">
        <f>(Orders!A4310)</f>
        <v>809894905</v>
      </c>
      <c r="B4310" s="5">
        <f t="array" ref="B4310">_xlfn.XLOOKUP(A4310, Orders!A:A,Orders!C:C)</f>
        <v>45288.69304</v>
      </c>
      <c r="C4310" s="4">
        <f>Order_items!B4310</f>
        <v>537274</v>
      </c>
      <c r="D4310" s="4" t="str">
        <f t="array" ref="D4310">_xlfn.XLOOKUP(C4310,Products!A:A,Products!B:B,"")</f>
        <v>Pet Treats</v>
      </c>
      <c r="E4310" s="4" t="str">
        <f t="array" ref="E4310">_xlfn.XLOOKUP(C4310,Products!A:A,Products!C:C,"")</f>
        <v>Pet Care</v>
      </c>
      <c r="F4310" s="4" t="str">
        <f t="array" ref="F4310">_xlfn.XLOOKUP(C4310,Products!A:A,Products!D:D,"")</f>
        <v>Lal-Chauhan</v>
      </c>
      <c r="G4310" s="4">
        <f>Order_items!C4310</f>
        <v>2</v>
      </c>
      <c r="H4310" s="4">
        <f>Order_items!D4310</f>
        <v>702.71</v>
      </c>
      <c r="I4310" s="4">
        <f>Order_items!E4310</f>
        <v>1405.42</v>
      </c>
      <c r="J4310" s="4" t="str">
        <f t="array" ref="J4310">_xlfn.XLOOKUP(A4310,Orders!A:A,Orders!G:G,"")</f>
        <v>Card</v>
      </c>
      <c r="K4310" s="4">
        <f t="shared" si="1"/>
        <v>2023</v>
      </c>
      <c r="L4310" s="4" t="str">
        <f t="shared" si="2"/>
        <v>Dec</v>
      </c>
    </row>
    <row r="4311" ht="22.5" customHeight="1">
      <c r="A4311" s="4">
        <f>(Orders!A4311)</f>
        <v>8209000496</v>
      </c>
      <c r="B4311" s="5">
        <f t="array" ref="B4311">_xlfn.XLOOKUP(A4311, Orders!A:A,Orders!C:C)</f>
        <v>45013.82956</v>
      </c>
      <c r="C4311" s="4">
        <f>Order_items!B4311</f>
        <v>661577</v>
      </c>
      <c r="D4311" s="4" t="str">
        <f t="array" ref="D4311">_xlfn.XLOOKUP(C4311,Products!A:A,Products!B:B,"")</f>
        <v>Cat Food</v>
      </c>
      <c r="E4311" s="4" t="str">
        <f t="array" ref="E4311">_xlfn.XLOOKUP(C4311,Products!A:A,Products!C:C,"")</f>
        <v>Pet Care</v>
      </c>
      <c r="F4311" s="4" t="str">
        <f t="array" ref="F4311">_xlfn.XLOOKUP(C4311,Products!A:A,Products!D:D,"")</f>
        <v>Majumdar PLC</v>
      </c>
      <c r="G4311" s="4">
        <f>Order_items!C4311</f>
        <v>1</v>
      </c>
      <c r="H4311" s="4">
        <f>Order_items!D4311</f>
        <v>720.95</v>
      </c>
      <c r="I4311" s="4">
        <f>Order_items!E4311</f>
        <v>720.95</v>
      </c>
      <c r="J4311" s="4" t="str">
        <f t="array" ref="J4311">_xlfn.XLOOKUP(A4311,Orders!A:A,Orders!G:G,"")</f>
        <v>UPI</v>
      </c>
      <c r="K4311" s="4">
        <f t="shared" si="1"/>
        <v>2023</v>
      </c>
      <c r="L4311" s="4" t="str">
        <f t="shared" si="2"/>
        <v>Mar</v>
      </c>
    </row>
    <row r="4312" ht="22.5" customHeight="1">
      <c r="A4312" s="4">
        <f>(Orders!A4312)</f>
        <v>4901288364</v>
      </c>
      <c r="B4312" s="5">
        <f t="array" ref="B4312">_xlfn.XLOOKUP(A4312, Orders!A:A,Orders!C:C)</f>
        <v>45138.92321</v>
      </c>
      <c r="C4312" s="4">
        <f>Order_items!B4312</f>
        <v>970529</v>
      </c>
      <c r="D4312" s="4" t="str">
        <f t="array" ref="D4312">_xlfn.XLOOKUP(C4312,Products!A:A,Products!B:B,"")</f>
        <v>Diapers</v>
      </c>
      <c r="E4312" s="4" t="str">
        <f t="array" ref="E4312">_xlfn.XLOOKUP(C4312,Products!A:A,Products!C:C,"")</f>
        <v>Baby Care</v>
      </c>
      <c r="F4312" s="4" t="str">
        <f t="array" ref="F4312">_xlfn.XLOOKUP(C4312,Products!A:A,Products!D:D,"")</f>
        <v>Kurian, Patla and Sanghvi</v>
      </c>
      <c r="G4312" s="4">
        <f>Order_items!C4312</f>
        <v>3</v>
      </c>
      <c r="H4312" s="4">
        <f>Order_items!D4312</f>
        <v>827.44</v>
      </c>
      <c r="I4312" s="4">
        <f>Order_items!E4312</f>
        <v>2482.32</v>
      </c>
      <c r="J4312" s="4" t="str">
        <f t="array" ref="J4312">_xlfn.XLOOKUP(A4312,Orders!A:A,Orders!G:G,"")</f>
        <v>Wallet</v>
      </c>
      <c r="K4312" s="4">
        <f t="shared" si="1"/>
        <v>2023</v>
      </c>
      <c r="L4312" s="4" t="str">
        <f t="shared" si="2"/>
        <v>Jul</v>
      </c>
    </row>
    <row r="4313" ht="22.5" customHeight="1">
      <c r="A4313" s="4">
        <f>(Orders!A4313)</f>
        <v>5890338566</v>
      </c>
      <c r="B4313" s="5">
        <f t="array" ref="B4313">_xlfn.XLOOKUP(A4313, Orders!A:A,Orders!C:C)</f>
        <v>45045.12155</v>
      </c>
      <c r="C4313" s="4">
        <f>Order_items!B4313</f>
        <v>690565</v>
      </c>
      <c r="D4313" s="4" t="str">
        <f t="array" ref="D4313">_xlfn.XLOOKUP(C4313,Products!A:A,Products!B:B,"")</f>
        <v>Cookies</v>
      </c>
      <c r="E4313" s="4" t="str">
        <f t="array" ref="E4313">_xlfn.XLOOKUP(C4313,Products!A:A,Products!C:C,"")</f>
        <v>Snacks &amp; Munchies</v>
      </c>
      <c r="F4313" s="4" t="str">
        <f t="array" ref="F4313">_xlfn.XLOOKUP(C4313,Products!A:A,Products!D:D,"")</f>
        <v>Roy, Seth and Patla</v>
      </c>
      <c r="G4313" s="4">
        <f>Order_items!C4313</f>
        <v>2</v>
      </c>
      <c r="H4313" s="4">
        <f>Order_items!D4313</f>
        <v>951.27</v>
      </c>
      <c r="I4313" s="4">
        <f>Order_items!E4313</f>
        <v>1902.54</v>
      </c>
      <c r="J4313" s="4" t="str">
        <f t="array" ref="J4313">_xlfn.XLOOKUP(A4313,Orders!A:A,Orders!G:G,"")</f>
        <v>Cash</v>
      </c>
      <c r="K4313" s="4">
        <f t="shared" si="1"/>
        <v>2023</v>
      </c>
      <c r="L4313" s="4" t="str">
        <f t="shared" si="2"/>
        <v>Apr</v>
      </c>
    </row>
    <row r="4314" ht="22.5" customHeight="1">
      <c r="A4314" s="4">
        <f>(Orders!A4314)</f>
        <v>2745295248</v>
      </c>
      <c r="B4314" s="5">
        <f t="array" ref="B4314">_xlfn.XLOOKUP(A4314, Orders!A:A,Orders!C:C)</f>
        <v>45440.8887</v>
      </c>
      <c r="C4314" s="4">
        <f>Order_items!B4314</f>
        <v>760828</v>
      </c>
      <c r="D4314" s="4" t="str">
        <f t="array" ref="D4314">_xlfn.XLOOKUP(C4314,Products!A:A,Products!B:B,"")</f>
        <v>Pet Treats</v>
      </c>
      <c r="E4314" s="4" t="str">
        <f t="array" ref="E4314">_xlfn.XLOOKUP(C4314,Products!A:A,Products!C:C,"")</f>
        <v>Pet Care</v>
      </c>
      <c r="F4314" s="4" t="str">
        <f t="array" ref="F4314">_xlfn.XLOOKUP(C4314,Products!A:A,Products!D:D,"")</f>
        <v>Khurana, Khosla and Yohannan</v>
      </c>
      <c r="G4314" s="4">
        <f>Order_items!C4314</f>
        <v>1</v>
      </c>
      <c r="H4314" s="4">
        <f>Order_items!D4314</f>
        <v>563.45</v>
      </c>
      <c r="I4314" s="4">
        <f>Order_items!E4314</f>
        <v>563.45</v>
      </c>
      <c r="J4314" s="4" t="str">
        <f t="array" ref="J4314">_xlfn.XLOOKUP(A4314,Orders!A:A,Orders!G:G,"")</f>
        <v>Wallet</v>
      </c>
      <c r="K4314" s="4">
        <f t="shared" si="1"/>
        <v>2024</v>
      </c>
      <c r="L4314" s="4" t="str">
        <f t="shared" si="2"/>
        <v>May</v>
      </c>
    </row>
    <row r="4315" ht="22.5" customHeight="1">
      <c r="A4315" s="4">
        <f>(Orders!A4315)</f>
        <v>5708700204</v>
      </c>
      <c r="B4315" s="5">
        <f t="array" ref="B4315">_xlfn.XLOOKUP(A4315, Orders!A:A,Orders!C:C)</f>
        <v>45051.74211</v>
      </c>
      <c r="C4315" s="4">
        <f>Order_items!B4315</f>
        <v>274207</v>
      </c>
      <c r="D4315" s="4" t="str">
        <f t="array" ref="D4315">_xlfn.XLOOKUP(C4315,Products!A:A,Products!B:B,"")</f>
        <v>Cough Syrup</v>
      </c>
      <c r="E4315" s="4" t="str">
        <f t="array" ref="E4315">_xlfn.XLOOKUP(C4315,Products!A:A,Products!C:C,"")</f>
        <v>Pharmacy</v>
      </c>
      <c r="F4315" s="4" t="str">
        <f t="array" ref="F4315">_xlfn.XLOOKUP(C4315,Products!A:A,Products!D:D,"")</f>
        <v>Savant, Batta and Mander</v>
      </c>
      <c r="G4315" s="4">
        <f>Order_items!C4315</f>
        <v>2</v>
      </c>
      <c r="H4315" s="4">
        <f>Order_items!D4315</f>
        <v>328.51</v>
      </c>
      <c r="I4315" s="4">
        <f>Order_items!E4315</f>
        <v>657.02</v>
      </c>
      <c r="J4315" s="4" t="str">
        <f t="array" ref="J4315">_xlfn.XLOOKUP(A4315,Orders!A:A,Orders!G:G,"")</f>
        <v>UPI</v>
      </c>
      <c r="K4315" s="4">
        <f t="shared" si="1"/>
        <v>2023</v>
      </c>
      <c r="L4315" s="4" t="str">
        <f t="shared" si="2"/>
        <v>May</v>
      </c>
    </row>
    <row r="4316" ht="22.5" customHeight="1">
      <c r="A4316" s="4">
        <f>(Orders!A4316)</f>
        <v>8643851643</v>
      </c>
      <c r="B4316" s="5">
        <f t="array" ref="B4316">_xlfn.XLOOKUP(A4316, Orders!A:A,Orders!C:C)</f>
        <v>45037.06362</v>
      </c>
      <c r="C4316" s="4">
        <f>Order_items!B4316</f>
        <v>799952</v>
      </c>
      <c r="D4316" s="4" t="str">
        <f t="array" ref="D4316">_xlfn.XLOOKUP(C4316,Products!A:A,Products!B:B,"")</f>
        <v>Cheese</v>
      </c>
      <c r="E4316" s="4" t="str">
        <f t="array" ref="E4316">_xlfn.XLOOKUP(C4316,Products!A:A,Products!C:C,"")</f>
        <v>Dairy &amp; Breakfast</v>
      </c>
      <c r="F4316" s="4" t="str">
        <f t="array" ref="F4316">_xlfn.XLOOKUP(C4316,Products!A:A,Products!D:D,"")</f>
        <v>Padmanabhan-Virk</v>
      </c>
      <c r="G4316" s="4">
        <f>Order_items!C4316</f>
        <v>2</v>
      </c>
      <c r="H4316" s="4">
        <f>Order_items!D4316</f>
        <v>922.64</v>
      </c>
      <c r="I4316" s="4">
        <f>Order_items!E4316</f>
        <v>1845.28</v>
      </c>
      <c r="J4316" s="4" t="str">
        <f t="array" ref="J4316">_xlfn.XLOOKUP(A4316,Orders!A:A,Orders!G:G,"")</f>
        <v>Cash</v>
      </c>
      <c r="K4316" s="4">
        <f t="shared" si="1"/>
        <v>2023</v>
      </c>
      <c r="L4316" s="4" t="str">
        <f t="shared" si="2"/>
        <v>Apr</v>
      </c>
    </row>
    <row r="4317" ht="22.5" customHeight="1">
      <c r="A4317" s="4">
        <f>(Orders!A4317)</f>
        <v>4525287277</v>
      </c>
      <c r="B4317" s="5">
        <f t="array" ref="B4317">_xlfn.XLOOKUP(A4317, Orders!A:A,Orders!C:C)</f>
        <v>45106.00578</v>
      </c>
      <c r="C4317" s="4">
        <f>Order_items!B4317</f>
        <v>305754</v>
      </c>
      <c r="D4317" s="4" t="str">
        <f t="array" ref="D4317">_xlfn.XLOOKUP(C4317,Products!A:A,Products!B:B,"")</f>
        <v>Frozen Vegetables</v>
      </c>
      <c r="E4317" s="4" t="str">
        <f t="array" ref="E4317">_xlfn.XLOOKUP(C4317,Products!A:A,Products!C:C,"")</f>
        <v>Instant &amp; Frozen Food</v>
      </c>
      <c r="F4317" s="4" t="str">
        <f t="array" ref="F4317">_xlfn.XLOOKUP(C4317,Products!A:A,Products!D:D,"")</f>
        <v>Mammen-Hegde</v>
      </c>
      <c r="G4317" s="4">
        <f>Order_items!C4317</f>
        <v>1</v>
      </c>
      <c r="H4317" s="4">
        <f>Order_items!D4317</f>
        <v>979.99</v>
      </c>
      <c r="I4317" s="4">
        <f>Order_items!E4317</f>
        <v>979.99</v>
      </c>
      <c r="J4317" s="4" t="str">
        <f t="array" ref="J4317">_xlfn.XLOOKUP(A4317,Orders!A:A,Orders!G:G,"")</f>
        <v>Wallet</v>
      </c>
      <c r="K4317" s="4">
        <f t="shared" si="1"/>
        <v>2023</v>
      </c>
      <c r="L4317" s="4" t="str">
        <f t="shared" si="2"/>
        <v>Jun</v>
      </c>
    </row>
    <row r="4318" ht="22.5" customHeight="1">
      <c r="A4318" s="4">
        <f>(Orders!A4318)</f>
        <v>6154459753</v>
      </c>
      <c r="B4318" s="5">
        <f t="array" ref="B4318">_xlfn.XLOOKUP(A4318, Orders!A:A,Orders!C:C)</f>
        <v>45455.38469</v>
      </c>
      <c r="C4318" s="4">
        <f>Order_items!B4318</f>
        <v>949818</v>
      </c>
      <c r="D4318" s="4" t="str">
        <f t="array" ref="D4318">_xlfn.XLOOKUP(C4318,Products!A:A,Products!B:B,"")</f>
        <v>Biscuits</v>
      </c>
      <c r="E4318" s="4" t="str">
        <f t="array" ref="E4318">_xlfn.XLOOKUP(C4318,Products!A:A,Products!C:C,"")</f>
        <v>Snacks &amp; Munchies</v>
      </c>
      <c r="F4318" s="4" t="str">
        <f t="array" ref="F4318">_xlfn.XLOOKUP(C4318,Products!A:A,Products!D:D,"")</f>
        <v>Yohannan Inc</v>
      </c>
      <c r="G4318" s="4">
        <f>Order_items!C4318</f>
        <v>3</v>
      </c>
      <c r="H4318" s="4">
        <f>Order_items!D4318</f>
        <v>483.05</v>
      </c>
      <c r="I4318" s="4">
        <f>Order_items!E4318</f>
        <v>1449.15</v>
      </c>
      <c r="J4318" s="4" t="str">
        <f t="array" ref="J4318">_xlfn.XLOOKUP(A4318,Orders!A:A,Orders!G:G,"")</f>
        <v>Cash</v>
      </c>
      <c r="K4318" s="4">
        <f t="shared" si="1"/>
        <v>2024</v>
      </c>
      <c r="L4318" s="4" t="str">
        <f t="shared" si="2"/>
        <v>Jun</v>
      </c>
    </row>
    <row r="4319" ht="22.5" customHeight="1">
      <c r="A4319" s="4">
        <f>(Orders!A4319)</f>
        <v>2587790388</v>
      </c>
      <c r="B4319" s="5">
        <f t="array" ref="B4319">_xlfn.XLOOKUP(A4319, Orders!A:A,Orders!C:C)</f>
        <v>45452.75138</v>
      </c>
      <c r="C4319" s="4">
        <f>Order_items!B4319</f>
        <v>11422</v>
      </c>
      <c r="D4319" s="4" t="str">
        <f t="array" ref="D4319">_xlfn.XLOOKUP(C4319,Products!A:A,Products!B:B,"")</f>
        <v>Potatoes</v>
      </c>
      <c r="E4319" s="4" t="str">
        <f t="array" ref="E4319">_xlfn.XLOOKUP(C4319,Products!A:A,Products!C:C,"")</f>
        <v>Fruits &amp; Vegetables</v>
      </c>
      <c r="F4319" s="4" t="str">
        <f t="array" ref="F4319">_xlfn.XLOOKUP(C4319,Products!A:A,Products!D:D,"")</f>
        <v>Ramaswamy-Tata</v>
      </c>
      <c r="G4319" s="4">
        <f>Order_items!C4319</f>
        <v>3</v>
      </c>
      <c r="H4319" s="4">
        <f>Order_items!D4319</f>
        <v>127.16</v>
      </c>
      <c r="I4319" s="4">
        <f>Order_items!E4319</f>
        <v>381.48</v>
      </c>
      <c r="J4319" s="4" t="str">
        <f t="array" ref="J4319">_xlfn.XLOOKUP(A4319,Orders!A:A,Orders!G:G,"")</f>
        <v>Cash</v>
      </c>
      <c r="K4319" s="4">
        <f t="shared" si="1"/>
        <v>2024</v>
      </c>
      <c r="L4319" s="4" t="str">
        <f t="shared" si="2"/>
        <v>Jun</v>
      </c>
    </row>
    <row r="4320" ht="22.5" customHeight="1">
      <c r="A4320" s="4">
        <f>(Orders!A4320)</f>
        <v>2665891587</v>
      </c>
      <c r="B4320" s="5">
        <f t="array" ref="B4320">_xlfn.XLOOKUP(A4320, Orders!A:A,Orders!C:C)</f>
        <v>45369.6622</v>
      </c>
      <c r="C4320" s="4">
        <f>Order_items!B4320</f>
        <v>767398</v>
      </c>
      <c r="D4320" s="4" t="str">
        <f t="array" ref="D4320">_xlfn.XLOOKUP(C4320,Products!A:A,Products!B:B,"")</f>
        <v>Dish Soap</v>
      </c>
      <c r="E4320" s="4" t="str">
        <f t="array" ref="E4320">_xlfn.XLOOKUP(C4320,Products!A:A,Products!C:C,"")</f>
        <v>Household Care</v>
      </c>
      <c r="F4320" s="4" t="str">
        <f t="array" ref="F4320">_xlfn.XLOOKUP(C4320,Products!A:A,Products!D:D,"")</f>
        <v>Arya, Sundaram and Pingle</v>
      </c>
      <c r="G4320" s="4">
        <f>Order_items!C4320</f>
        <v>2</v>
      </c>
      <c r="H4320" s="4">
        <f>Order_items!D4320</f>
        <v>22.14</v>
      </c>
      <c r="I4320" s="4">
        <f>Order_items!E4320</f>
        <v>44.28</v>
      </c>
      <c r="J4320" s="4" t="str">
        <f t="array" ref="J4320">_xlfn.XLOOKUP(A4320,Orders!A:A,Orders!G:G,"")</f>
        <v>Cash</v>
      </c>
      <c r="K4320" s="4">
        <f t="shared" si="1"/>
        <v>2024</v>
      </c>
      <c r="L4320" s="4" t="str">
        <f t="shared" si="2"/>
        <v>Mar</v>
      </c>
    </row>
    <row r="4321" ht="22.5" customHeight="1">
      <c r="A4321" s="4">
        <f>(Orders!A4321)</f>
        <v>6996561687</v>
      </c>
      <c r="B4321" s="5">
        <f t="array" ref="B4321">_xlfn.XLOOKUP(A4321, Orders!A:A,Orders!C:C)</f>
        <v>45472.1923</v>
      </c>
      <c r="C4321" s="4">
        <f>Order_items!B4321</f>
        <v>968887</v>
      </c>
      <c r="D4321" s="4" t="str">
        <f t="array" ref="D4321">_xlfn.XLOOKUP(C4321,Products!A:A,Products!B:B,"")</f>
        <v>Dish Soap</v>
      </c>
      <c r="E4321" s="4" t="str">
        <f t="array" ref="E4321">_xlfn.XLOOKUP(C4321,Products!A:A,Products!C:C,"")</f>
        <v>Household Care</v>
      </c>
      <c r="F4321" s="4" t="str">
        <f t="array" ref="F4321">_xlfn.XLOOKUP(C4321,Products!A:A,Products!D:D,"")</f>
        <v>Keer-Gill</v>
      </c>
      <c r="G4321" s="4">
        <f>Order_items!C4321</f>
        <v>2</v>
      </c>
      <c r="H4321" s="4">
        <f>Order_items!D4321</f>
        <v>40.7</v>
      </c>
      <c r="I4321" s="4">
        <f>Order_items!E4321</f>
        <v>81.4</v>
      </c>
      <c r="J4321" s="4" t="str">
        <f t="array" ref="J4321">_xlfn.XLOOKUP(A4321,Orders!A:A,Orders!G:G,"")</f>
        <v>Wallet</v>
      </c>
      <c r="K4321" s="4">
        <f t="shared" si="1"/>
        <v>2024</v>
      </c>
      <c r="L4321" s="4" t="str">
        <f t="shared" si="2"/>
        <v>Jun</v>
      </c>
    </row>
    <row r="4322" ht="22.5" customHeight="1">
      <c r="A4322" s="4">
        <f>(Orders!A4322)</f>
        <v>961607638</v>
      </c>
      <c r="B4322" s="5">
        <f t="array" ref="B4322">_xlfn.XLOOKUP(A4322, Orders!A:A,Orders!C:C)</f>
        <v>45141.98703</v>
      </c>
      <c r="C4322" s="4">
        <f>Order_items!B4322</f>
        <v>954722</v>
      </c>
      <c r="D4322" s="4" t="str">
        <f t="array" ref="D4322">_xlfn.XLOOKUP(C4322,Products!A:A,Products!B:B,"")</f>
        <v>Ice Cream</v>
      </c>
      <c r="E4322" s="4" t="str">
        <f t="array" ref="E4322">_xlfn.XLOOKUP(C4322,Products!A:A,Products!C:C,"")</f>
        <v>Instant &amp; Frozen Food</v>
      </c>
      <c r="F4322" s="4" t="str">
        <f t="array" ref="F4322">_xlfn.XLOOKUP(C4322,Products!A:A,Products!D:D,"")</f>
        <v>Mohan-Virk</v>
      </c>
      <c r="G4322" s="4">
        <f>Order_items!C4322</f>
        <v>2</v>
      </c>
      <c r="H4322" s="4">
        <f>Order_items!D4322</f>
        <v>616.45</v>
      </c>
      <c r="I4322" s="4">
        <f>Order_items!E4322</f>
        <v>1232.9</v>
      </c>
      <c r="J4322" s="4" t="str">
        <f t="array" ref="J4322">_xlfn.XLOOKUP(A4322,Orders!A:A,Orders!G:G,"")</f>
        <v>Wallet</v>
      </c>
      <c r="K4322" s="4">
        <f t="shared" si="1"/>
        <v>2023</v>
      </c>
      <c r="L4322" s="4" t="str">
        <f t="shared" si="2"/>
        <v>Aug</v>
      </c>
    </row>
    <row r="4323" ht="22.5" customHeight="1">
      <c r="A4323" s="4">
        <f>(Orders!A4323)</f>
        <v>4385491839</v>
      </c>
      <c r="B4323" s="5">
        <f t="array" ref="B4323">_xlfn.XLOOKUP(A4323, Orders!A:A,Orders!C:C)</f>
        <v>45450.85132</v>
      </c>
      <c r="C4323" s="4">
        <f>Order_items!B4323</f>
        <v>146840</v>
      </c>
      <c r="D4323" s="4" t="str">
        <f t="array" ref="D4323">_xlfn.XLOOKUP(C4323,Products!A:A,Products!B:B,"")</f>
        <v>Bread</v>
      </c>
      <c r="E4323" s="4" t="str">
        <f t="array" ref="E4323">_xlfn.XLOOKUP(C4323,Products!A:A,Products!C:C,"")</f>
        <v>Dairy &amp; Breakfast</v>
      </c>
      <c r="F4323" s="4" t="str">
        <f t="array" ref="F4323">_xlfn.XLOOKUP(C4323,Products!A:A,Products!D:D,"")</f>
        <v>Bains, Deol and Vaidya</v>
      </c>
      <c r="G4323" s="4">
        <f>Order_items!C4323</f>
        <v>3</v>
      </c>
      <c r="H4323" s="4">
        <f>Order_items!D4323</f>
        <v>786.85</v>
      </c>
      <c r="I4323" s="4">
        <f>Order_items!E4323</f>
        <v>2360.55</v>
      </c>
      <c r="J4323" s="4" t="str">
        <f t="array" ref="J4323">_xlfn.XLOOKUP(A4323,Orders!A:A,Orders!G:G,"")</f>
        <v>Cash</v>
      </c>
      <c r="K4323" s="4">
        <f t="shared" si="1"/>
        <v>2024</v>
      </c>
      <c r="L4323" s="4" t="str">
        <f t="shared" si="2"/>
        <v>Jun</v>
      </c>
    </row>
    <row r="4324" ht="22.5" customHeight="1">
      <c r="A4324" s="4">
        <f>(Orders!A4324)</f>
        <v>1279200190</v>
      </c>
      <c r="B4324" s="5">
        <f t="array" ref="B4324">_xlfn.XLOOKUP(A4324, Orders!A:A,Orders!C:C)</f>
        <v>45483.25047</v>
      </c>
      <c r="C4324" s="4">
        <f>Order_items!B4324</f>
        <v>291238</v>
      </c>
      <c r="D4324" s="4" t="str">
        <f t="array" ref="D4324">_xlfn.XLOOKUP(C4324,Products!A:A,Products!B:B,"")</f>
        <v>Chocolates</v>
      </c>
      <c r="E4324" s="4" t="str">
        <f t="array" ref="E4324">_xlfn.XLOOKUP(C4324,Products!A:A,Products!C:C,"")</f>
        <v>Snacks &amp; Munchies</v>
      </c>
      <c r="F4324" s="4" t="str">
        <f t="array" ref="F4324">_xlfn.XLOOKUP(C4324,Products!A:A,Products!D:D,"")</f>
        <v>Sinha, Pau and Chhabra</v>
      </c>
      <c r="G4324" s="4">
        <f>Order_items!C4324</f>
        <v>1</v>
      </c>
      <c r="H4324" s="4">
        <f>Order_items!D4324</f>
        <v>746.03</v>
      </c>
      <c r="I4324" s="4">
        <f>Order_items!E4324</f>
        <v>746.03</v>
      </c>
      <c r="J4324" s="4" t="str">
        <f t="array" ref="J4324">_xlfn.XLOOKUP(A4324,Orders!A:A,Orders!G:G,"")</f>
        <v>Wallet</v>
      </c>
      <c r="K4324" s="4">
        <f t="shared" si="1"/>
        <v>2024</v>
      </c>
      <c r="L4324" s="4" t="str">
        <f t="shared" si="2"/>
        <v>Jul</v>
      </c>
    </row>
    <row r="4325" ht="22.5" customHeight="1">
      <c r="A4325" s="4">
        <f>(Orders!A4325)</f>
        <v>9668698616</v>
      </c>
      <c r="B4325" s="5">
        <f t="array" ref="B4325">_xlfn.XLOOKUP(A4325, Orders!A:A,Orders!C:C)</f>
        <v>45231.59052</v>
      </c>
      <c r="C4325" s="4">
        <f>Order_items!B4325</f>
        <v>962054</v>
      </c>
      <c r="D4325" s="4" t="str">
        <f t="array" ref="D4325">_xlfn.XLOOKUP(C4325,Products!A:A,Products!B:B,"")</f>
        <v>Orange Juice</v>
      </c>
      <c r="E4325" s="4" t="str">
        <f t="array" ref="E4325">_xlfn.XLOOKUP(C4325,Products!A:A,Products!C:C,"")</f>
        <v>Cold Drinks &amp; Juices</v>
      </c>
      <c r="F4325" s="4" t="str">
        <f t="array" ref="F4325">_xlfn.XLOOKUP(C4325,Products!A:A,Products!D:D,"")</f>
        <v>Toor-Nagar</v>
      </c>
      <c r="G4325" s="4">
        <f>Order_items!C4325</f>
        <v>1</v>
      </c>
      <c r="H4325" s="4">
        <f>Order_items!D4325</f>
        <v>16.86</v>
      </c>
      <c r="I4325" s="4">
        <f>Order_items!E4325</f>
        <v>16.86</v>
      </c>
      <c r="J4325" s="4" t="str">
        <f t="array" ref="J4325">_xlfn.XLOOKUP(A4325,Orders!A:A,Orders!G:G,"")</f>
        <v>UPI</v>
      </c>
      <c r="K4325" s="4">
        <f t="shared" si="1"/>
        <v>2023</v>
      </c>
      <c r="L4325" s="4" t="str">
        <f t="shared" si="2"/>
        <v>Nov</v>
      </c>
    </row>
    <row r="4326" ht="22.5" customHeight="1">
      <c r="A4326" s="4">
        <f>(Orders!A4326)</f>
        <v>4813038298</v>
      </c>
      <c r="B4326" s="5">
        <f t="array" ref="B4326">_xlfn.XLOOKUP(A4326, Orders!A:A,Orders!C:C)</f>
        <v>45435.56104</v>
      </c>
      <c r="C4326" s="4">
        <f>Order_items!B4326</f>
        <v>500739</v>
      </c>
      <c r="D4326" s="4" t="str">
        <f t="array" ref="D4326">_xlfn.XLOOKUP(C4326,Products!A:A,Products!B:B,"")</f>
        <v>Bread</v>
      </c>
      <c r="E4326" s="4" t="str">
        <f t="array" ref="E4326">_xlfn.XLOOKUP(C4326,Products!A:A,Products!C:C,"")</f>
        <v>Dairy &amp; Breakfast</v>
      </c>
      <c r="F4326" s="4" t="str">
        <f t="array" ref="F4326">_xlfn.XLOOKUP(C4326,Products!A:A,Products!D:D,"")</f>
        <v>Aggarwal Group</v>
      </c>
      <c r="G4326" s="4">
        <f>Order_items!C4326</f>
        <v>3</v>
      </c>
      <c r="H4326" s="4">
        <f>Order_items!D4326</f>
        <v>359.98</v>
      </c>
      <c r="I4326" s="4">
        <f>Order_items!E4326</f>
        <v>1079.94</v>
      </c>
      <c r="J4326" s="4" t="str">
        <f t="array" ref="J4326">_xlfn.XLOOKUP(A4326,Orders!A:A,Orders!G:G,"")</f>
        <v>UPI</v>
      </c>
      <c r="K4326" s="4">
        <f t="shared" si="1"/>
        <v>2024</v>
      </c>
      <c r="L4326" s="4" t="str">
        <f t="shared" si="2"/>
        <v>May</v>
      </c>
    </row>
    <row r="4327" ht="22.5" customHeight="1">
      <c r="A4327" s="4">
        <f>(Orders!A4327)</f>
        <v>2030125421</v>
      </c>
      <c r="B4327" s="5">
        <f t="array" ref="B4327">_xlfn.XLOOKUP(A4327, Orders!A:A,Orders!C:C)</f>
        <v>45415.61837</v>
      </c>
      <c r="C4327" s="4">
        <f>Order_items!B4327</f>
        <v>222892</v>
      </c>
      <c r="D4327" s="4" t="str">
        <f t="array" ref="D4327">_xlfn.XLOOKUP(C4327,Products!A:A,Products!B:B,"")</f>
        <v>Tomatoes</v>
      </c>
      <c r="E4327" s="4" t="str">
        <f t="array" ref="E4327">_xlfn.XLOOKUP(C4327,Products!A:A,Products!C:C,"")</f>
        <v>Fruits &amp; Vegetables</v>
      </c>
      <c r="F4327" s="4" t="str">
        <f t="array" ref="F4327">_xlfn.XLOOKUP(C4327,Products!A:A,Products!D:D,"")</f>
        <v>Ramakrishnan-Ghose</v>
      </c>
      <c r="G4327" s="4">
        <f>Order_items!C4327</f>
        <v>3</v>
      </c>
      <c r="H4327" s="4">
        <f>Order_items!D4327</f>
        <v>869.22</v>
      </c>
      <c r="I4327" s="4">
        <f>Order_items!E4327</f>
        <v>2607.66</v>
      </c>
      <c r="J4327" s="4" t="str">
        <f t="array" ref="J4327">_xlfn.XLOOKUP(A4327,Orders!A:A,Orders!G:G,"")</f>
        <v>Cash</v>
      </c>
      <c r="K4327" s="4">
        <f t="shared" si="1"/>
        <v>2024</v>
      </c>
      <c r="L4327" s="4" t="str">
        <f t="shared" si="2"/>
        <v>May</v>
      </c>
    </row>
    <row r="4328" ht="22.5" customHeight="1">
      <c r="A4328" s="4">
        <f>(Orders!A4328)</f>
        <v>6997235339</v>
      </c>
      <c r="B4328" s="5">
        <f t="array" ref="B4328">_xlfn.XLOOKUP(A4328, Orders!A:A,Orders!C:C)</f>
        <v>45303.37174</v>
      </c>
      <c r="C4328" s="4">
        <f>Order_items!B4328</f>
        <v>820541</v>
      </c>
      <c r="D4328" s="4" t="str">
        <f t="array" ref="D4328">_xlfn.XLOOKUP(C4328,Products!A:A,Products!B:B,"")</f>
        <v>Toilet Cleaner</v>
      </c>
      <c r="E4328" s="4" t="str">
        <f t="array" ref="E4328">_xlfn.XLOOKUP(C4328,Products!A:A,Products!C:C,"")</f>
        <v>Household Care</v>
      </c>
      <c r="F4328" s="4" t="str">
        <f t="array" ref="F4328">_xlfn.XLOOKUP(C4328,Products!A:A,Products!D:D,"")</f>
        <v>Borde, Peri and Upadhyay</v>
      </c>
      <c r="G4328" s="4">
        <f>Order_items!C4328</f>
        <v>1</v>
      </c>
      <c r="H4328" s="4">
        <f>Order_items!D4328</f>
        <v>576.22</v>
      </c>
      <c r="I4328" s="4">
        <f>Order_items!E4328</f>
        <v>576.22</v>
      </c>
      <c r="J4328" s="4" t="str">
        <f t="array" ref="J4328">_xlfn.XLOOKUP(A4328,Orders!A:A,Orders!G:G,"")</f>
        <v>Wallet</v>
      </c>
      <c r="K4328" s="4">
        <f t="shared" si="1"/>
        <v>2024</v>
      </c>
      <c r="L4328" s="4" t="str">
        <f t="shared" si="2"/>
        <v>Jan</v>
      </c>
    </row>
    <row r="4329" ht="22.5" customHeight="1">
      <c r="A4329" s="4">
        <f>(Orders!A4329)</f>
        <v>7438342576</v>
      </c>
      <c r="B4329" s="5">
        <f t="array" ref="B4329">_xlfn.XLOOKUP(A4329, Orders!A:A,Orders!C:C)</f>
        <v>45055.91582</v>
      </c>
      <c r="C4329" s="4">
        <f>Order_items!B4329</f>
        <v>336847</v>
      </c>
      <c r="D4329" s="4" t="str">
        <f t="array" ref="D4329">_xlfn.XLOOKUP(C4329,Products!A:A,Products!B:B,"")</f>
        <v>Toilet Cleaner</v>
      </c>
      <c r="E4329" s="4" t="str">
        <f t="array" ref="E4329">_xlfn.XLOOKUP(C4329,Products!A:A,Products!C:C,"")</f>
        <v>Household Care</v>
      </c>
      <c r="F4329" s="4" t="str">
        <f t="array" ref="F4329">_xlfn.XLOOKUP(C4329,Products!A:A,Products!D:D,"")</f>
        <v>Dayal, Mammen and More</v>
      </c>
      <c r="G4329" s="4">
        <f>Order_items!C4329</f>
        <v>2</v>
      </c>
      <c r="H4329" s="4">
        <f>Order_items!D4329</f>
        <v>936.98</v>
      </c>
      <c r="I4329" s="4">
        <f>Order_items!E4329</f>
        <v>1873.96</v>
      </c>
      <c r="J4329" s="4" t="str">
        <f t="array" ref="J4329">_xlfn.XLOOKUP(A4329,Orders!A:A,Orders!G:G,"")</f>
        <v>Card</v>
      </c>
      <c r="K4329" s="4">
        <f t="shared" si="1"/>
        <v>2023</v>
      </c>
      <c r="L4329" s="4" t="str">
        <f t="shared" si="2"/>
        <v>May</v>
      </c>
    </row>
    <row r="4330" ht="22.5" customHeight="1">
      <c r="A4330" s="4">
        <f>(Orders!A4330)</f>
        <v>9958423263</v>
      </c>
      <c r="B4330" s="5">
        <f t="array" ref="B4330">_xlfn.XLOOKUP(A4330, Orders!A:A,Orders!C:C)</f>
        <v>45366.24719</v>
      </c>
      <c r="C4330" s="4">
        <f>Order_items!B4330</f>
        <v>455755</v>
      </c>
      <c r="D4330" s="4" t="str">
        <f t="array" ref="D4330">_xlfn.XLOOKUP(C4330,Products!A:A,Products!B:B,"")</f>
        <v>Detergent</v>
      </c>
      <c r="E4330" s="4" t="str">
        <f t="array" ref="E4330">_xlfn.XLOOKUP(C4330,Products!A:A,Products!C:C,"")</f>
        <v>Household Care</v>
      </c>
      <c r="F4330" s="4" t="str">
        <f t="array" ref="F4330">_xlfn.XLOOKUP(C4330,Products!A:A,Products!D:D,"")</f>
        <v>Mangal-Sathe</v>
      </c>
      <c r="G4330" s="4">
        <f>Order_items!C4330</f>
        <v>2</v>
      </c>
      <c r="H4330" s="4">
        <f>Order_items!D4330</f>
        <v>44.09</v>
      </c>
      <c r="I4330" s="4">
        <f>Order_items!E4330</f>
        <v>88.18</v>
      </c>
      <c r="J4330" s="4" t="str">
        <f t="array" ref="J4330">_xlfn.XLOOKUP(A4330,Orders!A:A,Orders!G:G,"")</f>
        <v>Card</v>
      </c>
      <c r="K4330" s="4">
        <f t="shared" si="1"/>
        <v>2024</v>
      </c>
      <c r="L4330" s="4" t="str">
        <f t="shared" si="2"/>
        <v>Mar</v>
      </c>
    </row>
    <row r="4331" ht="22.5" customHeight="1">
      <c r="A4331" s="4">
        <f>(Orders!A4331)</f>
        <v>3416693628</v>
      </c>
      <c r="B4331" s="5">
        <f t="array" ref="B4331">_xlfn.XLOOKUP(A4331, Orders!A:A,Orders!C:C)</f>
        <v>45568.01564</v>
      </c>
      <c r="C4331" s="4">
        <f>Order_items!B4331</f>
        <v>324809</v>
      </c>
      <c r="D4331" s="4" t="str">
        <f t="array" ref="D4331">_xlfn.XLOOKUP(C4331,Products!A:A,Products!B:B,"")</f>
        <v>Bread</v>
      </c>
      <c r="E4331" s="4" t="str">
        <f t="array" ref="E4331">_xlfn.XLOOKUP(C4331,Products!A:A,Products!C:C,"")</f>
        <v>Dairy &amp; Breakfast</v>
      </c>
      <c r="F4331" s="4" t="str">
        <f t="array" ref="F4331">_xlfn.XLOOKUP(C4331,Products!A:A,Products!D:D,"")</f>
        <v>Sidhu PLC</v>
      </c>
      <c r="G4331" s="4">
        <f>Order_items!C4331</f>
        <v>3</v>
      </c>
      <c r="H4331" s="4">
        <f>Order_items!D4331</f>
        <v>608</v>
      </c>
      <c r="I4331" s="4">
        <f>Order_items!E4331</f>
        <v>1824</v>
      </c>
      <c r="J4331" s="4" t="str">
        <f t="array" ref="J4331">_xlfn.XLOOKUP(A4331,Orders!A:A,Orders!G:G,"")</f>
        <v>Card</v>
      </c>
      <c r="K4331" s="4">
        <f t="shared" si="1"/>
        <v>2024</v>
      </c>
      <c r="L4331" s="4" t="str">
        <f t="shared" si="2"/>
        <v>Oct</v>
      </c>
    </row>
    <row r="4332" ht="22.5" customHeight="1">
      <c r="A4332" s="4">
        <f>(Orders!A4332)</f>
        <v>3440579647</v>
      </c>
      <c r="B4332" s="5">
        <f t="array" ref="B4332">_xlfn.XLOOKUP(A4332, Orders!A:A,Orders!C:C)</f>
        <v>45509.64444</v>
      </c>
      <c r="C4332" s="4">
        <f>Order_items!B4332</f>
        <v>222892</v>
      </c>
      <c r="D4332" s="4" t="str">
        <f t="array" ref="D4332">_xlfn.XLOOKUP(C4332,Products!A:A,Products!B:B,"")</f>
        <v>Tomatoes</v>
      </c>
      <c r="E4332" s="4" t="str">
        <f t="array" ref="E4332">_xlfn.XLOOKUP(C4332,Products!A:A,Products!C:C,"")</f>
        <v>Fruits &amp; Vegetables</v>
      </c>
      <c r="F4332" s="4" t="str">
        <f t="array" ref="F4332">_xlfn.XLOOKUP(C4332,Products!A:A,Products!D:D,"")</f>
        <v>Ramakrishnan-Ghose</v>
      </c>
      <c r="G4332" s="4">
        <f>Order_items!C4332</f>
        <v>1</v>
      </c>
      <c r="H4332" s="4">
        <f>Order_items!D4332</f>
        <v>869.22</v>
      </c>
      <c r="I4332" s="4">
        <f>Order_items!E4332</f>
        <v>869.22</v>
      </c>
      <c r="J4332" s="4" t="str">
        <f t="array" ref="J4332">_xlfn.XLOOKUP(A4332,Orders!A:A,Orders!G:G,"")</f>
        <v>UPI</v>
      </c>
      <c r="K4332" s="4">
        <f t="shared" si="1"/>
        <v>2024</v>
      </c>
      <c r="L4332" s="4" t="str">
        <f t="shared" si="2"/>
        <v>Aug</v>
      </c>
    </row>
    <row r="4333" ht="22.5" customHeight="1">
      <c r="A4333" s="4">
        <f>(Orders!A4333)</f>
        <v>5307231496</v>
      </c>
      <c r="B4333" s="5">
        <f t="array" ref="B4333">_xlfn.XLOOKUP(A4333, Orders!A:A,Orders!C:C)</f>
        <v>45405.26148</v>
      </c>
      <c r="C4333" s="4">
        <f>Order_items!B4333</f>
        <v>799688</v>
      </c>
      <c r="D4333" s="4" t="str">
        <f t="array" ref="D4333">_xlfn.XLOOKUP(C4333,Products!A:A,Products!B:B,"")</f>
        <v>Lotion</v>
      </c>
      <c r="E4333" s="4" t="str">
        <f t="array" ref="E4333">_xlfn.XLOOKUP(C4333,Products!A:A,Products!C:C,"")</f>
        <v>Personal Care</v>
      </c>
      <c r="F4333" s="4" t="str">
        <f t="array" ref="F4333">_xlfn.XLOOKUP(C4333,Products!A:A,Products!D:D,"")</f>
        <v>Arora LLC</v>
      </c>
      <c r="G4333" s="4">
        <f>Order_items!C4333</f>
        <v>2</v>
      </c>
      <c r="H4333" s="4">
        <f>Order_items!D4333</f>
        <v>309.62</v>
      </c>
      <c r="I4333" s="4">
        <f>Order_items!E4333</f>
        <v>619.24</v>
      </c>
      <c r="J4333" s="4" t="str">
        <f t="array" ref="J4333">_xlfn.XLOOKUP(A4333,Orders!A:A,Orders!G:G,"")</f>
        <v>Card</v>
      </c>
      <c r="K4333" s="4">
        <f t="shared" si="1"/>
        <v>2024</v>
      </c>
      <c r="L4333" s="4" t="str">
        <f t="shared" si="2"/>
        <v>Apr</v>
      </c>
    </row>
    <row r="4334" ht="22.5" customHeight="1">
      <c r="A4334" s="4">
        <f>(Orders!A4334)</f>
        <v>4779055734</v>
      </c>
      <c r="B4334" s="5">
        <f t="array" ref="B4334">_xlfn.XLOOKUP(A4334, Orders!A:A,Orders!C:C)</f>
        <v>45107.24</v>
      </c>
      <c r="C4334" s="4">
        <f>Order_items!B4334</f>
        <v>818522</v>
      </c>
      <c r="D4334" s="4" t="str">
        <f t="array" ref="D4334">_xlfn.XLOOKUP(C4334,Products!A:A,Products!B:B,"")</f>
        <v>Cheese</v>
      </c>
      <c r="E4334" s="4" t="str">
        <f t="array" ref="E4334">_xlfn.XLOOKUP(C4334,Products!A:A,Products!C:C,"")</f>
        <v>Dairy &amp; Breakfast</v>
      </c>
      <c r="F4334" s="4" t="str">
        <f t="array" ref="F4334">_xlfn.XLOOKUP(C4334,Products!A:A,Products!D:D,"")</f>
        <v>Hora-Roy</v>
      </c>
      <c r="G4334" s="4">
        <f>Order_items!C4334</f>
        <v>3</v>
      </c>
      <c r="H4334" s="4">
        <f>Order_items!D4334</f>
        <v>96.09</v>
      </c>
      <c r="I4334" s="4">
        <f>Order_items!E4334</f>
        <v>288.27</v>
      </c>
      <c r="J4334" s="4" t="str">
        <f t="array" ref="J4334">_xlfn.XLOOKUP(A4334,Orders!A:A,Orders!G:G,"")</f>
        <v>UPI</v>
      </c>
      <c r="K4334" s="4">
        <f t="shared" si="1"/>
        <v>2023</v>
      </c>
      <c r="L4334" s="4" t="str">
        <f t="shared" si="2"/>
        <v>Jun</v>
      </c>
    </row>
    <row r="4335" ht="22.5" customHeight="1">
      <c r="A4335" s="4">
        <f>(Orders!A4335)</f>
        <v>3834705841</v>
      </c>
      <c r="B4335" s="5">
        <f t="array" ref="B4335">_xlfn.XLOOKUP(A4335, Orders!A:A,Orders!C:C)</f>
        <v>45178.30476</v>
      </c>
      <c r="C4335" s="4">
        <f>Order_items!B4335</f>
        <v>432617</v>
      </c>
      <c r="D4335" s="4" t="str">
        <f t="array" ref="D4335">_xlfn.XLOOKUP(C4335,Products!A:A,Products!B:B,"")</f>
        <v>Baby Wipes</v>
      </c>
      <c r="E4335" s="4" t="str">
        <f t="array" ref="E4335">_xlfn.XLOOKUP(C4335,Products!A:A,Products!C:C,"")</f>
        <v>Baby Care</v>
      </c>
      <c r="F4335" s="4" t="str">
        <f t="array" ref="F4335">_xlfn.XLOOKUP(C4335,Products!A:A,Products!D:D,"")</f>
        <v>Dora-Pillai</v>
      </c>
      <c r="G4335" s="4">
        <f>Order_items!C4335</f>
        <v>1</v>
      </c>
      <c r="H4335" s="4">
        <f>Order_items!D4335</f>
        <v>863.18</v>
      </c>
      <c r="I4335" s="4">
        <f>Order_items!E4335</f>
        <v>863.18</v>
      </c>
      <c r="J4335" s="4" t="str">
        <f t="array" ref="J4335">_xlfn.XLOOKUP(A4335,Orders!A:A,Orders!G:G,"")</f>
        <v>Card</v>
      </c>
      <c r="K4335" s="4">
        <f t="shared" si="1"/>
        <v>2023</v>
      </c>
      <c r="L4335" s="4" t="str">
        <f t="shared" si="2"/>
        <v>Sep</v>
      </c>
    </row>
    <row r="4336" ht="22.5" customHeight="1">
      <c r="A4336" s="4">
        <f>(Orders!A4336)</f>
        <v>9080324081</v>
      </c>
      <c r="B4336" s="5">
        <f t="array" ref="B4336">_xlfn.XLOOKUP(A4336, Orders!A:A,Orders!C:C)</f>
        <v>45073.38491</v>
      </c>
      <c r="C4336" s="4">
        <f>Order_items!B4336</f>
        <v>256783</v>
      </c>
      <c r="D4336" s="4" t="str">
        <f t="array" ref="D4336">_xlfn.XLOOKUP(C4336,Products!A:A,Products!B:B,"")</f>
        <v>Pet Treats</v>
      </c>
      <c r="E4336" s="4" t="str">
        <f t="array" ref="E4336">_xlfn.XLOOKUP(C4336,Products!A:A,Products!C:C,"")</f>
        <v>Pet Care</v>
      </c>
      <c r="F4336" s="4" t="str">
        <f t="array" ref="F4336">_xlfn.XLOOKUP(C4336,Products!A:A,Products!D:D,"")</f>
        <v>Basu, Thakur and Rege</v>
      </c>
      <c r="G4336" s="4">
        <f>Order_items!C4336</f>
        <v>3</v>
      </c>
      <c r="H4336" s="4">
        <f>Order_items!D4336</f>
        <v>906.54</v>
      </c>
      <c r="I4336" s="4">
        <f>Order_items!E4336</f>
        <v>2719.62</v>
      </c>
      <c r="J4336" s="4" t="str">
        <f t="array" ref="J4336">_xlfn.XLOOKUP(A4336,Orders!A:A,Orders!G:G,"")</f>
        <v>Card</v>
      </c>
      <c r="K4336" s="4">
        <f t="shared" si="1"/>
        <v>2023</v>
      </c>
      <c r="L4336" s="4" t="str">
        <f t="shared" si="2"/>
        <v>May</v>
      </c>
    </row>
    <row r="4337" ht="22.5" customHeight="1">
      <c r="A4337" s="4">
        <f>(Orders!A4337)</f>
        <v>2500757555</v>
      </c>
      <c r="B4337" s="5">
        <f t="array" ref="B4337">_xlfn.XLOOKUP(A4337, Orders!A:A,Orders!C:C)</f>
        <v>45592.45326</v>
      </c>
      <c r="C4337" s="4">
        <f>Order_items!B4337</f>
        <v>284460</v>
      </c>
      <c r="D4337" s="4" t="str">
        <f t="array" ref="D4337">_xlfn.XLOOKUP(C4337,Products!A:A,Products!B:B,"")</f>
        <v>Potatoes</v>
      </c>
      <c r="E4337" s="4" t="str">
        <f t="array" ref="E4337">_xlfn.XLOOKUP(C4337,Products!A:A,Products!C:C,"")</f>
        <v>Fruits &amp; Vegetables</v>
      </c>
      <c r="F4337" s="4" t="str">
        <f t="array" ref="F4337">_xlfn.XLOOKUP(C4337,Products!A:A,Products!D:D,"")</f>
        <v>Ramakrishnan, Anand and Khare</v>
      </c>
      <c r="G4337" s="4">
        <f>Order_items!C4337</f>
        <v>3</v>
      </c>
      <c r="H4337" s="4">
        <f>Order_items!D4337</f>
        <v>505.95</v>
      </c>
      <c r="I4337" s="4">
        <f>Order_items!E4337</f>
        <v>1517.85</v>
      </c>
      <c r="J4337" s="4" t="str">
        <f t="array" ref="J4337">_xlfn.XLOOKUP(A4337,Orders!A:A,Orders!G:G,"")</f>
        <v>UPI</v>
      </c>
      <c r="K4337" s="4">
        <f t="shared" si="1"/>
        <v>2024</v>
      </c>
      <c r="L4337" s="4" t="str">
        <f t="shared" si="2"/>
        <v>Oct</v>
      </c>
    </row>
    <row r="4338" ht="22.5" customHeight="1">
      <c r="A4338" s="4">
        <f>(Orders!A4338)</f>
        <v>1292986566</v>
      </c>
      <c r="B4338" s="5">
        <f t="array" ref="B4338">_xlfn.XLOOKUP(A4338, Orders!A:A,Orders!C:C)</f>
        <v>45119.16647</v>
      </c>
      <c r="C4338" s="4">
        <f>Order_items!B4338</f>
        <v>615545</v>
      </c>
      <c r="D4338" s="4" t="str">
        <f t="array" ref="D4338">_xlfn.XLOOKUP(C4338,Products!A:A,Products!B:B,"")</f>
        <v>Soap</v>
      </c>
      <c r="E4338" s="4" t="str">
        <f t="array" ref="E4338">_xlfn.XLOOKUP(C4338,Products!A:A,Products!C:C,"")</f>
        <v>Personal Care</v>
      </c>
      <c r="F4338" s="4" t="str">
        <f t="array" ref="F4338">_xlfn.XLOOKUP(C4338,Products!A:A,Products!D:D,"")</f>
        <v>Barman Inc</v>
      </c>
      <c r="G4338" s="4">
        <f>Order_items!C4338</f>
        <v>2</v>
      </c>
      <c r="H4338" s="4">
        <f>Order_items!D4338</f>
        <v>448.16</v>
      </c>
      <c r="I4338" s="4">
        <f>Order_items!E4338</f>
        <v>896.32</v>
      </c>
      <c r="J4338" s="4" t="str">
        <f t="array" ref="J4338">_xlfn.XLOOKUP(A4338,Orders!A:A,Orders!G:G,"")</f>
        <v>Wallet</v>
      </c>
      <c r="K4338" s="4">
        <f t="shared" si="1"/>
        <v>2023</v>
      </c>
      <c r="L4338" s="4" t="str">
        <f t="shared" si="2"/>
        <v>Jul</v>
      </c>
    </row>
    <row r="4339" ht="22.5" customHeight="1">
      <c r="A4339" s="4">
        <f>(Orders!A4339)</f>
        <v>6602362287</v>
      </c>
      <c r="B4339" s="5">
        <f t="array" ref="B4339">_xlfn.XLOOKUP(A4339, Orders!A:A,Orders!C:C)</f>
        <v>45323.87912</v>
      </c>
      <c r="C4339" s="4">
        <f>Order_items!B4339</f>
        <v>642612</v>
      </c>
      <c r="D4339" s="4" t="str">
        <f t="array" ref="D4339">_xlfn.XLOOKUP(C4339,Products!A:A,Products!B:B,"")</f>
        <v>Pet Treats</v>
      </c>
      <c r="E4339" s="4" t="str">
        <f t="array" ref="E4339">_xlfn.XLOOKUP(C4339,Products!A:A,Products!C:C,"")</f>
        <v>Pet Care</v>
      </c>
      <c r="F4339" s="4" t="str">
        <f t="array" ref="F4339">_xlfn.XLOOKUP(C4339,Products!A:A,Products!D:D,"")</f>
        <v>Pillay-Ahuja</v>
      </c>
      <c r="G4339" s="4">
        <f>Order_items!C4339</f>
        <v>2</v>
      </c>
      <c r="H4339" s="4">
        <f>Order_items!D4339</f>
        <v>517.03</v>
      </c>
      <c r="I4339" s="4">
        <f>Order_items!E4339</f>
        <v>1034.06</v>
      </c>
      <c r="J4339" s="4" t="str">
        <f t="array" ref="J4339">_xlfn.XLOOKUP(A4339,Orders!A:A,Orders!G:G,"")</f>
        <v>Cash</v>
      </c>
      <c r="K4339" s="4">
        <f t="shared" si="1"/>
        <v>2024</v>
      </c>
      <c r="L4339" s="4" t="str">
        <f t="shared" si="2"/>
        <v>Feb</v>
      </c>
    </row>
    <row r="4340" ht="22.5" customHeight="1">
      <c r="A4340" s="4">
        <f>(Orders!A4340)</f>
        <v>184844043</v>
      </c>
      <c r="B4340" s="5">
        <f t="array" ref="B4340">_xlfn.XLOOKUP(A4340, Orders!A:A,Orders!C:C)</f>
        <v>45267.20841</v>
      </c>
      <c r="C4340" s="4">
        <f>Order_items!B4340</f>
        <v>349294</v>
      </c>
      <c r="D4340" s="4" t="str">
        <f t="array" ref="D4340">_xlfn.XLOOKUP(C4340,Products!A:A,Products!B:B,"")</f>
        <v>Onions</v>
      </c>
      <c r="E4340" s="4" t="str">
        <f t="array" ref="E4340">_xlfn.XLOOKUP(C4340,Products!A:A,Products!C:C,"")</f>
        <v>Fruits &amp; Vegetables</v>
      </c>
      <c r="F4340" s="4" t="str">
        <f t="array" ref="F4340">_xlfn.XLOOKUP(C4340,Products!A:A,Products!D:D,"")</f>
        <v>Ganesan Ltd</v>
      </c>
      <c r="G4340" s="4">
        <f>Order_items!C4340</f>
        <v>3</v>
      </c>
      <c r="H4340" s="4">
        <f>Order_items!D4340</f>
        <v>934.75</v>
      </c>
      <c r="I4340" s="4">
        <f>Order_items!E4340</f>
        <v>2804.25</v>
      </c>
      <c r="J4340" s="4" t="str">
        <f t="array" ref="J4340">_xlfn.XLOOKUP(A4340,Orders!A:A,Orders!G:G,"")</f>
        <v>Card</v>
      </c>
      <c r="K4340" s="4">
        <f t="shared" si="1"/>
        <v>2023</v>
      </c>
      <c r="L4340" s="4" t="str">
        <f t="shared" si="2"/>
        <v>Dec</v>
      </c>
    </row>
    <row r="4341" ht="22.5" customHeight="1">
      <c r="A4341" s="4">
        <f>(Orders!A4341)</f>
        <v>936587253</v>
      </c>
      <c r="B4341" s="5">
        <f t="array" ref="B4341">_xlfn.XLOOKUP(A4341, Orders!A:A,Orders!C:C)</f>
        <v>45125.40469</v>
      </c>
      <c r="C4341" s="4">
        <f>Order_items!B4341</f>
        <v>462526</v>
      </c>
      <c r="D4341" s="4" t="str">
        <f t="array" ref="D4341">_xlfn.XLOOKUP(C4341,Products!A:A,Products!B:B,"")</f>
        <v>Curd</v>
      </c>
      <c r="E4341" s="4" t="str">
        <f t="array" ref="E4341">_xlfn.XLOOKUP(C4341,Products!A:A,Products!C:C,"")</f>
        <v>Dairy &amp; Breakfast</v>
      </c>
      <c r="F4341" s="4" t="str">
        <f t="array" ref="F4341">_xlfn.XLOOKUP(C4341,Products!A:A,Products!D:D,"")</f>
        <v>Pau and Sons</v>
      </c>
      <c r="G4341" s="4">
        <f>Order_items!C4341</f>
        <v>2</v>
      </c>
      <c r="H4341" s="4">
        <f>Order_items!D4341</f>
        <v>449.97</v>
      </c>
      <c r="I4341" s="4">
        <f>Order_items!E4341</f>
        <v>899.94</v>
      </c>
      <c r="J4341" s="4" t="str">
        <f t="array" ref="J4341">_xlfn.XLOOKUP(A4341,Orders!A:A,Orders!G:G,"")</f>
        <v>Card</v>
      </c>
      <c r="K4341" s="4">
        <f t="shared" si="1"/>
        <v>2023</v>
      </c>
      <c r="L4341" s="4" t="str">
        <f t="shared" si="2"/>
        <v>Jul</v>
      </c>
    </row>
    <row r="4342" ht="22.5" customHeight="1">
      <c r="A4342" s="4">
        <f>(Orders!A4342)</f>
        <v>2834429147</v>
      </c>
      <c r="B4342" s="5">
        <f t="array" ref="B4342">_xlfn.XLOOKUP(A4342, Orders!A:A,Orders!C:C)</f>
        <v>45203.20333</v>
      </c>
      <c r="C4342" s="4">
        <f>Order_items!B4342</f>
        <v>700048</v>
      </c>
      <c r="D4342" s="4" t="str">
        <f t="array" ref="D4342">_xlfn.XLOOKUP(C4342,Products!A:A,Products!B:B,"")</f>
        <v>Dish Soap</v>
      </c>
      <c r="E4342" s="4" t="str">
        <f t="array" ref="E4342">_xlfn.XLOOKUP(C4342,Products!A:A,Products!C:C,"")</f>
        <v>Household Care</v>
      </c>
      <c r="F4342" s="4" t="str">
        <f t="array" ref="F4342">_xlfn.XLOOKUP(C4342,Products!A:A,Products!D:D,"")</f>
        <v>Khalsa-Bhavsar</v>
      </c>
      <c r="G4342" s="4">
        <f>Order_items!C4342</f>
        <v>3</v>
      </c>
      <c r="H4342" s="4">
        <f>Order_items!D4342</f>
        <v>141.28</v>
      </c>
      <c r="I4342" s="4">
        <f>Order_items!E4342</f>
        <v>423.84</v>
      </c>
      <c r="J4342" s="4" t="str">
        <f t="array" ref="J4342">_xlfn.XLOOKUP(A4342,Orders!A:A,Orders!G:G,"")</f>
        <v>Wallet</v>
      </c>
      <c r="K4342" s="4">
        <f t="shared" si="1"/>
        <v>2023</v>
      </c>
      <c r="L4342" s="4" t="str">
        <f t="shared" si="2"/>
        <v>Oct</v>
      </c>
    </row>
    <row r="4343" ht="22.5" customHeight="1">
      <c r="A4343" s="4">
        <f>(Orders!A4343)</f>
        <v>114306835</v>
      </c>
      <c r="B4343" s="5">
        <f t="array" ref="B4343">_xlfn.XLOOKUP(A4343, Orders!A:A,Orders!C:C)</f>
        <v>45328.85574</v>
      </c>
      <c r="C4343" s="4">
        <f>Order_items!B4343</f>
        <v>448752</v>
      </c>
      <c r="D4343" s="4" t="str">
        <f t="array" ref="D4343">_xlfn.XLOOKUP(C4343,Products!A:A,Products!B:B,"")</f>
        <v>Toilet Cleaner</v>
      </c>
      <c r="E4343" s="4" t="str">
        <f t="array" ref="E4343">_xlfn.XLOOKUP(C4343,Products!A:A,Products!C:C,"")</f>
        <v>Household Care</v>
      </c>
      <c r="F4343" s="4" t="str">
        <f t="array" ref="F4343">_xlfn.XLOOKUP(C4343,Products!A:A,Products!D:D,"")</f>
        <v>Batta-Doctor</v>
      </c>
      <c r="G4343" s="4">
        <f>Order_items!C4343</f>
        <v>3</v>
      </c>
      <c r="H4343" s="4">
        <f>Order_items!D4343</f>
        <v>160.07</v>
      </c>
      <c r="I4343" s="4">
        <f>Order_items!E4343</f>
        <v>480.21</v>
      </c>
      <c r="J4343" s="4" t="str">
        <f t="array" ref="J4343">_xlfn.XLOOKUP(A4343,Orders!A:A,Orders!G:G,"")</f>
        <v>Wallet</v>
      </c>
      <c r="K4343" s="4">
        <f t="shared" si="1"/>
        <v>2024</v>
      </c>
      <c r="L4343" s="4" t="str">
        <f t="shared" si="2"/>
        <v>Feb</v>
      </c>
    </row>
    <row r="4344" ht="22.5" customHeight="1">
      <c r="A4344" s="4">
        <f>(Orders!A4344)</f>
        <v>1675849477</v>
      </c>
      <c r="B4344" s="5">
        <f t="array" ref="B4344">_xlfn.XLOOKUP(A4344, Orders!A:A,Orders!C:C)</f>
        <v>45454.83459</v>
      </c>
      <c r="C4344" s="4">
        <f>Order_items!B4344</f>
        <v>679321</v>
      </c>
      <c r="D4344" s="4" t="str">
        <f t="array" ref="D4344">_xlfn.XLOOKUP(C4344,Products!A:A,Products!B:B,"")</f>
        <v>Cola</v>
      </c>
      <c r="E4344" s="4" t="str">
        <f t="array" ref="E4344">_xlfn.XLOOKUP(C4344,Products!A:A,Products!C:C,"")</f>
        <v>Cold Drinks &amp; Juices</v>
      </c>
      <c r="F4344" s="4" t="str">
        <f t="array" ref="F4344">_xlfn.XLOOKUP(C4344,Products!A:A,Products!D:D,"")</f>
        <v>Khurana-Dewan</v>
      </c>
      <c r="G4344" s="4">
        <f>Order_items!C4344</f>
        <v>2</v>
      </c>
      <c r="H4344" s="4">
        <f>Order_items!D4344</f>
        <v>738.46</v>
      </c>
      <c r="I4344" s="4">
        <f>Order_items!E4344</f>
        <v>1476.92</v>
      </c>
      <c r="J4344" s="4" t="str">
        <f t="array" ref="J4344">_xlfn.XLOOKUP(A4344,Orders!A:A,Orders!G:G,"")</f>
        <v>UPI</v>
      </c>
      <c r="K4344" s="4">
        <f t="shared" si="1"/>
        <v>2024</v>
      </c>
      <c r="L4344" s="4" t="str">
        <f t="shared" si="2"/>
        <v>Jun</v>
      </c>
    </row>
    <row r="4345" ht="22.5" customHeight="1">
      <c r="A4345" s="4">
        <f>(Orders!A4345)</f>
        <v>5191052705</v>
      </c>
      <c r="B4345" s="5">
        <f t="array" ref="B4345">_xlfn.XLOOKUP(A4345, Orders!A:A,Orders!C:C)</f>
        <v>45096.2309</v>
      </c>
      <c r="C4345" s="4">
        <f>Order_items!B4345</f>
        <v>433521</v>
      </c>
      <c r="D4345" s="4" t="str">
        <f t="array" ref="D4345">_xlfn.XLOOKUP(C4345,Products!A:A,Products!B:B,"")</f>
        <v>Diapers</v>
      </c>
      <c r="E4345" s="4" t="str">
        <f t="array" ref="E4345">_xlfn.XLOOKUP(C4345,Products!A:A,Products!C:C,"")</f>
        <v>Baby Care</v>
      </c>
      <c r="F4345" s="4" t="str">
        <f t="array" ref="F4345">_xlfn.XLOOKUP(C4345,Products!A:A,Products!D:D,"")</f>
        <v>Mahal Group</v>
      </c>
      <c r="G4345" s="4">
        <f>Order_items!C4345</f>
        <v>3</v>
      </c>
      <c r="H4345" s="4">
        <f>Order_items!D4345</f>
        <v>321.33</v>
      </c>
      <c r="I4345" s="4">
        <f>Order_items!E4345</f>
        <v>963.99</v>
      </c>
      <c r="J4345" s="4" t="str">
        <f t="array" ref="J4345">_xlfn.XLOOKUP(A4345,Orders!A:A,Orders!G:G,"")</f>
        <v>Cash</v>
      </c>
      <c r="K4345" s="4">
        <f t="shared" si="1"/>
        <v>2023</v>
      </c>
      <c r="L4345" s="4" t="str">
        <f t="shared" si="2"/>
        <v>Jun</v>
      </c>
    </row>
    <row r="4346" ht="22.5" customHeight="1">
      <c r="A4346" s="4">
        <f>(Orders!A4346)</f>
        <v>7068834722</v>
      </c>
      <c r="B4346" s="5">
        <f t="array" ref="B4346">_xlfn.XLOOKUP(A4346, Orders!A:A,Orders!C:C)</f>
        <v>45249.35108</v>
      </c>
      <c r="C4346" s="4">
        <f>Order_items!B4346</f>
        <v>654623</v>
      </c>
      <c r="D4346" s="4" t="str">
        <f t="array" ref="D4346">_xlfn.XLOOKUP(C4346,Products!A:A,Products!B:B,"")</f>
        <v>Chips</v>
      </c>
      <c r="E4346" s="4" t="str">
        <f t="array" ref="E4346">_xlfn.XLOOKUP(C4346,Products!A:A,Products!C:C,"")</f>
        <v>Snacks &amp; Munchies</v>
      </c>
      <c r="F4346" s="4" t="str">
        <f t="array" ref="F4346">_xlfn.XLOOKUP(C4346,Products!A:A,Products!D:D,"")</f>
        <v>Pradhan and Sons</v>
      </c>
      <c r="G4346" s="4">
        <f>Order_items!C4346</f>
        <v>3</v>
      </c>
      <c r="H4346" s="4">
        <f>Order_items!D4346</f>
        <v>422.14</v>
      </c>
      <c r="I4346" s="4">
        <f>Order_items!E4346</f>
        <v>1266.42</v>
      </c>
      <c r="J4346" s="4" t="str">
        <f t="array" ref="J4346">_xlfn.XLOOKUP(A4346,Orders!A:A,Orders!G:G,"")</f>
        <v>Cash</v>
      </c>
      <c r="K4346" s="4">
        <f t="shared" si="1"/>
        <v>2023</v>
      </c>
      <c r="L4346" s="4" t="str">
        <f t="shared" si="2"/>
        <v>Nov</v>
      </c>
    </row>
    <row r="4347" ht="22.5" customHeight="1">
      <c r="A4347" s="4">
        <f>(Orders!A4347)</f>
        <v>5051330893</v>
      </c>
      <c r="B4347" s="5">
        <f t="array" ref="B4347">_xlfn.XLOOKUP(A4347, Orders!A:A,Orders!C:C)</f>
        <v>45477.10787</v>
      </c>
      <c r="C4347" s="4">
        <f>Order_items!B4347</f>
        <v>425341</v>
      </c>
      <c r="D4347" s="4" t="str">
        <f t="array" ref="D4347">_xlfn.XLOOKUP(C4347,Products!A:A,Products!B:B,"")</f>
        <v>Pet Treats</v>
      </c>
      <c r="E4347" s="4" t="str">
        <f t="array" ref="E4347">_xlfn.XLOOKUP(C4347,Products!A:A,Products!C:C,"")</f>
        <v>Pet Care</v>
      </c>
      <c r="F4347" s="4" t="str">
        <f t="array" ref="F4347">_xlfn.XLOOKUP(C4347,Products!A:A,Products!D:D,"")</f>
        <v>Mani, Dhar and Muni</v>
      </c>
      <c r="G4347" s="4">
        <f>Order_items!C4347</f>
        <v>1</v>
      </c>
      <c r="H4347" s="4">
        <f>Order_items!D4347</f>
        <v>486.28</v>
      </c>
      <c r="I4347" s="4">
        <f>Order_items!E4347</f>
        <v>486.28</v>
      </c>
      <c r="J4347" s="4" t="str">
        <f t="array" ref="J4347">_xlfn.XLOOKUP(A4347,Orders!A:A,Orders!G:G,"")</f>
        <v>Cash</v>
      </c>
      <c r="K4347" s="4">
        <f t="shared" si="1"/>
        <v>2024</v>
      </c>
      <c r="L4347" s="4" t="str">
        <f t="shared" si="2"/>
        <v>Jul</v>
      </c>
    </row>
    <row r="4348" ht="22.5" customHeight="1">
      <c r="A4348" s="4">
        <f>(Orders!A4348)</f>
        <v>6065496420</v>
      </c>
      <c r="B4348" s="5">
        <f t="array" ref="B4348">_xlfn.XLOOKUP(A4348, Orders!A:A,Orders!C:C)</f>
        <v>45062.68881</v>
      </c>
      <c r="C4348" s="4">
        <f>Order_items!B4348</f>
        <v>500633</v>
      </c>
      <c r="D4348" s="4" t="str">
        <f t="array" ref="D4348">_xlfn.XLOOKUP(C4348,Products!A:A,Products!B:B,"")</f>
        <v>Cereal</v>
      </c>
      <c r="E4348" s="4" t="str">
        <f t="array" ref="E4348">_xlfn.XLOOKUP(C4348,Products!A:A,Products!C:C,"")</f>
        <v>Dairy &amp; Breakfast</v>
      </c>
      <c r="F4348" s="4" t="str">
        <f t="array" ref="F4348">_xlfn.XLOOKUP(C4348,Products!A:A,Products!D:D,"")</f>
        <v>Trivedi-Ahluwalia</v>
      </c>
      <c r="G4348" s="4">
        <f>Order_items!C4348</f>
        <v>1</v>
      </c>
      <c r="H4348" s="4">
        <f>Order_items!D4348</f>
        <v>154.5</v>
      </c>
      <c r="I4348" s="4">
        <f>Order_items!E4348</f>
        <v>154.5</v>
      </c>
      <c r="J4348" s="4" t="str">
        <f t="array" ref="J4348">_xlfn.XLOOKUP(A4348,Orders!A:A,Orders!G:G,"")</f>
        <v>Cash</v>
      </c>
      <c r="K4348" s="4">
        <f t="shared" si="1"/>
        <v>2023</v>
      </c>
      <c r="L4348" s="4" t="str">
        <f t="shared" si="2"/>
        <v>May</v>
      </c>
    </row>
    <row r="4349" ht="22.5" customHeight="1">
      <c r="A4349" s="4">
        <f>(Orders!A4349)</f>
        <v>7574848635</v>
      </c>
      <c r="B4349" s="5">
        <f t="array" ref="B4349">_xlfn.XLOOKUP(A4349, Orders!A:A,Orders!C:C)</f>
        <v>45105.09616</v>
      </c>
      <c r="C4349" s="4">
        <f>Order_items!B4349</f>
        <v>4452</v>
      </c>
      <c r="D4349" s="4" t="str">
        <f t="array" ref="D4349">_xlfn.XLOOKUP(C4349,Products!A:A,Products!B:B,"")</f>
        <v>Baby Wipes</v>
      </c>
      <c r="E4349" s="4" t="str">
        <f t="array" ref="E4349">_xlfn.XLOOKUP(C4349,Products!A:A,Products!C:C,"")</f>
        <v>Baby Care</v>
      </c>
      <c r="F4349" s="4" t="str">
        <f t="array" ref="F4349">_xlfn.XLOOKUP(C4349,Products!A:A,Products!D:D,"")</f>
        <v>Morar-Mistry</v>
      </c>
      <c r="G4349" s="4">
        <f>Order_items!C4349</f>
        <v>3</v>
      </c>
      <c r="H4349" s="4">
        <f>Order_items!D4349</f>
        <v>169.88</v>
      </c>
      <c r="I4349" s="4">
        <f>Order_items!E4349</f>
        <v>509.64</v>
      </c>
      <c r="J4349" s="4" t="str">
        <f t="array" ref="J4349">_xlfn.XLOOKUP(A4349,Orders!A:A,Orders!G:G,"")</f>
        <v>UPI</v>
      </c>
      <c r="K4349" s="4">
        <f t="shared" si="1"/>
        <v>2023</v>
      </c>
      <c r="L4349" s="4" t="str">
        <f t="shared" si="2"/>
        <v>Jun</v>
      </c>
    </row>
    <row r="4350" ht="22.5" customHeight="1">
      <c r="A4350" s="4">
        <f>(Orders!A4350)</f>
        <v>8793868975</v>
      </c>
      <c r="B4350" s="5">
        <f t="array" ref="B4350">_xlfn.XLOOKUP(A4350, Orders!A:A,Orders!C:C)</f>
        <v>45323.72414</v>
      </c>
      <c r="C4350" s="4">
        <f>Order_items!B4350</f>
        <v>60619</v>
      </c>
      <c r="D4350" s="4" t="str">
        <f t="array" ref="D4350">_xlfn.XLOOKUP(C4350,Products!A:A,Products!B:B,"")</f>
        <v>Iced Tea</v>
      </c>
      <c r="E4350" s="4" t="str">
        <f t="array" ref="E4350">_xlfn.XLOOKUP(C4350,Products!A:A,Products!C:C,"")</f>
        <v>Cold Drinks &amp; Juices</v>
      </c>
      <c r="F4350" s="4" t="str">
        <f t="array" ref="F4350">_xlfn.XLOOKUP(C4350,Products!A:A,Products!D:D,"")</f>
        <v>Bhasin LLC</v>
      </c>
      <c r="G4350" s="4">
        <f>Order_items!C4350</f>
        <v>3</v>
      </c>
      <c r="H4350" s="4">
        <f>Order_items!D4350</f>
        <v>726.41</v>
      </c>
      <c r="I4350" s="4">
        <f>Order_items!E4350</f>
        <v>2179.23</v>
      </c>
      <c r="J4350" s="4" t="str">
        <f t="array" ref="J4350">_xlfn.XLOOKUP(A4350,Orders!A:A,Orders!G:G,"")</f>
        <v>UPI</v>
      </c>
      <c r="K4350" s="4">
        <f t="shared" si="1"/>
        <v>2024</v>
      </c>
      <c r="L4350" s="4" t="str">
        <f t="shared" si="2"/>
        <v>Feb</v>
      </c>
    </row>
    <row r="4351" ht="22.5" customHeight="1">
      <c r="A4351" s="4">
        <f>(Orders!A4351)</f>
        <v>5381466176</v>
      </c>
      <c r="B4351" s="5">
        <f t="array" ref="B4351">_xlfn.XLOOKUP(A4351, Orders!A:A,Orders!C:C)</f>
        <v>45078.87072</v>
      </c>
      <c r="C4351" s="4">
        <f>Order_items!B4351</f>
        <v>94225</v>
      </c>
      <c r="D4351" s="4" t="str">
        <f t="array" ref="D4351">_xlfn.XLOOKUP(C4351,Products!A:A,Products!B:B,"")</f>
        <v>Toilet Cleaner</v>
      </c>
      <c r="E4351" s="4" t="str">
        <f t="array" ref="E4351">_xlfn.XLOOKUP(C4351,Products!A:A,Products!C:C,"")</f>
        <v>Household Care</v>
      </c>
      <c r="F4351" s="4" t="str">
        <f t="array" ref="F4351">_xlfn.XLOOKUP(C4351,Products!A:A,Products!D:D,"")</f>
        <v>Gulati, Ram and Sarkar</v>
      </c>
      <c r="G4351" s="4">
        <f>Order_items!C4351</f>
        <v>1</v>
      </c>
      <c r="H4351" s="4">
        <f>Order_items!D4351</f>
        <v>77.11</v>
      </c>
      <c r="I4351" s="4">
        <f>Order_items!E4351</f>
        <v>77.11</v>
      </c>
      <c r="J4351" s="4" t="str">
        <f t="array" ref="J4351">_xlfn.XLOOKUP(A4351,Orders!A:A,Orders!G:G,"")</f>
        <v>UPI</v>
      </c>
      <c r="K4351" s="4">
        <f t="shared" si="1"/>
        <v>2023</v>
      </c>
      <c r="L4351" s="4" t="str">
        <f t="shared" si="2"/>
        <v>Jun</v>
      </c>
    </row>
    <row r="4352" ht="22.5" customHeight="1">
      <c r="A4352" s="4">
        <f>(Orders!A4352)</f>
        <v>7709366480</v>
      </c>
      <c r="B4352" s="5">
        <f t="array" ref="B4352">_xlfn.XLOOKUP(A4352, Orders!A:A,Orders!C:C)</f>
        <v>45532.09881</v>
      </c>
      <c r="C4352" s="4">
        <f>Order_items!B4352</f>
        <v>228286</v>
      </c>
      <c r="D4352" s="4" t="str">
        <f t="array" ref="D4352">_xlfn.XLOOKUP(C4352,Products!A:A,Products!B:B,"")</f>
        <v>Cola</v>
      </c>
      <c r="E4352" s="4" t="str">
        <f t="array" ref="E4352">_xlfn.XLOOKUP(C4352,Products!A:A,Products!C:C,"")</f>
        <v>Cold Drinks &amp; Juices</v>
      </c>
      <c r="F4352" s="4" t="str">
        <f t="array" ref="F4352">_xlfn.XLOOKUP(C4352,Products!A:A,Products!D:D,"")</f>
        <v>Bhattacharyya PLC</v>
      </c>
      <c r="G4352" s="4">
        <f>Order_items!C4352</f>
        <v>2</v>
      </c>
      <c r="H4352" s="4">
        <f>Order_items!D4352</f>
        <v>179.08</v>
      </c>
      <c r="I4352" s="4">
        <f>Order_items!E4352</f>
        <v>358.16</v>
      </c>
      <c r="J4352" s="4" t="str">
        <f t="array" ref="J4352">_xlfn.XLOOKUP(A4352,Orders!A:A,Orders!G:G,"")</f>
        <v>UPI</v>
      </c>
      <c r="K4352" s="4">
        <f t="shared" si="1"/>
        <v>2024</v>
      </c>
      <c r="L4352" s="4" t="str">
        <f t="shared" si="2"/>
        <v>Aug</v>
      </c>
    </row>
    <row r="4353" ht="22.5" customHeight="1">
      <c r="A4353" s="4">
        <f>(Orders!A4353)</f>
        <v>4936667930</v>
      </c>
      <c r="B4353" s="5">
        <f t="array" ref="B4353">_xlfn.XLOOKUP(A4353, Orders!A:A,Orders!C:C)</f>
        <v>45097.40928</v>
      </c>
      <c r="C4353" s="4">
        <f>Order_items!B4353</f>
        <v>131136</v>
      </c>
      <c r="D4353" s="4" t="str">
        <f t="array" ref="D4353">_xlfn.XLOOKUP(C4353,Products!A:A,Products!B:B,"")</f>
        <v>Salt</v>
      </c>
      <c r="E4353" s="4" t="str">
        <f t="array" ref="E4353">_xlfn.XLOOKUP(C4353,Products!A:A,Products!C:C,"")</f>
        <v>Grocery &amp; Staples</v>
      </c>
      <c r="F4353" s="4" t="str">
        <f t="array" ref="F4353">_xlfn.XLOOKUP(C4353,Products!A:A,Products!D:D,"")</f>
        <v>Deshpande-Rama</v>
      </c>
      <c r="G4353" s="4">
        <f>Order_items!C4353</f>
        <v>1</v>
      </c>
      <c r="H4353" s="4">
        <f>Order_items!D4353</f>
        <v>37.8</v>
      </c>
      <c r="I4353" s="4">
        <f>Order_items!E4353</f>
        <v>37.8</v>
      </c>
      <c r="J4353" s="4" t="str">
        <f t="array" ref="J4353">_xlfn.XLOOKUP(A4353,Orders!A:A,Orders!G:G,"")</f>
        <v>Wallet</v>
      </c>
      <c r="K4353" s="4">
        <f t="shared" si="1"/>
        <v>2023</v>
      </c>
      <c r="L4353" s="4" t="str">
        <f t="shared" si="2"/>
        <v>Jun</v>
      </c>
    </row>
    <row r="4354" ht="22.5" customHeight="1">
      <c r="A4354" s="4">
        <f>(Orders!A4354)</f>
        <v>6860925755</v>
      </c>
      <c r="B4354" s="5">
        <f t="array" ref="B4354">_xlfn.XLOOKUP(A4354, Orders!A:A,Orders!C:C)</f>
        <v>45198.37921</v>
      </c>
      <c r="C4354" s="4">
        <f>Order_items!B4354</f>
        <v>451812</v>
      </c>
      <c r="D4354" s="4" t="str">
        <f t="array" ref="D4354">_xlfn.XLOOKUP(C4354,Products!A:A,Products!B:B,"")</f>
        <v>Pain Reliever</v>
      </c>
      <c r="E4354" s="4" t="str">
        <f t="array" ref="E4354">_xlfn.XLOOKUP(C4354,Products!A:A,Products!C:C,"")</f>
        <v>Pharmacy</v>
      </c>
      <c r="F4354" s="4" t="str">
        <f t="array" ref="F4354">_xlfn.XLOOKUP(C4354,Products!A:A,Products!D:D,"")</f>
        <v>Batra, Sant and Mandal</v>
      </c>
      <c r="G4354" s="4">
        <f>Order_items!C4354</f>
        <v>1</v>
      </c>
      <c r="H4354" s="4">
        <f>Order_items!D4354</f>
        <v>530.85</v>
      </c>
      <c r="I4354" s="4">
        <f>Order_items!E4354</f>
        <v>530.85</v>
      </c>
      <c r="J4354" s="4" t="str">
        <f t="array" ref="J4354">_xlfn.XLOOKUP(A4354,Orders!A:A,Orders!G:G,"")</f>
        <v>UPI</v>
      </c>
      <c r="K4354" s="4">
        <f t="shared" si="1"/>
        <v>2023</v>
      </c>
      <c r="L4354" s="4" t="str">
        <f t="shared" si="2"/>
        <v>Sep</v>
      </c>
    </row>
    <row r="4355" ht="22.5" customHeight="1">
      <c r="A4355" s="4">
        <f>(Orders!A4355)</f>
        <v>5486433396</v>
      </c>
      <c r="B4355" s="5">
        <f t="array" ref="B4355">_xlfn.XLOOKUP(A4355, Orders!A:A,Orders!C:C)</f>
        <v>45311.75567</v>
      </c>
      <c r="C4355" s="4">
        <f>Order_items!B4355</f>
        <v>891833</v>
      </c>
      <c r="D4355" s="4" t="str">
        <f t="array" ref="D4355">_xlfn.XLOOKUP(C4355,Products!A:A,Products!B:B,"")</f>
        <v>Curd</v>
      </c>
      <c r="E4355" s="4" t="str">
        <f t="array" ref="E4355">_xlfn.XLOOKUP(C4355,Products!A:A,Products!C:C,"")</f>
        <v>Dairy &amp; Breakfast</v>
      </c>
      <c r="F4355" s="4" t="str">
        <f t="array" ref="F4355">_xlfn.XLOOKUP(C4355,Products!A:A,Products!D:D,"")</f>
        <v>Mani PLC</v>
      </c>
      <c r="G4355" s="4">
        <f>Order_items!C4355</f>
        <v>2</v>
      </c>
      <c r="H4355" s="4">
        <f>Order_items!D4355</f>
        <v>493.19</v>
      </c>
      <c r="I4355" s="4">
        <f>Order_items!E4355</f>
        <v>986.38</v>
      </c>
      <c r="J4355" s="4" t="str">
        <f t="array" ref="J4355">_xlfn.XLOOKUP(A4355,Orders!A:A,Orders!G:G,"")</f>
        <v>Cash</v>
      </c>
      <c r="K4355" s="4">
        <f t="shared" si="1"/>
        <v>2024</v>
      </c>
      <c r="L4355" s="4" t="str">
        <f t="shared" si="2"/>
        <v>Jan</v>
      </c>
    </row>
    <row r="4356" ht="22.5" customHeight="1">
      <c r="A4356" s="4">
        <f>(Orders!A4356)</f>
        <v>7089292009</v>
      </c>
      <c r="B4356" s="5">
        <f t="array" ref="B4356">_xlfn.XLOOKUP(A4356, Orders!A:A,Orders!C:C)</f>
        <v>45021.96547</v>
      </c>
      <c r="C4356" s="4">
        <f>Order_items!B4356</f>
        <v>613942</v>
      </c>
      <c r="D4356" s="4" t="str">
        <f t="array" ref="D4356">_xlfn.XLOOKUP(C4356,Products!A:A,Products!B:B,"")</f>
        <v>Pet Treats</v>
      </c>
      <c r="E4356" s="4" t="str">
        <f t="array" ref="E4356">_xlfn.XLOOKUP(C4356,Products!A:A,Products!C:C,"")</f>
        <v>Pet Care</v>
      </c>
      <c r="F4356" s="4" t="str">
        <f t="array" ref="F4356">_xlfn.XLOOKUP(C4356,Products!A:A,Products!D:D,"")</f>
        <v>Dyal, Saraf and Goel</v>
      </c>
      <c r="G4356" s="4">
        <f>Order_items!C4356</f>
        <v>1</v>
      </c>
      <c r="H4356" s="4">
        <f>Order_items!D4356</f>
        <v>545</v>
      </c>
      <c r="I4356" s="4">
        <f>Order_items!E4356</f>
        <v>545</v>
      </c>
      <c r="J4356" s="4" t="str">
        <f t="array" ref="J4356">_xlfn.XLOOKUP(A4356,Orders!A:A,Orders!G:G,"")</f>
        <v>UPI</v>
      </c>
      <c r="K4356" s="4">
        <f t="shared" si="1"/>
        <v>2023</v>
      </c>
      <c r="L4356" s="4" t="str">
        <f t="shared" si="2"/>
        <v>Apr</v>
      </c>
    </row>
    <row r="4357" ht="22.5" customHeight="1">
      <c r="A4357" s="4">
        <f>(Orders!A4357)</f>
        <v>5350760367</v>
      </c>
      <c r="B4357" s="5">
        <f t="array" ref="B4357">_xlfn.XLOOKUP(A4357, Orders!A:A,Orders!C:C)</f>
        <v>45151.25438</v>
      </c>
      <c r="C4357" s="4">
        <f>Order_items!B4357</f>
        <v>734789</v>
      </c>
      <c r="D4357" s="4" t="str">
        <f t="array" ref="D4357">_xlfn.XLOOKUP(C4357,Products!A:A,Products!B:B,"")</f>
        <v>Popcorn</v>
      </c>
      <c r="E4357" s="4" t="str">
        <f t="array" ref="E4357">_xlfn.XLOOKUP(C4357,Products!A:A,Products!C:C,"")</f>
        <v>Snacks &amp; Munchies</v>
      </c>
      <c r="F4357" s="4" t="str">
        <f t="array" ref="F4357">_xlfn.XLOOKUP(C4357,Products!A:A,Products!D:D,"")</f>
        <v>Chaudhari, Pant and Singh</v>
      </c>
      <c r="G4357" s="4">
        <f>Order_items!C4357</f>
        <v>1</v>
      </c>
      <c r="H4357" s="4">
        <f>Order_items!D4357</f>
        <v>395.82</v>
      </c>
      <c r="I4357" s="4">
        <f>Order_items!E4357</f>
        <v>395.82</v>
      </c>
      <c r="J4357" s="4" t="str">
        <f t="array" ref="J4357">_xlfn.XLOOKUP(A4357,Orders!A:A,Orders!G:G,"")</f>
        <v>Card</v>
      </c>
      <c r="K4357" s="4">
        <f t="shared" si="1"/>
        <v>2023</v>
      </c>
      <c r="L4357" s="4" t="str">
        <f t="shared" si="2"/>
        <v>Aug</v>
      </c>
    </row>
    <row r="4358" ht="22.5" customHeight="1">
      <c r="A4358" s="4">
        <f>(Orders!A4358)</f>
        <v>5581769906</v>
      </c>
      <c r="B4358" s="5">
        <f t="array" ref="B4358">_xlfn.XLOOKUP(A4358, Orders!A:A,Orders!C:C)</f>
        <v>45396.16964</v>
      </c>
      <c r="C4358" s="4">
        <f>Order_items!B4358</f>
        <v>500739</v>
      </c>
      <c r="D4358" s="4" t="str">
        <f t="array" ref="D4358">_xlfn.XLOOKUP(C4358,Products!A:A,Products!B:B,"")</f>
        <v>Bread</v>
      </c>
      <c r="E4358" s="4" t="str">
        <f t="array" ref="E4358">_xlfn.XLOOKUP(C4358,Products!A:A,Products!C:C,"")</f>
        <v>Dairy &amp; Breakfast</v>
      </c>
      <c r="F4358" s="4" t="str">
        <f t="array" ref="F4358">_xlfn.XLOOKUP(C4358,Products!A:A,Products!D:D,"")</f>
        <v>Aggarwal Group</v>
      </c>
      <c r="G4358" s="4">
        <f>Order_items!C4358</f>
        <v>1</v>
      </c>
      <c r="H4358" s="4">
        <f>Order_items!D4358</f>
        <v>359.98</v>
      </c>
      <c r="I4358" s="4">
        <f>Order_items!E4358</f>
        <v>359.98</v>
      </c>
      <c r="J4358" s="4" t="str">
        <f t="array" ref="J4358">_xlfn.XLOOKUP(A4358,Orders!A:A,Orders!G:G,"")</f>
        <v>Wallet</v>
      </c>
      <c r="K4358" s="4">
        <f t="shared" si="1"/>
        <v>2024</v>
      </c>
      <c r="L4358" s="4" t="str">
        <f t="shared" si="2"/>
        <v>Apr</v>
      </c>
    </row>
    <row r="4359" ht="22.5" customHeight="1">
      <c r="A4359" s="4">
        <f>(Orders!A4359)</f>
        <v>6256637306</v>
      </c>
      <c r="B4359" s="5">
        <f t="array" ref="B4359">_xlfn.XLOOKUP(A4359, Orders!A:A,Orders!C:C)</f>
        <v>45237.47259</v>
      </c>
      <c r="C4359" s="4">
        <f>Order_items!B4359</f>
        <v>677169</v>
      </c>
      <c r="D4359" s="4" t="str">
        <f t="array" ref="D4359">_xlfn.XLOOKUP(C4359,Products!A:A,Products!B:B,"")</f>
        <v>Cough Syrup</v>
      </c>
      <c r="E4359" s="4" t="str">
        <f t="array" ref="E4359">_xlfn.XLOOKUP(C4359,Products!A:A,Products!C:C,"")</f>
        <v>Pharmacy</v>
      </c>
      <c r="F4359" s="4" t="str">
        <f t="array" ref="F4359">_xlfn.XLOOKUP(C4359,Products!A:A,Products!D:D,"")</f>
        <v>Char-Divan</v>
      </c>
      <c r="G4359" s="4">
        <f>Order_items!C4359</f>
        <v>3</v>
      </c>
      <c r="H4359" s="4">
        <f>Order_items!D4359</f>
        <v>261.03</v>
      </c>
      <c r="I4359" s="4">
        <f>Order_items!E4359</f>
        <v>783.09</v>
      </c>
      <c r="J4359" s="4" t="str">
        <f t="array" ref="J4359">_xlfn.XLOOKUP(A4359,Orders!A:A,Orders!G:G,"")</f>
        <v>Cash</v>
      </c>
      <c r="K4359" s="4">
        <f t="shared" si="1"/>
        <v>2023</v>
      </c>
      <c r="L4359" s="4" t="str">
        <f t="shared" si="2"/>
        <v>Nov</v>
      </c>
    </row>
    <row r="4360" ht="22.5" customHeight="1">
      <c r="A4360" s="4">
        <f>(Orders!A4360)</f>
        <v>2999946056</v>
      </c>
      <c r="B4360" s="5">
        <f t="array" ref="B4360">_xlfn.XLOOKUP(A4360, Orders!A:A,Orders!C:C)</f>
        <v>45471.44451</v>
      </c>
      <c r="C4360" s="4">
        <f>Order_items!B4360</f>
        <v>673058</v>
      </c>
      <c r="D4360" s="4" t="str">
        <f t="array" ref="D4360">_xlfn.XLOOKUP(C4360,Products!A:A,Products!B:B,"")</f>
        <v>Cough Syrup</v>
      </c>
      <c r="E4360" s="4" t="str">
        <f t="array" ref="E4360">_xlfn.XLOOKUP(C4360,Products!A:A,Products!C:C,"")</f>
        <v>Pharmacy</v>
      </c>
      <c r="F4360" s="4" t="str">
        <f t="array" ref="F4360">_xlfn.XLOOKUP(C4360,Products!A:A,Products!D:D,"")</f>
        <v>Balan-Madan</v>
      </c>
      <c r="G4360" s="4">
        <f>Order_items!C4360</f>
        <v>1</v>
      </c>
      <c r="H4360" s="4">
        <f>Order_items!D4360</f>
        <v>765.76</v>
      </c>
      <c r="I4360" s="4">
        <f>Order_items!E4360</f>
        <v>765.76</v>
      </c>
      <c r="J4360" s="4" t="str">
        <f t="array" ref="J4360">_xlfn.XLOOKUP(A4360,Orders!A:A,Orders!G:G,"")</f>
        <v>Wallet</v>
      </c>
      <c r="K4360" s="4">
        <f t="shared" si="1"/>
        <v>2024</v>
      </c>
      <c r="L4360" s="4" t="str">
        <f t="shared" si="2"/>
        <v>Jun</v>
      </c>
    </row>
    <row r="4361" ht="22.5" customHeight="1">
      <c r="A4361" s="4">
        <f>(Orders!A4361)</f>
        <v>5218488175</v>
      </c>
      <c r="B4361" s="5">
        <f t="array" ref="B4361">_xlfn.XLOOKUP(A4361, Orders!A:A,Orders!C:C)</f>
        <v>45294.85348</v>
      </c>
      <c r="C4361" s="4">
        <f>Order_items!B4361</f>
        <v>183929</v>
      </c>
      <c r="D4361" s="4" t="str">
        <f t="array" ref="D4361">_xlfn.XLOOKUP(C4361,Products!A:A,Products!B:B,"")</f>
        <v>Bread</v>
      </c>
      <c r="E4361" s="4" t="str">
        <f t="array" ref="E4361">_xlfn.XLOOKUP(C4361,Products!A:A,Products!C:C,"")</f>
        <v>Dairy &amp; Breakfast</v>
      </c>
      <c r="F4361" s="4" t="str">
        <f t="array" ref="F4361">_xlfn.XLOOKUP(C4361,Products!A:A,Products!D:D,"")</f>
        <v>Nagi, Sampath and Khurana</v>
      </c>
      <c r="G4361" s="4">
        <f>Order_items!C4361</f>
        <v>2</v>
      </c>
      <c r="H4361" s="4">
        <f>Order_items!D4361</f>
        <v>738.74</v>
      </c>
      <c r="I4361" s="4">
        <f>Order_items!E4361</f>
        <v>1477.48</v>
      </c>
      <c r="J4361" s="4" t="str">
        <f t="array" ref="J4361">_xlfn.XLOOKUP(A4361,Orders!A:A,Orders!G:G,"")</f>
        <v>UPI</v>
      </c>
      <c r="K4361" s="4">
        <f t="shared" si="1"/>
        <v>2024</v>
      </c>
      <c r="L4361" s="4" t="str">
        <f t="shared" si="2"/>
        <v>Jan</v>
      </c>
    </row>
    <row r="4362" ht="22.5" customHeight="1">
      <c r="A4362" s="4">
        <f>(Orders!A4362)</f>
        <v>8297436592</v>
      </c>
      <c r="B4362" s="5">
        <f t="array" ref="B4362">_xlfn.XLOOKUP(A4362, Orders!A:A,Orders!C:C)</f>
        <v>45585.35738</v>
      </c>
      <c r="C4362" s="4">
        <f>Order_items!B4362</f>
        <v>52729</v>
      </c>
      <c r="D4362" s="4" t="str">
        <f t="array" ref="D4362">_xlfn.XLOOKUP(C4362,Products!A:A,Products!B:B,"")</f>
        <v>Cat Food</v>
      </c>
      <c r="E4362" s="4" t="str">
        <f t="array" ref="E4362">_xlfn.XLOOKUP(C4362,Products!A:A,Products!C:C,"")</f>
        <v>Pet Care</v>
      </c>
      <c r="F4362" s="4" t="str">
        <f t="array" ref="F4362">_xlfn.XLOOKUP(C4362,Products!A:A,Products!D:D,"")</f>
        <v>Saini LLC</v>
      </c>
      <c r="G4362" s="4">
        <f>Order_items!C4362</f>
        <v>3</v>
      </c>
      <c r="H4362" s="4">
        <f>Order_items!D4362</f>
        <v>316.02</v>
      </c>
      <c r="I4362" s="4">
        <f>Order_items!E4362</f>
        <v>948.06</v>
      </c>
      <c r="J4362" s="4" t="str">
        <f t="array" ref="J4362">_xlfn.XLOOKUP(A4362,Orders!A:A,Orders!G:G,"")</f>
        <v>UPI</v>
      </c>
      <c r="K4362" s="4">
        <f t="shared" si="1"/>
        <v>2024</v>
      </c>
      <c r="L4362" s="4" t="str">
        <f t="shared" si="2"/>
        <v>Oct</v>
      </c>
    </row>
    <row r="4363" ht="22.5" customHeight="1">
      <c r="A4363" s="4">
        <f>(Orders!A4363)</f>
        <v>1806118907</v>
      </c>
      <c r="B4363" s="5">
        <f t="array" ref="B4363">_xlfn.XLOOKUP(A4363, Orders!A:A,Orders!C:C)</f>
        <v>45285.22583</v>
      </c>
      <c r="C4363" s="4">
        <f>Order_items!B4363</f>
        <v>500739</v>
      </c>
      <c r="D4363" s="4" t="str">
        <f t="array" ref="D4363">_xlfn.XLOOKUP(C4363,Products!A:A,Products!B:B,"")</f>
        <v>Bread</v>
      </c>
      <c r="E4363" s="4" t="str">
        <f t="array" ref="E4363">_xlfn.XLOOKUP(C4363,Products!A:A,Products!C:C,"")</f>
        <v>Dairy &amp; Breakfast</v>
      </c>
      <c r="F4363" s="4" t="str">
        <f t="array" ref="F4363">_xlfn.XLOOKUP(C4363,Products!A:A,Products!D:D,"")</f>
        <v>Aggarwal Group</v>
      </c>
      <c r="G4363" s="4">
        <f>Order_items!C4363</f>
        <v>2</v>
      </c>
      <c r="H4363" s="4">
        <f>Order_items!D4363</f>
        <v>359.98</v>
      </c>
      <c r="I4363" s="4">
        <f>Order_items!E4363</f>
        <v>719.96</v>
      </c>
      <c r="J4363" s="4" t="str">
        <f t="array" ref="J4363">_xlfn.XLOOKUP(A4363,Orders!A:A,Orders!G:G,"")</f>
        <v>Wallet</v>
      </c>
      <c r="K4363" s="4">
        <f t="shared" si="1"/>
        <v>2023</v>
      </c>
      <c r="L4363" s="4" t="str">
        <f t="shared" si="2"/>
        <v>Dec</v>
      </c>
    </row>
    <row r="4364" ht="22.5" customHeight="1">
      <c r="A4364" s="4">
        <f>(Orders!A4364)</f>
        <v>6999224625</v>
      </c>
      <c r="B4364" s="5">
        <f t="array" ref="B4364">_xlfn.XLOOKUP(A4364, Orders!A:A,Orders!C:C)</f>
        <v>45032.0141</v>
      </c>
      <c r="C4364" s="4">
        <f>Order_items!B4364</f>
        <v>689769</v>
      </c>
      <c r="D4364" s="4" t="str">
        <f t="array" ref="D4364">_xlfn.XLOOKUP(C4364,Products!A:A,Products!B:B,"")</f>
        <v>Frozen Vegetables</v>
      </c>
      <c r="E4364" s="4" t="str">
        <f t="array" ref="E4364">_xlfn.XLOOKUP(C4364,Products!A:A,Products!C:C,"")</f>
        <v>Instant &amp; Frozen Food</v>
      </c>
      <c r="F4364" s="4" t="str">
        <f t="array" ref="F4364">_xlfn.XLOOKUP(C4364,Products!A:A,Products!D:D,"")</f>
        <v>Kothari-Datta</v>
      </c>
      <c r="G4364" s="4">
        <f>Order_items!C4364</f>
        <v>3</v>
      </c>
      <c r="H4364" s="4">
        <f>Order_items!D4364</f>
        <v>46.62</v>
      </c>
      <c r="I4364" s="4">
        <f>Order_items!E4364</f>
        <v>139.86</v>
      </c>
      <c r="J4364" s="4" t="str">
        <f t="array" ref="J4364">_xlfn.XLOOKUP(A4364,Orders!A:A,Orders!G:G,"")</f>
        <v>Card</v>
      </c>
      <c r="K4364" s="4">
        <f t="shared" si="1"/>
        <v>2023</v>
      </c>
      <c r="L4364" s="4" t="str">
        <f t="shared" si="2"/>
        <v>Apr</v>
      </c>
    </row>
    <row r="4365" ht="22.5" customHeight="1">
      <c r="A4365" s="4">
        <f>(Orders!A4365)</f>
        <v>1809997641</v>
      </c>
      <c r="B4365" s="5">
        <f t="array" ref="B4365">_xlfn.XLOOKUP(A4365, Orders!A:A,Orders!C:C)</f>
        <v>45240.43208</v>
      </c>
      <c r="C4365" s="4">
        <f>Order_items!B4365</f>
        <v>82484</v>
      </c>
      <c r="D4365" s="4" t="str">
        <f t="array" ref="D4365">_xlfn.XLOOKUP(C4365,Products!A:A,Products!B:B,"")</f>
        <v>Baby Food</v>
      </c>
      <c r="E4365" s="4" t="str">
        <f t="array" ref="E4365">_xlfn.XLOOKUP(C4365,Products!A:A,Products!C:C,"")</f>
        <v>Baby Care</v>
      </c>
      <c r="F4365" s="4" t="str">
        <f t="array" ref="F4365">_xlfn.XLOOKUP(C4365,Products!A:A,Products!D:D,"")</f>
        <v>Mallick PLC</v>
      </c>
      <c r="G4365" s="4">
        <f>Order_items!C4365</f>
        <v>3</v>
      </c>
      <c r="H4365" s="4">
        <f>Order_items!D4365</f>
        <v>914.88</v>
      </c>
      <c r="I4365" s="4">
        <f>Order_items!E4365</f>
        <v>2744.64</v>
      </c>
      <c r="J4365" s="4" t="str">
        <f t="array" ref="J4365">_xlfn.XLOOKUP(A4365,Orders!A:A,Orders!G:G,"")</f>
        <v>UPI</v>
      </c>
      <c r="K4365" s="4">
        <f t="shared" si="1"/>
        <v>2023</v>
      </c>
      <c r="L4365" s="4" t="str">
        <f t="shared" si="2"/>
        <v>Nov</v>
      </c>
    </row>
    <row r="4366" ht="22.5" customHeight="1">
      <c r="A4366" s="4">
        <f>(Orders!A4366)</f>
        <v>7528090614</v>
      </c>
      <c r="B4366" s="5">
        <f t="array" ref="B4366">_xlfn.XLOOKUP(A4366, Orders!A:A,Orders!C:C)</f>
        <v>45472.74786</v>
      </c>
      <c r="C4366" s="4">
        <f>Order_items!B4366</f>
        <v>324809</v>
      </c>
      <c r="D4366" s="4" t="str">
        <f t="array" ref="D4366">_xlfn.XLOOKUP(C4366,Products!A:A,Products!B:B,"")</f>
        <v>Bread</v>
      </c>
      <c r="E4366" s="4" t="str">
        <f t="array" ref="E4366">_xlfn.XLOOKUP(C4366,Products!A:A,Products!C:C,"")</f>
        <v>Dairy &amp; Breakfast</v>
      </c>
      <c r="F4366" s="4" t="str">
        <f t="array" ref="F4366">_xlfn.XLOOKUP(C4366,Products!A:A,Products!D:D,"")</f>
        <v>Sidhu PLC</v>
      </c>
      <c r="G4366" s="4">
        <f>Order_items!C4366</f>
        <v>2</v>
      </c>
      <c r="H4366" s="4">
        <f>Order_items!D4366</f>
        <v>608</v>
      </c>
      <c r="I4366" s="4">
        <f>Order_items!E4366</f>
        <v>1216</v>
      </c>
      <c r="J4366" s="4" t="str">
        <f t="array" ref="J4366">_xlfn.XLOOKUP(A4366,Orders!A:A,Orders!G:G,"")</f>
        <v>Card</v>
      </c>
      <c r="K4366" s="4">
        <f t="shared" si="1"/>
        <v>2024</v>
      </c>
      <c r="L4366" s="4" t="str">
        <f t="shared" si="2"/>
        <v>Jun</v>
      </c>
    </row>
    <row r="4367" ht="22.5" customHeight="1">
      <c r="A4367" s="4">
        <f>(Orders!A4367)</f>
        <v>4884904912</v>
      </c>
      <c r="B4367" s="5">
        <f t="array" ref="B4367">_xlfn.XLOOKUP(A4367, Orders!A:A,Orders!C:C)</f>
        <v>45162.58216</v>
      </c>
      <c r="C4367" s="4">
        <f>Order_items!B4367</f>
        <v>382511</v>
      </c>
      <c r="D4367" s="4" t="str">
        <f t="array" ref="D4367">_xlfn.XLOOKUP(C4367,Products!A:A,Products!B:B,"")</f>
        <v>Butter</v>
      </c>
      <c r="E4367" s="4" t="str">
        <f t="array" ref="E4367">_xlfn.XLOOKUP(C4367,Products!A:A,Products!C:C,"")</f>
        <v>Dairy &amp; Breakfast</v>
      </c>
      <c r="F4367" s="4" t="str">
        <f t="array" ref="F4367">_xlfn.XLOOKUP(C4367,Products!A:A,Products!D:D,"")</f>
        <v>Bora-Thakkar</v>
      </c>
      <c r="G4367" s="4">
        <f>Order_items!C4367</f>
        <v>2</v>
      </c>
      <c r="H4367" s="4">
        <f>Order_items!D4367</f>
        <v>702.54</v>
      </c>
      <c r="I4367" s="4">
        <f>Order_items!E4367</f>
        <v>1405.08</v>
      </c>
      <c r="J4367" s="4" t="str">
        <f t="array" ref="J4367">_xlfn.XLOOKUP(A4367,Orders!A:A,Orders!G:G,"")</f>
        <v>UPI</v>
      </c>
      <c r="K4367" s="4">
        <f t="shared" si="1"/>
        <v>2023</v>
      </c>
      <c r="L4367" s="4" t="str">
        <f t="shared" si="2"/>
        <v>Aug</v>
      </c>
    </row>
    <row r="4368" ht="22.5" customHeight="1">
      <c r="A4368" s="4">
        <f>(Orders!A4368)</f>
        <v>9811235698</v>
      </c>
      <c r="B4368" s="5">
        <f t="array" ref="B4368">_xlfn.XLOOKUP(A4368, Orders!A:A,Orders!C:C)</f>
        <v>45353.45958</v>
      </c>
      <c r="C4368" s="4">
        <f>Order_items!B4368</f>
        <v>837480</v>
      </c>
      <c r="D4368" s="4" t="str">
        <f t="array" ref="D4368">_xlfn.XLOOKUP(C4368,Products!A:A,Products!B:B,"")</f>
        <v>Cough Syrup</v>
      </c>
      <c r="E4368" s="4" t="str">
        <f t="array" ref="E4368">_xlfn.XLOOKUP(C4368,Products!A:A,Products!C:C,"")</f>
        <v>Pharmacy</v>
      </c>
      <c r="F4368" s="4" t="str">
        <f t="array" ref="F4368">_xlfn.XLOOKUP(C4368,Products!A:A,Products!D:D,"")</f>
        <v>Edwin and Sons</v>
      </c>
      <c r="G4368" s="4">
        <f>Order_items!C4368</f>
        <v>1</v>
      </c>
      <c r="H4368" s="4">
        <f>Order_items!D4368</f>
        <v>217.4</v>
      </c>
      <c r="I4368" s="4">
        <f>Order_items!E4368</f>
        <v>217.4</v>
      </c>
      <c r="J4368" s="4" t="str">
        <f t="array" ref="J4368">_xlfn.XLOOKUP(A4368,Orders!A:A,Orders!G:G,"")</f>
        <v>UPI</v>
      </c>
      <c r="K4368" s="4">
        <f t="shared" si="1"/>
        <v>2024</v>
      </c>
      <c r="L4368" s="4" t="str">
        <f t="shared" si="2"/>
        <v>Mar</v>
      </c>
    </row>
    <row r="4369" ht="22.5" customHeight="1">
      <c r="A4369" s="4">
        <f>(Orders!A4369)</f>
        <v>5616653529</v>
      </c>
      <c r="B4369" s="5">
        <f t="array" ref="B4369">_xlfn.XLOOKUP(A4369, Orders!A:A,Orders!C:C)</f>
        <v>45283.13903</v>
      </c>
      <c r="C4369" s="4">
        <f>Order_items!B4369</f>
        <v>329351</v>
      </c>
      <c r="D4369" s="4" t="str">
        <f t="array" ref="D4369">_xlfn.XLOOKUP(C4369,Products!A:A,Products!B:B,"")</f>
        <v>Cheese</v>
      </c>
      <c r="E4369" s="4" t="str">
        <f t="array" ref="E4369">_xlfn.XLOOKUP(C4369,Products!A:A,Products!C:C,"")</f>
        <v>Dairy &amp; Breakfast</v>
      </c>
      <c r="F4369" s="4" t="str">
        <f t="array" ref="F4369">_xlfn.XLOOKUP(C4369,Products!A:A,Products!D:D,"")</f>
        <v>Lala, Kalita and Sathe</v>
      </c>
      <c r="G4369" s="4">
        <f>Order_items!C4369</f>
        <v>2</v>
      </c>
      <c r="H4369" s="4">
        <f>Order_items!D4369</f>
        <v>310.87</v>
      </c>
      <c r="I4369" s="4">
        <f>Order_items!E4369</f>
        <v>621.74</v>
      </c>
      <c r="J4369" s="4" t="str">
        <f t="array" ref="J4369">_xlfn.XLOOKUP(A4369,Orders!A:A,Orders!G:G,"")</f>
        <v>Card</v>
      </c>
      <c r="K4369" s="4">
        <f t="shared" si="1"/>
        <v>2023</v>
      </c>
      <c r="L4369" s="4" t="str">
        <f t="shared" si="2"/>
        <v>Dec</v>
      </c>
    </row>
    <row r="4370" ht="22.5" customHeight="1">
      <c r="A4370" s="4">
        <f>(Orders!A4370)</f>
        <v>7188183056</v>
      </c>
      <c r="B4370" s="5">
        <f t="array" ref="B4370">_xlfn.XLOOKUP(A4370, Orders!A:A,Orders!C:C)</f>
        <v>45144.56623</v>
      </c>
      <c r="C4370" s="4">
        <f>Order_items!B4370</f>
        <v>455755</v>
      </c>
      <c r="D4370" s="4" t="str">
        <f t="array" ref="D4370">_xlfn.XLOOKUP(C4370,Products!A:A,Products!B:B,"")</f>
        <v>Detergent</v>
      </c>
      <c r="E4370" s="4" t="str">
        <f t="array" ref="E4370">_xlfn.XLOOKUP(C4370,Products!A:A,Products!C:C,"")</f>
        <v>Household Care</v>
      </c>
      <c r="F4370" s="4" t="str">
        <f t="array" ref="F4370">_xlfn.XLOOKUP(C4370,Products!A:A,Products!D:D,"")</f>
        <v>Mangal-Sathe</v>
      </c>
      <c r="G4370" s="4">
        <f>Order_items!C4370</f>
        <v>3</v>
      </c>
      <c r="H4370" s="4">
        <f>Order_items!D4370</f>
        <v>44.09</v>
      </c>
      <c r="I4370" s="4">
        <f>Order_items!E4370</f>
        <v>132.27</v>
      </c>
      <c r="J4370" s="4" t="str">
        <f t="array" ref="J4370">_xlfn.XLOOKUP(A4370,Orders!A:A,Orders!G:G,"")</f>
        <v>Wallet</v>
      </c>
      <c r="K4370" s="4">
        <f t="shared" si="1"/>
        <v>2023</v>
      </c>
      <c r="L4370" s="4" t="str">
        <f t="shared" si="2"/>
        <v>Aug</v>
      </c>
    </row>
    <row r="4371" ht="22.5" customHeight="1">
      <c r="A4371" s="4">
        <f>(Orders!A4371)</f>
        <v>7898301143</v>
      </c>
      <c r="B4371" s="5">
        <f t="array" ref="B4371">_xlfn.XLOOKUP(A4371, Orders!A:A,Orders!C:C)</f>
        <v>45148.88323</v>
      </c>
      <c r="C4371" s="4">
        <f>Order_items!B4371</f>
        <v>707935</v>
      </c>
      <c r="D4371" s="4" t="str">
        <f t="array" ref="D4371">_xlfn.XLOOKUP(C4371,Products!A:A,Products!B:B,"")</f>
        <v>Cat Food</v>
      </c>
      <c r="E4371" s="4" t="str">
        <f t="array" ref="E4371">_xlfn.XLOOKUP(C4371,Products!A:A,Products!C:C,"")</f>
        <v>Pet Care</v>
      </c>
      <c r="F4371" s="4" t="str">
        <f t="array" ref="F4371">_xlfn.XLOOKUP(C4371,Products!A:A,Products!D:D,"")</f>
        <v>Anne, Mammen and Khatri</v>
      </c>
      <c r="G4371" s="4">
        <f>Order_items!C4371</f>
        <v>3</v>
      </c>
      <c r="H4371" s="4">
        <f>Order_items!D4371</f>
        <v>820.9</v>
      </c>
      <c r="I4371" s="4">
        <f>Order_items!E4371</f>
        <v>2462.7</v>
      </c>
      <c r="J4371" s="4" t="str">
        <f t="array" ref="J4371">_xlfn.XLOOKUP(A4371,Orders!A:A,Orders!G:G,"")</f>
        <v>UPI</v>
      </c>
      <c r="K4371" s="4">
        <f t="shared" si="1"/>
        <v>2023</v>
      </c>
      <c r="L4371" s="4" t="str">
        <f t="shared" si="2"/>
        <v>Aug</v>
      </c>
    </row>
    <row r="4372" ht="22.5" customHeight="1">
      <c r="A4372" s="4">
        <f>(Orders!A4372)</f>
        <v>5222677885</v>
      </c>
      <c r="B4372" s="5">
        <f t="array" ref="B4372">_xlfn.XLOOKUP(A4372, Orders!A:A,Orders!C:C)</f>
        <v>45488.44733</v>
      </c>
      <c r="C4372" s="4">
        <f>Order_items!B4372</f>
        <v>256051</v>
      </c>
      <c r="D4372" s="4" t="str">
        <f t="array" ref="D4372">_xlfn.XLOOKUP(C4372,Products!A:A,Products!B:B,"")</f>
        <v>Lotion</v>
      </c>
      <c r="E4372" s="4" t="str">
        <f t="array" ref="E4372">_xlfn.XLOOKUP(C4372,Products!A:A,Products!C:C,"")</f>
        <v>Personal Care</v>
      </c>
      <c r="F4372" s="4" t="str">
        <f t="array" ref="F4372">_xlfn.XLOOKUP(C4372,Products!A:A,Products!D:D,"")</f>
        <v>Mannan, Naidu and Sama</v>
      </c>
      <c r="G4372" s="4">
        <f>Order_items!C4372</f>
        <v>2</v>
      </c>
      <c r="H4372" s="4">
        <f>Order_items!D4372</f>
        <v>400.92</v>
      </c>
      <c r="I4372" s="4">
        <f>Order_items!E4372</f>
        <v>801.84</v>
      </c>
      <c r="J4372" s="4" t="str">
        <f t="array" ref="J4372">_xlfn.XLOOKUP(A4372,Orders!A:A,Orders!G:G,"")</f>
        <v>Wallet</v>
      </c>
      <c r="K4372" s="4">
        <f t="shared" si="1"/>
        <v>2024</v>
      </c>
      <c r="L4372" s="4" t="str">
        <f t="shared" si="2"/>
        <v>Jul</v>
      </c>
    </row>
    <row r="4373" ht="22.5" customHeight="1">
      <c r="A4373" s="4">
        <f>(Orders!A4373)</f>
        <v>8544952346</v>
      </c>
      <c r="B4373" s="5">
        <f t="array" ref="B4373">_xlfn.XLOOKUP(A4373, Orders!A:A,Orders!C:C)</f>
        <v>45253.20206</v>
      </c>
      <c r="C4373" s="4">
        <f>Order_items!B4373</f>
        <v>853932</v>
      </c>
      <c r="D4373" s="4" t="str">
        <f t="array" ref="D4373">_xlfn.XLOOKUP(C4373,Products!A:A,Products!B:B,"")</f>
        <v>Baby Wipes</v>
      </c>
      <c r="E4373" s="4" t="str">
        <f t="array" ref="E4373">_xlfn.XLOOKUP(C4373,Products!A:A,Products!C:C,"")</f>
        <v>Baby Care</v>
      </c>
      <c r="F4373" s="4" t="str">
        <f t="array" ref="F4373">_xlfn.XLOOKUP(C4373,Products!A:A,Products!D:D,"")</f>
        <v>Ranganathan-Peri</v>
      </c>
      <c r="G4373" s="4">
        <f>Order_items!C4373</f>
        <v>3</v>
      </c>
      <c r="H4373" s="4">
        <f>Order_items!D4373</f>
        <v>941.19</v>
      </c>
      <c r="I4373" s="4">
        <f>Order_items!E4373</f>
        <v>2823.57</v>
      </c>
      <c r="J4373" s="4" t="str">
        <f t="array" ref="J4373">_xlfn.XLOOKUP(A4373,Orders!A:A,Orders!G:G,"")</f>
        <v>UPI</v>
      </c>
      <c r="K4373" s="4">
        <f t="shared" si="1"/>
        <v>2023</v>
      </c>
      <c r="L4373" s="4" t="str">
        <f t="shared" si="2"/>
        <v>Nov</v>
      </c>
    </row>
    <row r="4374" ht="22.5" customHeight="1">
      <c r="A4374" s="4">
        <f>(Orders!A4374)</f>
        <v>9403371764</v>
      </c>
      <c r="B4374" s="5">
        <f t="array" ref="B4374">_xlfn.XLOOKUP(A4374, Orders!A:A,Orders!C:C)</f>
        <v>45085.13183</v>
      </c>
      <c r="C4374" s="4">
        <f>Order_items!B4374</f>
        <v>9436</v>
      </c>
      <c r="D4374" s="4" t="str">
        <f t="array" ref="D4374">_xlfn.XLOOKUP(C4374,Products!A:A,Products!B:B,"")</f>
        <v>Toothpaste</v>
      </c>
      <c r="E4374" s="4" t="str">
        <f t="array" ref="E4374">_xlfn.XLOOKUP(C4374,Products!A:A,Products!C:C,"")</f>
        <v>Personal Care</v>
      </c>
      <c r="F4374" s="4" t="str">
        <f t="array" ref="F4374">_xlfn.XLOOKUP(C4374,Products!A:A,Products!D:D,"")</f>
        <v>Naidu PLC</v>
      </c>
      <c r="G4374" s="4">
        <f>Order_items!C4374</f>
        <v>3</v>
      </c>
      <c r="H4374" s="4">
        <f>Order_items!D4374</f>
        <v>88.43</v>
      </c>
      <c r="I4374" s="4">
        <f>Order_items!E4374</f>
        <v>265.29</v>
      </c>
      <c r="J4374" s="4" t="str">
        <f t="array" ref="J4374">_xlfn.XLOOKUP(A4374,Orders!A:A,Orders!G:G,"")</f>
        <v>Cash</v>
      </c>
      <c r="K4374" s="4">
        <f t="shared" si="1"/>
        <v>2023</v>
      </c>
      <c r="L4374" s="4" t="str">
        <f t="shared" si="2"/>
        <v>Jun</v>
      </c>
    </row>
    <row r="4375" ht="22.5" customHeight="1">
      <c r="A4375" s="4">
        <f>(Orders!A4375)</f>
        <v>3956205476</v>
      </c>
      <c r="B4375" s="5">
        <f t="array" ref="B4375">_xlfn.XLOOKUP(A4375, Orders!A:A,Orders!C:C)</f>
        <v>45089.04223</v>
      </c>
      <c r="C4375" s="4">
        <f>Order_items!B4375</f>
        <v>36412</v>
      </c>
      <c r="D4375" s="4" t="str">
        <f t="array" ref="D4375">_xlfn.XLOOKUP(C4375,Products!A:A,Products!B:B,"")</f>
        <v>Dish Soap</v>
      </c>
      <c r="E4375" s="4" t="str">
        <f t="array" ref="E4375">_xlfn.XLOOKUP(C4375,Products!A:A,Products!C:C,"")</f>
        <v>Household Care</v>
      </c>
      <c r="F4375" s="4" t="str">
        <f t="array" ref="F4375">_xlfn.XLOOKUP(C4375,Products!A:A,Products!D:D,"")</f>
        <v>Muni-Shankar</v>
      </c>
      <c r="G4375" s="4">
        <f>Order_items!C4375</f>
        <v>3</v>
      </c>
      <c r="H4375" s="4">
        <f>Order_items!D4375</f>
        <v>397.68</v>
      </c>
      <c r="I4375" s="4">
        <f>Order_items!E4375</f>
        <v>1193.04</v>
      </c>
      <c r="J4375" s="4" t="str">
        <f t="array" ref="J4375">_xlfn.XLOOKUP(A4375,Orders!A:A,Orders!G:G,"")</f>
        <v>Wallet</v>
      </c>
      <c r="K4375" s="4">
        <f t="shared" si="1"/>
        <v>2023</v>
      </c>
      <c r="L4375" s="4" t="str">
        <f t="shared" si="2"/>
        <v>Jun</v>
      </c>
    </row>
    <row r="4376" ht="22.5" customHeight="1">
      <c r="A4376" s="4">
        <f>(Orders!A4376)</f>
        <v>5678362658</v>
      </c>
      <c r="B4376" s="5">
        <f t="array" ref="B4376">_xlfn.XLOOKUP(A4376, Orders!A:A,Orders!C:C)</f>
        <v>45495.2005</v>
      </c>
      <c r="C4376" s="4">
        <f>Order_items!B4376</f>
        <v>67197</v>
      </c>
      <c r="D4376" s="4" t="str">
        <f t="array" ref="D4376">_xlfn.XLOOKUP(C4376,Products!A:A,Products!B:B,"")</f>
        <v>Butter</v>
      </c>
      <c r="E4376" s="4" t="str">
        <f t="array" ref="E4376">_xlfn.XLOOKUP(C4376,Products!A:A,Products!C:C,"")</f>
        <v>Dairy &amp; Breakfast</v>
      </c>
      <c r="F4376" s="4" t="str">
        <f t="array" ref="F4376">_xlfn.XLOOKUP(C4376,Products!A:A,Products!D:D,"")</f>
        <v>Shetty-Bora</v>
      </c>
      <c r="G4376" s="4">
        <f>Order_items!C4376</f>
        <v>3</v>
      </c>
      <c r="H4376" s="4">
        <f>Order_items!D4376</f>
        <v>552.2</v>
      </c>
      <c r="I4376" s="4">
        <f>Order_items!E4376</f>
        <v>1656.6</v>
      </c>
      <c r="J4376" s="4" t="str">
        <f t="array" ref="J4376">_xlfn.XLOOKUP(A4376,Orders!A:A,Orders!G:G,"")</f>
        <v>Cash</v>
      </c>
      <c r="K4376" s="4">
        <f t="shared" si="1"/>
        <v>2024</v>
      </c>
      <c r="L4376" s="4" t="str">
        <f t="shared" si="2"/>
        <v>Jul</v>
      </c>
    </row>
    <row r="4377" ht="22.5" customHeight="1">
      <c r="A4377" s="4">
        <f>(Orders!A4377)</f>
        <v>8131610255</v>
      </c>
      <c r="B4377" s="5">
        <f t="array" ref="B4377">_xlfn.XLOOKUP(A4377, Orders!A:A,Orders!C:C)</f>
        <v>45373.66432</v>
      </c>
      <c r="C4377" s="4">
        <f>Order_items!B4377</f>
        <v>692985</v>
      </c>
      <c r="D4377" s="4" t="str">
        <f t="array" ref="D4377">_xlfn.XLOOKUP(C4377,Products!A:A,Products!B:B,"")</f>
        <v>Pulses</v>
      </c>
      <c r="E4377" s="4" t="str">
        <f t="array" ref="E4377">_xlfn.XLOOKUP(C4377,Products!A:A,Products!C:C,"")</f>
        <v>Grocery &amp; Staples</v>
      </c>
      <c r="F4377" s="4" t="str">
        <f t="array" ref="F4377">_xlfn.XLOOKUP(C4377,Products!A:A,Products!D:D,"")</f>
        <v>Wable, Sankaran and Hari</v>
      </c>
      <c r="G4377" s="4">
        <f>Order_items!C4377</f>
        <v>1</v>
      </c>
      <c r="H4377" s="4">
        <f>Order_items!D4377</f>
        <v>197.39</v>
      </c>
      <c r="I4377" s="4">
        <f>Order_items!E4377</f>
        <v>197.39</v>
      </c>
      <c r="J4377" s="4" t="str">
        <f t="array" ref="J4377">_xlfn.XLOOKUP(A4377,Orders!A:A,Orders!G:G,"")</f>
        <v>Card</v>
      </c>
      <c r="K4377" s="4">
        <f t="shared" si="1"/>
        <v>2024</v>
      </c>
      <c r="L4377" s="4" t="str">
        <f t="shared" si="2"/>
        <v>Mar</v>
      </c>
    </row>
    <row r="4378" ht="22.5" customHeight="1">
      <c r="A4378" s="4">
        <f>(Orders!A4378)</f>
        <v>4722653990</v>
      </c>
      <c r="B4378" s="5">
        <f t="array" ref="B4378">_xlfn.XLOOKUP(A4378, Orders!A:A,Orders!C:C)</f>
        <v>45126.66653</v>
      </c>
      <c r="C4378" s="4">
        <f>Order_items!B4378</f>
        <v>990993</v>
      </c>
      <c r="D4378" s="4" t="str">
        <f t="array" ref="D4378">_xlfn.XLOOKUP(C4378,Products!A:A,Products!B:B,"")</f>
        <v>Chocolates</v>
      </c>
      <c r="E4378" s="4" t="str">
        <f t="array" ref="E4378">_xlfn.XLOOKUP(C4378,Products!A:A,Products!C:C,"")</f>
        <v>Snacks &amp; Munchies</v>
      </c>
      <c r="F4378" s="4" t="str">
        <f t="array" ref="F4378">_xlfn.XLOOKUP(C4378,Products!A:A,Products!D:D,"")</f>
        <v>Guha-Subramaniam</v>
      </c>
      <c r="G4378" s="4">
        <f>Order_items!C4378</f>
        <v>2</v>
      </c>
      <c r="H4378" s="4">
        <f>Order_items!D4378</f>
        <v>263.7</v>
      </c>
      <c r="I4378" s="4">
        <f>Order_items!E4378</f>
        <v>527.4</v>
      </c>
      <c r="J4378" s="4" t="str">
        <f t="array" ref="J4378">_xlfn.XLOOKUP(A4378,Orders!A:A,Orders!G:G,"")</f>
        <v>Cash</v>
      </c>
      <c r="K4378" s="4">
        <f t="shared" si="1"/>
        <v>2023</v>
      </c>
      <c r="L4378" s="4" t="str">
        <f t="shared" si="2"/>
        <v>Jul</v>
      </c>
    </row>
    <row r="4379" ht="22.5" customHeight="1">
      <c r="A4379" s="4">
        <f>(Orders!A4379)</f>
        <v>6613853662</v>
      </c>
      <c r="B4379" s="5">
        <f t="array" ref="B4379">_xlfn.XLOOKUP(A4379, Orders!A:A,Orders!C:C)</f>
        <v>45317.58485</v>
      </c>
      <c r="C4379" s="4">
        <f>Order_items!B4379</f>
        <v>183929</v>
      </c>
      <c r="D4379" s="4" t="str">
        <f t="array" ref="D4379">_xlfn.XLOOKUP(C4379,Products!A:A,Products!B:B,"")</f>
        <v>Bread</v>
      </c>
      <c r="E4379" s="4" t="str">
        <f t="array" ref="E4379">_xlfn.XLOOKUP(C4379,Products!A:A,Products!C:C,"")</f>
        <v>Dairy &amp; Breakfast</v>
      </c>
      <c r="F4379" s="4" t="str">
        <f t="array" ref="F4379">_xlfn.XLOOKUP(C4379,Products!A:A,Products!D:D,"")</f>
        <v>Nagi, Sampath and Khurana</v>
      </c>
      <c r="G4379" s="4">
        <f>Order_items!C4379</f>
        <v>1</v>
      </c>
      <c r="H4379" s="4">
        <f>Order_items!D4379</f>
        <v>738.74</v>
      </c>
      <c r="I4379" s="4">
        <f>Order_items!E4379</f>
        <v>738.74</v>
      </c>
      <c r="J4379" s="4" t="str">
        <f t="array" ref="J4379">_xlfn.XLOOKUP(A4379,Orders!A:A,Orders!G:G,"")</f>
        <v>Cash</v>
      </c>
      <c r="K4379" s="4">
        <f t="shared" si="1"/>
        <v>2024</v>
      </c>
      <c r="L4379" s="4" t="str">
        <f t="shared" si="2"/>
        <v>Jan</v>
      </c>
    </row>
    <row r="4380" ht="22.5" customHeight="1">
      <c r="A4380" s="4">
        <f>(Orders!A4380)</f>
        <v>8274987671</v>
      </c>
      <c r="B4380" s="5">
        <f t="array" ref="B4380">_xlfn.XLOOKUP(A4380, Orders!A:A,Orders!C:C)</f>
        <v>45568.3259</v>
      </c>
      <c r="C4380" s="4">
        <f>Order_items!B4380</f>
        <v>140489</v>
      </c>
      <c r="D4380" s="4" t="str">
        <f t="array" ref="D4380">_xlfn.XLOOKUP(C4380,Products!A:A,Products!B:B,"")</f>
        <v>Soap</v>
      </c>
      <c r="E4380" s="4" t="str">
        <f t="array" ref="E4380">_xlfn.XLOOKUP(C4380,Products!A:A,Products!C:C,"")</f>
        <v>Personal Care</v>
      </c>
      <c r="F4380" s="4" t="str">
        <f t="array" ref="F4380">_xlfn.XLOOKUP(C4380,Products!A:A,Products!D:D,"")</f>
        <v>Biswas, Kapoor and Patel</v>
      </c>
      <c r="G4380" s="4">
        <f>Order_items!C4380</f>
        <v>1</v>
      </c>
      <c r="H4380" s="4">
        <f>Order_items!D4380</f>
        <v>650.2</v>
      </c>
      <c r="I4380" s="4">
        <f>Order_items!E4380</f>
        <v>650.2</v>
      </c>
      <c r="J4380" s="4" t="str">
        <f t="array" ref="J4380">_xlfn.XLOOKUP(A4380,Orders!A:A,Orders!G:G,"")</f>
        <v>UPI</v>
      </c>
      <c r="K4380" s="4">
        <f t="shared" si="1"/>
        <v>2024</v>
      </c>
      <c r="L4380" s="4" t="str">
        <f t="shared" si="2"/>
        <v>Oct</v>
      </c>
    </row>
    <row r="4381" ht="22.5" customHeight="1">
      <c r="A4381" s="4">
        <f>(Orders!A4381)</f>
        <v>5519983123</v>
      </c>
      <c r="B4381" s="5">
        <f t="array" ref="B4381">_xlfn.XLOOKUP(A4381, Orders!A:A,Orders!C:C)</f>
        <v>45393.5947</v>
      </c>
      <c r="C4381" s="4">
        <f>Order_items!B4381</f>
        <v>449106</v>
      </c>
      <c r="D4381" s="4" t="str">
        <f t="array" ref="D4381">_xlfn.XLOOKUP(C4381,Products!A:A,Products!B:B,"")</f>
        <v>Soap</v>
      </c>
      <c r="E4381" s="4" t="str">
        <f t="array" ref="E4381">_xlfn.XLOOKUP(C4381,Products!A:A,Products!C:C,"")</f>
        <v>Personal Care</v>
      </c>
      <c r="F4381" s="4" t="str">
        <f t="array" ref="F4381">_xlfn.XLOOKUP(C4381,Products!A:A,Products!D:D,"")</f>
        <v>Shere, Thakur and Naik</v>
      </c>
      <c r="G4381" s="4">
        <f>Order_items!C4381</f>
        <v>1</v>
      </c>
      <c r="H4381" s="4">
        <f>Order_items!D4381</f>
        <v>48.55</v>
      </c>
      <c r="I4381" s="4">
        <f>Order_items!E4381</f>
        <v>48.55</v>
      </c>
      <c r="J4381" s="4" t="str">
        <f t="array" ref="J4381">_xlfn.XLOOKUP(A4381,Orders!A:A,Orders!G:G,"")</f>
        <v>Wallet</v>
      </c>
      <c r="K4381" s="4">
        <f t="shared" si="1"/>
        <v>2024</v>
      </c>
      <c r="L4381" s="4" t="str">
        <f t="shared" si="2"/>
        <v>Apr</v>
      </c>
    </row>
    <row r="4382" ht="22.5" customHeight="1">
      <c r="A4382" s="4">
        <f>(Orders!A4382)</f>
        <v>2746329488</v>
      </c>
      <c r="B4382" s="5">
        <f t="array" ref="B4382">_xlfn.XLOOKUP(A4382, Orders!A:A,Orders!C:C)</f>
        <v>45164.66538</v>
      </c>
      <c r="C4382" s="4">
        <f>Order_items!B4382</f>
        <v>171602</v>
      </c>
      <c r="D4382" s="4" t="str">
        <f t="array" ref="D4382">_xlfn.XLOOKUP(C4382,Products!A:A,Products!B:B,"")</f>
        <v>Cola</v>
      </c>
      <c r="E4382" s="4" t="str">
        <f t="array" ref="E4382">_xlfn.XLOOKUP(C4382,Products!A:A,Products!C:C,"")</f>
        <v>Cold Drinks &amp; Juices</v>
      </c>
      <c r="F4382" s="4" t="str">
        <f t="array" ref="F4382">_xlfn.XLOOKUP(C4382,Products!A:A,Products!D:D,"")</f>
        <v>Pal-Sehgal</v>
      </c>
      <c r="G4382" s="4">
        <f>Order_items!C4382</f>
        <v>2</v>
      </c>
      <c r="H4382" s="4">
        <f>Order_items!D4382</f>
        <v>883.44</v>
      </c>
      <c r="I4382" s="4">
        <f>Order_items!E4382</f>
        <v>1766.88</v>
      </c>
      <c r="J4382" s="4" t="str">
        <f t="array" ref="J4382">_xlfn.XLOOKUP(A4382,Orders!A:A,Orders!G:G,"")</f>
        <v>Cash</v>
      </c>
      <c r="K4382" s="4">
        <f t="shared" si="1"/>
        <v>2023</v>
      </c>
      <c r="L4382" s="4" t="str">
        <f t="shared" si="2"/>
        <v>Aug</v>
      </c>
    </row>
    <row r="4383" ht="22.5" customHeight="1">
      <c r="A4383" s="4">
        <f>(Orders!A4383)</f>
        <v>6443285614</v>
      </c>
      <c r="B4383" s="5">
        <f t="array" ref="B4383">_xlfn.XLOOKUP(A4383, Orders!A:A,Orders!C:C)</f>
        <v>45167.14441</v>
      </c>
      <c r="C4383" s="4">
        <f>Order_items!B4383</f>
        <v>723678</v>
      </c>
      <c r="D4383" s="4" t="str">
        <f t="array" ref="D4383">_xlfn.XLOOKUP(C4383,Products!A:A,Products!B:B,"")</f>
        <v>Dog Food</v>
      </c>
      <c r="E4383" s="4" t="str">
        <f t="array" ref="E4383">_xlfn.XLOOKUP(C4383,Products!A:A,Products!C:C,"")</f>
        <v>Pet Care</v>
      </c>
      <c r="F4383" s="4" t="str">
        <f t="array" ref="F4383">_xlfn.XLOOKUP(C4383,Products!A:A,Products!D:D,"")</f>
        <v>Lall, Datta and Swamy</v>
      </c>
      <c r="G4383" s="4">
        <f>Order_items!C4383</f>
        <v>3</v>
      </c>
      <c r="H4383" s="4">
        <f>Order_items!D4383</f>
        <v>675.46</v>
      </c>
      <c r="I4383" s="4">
        <f>Order_items!E4383</f>
        <v>2026.38</v>
      </c>
      <c r="J4383" s="4" t="str">
        <f t="array" ref="J4383">_xlfn.XLOOKUP(A4383,Orders!A:A,Orders!G:G,"")</f>
        <v>UPI</v>
      </c>
      <c r="K4383" s="4">
        <f t="shared" si="1"/>
        <v>2023</v>
      </c>
      <c r="L4383" s="4" t="str">
        <f t="shared" si="2"/>
        <v>Aug</v>
      </c>
    </row>
    <row r="4384" ht="22.5" customHeight="1">
      <c r="A4384" s="4">
        <f>(Orders!A4384)</f>
        <v>6932426427</v>
      </c>
      <c r="B4384" s="5">
        <f t="array" ref="B4384">_xlfn.XLOOKUP(A4384, Orders!A:A,Orders!C:C)</f>
        <v>45139.82366</v>
      </c>
      <c r="C4384" s="4">
        <f>Order_items!B4384</f>
        <v>832348</v>
      </c>
      <c r="D4384" s="4" t="str">
        <f t="array" ref="D4384">_xlfn.XLOOKUP(C4384,Products!A:A,Products!B:B,"")</f>
        <v>Biscuits</v>
      </c>
      <c r="E4384" s="4" t="str">
        <f t="array" ref="E4384">_xlfn.XLOOKUP(C4384,Products!A:A,Products!C:C,"")</f>
        <v>Snacks &amp; Munchies</v>
      </c>
      <c r="F4384" s="4" t="str">
        <f t="array" ref="F4384">_xlfn.XLOOKUP(C4384,Products!A:A,Products!D:D,"")</f>
        <v>Jani-Ram</v>
      </c>
      <c r="G4384" s="4">
        <f>Order_items!C4384</f>
        <v>1</v>
      </c>
      <c r="H4384" s="4">
        <f>Order_items!D4384</f>
        <v>831.43</v>
      </c>
      <c r="I4384" s="4">
        <f>Order_items!E4384</f>
        <v>831.43</v>
      </c>
      <c r="J4384" s="4" t="str">
        <f t="array" ref="J4384">_xlfn.XLOOKUP(A4384,Orders!A:A,Orders!G:G,"")</f>
        <v>Cash</v>
      </c>
      <c r="K4384" s="4">
        <f t="shared" si="1"/>
        <v>2023</v>
      </c>
      <c r="L4384" s="4" t="str">
        <f t="shared" si="2"/>
        <v>Aug</v>
      </c>
    </row>
    <row r="4385" ht="22.5" customHeight="1">
      <c r="A4385" s="4">
        <f>(Orders!A4385)</f>
        <v>1796512004</v>
      </c>
      <c r="B4385" s="5">
        <f t="array" ref="B4385">_xlfn.XLOOKUP(A4385, Orders!A:A,Orders!C:C)</f>
        <v>45090.56785</v>
      </c>
      <c r="C4385" s="4">
        <f>Order_items!B4385</f>
        <v>462526</v>
      </c>
      <c r="D4385" s="4" t="str">
        <f t="array" ref="D4385">_xlfn.XLOOKUP(C4385,Products!A:A,Products!B:B,"")</f>
        <v>Curd</v>
      </c>
      <c r="E4385" s="4" t="str">
        <f t="array" ref="E4385">_xlfn.XLOOKUP(C4385,Products!A:A,Products!C:C,"")</f>
        <v>Dairy &amp; Breakfast</v>
      </c>
      <c r="F4385" s="4" t="str">
        <f t="array" ref="F4385">_xlfn.XLOOKUP(C4385,Products!A:A,Products!D:D,"")</f>
        <v>Pau and Sons</v>
      </c>
      <c r="G4385" s="4">
        <f>Order_items!C4385</f>
        <v>1</v>
      </c>
      <c r="H4385" s="4">
        <f>Order_items!D4385</f>
        <v>449.97</v>
      </c>
      <c r="I4385" s="4">
        <f>Order_items!E4385</f>
        <v>449.97</v>
      </c>
      <c r="J4385" s="4" t="str">
        <f t="array" ref="J4385">_xlfn.XLOOKUP(A4385,Orders!A:A,Orders!G:G,"")</f>
        <v>Cash</v>
      </c>
      <c r="K4385" s="4">
        <f t="shared" si="1"/>
        <v>2023</v>
      </c>
      <c r="L4385" s="4" t="str">
        <f t="shared" si="2"/>
        <v>Jun</v>
      </c>
    </row>
    <row r="4386" ht="22.5" customHeight="1">
      <c r="A4386" s="4">
        <f>(Orders!A4386)</f>
        <v>1464518253</v>
      </c>
      <c r="B4386" s="5">
        <f t="array" ref="B4386">_xlfn.XLOOKUP(A4386, Orders!A:A,Orders!C:C)</f>
        <v>45111.09439</v>
      </c>
      <c r="C4386" s="4">
        <f>Order_items!B4386</f>
        <v>540618</v>
      </c>
      <c r="D4386" s="4" t="str">
        <f t="array" ref="D4386">_xlfn.XLOOKUP(C4386,Products!A:A,Products!B:B,"")</f>
        <v>Popcorn</v>
      </c>
      <c r="E4386" s="4" t="str">
        <f t="array" ref="E4386">_xlfn.XLOOKUP(C4386,Products!A:A,Products!C:C,"")</f>
        <v>Snacks &amp; Munchies</v>
      </c>
      <c r="F4386" s="4" t="str">
        <f t="array" ref="F4386">_xlfn.XLOOKUP(C4386,Products!A:A,Products!D:D,"")</f>
        <v>Golla-Luthra</v>
      </c>
      <c r="G4386" s="4">
        <f>Order_items!C4386</f>
        <v>1</v>
      </c>
      <c r="H4386" s="4">
        <f>Order_items!D4386</f>
        <v>317.05</v>
      </c>
      <c r="I4386" s="4">
        <f>Order_items!E4386</f>
        <v>317.05</v>
      </c>
      <c r="J4386" s="4" t="str">
        <f t="array" ref="J4386">_xlfn.XLOOKUP(A4386,Orders!A:A,Orders!G:G,"")</f>
        <v>Wallet</v>
      </c>
      <c r="K4386" s="4">
        <f t="shared" si="1"/>
        <v>2023</v>
      </c>
      <c r="L4386" s="4" t="str">
        <f t="shared" si="2"/>
        <v>Jul</v>
      </c>
    </row>
    <row r="4387" ht="22.5" customHeight="1">
      <c r="A4387" s="4">
        <f>(Orders!A4387)</f>
        <v>3585105627</v>
      </c>
      <c r="B4387" s="5">
        <f t="array" ref="B4387">_xlfn.XLOOKUP(A4387, Orders!A:A,Orders!C:C)</f>
        <v>45575.15492</v>
      </c>
      <c r="C4387" s="4">
        <f>Order_items!B4387</f>
        <v>753354</v>
      </c>
      <c r="D4387" s="4" t="str">
        <f t="array" ref="D4387">_xlfn.XLOOKUP(C4387,Products!A:A,Products!B:B,"")</f>
        <v>Shampoo</v>
      </c>
      <c r="E4387" s="4" t="str">
        <f t="array" ref="E4387">_xlfn.XLOOKUP(C4387,Products!A:A,Products!C:C,"")</f>
        <v>Personal Care</v>
      </c>
      <c r="F4387" s="4" t="str">
        <f t="array" ref="F4387">_xlfn.XLOOKUP(C4387,Products!A:A,Products!D:D,"")</f>
        <v>Sant-Mahajan</v>
      </c>
      <c r="G4387" s="4">
        <f>Order_items!C4387</f>
        <v>1</v>
      </c>
      <c r="H4387" s="4">
        <f>Order_items!D4387</f>
        <v>423.56</v>
      </c>
      <c r="I4387" s="4">
        <f>Order_items!E4387</f>
        <v>423.56</v>
      </c>
      <c r="J4387" s="4" t="str">
        <f t="array" ref="J4387">_xlfn.XLOOKUP(A4387,Orders!A:A,Orders!G:G,"")</f>
        <v>Card</v>
      </c>
      <c r="K4387" s="4">
        <f t="shared" si="1"/>
        <v>2024</v>
      </c>
      <c r="L4387" s="4" t="str">
        <f t="shared" si="2"/>
        <v>Oct</v>
      </c>
    </row>
    <row r="4388" ht="22.5" customHeight="1">
      <c r="A4388" s="4">
        <f>(Orders!A4388)</f>
        <v>5387247994</v>
      </c>
      <c r="B4388" s="5">
        <f t="array" ref="B4388">_xlfn.XLOOKUP(A4388, Orders!A:A,Orders!C:C)</f>
        <v>45410.8489</v>
      </c>
      <c r="C4388" s="4">
        <f>Order_items!B4388</f>
        <v>217710</v>
      </c>
      <c r="D4388" s="4" t="str">
        <f t="array" ref="D4388">_xlfn.XLOOKUP(C4388,Products!A:A,Products!B:B,"")</f>
        <v>Eggs</v>
      </c>
      <c r="E4388" s="4" t="str">
        <f t="array" ref="E4388">_xlfn.XLOOKUP(C4388,Products!A:A,Products!C:C,"")</f>
        <v>Dairy &amp; Breakfast</v>
      </c>
      <c r="F4388" s="4" t="str">
        <f t="array" ref="F4388">_xlfn.XLOOKUP(C4388,Products!A:A,Products!D:D,"")</f>
        <v>Rout-Sarna</v>
      </c>
      <c r="G4388" s="4">
        <f>Order_items!C4388</f>
        <v>1</v>
      </c>
      <c r="H4388" s="4">
        <f>Order_items!D4388</f>
        <v>58.59</v>
      </c>
      <c r="I4388" s="4">
        <f>Order_items!E4388</f>
        <v>58.59</v>
      </c>
      <c r="J4388" s="4" t="str">
        <f t="array" ref="J4388">_xlfn.XLOOKUP(A4388,Orders!A:A,Orders!G:G,"")</f>
        <v>Card</v>
      </c>
      <c r="K4388" s="4">
        <f t="shared" si="1"/>
        <v>2024</v>
      </c>
      <c r="L4388" s="4" t="str">
        <f t="shared" si="2"/>
        <v>Apr</v>
      </c>
    </row>
    <row r="4389" ht="22.5" customHeight="1">
      <c r="A4389" s="4">
        <f>(Orders!A4389)</f>
        <v>7568171531</v>
      </c>
      <c r="B4389" s="5">
        <f t="array" ref="B4389">_xlfn.XLOOKUP(A4389, Orders!A:A,Orders!C:C)</f>
        <v>45262.53273</v>
      </c>
      <c r="C4389" s="4">
        <f>Order_items!B4389</f>
        <v>561860</v>
      </c>
      <c r="D4389" s="4" t="str">
        <f t="array" ref="D4389">_xlfn.XLOOKUP(C4389,Products!A:A,Products!B:B,"")</f>
        <v>Orange Juice</v>
      </c>
      <c r="E4389" s="4" t="str">
        <f t="array" ref="E4389">_xlfn.XLOOKUP(C4389,Products!A:A,Products!C:C,"")</f>
        <v>Cold Drinks &amp; Juices</v>
      </c>
      <c r="F4389" s="4" t="str">
        <f t="array" ref="F4389">_xlfn.XLOOKUP(C4389,Products!A:A,Products!D:D,"")</f>
        <v>Gupta Ltd</v>
      </c>
      <c r="G4389" s="4">
        <f>Order_items!C4389</f>
        <v>2</v>
      </c>
      <c r="H4389" s="4">
        <f>Order_items!D4389</f>
        <v>874.78</v>
      </c>
      <c r="I4389" s="4">
        <f>Order_items!E4389</f>
        <v>1749.56</v>
      </c>
      <c r="J4389" s="4" t="str">
        <f t="array" ref="J4389">_xlfn.XLOOKUP(A4389,Orders!A:A,Orders!G:G,"")</f>
        <v>Wallet</v>
      </c>
      <c r="K4389" s="4">
        <f t="shared" si="1"/>
        <v>2023</v>
      </c>
      <c r="L4389" s="4" t="str">
        <f t="shared" si="2"/>
        <v>Dec</v>
      </c>
    </row>
    <row r="4390" ht="22.5" customHeight="1">
      <c r="A4390" s="4">
        <f>(Orders!A4390)</f>
        <v>4111193446</v>
      </c>
      <c r="B4390" s="5">
        <f t="array" ref="B4390">_xlfn.XLOOKUP(A4390, Orders!A:A,Orders!C:C)</f>
        <v>45313.38071</v>
      </c>
      <c r="C4390" s="4">
        <f>Order_items!B4390</f>
        <v>133542</v>
      </c>
      <c r="D4390" s="4" t="str">
        <f t="array" ref="D4390">_xlfn.XLOOKUP(C4390,Products!A:A,Products!B:B,"")</f>
        <v>Detergent</v>
      </c>
      <c r="E4390" s="4" t="str">
        <f t="array" ref="E4390">_xlfn.XLOOKUP(C4390,Products!A:A,Products!C:C,"")</f>
        <v>Household Care</v>
      </c>
      <c r="F4390" s="4" t="str">
        <f t="array" ref="F4390">_xlfn.XLOOKUP(C4390,Products!A:A,Products!D:D,"")</f>
        <v>Edwin-Lall</v>
      </c>
      <c r="G4390" s="4">
        <f>Order_items!C4390</f>
        <v>3</v>
      </c>
      <c r="H4390" s="4">
        <f>Order_items!D4390</f>
        <v>68.49</v>
      </c>
      <c r="I4390" s="4">
        <f>Order_items!E4390</f>
        <v>205.47</v>
      </c>
      <c r="J4390" s="4" t="str">
        <f t="array" ref="J4390">_xlfn.XLOOKUP(A4390,Orders!A:A,Orders!G:G,"")</f>
        <v>Card</v>
      </c>
      <c r="K4390" s="4">
        <f t="shared" si="1"/>
        <v>2024</v>
      </c>
      <c r="L4390" s="4" t="str">
        <f t="shared" si="2"/>
        <v>Jan</v>
      </c>
    </row>
    <row r="4391" ht="22.5" customHeight="1">
      <c r="A4391" s="4">
        <f>(Orders!A4391)</f>
        <v>8683154153</v>
      </c>
      <c r="B4391" s="5">
        <f t="array" ref="B4391">_xlfn.XLOOKUP(A4391, Orders!A:A,Orders!C:C)</f>
        <v>45542.27826</v>
      </c>
      <c r="C4391" s="4">
        <f>Order_items!B4391</f>
        <v>818522</v>
      </c>
      <c r="D4391" s="4" t="str">
        <f t="array" ref="D4391">_xlfn.XLOOKUP(C4391,Products!A:A,Products!B:B,"")</f>
        <v>Cheese</v>
      </c>
      <c r="E4391" s="4" t="str">
        <f t="array" ref="E4391">_xlfn.XLOOKUP(C4391,Products!A:A,Products!C:C,"")</f>
        <v>Dairy &amp; Breakfast</v>
      </c>
      <c r="F4391" s="4" t="str">
        <f t="array" ref="F4391">_xlfn.XLOOKUP(C4391,Products!A:A,Products!D:D,"")</f>
        <v>Hora-Roy</v>
      </c>
      <c r="G4391" s="4">
        <f>Order_items!C4391</f>
        <v>2</v>
      </c>
      <c r="H4391" s="4">
        <f>Order_items!D4391</f>
        <v>96.09</v>
      </c>
      <c r="I4391" s="4">
        <f>Order_items!E4391</f>
        <v>192.18</v>
      </c>
      <c r="J4391" s="4" t="str">
        <f t="array" ref="J4391">_xlfn.XLOOKUP(A4391,Orders!A:A,Orders!G:G,"")</f>
        <v>Card</v>
      </c>
      <c r="K4391" s="4">
        <f t="shared" si="1"/>
        <v>2024</v>
      </c>
      <c r="L4391" s="4" t="str">
        <f t="shared" si="2"/>
        <v>Sep</v>
      </c>
    </row>
    <row r="4392" ht="22.5" customHeight="1">
      <c r="A4392" s="4">
        <f>(Orders!A4392)</f>
        <v>5712367183</v>
      </c>
      <c r="B4392" s="5">
        <f t="array" ref="B4392">_xlfn.XLOOKUP(A4392, Orders!A:A,Orders!C:C)</f>
        <v>45456.8023</v>
      </c>
      <c r="C4392" s="4">
        <f>Order_items!B4392</f>
        <v>329351</v>
      </c>
      <c r="D4392" s="4" t="str">
        <f t="array" ref="D4392">_xlfn.XLOOKUP(C4392,Products!A:A,Products!B:B,"")</f>
        <v>Cheese</v>
      </c>
      <c r="E4392" s="4" t="str">
        <f t="array" ref="E4392">_xlfn.XLOOKUP(C4392,Products!A:A,Products!C:C,"")</f>
        <v>Dairy &amp; Breakfast</v>
      </c>
      <c r="F4392" s="4" t="str">
        <f t="array" ref="F4392">_xlfn.XLOOKUP(C4392,Products!A:A,Products!D:D,"")</f>
        <v>Lala, Kalita and Sathe</v>
      </c>
      <c r="G4392" s="4">
        <f>Order_items!C4392</f>
        <v>3</v>
      </c>
      <c r="H4392" s="4">
        <f>Order_items!D4392</f>
        <v>310.87</v>
      </c>
      <c r="I4392" s="4">
        <f>Order_items!E4392</f>
        <v>932.61</v>
      </c>
      <c r="J4392" s="4" t="str">
        <f t="array" ref="J4392">_xlfn.XLOOKUP(A4392,Orders!A:A,Orders!G:G,"")</f>
        <v>Cash</v>
      </c>
      <c r="K4392" s="4">
        <f t="shared" si="1"/>
        <v>2024</v>
      </c>
      <c r="L4392" s="4" t="str">
        <f t="shared" si="2"/>
        <v>Jun</v>
      </c>
    </row>
    <row r="4393" ht="22.5" customHeight="1">
      <c r="A4393" s="4">
        <f>(Orders!A4393)</f>
        <v>3952854723</v>
      </c>
      <c r="B4393" s="5">
        <f t="array" ref="B4393">_xlfn.XLOOKUP(A4393, Orders!A:A,Orders!C:C)</f>
        <v>45184.10718</v>
      </c>
      <c r="C4393" s="4">
        <f>Order_items!B4393</f>
        <v>700048</v>
      </c>
      <c r="D4393" s="4" t="str">
        <f t="array" ref="D4393">_xlfn.XLOOKUP(C4393,Products!A:A,Products!B:B,"")</f>
        <v>Dish Soap</v>
      </c>
      <c r="E4393" s="4" t="str">
        <f t="array" ref="E4393">_xlfn.XLOOKUP(C4393,Products!A:A,Products!C:C,"")</f>
        <v>Household Care</v>
      </c>
      <c r="F4393" s="4" t="str">
        <f t="array" ref="F4393">_xlfn.XLOOKUP(C4393,Products!A:A,Products!D:D,"")</f>
        <v>Khalsa-Bhavsar</v>
      </c>
      <c r="G4393" s="4">
        <f>Order_items!C4393</f>
        <v>2</v>
      </c>
      <c r="H4393" s="4">
        <f>Order_items!D4393</f>
        <v>141.28</v>
      </c>
      <c r="I4393" s="4">
        <f>Order_items!E4393</f>
        <v>282.56</v>
      </c>
      <c r="J4393" s="4" t="str">
        <f t="array" ref="J4393">_xlfn.XLOOKUP(A4393,Orders!A:A,Orders!G:G,"")</f>
        <v>Card</v>
      </c>
      <c r="K4393" s="4">
        <f t="shared" si="1"/>
        <v>2023</v>
      </c>
      <c r="L4393" s="4" t="str">
        <f t="shared" si="2"/>
        <v>Sep</v>
      </c>
    </row>
    <row r="4394" ht="22.5" customHeight="1">
      <c r="A4394" s="4">
        <f>(Orders!A4394)</f>
        <v>4631387671</v>
      </c>
      <c r="B4394" s="5">
        <f t="array" ref="B4394">_xlfn.XLOOKUP(A4394, Orders!A:A,Orders!C:C)</f>
        <v>45573.36422</v>
      </c>
      <c r="C4394" s="4">
        <f>Order_items!B4394</f>
        <v>56589</v>
      </c>
      <c r="D4394" s="4" t="str">
        <f t="array" ref="D4394">_xlfn.XLOOKUP(C4394,Products!A:A,Products!B:B,"")</f>
        <v>Vitamins</v>
      </c>
      <c r="E4394" s="4" t="str">
        <f t="array" ref="E4394">_xlfn.XLOOKUP(C4394,Products!A:A,Products!C:C,"")</f>
        <v>Pharmacy</v>
      </c>
      <c r="F4394" s="4" t="str">
        <f t="array" ref="F4394">_xlfn.XLOOKUP(C4394,Products!A:A,Products!D:D,"")</f>
        <v>Pai, Kashyap and Ramachandran</v>
      </c>
      <c r="G4394" s="4">
        <f>Order_items!C4394</f>
        <v>3</v>
      </c>
      <c r="H4394" s="4">
        <f>Order_items!D4394</f>
        <v>517.77</v>
      </c>
      <c r="I4394" s="4">
        <f>Order_items!E4394</f>
        <v>1553.31</v>
      </c>
      <c r="J4394" s="4" t="str">
        <f t="array" ref="J4394">_xlfn.XLOOKUP(A4394,Orders!A:A,Orders!G:G,"")</f>
        <v>UPI</v>
      </c>
      <c r="K4394" s="4">
        <f t="shared" si="1"/>
        <v>2024</v>
      </c>
      <c r="L4394" s="4" t="str">
        <f t="shared" si="2"/>
        <v>Oct</v>
      </c>
    </row>
    <row r="4395" ht="22.5" customHeight="1">
      <c r="A4395" s="4">
        <f>(Orders!A4395)</f>
        <v>2145309969</v>
      </c>
      <c r="B4395" s="5">
        <f t="array" ref="B4395">_xlfn.XLOOKUP(A4395, Orders!A:A,Orders!C:C)</f>
        <v>45186.69744</v>
      </c>
      <c r="C4395" s="4">
        <f>Order_items!B4395</f>
        <v>953175</v>
      </c>
      <c r="D4395" s="4" t="str">
        <f t="array" ref="D4395">_xlfn.XLOOKUP(C4395,Products!A:A,Products!B:B,"")</f>
        <v>Baby Food</v>
      </c>
      <c r="E4395" s="4" t="str">
        <f t="array" ref="E4395">_xlfn.XLOOKUP(C4395,Products!A:A,Products!C:C,"")</f>
        <v>Baby Care</v>
      </c>
      <c r="F4395" s="4" t="str">
        <f t="array" ref="F4395">_xlfn.XLOOKUP(C4395,Products!A:A,Products!D:D,"")</f>
        <v>Sehgal-Nagarajan</v>
      </c>
      <c r="G4395" s="4">
        <f>Order_items!C4395</f>
        <v>3</v>
      </c>
      <c r="H4395" s="4">
        <f>Order_items!D4395</f>
        <v>225.21</v>
      </c>
      <c r="I4395" s="4">
        <f>Order_items!E4395</f>
        <v>675.63</v>
      </c>
      <c r="J4395" s="4" t="str">
        <f t="array" ref="J4395">_xlfn.XLOOKUP(A4395,Orders!A:A,Orders!G:G,"")</f>
        <v>UPI</v>
      </c>
      <c r="K4395" s="4">
        <f t="shared" si="1"/>
        <v>2023</v>
      </c>
      <c r="L4395" s="4" t="str">
        <f t="shared" si="2"/>
        <v>Sep</v>
      </c>
    </row>
    <row r="4396" ht="22.5" customHeight="1">
      <c r="A4396" s="4">
        <f>(Orders!A4396)</f>
        <v>4314762741</v>
      </c>
      <c r="B4396" s="5">
        <f t="array" ref="B4396">_xlfn.XLOOKUP(A4396, Orders!A:A,Orders!C:C)</f>
        <v>45094.40012</v>
      </c>
      <c r="C4396" s="4">
        <f>Order_items!B4396</f>
        <v>587645</v>
      </c>
      <c r="D4396" s="4" t="str">
        <f t="array" ref="D4396">_xlfn.XLOOKUP(C4396,Products!A:A,Products!B:B,"")</f>
        <v>Vitamins</v>
      </c>
      <c r="E4396" s="4" t="str">
        <f t="array" ref="E4396">_xlfn.XLOOKUP(C4396,Products!A:A,Products!C:C,"")</f>
        <v>Pharmacy</v>
      </c>
      <c r="F4396" s="4" t="str">
        <f t="array" ref="F4396">_xlfn.XLOOKUP(C4396,Products!A:A,Products!D:D,"")</f>
        <v>Sura, Pillay and Mammen</v>
      </c>
      <c r="G4396" s="4">
        <f>Order_items!C4396</f>
        <v>3</v>
      </c>
      <c r="H4396" s="4">
        <f>Order_items!D4396</f>
        <v>801.81</v>
      </c>
      <c r="I4396" s="4">
        <f>Order_items!E4396</f>
        <v>2405.43</v>
      </c>
      <c r="J4396" s="4" t="str">
        <f t="array" ref="J4396">_xlfn.XLOOKUP(A4396,Orders!A:A,Orders!G:G,"")</f>
        <v>Wallet</v>
      </c>
      <c r="K4396" s="4">
        <f t="shared" si="1"/>
        <v>2023</v>
      </c>
      <c r="L4396" s="4" t="str">
        <f t="shared" si="2"/>
        <v>Jun</v>
      </c>
    </row>
    <row r="4397" ht="22.5" customHeight="1">
      <c r="A4397" s="4">
        <f>(Orders!A4397)</f>
        <v>7401889152</v>
      </c>
      <c r="B4397" s="5">
        <f t="array" ref="B4397">_xlfn.XLOOKUP(A4397, Orders!A:A,Orders!C:C)</f>
        <v>45555.0719</v>
      </c>
      <c r="C4397" s="4">
        <f>Order_items!B4397</f>
        <v>888807</v>
      </c>
      <c r="D4397" s="4" t="str">
        <f t="array" ref="D4397">_xlfn.XLOOKUP(C4397,Products!A:A,Products!B:B,"")</f>
        <v>Bread</v>
      </c>
      <c r="E4397" s="4" t="str">
        <f t="array" ref="E4397">_xlfn.XLOOKUP(C4397,Products!A:A,Products!C:C,"")</f>
        <v>Dairy &amp; Breakfast</v>
      </c>
      <c r="F4397" s="4" t="str">
        <f t="array" ref="F4397">_xlfn.XLOOKUP(C4397,Products!A:A,Products!D:D,"")</f>
        <v>Arya Group</v>
      </c>
      <c r="G4397" s="4">
        <f>Order_items!C4397</f>
        <v>3</v>
      </c>
      <c r="H4397" s="4">
        <f>Order_items!D4397</f>
        <v>230.58</v>
      </c>
      <c r="I4397" s="4">
        <f>Order_items!E4397</f>
        <v>691.74</v>
      </c>
      <c r="J4397" s="4" t="str">
        <f t="array" ref="J4397">_xlfn.XLOOKUP(A4397,Orders!A:A,Orders!G:G,"")</f>
        <v>Cash</v>
      </c>
      <c r="K4397" s="4">
        <f t="shared" si="1"/>
        <v>2024</v>
      </c>
      <c r="L4397" s="4" t="str">
        <f t="shared" si="2"/>
        <v>Sep</v>
      </c>
    </row>
    <row r="4398" ht="22.5" customHeight="1">
      <c r="A4398" s="4">
        <f>(Orders!A4398)</f>
        <v>1932040824</v>
      </c>
      <c r="B4398" s="5">
        <f t="array" ref="B4398">_xlfn.XLOOKUP(A4398, Orders!A:A,Orders!C:C)</f>
        <v>45366.86159</v>
      </c>
      <c r="C4398" s="4">
        <f>Order_items!B4398</f>
        <v>557908</v>
      </c>
      <c r="D4398" s="4" t="str">
        <f t="array" ref="D4398">_xlfn.XLOOKUP(C4398,Products!A:A,Products!B:B,"")</f>
        <v>Vitamins</v>
      </c>
      <c r="E4398" s="4" t="str">
        <f t="array" ref="E4398">_xlfn.XLOOKUP(C4398,Products!A:A,Products!C:C,"")</f>
        <v>Pharmacy</v>
      </c>
      <c r="F4398" s="4" t="str">
        <f t="array" ref="F4398">_xlfn.XLOOKUP(C4398,Products!A:A,Products!D:D,"")</f>
        <v>Sundaram Inc</v>
      </c>
      <c r="G4398" s="4">
        <f>Order_items!C4398</f>
        <v>3</v>
      </c>
      <c r="H4398" s="4">
        <f>Order_items!D4398</f>
        <v>942.37</v>
      </c>
      <c r="I4398" s="4">
        <f>Order_items!E4398</f>
        <v>2827.11</v>
      </c>
      <c r="J4398" s="4" t="str">
        <f t="array" ref="J4398">_xlfn.XLOOKUP(A4398,Orders!A:A,Orders!G:G,"")</f>
        <v>UPI</v>
      </c>
      <c r="K4398" s="4">
        <f t="shared" si="1"/>
        <v>2024</v>
      </c>
      <c r="L4398" s="4" t="str">
        <f t="shared" si="2"/>
        <v>Mar</v>
      </c>
    </row>
    <row r="4399" ht="22.5" customHeight="1">
      <c r="A4399" s="4">
        <f>(Orders!A4399)</f>
        <v>9836424713</v>
      </c>
      <c r="B4399" s="5">
        <f t="array" ref="B4399">_xlfn.XLOOKUP(A4399, Orders!A:A,Orders!C:C)</f>
        <v>45249.14059</v>
      </c>
      <c r="C4399" s="4">
        <f>Order_items!B4399</f>
        <v>367391</v>
      </c>
      <c r="D4399" s="4" t="str">
        <f t="array" ref="D4399">_xlfn.XLOOKUP(C4399,Products!A:A,Products!B:B,"")</f>
        <v>Baby Wipes</v>
      </c>
      <c r="E4399" s="4" t="str">
        <f t="array" ref="E4399">_xlfn.XLOOKUP(C4399,Products!A:A,Products!C:C,"")</f>
        <v>Baby Care</v>
      </c>
      <c r="F4399" s="4" t="str">
        <f t="array" ref="F4399">_xlfn.XLOOKUP(C4399,Products!A:A,Products!D:D,"")</f>
        <v>Talwar and Sons</v>
      </c>
      <c r="G4399" s="4">
        <f>Order_items!C4399</f>
        <v>2</v>
      </c>
      <c r="H4399" s="4">
        <f>Order_items!D4399</f>
        <v>939.55</v>
      </c>
      <c r="I4399" s="4">
        <f>Order_items!E4399</f>
        <v>1879.1</v>
      </c>
      <c r="J4399" s="4" t="str">
        <f t="array" ref="J4399">_xlfn.XLOOKUP(A4399,Orders!A:A,Orders!G:G,"")</f>
        <v>Cash</v>
      </c>
      <c r="K4399" s="4">
        <f t="shared" si="1"/>
        <v>2023</v>
      </c>
      <c r="L4399" s="4" t="str">
        <f t="shared" si="2"/>
        <v>Nov</v>
      </c>
    </row>
    <row r="4400" ht="22.5" customHeight="1">
      <c r="A4400" s="4">
        <f>(Orders!A4400)</f>
        <v>9882312203</v>
      </c>
      <c r="B4400" s="5">
        <f t="array" ref="B4400">_xlfn.XLOOKUP(A4400, Orders!A:A,Orders!C:C)</f>
        <v>45427.23306</v>
      </c>
      <c r="C4400" s="4">
        <f>Order_items!B4400</f>
        <v>540618</v>
      </c>
      <c r="D4400" s="4" t="str">
        <f t="array" ref="D4400">_xlfn.XLOOKUP(C4400,Products!A:A,Products!B:B,"")</f>
        <v>Popcorn</v>
      </c>
      <c r="E4400" s="4" t="str">
        <f t="array" ref="E4400">_xlfn.XLOOKUP(C4400,Products!A:A,Products!C:C,"")</f>
        <v>Snacks &amp; Munchies</v>
      </c>
      <c r="F4400" s="4" t="str">
        <f t="array" ref="F4400">_xlfn.XLOOKUP(C4400,Products!A:A,Products!D:D,"")</f>
        <v>Golla-Luthra</v>
      </c>
      <c r="G4400" s="4">
        <f>Order_items!C4400</f>
        <v>1</v>
      </c>
      <c r="H4400" s="4">
        <f>Order_items!D4400</f>
        <v>317.05</v>
      </c>
      <c r="I4400" s="4">
        <f>Order_items!E4400</f>
        <v>317.05</v>
      </c>
      <c r="J4400" s="4" t="str">
        <f t="array" ref="J4400">_xlfn.XLOOKUP(A4400,Orders!A:A,Orders!G:G,"")</f>
        <v>Wallet</v>
      </c>
      <c r="K4400" s="4">
        <f t="shared" si="1"/>
        <v>2024</v>
      </c>
      <c r="L4400" s="4" t="str">
        <f t="shared" si="2"/>
        <v>May</v>
      </c>
    </row>
    <row r="4401" ht="22.5" customHeight="1">
      <c r="A4401" s="4">
        <f>(Orders!A4401)</f>
        <v>3082649585</v>
      </c>
      <c r="B4401" s="5">
        <f t="array" ref="B4401">_xlfn.XLOOKUP(A4401, Orders!A:A,Orders!C:C)</f>
        <v>45195.75123</v>
      </c>
      <c r="C4401" s="4">
        <f>Order_items!B4401</f>
        <v>747801</v>
      </c>
      <c r="D4401" s="4" t="str">
        <f t="array" ref="D4401">_xlfn.XLOOKUP(C4401,Products!A:A,Products!B:B,"")</f>
        <v>Toilet Cleaner</v>
      </c>
      <c r="E4401" s="4" t="str">
        <f t="array" ref="E4401">_xlfn.XLOOKUP(C4401,Products!A:A,Products!C:C,"")</f>
        <v>Household Care</v>
      </c>
      <c r="F4401" s="4" t="str">
        <f t="array" ref="F4401">_xlfn.XLOOKUP(C4401,Products!A:A,Products!D:D,"")</f>
        <v>Saha-Vora</v>
      </c>
      <c r="G4401" s="4">
        <f>Order_items!C4401</f>
        <v>3</v>
      </c>
      <c r="H4401" s="4">
        <f>Order_items!D4401</f>
        <v>277.76</v>
      </c>
      <c r="I4401" s="4">
        <f>Order_items!E4401</f>
        <v>833.28</v>
      </c>
      <c r="J4401" s="4" t="str">
        <f t="array" ref="J4401">_xlfn.XLOOKUP(A4401,Orders!A:A,Orders!G:G,"")</f>
        <v>Cash</v>
      </c>
      <c r="K4401" s="4">
        <f t="shared" si="1"/>
        <v>2023</v>
      </c>
      <c r="L4401" s="4" t="str">
        <f t="shared" si="2"/>
        <v>Sep</v>
      </c>
    </row>
    <row r="4402" ht="22.5" customHeight="1">
      <c r="A4402" s="4">
        <f>(Orders!A4402)</f>
        <v>6033878151</v>
      </c>
      <c r="B4402" s="5">
        <f t="array" ref="B4402">_xlfn.XLOOKUP(A4402, Orders!A:A,Orders!C:C)</f>
        <v>45241.77244</v>
      </c>
      <c r="C4402" s="4">
        <f>Order_items!B4402</f>
        <v>837480</v>
      </c>
      <c r="D4402" s="4" t="str">
        <f t="array" ref="D4402">_xlfn.XLOOKUP(C4402,Products!A:A,Products!B:B,"")</f>
        <v>Cough Syrup</v>
      </c>
      <c r="E4402" s="4" t="str">
        <f t="array" ref="E4402">_xlfn.XLOOKUP(C4402,Products!A:A,Products!C:C,"")</f>
        <v>Pharmacy</v>
      </c>
      <c r="F4402" s="4" t="str">
        <f t="array" ref="F4402">_xlfn.XLOOKUP(C4402,Products!A:A,Products!D:D,"")</f>
        <v>Edwin and Sons</v>
      </c>
      <c r="G4402" s="4">
        <f>Order_items!C4402</f>
        <v>2</v>
      </c>
      <c r="H4402" s="4">
        <f>Order_items!D4402</f>
        <v>217.4</v>
      </c>
      <c r="I4402" s="4">
        <f>Order_items!E4402</f>
        <v>434.8</v>
      </c>
      <c r="J4402" s="4" t="str">
        <f t="array" ref="J4402">_xlfn.XLOOKUP(A4402,Orders!A:A,Orders!G:G,"")</f>
        <v>Card</v>
      </c>
      <c r="K4402" s="4">
        <f t="shared" si="1"/>
        <v>2023</v>
      </c>
      <c r="L4402" s="4" t="str">
        <f t="shared" si="2"/>
        <v>Nov</v>
      </c>
    </row>
    <row r="4403" ht="22.5" customHeight="1">
      <c r="A4403" s="4">
        <f>(Orders!A4403)</f>
        <v>6395547592</v>
      </c>
      <c r="B4403" s="5">
        <f t="array" ref="B4403">_xlfn.XLOOKUP(A4403, Orders!A:A,Orders!C:C)</f>
        <v>45588.44242</v>
      </c>
      <c r="C4403" s="4">
        <f>Order_items!B4403</f>
        <v>319388</v>
      </c>
      <c r="D4403" s="4" t="str">
        <f t="array" ref="D4403">_xlfn.XLOOKUP(C4403,Products!A:A,Products!B:B,"")</f>
        <v>Orange Juice</v>
      </c>
      <c r="E4403" s="4" t="str">
        <f t="array" ref="E4403">_xlfn.XLOOKUP(C4403,Products!A:A,Products!C:C,"")</f>
        <v>Cold Drinks &amp; Juices</v>
      </c>
      <c r="F4403" s="4" t="str">
        <f t="array" ref="F4403">_xlfn.XLOOKUP(C4403,Products!A:A,Products!D:D,"")</f>
        <v>D’Alia-Dey</v>
      </c>
      <c r="G4403" s="4">
        <f>Order_items!C4403</f>
        <v>2</v>
      </c>
      <c r="H4403" s="4">
        <f>Order_items!D4403</f>
        <v>657.8</v>
      </c>
      <c r="I4403" s="4">
        <f>Order_items!E4403</f>
        <v>1315.6</v>
      </c>
      <c r="J4403" s="4" t="str">
        <f t="array" ref="J4403">_xlfn.XLOOKUP(A4403,Orders!A:A,Orders!G:G,"")</f>
        <v>UPI</v>
      </c>
      <c r="K4403" s="4">
        <f t="shared" si="1"/>
        <v>2024</v>
      </c>
      <c r="L4403" s="4" t="str">
        <f t="shared" si="2"/>
        <v>Oct</v>
      </c>
    </row>
    <row r="4404" ht="22.5" customHeight="1">
      <c r="A4404" s="4">
        <f>(Orders!A4404)</f>
        <v>372962997</v>
      </c>
      <c r="B4404" s="5">
        <f t="array" ref="B4404">_xlfn.XLOOKUP(A4404, Orders!A:A,Orders!C:C)</f>
        <v>45400.00823</v>
      </c>
      <c r="C4404" s="4">
        <f>Order_items!B4404</f>
        <v>684939</v>
      </c>
      <c r="D4404" s="4" t="str">
        <f t="array" ref="D4404">_xlfn.XLOOKUP(C4404,Products!A:A,Products!B:B,"")</f>
        <v>Lotion</v>
      </c>
      <c r="E4404" s="4" t="str">
        <f t="array" ref="E4404">_xlfn.XLOOKUP(C4404,Products!A:A,Products!C:C,"")</f>
        <v>Personal Care</v>
      </c>
      <c r="F4404" s="4" t="str">
        <f t="array" ref="F4404">_xlfn.XLOOKUP(C4404,Products!A:A,Products!D:D,"")</f>
        <v>Sibal, Bhatnagar and Rajan</v>
      </c>
      <c r="G4404" s="4">
        <f>Order_items!C4404</f>
        <v>1</v>
      </c>
      <c r="H4404" s="4">
        <f>Order_items!D4404</f>
        <v>727.95</v>
      </c>
      <c r="I4404" s="4">
        <f>Order_items!E4404</f>
        <v>727.95</v>
      </c>
      <c r="J4404" s="4" t="str">
        <f t="array" ref="J4404">_xlfn.XLOOKUP(A4404,Orders!A:A,Orders!G:G,"")</f>
        <v>UPI</v>
      </c>
      <c r="K4404" s="4">
        <f t="shared" si="1"/>
        <v>2024</v>
      </c>
      <c r="L4404" s="4" t="str">
        <f t="shared" si="2"/>
        <v>Apr</v>
      </c>
    </row>
    <row r="4405" ht="22.5" customHeight="1">
      <c r="A4405" s="4">
        <f>(Orders!A4405)</f>
        <v>2988215377</v>
      </c>
      <c r="B4405" s="5">
        <f t="array" ref="B4405">_xlfn.XLOOKUP(A4405, Orders!A:A,Orders!C:C)</f>
        <v>45522.63198</v>
      </c>
      <c r="C4405" s="4">
        <f>Order_items!B4405</f>
        <v>274207</v>
      </c>
      <c r="D4405" s="4" t="str">
        <f t="array" ref="D4405">_xlfn.XLOOKUP(C4405,Products!A:A,Products!B:B,"")</f>
        <v>Cough Syrup</v>
      </c>
      <c r="E4405" s="4" t="str">
        <f t="array" ref="E4405">_xlfn.XLOOKUP(C4405,Products!A:A,Products!C:C,"")</f>
        <v>Pharmacy</v>
      </c>
      <c r="F4405" s="4" t="str">
        <f t="array" ref="F4405">_xlfn.XLOOKUP(C4405,Products!A:A,Products!D:D,"")</f>
        <v>Savant, Batta and Mander</v>
      </c>
      <c r="G4405" s="4">
        <f>Order_items!C4405</f>
        <v>1</v>
      </c>
      <c r="H4405" s="4">
        <f>Order_items!D4405</f>
        <v>328.51</v>
      </c>
      <c r="I4405" s="4">
        <f>Order_items!E4405</f>
        <v>328.51</v>
      </c>
      <c r="J4405" s="4" t="str">
        <f t="array" ref="J4405">_xlfn.XLOOKUP(A4405,Orders!A:A,Orders!G:G,"")</f>
        <v>UPI</v>
      </c>
      <c r="K4405" s="4">
        <f t="shared" si="1"/>
        <v>2024</v>
      </c>
      <c r="L4405" s="4" t="str">
        <f t="shared" si="2"/>
        <v>Aug</v>
      </c>
    </row>
    <row r="4406" ht="22.5" customHeight="1">
      <c r="A4406" s="4">
        <f>(Orders!A4406)</f>
        <v>7081583361</v>
      </c>
      <c r="B4406" s="5">
        <f t="array" ref="B4406">_xlfn.XLOOKUP(A4406, Orders!A:A,Orders!C:C)</f>
        <v>45505.85478</v>
      </c>
      <c r="C4406" s="4">
        <f>Order_items!B4406</f>
        <v>243235</v>
      </c>
      <c r="D4406" s="4" t="str">
        <f t="array" ref="D4406">_xlfn.XLOOKUP(C4406,Products!A:A,Products!B:B,"")</f>
        <v>Cat Food</v>
      </c>
      <c r="E4406" s="4" t="str">
        <f t="array" ref="E4406">_xlfn.XLOOKUP(C4406,Products!A:A,Products!C:C,"")</f>
        <v>Pet Care</v>
      </c>
      <c r="F4406" s="4" t="str">
        <f t="array" ref="F4406">_xlfn.XLOOKUP(C4406,Products!A:A,Products!D:D,"")</f>
        <v>Batta Inc</v>
      </c>
      <c r="G4406" s="4">
        <f>Order_items!C4406</f>
        <v>1</v>
      </c>
      <c r="H4406" s="4">
        <f>Order_items!D4406</f>
        <v>109.03</v>
      </c>
      <c r="I4406" s="4">
        <f>Order_items!E4406</f>
        <v>109.03</v>
      </c>
      <c r="J4406" s="4" t="str">
        <f t="array" ref="J4406">_xlfn.XLOOKUP(A4406,Orders!A:A,Orders!G:G,"")</f>
        <v>Card</v>
      </c>
      <c r="K4406" s="4">
        <f t="shared" si="1"/>
        <v>2024</v>
      </c>
      <c r="L4406" s="4" t="str">
        <f t="shared" si="2"/>
        <v>Aug</v>
      </c>
    </row>
    <row r="4407" ht="22.5" customHeight="1">
      <c r="A4407" s="4">
        <f>(Orders!A4407)</f>
        <v>1860491452</v>
      </c>
      <c r="B4407" s="5">
        <f t="array" ref="B4407">_xlfn.XLOOKUP(A4407, Orders!A:A,Orders!C:C)</f>
        <v>45400.4889</v>
      </c>
      <c r="C4407" s="4">
        <f>Order_items!B4407</f>
        <v>63769</v>
      </c>
      <c r="D4407" s="4" t="str">
        <f t="array" ref="D4407">_xlfn.XLOOKUP(C4407,Products!A:A,Products!B:B,"")</f>
        <v>Lotion</v>
      </c>
      <c r="E4407" s="4" t="str">
        <f t="array" ref="E4407">_xlfn.XLOOKUP(C4407,Products!A:A,Products!C:C,"")</f>
        <v>Personal Care</v>
      </c>
      <c r="F4407" s="4" t="str">
        <f t="array" ref="F4407">_xlfn.XLOOKUP(C4407,Products!A:A,Products!D:D,"")</f>
        <v>Dalal-Shan</v>
      </c>
      <c r="G4407" s="4">
        <f>Order_items!C4407</f>
        <v>3</v>
      </c>
      <c r="H4407" s="4">
        <f>Order_items!D4407</f>
        <v>878.07</v>
      </c>
      <c r="I4407" s="4">
        <f>Order_items!E4407</f>
        <v>2634.21</v>
      </c>
      <c r="J4407" s="4" t="str">
        <f t="array" ref="J4407">_xlfn.XLOOKUP(A4407,Orders!A:A,Orders!G:G,"")</f>
        <v>Cash</v>
      </c>
      <c r="K4407" s="4">
        <f t="shared" si="1"/>
        <v>2024</v>
      </c>
      <c r="L4407" s="4" t="str">
        <f t="shared" si="2"/>
        <v>Apr</v>
      </c>
    </row>
    <row r="4408" ht="22.5" customHeight="1">
      <c r="A4408" s="4">
        <f>(Orders!A4408)</f>
        <v>7499656197</v>
      </c>
      <c r="B4408" s="5">
        <f t="array" ref="B4408">_xlfn.XLOOKUP(A4408, Orders!A:A,Orders!C:C)</f>
        <v>45378.39362</v>
      </c>
      <c r="C4408" s="4">
        <f>Order_items!B4408</f>
        <v>897083</v>
      </c>
      <c r="D4408" s="4" t="str">
        <f t="array" ref="D4408">_xlfn.XLOOKUP(C4408,Products!A:A,Products!B:B,"")</f>
        <v>Detergent</v>
      </c>
      <c r="E4408" s="4" t="str">
        <f t="array" ref="E4408">_xlfn.XLOOKUP(C4408,Products!A:A,Products!C:C,"")</f>
        <v>Household Care</v>
      </c>
      <c r="F4408" s="4" t="str">
        <f t="array" ref="F4408">_xlfn.XLOOKUP(C4408,Products!A:A,Products!D:D,"")</f>
        <v>Dutta-Halder</v>
      </c>
      <c r="G4408" s="4">
        <f>Order_items!C4408</f>
        <v>2</v>
      </c>
      <c r="H4408" s="4">
        <f>Order_items!D4408</f>
        <v>972.69</v>
      </c>
      <c r="I4408" s="4">
        <f>Order_items!E4408</f>
        <v>1945.38</v>
      </c>
      <c r="J4408" s="4" t="str">
        <f t="array" ref="J4408">_xlfn.XLOOKUP(A4408,Orders!A:A,Orders!G:G,"")</f>
        <v>Card</v>
      </c>
      <c r="K4408" s="4">
        <f t="shared" si="1"/>
        <v>2024</v>
      </c>
      <c r="L4408" s="4" t="str">
        <f t="shared" si="2"/>
        <v>Mar</v>
      </c>
    </row>
    <row r="4409" ht="22.5" customHeight="1">
      <c r="A4409" s="4">
        <f>(Orders!A4409)</f>
        <v>4507112412</v>
      </c>
      <c r="B4409" s="5">
        <f t="array" ref="B4409">_xlfn.XLOOKUP(A4409, Orders!A:A,Orders!C:C)</f>
        <v>45199.92233</v>
      </c>
      <c r="C4409" s="4">
        <f>Order_items!B4409</f>
        <v>903336</v>
      </c>
      <c r="D4409" s="4" t="str">
        <f t="array" ref="D4409">_xlfn.XLOOKUP(C4409,Products!A:A,Products!B:B,"")</f>
        <v>Pulses</v>
      </c>
      <c r="E4409" s="4" t="str">
        <f t="array" ref="E4409">_xlfn.XLOOKUP(C4409,Products!A:A,Products!C:C,"")</f>
        <v>Grocery &amp; Staples</v>
      </c>
      <c r="F4409" s="4" t="str">
        <f t="array" ref="F4409">_xlfn.XLOOKUP(C4409,Products!A:A,Products!D:D,"")</f>
        <v>Vaidya, Amble and Palla</v>
      </c>
      <c r="G4409" s="4">
        <f>Order_items!C4409</f>
        <v>2</v>
      </c>
      <c r="H4409" s="4">
        <f>Order_items!D4409</f>
        <v>551.88</v>
      </c>
      <c r="I4409" s="4">
        <f>Order_items!E4409</f>
        <v>1103.76</v>
      </c>
      <c r="J4409" s="4" t="str">
        <f t="array" ref="J4409">_xlfn.XLOOKUP(A4409,Orders!A:A,Orders!G:G,"")</f>
        <v>Card</v>
      </c>
      <c r="K4409" s="4">
        <f t="shared" si="1"/>
        <v>2023</v>
      </c>
      <c r="L4409" s="4" t="str">
        <f t="shared" si="2"/>
        <v>Sep</v>
      </c>
    </row>
    <row r="4410" ht="22.5" customHeight="1">
      <c r="A4410" s="4">
        <f>(Orders!A4410)</f>
        <v>9214595868</v>
      </c>
      <c r="B4410" s="5">
        <f t="array" ref="B4410">_xlfn.XLOOKUP(A4410, Orders!A:A,Orders!C:C)</f>
        <v>45474.98767</v>
      </c>
      <c r="C4410" s="4">
        <f>Order_items!B4410</f>
        <v>56589</v>
      </c>
      <c r="D4410" s="4" t="str">
        <f t="array" ref="D4410">_xlfn.XLOOKUP(C4410,Products!A:A,Products!B:B,"")</f>
        <v>Vitamins</v>
      </c>
      <c r="E4410" s="4" t="str">
        <f t="array" ref="E4410">_xlfn.XLOOKUP(C4410,Products!A:A,Products!C:C,"")</f>
        <v>Pharmacy</v>
      </c>
      <c r="F4410" s="4" t="str">
        <f t="array" ref="F4410">_xlfn.XLOOKUP(C4410,Products!A:A,Products!D:D,"")</f>
        <v>Pai, Kashyap and Ramachandran</v>
      </c>
      <c r="G4410" s="4">
        <f>Order_items!C4410</f>
        <v>2</v>
      </c>
      <c r="H4410" s="4">
        <f>Order_items!D4410</f>
        <v>517.77</v>
      </c>
      <c r="I4410" s="4">
        <f>Order_items!E4410</f>
        <v>1035.54</v>
      </c>
      <c r="J4410" s="4" t="str">
        <f t="array" ref="J4410">_xlfn.XLOOKUP(A4410,Orders!A:A,Orders!G:G,"")</f>
        <v>Wallet</v>
      </c>
      <c r="K4410" s="4">
        <f t="shared" si="1"/>
        <v>2024</v>
      </c>
      <c r="L4410" s="4" t="str">
        <f t="shared" si="2"/>
        <v>Jul</v>
      </c>
    </row>
    <row r="4411" ht="22.5" customHeight="1">
      <c r="A4411" s="4">
        <f>(Orders!A4411)</f>
        <v>253430904</v>
      </c>
      <c r="B4411" s="5">
        <f t="array" ref="B4411">_xlfn.XLOOKUP(A4411, Orders!A:A,Orders!C:C)</f>
        <v>45115.0387</v>
      </c>
      <c r="C4411" s="4">
        <f>Order_items!B4411</f>
        <v>14145</v>
      </c>
      <c r="D4411" s="4" t="str">
        <f t="array" ref="D4411">_xlfn.XLOOKUP(C4411,Products!A:A,Products!B:B,"")</f>
        <v>Spinach</v>
      </c>
      <c r="E4411" s="4" t="str">
        <f t="array" ref="E4411">_xlfn.XLOOKUP(C4411,Products!A:A,Products!C:C,"")</f>
        <v>Fruits &amp; Vegetables</v>
      </c>
      <c r="F4411" s="4" t="str">
        <f t="array" ref="F4411">_xlfn.XLOOKUP(C4411,Products!A:A,Products!D:D,"")</f>
        <v>Thakur, Shah and Pingle</v>
      </c>
      <c r="G4411" s="4">
        <f>Order_items!C4411</f>
        <v>2</v>
      </c>
      <c r="H4411" s="4">
        <f>Order_items!D4411</f>
        <v>630.84</v>
      </c>
      <c r="I4411" s="4">
        <f>Order_items!E4411</f>
        <v>1261.68</v>
      </c>
      <c r="J4411" s="4" t="str">
        <f t="array" ref="J4411">_xlfn.XLOOKUP(A4411,Orders!A:A,Orders!G:G,"")</f>
        <v>UPI</v>
      </c>
      <c r="K4411" s="4">
        <f t="shared" si="1"/>
        <v>2023</v>
      </c>
      <c r="L4411" s="4" t="str">
        <f t="shared" si="2"/>
        <v>Jul</v>
      </c>
    </row>
    <row r="4412" ht="22.5" customHeight="1">
      <c r="A4412" s="4">
        <f>(Orders!A4412)</f>
        <v>5574588218</v>
      </c>
      <c r="B4412" s="5">
        <f t="array" ref="B4412">_xlfn.XLOOKUP(A4412, Orders!A:A,Orders!C:C)</f>
        <v>45471.37311</v>
      </c>
      <c r="C4412" s="4">
        <f>Order_items!B4412</f>
        <v>196719</v>
      </c>
      <c r="D4412" s="4" t="str">
        <f t="array" ref="D4412">_xlfn.XLOOKUP(C4412,Products!A:A,Products!B:B,"")</f>
        <v>Bananas</v>
      </c>
      <c r="E4412" s="4" t="str">
        <f t="array" ref="E4412">_xlfn.XLOOKUP(C4412,Products!A:A,Products!C:C,"")</f>
        <v>Fruits &amp; Vegetables</v>
      </c>
      <c r="F4412" s="4" t="str">
        <f t="array" ref="F4412">_xlfn.XLOOKUP(C4412,Products!A:A,Products!D:D,"")</f>
        <v>Yogi Group</v>
      </c>
      <c r="G4412" s="4">
        <f>Order_items!C4412</f>
        <v>1</v>
      </c>
      <c r="H4412" s="4">
        <f>Order_items!D4412</f>
        <v>217.5</v>
      </c>
      <c r="I4412" s="4">
        <f>Order_items!E4412</f>
        <v>217.5</v>
      </c>
      <c r="J4412" s="4" t="str">
        <f t="array" ref="J4412">_xlfn.XLOOKUP(A4412,Orders!A:A,Orders!G:G,"")</f>
        <v>Cash</v>
      </c>
      <c r="K4412" s="4">
        <f t="shared" si="1"/>
        <v>2024</v>
      </c>
      <c r="L4412" s="4" t="str">
        <f t="shared" si="2"/>
        <v>Jun</v>
      </c>
    </row>
    <row r="4413" ht="22.5" customHeight="1">
      <c r="A4413" s="4">
        <f>(Orders!A4413)</f>
        <v>2817281674</v>
      </c>
      <c r="B4413" s="5">
        <f t="array" ref="B4413">_xlfn.XLOOKUP(A4413, Orders!A:A,Orders!C:C)</f>
        <v>45185.56101</v>
      </c>
      <c r="C4413" s="4">
        <f>Order_items!B4413</f>
        <v>91670</v>
      </c>
      <c r="D4413" s="4" t="str">
        <f t="array" ref="D4413">_xlfn.XLOOKUP(C4413,Products!A:A,Products!B:B,"")</f>
        <v>Dish Soap</v>
      </c>
      <c r="E4413" s="4" t="str">
        <f t="array" ref="E4413">_xlfn.XLOOKUP(C4413,Products!A:A,Products!C:C,"")</f>
        <v>Household Care</v>
      </c>
      <c r="F4413" s="4" t="str">
        <f t="array" ref="F4413">_xlfn.XLOOKUP(C4413,Products!A:A,Products!D:D,"")</f>
        <v>Barman-Ahluwalia</v>
      </c>
      <c r="G4413" s="4">
        <f>Order_items!C4413</f>
        <v>3</v>
      </c>
      <c r="H4413" s="4">
        <f>Order_items!D4413</f>
        <v>439.24</v>
      </c>
      <c r="I4413" s="4">
        <f>Order_items!E4413</f>
        <v>1317.72</v>
      </c>
      <c r="J4413" s="4" t="str">
        <f t="array" ref="J4413">_xlfn.XLOOKUP(A4413,Orders!A:A,Orders!G:G,"")</f>
        <v>UPI</v>
      </c>
      <c r="K4413" s="4">
        <f t="shared" si="1"/>
        <v>2023</v>
      </c>
      <c r="L4413" s="4" t="str">
        <f t="shared" si="2"/>
        <v>Sep</v>
      </c>
    </row>
    <row r="4414" ht="22.5" customHeight="1">
      <c r="A4414" s="4">
        <f>(Orders!A4414)</f>
        <v>4932779616</v>
      </c>
      <c r="B4414" s="5">
        <f t="array" ref="B4414">_xlfn.XLOOKUP(A4414, Orders!A:A,Orders!C:C)</f>
        <v>45499.21612</v>
      </c>
      <c r="C4414" s="4">
        <f>Order_items!B4414</f>
        <v>487065</v>
      </c>
      <c r="D4414" s="4" t="str">
        <f t="array" ref="D4414">_xlfn.XLOOKUP(C4414,Products!A:A,Products!B:B,"")</f>
        <v>Chips</v>
      </c>
      <c r="E4414" s="4" t="str">
        <f t="array" ref="E4414">_xlfn.XLOOKUP(C4414,Products!A:A,Products!C:C,"")</f>
        <v>Snacks &amp; Munchies</v>
      </c>
      <c r="F4414" s="4" t="str">
        <f t="array" ref="F4414">_xlfn.XLOOKUP(C4414,Products!A:A,Products!D:D,"")</f>
        <v>Kadakia-Yadav</v>
      </c>
      <c r="G4414" s="4">
        <f>Order_items!C4414</f>
        <v>2</v>
      </c>
      <c r="H4414" s="4">
        <f>Order_items!D4414</f>
        <v>374.68</v>
      </c>
      <c r="I4414" s="4">
        <f>Order_items!E4414</f>
        <v>749.36</v>
      </c>
      <c r="J4414" s="4" t="str">
        <f t="array" ref="J4414">_xlfn.XLOOKUP(A4414,Orders!A:A,Orders!G:G,"")</f>
        <v>UPI</v>
      </c>
      <c r="K4414" s="4">
        <f t="shared" si="1"/>
        <v>2024</v>
      </c>
      <c r="L4414" s="4" t="str">
        <f t="shared" si="2"/>
        <v>Jul</v>
      </c>
    </row>
    <row r="4415" ht="22.5" customHeight="1">
      <c r="A4415" s="4">
        <f>(Orders!A4415)</f>
        <v>7932879650</v>
      </c>
      <c r="B4415" s="5">
        <f t="array" ref="B4415">_xlfn.XLOOKUP(A4415, Orders!A:A,Orders!C:C)</f>
        <v>45053.78495</v>
      </c>
      <c r="C4415" s="4">
        <f>Order_items!B4415</f>
        <v>621677</v>
      </c>
      <c r="D4415" s="4" t="str">
        <f t="array" ref="D4415">_xlfn.XLOOKUP(C4415,Products!A:A,Products!B:B,"")</f>
        <v>Frozen Biryani</v>
      </c>
      <c r="E4415" s="4" t="str">
        <f t="array" ref="E4415">_xlfn.XLOOKUP(C4415,Products!A:A,Products!C:C,"")</f>
        <v>Instant &amp; Frozen Food</v>
      </c>
      <c r="F4415" s="4" t="str">
        <f t="array" ref="F4415">_xlfn.XLOOKUP(C4415,Products!A:A,Products!D:D,"")</f>
        <v>Sabharwal-Mital</v>
      </c>
      <c r="G4415" s="4">
        <f>Order_items!C4415</f>
        <v>3</v>
      </c>
      <c r="H4415" s="4">
        <f>Order_items!D4415</f>
        <v>317.8</v>
      </c>
      <c r="I4415" s="4">
        <f>Order_items!E4415</f>
        <v>953.4</v>
      </c>
      <c r="J4415" s="4" t="str">
        <f t="array" ref="J4415">_xlfn.XLOOKUP(A4415,Orders!A:A,Orders!G:G,"")</f>
        <v>Cash</v>
      </c>
      <c r="K4415" s="4">
        <f t="shared" si="1"/>
        <v>2023</v>
      </c>
      <c r="L4415" s="4" t="str">
        <f t="shared" si="2"/>
        <v>May</v>
      </c>
    </row>
    <row r="4416" ht="22.5" customHeight="1">
      <c r="A4416" s="4">
        <f>(Orders!A4416)</f>
        <v>997698125</v>
      </c>
      <c r="B4416" s="5">
        <f t="array" ref="B4416">_xlfn.XLOOKUP(A4416, Orders!A:A,Orders!C:C)</f>
        <v>45259.2441</v>
      </c>
      <c r="C4416" s="4">
        <f>Order_items!B4416</f>
        <v>876139</v>
      </c>
      <c r="D4416" s="4" t="str">
        <f t="array" ref="D4416">_xlfn.XLOOKUP(C4416,Products!A:A,Products!B:B,"")</f>
        <v>Pulses</v>
      </c>
      <c r="E4416" s="4" t="str">
        <f t="array" ref="E4416">_xlfn.XLOOKUP(C4416,Products!A:A,Products!C:C,"")</f>
        <v>Grocery &amp; Staples</v>
      </c>
      <c r="F4416" s="4" t="str">
        <f t="array" ref="F4416">_xlfn.XLOOKUP(C4416,Products!A:A,Products!D:D,"")</f>
        <v>Cherian-Dara</v>
      </c>
      <c r="G4416" s="4">
        <f>Order_items!C4416</f>
        <v>1</v>
      </c>
      <c r="H4416" s="4">
        <f>Order_items!D4416</f>
        <v>415.75</v>
      </c>
      <c r="I4416" s="4">
        <f>Order_items!E4416</f>
        <v>415.75</v>
      </c>
      <c r="J4416" s="4" t="str">
        <f t="array" ref="J4416">_xlfn.XLOOKUP(A4416,Orders!A:A,Orders!G:G,"")</f>
        <v>Card</v>
      </c>
      <c r="K4416" s="4">
        <f t="shared" si="1"/>
        <v>2023</v>
      </c>
      <c r="L4416" s="4" t="str">
        <f t="shared" si="2"/>
        <v>Nov</v>
      </c>
    </row>
    <row r="4417" ht="22.5" customHeight="1">
      <c r="A4417" s="4">
        <f>(Orders!A4417)</f>
        <v>2403547563</v>
      </c>
      <c r="B4417" s="5">
        <f t="array" ref="B4417">_xlfn.XLOOKUP(A4417, Orders!A:A,Orders!C:C)</f>
        <v>45432.70615</v>
      </c>
      <c r="C4417" s="4">
        <f>Order_items!B4417</f>
        <v>77308</v>
      </c>
      <c r="D4417" s="4" t="str">
        <f t="array" ref="D4417">_xlfn.XLOOKUP(C4417,Products!A:A,Products!B:B,"")</f>
        <v>Onions</v>
      </c>
      <c r="E4417" s="4" t="str">
        <f t="array" ref="E4417">_xlfn.XLOOKUP(C4417,Products!A:A,Products!C:C,"")</f>
        <v>Fruits &amp; Vegetables</v>
      </c>
      <c r="F4417" s="4" t="str">
        <f t="array" ref="F4417">_xlfn.XLOOKUP(C4417,Products!A:A,Products!D:D,"")</f>
        <v>Ratta-Sagar</v>
      </c>
      <c r="G4417" s="4">
        <f>Order_items!C4417</f>
        <v>3</v>
      </c>
      <c r="H4417" s="4">
        <f>Order_items!D4417</f>
        <v>223.27</v>
      </c>
      <c r="I4417" s="4">
        <f>Order_items!E4417</f>
        <v>669.81</v>
      </c>
      <c r="J4417" s="4" t="str">
        <f t="array" ref="J4417">_xlfn.XLOOKUP(A4417,Orders!A:A,Orders!G:G,"")</f>
        <v>Wallet</v>
      </c>
      <c r="K4417" s="4">
        <f t="shared" si="1"/>
        <v>2024</v>
      </c>
      <c r="L4417" s="4" t="str">
        <f t="shared" si="2"/>
        <v>May</v>
      </c>
    </row>
    <row r="4418" ht="22.5" customHeight="1">
      <c r="A4418" s="4">
        <f>(Orders!A4418)</f>
        <v>8875483494</v>
      </c>
      <c r="B4418" s="5">
        <f t="array" ref="B4418">_xlfn.XLOOKUP(A4418, Orders!A:A,Orders!C:C)</f>
        <v>45363.22649</v>
      </c>
      <c r="C4418" s="4">
        <f>Order_items!B4418</f>
        <v>578097</v>
      </c>
      <c r="D4418" s="4" t="str">
        <f t="array" ref="D4418">_xlfn.XLOOKUP(C4418,Products!A:A,Products!B:B,"")</f>
        <v>Nuts</v>
      </c>
      <c r="E4418" s="4" t="str">
        <f t="array" ref="E4418">_xlfn.XLOOKUP(C4418,Products!A:A,Products!C:C,"")</f>
        <v>Snacks &amp; Munchies</v>
      </c>
      <c r="F4418" s="4" t="str">
        <f t="array" ref="F4418">_xlfn.XLOOKUP(C4418,Products!A:A,Products!D:D,"")</f>
        <v>Jha Group</v>
      </c>
      <c r="G4418" s="4">
        <f>Order_items!C4418</f>
        <v>2</v>
      </c>
      <c r="H4418" s="4">
        <f>Order_items!D4418</f>
        <v>267.61</v>
      </c>
      <c r="I4418" s="4">
        <f>Order_items!E4418</f>
        <v>535.22</v>
      </c>
      <c r="J4418" s="4" t="str">
        <f t="array" ref="J4418">_xlfn.XLOOKUP(A4418,Orders!A:A,Orders!G:G,"")</f>
        <v>UPI</v>
      </c>
      <c r="K4418" s="4">
        <f t="shared" si="1"/>
        <v>2024</v>
      </c>
      <c r="L4418" s="4" t="str">
        <f t="shared" si="2"/>
        <v>Mar</v>
      </c>
    </row>
    <row r="4419" ht="22.5" customHeight="1">
      <c r="A4419" s="4">
        <f>(Orders!A4419)</f>
        <v>883548284</v>
      </c>
      <c r="B4419" s="5">
        <f t="array" ref="B4419">_xlfn.XLOOKUP(A4419, Orders!A:A,Orders!C:C)</f>
        <v>45435.1814</v>
      </c>
      <c r="C4419" s="4">
        <f>Order_items!B4419</f>
        <v>689769</v>
      </c>
      <c r="D4419" s="4" t="str">
        <f t="array" ref="D4419">_xlfn.XLOOKUP(C4419,Products!A:A,Products!B:B,"")</f>
        <v>Frozen Vegetables</v>
      </c>
      <c r="E4419" s="4" t="str">
        <f t="array" ref="E4419">_xlfn.XLOOKUP(C4419,Products!A:A,Products!C:C,"")</f>
        <v>Instant &amp; Frozen Food</v>
      </c>
      <c r="F4419" s="4" t="str">
        <f t="array" ref="F4419">_xlfn.XLOOKUP(C4419,Products!A:A,Products!D:D,"")</f>
        <v>Kothari-Datta</v>
      </c>
      <c r="G4419" s="4">
        <f>Order_items!C4419</f>
        <v>3</v>
      </c>
      <c r="H4419" s="4">
        <f>Order_items!D4419</f>
        <v>46.62</v>
      </c>
      <c r="I4419" s="4">
        <f>Order_items!E4419</f>
        <v>139.86</v>
      </c>
      <c r="J4419" s="4" t="str">
        <f t="array" ref="J4419">_xlfn.XLOOKUP(A4419,Orders!A:A,Orders!G:G,"")</f>
        <v>Wallet</v>
      </c>
      <c r="K4419" s="4">
        <f t="shared" si="1"/>
        <v>2024</v>
      </c>
      <c r="L4419" s="4" t="str">
        <f t="shared" si="2"/>
        <v>May</v>
      </c>
    </row>
    <row r="4420" ht="22.5" customHeight="1">
      <c r="A4420" s="4">
        <f>(Orders!A4420)</f>
        <v>2364229435</v>
      </c>
      <c r="B4420" s="5">
        <f t="array" ref="B4420">_xlfn.XLOOKUP(A4420, Orders!A:A,Orders!C:C)</f>
        <v>45486.23041</v>
      </c>
      <c r="C4420" s="4">
        <f>Order_items!B4420</f>
        <v>478531</v>
      </c>
      <c r="D4420" s="4" t="str">
        <f t="array" ref="D4420">_xlfn.XLOOKUP(C4420,Products!A:A,Products!B:B,"")</f>
        <v>Carrots</v>
      </c>
      <c r="E4420" s="4" t="str">
        <f t="array" ref="E4420">_xlfn.XLOOKUP(C4420,Products!A:A,Products!C:C,"")</f>
        <v>Fruits &amp; Vegetables</v>
      </c>
      <c r="F4420" s="4" t="str">
        <f t="array" ref="F4420">_xlfn.XLOOKUP(C4420,Products!A:A,Products!D:D,"")</f>
        <v>Uppal Group</v>
      </c>
      <c r="G4420" s="4">
        <f>Order_items!C4420</f>
        <v>3</v>
      </c>
      <c r="H4420" s="4">
        <f>Order_items!D4420</f>
        <v>825.46</v>
      </c>
      <c r="I4420" s="4">
        <f>Order_items!E4420</f>
        <v>2476.38</v>
      </c>
      <c r="J4420" s="4" t="str">
        <f t="array" ref="J4420">_xlfn.XLOOKUP(A4420,Orders!A:A,Orders!G:G,"")</f>
        <v>Wallet</v>
      </c>
      <c r="K4420" s="4">
        <f t="shared" si="1"/>
        <v>2024</v>
      </c>
      <c r="L4420" s="4" t="str">
        <f t="shared" si="2"/>
        <v>Jul</v>
      </c>
    </row>
    <row r="4421" ht="22.5" customHeight="1">
      <c r="A4421" s="4">
        <f>(Orders!A4421)</f>
        <v>6845869445</v>
      </c>
      <c r="B4421" s="5">
        <f t="array" ref="B4421">_xlfn.XLOOKUP(A4421, Orders!A:A,Orders!C:C)</f>
        <v>45439.72459</v>
      </c>
      <c r="C4421" s="4">
        <f>Order_items!B4421</f>
        <v>925482</v>
      </c>
      <c r="D4421" s="4" t="str">
        <f t="array" ref="D4421">_xlfn.XLOOKUP(C4421,Products!A:A,Products!B:B,"")</f>
        <v>Frozen Biryani</v>
      </c>
      <c r="E4421" s="4" t="str">
        <f t="array" ref="E4421">_xlfn.XLOOKUP(C4421,Products!A:A,Products!C:C,"")</f>
        <v>Instant &amp; Frozen Food</v>
      </c>
      <c r="F4421" s="4" t="str">
        <f t="array" ref="F4421">_xlfn.XLOOKUP(C4421,Products!A:A,Products!D:D,"")</f>
        <v>Viswanathan-Sha</v>
      </c>
      <c r="G4421" s="4">
        <f>Order_items!C4421</f>
        <v>2</v>
      </c>
      <c r="H4421" s="4">
        <f>Order_items!D4421</f>
        <v>475.04</v>
      </c>
      <c r="I4421" s="4">
        <f>Order_items!E4421</f>
        <v>950.08</v>
      </c>
      <c r="J4421" s="4" t="str">
        <f t="array" ref="J4421">_xlfn.XLOOKUP(A4421,Orders!A:A,Orders!G:G,"")</f>
        <v>UPI</v>
      </c>
      <c r="K4421" s="4">
        <f t="shared" si="1"/>
        <v>2024</v>
      </c>
      <c r="L4421" s="4" t="str">
        <f t="shared" si="2"/>
        <v>May</v>
      </c>
    </row>
    <row r="4422" ht="22.5" customHeight="1">
      <c r="A4422" s="4">
        <f>(Orders!A4422)</f>
        <v>397818832</v>
      </c>
      <c r="B4422" s="5">
        <f t="array" ref="B4422">_xlfn.XLOOKUP(A4422, Orders!A:A,Orders!C:C)</f>
        <v>45282.54161</v>
      </c>
      <c r="C4422" s="4">
        <f>Order_items!B4422</f>
        <v>692985</v>
      </c>
      <c r="D4422" s="4" t="str">
        <f t="array" ref="D4422">_xlfn.XLOOKUP(C4422,Products!A:A,Products!B:B,"")</f>
        <v>Pulses</v>
      </c>
      <c r="E4422" s="4" t="str">
        <f t="array" ref="E4422">_xlfn.XLOOKUP(C4422,Products!A:A,Products!C:C,"")</f>
        <v>Grocery &amp; Staples</v>
      </c>
      <c r="F4422" s="4" t="str">
        <f t="array" ref="F4422">_xlfn.XLOOKUP(C4422,Products!A:A,Products!D:D,"")</f>
        <v>Wable, Sankaran and Hari</v>
      </c>
      <c r="G4422" s="4">
        <f>Order_items!C4422</f>
        <v>3</v>
      </c>
      <c r="H4422" s="4">
        <f>Order_items!D4422</f>
        <v>197.39</v>
      </c>
      <c r="I4422" s="4">
        <f>Order_items!E4422</f>
        <v>592.17</v>
      </c>
      <c r="J4422" s="4" t="str">
        <f t="array" ref="J4422">_xlfn.XLOOKUP(A4422,Orders!A:A,Orders!G:G,"")</f>
        <v>Card</v>
      </c>
      <c r="K4422" s="4">
        <f t="shared" si="1"/>
        <v>2023</v>
      </c>
      <c r="L4422" s="4" t="str">
        <f t="shared" si="2"/>
        <v>Dec</v>
      </c>
    </row>
    <row r="4423" ht="22.5" customHeight="1">
      <c r="A4423" s="4">
        <f>(Orders!A4423)</f>
        <v>304166272</v>
      </c>
      <c r="B4423" s="5">
        <f t="array" ref="B4423">_xlfn.XLOOKUP(A4423, Orders!A:A,Orders!C:C)</f>
        <v>45228.06039</v>
      </c>
      <c r="C4423" s="4">
        <f>Order_items!B4423</f>
        <v>913428</v>
      </c>
      <c r="D4423" s="4" t="str">
        <f t="array" ref="D4423">_xlfn.XLOOKUP(C4423,Products!A:A,Products!B:B,"")</f>
        <v>Pet Treats</v>
      </c>
      <c r="E4423" s="4" t="str">
        <f t="array" ref="E4423">_xlfn.XLOOKUP(C4423,Products!A:A,Products!C:C,"")</f>
        <v>Pet Care</v>
      </c>
      <c r="F4423" s="4" t="str">
        <f t="array" ref="F4423">_xlfn.XLOOKUP(C4423,Products!A:A,Products!D:D,"")</f>
        <v>Narayanan-Kumar</v>
      </c>
      <c r="G4423" s="4">
        <f>Order_items!C4423</f>
        <v>3</v>
      </c>
      <c r="H4423" s="4">
        <f>Order_items!D4423</f>
        <v>392.22</v>
      </c>
      <c r="I4423" s="4">
        <f>Order_items!E4423</f>
        <v>1176.66</v>
      </c>
      <c r="J4423" s="4" t="str">
        <f t="array" ref="J4423">_xlfn.XLOOKUP(A4423,Orders!A:A,Orders!G:G,"")</f>
        <v>UPI</v>
      </c>
      <c r="K4423" s="4">
        <f t="shared" si="1"/>
        <v>2023</v>
      </c>
      <c r="L4423" s="4" t="str">
        <f t="shared" si="2"/>
        <v>Oct</v>
      </c>
    </row>
    <row r="4424" ht="22.5" customHeight="1">
      <c r="A4424" s="4">
        <f>(Orders!A4424)</f>
        <v>1575626085</v>
      </c>
      <c r="B4424" s="5">
        <f t="array" ref="B4424">_xlfn.XLOOKUP(A4424, Orders!A:A,Orders!C:C)</f>
        <v>45065.55851</v>
      </c>
      <c r="C4424" s="4">
        <f>Order_items!B4424</f>
        <v>863930</v>
      </c>
      <c r="D4424" s="4" t="str">
        <f t="array" ref="D4424">_xlfn.XLOOKUP(C4424,Products!A:A,Products!B:B,"")</f>
        <v>Shampoo</v>
      </c>
      <c r="E4424" s="4" t="str">
        <f t="array" ref="E4424">_xlfn.XLOOKUP(C4424,Products!A:A,Products!C:C,"")</f>
        <v>Personal Care</v>
      </c>
      <c r="F4424" s="4" t="str">
        <f t="array" ref="F4424">_xlfn.XLOOKUP(C4424,Products!A:A,Products!D:D,"")</f>
        <v>Sathe, Agarwal and Dhar</v>
      </c>
      <c r="G4424" s="4">
        <f>Order_items!C4424</f>
        <v>1</v>
      </c>
      <c r="H4424" s="4">
        <f>Order_items!D4424</f>
        <v>242.57</v>
      </c>
      <c r="I4424" s="4">
        <f>Order_items!E4424</f>
        <v>242.57</v>
      </c>
      <c r="J4424" s="4" t="str">
        <f t="array" ref="J4424">_xlfn.XLOOKUP(A4424,Orders!A:A,Orders!G:G,"")</f>
        <v>Card</v>
      </c>
      <c r="K4424" s="4">
        <f t="shared" si="1"/>
        <v>2023</v>
      </c>
      <c r="L4424" s="4" t="str">
        <f t="shared" si="2"/>
        <v>May</v>
      </c>
    </row>
    <row r="4425" ht="22.5" customHeight="1">
      <c r="A4425" s="4">
        <f>(Orders!A4425)</f>
        <v>3945644714</v>
      </c>
      <c r="B4425" s="5">
        <f t="array" ref="B4425">_xlfn.XLOOKUP(A4425, Orders!A:A,Orders!C:C)</f>
        <v>45062.58769</v>
      </c>
      <c r="C4425" s="4">
        <f>Order_items!B4425</f>
        <v>654623</v>
      </c>
      <c r="D4425" s="4" t="str">
        <f t="array" ref="D4425">_xlfn.XLOOKUP(C4425,Products!A:A,Products!B:B,"")</f>
        <v>Chips</v>
      </c>
      <c r="E4425" s="4" t="str">
        <f t="array" ref="E4425">_xlfn.XLOOKUP(C4425,Products!A:A,Products!C:C,"")</f>
        <v>Snacks &amp; Munchies</v>
      </c>
      <c r="F4425" s="4" t="str">
        <f t="array" ref="F4425">_xlfn.XLOOKUP(C4425,Products!A:A,Products!D:D,"")</f>
        <v>Pradhan and Sons</v>
      </c>
      <c r="G4425" s="4">
        <f>Order_items!C4425</f>
        <v>2</v>
      </c>
      <c r="H4425" s="4">
        <f>Order_items!D4425</f>
        <v>422.14</v>
      </c>
      <c r="I4425" s="4">
        <f>Order_items!E4425</f>
        <v>844.28</v>
      </c>
      <c r="J4425" s="4" t="str">
        <f t="array" ref="J4425">_xlfn.XLOOKUP(A4425,Orders!A:A,Orders!G:G,"")</f>
        <v>UPI</v>
      </c>
      <c r="K4425" s="4">
        <f t="shared" si="1"/>
        <v>2023</v>
      </c>
      <c r="L4425" s="4" t="str">
        <f t="shared" si="2"/>
        <v>May</v>
      </c>
    </row>
    <row r="4426" ht="22.5" customHeight="1">
      <c r="A4426" s="4">
        <f>(Orders!A4426)</f>
        <v>8370213291</v>
      </c>
      <c r="B4426" s="5">
        <f t="array" ref="B4426">_xlfn.XLOOKUP(A4426, Orders!A:A,Orders!C:C)</f>
        <v>45066.58701</v>
      </c>
      <c r="C4426" s="4">
        <f>Order_items!B4426</f>
        <v>397973</v>
      </c>
      <c r="D4426" s="4" t="str">
        <f t="array" ref="D4426">_xlfn.XLOOKUP(C4426,Products!A:A,Products!B:B,"")</f>
        <v>Bananas</v>
      </c>
      <c r="E4426" s="4" t="str">
        <f t="array" ref="E4426">_xlfn.XLOOKUP(C4426,Products!A:A,Products!C:C,"")</f>
        <v>Fruits &amp; Vegetables</v>
      </c>
      <c r="F4426" s="4" t="str">
        <f t="array" ref="F4426">_xlfn.XLOOKUP(C4426,Products!A:A,Products!D:D,"")</f>
        <v>Wable, Randhawa and Mutti</v>
      </c>
      <c r="G4426" s="4">
        <f>Order_items!C4426</f>
        <v>3</v>
      </c>
      <c r="H4426" s="4">
        <f>Order_items!D4426</f>
        <v>728.73</v>
      </c>
      <c r="I4426" s="4">
        <f>Order_items!E4426</f>
        <v>2186.19</v>
      </c>
      <c r="J4426" s="4" t="str">
        <f t="array" ref="J4426">_xlfn.XLOOKUP(A4426,Orders!A:A,Orders!G:G,"")</f>
        <v>Wallet</v>
      </c>
      <c r="K4426" s="4">
        <f t="shared" si="1"/>
        <v>2023</v>
      </c>
      <c r="L4426" s="4" t="str">
        <f t="shared" si="2"/>
        <v>May</v>
      </c>
    </row>
    <row r="4427" ht="22.5" customHeight="1">
      <c r="A4427" s="4">
        <f>(Orders!A4427)</f>
        <v>2185375786</v>
      </c>
      <c r="B4427" s="5">
        <f t="array" ref="B4427">_xlfn.XLOOKUP(A4427, Orders!A:A,Orders!C:C)</f>
        <v>45407.44369</v>
      </c>
      <c r="C4427" s="4">
        <f>Order_items!B4427</f>
        <v>337168</v>
      </c>
      <c r="D4427" s="4" t="str">
        <f t="array" ref="D4427">_xlfn.XLOOKUP(C4427,Products!A:A,Products!B:B,"")</f>
        <v>Eggs</v>
      </c>
      <c r="E4427" s="4" t="str">
        <f t="array" ref="E4427">_xlfn.XLOOKUP(C4427,Products!A:A,Products!C:C,"")</f>
        <v>Dairy &amp; Breakfast</v>
      </c>
      <c r="F4427" s="4" t="str">
        <f t="array" ref="F4427">_xlfn.XLOOKUP(C4427,Products!A:A,Products!D:D,"")</f>
        <v>Dasgupta PLC</v>
      </c>
      <c r="G4427" s="4">
        <f>Order_items!C4427</f>
        <v>2</v>
      </c>
      <c r="H4427" s="4">
        <f>Order_items!D4427</f>
        <v>545.49</v>
      </c>
      <c r="I4427" s="4">
        <f>Order_items!E4427</f>
        <v>1090.98</v>
      </c>
      <c r="J4427" s="4" t="str">
        <f t="array" ref="J4427">_xlfn.XLOOKUP(A4427,Orders!A:A,Orders!G:G,"")</f>
        <v>Card</v>
      </c>
      <c r="K4427" s="4">
        <f t="shared" si="1"/>
        <v>2024</v>
      </c>
      <c r="L4427" s="4" t="str">
        <f t="shared" si="2"/>
        <v>Apr</v>
      </c>
    </row>
    <row r="4428" ht="22.5" customHeight="1">
      <c r="A4428" s="4">
        <f>(Orders!A4428)</f>
        <v>1828975788</v>
      </c>
      <c r="B4428" s="5">
        <f t="array" ref="B4428">_xlfn.XLOOKUP(A4428, Orders!A:A,Orders!C:C)</f>
        <v>45321.5523</v>
      </c>
      <c r="C4428" s="4">
        <f>Order_items!B4428</f>
        <v>667163</v>
      </c>
      <c r="D4428" s="4" t="str">
        <f t="array" ref="D4428">_xlfn.XLOOKUP(C4428,Products!A:A,Products!B:B,"")</f>
        <v>Orange Juice</v>
      </c>
      <c r="E4428" s="4" t="str">
        <f t="array" ref="E4428">_xlfn.XLOOKUP(C4428,Products!A:A,Products!C:C,"")</f>
        <v>Cold Drinks &amp; Juices</v>
      </c>
      <c r="F4428" s="4" t="str">
        <f t="array" ref="F4428">_xlfn.XLOOKUP(C4428,Products!A:A,Products!D:D,"")</f>
        <v>Palla LLC</v>
      </c>
      <c r="G4428" s="4">
        <f>Order_items!C4428</f>
        <v>1</v>
      </c>
      <c r="H4428" s="4">
        <f>Order_items!D4428</f>
        <v>441.2</v>
      </c>
      <c r="I4428" s="4">
        <f>Order_items!E4428</f>
        <v>441.2</v>
      </c>
      <c r="J4428" s="4" t="str">
        <f t="array" ref="J4428">_xlfn.XLOOKUP(A4428,Orders!A:A,Orders!G:G,"")</f>
        <v>Card</v>
      </c>
      <c r="K4428" s="4">
        <f t="shared" si="1"/>
        <v>2024</v>
      </c>
      <c r="L4428" s="4" t="str">
        <f t="shared" si="2"/>
        <v>Jan</v>
      </c>
    </row>
    <row r="4429" ht="22.5" customHeight="1">
      <c r="A4429" s="4">
        <f>(Orders!A4429)</f>
        <v>4319450104</v>
      </c>
      <c r="B4429" s="5">
        <f t="array" ref="B4429">_xlfn.XLOOKUP(A4429, Orders!A:A,Orders!C:C)</f>
        <v>45551.41475</v>
      </c>
      <c r="C4429" s="4">
        <f>Order_items!B4429</f>
        <v>354409</v>
      </c>
      <c r="D4429" s="4" t="str">
        <f t="array" ref="D4429">_xlfn.XLOOKUP(C4429,Products!A:A,Products!B:B,"")</f>
        <v>Pulses</v>
      </c>
      <c r="E4429" s="4" t="str">
        <f t="array" ref="E4429">_xlfn.XLOOKUP(C4429,Products!A:A,Products!C:C,"")</f>
        <v>Grocery &amp; Staples</v>
      </c>
      <c r="F4429" s="4" t="str">
        <f t="array" ref="F4429">_xlfn.XLOOKUP(C4429,Products!A:A,Products!D:D,"")</f>
        <v>Bose-Pandit</v>
      </c>
      <c r="G4429" s="4">
        <f>Order_items!C4429</f>
        <v>1</v>
      </c>
      <c r="H4429" s="4">
        <f>Order_items!D4429</f>
        <v>325.08</v>
      </c>
      <c r="I4429" s="4">
        <f>Order_items!E4429</f>
        <v>325.08</v>
      </c>
      <c r="J4429" s="4" t="str">
        <f t="array" ref="J4429">_xlfn.XLOOKUP(A4429,Orders!A:A,Orders!G:G,"")</f>
        <v>Card</v>
      </c>
      <c r="K4429" s="4">
        <f t="shared" si="1"/>
        <v>2024</v>
      </c>
      <c r="L4429" s="4" t="str">
        <f t="shared" si="2"/>
        <v>Sep</v>
      </c>
    </row>
    <row r="4430" ht="22.5" customHeight="1">
      <c r="A4430" s="4">
        <f>(Orders!A4430)</f>
        <v>5059765199</v>
      </c>
      <c r="B4430" s="5">
        <f t="array" ref="B4430">_xlfn.XLOOKUP(A4430, Orders!A:A,Orders!C:C)</f>
        <v>45218.24921</v>
      </c>
      <c r="C4430" s="4">
        <f>Order_items!B4430</f>
        <v>564692</v>
      </c>
      <c r="D4430" s="4" t="str">
        <f t="array" ref="D4430">_xlfn.XLOOKUP(C4430,Products!A:A,Products!B:B,"")</f>
        <v>Cat Food</v>
      </c>
      <c r="E4430" s="4" t="str">
        <f t="array" ref="E4430">_xlfn.XLOOKUP(C4430,Products!A:A,Products!C:C,"")</f>
        <v>Pet Care</v>
      </c>
      <c r="F4430" s="4" t="str">
        <f t="array" ref="F4430">_xlfn.XLOOKUP(C4430,Products!A:A,Products!D:D,"")</f>
        <v>Krishna, Bail and Dyal</v>
      </c>
      <c r="G4430" s="4">
        <f>Order_items!C4430</f>
        <v>1</v>
      </c>
      <c r="H4430" s="4">
        <f>Order_items!D4430</f>
        <v>215.65</v>
      </c>
      <c r="I4430" s="4">
        <f>Order_items!E4430</f>
        <v>215.65</v>
      </c>
      <c r="J4430" s="4" t="str">
        <f t="array" ref="J4430">_xlfn.XLOOKUP(A4430,Orders!A:A,Orders!G:G,"")</f>
        <v>Cash</v>
      </c>
      <c r="K4430" s="4">
        <f t="shared" si="1"/>
        <v>2023</v>
      </c>
      <c r="L4430" s="4" t="str">
        <f t="shared" si="2"/>
        <v>Oct</v>
      </c>
    </row>
    <row r="4431" ht="22.5" customHeight="1">
      <c r="A4431" s="4">
        <f>(Orders!A4431)</f>
        <v>5360089735</v>
      </c>
      <c r="B4431" s="5">
        <f t="array" ref="B4431">_xlfn.XLOOKUP(A4431, Orders!A:A,Orders!C:C)</f>
        <v>45050.21895</v>
      </c>
      <c r="C4431" s="4">
        <f>Order_items!B4431</f>
        <v>925482</v>
      </c>
      <c r="D4431" s="4" t="str">
        <f t="array" ref="D4431">_xlfn.XLOOKUP(C4431,Products!A:A,Products!B:B,"")</f>
        <v>Frozen Biryani</v>
      </c>
      <c r="E4431" s="4" t="str">
        <f t="array" ref="E4431">_xlfn.XLOOKUP(C4431,Products!A:A,Products!C:C,"")</f>
        <v>Instant &amp; Frozen Food</v>
      </c>
      <c r="F4431" s="4" t="str">
        <f t="array" ref="F4431">_xlfn.XLOOKUP(C4431,Products!A:A,Products!D:D,"")</f>
        <v>Viswanathan-Sha</v>
      </c>
      <c r="G4431" s="4">
        <f>Order_items!C4431</f>
        <v>3</v>
      </c>
      <c r="H4431" s="4">
        <f>Order_items!D4431</f>
        <v>475.04</v>
      </c>
      <c r="I4431" s="4">
        <f>Order_items!E4431</f>
        <v>1425.12</v>
      </c>
      <c r="J4431" s="4" t="str">
        <f t="array" ref="J4431">_xlfn.XLOOKUP(A4431,Orders!A:A,Orders!G:G,"")</f>
        <v>Wallet</v>
      </c>
      <c r="K4431" s="4">
        <f t="shared" si="1"/>
        <v>2023</v>
      </c>
      <c r="L4431" s="4" t="str">
        <f t="shared" si="2"/>
        <v>May</v>
      </c>
    </row>
    <row r="4432" ht="22.5" customHeight="1">
      <c r="A4432" s="4">
        <f>(Orders!A4432)</f>
        <v>8008211695</v>
      </c>
      <c r="B4432" s="5">
        <f t="array" ref="B4432">_xlfn.XLOOKUP(A4432, Orders!A:A,Orders!C:C)</f>
        <v>45176.68288</v>
      </c>
      <c r="C4432" s="4">
        <f>Order_items!B4432</f>
        <v>623234</v>
      </c>
      <c r="D4432" s="4" t="str">
        <f t="array" ref="D4432">_xlfn.XLOOKUP(C4432,Products!A:A,Products!B:B,"")</f>
        <v>Frozen Biryani</v>
      </c>
      <c r="E4432" s="4" t="str">
        <f t="array" ref="E4432">_xlfn.XLOOKUP(C4432,Products!A:A,Products!C:C,"")</f>
        <v>Instant &amp; Frozen Food</v>
      </c>
      <c r="F4432" s="4" t="str">
        <f t="array" ref="F4432">_xlfn.XLOOKUP(C4432,Products!A:A,Products!D:D,"")</f>
        <v>Chakrabarti-Batra</v>
      </c>
      <c r="G4432" s="4">
        <f>Order_items!C4432</f>
        <v>3</v>
      </c>
      <c r="H4432" s="4">
        <f>Order_items!D4432</f>
        <v>329.79</v>
      </c>
      <c r="I4432" s="4">
        <f>Order_items!E4432</f>
        <v>989.37</v>
      </c>
      <c r="J4432" s="4" t="str">
        <f t="array" ref="J4432">_xlfn.XLOOKUP(A4432,Orders!A:A,Orders!G:G,"")</f>
        <v>Cash</v>
      </c>
      <c r="K4432" s="4">
        <f t="shared" si="1"/>
        <v>2023</v>
      </c>
      <c r="L4432" s="4" t="str">
        <f t="shared" si="2"/>
        <v>Sep</v>
      </c>
    </row>
    <row r="4433" ht="22.5" customHeight="1">
      <c r="A4433" s="4">
        <f>(Orders!A4433)</f>
        <v>4400031082</v>
      </c>
      <c r="B4433" s="5">
        <f t="array" ref="B4433">_xlfn.XLOOKUP(A4433, Orders!A:A,Orders!C:C)</f>
        <v>45115.86287</v>
      </c>
      <c r="C4433" s="4">
        <f>Order_items!B4433</f>
        <v>500739</v>
      </c>
      <c r="D4433" s="4" t="str">
        <f t="array" ref="D4433">_xlfn.XLOOKUP(C4433,Products!A:A,Products!B:B,"")</f>
        <v>Bread</v>
      </c>
      <c r="E4433" s="4" t="str">
        <f t="array" ref="E4433">_xlfn.XLOOKUP(C4433,Products!A:A,Products!C:C,"")</f>
        <v>Dairy &amp; Breakfast</v>
      </c>
      <c r="F4433" s="4" t="str">
        <f t="array" ref="F4433">_xlfn.XLOOKUP(C4433,Products!A:A,Products!D:D,"")</f>
        <v>Aggarwal Group</v>
      </c>
      <c r="G4433" s="4">
        <f>Order_items!C4433</f>
        <v>1</v>
      </c>
      <c r="H4433" s="4">
        <f>Order_items!D4433</f>
        <v>359.98</v>
      </c>
      <c r="I4433" s="4">
        <f>Order_items!E4433</f>
        <v>359.98</v>
      </c>
      <c r="J4433" s="4" t="str">
        <f t="array" ref="J4433">_xlfn.XLOOKUP(A4433,Orders!A:A,Orders!G:G,"")</f>
        <v>Cash</v>
      </c>
      <c r="K4433" s="4">
        <f t="shared" si="1"/>
        <v>2023</v>
      </c>
      <c r="L4433" s="4" t="str">
        <f t="shared" si="2"/>
        <v>Jul</v>
      </c>
    </row>
    <row r="4434" ht="22.5" customHeight="1">
      <c r="A4434" s="4">
        <f>(Orders!A4434)</f>
        <v>9582738204</v>
      </c>
      <c r="B4434" s="5">
        <f t="array" ref="B4434">_xlfn.XLOOKUP(A4434, Orders!A:A,Orders!C:C)</f>
        <v>45155.11846</v>
      </c>
      <c r="C4434" s="4">
        <f>Order_items!B4434</f>
        <v>604184</v>
      </c>
      <c r="D4434" s="4" t="str">
        <f t="array" ref="D4434">_xlfn.XLOOKUP(C4434,Products!A:A,Products!B:B,"")</f>
        <v>Toilet Cleaner</v>
      </c>
      <c r="E4434" s="4" t="str">
        <f t="array" ref="E4434">_xlfn.XLOOKUP(C4434,Products!A:A,Products!C:C,"")</f>
        <v>Household Care</v>
      </c>
      <c r="F4434" s="4" t="str">
        <f t="array" ref="F4434">_xlfn.XLOOKUP(C4434,Products!A:A,Products!D:D,"")</f>
        <v>Gaba, Sodhi and Choudhary</v>
      </c>
      <c r="G4434" s="4">
        <f>Order_items!C4434</f>
        <v>1</v>
      </c>
      <c r="H4434" s="4">
        <f>Order_items!D4434</f>
        <v>397.55</v>
      </c>
      <c r="I4434" s="4">
        <f>Order_items!E4434</f>
        <v>397.55</v>
      </c>
      <c r="J4434" s="4" t="str">
        <f t="array" ref="J4434">_xlfn.XLOOKUP(A4434,Orders!A:A,Orders!G:G,"")</f>
        <v>Cash</v>
      </c>
      <c r="K4434" s="4">
        <f t="shared" si="1"/>
        <v>2023</v>
      </c>
      <c r="L4434" s="4" t="str">
        <f t="shared" si="2"/>
        <v>Aug</v>
      </c>
    </row>
    <row r="4435" ht="22.5" customHeight="1">
      <c r="A4435" s="4">
        <f>(Orders!A4435)</f>
        <v>1368450162</v>
      </c>
      <c r="B4435" s="5">
        <f t="array" ref="B4435">_xlfn.XLOOKUP(A4435, Orders!A:A,Orders!C:C)</f>
        <v>45180.00329</v>
      </c>
      <c r="C4435" s="4">
        <f>Order_items!B4435</f>
        <v>525531</v>
      </c>
      <c r="D4435" s="4" t="str">
        <f t="array" ref="D4435">_xlfn.XLOOKUP(C4435,Products!A:A,Products!B:B,"")</f>
        <v>Dog Food</v>
      </c>
      <c r="E4435" s="4" t="str">
        <f t="array" ref="E4435">_xlfn.XLOOKUP(C4435,Products!A:A,Products!C:C,"")</f>
        <v>Pet Care</v>
      </c>
      <c r="F4435" s="4" t="str">
        <f t="array" ref="F4435">_xlfn.XLOOKUP(C4435,Products!A:A,Products!D:D,"")</f>
        <v>Sandal PLC</v>
      </c>
      <c r="G4435" s="4">
        <f>Order_items!C4435</f>
        <v>3</v>
      </c>
      <c r="H4435" s="4">
        <f>Order_items!D4435</f>
        <v>831.1</v>
      </c>
      <c r="I4435" s="4">
        <f>Order_items!E4435</f>
        <v>2493.3</v>
      </c>
      <c r="J4435" s="4" t="str">
        <f t="array" ref="J4435">_xlfn.XLOOKUP(A4435,Orders!A:A,Orders!G:G,"")</f>
        <v>Card</v>
      </c>
      <c r="K4435" s="4">
        <f t="shared" si="1"/>
        <v>2023</v>
      </c>
      <c r="L4435" s="4" t="str">
        <f t="shared" si="2"/>
        <v>Sep</v>
      </c>
    </row>
    <row r="4436" ht="22.5" customHeight="1">
      <c r="A4436" s="4">
        <f>(Orders!A4436)</f>
        <v>56705032</v>
      </c>
      <c r="B4436" s="5">
        <f t="array" ref="B4436">_xlfn.XLOOKUP(A4436, Orders!A:A,Orders!C:C)</f>
        <v>45246.18779</v>
      </c>
      <c r="C4436" s="4">
        <f>Order_items!B4436</f>
        <v>692985</v>
      </c>
      <c r="D4436" s="4" t="str">
        <f t="array" ref="D4436">_xlfn.XLOOKUP(C4436,Products!A:A,Products!B:B,"")</f>
        <v>Pulses</v>
      </c>
      <c r="E4436" s="4" t="str">
        <f t="array" ref="E4436">_xlfn.XLOOKUP(C4436,Products!A:A,Products!C:C,"")</f>
        <v>Grocery &amp; Staples</v>
      </c>
      <c r="F4436" s="4" t="str">
        <f t="array" ref="F4436">_xlfn.XLOOKUP(C4436,Products!A:A,Products!D:D,"")</f>
        <v>Wable, Sankaran and Hari</v>
      </c>
      <c r="G4436" s="4">
        <f>Order_items!C4436</f>
        <v>2</v>
      </c>
      <c r="H4436" s="4">
        <f>Order_items!D4436</f>
        <v>197.39</v>
      </c>
      <c r="I4436" s="4">
        <f>Order_items!E4436</f>
        <v>394.78</v>
      </c>
      <c r="J4436" s="4" t="str">
        <f t="array" ref="J4436">_xlfn.XLOOKUP(A4436,Orders!A:A,Orders!G:G,"")</f>
        <v>UPI</v>
      </c>
      <c r="K4436" s="4">
        <f t="shared" si="1"/>
        <v>2023</v>
      </c>
      <c r="L4436" s="4" t="str">
        <f t="shared" si="2"/>
        <v>Nov</v>
      </c>
    </row>
    <row r="4437" ht="22.5" customHeight="1">
      <c r="A4437" s="4">
        <f>(Orders!A4437)</f>
        <v>2407168640</v>
      </c>
      <c r="B4437" s="5">
        <f t="array" ref="B4437">_xlfn.XLOOKUP(A4437, Orders!A:A,Orders!C:C)</f>
        <v>45498.41049</v>
      </c>
      <c r="C4437" s="4">
        <f>Order_items!B4437</f>
        <v>34186</v>
      </c>
      <c r="D4437" s="4" t="str">
        <f t="array" ref="D4437">_xlfn.XLOOKUP(C4437,Products!A:A,Products!B:B,"")</f>
        <v>Mangoes</v>
      </c>
      <c r="E4437" s="4" t="str">
        <f t="array" ref="E4437">_xlfn.XLOOKUP(C4437,Products!A:A,Products!C:C,"")</f>
        <v>Fruits &amp; Vegetables</v>
      </c>
      <c r="F4437" s="4" t="str">
        <f t="array" ref="F4437">_xlfn.XLOOKUP(C4437,Products!A:A,Products!D:D,"")</f>
        <v>Mandal-Kar</v>
      </c>
      <c r="G4437" s="4">
        <f>Order_items!C4437</f>
        <v>2</v>
      </c>
      <c r="H4437" s="4">
        <f>Order_items!D4437</f>
        <v>925.65</v>
      </c>
      <c r="I4437" s="4">
        <f>Order_items!E4437</f>
        <v>1851.3</v>
      </c>
      <c r="J4437" s="4" t="str">
        <f t="array" ref="J4437">_xlfn.XLOOKUP(A4437,Orders!A:A,Orders!G:G,"")</f>
        <v>Cash</v>
      </c>
      <c r="K4437" s="4">
        <f t="shared" si="1"/>
        <v>2024</v>
      </c>
      <c r="L4437" s="4" t="str">
        <f t="shared" si="2"/>
        <v>Jul</v>
      </c>
    </row>
    <row r="4438" ht="22.5" customHeight="1">
      <c r="A4438" s="4">
        <f>(Orders!A4438)</f>
        <v>530588807</v>
      </c>
      <c r="B4438" s="5">
        <f t="array" ref="B4438">_xlfn.XLOOKUP(A4438, Orders!A:A,Orders!C:C)</f>
        <v>45323.57006</v>
      </c>
      <c r="C4438" s="4">
        <f>Order_items!B4438</f>
        <v>954722</v>
      </c>
      <c r="D4438" s="4" t="str">
        <f t="array" ref="D4438">_xlfn.XLOOKUP(C4438,Products!A:A,Products!B:B,"")</f>
        <v>Ice Cream</v>
      </c>
      <c r="E4438" s="4" t="str">
        <f t="array" ref="E4438">_xlfn.XLOOKUP(C4438,Products!A:A,Products!C:C,"")</f>
        <v>Instant &amp; Frozen Food</v>
      </c>
      <c r="F4438" s="4" t="str">
        <f t="array" ref="F4438">_xlfn.XLOOKUP(C4438,Products!A:A,Products!D:D,"")</f>
        <v>Mohan-Virk</v>
      </c>
      <c r="G4438" s="4">
        <f>Order_items!C4438</f>
        <v>1</v>
      </c>
      <c r="H4438" s="4">
        <f>Order_items!D4438</f>
        <v>616.45</v>
      </c>
      <c r="I4438" s="4">
        <f>Order_items!E4438</f>
        <v>616.45</v>
      </c>
      <c r="J4438" s="4" t="str">
        <f t="array" ref="J4438">_xlfn.XLOOKUP(A4438,Orders!A:A,Orders!G:G,"")</f>
        <v>Wallet</v>
      </c>
      <c r="K4438" s="4">
        <f t="shared" si="1"/>
        <v>2024</v>
      </c>
      <c r="L4438" s="4" t="str">
        <f t="shared" si="2"/>
        <v>Feb</v>
      </c>
    </row>
    <row r="4439" ht="22.5" customHeight="1">
      <c r="A4439" s="4">
        <f>(Orders!A4439)</f>
        <v>9975541696</v>
      </c>
      <c r="B4439" s="5">
        <f t="array" ref="B4439">_xlfn.XLOOKUP(A4439, Orders!A:A,Orders!C:C)</f>
        <v>45089.94553</v>
      </c>
      <c r="C4439" s="4">
        <f>Order_items!B4439</f>
        <v>784827</v>
      </c>
      <c r="D4439" s="4" t="str">
        <f t="array" ref="D4439">_xlfn.XLOOKUP(C4439,Products!A:A,Products!B:B,"")</f>
        <v>Baby Wipes</v>
      </c>
      <c r="E4439" s="4" t="str">
        <f t="array" ref="E4439">_xlfn.XLOOKUP(C4439,Products!A:A,Products!C:C,"")</f>
        <v>Baby Care</v>
      </c>
      <c r="F4439" s="4" t="str">
        <f t="array" ref="F4439">_xlfn.XLOOKUP(C4439,Products!A:A,Products!D:D,"")</f>
        <v>Balakrishnan Ltd</v>
      </c>
      <c r="G4439" s="4">
        <f>Order_items!C4439</f>
        <v>1</v>
      </c>
      <c r="H4439" s="4">
        <f>Order_items!D4439</f>
        <v>274.25</v>
      </c>
      <c r="I4439" s="4">
        <f>Order_items!E4439</f>
        <v>274.25</v>
      </c>
      <c r="J4439" s="4" t="str">
        <f t="array" ref="J4439">_xlfn.XLOOKUP(A4439,Orders!A:A,Orders!G:G,"")</f>
        <v>UPI</v>
      </c>
      <c r="K4439" s="4">
        <f t="shared" si="1"/>
        <v>2023</v>
      </c>
      <c r="L4439" s="4" t="str">
        <f t="shared" si="2"/>
        <v>Jun</v>
      </c>
    </row>
    <row r="4440" ht="22.5" customHeight="1">
      <c r="A4440" s="4">
        <f>(Orders!A4440)</f>
        <v>8602707005</v>
      </c>
      <c r="B4440" s="5">
        <f t="array" ref="B4440">_xlfn.XLOOKUP(A4440, Orders!A:A,Orders!C:C)</f>
        <v>45384.54071</v>
      </c>
      <c r="C4440" s="4">
        <f>Order_items!B4440</f>
        <v>883013</v>
      </c>
      <c r="D4440" s="4" t="str">
        <f t="array" ref="D4440">_xlfn.XLOOKUP(C4440,Products!A:A,Products!B:B,"")</f>
        <v>Eggs</v>
      </c>
      <c r="E4440" s="4" t="str">
        <f t="array" ref="E4440">_xlfn.XLOOKUP(C4440,Products!A:A,Products!C:C,"")</f>
        <v>Dairy &amp; Breakfast</v>
      </c>
      <c r="F4440" s="4" t="str">
        <f t="array" ref="F4440">_xlfn.XLOOKUP(C4440,Products!A:A,Products!D:D,"")</f>
        <v>Chahal Group</v>
      </c>
      <c r="G4440" s="4">
        <f>Order_items!C4440</f>
        <v>2</v>
      </c>
      <c r="H4440" s="4">
        <f>Order_items!D4440</f>
        <v>989.88</v>
      </c>
      <c r="I4440" s="4">
        <f>Order_items!E4440</f>
        <v>1979.76</v>
      </c>
      <c r="J4440" s="4" t="str">
        <f t="array" ref="J4440">_xlfn.XLOOKUP(A4440,Orders!A:A,Orders!G:G,"")</f>
        <v>Card</v>
      </c>
      <c r="K4440" s="4">
        <f t="shared" si="1"/>
        <v>2024</v>
      </c>
      <c r="L4440" s="4" t="str">
        <f t="shared" si="2"/>
        <v>Apr</v>
      </c>
    </row>
    <row r="4441" ht="22.5" customHeight="1">
      <c r="A4441" s="4">
        <f>(Orders!A4441)</f>
        <v>2382595056</v>
      </c>
      <c r="B4441" s="5">
        <f t="array" ref="B4441">_xlfn.XLOOKUP(A4441, Orders!A:A,Orders!C:C)</f>
        <v>45269.52109</v>
      </c>
      <c r="C4441" s="4">
        <f>Order_items!B4441</f>
        <v>753354</v>
      </c>
      <c r="D4441" s="4" t="str">
        <f t="array" ref="D4441">_xlfn.XLOOKUP(C4441,Products!A:A,Products!B:B,"")</f>
        <v>Shampoo</v>
      </c>
      <c r="E4441" s="4" t="str">
        <f t="array" ref="E4441">_xlfn.XLOOKUP(C4441,Products!A:A,Products!C:C,"")</f>
        <v>Personal Care</v>
      </c>
      <c r="F4441" s="4" t="str">
        <f t="array" ref="F4441">_xlfn.XLOOKUP(C4441,Products!A:A,Products!D:D,"")</f>
        <v>Sant-Mahajan</v>
      </c>
      <c r="G4441" s="4">
        <f>Order_items!C4441</f>
        <v>3</v>
      </c>
      <c r="H4441" s="4">
        <f>Order_items!D4441</f>
        <v>423.56</v>
      </c>
      <c r="I4441" s="4">
        <f>Order_items!E4441</f>
        <v>1270.68</v>
      </c>
      <c r="J4441" s="4" t="str">
        <f t="array" ref="J4441">_xlfn.XLOOKUP(A4441,Orders!A:A,Orders!G:G,"")</f>
        <v>Wallet</v>
      </c>
      <c r="K4441" s="4">
        <f t="shared" si="1"/>
        <v>2023</v>
      </c>
      <c r="L4441" s="4" t="str">
        <f t="shared" si="2"/>
        <v>Dec</v>
      </c>
    </row>
    <row r="4442" ht="22.5" customHeight="1">
      <c r="A4442" s="4">
        <f>(Orders!A4442)</f>
        <v>8056162498</v>
      </c>
      <c r="B4442" s="5">
        <f t="array" ref="B4442">_xlfn.XLOOKUP(A4442, Orders!A:A,Orders!C:C)</f>
        <v>45054.92663</v>
      </c>
      <c r="C4442" s="4">
        <f>Order_items!B4442</f>
        <v>317242</v>
      </c>
      <c r="D4442" s="4" t="str">
        <f t="array" ref="D4442">_xlfn.XLOOKUP(C4442,Products!A:A,Products!B:B,"")</f>
        <v>Pulses</v>
      </c>
      <c r="E4442" s="4" t="str">
        <f t="array" ref="E4442">_xlfn.XLOOKUP(C4442,Products!A:A,Products!C:C,"")</f>
        <v>Grocery &amp; Staples</v>
      </c>
      <c r="F4442" s="4" t="str">
        <f t="array" ref="F4442">_xlfn.XLOOKUP(C4442,Products!A:A,Products!D:D,"")</f>
        <v>Rastogi Group</v>
      </c>
      <c r="G4442" s="4">
        <f>Order_items!C4442</f>
        <v>3</v>
      </c>
      <c r="H4442" s="4">
        <f>Order_items!D4442</f>
        <v>198.15</v>
      </c>
      <c r="I4442" s="4">
        <f>Order_items!E4442</f>
        <v>594.45</v>
      </c>
      <c r="J4442" s="4" t="str">
        <f t="array" ref="J4442">_xlfn.XLOOKUP(A4442,Orders!A:A,Orders!G:G,"")</f>
        <v>Card</v>
      </c>
      <c r="K4442" s="4">
        <f t="shared" si="1"/>
        <v>2023</v>
      </c>
      <c r="L4442" s="4" t="str">
        <f t="shared" si="2"/>
        <v>May</v>
      </c>
    </row>
    <row r="4443" ht="22.5" customHeight="1">
      <c r="A4443" s="4">
        <f>(Orders!A4443)</f>
        <v>4593039089</v>
      </c>
      <c r="B4443" s="5">
        <f t="array" ref="B4443">_xlfn.XLOOKUP(A4443, Orders!A:A,Orders!C:C)</f>
        <v>45549.2919</v>
      </c>
      <c r="C4443" s="4">
        <f>Order_items!B4443</f>
        <v>490939</v>
      </c>
      <c r="D4443" s="4" t="str">
        <f t="array" ref="D4443">_xlfn.XLOOKUP(C4443,Products!A:A,Products!B:B,"")</f>
        <v>Lotion</v>
      </c>
      <c r="E4443" s="4" t="str">
        <f t="array" ref="E4443">_xlfn.XLOOKUP(C4443,Products!A:A,Products!C:C,"")</f>
        <v>Personal Care</v>
      </c>
      <c r="F4443" s="4" t="str">
        <f t="array" ref="F4443">_xlfn.XLOOKUP(C4443,Products!A:A,Products!D:D,"")</f>
        <v>Roy, Barad and De</v>
      </c>
      <c r="G4443" s="4">
        <f>Order_items!C4443</f>
        <v>2</v>
      </c>
      <c r="H4443" s="4">
        <f>Order_items!D4443</f>
        <v>80.25</v>
      </c>
      <c r="I4443" s="4">
        <f>Order_items!E4443</f>
        <v>160.5</v>
      </c>
      <c r="J4443" s="4" t="str">
        <f t="array" ref="J4443">_xlfn.XLOOKUP(A4443,Orders!A:A,Orders!G:G,"")</f>
        <v>Card</v>
      </c>
      <c r="K4443" s="4">
        <f t="shared" si="1"/>
        <v>2024</v>
      </c>
      <c r="L4443" s="4" t="str">
        <f t="shared" si="2"/>
        <v>Sep</v>
      </c>
    </row>
    <row r="4444" ht="22.5" customHeight="1">
      <c r="A4444" s="4">
        <f>(Orders!A4444)</f>
        <v>7311288658</v>
      </c>
      <c r="B4444" s="5">
        <f t="array" ref="B4444">_xlfn.XLOOKUP(A4444, Orders!A:A,Orders!C:C)</f>
        <v>45519.6505</v>
      </c>
      <c r="C4444" s="4">
        <f>Order_items!B4444</f>
        <v>398340</v>
      </c>
      <c r="D4444" s="4" t="str">
        <f t="array" ref="D4444">_xlfn.XLOOKUP(C4444,Products!A:A,Products!B:B,"")</f>
        <v>Instant Noodles</v>
      </c>
      <c r="E4444" s="4" t="str">
        <f t="array" ref="E4444">_xlfn.XLOOKUP(C4444,Products!A:A,Products!C:C,"")</f>
        <v>Instant &amp; Frozen Food</v>
      </c>
      <c r="F4444" s="4" t="str">
        <f t="array" ref="F4444">_xlfn.XLOOKUP(C4444,Products!A:A,Products!D:D,"")</f>
        <v>Nadig, Zachariah and Soni</v>
      </c>
      <c r="G4444" s="4">
        <f>Order_items!C4444</f>
        <v>2</v>
      </c>
      <c r="H4444" s="4">
        <f>Order_items!D4444</f>
        <v>651.93</v>
      </c>
      <c r="I4444" s="4">
        <f>Order_items!E4444</f>
        <v>1303.86</v>
      </c>
      <c r="J4444" s="4" t="str">
        <f t="array" ref="J4444">_xlfn.XLOOKUP(A4444,Orders!A:A,Orders!G:G,"")</f>
        <v>UPI</v>
      </c>
      <c r="K4444" s="4">
        <f t="shared" si="1"/>
        <v>2024</v>
      </c>
      <c r="L4444" s="4" t="str">
        <f t="shared" si="2"/>
        <v>Aug</v>
      </c>
    </row>
    <row r="4445" ht="22.5" customHeight="1">
      <c r="A4445" s="4">
        <f>(Orders!A4445)</f>
        <v>9157217130</v>
      </c>
      <c r="B4445" s="5">
        <f t="array" ref="B4445">_xlfn.XLOOKUP(A4445, Orders!A:A,Orders!C:C)</f>
        <v>45095.83301</v>
      </c>
      <c r="C4445" s="4">
        <f>Order_items!B4445</f>
        <v>306177</v>
      </c>
      <c r="D4445" s="4" t="str">
        <f t="array" ref="D4445">_xlfn.XLOOKUP(C4445,Products!A:A,Products!B:B,"")</f>
        <v>Frozen Biryani</v>
      </c>
      <c r="E4445" s="4" t="str">
        <f t="array" ref="E4445">_xlfn.XLOOKUP(C4445,Products!A:A,Products!C:C,"")</f>
        <v>Instant &amp; Frozen Food</v>
      </c>
      <c r="F4445" s="4" t="str">
        <f t="array" ref="F4445">_xlfn.XLOOKUP(C4445,Products!A:A,Products!D:D,"")</f>
        <v>Som Inc</v>
      </c>
      <c r="G4445" s="4">
        <f>Order_items!C4445</f>
        <v>2</v>
      </c>
      <c r="H4445" s="4">
        <f>Order_items!D4445</f>
        <v>769.24</v>
      </c>
      <c r="I4445" s="4">
        <f>Order_items!E4445</f>
        <v>1538.48</v>
      </c>
      <c r="J4445" s="4" t="str">
        <f t="array" ref="J4445">_xlfn.XLOOKUP(A4445,Orders!A:A,Orders!G:G,"")</f>
        <v>Wallet</v>
      </c>
      <c r="K4445" s="4">
        <f t="shared" si="1"/>
        <v>2023</v>
      </c>
      <c r="L4445" s="4" t="str">
        <f t="shared" si="2"/>
        <v>Jun</v>
      </c>
    </row>
    <row r="4446" ht="22.5" customHeight="1">
      <c r="A4446" s="4">
        <f>(Orders!A4446)</f>
        <v>9328094731</v>
      </c>
      <c r="B4446" s="5">
        <f t="array" ref="B4446">_xlfn.XLOOKUP(A4446, Orders!A:A,Orders!C:C)</f>
        <v>45525.18821</v>
      </c>
      <c r="C4446" s="4">
        <f>Order_items!B4446</f>
        <v>500739</v>
      </c>
      <c r="D4446" s="4" t="str">
        <f t="array" ref="D4446">_xlfn.XLOOKUP(C4446,Products!A:A,Products!B:B,"")</f>
        <v>Bread</v>
      </c>
      <c r="E4446" s="4" t="str">
        <f t="array" ref="E4446">_xlfn.XLOOKUP(C4446,Products!A:A,Products!C:C,"")</f>
        <v>Dairy &amp; Breakfast</v>
      </c>
      <c r="F4446" s="4" t="str">
        <f t="array" ref="F4446">_xlfn.XLOOKUP(C4446,Products!A:A,Products!D:D,"")</f>
        <v>Aggarwal Group</v>
      </c>
      <c r="G4446" s="4">
        <f>Order_items!C4446</f>
        <v>2</v>
      </c>
      <c r="H4446" s="4">
        <f>Order_items!D4446</f>
        <v>359.98</v>
      </c>
      <c r="I4446" s="4">
        <f>Order_items!E4446</f>
        <v>719.96</v>
      </c>
      <c r="J4446" s="4" t="str">
        <f t="array" ref="J4446">_xlfn.XLOOKUP(A4446,Orders!A:A,Orders!G:G,"")</f>
        <v>Card</v>
      </c>
      <c r="K4446" s="4">
        <f t="shared" si="1"/>
        <v>2024</v>
      </c>
      <c r="L4446" s="4" t="str">
        <f t="shared" si="2"/>
        <v>Aug</v>
      </c>
    </row>
    <row r="4447" ht="22.5" customHeight="1">
      <c r="A4447" s="4">
        <f>(Orders!A4447)</f>
        <v>3259266120</v>
      </c>
      <c r="B4447" s="5">
        <f t="array" ref="B4447">_xlfn.XLOOKUP(A4447, Orders!A:A,Orders!C:C)</f>
        <v>45481.52813</v>
      </c>
      <c r="C4447" s="4">
        <f>Order_items!B4447</f>
        <v>644847</v>
      </c>
      <c r="D4447" s="4" t="str">
        <f t="array" ref="D4447">_xlfn.XLOOKUP(C4447,Products!A:A,Products!B:B,"")</f>
        <v>Salt</v>
      </c>
      <c r="E4447" s="4" t="str">
        <f t="array" ref="E4447">_xlfn.XLOOKUP(C4447,Products!A:A,Products!C:C,"")</f>
        <v>Grocery &amp; Staples</v>
      </c>
      <c r="F4447" s="4" t="str">
        <f t="array" ref="F4447">_xlfn.XLOOKUP(C4447,Products!A:A,Products!D:D,"")</f>
        <v>Jhaveri, Kata and Kapur</v>
      </c>
      <c r="G4447" s="4">
        <f>Order_items!C4447</f>
        <v>1</v>
      </c>
      <c r="H4447" s="4">
        <f>Order_items!D4447</f>
        <v>622.81</v>
      </c>
      <c r="I4447" s="4">
        <f>Order_items!E4447</f>
        <v>622.81</v>
      </c>
      <c r="J4447" s="4" t="str">
        <f t="array" ref="J4447">_xlfn.XLOOKUP(A4447,Orders!A:A,Orders!G:G,"")</f>
        <v>Cash</v>
      </c>
      <c r="K4447" s="4">
        <f t="shared" si="1"/>
        <v>2024</v>
      </c>
      <c r="L4447" s="4" t="str">
        <f t="shared" si="2"/>
        <v>Jul</v>
      </c>
    </row>
    <row r="4448" ht="22.5" customHeight="1">
      <c r="A4448" s="4">
        <f>(Orders!A4448)</f>
        <v>4656541041</v>
      </c>
      <c r="B4448" s="5">
        <f t="array" ref="B4448">_xlfn.XLOOKUP(A4448, Orders!A:A,Orders!C:C)</f>
        <v>45595.79565</v>
      </c>
      <c r="C4448" s="4">
        <f>Order_items!B4448</f>
        <v>592784</v>
      </c>
      <c r="D4448" s="4" t="str">
        <f t="array" ref="D4448">_xlfn.XLOOKUP(C4448,Products!A:A,Products!B:B,"")</f>
        <v>Biscuits</v>
      </c>
      <c r="E4448" s="4" t="str">
        <f t="array" ref="E4448">_xlfn.XLOOKUP(C4448,Products!A:A,Products!C:C,"")</f>
        <v>Snacks &amp; Munchies</v>
      </c>
      <c r="F4448" s="4" t="str">
        <f t="array" ref="F4448">_xlfn.XLOOKUP(C4448,Products!A:A,Products!D:D,"")</f>
        <v>Andra, Mander and Kari</v>
      </c>
      <c r="G4448" s="4">
        <f>Order_items!C4448</f>
        <v>2</v>
      </c>
      <c r="H4448" s="4">
        <f>Order_items!D4448</f>
        <v>280.35</v>
      </c>
      <c r="I4448" s="4">
        <f>Order_items!E4448</f>
        <v>560.7</v>
      </c>
      <c r="J4448" s="4" t="str">
        <f t="array" ref="J4448">_xlfn.XLOOKUP(A4448,Orders!A:A,Orders!G:G,"")</f>
        <v>Card</v>
      </c>
      <c r="K4448" s="4">
        <f t="shared" si="1"/>
        <v>2024</v>
      </c>
      <c r="L4448" s="4" t="str">
        <f t="shared" si="2"/>
        <v>Oct</v>
      </c>
    </row>
    <row r="4449" ht="22.5" customHeight="1">
      <c r="A4449" s="4">
        <f>(Orders!A4449)</f>
        <v>730839483</v>
      </c>
      <c r="B4449" s="5">
        <f t="array" ref="B4449">_xlfn.XLOOKUP(A4449, Orders!A:A,Orders!C:C)</f>
        <v>45130.99957</v>
      </c>
      <c r="C4449" s="4">
        <f>Order_items!B4449</f>
        <v>123983</v>
      </c>
      <c r="D4449" s="4" t="str">
        <f t="array" ref="D4449">_xlfn.XLOOKUP(C4449,Products!A:A,Products!B:B,"")</f>
        <v>Cough Syrup</v>
      </c>
      <c r="E4449" s="4" t="str">
        <f t="array" ref="E4449">_xlfn.XLOOKUP(C4449,Products!A:A,Products!C:C,"")</f>
        <v>Pharmacy</v>
      </c>
      <c r="F4449" s="4" t="str">
        <f t="array" ref="F4449">_xlfn.XLOOKUP(C4449,Products!A:A,Products!D:D,"")</f>
        <v>Kurian-Chhabra</v>
      </c>
      <c r="G4449" s="4">
        <f>Order_items!C4449</f>
        <v>1</v>
      </c>
      <c r="H4449" s="4">
        <f>Order_items!D4449</f>
        <v>785.67</v>
      </c>
      <c r="I4449" s="4">
        <f>Order_items!E4449</f>
        <v>785.67</v>
      </c>
      <c r="J4449" s="4" t="str">
        <f t="array" ref="J4449">_xlfn.XLOOKUP(A4449,Orders!A:A,Orders!G:G,"")</f>
        <v>Cash</v>
      </c>
      <c r="K4449" s="4">
        <f t="shared" si="1"/>
        <v>2023</v>
      </c>
      <c r="L4449" s="4" t="str">
        <f t="shared" si="2"/>
        <v>Jul</v>
      </c>
    </row>
    <row r="4450" ht="22.5" customHeight="1">
      <c r="A4450" s="4">
        <f>(Orders!A4450)</f>
        <v>6185824257</v>
      </c>
      <c r="B4450" s="5">
        <f t="array" ref="B4450">_xlfn.XLOOKUP(A4450, Orders!A:A,Orders!C:C)</f>
        <v>45509.29294</v>
      </c>
      <c r="C4450" s="4">
        <f>Order_items!B4450</f>
        <v>337168</v>
      </c>
      <c r="D4450" s="4" t="str">
        <f t="array" ref="D4450">_xlfn.XLOOKUP(C4450,Products!A:A,Products!B:B,"")</f>
        <v>Eggs</v>
      </c>
      <c r="E4450" s="4" t="str">
        <f t="array" ref="E4450">_xlfn.XLOOKUP(C4450,Products!A:A,Products!C:C,"")</f>
        <v>Dairy &amp; Breakfast</v>
      </c>
      <c r="F4450" s="4" t="str">
        <f t="array" ref="F4450">_xlfn.XLOOKUP(C4450,Products!A:A,Products!D:D,"")</f>
        <v>Dasgupta PLC</v>
      </c>
      <c r="G4450" s="4">
        <f>Order_items!C4450</f>
        <v>3</v>
      </c>
      <c r="H4450" s="4">
        <f>Order_items!D4450</f>
        <v>545.49</v>
      </c>
      <c r="I4450" s="4">
        <f>Order_items!E4450</f>
        <v>1636.47</v>
      </c>
      <c r="J4450" s="4" t="str">
        <f t="array" ref="J4450">_xlfn.XLOOKUP(A4450,Orders!A:A,Orders!G:G,"")</f>
        <v>UPI</v>
      </c>
      <c r="K4450" s="4">
        <f t="shared" si="1"/>
        <v>2024</v>
      </c>
      <c r="L4450" s="4" t="str">
        <f t="shared" si="2"/>
        <v>Aug</v>
      </c>
    </row>
    <row r="4451" ht="22.5" customHeight="1">
      <c r="A4451" s="4">
        <f>(Orders!A4451)</f>
        <v>225195662</v>
      </c>
      <c r="B4451" s="5">
        <f t="array" ref="B4451">_xlfn.XLOOKUP(A4451, Orders!A:A,Orders!C:C)</f>
        <v>45534.80671</v>
      </c>
      <c r="C4451" s="4">
        <f>Order_items!B4451</f>
        <v>658389</v>
      </c>
      <c r="D4451" s="4" t="str">
        <f t="array" ref="D4451">_xlfn.XLOOKUP(C4451,Products!A:A,Products!B:B,"")</f>
        <v>Popcorn</v>
      </c>
      <c r="E4451" s="4" t="str">
        <f t="array" ref="E4451">_xlfn.XLOOKUP(C4451,Products!A:A,Products!C:C,"")</f>
        <v>Snacks &amp; Munchies</v>
      </c>
      <c r="F4451" s="4" t="str">
        <f t="array" ref="F4451">_xlfn.XLOOKUP(C4451,Products!A:A,Products!D:D,"")</f>
        <v>Chanda, Som and Vohra</v>
      </c>
      <c r="G4451" s="4">
        <f>Order_items!C4451</f>
        <v>2</v>
      </c>
      <c r="H4451" s="4">
        <f>Order_items!D4451</f>
        <v>152.55</v>
      </c>
      <c r="I4451" s="4">
        <f>Order_items!E4451</f>
        <v>305.1</v>
      </c>
      <c r="J4451" s="4" t="str">
        <f t="array" ref="J4451">_xlfn.XLOOKUP(A4451,Orders!A:A,Orders!G:G,"")</f>
        <v>Card</v>
      </c>
      <c r="K4451" s="4">
        <f t="shared" si="1"/>
        <v>2024</v>
      </c>
      <c r="L4451" s="4" t="str">
        <f t="shared" si="2"/>
        <v>Aug</v>
      </c>
    </row>
    <row r="4452" ht="22.5" customHeight="1">
      <c r="A4452" s="4">
        <f>(Orders!A4452)</f>
        <v>6771104541</v>
      </c>
      <c r="B4452" s="5">
        <f t="array" ref="B4452">_xlfn.XLOOKUP(A4452, Orders!A:A,Orders!C:C)</f>
        <v>45056.44471</v>
      </c>
      <c r="C4452" s="4">
        <f>Order_items!B4452</f>
        <v>833557</v>
      </c>
      <c r="D4452" s="4" t="str">
        <f t="array" ref="D4452">_xlfn.XLOOKUP(C4452,Products!A:A,Products!B:B,"")</f>
        <v>Cereal</v>
      </c>
      <c r="E4452" s="4" t="str">
        <f t="array" ref="E4452">_xlfn.XLOOKUP(C4452,Products!A:A,Products!C:C,"")</f>
        <v>Dairy &amp; Breakfast</v>
      </c>
      <c r="F4452" s="4" t="str">
        <f t="array" ref="F4452">_xlfn.XLOOKUP(C4452,Products!A:A,Products!D:D,"")</f>
        <v>Gole, Chand and Dada</v>
      </c>
      <c r="G4452" s="4">
        <f>Order_items!C4452</f>
        <v>2</v>
      </c>
      <c r="H4452" s="4">
        <f>Order_items!D4452</f>
        <v>422.87</v>
      </c>
      <c r="I4452" s="4">
        <f>Order_items!E4452</f>
        <v>845.74</v>
      </c>
      <c r="J4452" s="4" t="str">
        <f t="array" ref="J4452">_xlfn.XLOOKUP(A4452,Orders!A:A,Orders!G:G,"")</f>
        <v>Cash</v>
      </c>
      <c r="K4452" s="4">
        <f t="shared" si="1"/>
        <v>2023</v>
      </c>
      <c r="L4452" s="4" t="str">
        <f t="shared" si="2"/>
        <v>May</v>
      </c>
    </row>
    <row r="4453" ht="22.5" customHeight="1">
      <c r="A4453" s="4">
        <f>(Orders!A4453)</f>
        <v>6146830622</v>
      </c>
      <c r="B4453" s="5">
        <f t="array" ref="B4453">_xlfn.XLOOKUP(A4453, Orders!A:A,Orders!C:C)</f>
        <v>45569.55271</v>
      </c>
      <c r="C4453" s="4">
        <f>Order_items!B4453</f>
        <v>435929</v>
      </c>
      <c r="D4453" s="4" t="str">
        <f t="array" ref="D4453">_xlfn.XLOOKUP(C4453,Products!A:A,Products!B:B,"")</f>
        <v>Toilet Cleaner</v>
      </c>
      <c r="E4453" s="4" t="str">
        <f t="array" ref="E4453">_xlfn.XLOOKUP(C4453,Products!A:A,Products!C:C,"")</f>
        <v>Household Care</v>
      </c>
      <c r="F4453" s="4" t="str">
        <f t="array" ref="F4453">_xlfn.XLOOKUP(C4453,Products!A:A,Products!D:D,"")</f>
        <v>Memon Ltd</v>
      </c>
      <c r="G4453" s="4">
        <f>Order_items!C4453</f>
        <v>3</v>
      </c>
      <c r="H4453" s="4">
        <f>Order_items!D4453</f>
        <v>856.89</v>
      </c>
      <c r="I4453" s="4">
        <f>Order_items!E4453</f>
        <v>2570.67</v>
      </c>
      <c r="J4453" s="4" t="str">
        <f t="array" ref="J4453">_xlfn.XLOOKUP(A4453,Orders!A:A,Orders!G:G,"")</f>
        <v>Cash</v>
      </c>
      <c r="K4453" s="4">
        <f t="shared" si="1"/>
        <v>2024</v>
      </c>
      <c r="L4453" s="4" t="str">
        <f t="shared" si="2"/>
        <v>Oct</v>
      </c>
    </row>
    <row r="4454" ht="22.5" customHeight="1">
      <c r="A4454" s="4">
        <f>(Orders!A4454)</f>
        <v>1380326453</v>
      </c>
      <c r="B4454" s="5">
        <f t="array" ref="B4454">_xlfn.XLOOKUP(A4454, Orders!A:A,Orders!C:C)</f>
        <v>45167.86916</v>
      </c>
      <c r="C4454" s="4">
        <f>Order_items!B4454</f>
        <v>14145</v>
      </c>
      <c r="D4454" s="4" t="str">
        <f t="array" ref="D4454">_xlfn.XLOOKUP(C4454,Products!A:A,Products!B:B,"")</f>
        <v>Spinach</v>
      </c>
      <c r="E4454" s="4" t="str">
        <f t="array" ref="E4454">_xlfn.XLOOKUP(C4454,Products!A:A,Products!C:C,"")</f>
        <v>Fruits &amp; Vegetables</v>
      </c>
      <c r="F4454" s="4" t="str">
        <f t="array" ref="F4454">_xlfn.XLOOKUP(C4454,Products!A:A,Products!D:D,"")</f>
        <v>Thakur, Shah and Pingle</v>
      </c>
      <c r="G4454" s="4">
        <f>Order_items!C4454</f>
        <v>2</v>
      </c>
      <c r="H4454" s="4">
        <f>Order_items!D4454</f>
        <v>630.84</v>
      </c>
      <c r="I4454" s="4">
        <f>Order_items!E4454</f>
        <v>1261.68</v>
      </c>
      <c r="J4454" s="4" t="str">
        <f t="array" ref="J4454">_xlfn.XLOOKUP(A4454,Orders!A:A,Orders!G:G,"")</f>
        <v>Cash</v>
      </c>
      <c r="K4454" s="4">
        <f t="shared" si="1"/>
        <v>2023</v>
      </c>
      <c r="L4454" s="4" t="str">
        <f t="shared" si="2"/>
        <v>Aug</v>
      </c>
    </row>
    <row r="4455" ht="22.5" customHeight="1">
      <c r="A4455" s="4">
        <f>(Orders!A4455)</f>
        <v>728523620</v>
      </c>
      <c r="B4455" s="5">
        <f t="array" ref="B4455">_xlfn.XLOOKUP(A4455, Orders!A:A,Orders!C:C)</f>
        <v>45169.80117</v>
      </c>
      <c r="C4455" s="4">
        <f>Order_items!B4455</f>
        <v>687218</v>
      </c>
      <c r="D4455" s="4" t="str">
        <f t="array" ref="D4455">_xlfn.XLOOKUP(C4455,Products!A:A,Products!B:B,"")</f>
        <v>Mango Drink</v>
      </c>
      <c r="E4455" s="4" t="str">
        <f t="array" ref="E4455">_xlfn.XLOOKUP(C4455,Products!A:A,Products!C:C,"")</f>
        <v>Cold Drinks &amp; Juices</v>
      </c>
      <c r="F4455" s="4" t="str">
        <f t="array" ref="F4455">_xlfn.XLOOKUP(C4455,Products!A:A,Products!D:D,"")</f>
        <v>Sankaran, Pall and Gola</v>
      </c>
      <c r="G4455" s="4">
        <f>Order_items!C4455</f>
        <v>3</v>
      </c>
      <c r="H4455" s="4">
        <f>Order_items!D4455</f>
        <v>317.82</v>
      </c>
      <c r="I4455" s="4">
        <f>Order_items!E4455</f>
        <v>953.46</v>
      </c>
      <c r="J4455" s="4" t="str">
        <f t="array" ref="J4455">_xlfn.XLOOKUP(A4455,Orders!A:A,Orders!G:G,"")</f>
        <v>Wallet</v>
      </c>
      <c r="K4455" s="4">
        <f t="shared" si="1"/>
        <v>2023</v>
      </c>
      <c r="L4455" s="4" t="str">
        <f t="shared" si="2"/>
        <v>Aug</v>
      </c>
    </row>
    <row r="4456" ht="22.5" customHeight="1">
      <c r="A4456" s="4">
        <f>(Orders!A4456)</f>
        <v>27296314</v>
      </c>
      <c r="B4456" s="5">
        <f t="array" ref="B4456">_xlfn.XLOOKUP(A4456, Orders!A:A,Orders!C:C)</f>
        <v>45582.67604</v>
      </c>
      <c r="C4456" s="4">
        <f>Order_items!B4456</f>
        <v>313754</v>
      </c>
      <c r="D4456" s="4" t="str">
        <f t="array" ref="D4456">_xlfn.XLOOKUP(C4456,Products!A:A,Products!B:B,"")</f>
        <v>Biscuits</v>
      </c>
      <c r="E4456" s="4" t="str">
        <f t="array" ref="E4456">_xlfn.XLOOKUP(C4456,Products!A:A,Products!C:C,"")</f>
        <v>Snacks &amp; Munchies</v>
      </c>
      <c r="F4456" s="4" t="str">
        <f t="array" ref="F4456">_xlfn.XLOOKUP(C4456,Products!A:A,Products!D:D,"")</f>
        <v>Swaminathan, Mahal and Dara</v>
      </c>
      <c r="G4456" s="4">
        <f>Order_items!C4456</f>
        <v>2</v>
      </c>
      <c r="H4456" s="4">
        <f>Order_items!D4456</f>
        <v>136.6</v>
      </c>
      <c r="I4456" s="4">
        <f>Order_items!E4456</f>
        <v>273.2</v>
      </c>
      <c r="J4456" s="4" t="str">
        <f t="array" ref="J4456">_xlfn.XLOOKUP(A4456,Orders!A:A,Orders!G:G,"")</f>
        <v>UPI</v>
      </c>
      <c r="K4456" s="4">
        <f t="shared" si="1"/>
        <v>2024</v>
      </c>
      <c r="L4456" s="4" t="str">
        <f t="shared" si="2"/>
        <v>Oct</v>
      </c>
    </row>
    <row r="4457" ht="22.5" customHeight="1">
      <c r="A4457" s="4">
        <f>(Orders!A4457)</f>
        <v>2608278705</v>
      </c>
      <c r="B4457" s="5">
        <f t="array" ref="B4457">_xlfn.XLOOKUP(A4457, Orders!A:A,Orders!C:C)</f>
        <v>45221.10317</v>
      </c>
      <c r="C4457" s="4">
        <f>Order_items!B4457</f>
        <v>237083</v>
      </c>
      <c r="D4457" s="4" t="str">
        <f t="array" ref="D4457">_xlfn.XLOOKUP(C4457,Products!A:A,Products!B:B,"")</f>
        <v>Cough Syrup</v>
      </c>
      <c r="E4457" s="4" t="str">
        <f t="array" ref="E4457">_xlfn.XLOOKUP(C4457,Products!A:A,Products!C:C,"")</f>
        <v>Pharmacy</v>
      </c>
      <c r="F4457" s="4" t="str">
        <f t="array" ref="F4457">_xlfn.XLOOKUP(C4457,Products!A:A,Products!D:D,"")</f>
        <v>Hayer-Banerjee</v>
      </c>
      <c r="G4457" s="4">
        <f>Order_items!C4457</f>
        <v>3</v>
      </c>
      <c r="H4457" s="4">
        <f>Order_items!D4457</f>
        <v>577.13</v>
      </c>
      <c r="I4457" s="4">
        <f>Order_items!E4457</f>
        <v>1731.39</v>
      </c>
      <c r="J4457" s="4" t="str">
        <f t="array" ref="J4457">_xlfn.XLOOKUP(A4457,Orders!A:A,Orders!G:G,"")</f>
        <v>Cash</v>
      </c>
      <c r="K4457" s="4">
        <f t="shared" si="1"/>
        <v>2023</v>
      </c>
      <c r="L4457" s="4" t="str">
        <f t="shared" si="2"/>
        <v>Oct</v>
      </c>
    </row>
    <row r="4458" ht="22.5" customHeight="1">
      <c r="A4458" s="4">
        <f>(Orders!A4458)</f>
        <v>6786366774</v>
      </c>
      <c r="B4458" s="5">
        <f t="array" ref="B4458">_xlfn.XLOOKUP(A4458, Orders!A:A,Orders!C:C)</f>
        <v>45372.10255</v>
      </c>
      <c r="C4458" s="4">
        <f>Order_items!B4458</f>
        <v>53833</v>
      </c>
      <c r="D4458" s="4" t="str">
        <f t="array" ref="D4458">_xlfn.XLOOKUP(C4458,Products!A:A,Products!B:B,"")</f>
        <v>Rice</v>
      </c>
      <c r="E4458" s="4" t="str">
        <f t="array" ref="E4458">_xlfn.XLOOKUP(C4458,Products!A:A,Products!C:C,"")</f>
        <v>Grocery &amp; Staples</v>
      </c>
      <c r="F4458" s="4" t="str">
        <f t="array" ref="F4458">_xlfn.XLOOKUP(C4458,Products!A:A,Products!D:D,"")</f>
        <v>Tella-Master</v>
      </c>
      <c r="G4458" s="4">
        <f>Order_items!C4458</f>
        <v>3</v>
      </c>
      <c r="H4458" s="4">
        <f>Order_items!D4458</f>
        <v>134.69</v>
      </c>
      <c r="I4458" s="4">
        <f>Order_items!E4458</f>
        <v>404.07</v>
      </c>
      <c r="J4458" s="4" t="str">
        <f t="array" ref="J4458">_xlfn.XLOOKUP(A4458,Orders!A:A,Orders!G:G,"")</f>
        <v>Card</v>
      </c>
      <c r="K4458" s="4">
        <f t="shared" si="1"/>
        <v>2024</v>
      </c>
      <c r="L4458" s="4" t="str">
        <f t="shared" si="2"/>
        <v>Mar</v>
      </c>
    </row>
    <row r="4459" ht="22.5" customHeight="1">
      <c r="A4459" s="4">
        <f>(Orders!A4459)</f>
        <v>5572475750</v>
      </c>
      <c r="B4459" s="5">
        <f t="array" ref="B4459">_xlfn.XLOOKUP(A4459, Orders!A:A,Orders!C:C)</f>
        <v>45041.4053</v>
      </c>
      <c r="C4459" s="4">
        <f>Order_items!B4459</f>
        <v>397973</v>
      </c>
      <c r="D4459" s="4" t="str">
        <f t="array" ref="D4459">_xlfn.XLOOKUP(C4459,Products!A:A,Products!B:B,"")</f>
        <v>Bananas</v>
      </c>
      <c r="E4459" s="4" t="str">
        <f t="array" ref="E4459">_xlfn.XLOOKUP(C4459,Products!A:A,Products!C:C,"")</f>
        <v>Fruits &amp; Vegetables</v>
      </c>
      <c r="F4459" s="4" t="str">
        <f t="array" ref="F4459">_xlfn.XLOOKUP(C4459,Products!A:A,Products!D:D,"")</f>
        <v>Wable, Randhawa and Mutti</v>
      </c>
      <c r="G4459" s="4">
        <f>Order_items!C4459</f>
        <v>3</v>
      </c>
      <c r="H4459" s="4">
        <f>Order_items!D4459</f>
        <v>728.73</v>
      </c>
      <c r="I4459" s="4">
        <f>Order_items!E4459</f>
        <v>2186.19</v>
      </c>
      <c r="J4459" s="4" t="str">
        <f t="array" ref="J4459">_xlfn.XLOOKUP(A4459,Orders!A:A,Orders!G:G,"")</f>
        <v>UPI</v>
      </c>
      <c r="K4459" s="4">
        <f t="shared" si="1"/>
        <v>2023</v>
      </c>
      <c r="L4459" s="4" t="str">
        <f t="shared" si="2"/>
        <v>Apr</v>
      </c>
    </row>
    <row r="4460" ht="22.5" customHeight="1">
      <c r="A4460" s="4">
        <f>(Orders!A4460)</f>
        <v>8276417383</v>
      </c>
      <c r="B4460" s="5">
        <f t="array" ref="B4460">_xlfn.XLOOKUP(A4460, Orders!A:A,Orders!C:C)</f>
        <v>45461.0938</v>
      </c>
      <c r="C4460" s="4">
        <f>Order_items!B4460</f>
        <v>462526</v>
      </c>
      <c r="D4460" s="4" t="str">
        <f t="array" ref="D4460">_xlfn.XLOOKUP(C4460,Products!A:A,Products!B:B,"")</f>
        <v>Curd</v>
      </c>
      <c r="E4460" s="4" t="str">
        <f t="array" ref="E4460">_xlfn.XLOOKUP(C4460,Products!A:A,Products!C:C,"")</f>
        <v>Dairy &amp; Breakfast</v>
      </c>
      <c r="F4460" s="4" t="str">
        <f t="array" ref="F4460">_xlfn.XLOOKUP(C4460,Products!A:A,Products!D:D,"")</f>
        <v>Pau and Sons</v>
      </c>
      <c r="G4460" s="4">
        <f>Order_items!C4460</f>
        <v>1</v>
      </c>
      <c r="H4460" s="4">
        <f>Order_items!D4460</f>
        <v>449.97</v>
      </c>
      <c r="I4460" s="4">
        <f>Order_items!E4460</f>
        <v>449.97</v>
      </c>
      <c r="J4460" s="4" t="str">
        <f t="array" ref="J4460">_xlfn.XLOOKUP(A4460,Orders!A:A,Orders!G:G,"")</f>
        <v>Cash</v>
      </c>
      <c r="K4460" s="4">
        <f t="shared" si="1"/>
        <v>2024</v>
      </c>
      <c r="L4460" s="4" t="str">
        <f t="shared" si="2"/>
        <v>Jun</v>
      </c>
    </row>
    <row r="4461" ht="22.5" customHeight="1">
      <c r="A4461" s="4">
        <f>(Orders!A4461)</f>
        <v>784435014</v>
      </c>
      <c r="B4461" s="5">
        <f t="array" ref="B4461">_xlfn.XLOOKUP(A4461, Orders!A:A,Orders!C:C)</f>
        <v>45210.61566</v>
      </c>
      <c r="C4461" s="4">
        <f>Order_items!B4461</f>
        <v>478531</v>
      </c>
      <c r="D4461" s="4" t="str">
        <f t="array" ref="D4461">_xlfn.XLOOKUP(C4461,Products!A:A,Products!B:B,"")</f>
        <v>Carrots</v>
      </c>
      <c r="E4461" s="4" t="str">
        <f t="array" ref="E4461">_xlfn.XLOOKUP(C4461,Products!A:A,Products!C:C,"")</f>
        <v>Fruits &amp; Vegetables</v>
      </c>
      <c r="F4461" s="4" t="str">
        <f t="array" ref="F4461">_xlfn.XLOOKUP(C4461,Products!A:A,Products!D:D,"")</f>
        <v>Uppal Group</v>
      </c>
      <c r="G4461" s="4">
        <f>Order_items!C4461</f>
        <v>1</v>
      </c>
      <c r="H4461" s="4">
        <f>Order_items!D4461</f>
        <v>825.46</v>
      </c>
      <c r="I4461" s="4">
        <f>Order_items!E4461</f>
        <v>825.46</v>
      </c>
      <c r="J4461" s="4" t="str">
        <f t="array" ref="J4461">_xlfn.XLOOKUP(A4461,Orders!A:A,Orders!G:G,"")</f>
        <v>Cash</v>
      </c>
      <c r="K4461" s="4">
        <f t="shared" si="1"/>
        <v>2023</v>
      </c>
      <c r="L4461" s="4" t="str">
        <f t="shared" si="2"/>
        <v>Oct</v>
      </c>
    </row>
    <row r="4462" ht="22.5" customHeight="1">
      <c r="A4462" s="4">
        <f>(Orders!A4462)</f>
        <v>9442274046</v>
      </c>
      <c r="B4462" s="5">
        <f t="array" ref="B4462">_xlfn.XLOOKUP(A4462, Orders!A:A,Orders!C:C)</f>
        <v>45170.45547</v>
      </c>
      <c r="C4462" s="4">
        <f>Order_items!B4462</f>
        <v>969851</v>
      </c>
      <c r="D4462" s="4" t="str">
        <f t="array" ref="D4462">_xlfn.XLOOKUP(C4462,Products!A:A,Products!B:B,"")</f>
        <v>Frozen Vegetables</v>
      </c>
      <c r="E4462" s="4" t="str">
        <f t="array" ref="E4462">_xlfn.XLOOKUP(C4462,Products!A:A,Products!C:C,"")</f>
        <v>Instant &amp; Frozen Food</v>
      </c>
      <c r="F4462" s="4" t="str">
        <f t="array" ref="F4462">_xlfn.XLOOKUP(C4462,Products!A:A,Products!D:D,"")</f>
        <v>Kara, Sodhi and Bassi</v>
      </c>
      <c r="G4462" s="4">
        <f>Order_items!C4462</f>
        <v>2</v>
      </c>
      <c r="H4462" s="4">
        <f>Order_items!D4462</f>
        <v>340.66</v>
      </c>
      <c r="I4462" s="4">
        <f>Order_items!E4462</f>
        <v>681.32</v>
      </c>
      <c r="J4462" s="4" t="str">
        <f t="array" ref="J4462">_xlfn.XLOOKUP(A4462,Orders!A:A,Orders!G:G,"")</f>
        <v>UPI</v>
      </c>
      <c r="K4462" s="4">
        <f t="shared" si="1"/>
        <v>2023</v>
      </c>
      <c r="L4462" s="4" t="str">
        <f t="shared" si="2"/>
        <v>Sep</v>
      </c>
    </row>
    <row r="4463" ht="22.5" customHeight="1">
      <c r="A4463" s="4">
        <f>(Orders!A4463)</f>
        <v>2470025903</v>
      </c>
      <c r="B4463" s="5">
        <f t="array" ref="B4463">_xlfn.XLOOKUP(A4463, Orders!A:A,Orders!C:C)</f>
        <v>45449.33174</v>
      </c>
      <c r="C4463" s="4">
        <f>Order_items!B4463</f>
        <v>839170</v>
      </c>
      <c r="D4463" s="4" t="str">
        <f t="array" ref="D4463">_xlfn.XLOOKUP(C4463,Products!A:A,Products!B:B,"")</f>
        <v>Curd</v>
      </c>
      <c r="E4463" s="4" t="str">
        <f t="array" ref="E4463">_xlfn.XLOOKUP(C4463,Products!A:A,Products!C:C,"")</f>
        <v>Dairy &amp; Breakfast</v>
      </c>
      <c r="F4463" s="4" t="str">
        <f t="array" ref="F4463">_xlfn.XLOOKUP(C4463,Products!A:A,Products!D:D,"")</f>
        <v>Shetty and Sons</v>
      </c>
      <c r="G4463" s="4">
        <f>Order_items!C4463</f>
        <v>2</v>
      </c>
      <c r="H4463" s="4">
        <f>Order_items!D4463</f>
        <v>481.63</v>
      </c>
      <c r="I4463" s="4">
        <f>Order_items!E4463</f>
        <v>963.26</v>
      </c>
      <c r="J4463" s="4" t="str">
        <f t="array" ref="J4463">_xlfn.XLOOKUP(A4463,Orders!A:A,Orders!G:G,"")</f>
        <v>Cash</v>
      </c>
      <c r="K4463" s="4">
        <f t="shared" si="1"/>
        <v>2024</v>
      </c>
      <c r="L4463" s="4" t="str">
        <f t="shared" si="2"/>
        <v>Jun</v>
      </c>
    </row>
    <row r="4464" ht="22.5" customHeight="1">
      <c r="A4464" s="4">
        <f>(Orders!A4464)</f>
        <v>6774241153</v>
      </c>
      <c r="B4464" s="5">
        <f t="array" ref="B4464">_xlfn.XLOOKUP(A4464, Orders!A:A,Orders!C:C)</f>
        <v>45558.22844</v>
      </c>
      <c r="C4464" s="4">
        <f>Order_items!B4464</f>
        <v>707935</v>
      </c>
      <c r="D4464" s="4" t="str">
        <f t="array" ref="D4464">_xlfn.XLOOKUP(C4464,Products!A:A,Products!B:B,"")</f>
        <v>Cat Food</v>
      </c>
      <c r="E4464" s="4" t="str">
        <f t="array" ref="E4464">_xlfn.XLOOKUP(C4464,Products!A:A,Products!C:C,"")</f>
        <v>Pet Care</v>
      </c>
      <c r="F4464" s="4" t="str">
        <f t="array" ref="F4464">_xlfn.XLOOKUP(C4464,Products!A:A,Products!D:D,"")</f>
        <v>Anne, Mammen and Khatri</v>
      </c>
      <c r="G4464" s="4">
        <f>Order_items!C4464</f>
        <v>2</v>
      </c>
      <c r="H4464" s="4">
        <f>Order_items!D4464</f>
        <v>820.9</v>
      </c>
      <c r="I4464" s="4">
        <f>Order_items!E4464</f>
        <v>1641.8</v>
      </c>
      <c r="J4464" s="4" t="str">
        <f t="array" ref="J4464">_xlfn.XLOOKUP(A4464,Orders!A:A,Orders!G:G,"")</f>
        <v>UPI</v>
      </c>
      <c r="K4464" s="4">
        <f t="shared" si="1"/>
        <v>2024</v>
      </c>
      <c r="L4464" s="4" t="str">
        <f t="shared" si="2"/>
        <v>Sep</v>
      </c>
    </row>
    <row r="4465" ht="22.5" customHeight="1">
      <c r="A4465" s="4">
        <f>(Orders!A4465)</f>
        <v>3874644184</v>
      </c>
      <c r="B4465" s="5">
        <f t="array" ref="B4465">_xlfn.XLOOKUP(A4465, Orders!A:A,Orders!C:C)</f>
        <v>45466.97858</v>
      </c>
      <c r="C4465" s="4">
        <f>Order_items!B4465</f>
        <v>853932</v>
      </c>
      <c r="D4465" s="4" t="str">
        <f t="array" ref="D4465">_xlfn.XLOOKUP(C4465,Products!A:A,Products!B:B,"")</f>
        <v>Baby Wipes</v>
      </c>
      <c r="E4465" s="4" t="str">
        <f t="array" ref="E4465">_xlfn.XLOOKUP(C4465,Products!A:A,Products!C:C,"")</f>
        <v>Baby Care</v>
      </c>
      <c r="F4465" s="4" t="str">
        <f t="array" ref="F4465">_xlfn.XLOOKUP(C4465,Products!A:A,Products!D:D,"")</f>
        <v>Ranganathan-Peri</v>
      </c>
      <c r="G4465" s="4">
        <f>Order_items!C4465</f>
        <v>3</v>
      </c>
      <c r="H4465" s="4">
        <f>Order_items!D4465</f>
        <v>941.19</v>
      </c>
      <c r="I4465" s="4">
        <f>Order_items!E4465</f>
        <v>2823.57</v>
      </c>
      <c r="J4465" s="4" t="str">
        <f t="array" ref="J4465">_xlfn.XLOOKUP(A4465,Orders!A:A,Orders!G:G,"")</f>
        <v>Cash</v>
      </c>
      <c r="K4465" s="4">
        <f t="shared" si="1"/>
        <v>2024</v>
      </c>
      <c r="L4465" s="4" t="str">
        <f t="shared" si="2"/>
        <v>Jun</v>
      </c>
    </row>
    <row r="4466" ht="22.5" customHeight="1">
      <c r="A4466" s="4">
        <f>(Orders!A4466)</f>
        <v>8078065454</v>
      </c>
      <c r="B4466" s="5">
        <f t="array" ref="B4466">_xlfn.XLOOKUP(A4466, Orders!A:A,Orders!C:C)</f>
        <v>45431.46894</v>
      </c>
      <c r="C4466" s="4">
        <f>Order_items!B4466</f>
        <v>679865</v>
      </c>
      <c r="D4466" s="4" t="str">
        <f t="array" ref="D4466">_xlfn.XLOOKUP(C4466,Products!A:A,Products!B:B,"")</f>
        <v>Wheat Flour</v>
      </c>
      <c r="E4466" s="4" t="str">
        <f t="array" ref="E4466">_xlfn.XLOOKUP(C4466,Products!A:A,Products!C:C,"")</f>
        <v>Grocery &amp; Staples</v>
      </c>
      <c r="F4466" s="4" t="str">
        <f t="array" ref="F4466">_xlfn.XLOOKUP(C4466,Products!A:A,Products!D:D,"")</f>
        <v>Memon-Barad</v>
      </c>
      <c r="G4466" s="4">
        <f>Order_items!C4466</f>
        <v>3</v>
      </c>
      <c r="H4466" s="4">
        <f>Order_items!D4466</f>
        <v>347.91</v>
      </c>
      <c r="I4466" s="4">
        <f>Order_items!E4466</f>
        <v>1043.73</v>
      </c>
      <c r="J4466" s="4" t="str">
        <f t="array" ref="J4466">_xlfn.XLOOKUP(A4466,Orders!A:A,Orders!G:G,"")</f>
        <v>Cash</v>
      </c>
      <c r="K4466" s="4">
        <f t="shared" si="1"/>
        <v>2024</v>
      </c>
      <c r="L4466" s="4" t="str">
        <f t="shared" si="2"/>
        <v>May</v>
      </c>
    </row>
    <row r="4467" ht="22.5" customHeight="1">
      <c r="A4467" s="4">
        <f>(Orders!A4467)</f>
        <v>340113260</v>
      </c>
      <c r="B4467" s="5">
        <f t="array" ref="B4467">_xlfn.XLOOKUP(A4467, Orders!A:A,Orders!C:C)</f>
        <v>45349.64267</v>
      </c>
      <c r="C4467" s="4">
        <f>Order_items!B4467</f>
        <v>621677</v>
      </c>
      <c r="D4467" s="4" t="str">
        <f t="array" ref="D4467">_xlfn.XLOOKUP(C4467,Products!A:A,Products!B:B,"")</f>
        <v>Frozen Biryani</v>
      </c>
      <c r="E4467" s="4" t="str">
        <f t="array" ref="E4467">_xlfn.XLOOKUP(C4467,Products!A:A,Products!C:C,"")</f>
        <v>Instant &amp; Frozen Food</v>
      </c>
      <c r="F4467" s="4" t="str">
        <f t="array" ref="F4467">_xlfn.XLOOKUP(C4467,Products!A:A,Products!D:D,"")</f>
        <v>Sabharwal-Mital</v>
      </c>
      <c r="G4467" s="4">
        <f>Order_items!C4467</f>
        <v>1</v>
      </c>
      <c r="H4467" s="4">
        <f>Order_items!D4467</f>
        <v>317.8</v>
      </c>
      <c r="I4467" s="4">
        <f>Order_items!E4467</f>
        <v>317.8</v>
      </c>
      <c r="J4467" s="4" t="str">
        <f t="array" ref="J4467">_xlfn.XLOOKUP(A4467,Orders!A:A,Orders!G:G,"")</f>
        <v>Card</v>
      </c>
      <c r="K4467" s="4">
        <f t="shared" si="1"/>
        <v>2024</v>
      </c>
      <c r="L4467" s="4" t="str">
        <f t="shared" si="2"/>
        <v>Feb</v>
      </c>
    </row>
    <row r="4468" ht="22.5" customHeight="1">
      <c r="A4468" s="4">
        <f>(Orders!A4468)</f>
        <v>2978839318</v>
      </c>
      <c r="B4468" s="5">
        <f t="array" ref="B4468">_xlfn.XLOOKUP(A4468, Orders!A:A,Orders!C:C)</f>
        <v>45302.67205</v>
      </c>
      <c r="C4468" s="4">
        <f>Order_items!B4468</f>
        <v>435929</v>
      </c>
      <c r="D4468" s="4" t="str">
        <f t="array" ref="D4468">_xlfn.XLOOKUP(C4468,Products!A:A,Products!B:B,"")</f>
        <v>Toilet Cleaner</v>
      </c>
      <c r="E4468" s="4" t="str">
        <f t="array" ref="E4468">_xlfn.XLOOKUP(C4468,Products!A:A,Products!C:C,"")</f>
        <v>Household Care</v>
      </c>
      <c r="F4468" s="4" t="str">
        <f t="array" ref="F4468">_xlfn.XLOOKUP(C4468,Products!A:A,Products!D:D,"")</f>
        <v>Memon Ltd</v>
      </c>
      <c r="G4468" s="4">
        <f>Order_items!C4468</f>
        <v>2</v>
      </c>
      <c r="H4468" s="4">
        <f>Order_items!D4468</f>
        <v>856.89</v>
      </c>
      <c r="I4468" s="4">
        <f>Order_items!E4468</f>
        <v>1713.78</v>
      </c>
      <c r="J4468" s="4" t="str">
        <f t="array" ref="J4468">_xlfn.XLOOKUP(A4468,Orders!A:A,Orders!G:G,"")</f>
        <v>Card</v>
      </c>
      <c r="K4468" s="4">
        <f t="shared" si="1"/>
        <v>2024</v>
      </c>
      <c r="L4468" s="4" t="str">
        <f t="shared" si="2"/>
        <v>Jan</v>
      </c>
    </row>
    <row r="4469" ht="22.5" customHeight="1">
      <c r="A4469" s="4">
        <f>(Orders!A4469)</f>
        <v>3896922017</v>
      </c>
      <c r="B4469" s="5">
        <f t="array" ref="B4469">_xlfn.XLOOKUP(A4469, Orders!A:A,Orders!C:C)</f>
        <v>45529.73545</v>
      </c>
      <c r="C4469" s="4">
        <f>Order_items!B4469</f>
        <v>677542</v>
      </c>
      <c r="D4469" s="4" t="str">
        <f t="array" ref="D4469">_xlfn.XLOOKUP(C4469,Products!A:A,Products!B:B,"")</f>
        <v>Toilet Cleaner</v>
      </c>
      <c r="E4469" s="4" t="str">
        <f t="array" ref="E4469">_xlfn.XLOOKUP(C4469,Products!A:A,Products!C:C,"")</f>
        <v>Household Care</v>
      </c>
      <c r="F4469" s="4" t="str">
        <f t="array" ref="F4469">_xlfn.XLOOKUP(C4469,Products!A:A,Products!D:D,"")</f>
        <v>Thaman-Lanka</v>
      </c>
      <c r="G4469" s="4">
        <f>Order_items!C4469</f>
        <v>3</v>
      </c>
      <c r="H4469" s="4">
        <f>Order_items!D4469</f>
        <v>212.61</v>
      </c>
      <c r="I4469" s="4">
        <f>Order_items!E4469</f>
        <v>637.83</v>
      </c>
      <c r="J4469" s="4" t="str">
        <f t="array" ref="J4469">_xlfn.XLOOKUP(A4469,Orders!A:A,Orders!G:G,"")</f>
        <v>Card</v>
      </c>
      <c r="K4469" s="4">
        <f t="shared" si="1"/>
        <v>2024</v>
      </c>
      <c r="L4469" s="4" t="str">
        <f t="shared" si="2"/>
        <v>Aug</v>
      </c>
    </row>
    <row r="4470" ht="22.5" customHeight="1">
      <c r="A4470" s="4">
        <f>(Orders!A4470)</f>
        <v>7621954956</v>
      </c>
      <c r="B4470" s="5">
        <f t="array" ref="B4470">_xlfn.XLOOKUP(A4470, Orders!A:A,Orders!C:C)</f>
        <v>45114.16644</v>
      </c>
      <c r="C4470" s="4">
        <f>Order_items!B4470</f>
        <v>298985</v>
      </c>
      <c r="D4470" s="4" t="str">
        <f t="array" ref="D4470">_xlfn.XLOOKUP(C4470,Products!A:A,Products!B:B,"")</f>
        <v>Vitamins</v>
      </c>
      <c r="E4470" s="4" t="str">
        <f t="array" ref="E4470">_xlfn.XLOOKUP(C4470,Products!A:A,Products!C:C,"")</f>
        <v>Pharmacy</v>
      </c>
      <c r="F4470" s="4" t="str">
        <f t="array" ref="F4470">_xlfn.XLOOKUP(C4470,Products!A:A,Products!D:D,"")</f>
        <v>Ramanathan, Joshi and Srinivasan</v>
      </c>
      <c r="G4470" s="4">
        <f>Order_items!C4470</f>
        <v>1</v>
      </c>
      <c r="H4470" s="4">
        <f>Order_items!D4470</f>
        <v>183.76</v>
      </c>
      <c r="I4470" s="4">
        <f>Order_items!E4470</f>
        <v>183.76</v>
      </c>
      <c r="J4470" s="4" t="str">
        <f t="array" ref="J4470">_xlfn.XLOOKUP(A4470,Orders!A:A,Orders!G:G,"")</f>
        <v>UPI</v>
      </c>
      <c r="K4470" s="4">
        <f t="shared" si="1"/>
        <v>2023</v>
      </c>
      <c r="L4470" s="4" t="str">
        <f t="shared" si="2"/>
        <v>Jul</v>
      </c>
    </row>
    <row r="4471" ht="22.5" customHeight="1">
      <c r="A4471" s="4">
        <f>(Orders!A4471)</f>
        <v>581178324</v>
      </c>
      <c r="B4471" s="5">
        <f t="array" ref="B4471">_xlfn.XLOOKUP(A4471, Orders!A:A,Orders!C:C)</f>
        <v>45339.17019</v>
      </c>
      <c r="C4471" s="4">
        <f>Order_items!B4471</f>
        <v>578097</v>
      </c>
      <c r="D4471" s="4" t="str">
        <f t="array" ref="D4471">_xlfn.XLOOKUP(C4471,Products!A:A,Products!B:B,"")</f>
        <v>Nuts</v>
      </c>
      <c r="E4471" s="4" t="str">
        <f t="array" ref="E4471">_xlfn.XLOOKUP(C4471,Products!A:A,Products!C:C,"")</f>
        <v>Snacks &amp; Munchies</v>
      </c>
      <c r="F4471" s="4" t="str">
        <f t="array" ref="F4471">_xlfn.XLOOKUP(C4471,Products!A:A,Products!D:D,"")</f>
        <v>Jha Group</v>
      </c>
      <c r="G4471" s="4">
        <f>Order_items!C4471</f>
        <v>2</v>
      </c>
      <c r="H4471" s="4">
        <f>Order_items!D4471</f>
        <v>267.61</v>
      </c>
      <c r="I4471" s="4">
        <f>Order_items!E4471</f>
        <v>535.22</v>
      </c>
      <c r="J4471" s="4" t="str">
        <f t="array" ref="J4471">_xlfn.XLOOKUP(A4471,Orders!A:A,Orders!G:G,"")</f>
        <v>Cash</v>
      </c>
      <c r="K4471" s="4">
        <f t="shared" si="1"/>
        <v>2024</v>
      </c>
      <c r="L4471" s="4" t="str">
        <f t="shared" si="2"/>
        <v>Feb</v>
      </c>
    </row>
    <row r="4472" ht="22.5" customHeight="1">
      <c r="A4472" s="4">
        <f>(Orders!A4472)</f>
        <v>8469170680</v>
      </c>
      <c r="B4472" s="5">
        <f t="array" ref="B4472">_xlfn.XLOOKUP(A4472, Orders!A:A,Orders!C:C)</f>
        <v>45001.78851</v>
      </c>
      <c r="C4472" s="4">
        <f>Order_items!B4472</f>
        <v>240179</v>
      </c>
      <c r="D4472" s="4" t="str">
        <f t="array" ref="D4472">_xlfn.XLOOKUP(C4472,Products!A:A,Products!B:B,"")</f>
        <v>Cough Syrup</v>
      </c>
      <c r="E4472" s="4" t="str">
        <f t="array" ref="E4472">_xlfn.XLOOKUP(C4472,Products!A:A,Products!C:C,"")</f>
        <v>Pharmacy</v>
      </c>
      <c r="F4472" s="4" t="str">
        <f t="array" ref="F4472">_xlfn.XLOOKUP(C4472,Products!A:A,Products!D:D,"")</f>
        <v>Ram-Suri</v>
      </c>
      <c r="G4472" s="4">
        <f>Order_items!C4472</f>
        <v>1</v>
      </c>
      <c r="H4472" s="4">
        <f>Order_items!D4472</f>
        <v>90.56</v>
      </c>
      <c r="I4472" s="4">
        <f>Order_items!E4472</f>
        <v>90.56</v>
      </c>
      <c r="J4472" s="4" t="str">
        <f t="array" ref="J4472">_xlfn.XLOOKUP(A4472,Orders!A:A,Orders!G:G,"")</f>
        <v>UPI</v>
      </c>
      <c r="K4472" s="4">
        <f t="shared" si="1"/>
        <v>2023</v>
      </c>
      <c r="L4472" s="4" t="str">
        <f t="shared" si="2"/>
        <v>Mar</v>
      </c>
    </row>
    <row r="4473" ht="22.5" customHeight="1">
      <c r="A4473" s="4">
        <f>(Orders!A4473)</f>
        <v>6779626333</v>
      </c>
      <c r="B4473" s="5">
        <f t="array" ref="B4473">_xlfn.XLOOKUP(A4473, Orders!A:A,Orders!C:C)</f>
        <v>45423.05605</v>
      </c>
      <c r="C4473" s="4">
        <f>Order_items!B4473</f>
        <v>871592</v>
      </c>
      <c r="D4473" s="4" t="str">
        <f t="array" ref="D4473">_xlfn.XLOOKUP(C4473,Products!A:A,Products!B:B,"")</f>
        <v>Carrots</v>
      </c>
      <c r="E4473" s="4" t="str">
        <f t="array" ref="E4473">_xlfn.XLOOKUP(C4473,Products!A:A,Products!C:C,"")</f>
        <v>Fruits &amp; Vegetables</v>
      </c>
      <c r="F4473" s="4" t="str">
        <f t="array" ref="F4473">_xlfn.XLOOKUP(C4473,Products!A:A,Products!D:D,"")</f>
        <v>Shankar, Nadkarni and Kumer</v>
      </c>
      <c r="G4473" s="4">
        <f>Order_items!C4473</f>
        <v>2</v>
      </c>
      <c r="H4473" s="4">
        <f>Order_items!D4473</f>
        <v>870.29</v>
      </c>
      <c r="I4473" s="4">
        <f>Order_items!E4473</f>
        <v>1740.58</v>
      </c>
      <c r="J4473" s="4" t="str">
        <f t="array" ref="J4473">_xlfn.XLOOKUP(A4473,Orders!A:A,Orders!G:G,"")</f>
        <v>Card</v>
      </c>
      <c r="K4473" s="4">
        <f t="shared" si="1"/>
        <v>2024</v>
      </c>
      <c r="L4473" s="4" t="str">
        <f t="shared" si="2"/>
        <v>May</v>
      </c>
    </row>
    <row r="4474" ht="22.5" customHeight="1">
      <c r="A4474" s="4">
        <f>(Orders!A4474)</f>
        <v>6335704206</v>
      </c>
      <c r="B4474" s="5">
        <f t="array" ref="B4474">_xlfn.XLOOKUP(A4474, Orders!A:A,Orders!C:C)</f>
        <v>45434.52624</v>
      </c>
      <c r="C4474" s="4">
        <f>Order_items!B4474</f>
        <v>592784</v>
      </c>
      <c r="D4474" s="4" t="str">
        <f t="array" ref="D4474">_xlfn.XLOOKUP(C4474,Products!A:A,Products!B:B,"")</f>
        <v>Biscuits</v>
      </c>
      <c r="E4474" s="4" t="str">
        <f t="array" ref="E4474">_xlfn.XLOOKUP(C4474,Products!A:A,Products!C:C,"")</f>
        <v>Snacks &amp; Munchies</v>
      </c>
      <c r="F4474" s="4" t="str">
        <f t="array" ref="F4474">_xlfn.XLOOKUP(C4474,Products!A:A,Products!D:D,"")</f>
        <v>Andra, Mander and Kari</v>
      </c>
      <c r="G4474" s="4">
        <f>Order_items!C4474</f>
        <v>1</v>
      </c>
      <c r="H4474" s="4">
        <f>Order_items!D4474</f>
        <v>280.35</v>
      </c>
      <c r="I4474" s="4">
        <f>Order_items!E4474</f>
        <v>280.35</v>
      </c>
      <c r="J4474" s="4" t="str">
        <f t="array" ref="J4474">_xlfn.XLOOKUP(A4474,Orders!A:A,Orders!G:G,"")</f>
        <v>Card</v>
      </c>
      <c r="K4474" s="4">
        <f t="shared" si="1"/>
        <v>2024</v>
      </c>
      <c r="L4474" s="4" t="str">
        <f t="shared" si="2"/>
        <v>May</v>
      </c>
    </row>
    <row r="4475" ht="22.5" customHeight="1">
      <c r="A4475" s="4">
        <f>(Orders!A4475)</f>
        <v>8314342490</v>
      </c>
      <c r="B4475" s="5">
        <f t="array" ref="B4475">_xlfn.XLOOKUP(A4475, Orders!A:A,Orders!C:C)</f>
        <v>45021.04411</v>
      </c>
      <c r="C4475" s="4">
        <f>Order_items!B4475</f>
        <v>440875</v>
      </c>
      <c r="D4475" s="4" t="str">
        <f t="array" ref="D4475">_xlfn.XLOOKUP(C4475,Products!A:A,Products!B:B,"")</f>
        <v>Baby Wipes</v>
      </c>
      <c r="E4475" s="4" t="str">
        <f t="array" ref="E4475">_xlfn.XLOOKUP(C4475,Products!A:A,Products!C:C,"")</f>
        <v>Baby Care</v>
      </c>
      <c r="F4475" s="4" t="str">
        <f t="array" ref="F4475">_xlfn.XLOOKUP(C4475,Products!A:A,Products!D:D,"")</f>
        <v>Loyal Inc</v>
      </c>
      <c r="G4475" s="4">
        <f>Order_items!C4475</f>
        <v>2</v>
      </c>
      <c r="H4475" s="4">
        <f>Order_items!D4475</f>
        <v>275.03</v>
      </c>
      <c r="I4475" s="4">
        <f>Order_items!E4475</f>
        <v>550.06</v>
      </c>
      <c r="J4475" s="4" t="str">
        <f t="array" ref="J4475">_xlfn.XLOOKUP(A4475,Orders!A:A,Orders!G:G,"")</f>
        <v>Wallet</v>
      </c>
      <c r="K4475" s="4">
        <f t="shared" si="1"/>
        <v>2023</v>
      </c>
      <c r="L4475" s="4" t="str">
        <f t="shared" si="2"/>
        <v>Apr</v>
      </c>
    </row>
    <row r="4476" ht="22.5" customHeight="1">
      <c r="A4476" s="4">
        <f>(Orders!A4476)</f>
        <v>1948795658</v>
      </c>
      <c r="B4476" s="5">
        <f t="array" ref="B4476">_xlfn.XLOOKUP(A4476, Orders!A:A,Orders!C:C)</f>
        <v>45222.32361</v>
      </c>
      <c r="C4476" s="4">
        <f>Order_items!B4476</f>
        <v>186168</v>
      </c>
      <c r="D4476" s="4" t="str">
        <f t="array" ref="D4476">_xlfn.XLOOKUP(C4476,Products!A:A,Products!B:B,"")</f>
        <v>Dog Food</v>
      </c>
      <c r="E4476" s="4" t="str">
        <f t="array" ref="E4476">_xlfn.XLOOKUP(C4476,Products!A:A,Products!C:C,"")</f>
        <v>Pet Care</v>
      </c>
      <c r="F4476" s="4" t="str">
        <f t="array" ref="F4476">_xlfn.XLOOKUP(C4476,Products!A:A,Products!D:D,"")</f>
        <v>Parekh, Lad and Kadakia</v>
      </c>
      <c r="G4476" s="4">
        <f>Order_items!C4476</f>
        <v>1</v>
      </c>
      <c r="H4476" s="4">
        <f>Order_items!D4476</f>
        <v>878.8</v>
      </c>
      <c r="I4476" s="4">
        <f>Order_items!E4476</f>
        <v>878.8</v>
      </c>
      <c r="J4476" s="4" t="str">
        <f t="array" ref="J4476">_xlfn.XLOOKUP(A4476,Orders!A:A,Orders!G:G,"")</f>
        <v>Card</v>
      </c>
      <c r="K4476" s="4">
        <f t="shared" si="1"/>
        <v>2023</v>
      </c>
      <c r="L4476" s="4" t="str">
        <f t="shared" si="2"/>
        <v>Oct</v>
      </c>
    </row>
    <row r="4477" ht="22.5" customHeight="1">
      <c r="A4477" s="4">
        <f>(Orders!A4477)</f>
        <v>9187864807</v>
      </c>
      <c r="B4477" s="5">
        <f t="array" ref="B4477">_xlfn.XLOOKUP(A4477, Orders!A:A,Orders!C:C)</f>
        <v>45465.41692</v>
      </c>
      <c r="C4477" s="4">
        <f>Order_items!B4477</f>
        <v>871592</v>
      </c>
      <c r="D4477" s="4" t="str">
        <f t="array" ref="D4477">_xlfn.XLOOKUP(C4477,Products!A:A,Products!B:B,"")</f>
        <v>Carrots</v>
      </c>
      <c r="E4477" s="4" t="str">
        <f t="array" ref="E4477">_xlfn.XLOOKUP(C4477,Products!A:A,Products!C:C,"")</f>
        <v>Fruits &amp; Vegetables</v>
      </c>
      <c r="F4477" s="4" t="str">
        <f t="array" ref="F4477">_xlfn.XLOOKUP(C4477,Products!A:A,Products!D:D,"")</f>
        <v>Shankar, Nadkarni and Kumer</v>
      </c>
      <c r="G4477" s="4">
        <f>Order_items!C4477</f>
        <v>1</v>
      </c>
      <c r="H4477" s="4">
        <f>Order_items!D4477</f>
        <v>870.29</v>
      </c>
      <c r="I4477" s="4">
        <f>Order_items!E4477</f>
        <v>870.29</v>
      </c>
      <c r="J4477" s="4" t="str">
        <f t="array" ref="J4477">_xlfn.XLOOKUP(A4477,Orders!A:A,Orders!G:G,"")</f>
        <v>Wallet</v>
      </c>
      <c r="K4477" s="4">
        <f t="shared" si="1"/>
        <v>2024</v>
      </c>
      <c r="L4477" s="4" t="str">
        <f t="shared" si="2"/>
        <v>Jun</v>
      </c>
    </row>
    <row r="4478" ht="22.5" customHeight="1">
      <c r="A4478" s="4">
        <f>(Orders!A4478)</f>
        <v>8399666962</v>
      </c>
      <c r="B4478" s="5">
        <f t="array" ref="B4478">_xlfn.XLOOKUP(A4478, Orders!A:A,Orders!C:C)</f>
        <v>45024.40661</v>
      </c>
      <c r="C4478" s="4">
        <f>Order_items!B4478</f>
        <v>287070</v>
      </c>
      <c r="D4478" s="4" t="str">
        <f t="array" ref="D4478">_xlfn.XLOOKUP(C4478,Products!A:A,Products!B:B,"")</f>
        <v>Wheat Flour</v>
      </c>
      <c r="E4478" s="4" t="str">
        <f t="array" ref="E4478">_xlfn.XLOOKUP(C4478,Products!A:A,Products!C:C,"")</f>
        <v>Grocery &amp; Staples</v>
      </c>
      <c r="F4478" s="4" t="str">
        <f t="array" ref="F4478">_xlfn.XLOOKUP(C4478,Products!A:A,Products!D:D,"")</f>
        <v>Gala, Magar and Rajagopal</v>
      </c>
      <c r="G4478" s="4">
        <f>Order_items!C4478</f>
        <v>3</v>
      </c>
      <c r="H4478" s="4">
        <f>Order_items!D4478</f>
        <v>443.17</v>
      </c>
      <c r="I4478" s="4">
        <f>Order_items!E4478</f>
        <v>1329.51</v>
      </c>
      <c r="J4478" s="4" t="str">
        <f t="array" ref="J4478">_xlfn.XLOOKUP(A4478,Orders!A:A,Orders!G:G,"")</f>
        <v>UPI</v>
      </c>
      <c r="K4478" s="4">
        <f t="shared" si="1"/>
        <v>2023</v>
      </c>
      <c r="L4478" s="4" t="str">
        <f t="shared" si="2"/>
        <v>Apr</v>
      </c>
    </row>
    <row r="4479" ht="22.5" customHeight="1">
      <c r="A4479" s="4">
        <f>(Orders!A4479)</f>
        <v>6196321055</v>
      </c>
      <c r="B4479" s="5">
        <f t="array" ref="B4479">_xlfn.XLOOKUP(A4479, Orders!A:A,Orders!C:C)</f>
        <v>45429.76753</v>
      </c>
      <c r="C4479" s="4">
        <f>Order_items!B4479</f>
        <v>767398</v>
      </c>
      <c r="D4479" s="4" t="str">
        <f t="array" ref="D4479">_xlfn.XLOOKUP(C4479,Products!A:A,Products!B:B,"")</f>
        <v>Dish Soap</v>
      </c>
      <c r="E4479" s="4" t="str">
        <f t="array" ref="E4479">_xlfn.XLOOKUP(C4479,Products!A:A,Products!C:C,"")</f>
        <v>Household Care</v>
      </c>
      <c r="F4479" s="4" t="str">
        <f t="array" ref="F4479">_xlfn.XLOOKUP(C4479,Products!A:A,Products!D:D,"")</f>
        <v>Arya, Sundaram and Pingle</v>
      </c>
      <c r="G4479" s="4">
        <f>Order_items!C4479</f>
        <v>2</v>
      </c>
      <c r="H4479" s="4">
        <f>Order_items!D4479</f>
        <v>22.14</v>
      </c>
      <c r="I4479" s="4">
        <f>Order_items!E4479</f>
        <v>44.28</v>
      </c>
      <c r="J4479" s="4" t="str">
        <f t="array" ref="J4479">_xlfn.XLOOKUP(A4479,Orders!A:A,Orders!G:G,"")</f>
        <v>Cash</v>
      </c>
      <c r="K4479" s="4">
        <f t="shared" si="1"/>
        <v>2024</v>
      </c>
      <c r="L4479" s="4" t="str">
        <f t="shared" si="2"/>
        <v>May</v>
      </c>
    </row>
    <row r="4480" ht="22.5" customHeight="1">
      <c r="A4480" s="4">
        <f>(Orders!A4480)</f>
        <v>8128518434</v>
      </c>
      <c r="B4480" s="5">
        <f t="array" ref="B4480">_xlfn.XLOOKUP(A4480, Orders!A:A,Orders!C:C)</f>
        <v>45150.70208</v>
      </c>
      <c r="C4480" s="4">
        <f>Order_items!B4480</f>
        <v>449106</v>
      </c>
      <c r="D4480" s="4" t="str">
        <f t="array" ref="D4480">_xlfn.XLOOKUP(C4480,Products!A:A,Products!B:B,"")</f>
        <v>Soap</v>
      </c>
      <c r="E4480" s="4" t="str">
        <f t="array" ref="E4480">_xlfn.XLOOKUP(C4480,Products!A:A,Products!C:C,"")</f>
        <v>Personal Care</v>
      </c>
      <c r="F4480" s="4" t="str">
        <f t="array" ref="F4480">_xlfn.XLOOKUP(C4480,Products!A:A,Products!D:D,"")</f>
        <v>Shere, Thakur and Naik</v>
      </c>
      <c r="G4480" s="4">
        <f>Order_items!C4480</f>
        <v>2</v>
      </c>
      <c r="H4480" s="4">
        <f>Order_items!D4480</f>
        <v>48.55</v>
      </c>
      <c r="I4480" s="4">
        <f>Order_items!E4480</f>
        <v>97.1</v>
      </c>
      <c r="J4480" s="4" t="str">
        <f t="array" ref="J4480">_xlfn.XLOOKUP(A4480,Orders!A:A,Orders!G:G,"")</f>
        <v>Card</v>
      </c>
      <c r="K4480" s="4">
        <f t="shared" si="1"/>
        <v>2023</v>
      </c>
      <c r="L4480" s="4" t="str">
        <f t="shared" si="2"/>
        <v>Aug</v>
      </c>
    </row>
    <row r="4481" ht="22.5" customHeight="1">
      <c r="A4481" s="4">
        <f>(Orders!A4481)</f>
        <v>9854897999</v>
      </c>
      <c r="B4481" s="5">
        <f t="array" ref="B4481">_xlfn.XLOOKUP(A4481, Orders!A:A,Orders!C:C)</f>
        <v>45203.74484</v>
      </c>
      <c r="C4481" s="4">
        <f>Order_items!B4481</f>
        <v>991434</v>
      </c>
      <c r="D4481" s="4" t="str">
        <f t="array" ref="D4481">_xlfn.XLOOKUP(C4481,Products!A:A,Products!B:B,"")</f>
        <v>Cookies</v>
      </c>
      <c r="E4481" s="4" t="str">
        <f t="array" ref="E4481">_xlfn.XLOOKUP(C4481,Products!A:A,Products!C:C,"")</f>
        <v>Snacks &amp; Munchies</v>
      </c>
      <c r="F4481" s="4" t="str">
        <f t="array" ref="F4481">_xlfn.XLOOKUP(C4481,Products!A:A,Products!D:D,"")</f>
        <v>Mital-Oza</v>
      </c>
      <c r="G4481" s="4">
        <f>Order_items!C4481</f>
        <v>2</v>
      </c>
      <c r="H4481" s="4">
        <f>Order_items!D4481</f>
        <v>237.62</v>
      </c>
      <c r="I4481" s="4">
        <f>Order_items!E4481</f>
        <v>475.24</v>
      </c>
      <c r="J4481" s="4" t="str">
        <f t="array" ref="J4481">_xlfn.XLOOKUP(A4481,Orders!A:A,Orders!G:G,"")</f>
        <v>Card</v>
      </c>
      <c r="K4481" s="4">
        <f t="shared" si="1"/>
        <v>2023</v>
      </c>
      <c r="L4481" s="4" t="str">
        <f t="shared" si="2"/>
        <v>Oct</v>
      </c>
    </row>
    <row r="4482" ht="22.5" customHeight="1">
      <c r="A4482" s="4">
        <f>(Orders!A4482)</f>
        <v>2603584546</v>
      </c>
      <c r="B4482" s="5">
        <f t="array" ref="B4482">_xlfn.XLOOKUP(A4482, Orders!A:A,Orders!C:C)</f>
        <v>45433.91207</v>
      </c>
      <c r="C4482" s="4">
        <f>Order_items!B4482</f>
        <v>366066</v>
      </c>
      <c r="D4482" s="4" t="str">
        <f t="array" ref="D4482">_xlfn.XLOOKUP(C4482,Products!A:A,Products!B:B,"")</f>
        <v>Soap</v>
      </c>
      <c r="E4482" s="4" t="str">
        <f t="array" ref="E4482">_xlfn.XLOOKUP(C4482,Products!A:A,Products!C:C,"")</f>
        <v>Personal Care</v>
      </c>
      <c r="F4482" s="4" t="str">
        <f t="array" ref="F4482">_xlfn.XLOOKUP(C4482,Products!A:A,Products!D:D,"")</f>
        <v>Mandal LLC</v>
      </c>
      <c r="G4482" s="4">
        <f>Order_items!C4482</f>
        <v>3</v>
      </c>
      <c r="H4482" s="4">
        <f>Order_items!D4482</f>
        <v>918.58</v>
      </c>
      <c r="I4482" s="4">
        <f>Order_items!E4482</f>
        <v>2755.74</v>
      </c>
      <c r="J4482" s="4" t="str">
        <f t="array" ref="J4482">_xlfn.XLOOKUP(A4482,Orders!A:A,Orders!G:G,"")</f>
        <v>Wallet</v>
      </c>
      <c r="K4482" s="4">
        <f t="shared" si="1"/>
        <v>2024</v>
      </c>
      <c r="L4482" s="4" t="str">
        <f t="shared" si="2"/>
        <v>May</v>
      </c>
    </row>
    <row r="4483" ht="22.5" customHeight="1">
      <c r="A4483" s="4">
        <f>(Orders!A4483)</f>
        <v>1295119665</v>
      </c>
      <c r="B4483" s="5">
        <f t="array" ref="B4483">_xlfn.XLOOKUP(A4483, Orders!A:A,Orders!C:C)</f>
        <v>45370.33925</v>
      </c>
      <c r="C4483" s="4">
        <f>Order_items!B4483</f>
        <v>378676</v>
      </c>
      <c r="D4483" s="4" t="str">
        <f t="array" ref="D4483">_xlfn.XLOOKUP(C4483,Products!A:A,Products!B:B,"")</f>
        <v>Orange Juice</v>
      </c>
      <c r="E4483" s="4" t="str">
        <f t="array" ref="E4483">_xlfn.XLOOKUP(C4483,Products!A:A,Products!C:C,"")</f>
        <v>Cold Drinks &amp; Juices</v>
      </c>
      <c r="F4483" s="4" t="str">
        <f t="array" ref="F4483">_xlfn.XLOOKUP(C4483,Products!A:A,Products!D:D,"")</f>
        <v>Baral-Kamdar</v>
      </c>
      <c r="G4483" s="4">
        <f>Order_items!C4483</f>
        <v>2</v>
      </c>
      <c r="H4483" s="4">
        <f>Order_items!D4483</f>
        <v>881.42</v>
      </c>
      <c r="I4483" s="4">
        <f>Order_items!E4483</f>
        <v>1762.84</v>
      </c>
      <c r="J4483" s="4" t="str">
        <f t="array" ref="J4483">_xlfn.XLOOKUP(A4483,Orders!A:A,Orders!G:G,"")</f>
        <v>UPI</v>
      </c>
      <c r="K4483" s="4">
        <f t="shared" si="1"/>
        <v>2024</v>
      </c>
      <c r="L4483" s="4" t="str">
        <f t="shared" si="2"/>
        <v>Mar</v>
      </c>
    </row>
    <row r="4484" ht="22.5" customHeight="1">
      <c r="A4484" s="4">
        <f>(Orders!A4484)</f>
        <v>599975885</v>
      </c>
      <c r="B4484" s="5">
        <f t="array" ref="B4484">_xlfn.XLOOKUP(A4484, Orders!A:A,Orders!C:C)</f>
        <v>45084.24703</v>
      </c>
      <c r="C4484" s="4">
        <f>Order_items!B4484</f>
        <v>473647</v>
      </c>
      <c r="D4484" s="4" t="str">
        <f t="array" ref="D4484">_xlfn.XLOOKUP(C4484,Products!A:A,Products!B:B,"")</f>
        <v>Toothpaste</v>
      </c>
      <c r="E4484" s="4" t="str">
        <f t="array" ref="E4484">_xlfn.XLOOKUP(C4484,Products!A:A,Products!C:C,"")</f>
        <v>Personal Care</v>
      </c>
      <c r="F4484" s="4" t="str">
        <f t="array" ref="F4484">_xlfn.XLOOKUP(C4484,Products!A:A,Products!D:D,"")</f>
        <v>Ben-Ravi</v>
      </c>
      <c r="G4484" s="4">
        <f>Order_items!C4484</f>
        <v>3</v>
      </c>
      <c r="H4484" s="4">
        <f>Order_items!D4484</f>
        <v>43.05</v>
      </c>
      <c r="I4484" s="4">
        <f>Order_items!E4484</f>
        <v>129.15</v>
      </c>
      <c r="J4484" s="4" t="str">
        <f t="array" ref="J4484">_xlfn.XLOOKUP(A4484,Orders!A:A,Orders!G:G,"")</f>
        <v>Card</v>
      </c>
      <c r="K4484" s="4">
        <f t="shared" si="1"/>
        <v>2023</v>
      </c>
      <c r="L4484" s="4" t="str">
        <f t="shared" si="2"/>
        <v>Jun</v>
      </c>
    </row>
    <row r="4485" ht="22.5" customHeight="1">
      <c r="A4485" s="4">
        <f>(Orders!A4485)</f>
        <v>5834861324</v>
      </c>
      <c r="B4485" s="5">
        <f t="array" ref="B4485">_xlfn.XLOOKUP(A4485, Orders!A:A,Orders!C:C)</f>
        <v>45111.51213</v>
      </c>
      <c r="C4485" s="4">
        <f>Order_items!B4485</f>
        <v>89084</v>
      </c>
      <c r="D4485" s="4" t="str">
        <f t="array" ref="D4485">_xlfn.XLOOKUP(C4485,Products!A:A,Products!B:B,"")</f>
        <v>Milk</v>
      </c>
      <c r="E4485" s="4" t="str">
        <f t="array" ref="E4485">_xlfn.XLOOKUP(C4485,Products!A:A,Products!C:C,"")</f>
        <v>Dairy &amp; Breakfast</v>
      </c>
      <c r="F4485" s="4" t="str">
        <f t="array" ref="F4485">_xlfn.XLOOKUP(C4485,Products!A:A,Products!D:D,"")</f>
        <v>Wali, Virk and Iyer</v>
      </c>
      <c r="G4485" s="4">
        <f>Order_items!C4485</f>
        <v>3</v>
      </c>
      <c r="H4485" s="4">
        <f>Order_items!D4485</f>
        <v>598.83</v>
      </c>
      <c r="I4485" s="4">
        <f>Order_items!E4485</f>
        <v>1796.49</v>
      </c>
      <c r="J4485" s="4" t="str">
        <f t="array" ref="J4485">_xlfn.XLOOKUP(A4485,Orders!A:A,Orders!G:G,"")</f>
        <v>UPI</v>
      </c>
      <c r="K4485" s="4">
        <f t="shared" si="1"/>
        <v>2023</v>
      </c>
      <c r="L4485" s="4" t="str">
        <f t="shared" si="2"/>
        <v>Jul</v>
      </c>
    </row>
    <row r="4486" ht="22.5" customHeight="1">
      <c r="A4486" s="4">
        <f>(Orders!A4486)</f>
        <v>2032005162</v>
      </c>
      <c r="B4486" s="5">
        <f t="array" ref="B4486">_xlfn.XLOOKUP(A4486, Orders!A:A,Orders!C:C)</f>
        <v>45586.29821</v>
      </c>
      <c r="C4486" s="4">
        <f>Order_items!B4486</f>
        <v>883013</v>
      </c>
      <c r="D4486" s="4" t="str">
        <f t="array" ref="D4486">_xlfn.XLOOKUP(C4486,Products!A:A,Products!B:B,"")</f>
        <v>Eggs</v>
      </c>
      <c r="E4486" s="4" t="str">
        <f t="array" ref="E4486">_xlfn.XLOOKUP(C4486,Products!A:A,Products!C:C,"")</f>
        <v>Dairy &amp; Breakfast</v>
      </c>
      <c r="F4486" s="4" t="str">
        <f t="array" ref="F4486">_xlfn.XLOOKUP(C4486,Products!A:A,Products!D:D,"")</f>
        <v>Chahal Group</v>
      </c>
      <c r="G4486" s="4">
        <f>Order_items!C4486</f>
        <v>2</v>
      </c>
      <c r="H4486" s="4">
        <f>Order_items!D4486</f>
        <v>989.88</v>
      </c>
      <c r="I4486" s="4">
        <f>Order_items!E4486</f>
        <v>1979.76</v>
      </c>
      <c r="J4486" s="4" t="str">
        <f t="array" ref="J4486">_xlfn.XLOOKUP(A4486,Orders!A:A,Orders!G:G,"")</f>
        <v>Wallet</v>
      </c>
      <c r="K4486" s="4">
        <f t="shared" si="1"/>
        <v>2024</v>
      </c>
      <c r="L4486" s="4" t="str">
        <f t="shared" si="2"/>
        <v>Oct</v>
      </c>
    </row>
    <row r="4487" ht="22.5" customHeight="1">
      <c r="A4487" s="4">
        <f>(Orders!A4487)</f>
        <v>8391900458</v>
      </c>
      <c r="B4487" s="5">
        <f t="array" ref="B4487">_xlfn.XLOOKUP(A4487, Orders!A:A,Orders!C:C)</f>
        <v>45063.23674</v>
      </c>
      <c r="C4487" s="4">
        <f>Order_items!B4487</f>
        <v>704868</v>
      </c>
      <c r="D4487" s="4" t="str">
        <f t="array" ref="D4487">_xlfn.XLOOKUP(C4487,Products!A:A,Products!B:B,"")</f>
        <v>Detergent</v>
      </c>
      <c r="E4487" s="4" t="str">
        <f t="array" ref="E4487">_xlfn.XLOOKUP(C4487,Products!A:A,Products!C:C,"")</f>
        <v>Household Care</v>
      </c>
      <c r="F4487" s="4" t="str">
        <f t="array" ref="F4487">_xlfn.XLOOKUP(C4487,Products!A:A,Products!D:D,"")</f>
        <v>Parikh, Oak and Kara</v>
      </c>
      <c r="G4487" s="4">
        <f>Order_items!C4487</f>
        <v>1</v>
      </c>
      <c r="H4487" s="4">
        <f>Order_items!D4487</f>
        <v>193.46</v>
      </c>
      <c r="I4487" s="4">
        <f>Order_items!E4487</f>
        <v>193.46</v>
      </c>
      <c r="J4487" s="4" t="str">
        <f t="array" ref="J4487">_xlfn.XLOOKUP(A4487,Orders!A:A,Orders!G:G,"")</f>
        <v>Wallet</v>
      </c>
      <c r="K4487" s="4">
        <f t="shared" si="1"/>
        <v>2023</v>
      </c>
      <c r="L4487" s="4" t="str">
        <f t="shared" si="2"/>
        <v>May</v>
      </c>
    </row>
    <row r="4488" ht="22.5" customHeight="1">
      <c r="A4488" s="4">
        <f>(Orders!A4488)</f>
        <v>1887687323</v>
      </c>
      <c r="B4488" s="5">
        <f t="array" ref="B4488">_xlfn.XLOOKUP(A4488, Orders!A:A,Orders!C:C)</f>
        <v>45330.11861</v>
      </c>
      <c r="C4488" s="4">
        <f>Order_items!B4488</f>
        <v>490602</v>
      </c>
      <c r="D4488" s="4" t="str">
        <f t="array" ref="D4488">_xlfn.XLOOKUP(C4488,Products!A:A,Products!B:B,"")</f>
        <v>Sugar</v>
      </c>
      <c r="E4488" s="4" t="str">
        <f t="array" ref="E4488">_xlfn.XLOOKUP(C4488,Products!A:A,Products!C:C,"")</f>
        <v>Grocery &amp; Staples</v>
      </c>
      <c r="F4488" s="4" t="str">
        <f t="array" ref="F4488">_xlfn.XLOOKUP(C4488,Products!A:A,Products!D:D,"")</f>
        <v>Raghavan Inc</v>
      </c>
      <c r="G4488" s="4">
        <f>Order_items!C4488</f>
        <v>1</v>
      </c>
      <c r="H4488" s="4">
        <f>Order_items!D4488</f>
        <v>549.47</v>
      </c>
      <c r="I4488" s="4">
        <f>Order_items!E4488</f>
        <v>549.47</v>
      </c>
      <c r="J4488" s="4" t="str">
        <f t="array" ref="J4488">_xlfn.XLOOKUP(A4488,Orders!A:A,Orders!G:G,"")</f>
        <v>Cash</v>
      </c>
      <c r="K4488" s="4">
        <f t="shared" si="1"/>
        <v>2024</v>
      </c>
      <c r="L4488" s="4" t="str">
        <f t="shared" si="2"/>
        <v>Feb</v>
      </c>
    </row>
    <row r="4489" ht="22.5" customHeight="1">
      <c r="A4489" s="4">
        <f>(Orders!A4489)</f>
        <v>2120411967</v>
      </c>
      <c r="B4489" s="5">
        <f t="array" ref="B4489">_xlfn.XLOOKUP(A4489, Orders!A:A,Orders!C:C)</f>
        <v>45281.06161</v>
      </c>
      <c r="C4489" s="4">
        <f>Order_items!B4489</f>
        <v>34200</v>
      </c>
      <c r="D4489" s="4" t="str">
        <f t="array" ref="D4489">_xlfn.XLOOKUP(C4489,Products!A:A,Products!B:B,"")</f>
        <v>Lotion</v>
      </c>
      <c r="E4489" s="4" t="str">
        <f t="array" ref="E4489">_xlfn.XLOOKUP(C4489,Products!A:A,Products!C:C,"")</f>
        <v>Personal Care</v>
      </c>
      <c r="F4489" s="4" t="str">
        <f t="array" ref="F4489">_xlfn.XLOOKUP(C4489,Products!A:A,Products!D:D,"")</f>
        <v>Munshi-Grewal</v>
      </c>
      <c r="G4489" s="4">
        <f>Order_items!C4489</f>
        <v>3</v>
      </c>
      <c r="H4489" s="4">
        <f>Order_items!D4489</f>
        <v>319.8</v>
      </c>
      <c r="I4489" s="4">
        <f>Order_items!E4489</f>
        <v>959.4</v>
      </c>
      <c r="J4489" s="4" t="str">
        <f t="array" ref="J4489">_xlfn.XLOOKUP(A4489,Orders!A:A,Orders!G:G,"")</f>
        <v>Wallet</v>
      </c>
      <c r="K4489" s="4">
        <f t="shared" si="1"/>
        <v>2023</v>
      </c>
      <c r="L4489" s="4" t="str">
        <f t="shared" si="2"/>
        <v>Dec</v>
      </c>
    </row>
    <row r="4490" ht="22.5" customHeight="1">
      <c r="A4490" s="4">
        <f>(Orders!A4490)</f>
        <v>3158340906</v>
      </c>
      <c r="B4490" s="5">
        <f t="array" ref="B4490">_xlfn.XLOOKUP(A4490, Orders!A:A,Orders!C:C)</f>
        <v>45492.06082</v>
      </c>
      <c r="C4490" s="4">
        <f>Order_items!B4490</f>
        <v>398340</v>
      </c>
      <c r="D4490" s="4" t="str">
        <f t="array" ref="D4490">_xlfn.XLOOKUP(C4490,Products!A:A,Products!B:B,"")</f>
        <v>Instant Noodles</v>
      </c>
      <c r="E4490" s="4" t="str">
        <f t="array" ref="E4490">_xlfn.XLOOKUP(C4490,Products!A:A,Products!C:C,"")</f>
        <v>Instant &amp; Frozen Food</v>
      </c>
      <c r="F4490" s="4" t="str">
        <f t="array" ref="F4490">_xlfn.XLOOKUP(C4490,Products!A:A,Products!D:D,"")</f>
        <v>Nadig, Zachariah and Soni</v>
      </c>
      <c r="G4490" s="4">
        <f>Order_items!C4490</f>
        <v>1</v>
      </c>
      <c r="H4490" s="4">
        <f>Order_items!D4490</f>
        <v>651.93</v>
      </c>
      <c r="I4490" s="4">
        <f>Order_items!E4490</f>
        <v>651.93</v>
      </c>
      <c r="J4490" s="4" t="str">
        <f t="array" ref="J4490">_xlfn.XLOOKUP(A4490,Orders!A:A,Orders!G:G,"")</f>
        <v>Wallet</v>
      </c>
      <c r="K4490" s="4">
        <f t="shared" si="1"/>
        <v>2024</v>
      </c>
      <c r="L4490" s="4" t="str">
        <f t="shared" si="2"/>
        <v>Jul</v>
      </c>
    </row>
    <row r="4491" ht="22.5" customHeight="1">
      <c r="A4491" s="4">
        <f>(Orders!A4491)</f>
        <v>2387343456</v>
      </c>
      <c r="B4491" s="5">
        <f t="array" ref="B4491">_xlfn.XLOOKUP(A4491, Orders!A:A,Orders!C:C)</f>
        <v>45584.13197</v>
      </c>
      <c r="C4491" s="4">
        <f>Order_items!B4491</f>
        <v>820541</v>
      </c>
      <c r="D4491" s="4" t="str">
        <f t="array" ref="D4491">_xlfn.XLOOKUP(C4491,Products!A:A,Products!B:B,"")</f>
        <v>Toilet Cleaner</v>
      </c>
      <c r="E4491" s="4" t="str">
        <f t="array" ref="E4491">_xlfn.XLOOKUP(C4491,Products!A:A,Products!C:C,"")</f>
        <v>Household Care</v>
      </c>
      <c r="F4491" s="4" t="str">
        <f t="array" ref="F4491">_xlfn.XLOOKUP(C4491,Products!A:A,Products!D:D,"")</f>
        <v>Borde, Peri and Upadhyay</v>
      </c>
      <c r="G4491" s="4">
        <f>Order_items!C4491</f>
        <v>2</v>
      </c>
      <c r="H4491" s="4">
        <f>Order_items!D4491</f>
        <v>576.22</v>
      </c>
      <c r="I4491" s="4">
        <f>Order_items!E4491</f>
        <v>1152.44</v>
      </c>
      <c r="J4491" s="4" t="str">
        <f t="array" ref="J4491">_xlfn.XLOOKUP(A4491,Orders!A:A,Orders!G:G,"")</f>
        <v>Wallet</v>
      </c>
      <c r="K4491" s="4">
        <f t="shared" si="1"/>
        <v>2024</v>
      </c>
      <c r="L4491" s="4" t="str">
        <f t="shared" si="2"/>
        <v>Oct</v>
      </c>
    </row>
    <row r="4492" ht="22.5" customHeight="1">
      <c r="A4492" s="4">
        <f>(Orders!A4492)</f>
        <v>338609144</v>
      </c>
      <c r="B4492" s="5">
        <f t="array" ref="B4492">_xlfn.XLOOKUP(A4492, Orders!A:A,Orders!C:C)</f>
        <v>45591.23964</v>
      </c>
      <c r="C4492" s="4">
        <f>Order_items!B4492</f>
        <v>349294</v>
      </c>
      <c r="D4492" s="4" t="str">
        <f t="array" ref="D4492">_xlfn.XLOOKUP(C4492,Products!A:A,Products!B:B,"")</f>
        <v>Onions</v>
      </c>
      <c r="E4492" s="4" t="str">
        <f t="array" ref="E4492">_xlfn.XLOOKUP(C4492,Products!A:A,Products!C:C,"")</f>
        <v>Fruits &amp; Vegetables</v>
      </c>
      <c r="F4492" s="4" t="str">
        <f t="array" ref="F4492">_xlfn.XLOOKUP(C4492,Products!A:A,Products!D:D,"")</f>
        <v>Ganesan Ltd</v>
      </c>
      <c r="G4492" s="4">
        <f>Order_items!C4492</f>
        <v>3</v>
      </c>
      <c r="H4492" s="4">
        <f>Order_items!D4492</f>
        <v>934.75</v>
      </c>
      <c r="I4492" s="4">
        <f>Order_items!E4492</f>
        <v>2804.25</v>
      </c>
      <c r="J4492" s="4" t="str">
        <f t="array" ref="J4492">_xlfn.XLOOKUP(A4492,Orders!A:A,Orders!G:G,"")</f>
        <v>Cash</v>
      </c>
      <c r="K4492" s="4">
        <f t="shared" si="1"/>
        <v>2024</v>
      </c>
      <c r="L4492" s="4" t="str">
        <f t="shared" si="2"/>
        <v>Oct</v>
      </c>
    </row>
    <row r="4493" ht="22.5" customHeight="1">
      <c r="A4493" s="4">
        <f>(Orders!A4493)</f>
        <v>9056190831</v>
      </c>
      <c r="B4493" s="5">
        <f t="array" ref="B4493">_xlfn.XLOOKUP(A4493, Orders!A:A,Orders!C:C)</f>
        <v>45124.28969</v>
      </c>
      <c r="C4493" s="4">
        <f>Order_items!B4493</f>
        <v>890232</v>
      </c>
      <c r="D4493" s="4" t="str">
        <f t="array" ref="D4493">_xlfn.XLOOKUP(C4493,Products!A:A,Products!B:B,"")</f>
        <v>Mango Drink</v>
      </c>
      <c r="E4493" s="4" t="str">
        <f t="array" ref="E4493">_xlfn.XLOOKUP(C4493,Products!A:A,Products!C:C,"")</f>
        <v>Cold Drinks &amp; Juices</v>
      </c>
      <c r="F4493" s="4" t="str">
        <f t="array" ref="F4493">_xlfn.XLOOKUP(C4493,Products!A:A,Products!D:D,"")</f>
        <v>Jha Group</v>
      </c>
      <c r="G4493" s="4">
        <f>Order_items!C4493</f>
        <v>3</v>
      </c>
      <c r="H4493" s="4">
        <f>Order_items!D4493</f>
        <v>432</v>
      </c>
      <c r="I4493" s="4">
        <f>Order_items!E4493</f>
        <v>1296</v>
      </c>
      <c r="J4493" s="4" t="str">
        <f t="array" ref="J4493">_xlfn.XLOOKUP(A4493,Orders!A:A,Orders!G:G,"")</f>
        <v>Wallet</v>
      </c>
      <c r="K4493" s="4">
        <f t="shared" si="1"/>
        <v>2023</v>
      </c>
      <c r="L4493" s="4" t="str">
        <f t="shared" si="2"/>
        <v>Jul</v>
      </c>
    </row>
    <row r="4494" ht="22.5" customHeight="1">
      <c r="A4494" s="4">
        <f>(Orders!A4494)</f>
        <v>2803081135</v>
      </c>
      <c r="B4494" s="5">
        <f t="array" ref="B4494">_xlfn.XLOOKUP(A4494, Orders!A:A,Orders!C:C)</f>
        <v>45087.91387</v>
      </c>
      <c r="C4494" s="4">
        <f>Order_items!B4494</f>
        <v>385113</v>
      </c>
      <c r="D4494" s="4" t="str">
        <f t="array" ref="D4494">_xlfn.XLOOKUP(C4494,Products!A:A,Products!B:B,"")</f>
        <v>Lotion</v>
      </c>
      <c r="E4494" s="4" t="str">
        <f t="array" ref="E4494">_xlfn.XLOOKUP(C4494,Products!A:A,Products!C:C,"")</f>
        <v>Personal Care</v>
      </c>
      <c r="F4494" s="4" t="str">
        <f t="array" ref="F4494">_xlfn.XLOOKUP(C4494,Products!A:A,Products!D:D,"")</f>
        <v>Sampath, Mane and Mody</v>
      </c>
      <c r="G4494" s="4">
        <f>Order_items!C4494</f>
        <v>2</v>
      </c>
      <c r="H4494" s="4">
        <f>Order_items!D4494</f>
        <v>816.38</v>
      </c>
      <c r="I4494" s="4">
        <f>Order_items!E4494</f>
        <v>1632.76</v>
      </c>
      <c r="J4494" s="4" t="str">
        <f t="array" ref="J4494">_xlfn.XLOOKUP(A4494,Orders!A:A,Orders!G:G,"")</f>
        <v>Wallet</v>
      </c>
      <c r="K4494" s="4">
        <f t="shared" si="1"/>
        <v>2023</v>
      </c>
      <c r="L4494" s="4" t="str">
        <f t="shared" si="2"/>
        <v>Jun</v>
      </c>
    </row>
    <row r="4495" ht="22.5" customHeight="1">
      <c r="A4495" s="4">
        <f>(Orders!A4495)</f>
        <v>5970759669</v>
      </c>
      <c r="B4495" s="5">
        <f t="array" ref="B4495">_xlfn.XLOOKUP(A4495, Orders!A:A,Orders!C:C)</f>
        <v>45370.43801</v>
      </c>
      <c r="C4495" s="4">
        <f>Order_items!B4495</f>
        <v>194682</v>
      </c>
      <c r="D4495" s="4" t="str">
        <f t="array" ref="D4495">_xlfn.XLOOKUP(C4495,Products!A:A,Products!B:B,"")</f>
        <v>Iced Tea</v>
      </c>
      <c r="E4495" s="4" t="str">
        <f t="array" ref="E4495">_xlfn.XLOOKUP(C4495,Products!A:A,Products!C:C,"")</f>
        <v>Cold Drinks &amp; Juices</v>
      </c>
      <c r="F4495" s="4" t="str">
        <f t="array" ref="F4495">_xlfn.XLOOKUP(C4495,Products!A:A,Products!D:D,"")</f>
        <v>Sastry-Issac</v>
      </c>
      <c r="G4495" s="4">
        <f>Order_items!C4495</f>
        <v>1</v>
      </c>
      <c r="H4495" s="4">
        <f>Order_items!D4495</f>
        <v>912.29</v>
      </c>
      <c r="I4495" s="4">
        <f>Order_items!E4495</f>
        <v>912.29</v>
      </c>
      <c r="J4495" s="4" t="str">
        <f t="array" ref="J4495">_xlfn.XLOOKUP(A4495,Orders!A:A,Orders!G:G,"")</f>
        <v>UPI</v>
      </c>
      <c r="K4495" s="4">
        <f t="shared" si="1"/>
        <v>2024</v>
      </c>
      <c r="L4495" s="4" t="str">
        <f t="shared" si="2"/>
        <v>Mar</v>
      </c>
    </row>
    <row r="4496" ht="22.5" customHeight="1">
      <c r="A4496" s="4">
        <f>(Orders!A4496)</f>
        <v>3226693729</v>
      </c>
      <c r="B4496" s="5">
        <f t="array" ref="B4496">_xlfn.XLOOKUP(A4496, Orders!A:A,Orders!C:C)</f>
        <v>45144.55998</v>
      </c>
      <c r="C4496" s="4">
        <f>Order_items!B4496</f>
        <v>444361</v>
      </c>
      <c r="D4496" s="4" t="str">
        <f t="array" ref="D4496">_xlfn.XLOOKUP(C4496,Products!A:A,Products!B:B,"")</f>
        <v>Pain Reliever</v>
      </c>
      <c r="E4496" s="4" t="str">
        <f t="array" ref="E4496">_xlfn.XLOOKUP(C4496,Products!A:A,Products!C:C,"")</f>
        <v>Pharmacy</v>
      </c>
      <c r="F4496" s="4" t="str">
        <f t="array" ref="F4496">_xlfn.XLOOKUP(C4496,Products!A:A,Products!D:D,"")</f>
        <v>Prakash, Bawa and Kale</v>
      </c>
      <c r="G4496" s="4">
        <f>Order_items!C4496</f>
        <v>3</v>
      </c>
      <c r="H4496" s="4">
        <f>Order_items!D4496</f>
        <v>822.63</v>
      </c>
      <c r="I4496" s="4">
        <f>Order_items!E4496</f>
        <v>2467.89</v>
      </c>
      <c r="J4496" s="4" t="str">
        <f t="array" ref="J4496">_xlfn.XLOOKUP(A4496,Orders!A:A,Orders!G:G,"")</f>
        <v>UPI</v>
      </c>
      <c r="K4496" s="4">
        <f t="shared" si="1"/>
        <v>2023</v>
      </c>
      <c r="L4496" s="4" t="str">
        <f t="shared" si="2"/>
        <v>Aug</v>
      </c>
    </row>
    <row r="4497" ht="22.5" customHeight="1">
      <c r="A4497" s="4">
        <f>(Orders!A4497)</f>
        <v>8132845656</v>
      </c>
      <c r="B4497" s="5">
        <f t="array" ref="B4497">_xlfn.XLOOKUP(A4497, Orders!A:A,Orders!C:C)</f>
        <v>45483.49547</v>
      </c>
      <c r="C4497" s="4">
        <f>Order_items!B4497</f>
        <v>965755</v>
      </c>
      <c r="D4497" s="4" t="str">
        <f t="array" ref="D4497">_xlfn.XLOOKUP(C4497,Products!A:A,Products!B:B,"")</f>
        <v>Bananas</v>
      </c>
      <c r="E4497" s="4" t="str">
        <f t="array" ref="E4497">_xlfn.XLOOKUP(C4497,Products!A:A,Products!C:C,"")</f>
        <v>Fruits &amp; Vegetables</v>
      </c>
      <c r="F4497" s="4" t="str">
        <f t="array" ref="F4497">_xlfn.XLOOKUP(C4497,Products!A:A,Products!D:D,"")</f>
        <v>Doshi, Sarraf and Sama</v>
      </c>
      <c r="G4497" s="4">
        <f>Order_items!C4497</f>
        <v>3</v>
      </c>
      <c r="H4497" s="4">
        <f>Order_items!D4497</f>
        <v>532.57</v>
      </c>
      <c r="I4497" s="4">
        <f>Order_items!E4497</f>
        <v>1597.71</v>
      </c>
      <c r="J4497" s="4" t="str">
        <f t="array" ref="J4497">_xlfn.XLOOKUP(A4497,Orders!A:A,Orders!G:G,"")</f>
        <v>UPI</v>
      </c>
      <c r="K4497" s="4">
        <f t="shared" si="1"/>
        <v>2024</v>
      </c>
      <c r="L4497" s="4" t="str">
        <f t="shared" si="2"/>
        <v>Jul</v>
      </c>
    </row>
    <row r="4498" ht="22.5" customHeight="1">
      <c r="A4498" s="4">
        <f>(Orders!A4498)</f>
        <v>7850550725</v>
      </c>
      <c r="B4498" s="5">
        <f t="array" ref="B4498">_xlfn.XLOOKUP(A4498, Orders!A:A,Orders!C:C)</f>
        <v>45291.23983</v>
      </c>
      <c r="C4498" s="4">
        <f>Order_items!B4498</f>
        <v>317242</v>
      </c>
      <c r="D4498" s="4" t="str">
        <f t="array" ref="D4498">_xlfn.XLOOKUP(C4498,Products!A:A,Products!B:B,"")</f>
        <v>Pulses</v>
      </c>
      <c r="E4498" s="4" t="str">
        <f t="array" ref="E4498">_xlfn.XLOOKUP(C4498,Products!A:A,Products!C:C,"")</f>
        <v>Grocery &amp; Staples</v>
      </c>
      <c r="F4498" s="4" t="str">
        <f t="array" ref="F4498">_xlfn.XLOOKUP(C4498,Products!A:A,Products!D:D,"")</f>
        <v>Rastogi Group</v>
      </c>
      <c r="G4498" s="4">
        <f>Order_items!C4498</f>
        <v>3</v>
      </c>
      <c r="H4498" s="4">
        <f>Order_items!D4498</f>
        <v>198.15</v>
      </c>
      <c r="I4498" s="4">
        <f>Order_items!E4498</f>
        <v>594.45</v>
      </c>
      <c r="J4498" s="4" t="str">
        <f t="array" ref="J4498">_xlfn.XLOOKUP(A4498,Orders!A:A,Orders!G:G,"")</f>
        <v>Wallet</v>
      </c>
      <c r="K4498" s="4">
        <f t="shared" si="1"/>
        <v>2023</v>
      </c>
      <c r="L4498" s="4" t="str">
        <f t="shared" si="2"/>
        <v>Dec</v>
      </c>
    </row>
    <row r="4499" ht="22.5" customHeight="1">
      <c r="A4499" s="4">
        <f>(Orders!A4499)</f>
        <v>2934547619</v>
      </c>
      <c r="B4499" s="5">
        <f t="array" ref="B4499">_xlfn.XLOOKUP(A4499, Orders!A:A,Orders!C:C)</f>
        <v>45444.87435</v>
      </c>
      <c r="C4499" s="4">
        <f>Order_items!B4499</f>
        <v>567671</v>
      </c>
      <c r="D4499" s="4" t="str">
        <f t="array" ref="D4499">_xlfn.XLOOKUP(C4499,Products!A:A,Products!B:B,"")</f>
        <v>Biscuits</v>
      </c>
      <c r="E4499" s="4" t="str">
        <f t="array" ref="E4499">_xlfn.XLOOKUP(C4499,Products!A:A,Products!C:C,"")</f>
        <v>Snacks &amp; Munchies</v>
      </c>
      <c r="F4499" s="4" t="str">
        <f t="array" ref="F4499">_xlfn.XLOOKUP(C4499,Products!A:A,Products!D:D,"")</f>
        <v>Nagar LLC</v>
      </c>
      <c r="G4499" s="4">
        <f>Order_items!C4499</f>
        <v>1</v>
      </c>
      <c r="H4499" s="4">
        <f>Order_items!D4499</f>
        <v>418.48</v>
      </c>
      <c r="I4499" s="4">
        <f>Order_items!E4499</f>
        <v>418.48</v>
      </c>
      <c r="J4499" s="4" t="str">
        <f t="array" ref="J4499">_xlfn.XLOOKUP(A4499,Orders!A:A,Orders!G:G,"")</f>
        <v>Card</v>
      </c>
      <c r="K4499" s="4">
        <f t="shared" si="1"/>
        <v>2024</v>
      </c>
      <c r="L4499" s="4" t="str">
        <f t="shared" si="2"/>
        <v>Jun</v>
      </c>
    </row>
    <row r="4500" ht="22.5" customHeight="1">
      <c r="A4500" s="4">
        <f>(Orders!A4500)</f>
        <v>608179182</v>
      </c>
      <c r="B4500" s="5">
        <f t="array" ref="B4500">_xlfn.XLOOKUP(A4500, Orders!A:A,Orders!C:C)</f>
        <v>45505.35333</v>
      </c>
      <c r="C4500" s="4">
        <f>Order_items!B4500</f>
        <v>298985</v>
      </c>
      <c r="D4500" s="4" t="str">
        <f t="array" ref="D4500">_xlfn.XLOOKUP(C4500,Products!A:A,Products!B:B,"")</f>
        <v>Vitamins</v>
      </c>
      <c r="E4500" s="4" t="str">
        <f t="array" ref="E4500">_xlfn.XLOOKUP(C4500,Products!A:A,Products!C:C,"")</f>
        <v>Pharmacy</v>
      </c>
      <c r="F4500" s="4" t="str">
        <f t="array" ref="F4500">_xlfn.XLOOKUP(C4500,Products!A:A,Products!D:D,"")</f>
        <v>Ramanathan, Joshi and Srinivasan</v>
      </c>
      <c r="G4500" s="4">
        <f>Order_items!C4500</f>
        <v>3</v>
      </c>
      <c r="H4500" s="4">
        <f>Order_items!D4500</f>
        <v>183.76</v>
      </c>
      <c r="I4500" s="4">
        <f>Order_items!E4500</f>
        <v>551.28</v>
      </c>
      <c r="J4500" s="4" t="str">
        <f t="array" ref="J4500">_xlfn.XLOOKUP(A4500,Orders!A:A,Orders!G:G,"")</f>
        <v>Card</v>
      </c>
      <c r="K4500" s="4">
        <f t="shared" si="1"/>
        <v>2024</v>
      </c>
      <c r="L4500" s="4" t="str">
        <f t="shared" si="2"/>
        <v>Aug</v>
      </c>
    </row>
    <row r="4501" ht="22.5" customHeight="1">
      <c r="A4501" s="4">
        <f>(Orders!A4501)</f>
        <v>5191326847</v>
      </c>
      <c r="B4501" s="5">
        <f t="array" ref="B4501">_xlfn.XLOOKUP(A4501, Orders!A:A,Orders!C:C)</f>
        <v>45059.89931</v>
      </c>
      <c r="C4501" s="4">
        <f>Order_items!B4501</f>
        <v>621677</v>
      </c>
      <c r="D4501" s="4" t="str">
        <f t="array" ref="D4501">_xlfn.XLOOKUP(C4501,Products!A:A,Products!B:B,"")</f>
        <v>Frozen Biryani</v>
      </c>
      <c r="E4501" s="4" t="str">
        <f t="array" ref="E4501">_xlfn.XLOOKUP(C4501,Products!A:A,Products!C:C,"")</f>
        <v>Instant &amp; Frozen Food</v>
      </c>
      <c r="F4501" s="4" t="str">
        <f t="array" ref="F4501">_xlfn.XLOOKUP(C4501,Products!A:A,Products!D:D,"")</f>
        <v>Sabharwal-Mital</v>
      </c>
      <c r="G4501" s="4">
        <f>Order_items!C4501</f>
        <v>3</v>
      </c>
      <c r="H4501" s="4">
        <f>Order_items!D4501</f>
        <v>317.8</v>
      </c>
      <c r="I4501" s="4">
        <f>Order_items!E4501</f>
        <v>953.4</v>
      </c>
      <c r="J4501" s="4" t="str">
        <f t="array" ref="J4501">_xlfn.XLOOKUP(A4501,Orders!A:A,Orders!G:G,"")</f>
        <v>UPI</v>
      </c>
      <c r="K4501" s="4">
        <f t="shared" si="1"/>
        <v>2023</v>
      </c>
      <c r="L4501" s="4" t="str">
        <f t="shared" si="2"/>
        <v>May</v>
      </c>
    </row>
    <row r="4502" ht="22.5" customHeight="1">
      <c r="A4502" s="4">
        <f>(Orders!A4502)</f>
        <v>7614561036</v>
      </c>
      <c r="B4502" s="5">
        <f t="array" ref="B4502">_xlfn.XLOOKUP(A4502, Orders!A:A,Orders!C:C)</f>
        <v>45179.24775</v>
      </c>
      <c r="C4502" s="4">
        <f>Order_items!B4502</f>
        <v>739448</v>
      </c>
      <c r="D4502" s="4" t="str">
        <f t="array" ref="D4502">_xlfn.XLOOKUP(C4502,Products!A:A,Products!B:B,"")</f>
        <v>Dish Soap</v>
      </c>
      <c r="E4502" s="4" t="str">
        <f t="array" ref="E4502">_xlfn.XLOOKUP(C4502,Products!A:A,Products!C:C,"")</f>
        <v>Household Care</v>
      </c>
      <c r="F4502" s="4" t="str">
        <f t="array" ref="F4502">_xlfn.XLOOKUP(C4502,Products!A:A,Products!D:D,"")</f>
        <v>Mand-Choudhry</v>
      </c>
      <c r="G4502" s="4">
        <f>Order_items!C4502</f>
        <v>1</v>
      </c>
      <c r="H4502" s="4">
        <f>Order_items!D4502</f>
        <v>755.66</v>
      </c>
      <c r="I4502" s="4">
        <f>Order_items!E4502</f>
        <v>755.66</v>
      </c>
      <c r="J4502" s="4" t="str">
        <f t="array" ref="J4502">_xlfn.XLOOKUP(A4502,Orders!A:A,Orders!G:G,"")</f>
        <v>Wallet</v>
      </c>
      <c r="K4502" s="4">
        <f t="shared" si="1"/>
        <v>2023</v>
      </c>
      <c r="L4502" s="4" t="str">
        <f t="shared" si="2"/>
        <v>Sep</v>
      </c>
    </row>
    <row r="4503" ht="22.5" customHeight="1">
      <c r="A4503" s="4">
        <f>(Orders!A4503)</f>
        <v>2947791133</v>
      </c>
      <c r="B4503" s="5">
        <f t="array" ref="B4503">_xlfn.XLOOKUP(A4503, Orders!A:A,Orders!C:C)</f>
        <v>45258.30297</v>
      </c>
      <c r="C4503" s="4">
        <f>Order_items!B4503</f>
        <v>837480</v>
      </c>
      <c r="D4503" s="4" t="str">
        <f t="array" ref="D4503">_xlfn.XLOOKUP(C4503,Products!A:A,Products!B:B,"")</f>
        <v>Cough Syrup</v>
      </c>
      <c r="E4503" s="4" t="str">
        <f t="array" ref="E4503">_xlfn.XLOOKUP(C4503,Products!A:A,Products!C:C,"")</f>
        <v>Pharmacy</v>
      </c>
      <c r="F4503" s="4" t="str">
        <f t="array" ref="F4503">_xlfn.XLOOKUP(C4503,Products!A:A,Products!D:D,"")</f>
        <v>Edwin and Sons</v>
      </c>
      <c r="G4503" s="4">
        <f>Order_items!C4503</f>
        <v>2</v>
      </c>
      <c r="H4503" s="4">
        <f>Order_items!D4503</f>
        <v>217.4</v>
      </c>
      <c r="I4503" s="4">
        <f>Order_items!E4503</f>
        <v>434.8</v>
      </c>
      <c r="J4503" s="4" t="str">
        <f t="array" ref="J4503">_xlfn.XLOOKUP(A4503,Orders!A:A,Orders!G:G,"")</f>
        <v>Wallet</v>
      </c>
      <c r="K4503" s="4">
        <f t="shared" si="1"/>
        <v>2023</v>
      </c>
      <c r="L4503" s="4" t="str">
        <f t="shared" si="2"/>
        <v>Nov</v>
      </c>
    </row>
    <row r="4504" ht="22.5" customHeight="1">
      <c r="A4504" s="4">
        <f>(Orders!A4504)</f>
        <v>6538760883</v>
      </c>
      <c r="B4504" s="5">
        <f t="array" ref="B4504">_xlfn.XLOOKUP(A4504, Orders!A:A,Orders!C:C)</f>
        <v>45401.57427</v>
      </c>
      <c r="C4504" s="4">
        <f>Order_items!B4504</f>
        <v>133542</v>
      </c>
      <c r="D4504" s="4" t="str">
        <f t="array" ref="D4504">_xlfn.XLOOKUP(C4504,Products!A:A,Products!B:B,"")</f>
        <v>Detergent</v>
      </c>
      <c r="E4504" s="4" t="str">
        <f t="array" ref="E4504">_xlfn.XLOOKUP(C4504,Products!A:A,Products!C:C,"")</f>
        <v>Household Care</v>
      </c>
      <c r="F4504" s="4" t="str">
        <f t="array" ref="F4504">_xlfn.XLOOKUP(C4504,Products!A:A,Products!D:D,"")</f>
        <v>Edwin-Lall</v>
      </c>
      <c r="G4504" s="4">
        <f>Order_items!C4504</f>
        <v>1</v>
      </c>
      <c r="H4504" s="4">
        <f>Order_items!D4504</f>
        <v>68.49</v>
      </c>
      <c r="I4504" s="4">
        <f>Order_items!E4504</f>
        <v>68.49</v>
      </c>
      <c r="J4504" s="4" t="str">
        <f t="array" ref="J4504">_xlfn.XLOOKUP(A4504,Orders!A:A,Orders!G:G,"")</f>
        <v>UPI</v>
      </c>
      <c r="K4504" s="4">
        <f t="shared" si="1"/>
        <v>2024</v>
      </c>
      <c r="L4504" s="4" t="str">
        <f t="shared" si="2"/>
        <v>Apr</v>
      </c>
    </row>
    <row r="4505" ht="22.5" customHeight="1">
      <c r="A4505" s="4">
        <f>(Orders!A4505)</f>
        <v>8872250952</v>
      </c>
      <c r="B4505" s="5">
        <f t="array" ref="B4505">_xlfn.XLOOKUP(A4505, Orders!A:A,Orders!C:C)</f>
        <v>45203.20608</v>
      </c>
      <c r="C4505" s="4">
        <f>Order_items!B4505</f>
        <v>94225</v>
      </c>
      <c r="D4505" s="4" t="str">
        <f t="array" ref="D4505">_xlfn.XLOOKUP(C4505,Products!A:A,Products!B:B,"")</f>
        <v>Toilet Cleaner</v>
      </c>
      <c r="E4505" s="4" t="str">
        <f t="array" ref="E4505">_xlfn.XLOOKUP(C4505,Products!A:A,Products!C:C,"")</f>
        <v>Household Care</v>
      </c>
      <c r="F4505" s="4" t="str">
        <f t="array" ref="F4505">_xlfn.XLOOKUP(C4505,Products!A:A,Products!D:D,"")</f>
        <v>Gulati, Ram and Sarkar</v>
      </c>
      <c r="G4505" s="4">
        <f>Order_items!C4505</f>
        <v>3</v>
      </c>
      <c r="H4505" s="4">
        <f>Order_items!D4505</f>
        <v>77.11</v>
      </c>
      <c r="I4505" s="4">
        <f>Order_items!E4505</f>
        <v>231.33</v>
      </c>
      <c r="J4505" s="4" t="str">
        <f t="array" ref="J4505">_xlfn.XLOOKUP(A4505,Orders!A:A,Orders!G:G,"")</f>
        <v>UPI</v>
      </c>
      <c r="K4505" s="4">
        <f t="shared" si="1"/>
        <v>2023</v>
      </c>
      <c r="L4505" s="4" t="str">
        <f t="shared" si="2"/>
        <v>Oct</v>
      </c>
    </row>
    <row r="4506" ht="22.5" customHeight="1">
      <c r="A4506" s="4">
        <f>(Orders!A4506)</f>
        <v>8173258734</v>
      </c>
      <c r="B4506" s="5">
        <f t="array" ref="B4506">_xlfn.XLOOKUP(A4506, Orders!A:A,Orders!C:C)</f>
        <v>45233.14736</v>
      </c>
      <c r="C4506" s="4">
        <f>Order_items!B4506</f>
        <v>712003</v>
      </c>
      <c r="D4506" s="4" t="str">
        <f t="array" ref="D4506">_xlfn.XLOOKUP(C4506,Products!A:A,Products!B:B,"")</f>
        <v>Cola</v>
      </c>
      <c r="E4506" s="4" t="str">
        <f t="array" ref="E4506">_xlfn.XLOOKUP(C4506,Products!A:A,Products!C:C,"")</f>
        <v>Cold Drinks &amp; Juices</v>
      </c>
      <c r="F4506" s="4" t="str">
        <f t="array" ref="F4506">_xlfn.XLOOKUP(C4506,Products!A:A,Products!D:D,"")</f>
        <v>Karan, Bandi and Acharya</v>
      </c>
      <c r="G4506" s="4">
        <f>Order_items!C4506</f>
        <v>1</v>
      </c>
      <c r="H4506" s="4">
        <f>Order_items!D4506</f>
        <v>671.68</v>
      </c>
      <c r="I4506" s="4">
        <f>Order_items!E4506</f>
        <v>671.68</v>
      </c>
      <c r="J4506" s="4" t="str">
        <f t="array" ref="J4506">_xlfn.XLOOKUP(A4506,Orders!A:A,Orders!G:G,"")</f>
        <v>Wallet</v>
      </c>
      <c r="K4506" s="4">
        <f t="shared" si="1"/>
        <v>2023</v>
      </c>
      <c r="L4506" s="4" t="str">
        <f t="shared" si="2"/>
        <v>Nov</v>
      </c>
    </row>
    <row r="4507" ht="22.5" customHeight="1">
      <c r="A4507" s="4">
        <f>(Orders!A4507)</f>
        <v>5465833352</v>
      </c>
      <c r="B4507" s="5">
        <f t="array" ref="B4507">_xlfn.XLOOKUP(A4507, Orders!A:A,Orders!C:C)</f>
        <v>45013.83135</v>
      </c>
      <c r="C4507" s="4">
        <f>Order_items!B4507</f>
        <v>243235</v>
      </c>
      <c r="D4507" s="4" t="str">
        <f t="array" ref="D4507">_xlfn.XLOOKUP(C4507,Products!A:A,Products!B:B,"")</f>
        <v>Cat Food</v>
      </c>
      <c r="E4507" s="4" t="str">
        <f t="array" ref="E4507">_xlfn.XLOOKUP(C4507,Products!A:A,Products!C:C,"")</f>
        <v>Pet Care</v>
      </c>
      <c r="F4507" s="4" t="str">
        <f t="array" ref="F4507">_xlfn.XLOOKUP(C4507,Products!A:A,Products!D:D,"")</f>
        <v>Batta Inc</v>
      </c>
      <c r="G4507" s="4">
        <f>Order_items!C4507</f>
        <v>3</v>
      </c>
      <c r="H4507" s="4">
        <f>Order_items!D4507</f>
        <v>109.03</v>
      </c>
      <c r="I4507" s="4">
        <f>Order_items!E4507</f>
        <v>327.09</v>
      </c>
      <c r="J4507" s="4" t="str">
        <f t="array" ref="J4507">_xlfn.XLOOKUP(A4507,Orders!A:A,Orders!G:G,"")</f>
        <v>UPI</v>
      </c>
      <c r="K4507" s="4">
        <f t="shared" si="1"/>
        <v>2023</v>
      </c>
      <c r="L4507" s="4" t="str">
        <f t="shared" si="2"/>
        <v>Mar</v>
      </c>
    </row>
    <row r="4508" ht="22.5" customHeight="1">
      <c r="A4508" s="4">
        <f>(Orders!A4508)</f>
        <v>2106569369</v>
      </c>
      <c r="B4508" s="5">
        <f t="array" ref="B4508">_xlfn.XLOOKUP(A4508, Orders!A:A,Orders!C:C)</f>
        <v>45293.47613</v>
      </c>
      <c r="C4508" s="4">
        <f>Order_items!B4508</f>
        <v>853932</v>
      </c>
      <c r="D4508" s="4" t="str">
        <f t="array" ref="D4508">_xlfn.XLOOKUP(C4508,Products!A:A,Products!B:B,"")</f>
        <v>Baby Wipes</v>
      </c>
      <c r="E4508" s="4" t="str">
        <f t="array" ref="E4508">_xlfn.XLOOKUP(C4508,Products!A:A,Products!C:C,"")</f>
        <v>Baby Care</v>
      </c>
      <c r="F4508" s="4" t="str">
        <f t="array" ref="F4508">_xlfn.XLOOKUP(C4508,Products!A:A,Products!D:D,"")</f>
        <v>Ranganathan-Peri</v>
      </c>
      <c r="G4508" s="4">
        <f>Order_items!C4508</f>
        <v>2</v>
      </c>
      <c r="H4508" s="4">
        <f>Order_items!D4508</f>
        <v>941.19</v>
      </c>
      <c r="I4508" s="4">
        <f>Order_items!E4508</f>
        <v>1882.38</v>
      </c>
      <c r="J4508" s="4" t="str">
        <f t="array" ref="J4508">_xlfn.XLOOKUP(A4508,Orders!A:A,Orders!G:G,"")</f>
        <v>UPI</v>
      </c>
      <c r="K4508" s="4">
        <f t="shared" si="1"/>
        <v>2024</v>
      </c>
      <c r="L4508" s="4" t="str">
        <f t="shared" si="2"/>
        <v>Jan</v>
      </c>
    </row>
    <row r="4509" ht="22.5" customHeight="1">
      <c r="A4509" s="4">
        <f>(Orders!A4509)</f>
        <v>9039440500</v>
      </c>
      <c r="B4509" s="5">
        <f t="array" ref="B4509">_xlfn.XLOOKUP(A4509, Orders!A:A,Orders!C:C)</f>
        <v>45485.23344</v>
      </c>
      <c r="C4509" s="4">
        <f>Order_items!B4509</f>
        <v>228286</v>
      </c>
      <c r="D4509" s="4" t="str">
        <f t="array" ref="D4509">_xlfn.XLOOKUP(C4509,Products!A:A,Products!B:B,"")</f>
        <v>Cola</v>
      </c>
      <c r="E4509" s="4" t="str">
        <f t="array" ref="E4509">_xlfn.XLOOKUP(C4509,Products!A:A,Products!C:C,"")</f>
        <v>Cold Drinks &amp; Juices</v>
      </c>
      <c r="F4509" s="4" t="str">
        <f t="array" ref="F4509">_xlfn.XLOOKUP(C4509,Products!A:A,Products!D:D,"")</f>
        <v>Bhattacharyya PLC</v>
      </c>
      <c r="G4509" s="4">
        <f>Order_items!C4509</f>
        <v>3</v>
      </c>
      <c r="H4509" s="4">
        <f>Order_items!D4509</f>
        <v>179.08</v>
      </c>
      <c r="I4509" s="4">
        <f>Order_items!E4509</f>
        <v>537.24</v>
      </c>
      <c r="J4509" s="4" t="str">
        <f t="array" ref="J4509">_xlfn.XLOOKUP(A4509,Orders!A:A,Orders!G:G,"")</f>
        <v>Card</v>
      </c>
      <c r="K4509" s="4">
        <f t="shared" si="1"/>
        <v>2024</v>
      </c>
      <c r="L4509" s="4" t="str">
        <f t="shared" si="2"/>
        <v>Jul</v>
      </c>
    </row>
    <row r="4510" ht="22.5" customHeight="1">
      <c r="A4510" s="4">
        <f>(Orders!A4510)</f>
        <v>8281482042</v>
      </c>
      <c r="B4510" s="5">
        <f t="array" ref="B4510">_xlfn.XLOOKUP(A4510, Orders!A:A,Orders!C:C)</f>
        <v>45105.63959</v>
      </c>
      <c r="C4510" s="4">
        <f>Order_items!B4510</f>
        <v>313754</v>
      </c>
      <c r="D4510" s="4" t="str">
        <f t="array" ref="D4510">_xlfn.XLOOKUP(C4510,Products!A:A,Products!B:B,"")</f>
        <v>Biscuits</v>
      </c>
      <c r="E4510" s="4" t="str">
        <f t="array" ref="E4510">_xlfn.XLOOKUP(C4510,Products!A:A,Products!C:C,"")</f>
        <v>Snacks &amp; Munchies</v>
      </c>
      <c r="F4510" s="4" t="str">
        <f t="array" ref="F4510">_xlfn.XLOOKUP(C4510,Products!A:A,Products!D:D,"")</f>
        <v>Swaminathan, Mahal and Dara</v>
      </c>
      <c r="G4510" s="4">
        <f>Order_items!C4510</f>
        <v>3</v>
      </c>
      <c r="H4510" s="4">
        <f>Order_items!D4510</f>
        <v>136.6</v>
      </c>
      <c r="I4510" s="4">
        <f>Order_items!E4510</f>
        <v>409.8</v>
      </c>
      <c r="J4510" s="4" t="str">
        <f t="array" ref="J4510">_xlfn.XLOOKUP(A4510,Orders!A:A,Orders!G:G,"")</f>
        <v>Card</v>
      </c>
      <c r="K4510" s="4">
        <f t="shared" si="1"/>
        <v>2023</v>
      </c>
      <c r="L4510" s="4" t="str">
        <f t="shared" si="2"/>
        <v>Jun</v>
      </c>
    </row>
    <row r="4511" ht="22.5" customHeight="1">
      <c r="A4511" s="4">
        <f>(Orders!A4511)</f>
        <v>479528548</v>
      </c>
      <c r="B4511" s="5">
        <f t="array" ref="B4511">_xlfn.XLOOKUP(A4511, Orders!A:A,Orders!C:C)</f>
        <v>45124.98248</v>
      </c>
      <c r="C4511" s="4">
        <f>Order_items!B4511</f>
        <v>564692</v>
      </c>
      <c r="D4511" s="4" t="str">
        <f t="array" ref="D4511">_xlfn.XLOOKUP(C4511,Products!A:A,Products!B:B,"")</f>
        <v>Cat Food</v>
      </c>
      <c r="E4511" s="4" t="str">
        <f t="array" ref="E4511">_xlfn.XLOOKUP(C4511,Products!A:A,Products!C:C,"")</f>
        <v>Pet Care</v>
      </c>
      <c r="F4511" s="4" t="str">
        <f t="array" ref="F4511">_xlfn.XLOOKUP(C4511,Products!A:A,Products!D:D,"")</f>
        <v>Krishna, Bail and Dyal</v>
      </c>
      <c r="G4511" s="4">
        <f>Order_items!C4511</f>
        <v>3</v>
      </c>
      <c r="H4511" s="4">
        <f>Order_items!D4511</f>
        <v>215.65</v>
      </c>
      <c r="I4511" s="4">
        <f>Order_items!E4511</f>
        <v>646.95</v>
      </c>
      <c r="J4511" s="4" t="str">
        <f t="array" ref="J4511">_xlfn.XLOOKUP(A4511,Orders!A:A,Orders!G:G,"")</f>
        <v>Card</v>
      </c>
      <c r="K4511" s="4">
        <f t="shared" si="1"/>
        <v>2023</v>
      </c>
      <c r="L4511" s="4" t="str">
        <f t="shared" si="2"/>
        <v>Jul</v>
      </c>
    </row>
    <row r="4512" ht="22.5" customHeight="1">
      <c r="A4512" s="4">
        <f>(Orders!A4512)</f>
        <v>8087519921</v>
      </c>
      <c r="B4512" s="5">
        <f t="array" ref="B4512">_xlfn.XLOOKUP(A4512, Orders!A:A,Orders!C:C)</f>
        <v>45218.3572</v>
      </c>
      <c r="C4512" s="4">
        <f>Order_items!B4512</f>
        <v>500739</v>
      </c>
      <c r="D4512" s="4" t="str">
        <f t="array" ref="D4512">_xlfn.XLOOKUP(C4512,Products!A:A,Products!B:B,"")</f>
        <v>Bread</v>
      </c>
      <c r="E4512" s="4" t="str">
        <f t="array" ref="E4512">_xlfn.XLOOKUP(C4512,Products!A:A,Products!C:C,"")</f>
        <v>Dairy &amp; Breakfast</v>
      </c>
      <c r="F4512" s="4" t="str">
        <f t="array" ref="F4512">_xlfn.XLOOKUP(C4512,Products!A:A,Products!D:D,"")</f>
        <v>Aggarwal Group</v>
      </c>
      <c r="G4512" s="4">
        <f>Order_items!C4512</f>
        <v>2</v>
      </c>
      <c r="H4512" s="4">
        <f>Order_items!D4512</f>
        <v>359.98</v>
      </c>
      <c r="I4512" s="4">
        <f>Order_items!E4512</f>
        <v>719.96</v>
      </c>
      <c r="J4512" s="4" t="str">
        <f t="array" ref="J4512">_xlfn.XLOOKUP(A4512,Orders!A:A,Orders!G:G,"")</f>
        <v>UPI</v>
      </c>
      <c r="K4512" s="4">
        <f t="shared" si="1"/>
        <v>2023</v>
      </c>
      <c r="L4512" s="4" t="str">
        <f t="shared" si="2"/>
        <v>Oct</v>
      </c>
    </row>
    <row r="4513" ht="22.5" customHeight="1">
      <c r="A4513" s="4">
        <f>(Orders!A4513)</f>
        <v>4869691623</v>
      </c>
      <c r="B4513" s="5">
        <f t="array" ref="B4513">_xlfn.XLOOKUP(A4513, Orders!A:A,Orders!C:C)</f>
        <v>45051.17837</v>
      </c>
      <c r="C4513" s="4">
        <f>Order_items!B4513</f>
        <v>913428</v>
      </c>
      <c r="D4513" s="4" t="str">
        <f t="array" ref="D4513">_xlfn.XLOOKUP(C4513,Products!A:A,Products!B:B,"")</f>
        <v>Pet Treats</v>
      </c>
      <c r="E4513" s="4" t="str">
        <f t="array" ref="E4513">_xlfn.XLOOKUP(C4513,Products!A:A,Products!C:C,"")</f>
        <v>Pet Care</v>
      </c>
      <c r="F4513" s="4" t="str">
        <f t="array" ref="F4513">_xlfn.XLOOKUP(C4513,Products!A:A,Products!D:D,"")</f>
        <v>Narayanan-Kumar</v>
      </c>
      <c r="G4513" s="4">
        <f>Order_items!C4513</f>
        <v>3</v>
      </c>
      <c r="H4513" s="4">
        <f>Order_items!D4513</f>
        <v>392.22</v>
      </c>
      <c r="I4513" s="4">
        <f>Order_items!E4513</f>
        <v>1176.66</v>
      </c>
      <c r="J4513" s="4" t="str">
        <f t="array" ref="J4513">_xlfn.XLOOKUP(A4513,Orders!A:A,Orders!G:G,"")</f>
        <v>Card</v>
      </c>
      <c r="K4513" s="4">
        <f t="shared" si="1"/>
        <v>2023</v>
      </c>
      <c r="L4513" s="4" t="str">
        <f t="shared" si="2"/>
        <v>May</v>
      </c>
    </row>
    <row r="4514" ht="22.5" customHeight="1">
      <c r="A4514" s="4">
        <f>(Orders!A4514)</f>
        <v>7155177625</v>
      </c>
      <c r="B4514" s="5">
        <f t="array" ref="B4514">_xlfn.XLOOKUP(A4514, Orders!A:A,Orders!C:C)</f>
        <v>45529.99058</v>
      </c>
      <c r="C4514" s="4">
        <f>Order_items!B4514</f>
        <v>952168</v>
      </c>
      <c r="D4514" s="4" t="str">
        <f t="array" ref="D4514">_xlfn.XLOOKUP(C4514,Products!A:A,Products!B:B,"")</f>
        <v>Popcorn</v>
      </c>
      <c r="E4514" s="4" t="str">
        <f t="array" ref="E4514">_xlfn.XLOOKUP(C4514,Products!A:A,Products!C:C,"")</f>
        <v>Snacks &amp; Munchies</v>
      </c>
      <c r="F4514" s="4" t="str">
        <f t="array" ref="F4514">_xlfn.XLOOKUP(C4514,Products!A:A,Products!D:D,"")</f>
        <v>Krishnamurthy, Sibal and Das</v>
      </c>
      <c r="G4514" s="4">
        <f>Order_items!C4514</f>
        <v>3</v>
      </c>
      <c r="H4514" s="4">
        <f>Order_items!D4514</f>
        <v>236.95</v>
      </c>
      <c r="I4514" s="4">
        <f>Order_items!E4514</f>
        <v>710.85</v>
      </c>
      <c r="J4514" s="4" t="str">
        <f t="array" ref="J4514">_xlfn.XLOOKUP(A4514,Orders!A:A,Orders!G:G,"")</f>
        <v>UPI</v>
      </c>
      <c r="K4514" s="4">
        <f t="shared" si="1"/>
        <v>2024</v>
      </c>
      <c r="L4514" s="4" t="str">
        <f t="shared" si="2"/>
        <v>Aug</v>
      </c>
    </row>
    <row r="4515" ht="22.5" customHeight="1">
      <c r="A4515" s="4">
        <f>(Orders!A4515)</f>
        <v>7254499390</v>
      </c>
      <c r="B4515" s="5">
        <f t="array" ref="B4515">_xlfn.XLOOKUP(A4515, Orders!A:A,Orders!C:C)</f>
        <v>45259.55972</v>
      </c>
      <c r="C4515" s="4">
        <f>Order_items!B4515</f>
        <v>146840</v>
      </c>
      <c r="D4515" s="4" t="str">
        <f t="array" ref="D4515">_xlfn.XLOOKUP(C4515,Products!A:A,Products!B:B,"")</f>
        <v>Bread</v>
      </c>
      <c r="E4515" s="4" t="str">
        <f t="array" ref="E4515">_xlfn.XLOOKUP(C4515,Products!A:A,Products!C:C,"")</f>
        <v>Dairy &amp; Breakfast</v>
      </c>
      <c r="F4515" s="4" t="str">
        <f t="array" ref="F4515">_xlfn.XLOOKUP(C4515,Products!A:A,Products!D:D,"")</f>
        <v>Bains, Deol and Vaidya</v>
      </c>
      <c r="G4515" s="4">
        <f>Order_items!C4515</f>
        <v>1</v>
      </c>
      <c r="H4515" s="4">
        <f>Order_items!D4515</f>
        <v>786.85</v>
      </c>
      <c r="I4515" s="4">
        <f>Order_items!E4515</f>
        <v>786.85</v>
      </c>
      <c r="J4515" s="4" t="str">
        <f t="array" ref="J4515">_xlfn.XLOOKUP(A4515,Orders!A:A,Orders!G:G,"")</f>
        <v>Cash</v>
      </c>
      <c r="K4515" s="4">
        <f t="shared" si="1"/>
        <v>2023</v>
      </c>
      <c r="L4515" s="4" t="str">
        <f t="shared" si="2"/>
        <v>Nov</v>
      </c>
    </row>
    <row r="4516" ht="22.5" customHeight="1">
      <c r="A4516" s="4">
        <f>(Orders!A4516)</f>
        <v>7394439260</v>
      </c>
      <c r="B4516" s="5">
        <f t="array" ref="B4516">_xlfn.XLOOKUP(A4516, Orders!A:A,Orders!C:C)</f>
        <v>45586.26943</v>
      </c>
      <c r="C4516" s="4">
        <f>Order_items!B4516</f>
        <v>376447</v>
      </c>
      <c r="D4516" s="4" t="str">
        <f t="array" ref="D4516">_xlfn.XLOOKUP(C4516,Products!A:A,Products!B:B,"")</f>
        <v>Butter</v>
      </c>
      <c r="E4516" s="4" t="str">
        <f t="array" ref="E4516">_xlfn.XLOOKUP(C4516,Products!A:A,Products!C:C,"")</f>
        <v>Dairy &amp; Breakfast</v>
      </c>
      <c r="F4516" s="4" t="str">
        <f t="array" ref="F4516">_xlfn.XLOOKUP(C4516,Products!A:A,Products!D:D,"")</f>
        <v>Gara and Sons</v>
      </c>
      <c r="G4516" s="4">
        <f>Order_items!C4516</f>
        <v>3</v>
      </c>
      <c r="H4516" s="4">
        <f>Order_items!D4516</f>
        <v>724.84</v>
      </c>
      <c r="I4516" s="4">
        <f>Order_items!E4516</f>
        <v>2174.52</v>
      </c>
      <c r="J4516" s="4" t="str">
        <f t="array" ref="J4516">_xlfn.XLOOKUP(A4516,Orders!A:A,Orders!G:G,"")</f>
        <v>Cash</v>
      </c>
      <c r="K4516" s="4">
        <f t="shared" si="1"/>
        <v>2024</v>
      </c>
      <c r="L4516" s="4" t="str">
        <f t="shared" si="2"/>
        <v>Oct</v>
      </c>
    </row>
    <row r="4517" ht="22.5" customHeight="1">
      <c r="A4517" s="4">
        <f>(Orders!A4517)</f>
        <v>6581715589</v>
      </c>
      <c r="B4517" s="5">
        <f t="array" ref="B4517">_xlfn.XLOOKUP(A4517, Orders!A:A,Orders!C:C)</f>
        <v>45055.02484</v>
      </c>
      <c r="C4517" s="4">
        <f>Order_items!B4517</f>
        <v>661577</v>
      </c>
      <c r="D4517" s="4" t="str">
        <f t="array" ref="D4517">_xlfn.XLOOKUP(C4517,Products!A:A,Products!B:B,"")</f>
        <v>Cat Food</v>
      </c>
      <c r="E4517" s="4" t="str">
        <f t="array" ref="E4517">_xlfn.XLOOKUP(C4517,Products!A:A,Products!C:C,"")</f>
        <v>Pet Care</v>
      </c>
      <c r="F4517" s="4" t="str">
        <f t="array" ref="F4517">_xlfn.XLOOKUP(C4517,Products!A:A,Products!D:D,"")</f>
        <v>Majumdar PLC</v>
      </c>
      <c r="G4517" s="4">
        <f>Order_items!C4517</f>
        <v>2</v>
      </c>
      <c r="H4517" s="4">
        <f>Order_items!D4517</f>
        <v>720.95</v>
      </c>
      <c r="I4517" s="4">
        <f>Order_items!E4517</f>
        <v>1441.9</v>
      </c>
      <c r="J4517" s="4" t="str">
        <f t="array" ref="J4517">_xlfn.XLOOKUP(A4517,Orders!A:A,Orders!G:G,"")</f>
        <v>UPI</v>
      </c>
      <c r="K4517" s="4">
        <f t="shared" si="1"/>
        <v>2023</v>
      </c>
      <c r="L4517" s="4" t="str">
        <f t="shared" si="2"/>
        <v>May</v>
      </c>
    </row>
    <row r="4518" ht="22.5" customHeight="1">
      <c r="A4518" s="4">
        <f>(Orders!A4518)</f>
        <v>9457009010</v>
      </c>
      <c r="B4518" s="5">
        <f t="array" ref="B4518">_xlfn.XLOOKUP(A4518, Orders!A:A,Orders!C:C)</f>
        <v>45328.00313</v>
      </c>
      <c r="C4518" s="4">
        <f>Order_items!B4518</f>
        <v>712003</v>
      </c>
      <c r="D4518" s="4" t="str">
        <f t="array" ref="D4518">_xlfn.XLOOKUP(C4518,Products!A:A,Products!B:B,"")</f>
        <v>Cola</v>
      </c>
      <c r="E4518" s="4" t="str">
        <f t="array" ref="E4518">_xlfn.XLOOKUP(C4518,Products!A:A,Products!C:C,"")</f>
        <v>Cold Drinks &amp; Juices</v>
      </c>
      <c r="F4518" s="4" t="str">
        <f t="array" ref="F4518">_xlfn.XLOOKUP(C4518,Products!A:A,Products!D:D,"")</f>
        <v>Karan, Bandi and Acharya</v>
      </c>
      <c r="G4518" s="4">
        <f>Order_items!C4518</f>
        <v>3</v>
      </c>
      <c r="H4518" s="4">
        <f>Order_items!D4518</f>
        <v>671.68</v>
      </c>
      <c r="I4518" s="4">
        <f>Order_items!E4518</f>
        <v>2015.04</v>
      </c>
      <c r="J4518" s="4" t="str">
        <f t="array" ref="J4518">_xlfn.XLOOKUP(A4518,Orders!A:A,Orders!G:G,"")</f>
        <v>Cash</v>
      </c>
      <c r="K4518" s="4">
        <f t="shared" si="1"/>
        <v>2024</v>
      </c>
      <c r="L4518" s="4" t="str">
        <f t="shared" si="2"/>
        <v>Feb</v>
      </c>
    </row>
    <row r="4519" ht="22.5" customHeight="1">
      <c r="A4519" s="4">
        <f>(Orders!A4519)</f>
        <v>2859660695</v>
      </c>
      <c r="B4519" s="5">
        <f t="array" ref="B4519">_xlfn.XLOOKUP(A4519, Orders!A:A,Orders!C:C)</f>
        <v>45140.19175</v>
      </c>
      <c r="C4519" s="4">
        <f>Order_items!B4519</f>
        <v>672059</v>
      </c>
      <c r="D4519" s="4" t="str">
        <f t="array" ref="D4519">_xlfn.XLOOKUP(C4519,Products!A:A,Products!B:B,"")</f>
        <v>Toothpaste</v>
      </c>
      <c r="E4519" s="4" t="str">
        <f t="array" ref="E4519">_xlfn.XLOOKUP(C4519,Products!A:A,Products!C:C,"")</f>
        <v>Personal Care</v>
      </c>
      <c r="F4519" s="4" t="str">
        <f t="array" ref="F4519">_xlfn.XLOOKUP(C4519,Products!A:A,Products!D:D,"")</f>
        <v>Kaur-Gola</v>
      </c>
      <c r="G4519" s="4">
        <f>Order_items!C4519</f>
        <v>2</v>
      </c>
      <c r="H4519" s="4">
        <f>Order_items!D4519</f>
        <v>672.73</v>
      </c>
      <c r="I4519" s="4">
        <f>Order_items!E4519</f>
        <v>1345.46</v>
      </c>
      <c r="J4519" s="4" t="str">
        <f t="array" ref="J4519">_xlfn.XLOOKUP(A4519,Orders!A:A,Orders!G:G,"")</f>
        <v>UPI</v>
      </c>
      <c r="K4519" s="4">
        <f t="shared" si="1"/>
        <v>2023</v>
      </c>
      <c r="L4519" s="4" t="str">
        <f t="shared" si="2"/>
        <v>Aug</v>
      </c>
    </row>
    <row r="4520" ht="22.5" customHeight="1">
      <c r="A4520" s="4">
        <f>(Orders!A4520)</f>
        <v>6392348668</v>
      </c>
      <c r="B4520" s="5">
        <f t="array" ref="B4520">_xlfn.XLOOKUP(A4520, Orders!A:A,Orders!C:C)</f>
        <v>45320.82606</v>
      </c>
      <c r="C4520" s="4">
        <f>Order_items!B4520</f>
        <v>473647</v>
      </c>
      <c r="D4520" s="4" t="str">
        <f t="array" ref="D4520">_xlfn.XLOOKUP(C4520,Products!A:A,Products!B:B,"")</f>
        <v>Toothpaste</v>
      </c>
      <c r="E4520" s="4" t="str">
        <f t="array" ref="E4520">_xlfn.XLOOKUP(C4520,Products!A:A,Products!C:C,"")</f>
        <v>Personal Care</v>
      </c>
      <c r="F4520" s="4" t="str">
        <f t="array" ref="F4520">_xlfn.XLOOKUP(C4520,Products!A:A,Products!D:D,"")</f>
        <v>Ben-Ravi</v>
      </c>
      <c r="G4520" s="4">
        <f>Order_items!C4520</f>
        <v>2</v>
      </c>
      <c r="H4520" s="4">
        <f>Order_items!D4520</f>
        <v>43.05</v>
      </c>
      <c r="I4520" s="4">
        <f>Order_items!E4520</f>
        <v>86.1</v>
      </c>
      <c r="J4520" s="4" t="str">
        <f t="array" ref="J4520">_xlfn.XLOOKUP(A4520,Orders!A:A,Orders!G:G,"")</f>
        <v>UPI</v>
      </c>
      <c r="K4520" s="4">
        <f t="shared" si="1"/>
        <v>2024</v>
      </c>
      <c r="L4520" s="4" t="str">
        <f t="shared" si="2"/>
        <v>Jan</v>
      </c>
    </row>
    <row r="4521" ht="22.5" customHeight="1">
      <c r="A4521" s="4">
        <f>(Orders!A4521)</f>
        <v>6933011590</v>
      </c>
      <c r="B4521" s="5">
        <f t="array" ref="B4521">_xlfn.XLOOKUP(A4521, Orders!A:A,Orders!C:C)</f>
        <v>45139.97391</v>
      </c>
      <c r="C4521" s="4">
        <f>Order_items!B4521</f>
        <v>839170</v>
      </c>
      <c r="D4521" s="4" t="str">
        <f t="array" ref="D4521">_xlfn.XLOOKUP(C4521,Products!A:A,Products!B:B,"")</f>
        <v>Curd</v>
      </c>
      <c r="E4521" s="4" t="str">
        <f t="array" ref="E4521">_xlfn.XLOOKUP(C4521,Products!A:A,Products!C:C,"")</f>
        <v>Dairy &amp; Breakfast</v>
      </c>
      <c r="F4521" s="4" t="str">
        <f t="array" ref="F4521">_xlfn.XLOOKUP(C4521,Products!A:A,Products!D:D,"")</f>
        <v>Shetty and Sons</v>
      </c>
      <c r="G4521" s="4">
        <f>Order_items!C4521</f>
        <v>1</v>
      </c>
      <c r="H4521" s="4">
        <f>Order_items!D4521</f>
        <v>481.63</v>
      </c>
      <c r="I4521" s="4">
        <f>Order_items!E4521</f>
        <v>481.63</v>
      </c>
      <c r="J4521" s="4" t="str">
        <f t="array" ref="J4521">_xlfn.XLOOKUP(A4521,Orders!A:A,Orders!G:G,"")</f>
        <v>Card</v>
      </c>
      <c r="K4521" s="4">
        <f t="shared" si="1"/>
        <v>2023</v>
      </c>
      <c r="L4521" s="4" t="str">
        <f t="shared" si="2"/>
        <v>Aug</v>
      </c>
    </row>
    <row r="4522" ht="22.5" customHeight="1">
      <c r="A4522" s="4">
        <f>(Orders!A4522)</f>
        <v>5809441378</v>
      </c>
      <c r="B4522" s="5">
        <f t="array" ref="B4522">_xlfn.XLOOKUP(A4522, Orders!A:A,Orders!C:C)</f>
        <v>45502.87231</v>
      </c>
      <c r="C4522" s="4">
        <f>Order_items!B4522</f>
        <v>990993</v>
      </c>
      <c r="D4522" s="4" t="str">
        <f t="array" ref="D4522">_xlfn.XLOOKUP(C4522,Products!A:A,Products!B:B,"")</f>
        <v>Chocolates</v>
      </c>
      <c r="E4522" s="4" t="str">
        <f t="array" ref="E4522">_xlfn.XLOOKUP(C4522,Products!A:A,Products!C:C,"")</f>
        <v>Snacks &amp; Munchies</v>
      </c>
      <c r="F4522" s="4" t="str">
        <f t="array" ref="F4522">_xlfn.XLOOKUP(C4522,Products!A:A,Products!D:D,"")</f>
        <v>Guha-Subramaniam</v>
      </c>
      <c r="G4522" s="4">
        <f>Order_items!C4522</f>
        <v>3</v>
      </c>
      <c r="H4522" s="4">
        <f>Order_items!D4522</f>
        <v>263.7</v>
      </c>
      <c r="I4522" s="4">
        <f>Order_items!E4522</f>
        <v>791.1</v>
      </c>
      <c r="J4522" s="4" t="str">
        <f t="array" ref="J4522">_xlfn.XLOOKUP(A4522,Orders!A:A,Orders!G:G,"")</f>
        <v>Card</v>
      </c>
      <c r="K4522" s="4">
        <f t="shared" si="1"/>
        <v>2024</v>
      </c>
      <c r="L4522" s="4" t="str">
        <f t="shared" si="2"/>
        <v>Jul</v>
      </c>
    </row>
    <row r="4523" ht="22.5" customHeight="1">
      <c r="A4523" s="4">
        <f>(Orders!A4523)</f>
        <v>411113020</v>
      </c>
      <c r="B4523" s="5">
        <f t="array" ref="B4523">_xlfn.XLOOKUP(A4523, Orders!A:A,Orders!C:C)</f>
        <v>45472.06785</v>
      </c>
      <c r="C4523" s="4">
        <f>Order_items!B4523</f>
        <v>217710</v>
      </c>
      <c r="D4523" s="4" t="str">
        <f t="array" ref="D4523">_xlfn.XLOOKUP(C4523,Products!A:A,Products!B:B,"")</f>
        <v>Eggs</v>
      </c>
      <c r="E4523" s="4" t="str">
        <f t="array" ref="E4523">_xlfn.XLOOKUP(C4523,Products!A:A,Products!C:C,"")</f>
        <v>Dairy &amp; Breakfast</v>
      </c>
      <c r="F4523" s="4" t="str">
        <f t="array" ref="F4523">_xlfn.XLOOKUP(C4523,Products!A:A,Products!D:D,"")</f>
        <v>Rout-Sarna</v>
      </c>
      <c r="G4523" s="4">
        <f>Order_items!C4523</f>
        <v>1</v>
      </c>
      <c r="H4523" s="4">
        <f>Order_items!D4523</f>
        <v>58.59</v>
      </c>
      <c r="I4523" s="4">
        <f>Order_items!E4523</f>
        <v>58.59</v>
      </c>
      <c r="J4523" s="4" t="str">
        <f t="array" ref="J4523">_xlfn.XLOOKUP(A4523,Orders!A:A,Orders!G:G,"")</f>
        <v>Wallet</v>
      </c>
      <c r="K4523" s="4">
        <f t="shared" si="1"/>
        <v>2024</v>
      </c>
      <c r="L4523" s="4" t="str">
        <f t="shared" si="2"/>
        <v>Jun</v>
      </c>
    </row>
    <row r="4524" ht="22.5" customHeight="1">
      <c r="A4524" s="4">
        <f>(Orders!A4524)</f>
        <v>5512796364</v>
      </c>
      <c r="B4524" s="5">
        <f t="array" ref="B4524">_xlfn.XLOOKUP(A4524, Orders!A:A,Orders!C:C)</f>
        <v>45098.6414</v>
      </c>
      <c r="C4524" s="4">
        <f>Order_items!B4524</f>
        <v>661577</v>
      </c>
      <c r="D4524" s="4" t="str">
        <f t="array" ref="D4524">_xlfn.XLOOKUP(C4524,Products!A:A,Products!B:B,"")</f>
        <v>Cat Food</v>
      </c>
      <c r="E4524" s="4" t="str">
        <f t="array" ref="E4524">_xlfn.XLOOKUP(C4524,Products!A:A,Products!C:C,"")</f>
        <v>Pet Care</v>
      </c>
      <c r="F4524" s="4" t="str">
        <f t="array" ref="F4524">_xlfn.XLOOKUP(C4524,Products!A:A,Products!D:D,"")</f>
        <v>Majumdar PLC</v>
      </c>
      <c r="G4524" s="4">
        <f>Order_items!C4524</f>
        <v>3</v>
      </c>
      <c r="H4524" s="4">
        <f>Order_items!D4524</f>
        <v>720.95</v>
      </c>
      <c r="I4524" s="4">
        <f>Order_items!E4524</f>
        <v>2162.85</v>
      </c>
      <c r="J4524" s="4" t="str">
        <f t="array" ref="J4524">_xlfn.XLOOKUP(A4524,Orders!A:A,Orders!G:G,"")</f>
        <v>Card</v>
      </c>
      <c r="K4524" s="4">
        <f t="shared" si="1"/>
        <v>2023</v>
      </c>
      <c r="L4524" s="4" t="str">
        <f t="shared" si="2"/>
        <v>Jun</v>
      </c>
    </row>
    <row r="4525" ht="22.5" customHeight="1">
      <c r="A4525" s="4">
        <f>(Orders!A4525)</f>
        <v>2610813239</v>
      </c>
      <c r="B4525" s="5">
        <f t="array" ref="B4525">_xlfn.XLOOKUP(A4525, Orders!A:A,Orders!C:C)</f>
        <v>45256.17126</v>
      </c>
      <c r="C4525" s="4">
        <f>Order_items!B4525</f>
        <v>690565</v>
      </c>
      <c r="D4525" s="4" t="str">
        <f t="array" ref="D4525">_xlfn.XLOOKUP(C4525,Products!A:A,Products!B:B,"")</f>
        <v>Cookies</v>
      </c>
      <c r="E4525" s="4" t="str">
        <f t="array" ref="E4525">_xlfn.XLOOKUP(C4525,Products!A:A,Products!C:C,"")</f>
        <v>Snacks &amp; Munchies</v>
      </c>
      <c r="F4525" s="4" t="str">
        <f t="array" ref="F4525">_xlfn.XLOOKUP(C4525,Products!A:A,Products!D:D,"")</f>
        <v>Roy, Seth and Patla</v>
      </c>
      <c r="G4525" s="4">
        <f>Order_items!C4525</f>
        <v>3</v>
      </c>
      <c r="H4525" s="4">
        <f>Order_items!D4525</f>
        <v>951.27</v>
      </c>
      <c r="I4525" s="4">
        <f>Order_items!E4525</f>
        <v>2853.81</v>
      </c>
      <c r="J4525" s="4" t="str">
        <f t="array" ref="J4525">_xlfn.XLOOKUP(A4525,Orders!A:A,Orders!G:G,"")</f>
        <v>UPI</v>
      </c>
      <c r="K4525" s="4">
        <f t="shared" si="1"/>
        <v>2023</v>
      </c>
      <c r="L4525" s="4" t="str">
        <f t="shared" si="2"/>
        <v>Nov</v>
      </c>
    </row>
    <row r="4526" ht="22.5" customHeight="1">
      <c r="A4526" s="4">
        <f>(Orders!A4526)</f>
        <v>3236748462</v>
      </c>
      <c r="B4526" s="5">
        <f t="array" ref="B4526">_xlfn.XLOOKUP(A4526, Orders!A:A,Orders!C:C)</f>
        <v>45469.42591</v>
      </c>
      <c r="C4526" s="4">
        <f>Order_items!B4526</f>
        <v>305754</v>
      </c>
      <c r="D4526" s="4" t="str">
        <f t="array" ref="D4526">_xlfn.XLOOKUP(C4526,Products!A:A,Products!B:B,"")</f>
        <v>Frozen Vegetables</v>
      </c>
      <c r="E4526" s="4" t="str">
        <f t="array" ref="E4526">_xlfn.XLOOKUP(C4526,Products!A:A,Products!C:C,"")</f>
        <v>Instant &amp; Frozen Food</v>
      </c>
      <c r="F4526" s="4" t="str">
        <f t="array" ref="F4526">_xlfn.XLOOKUP(C4526,Products!A:A,Products!D:D,"")</f>
        <v>Mammen-Hegde</v>
      </c>
      <c r="G4526" s="4">
        <f>Order_items!C4526</f>
        <v>3</v>
      </c>
      <c r="H4526" s="4">
        <f>Order_items!D4526</f>
        <v>979.99</v>
      </c>
      <c r="I4526" s="4">
        <f>Order_items!E4526</f>
        <v>2939.97</v>
      </c>
      <c r="J4526" s="4" t="str">
        <f t="array" ref="J4526">_xlfn.XLOOKUP(A4526,Orders!A:A,Orders!G:G,"")</f>
        <v>UPI</v>
      </c>
      <c r="K4526" s="4">
        <f t="shared" si="1"/>
        <v>2024</v>
      </c>
      <c r="L4526" s="4" t="str">
        <f t="shared" si="2"/>
        <v>Jun</v>
      </c>
    </row>
    <row r="4527" ht="22.5" customHeight="1">
      <c r="A4527" s="4">
        <f>(Orders!A4527)</f>
        <v>6652395897</v>
      </c>
      <c r="B4527" s="5">
        <f t="array" ref="B4527">_xlfn.XLOOKUP(A4527, Orders!A:A,Orders!C:C)</f>
        <v>45484.15352</v>
      </c>
      <c r="C4527" s="4">
        <f>Order_items!B4527</f>
        <v>56589</v>
      </c>
      <c r="D4527" s="4" t="str">
        <f t="array" ref="D4527">_xlfn.XLOOKUP(C4527,Products!A:A,Products!B:B,"")</f>
        <v>Vitamins</v>
      </c>
      <c r="E4527" s="4" t="str">
        <f t="array" ref="E4527">_xlfn.XLOOKUP(C4527,Products!A:A,Products!C:C,"")</f>
        <v>Pharmacy</v>
      </c>
      <c r="F4527" s="4" t="str">
        <f t="array" ref="F4527">_xlfn.XLOOKUP(C4527,Products!A:A,Products!D:D,"")</f>
        <v>Pai, Kashyap and Ramachandran</v>
      </c>
      <c r="G4527" s="4">
        <f>Order_items!C4527</f>
        <v>1</v>
      </c>
      <c r="H4527" s="4">
        <f>Order_items!D4527</f>
        <v>517.77</v>
      </c>
      <c r="I4527" s="4">
        <f>Order_items!E4527</f>
        <v>517.77</v>
      </c>
      <c r="J4527" s="4" t="str">
        <f t="array" ref="J4527">_xlfn.XLOOKUP(A4527,Orders!A:A,Orders!G:G,"")</f>
        <v>UPI</v>
      </c>
      <c r="K4527" s="4">
        <f t="shared" si="1"/>
        <v>2024</v>
      </c>
      <c r="L4527" s="4" t="str">
        <f t="shared" si="2"/>
        <v>Jul</v>
      </c>
    </row>
    <row r="4528" ht="22.5" customHeight="1">
      <c r="A4528" s="4">
        <f>(Orders!A4528)</f>
        <v>5517901926</v>
      </c>
      <c r="B4528" s="5">
        <f t="array" ref="B4528">_xlfn.XLOOKUP(A4528, Orders!A:A,Orders!C:C)</f>
        <v>45101.9935</v>
      </c>
      <c r="C4528" s="4">
        <f>Order_items!B4528</f>
        <v>803607</v>
      </c>
      <c r="D4528" s="4" t="str">
        <f t="array" ref="D4528">_xlfn.XLOOKUP(C4528,Products!A:A,Products!B:B,"")</f>
        <v>Soap</v>
      </c>
      <c r="E4528" s="4" t="str">
        <f t="array" ref="E4528">_xlfn.XLOOKUP(C4528,Products!A:A,Products!C:C,"")</f>
        <v>Personal Care</v>
      </c>
      <c r="F4528" s="4" t="str">
        <f t="array" ref="F4528">_xlfn.XLOOKUP(C4528,Products!A:A,Products!D:D,"")</f>
        <v>Kadakia, Mohan and Sathe</v>
      </c>
      <c r="G4528" s="4">
        <f>Order_items!C4528</f>
        <v>3</v>
      </c>
      <c r="H4528" s="4">
        <f>Order_items!D4528</f>
        <v>949.73</v>
      </c>
      <c r="I4528" s="4">
        <f>Order_items!E4528</f>
        <v>2849.19</v>
      </c>
      <c r="J4528" s="4" t="str">
        <f t="array" ref="J4528">_xlfn.XLOOKUP(A4528,Orders!A:A,Orders!G:G,"")</f>
        <v>Cash</v>
      </c>
      <c r="K4528" s="4">
        <f t="shared" si="1"/>
        <v>2023</v>
      </c>
      <c r="L4528" s="4" t="str">
        <f t="shared" si="2"/>
        <v>Jun</v>
      </c>
    </row>
    <row r="4529" ht="22.5" customHeight="1">
      <c r="A4529" s="4">
        <f>(Orders!A4529)</f>
        <v>2174753933</v>
      </c>
      <c r="B4529" s="5">
        <f t="array" ref="B4529">_xlfn.XLOOKUP(A4529, Orders!A:A,Orders!C:C)</f>
        <v>45577.21692</v>
      </c>
      <c r="C4529" s="4">
        <f>Order_items!B4529</f>
        <v>120532</v>
      </c>
      <c r="D4529" s="4" t="str">
        <f t="array" ref="D4529">_xlfn.XLOOKUP(C4529,Products!A:A,Products!B:B,"")</f>
        <v>Wheat Flour</v>
      </c>
      <c r="E4529" s="4" t="str">
        <f t="array" ref="E4529">_xlfn.XLOOKUP(C4529,Products!A:A,Products!C:C,"")</f>
        <v>Grocery &amp; Staples</v>
      </c>
      <c r="F4529" s="4" t="str">
        <f t="array" ref="F4529">_xlfn.XLOOKUP(C4529,Products!A:A,Products!D:D,"")</f>
        <v>Nazareth Ltd</v>
      </c>
      <c r="G4529" s="4">
        <f>Order_items!C4529</f>
        <v>1</v>
      </c>
      <c r="H4529" s="4">
        <f>Order_items!D4529</f>
        <v>697.53</v>
      </c>
      <c r="I4529" s="4">
        <f>Order_items!E4529</f>
        <v>697.53</v>
      </c>
      <c r="J4529" s="4" t="str">
        <f t="array" ref="J4529">_xlfn.XLOOKUP(A4529,Orders!A:A,Orders!G:G,"")</f>
        <v>Card</v>
      </c>
      <c r="K4529" s="4">
        <f t="shared" si="1"/>
        <v>2024</v>
      </c>
      <c r="L4529" s="4" t="str">
        <f t="shared" si="2"/>
        <v>Oct</v>
      </c>
    </row>
    <row r="4530" ht="22.5" customHeight="1">
      <c r="A4530" s="4">
        <f>(Orders!A4530)</f>
        <v>1525700767</v>
      </c>
      <c r="B4530" s="5">
        <f t="array" ref="B4530">_xlfn.XLOOKUP(A4530, Orders!A:A,Orders!C:C)</f>
        <v>45075.00565</v>
      </c>
      <c r="C4530" s="4">
        <f>Order_items!B4530</f>
        <v>890232</v>
      </c>
      <c r="D4530" s="4" t="str">
        <f t="array" ref="D4530">_xlfn.XLOOKUP(C4530,Products!A:A,Products!B:B,"")</f>
        <v>Mango Drink</v>
      </c>
      <c r="E4530" s="4" t="str">
        <f t="array" ref="E4530">_xlfn.XLOOKUP(C4530,Products!A:A,Products!C:C,"")</f>
        <v>Cold Drinks &amp; Juices</v>
      </c>
      <c r="F4530" s="4" t="str">
        <f t="array" ref="F4530">_xlfn.XLOOKUP(C4530,Products!A:A,Products!D:D,"")</f>
        <v>Jha Group</v>
      </c>
      <c r="G4530" s="4">
        <f>Order_items!C4530</f>
        <v>2</v>
      </c>
      <c r="H4530" s="4">
        <f>Order_items!D4530</f>
        <v>432</v>
      </c>
      <c r="I4530" s="4">
        <f>Order_items!E4530</f>
        <v>864</v>
      </c>
      <c r="J4530" s="4" t="str">
        <f t="array" ref="J4530">_xlfn.XLOOKUP(A4530,Orders!A:A,Orders!G:G,"")</f>
        <v>Cash</v>
      </c>
      <c r="K4530" s="4">
        <f t="shared" si="1"/>
        <v>2023</v>
      </c>
      <c r="L4530" s="4" t="str">
        <f t="shared" si="2"/>
        <v>May</v>
      </c>
    </row>
    <row r="4531" ht="22.5" customHeight="1">
      <c r="A4531" s="4">
        <f>(Orders!A4531)</f>
        <v>7232692149</v>
      </c>
      <c r="B4531" s="5">
        <f t="array" ref="B4531">_xlfn.XLOOKUP(A4531, Orders!A:A,Orders!C:C)</f>
        <v>45261.85337</v>
      </c>
      <c r="C4531" s="4">
        <f>Order_items!B4531</f>
        <v>681063</v>
      </c>
      <c r="D4531" s="4" t="str">
        <f t="array" ref="D4531">_xlfn.XLOOKUP(C4531,Products!A:A,Products!B:B,"")</f>
        <v>Mango Drink</v>
      </c>
      <c r="E4531" s="4" t="str">
        <f t="array" ref="E4531">_xlfn.XLOOKUP(C4531,Products!A:A,Products!C:C,"")</f>
        <v>Cold Drinks &amp; Juices</v>
      </c>
      <c r="F4531" s="4" t="str">
        <f t="array" ref="F4531">_xlfn.XLOOKUP(C4531,Products!A:A,Products!D:D,"")</f>
        <v>Dass and Sons</v>
      </c>
      <c r="G4531" s="4">
        <f>Order_items!C4531</f>
        <v>2</v>
      </c>
      <c r="H4531" s="4">
        <f>Order_items!D4531</f>
        <v>321.28</v>
      </c>
      <c r="I4531" s="4">
        <f>Order_items!E4531</f>
        <v>642.56</v>
      </c>
      <c r="J4531" s="4" t="str">
        <f t="array" ref="J4531">_xlfn.XLOOKUP(A4531,Orders!A:A,Orders!G:G,"")</f>
        <v>Wallet</v>
      </c>
      <c r="K4531" s="4">
        <f t="shared" si="1"/>
        <v>2023</v>
      </c>
      <c r="L4531" s="4" t="str">
        <f t="shared" si="2"/>
        <v>Dec</v>
      </c>
    </row>
    <row r="4532" ht="22.5" customHeight="1">
      <c r="A4532" s="4">
        <f>(Orders!A4532)</f>
        <v>8556607504</v>
      </c>
      <c r="B4532" s="5">
        <f t="array" ref="B4532">_xlfn.XLOOKUP(A4532, Orders!A:A,Orders!C:C)</f>
        <v>45342.27434</v>
      </c>
      <c r="C4532" s="4">
        <f>Order_items!B4532</f>
        <v>194682</v>
      </c>
      <c r="D4532" s="4" t="str">
        <f t="array" ref="D4532">_xlfn.XLOOKUP(C4532,Products!A:A,Products!B:B,"")</f>
        <v>Iced Tea</v>
      </c>
      <c r="E4532" s="4" t="str">
        <f t="array" ref="E4532">_xlfn.XLOOKUP(C4532,Products!A:A,Products!C:C,"")</f>
        <v>Cold Drinks &amp; Juices</v>
      </c>
      <c r="F4532" s="4" t="str">
        <f t="array" ref="F4532">_xlfn.XLOOKUP(C4532,Products!A:A,Products!D:D,"")</f>
        <v>Sastry-Issac</v>
      </c>
      <c r="G4532" s="4">
        <f>Order_items!C4532</f>
        <v>1</v>
      </c>
      <c r="H4532" s="4">
        <f>Order_items!D4532</f>
        <v>912.29</v>
      </c>
      <c r="I4532" s="4">
        <f>Order_items!E4532</f>
        <v>912.29</v>
      </c>
      <c r="J4532" s="4" t="str">
        <f t="array" ref="J4532">_xlfn.XLOOKUP(A4532,Orders!A:A,Orders!G:G,"")</f>
        <v>Card</v>
      </c>
      <c r="K4532" s="4">
        <f t="shared" si="1"/>
        <v>2024</v>
      </c>
      <c r="L4532" s="4" t="str">
        <f t="shared" si="2"/>
        <v>Feb</v>
      </c>
    </row>
    <row r="4533" ht="22.5" customHeight="1">
      <c r="A4533" s="4">
        <f>(Orders!A4533)</f>
        <v>5841260317</v>
      </c>
      <c r="B4533" s="5">
        <f t="array" ref="B4533">_xlfn.XLOOKUP(A4533, Orders!A:A,Orders!C:C)</f>
        <v>45044.81184</v>
      </c>
      <c r="C4533" s="4">
        <f>Order_items!B4533</f>
        <v>478531</v>
      </c>
      <c r="D4533" s="4" t="str">
        <f t="array" ref="D4533">_xlfn.XLOOKUP(C4533,Products!A:A,Products!B:B,"")</f>
        <v>Carrots</v>
      </c>
      <c r="E4533" s="4" t="str">
        <f t="array" ref="E4533">_xlfn.XLOOKUP(C4533,Products!A:A,Products!C:C,"")</f>
        <v>Fruits &amp; Vegetables</v>
      </c>
      <c r="F4533" s="4" t="str">
        <f t="array" ref="F4533">_xlfn.XLOOKUP(C4533,Products!A:A,Products!D:D,"")</f>
        <v>Uppal Group</v>
      </c>
      <c r="G4533" s="4">
        <f>Order_items!C4533</f>
        <v>1</v>
      </c>
      <c r="H4533" s="4">
        <f>Order_items!D4533</f>
        <v>825.46</v>
      </c>
      <c r="I4533" s="4">
        <f>Order_items!E4533</f>
        <v>825.46</v>
      </c>
      <c r="J4533" s="4" t="str">
        <f t="array" ref="J4533">_xlfn.XLOOKUP(A4533,Orders!A:A,Orders!G:G,"")</f>
        <v>Cash</v>
      </c>
      <c r="K4533" s="4">
        <f t="shared" si="1"/>
        <v>2023</v>
      </c>
      <c r="L4533" s="4" t="str">
        <f t="shared" si="2"/>
        <v>Apr</v>
      </c>
    </row>
    <row r="4534" ht="22.5" customHeight="1">
      <c r="A4534" s="4">
        <f>(Orders!A4534)</f>
        <v>9471427840</v>
      </c>
      <c r="B4534" s="5">
        <f t="array" ref="B4534">_xlfn.XLOOKUP(A4534, Orders!A:A,Orders!C:C)</f>
        <v>45115.27536</v>
      </c>
      <c r="C4534" s="4">
        <f>Order_items!B4534</f>
        <v>378230</v>
      </c>
      <c r="D4534" s="4" t="str">
        <f t="array" ref="D4534">_xlfn.XLOOKUP(C4534,Products!A:A,Products!B:B,"")</f>
        <v>Nuts</v>
      </c>
      <c r="E4534" s="4" t="str">
        <f t="array" ref="E4534">_xlfn.XLOOKUP(C4534,Products!A:A,Products!C:C,"")</f>
        <v>Snacks &amp; Munchies</v>
      </c>
      <c r="F4534" s="4" t="str">
        <f t="array" ref="F4534">_xlfn.XLOOKUP(C4534,Products!A:A,Products!D:D,"")</f>
        <v>Kala-Vig</v>
      </c>
      <c r="G4534" s="4">
        <f>Order_items!C4534</f>
        <v>3</v>
      </c>
      <c r="H4534" s="4">
        <f>Order_items!D4534</f>
        <v>166.42</v>
      </c>
      <c r="I4534" s="4">
        <f>Order_items!E4534</f>
        <v>499.26</v>
      </c>
      <c r="J4534" s="4" t="str">
        <f t="array" ref="J4534">_xlfn.XLOOKUP(A4534,Orders!A:A,Orders!G:G,"")</f>
        <v>Card</v>
      </c>
      <c r="K4534" s="4">
        <f t="shared" si="1"/>
        <v>2023</v>
      </c>
      <c r="L4534" s="4" t="str">
        <f t="shared" si="2"/>
        <v>Jul</v>
      </c>
    </row>
    <row r="4535" ht="22.5" customHeight="1">
      <c r="A4535" s="4">
        <f>(Orders!A4535)</f>
        <v>2070610257</v>
      </c>
      <c r="B4535" s="5">
        <f t="array" ref="B4535">_xlfn.XLOOKUP(A4535, Orders!A:A,Orders!C:C)</f>
        <v>45127.20005</v>
      </c>
      <c r="C4535" s="4">
        <f>Order_items!B4535</f>
        <v>652118</v>
      </c>
      <c r="D4535" s="4" t="str">
        <f t="array" ref="D4535">_xlfn.XLOOKUP(C4535,Products!A:A,Products!B:B,"")</f>
        <v>Frozen Biryani</v>
      </c>
      <c r="E4535" s="4" t="str">
        <f t="array" ref="E4535">_xlfn.XLOOKUP(C4535,Products!A:A,Products!C:C,"")</f>
        <v>Instant &amp; Frozen Food</v>
      </c>
      <c r="F4535" s="4" t="str">
        <f t="array" ref="F4535">_xlfn.XLOOKUP(C4535,Products!A:A,Products!D:D,"")</f>
        <v>Agate and Sons</v>
      </c>
      <c r="G4535" s="4">
        <f>Order_items!C4535</f>
        <v>2</v>
      </c>
      <c r="H4535" s="4">
        <f>Order_items!D4535</f>
        <v>22.04</v>
      </c>
      <c r="I4535" s="4">
        <f>Order_items!E4535</f>
        <v>44.08</v>
      </c>
      <c r="J4535" s="4" t="str">
        <f t="array" ref="J4535">_xlfn.XLOOKUP(A4535,Orders!A:A,Orders!G:G,"")</f>
        <v>Card</v>
      </c>
      <c r="K4535" s="4">
        <f t="shared" si="1"/>
        <v>2023</v>
      </c>
      <c r="L4535" s="4" t="str">
        <f t="shared" si="2"/>
        <v>Jul</v>
      </c>
    </row>
    <row r="4536" ht="22.5" customHeight="1">
      <c r="A4536" s="4">
        <f>(Orders!A4536)</f>
        <v>1884811437</v>
      </c>
      <c r="B4536" s="5">
        <f t="array" ref="B4536">_xlfn.XLOOKUP(A4536, Orders!A:A,Orders!C:C)</f>
        <v>45006.83863</v>
      </c>
      <c r="C4536" s="4">
        <f>Order_items!B4536</f>
        <v>762527</v>
      </c>
      <c r="D4536" s="4" t="str">
        <f t="array" ref="D4536">_xlfn.XLOOKUP(C4536,Products!A:A,Products!B:B,"")</f>
        <v>Biscuits</v>
      </c>
      <c r="E4536" s="4" t="str">
        <f t="array" ref="E4536">_xlfn.XLOOKUP(C4536,Products!A:A,Products!C:C,"")</f>
        <v>Snacks &amp; Munchies</v>
      </c>
      <c r="F4536" s="4" t="str">
        <f t="array" ref="F4536">_xlfn.XLOOKUP(C4536,Products!A:A,Products!D:D,"")</f>
        <v>Chad, Yohannan and Chopra</v>
      </c>
      <c r="G4536" s="4">
        <f>Order_items!C4536</f>
        <v>2</v>
      </c>
      <c r="H4536" s="4">
        <f>Order_items!D4536</f>
        <v>690.08</v>
      </c>
      <c r="I4536" s="4">
        <f>Order_items!E4536</f>
        <v>1380.16</v>
      </c>
      <c r="J4536" s="4" t="str">
        <f t="array" ref="J4536">_xlfn.XLOOKUP(A4536,Orders!A:A,Orders!G:G,"")</f>
        <v>Card</v>
      </c>
      <c r="K4536" s="4">
        <f t="shared" si="1"/>
        <v>2023</v>
      </c>
      <c r="L4536" s="4" t="str">
        <f t="shared" si="2"/>
        <v>Mar</v>
      </c>
    </row>
    <row r="4537" ht="22.5" customHeight="1">
      <c r="A4537" s="4">
        <f>(Orders!A4537)</f>
        <v>5331747573</v>
      </c>
      <c r="B4537" s="5">
        <f t="array" ref="B4537">_xlfn.XLOOKUP(A4537, Orders!A:A,Orders!C:C)</f>
        <v>45565.6986</v>
      </c>
      <c r="C4537" s="4">
        <f>Order_items!B4537</f>
        <v>4452</v>
      </c>
      <c r="D4537" s="4" t="str">
        <f t="array" ref="D4537">_xlfn.XLOOKUP(C4537,Products!A:A,Products!B:B,"")</f>
        <v>Baby Wipes</v>
      </c>
      <c r="E4537" s="4" t="str">
        <f t="array" ref="E4537">_xlfn.XLOOKUP(C4537,Products!A:A,Products!C:C,"")</f>
        <v>Baby Care</v>
      </c>
      <c r="F4537" s="4" t="str">
        <f t="array" ref="F4537">_xlfn.XLOOKUP(C4537,Products!A:A,Products!D:D,"")</f>
        <v>Morar-Mistry</v>
      </c>
      <c r="G4537" s="4">
        <f>Order_items!C4537</f>
        <v>2</v>
      </c>
      <c r="H4537" s="4">
        <f>Order_items!D4537</f>
        <v>169.88</v>
      </c>
      <c r="I4537" s="4">
        <f>Order_items!E4537</f>
        <v>339.76</v>
      </c>
      <c r="J4537" s="4" t="str">
        <f t="array" ref="J4537">_xlfn.XLOOKUP(A4537,Orders!A:A,Orders!G:G,"")</f>
        <v>Card</v>
      </c>
      <c r="K4537" s="4">
        <f t="shared" si="1"/>
        <v>2024</v>
      </c>
      <c r="L4537" s="4" t="str">
        <f t="shared" si="2"/>
        <v>Sep</v>
      </c>
    </row>
    <row r="4538" ht="22.5" customHeight="1">
      <c r="A4538" s="4">
        <f>(Orders!A4538)</f>
        <v>9977285985</v>
      </c>
      <c r="B4538" s="5">
        <f t="array" ref="B4538">_xlfn.XLOOKUP(A4538, Orders!A:A,Orders!C:C)</f>
        <v>45149.62826</v>
      </c>
      <c r="C4538" s="4">
        <f>Order_items!B4538</f>
        <v>425341</v>
      </c>
      <c r="D4538" s="4" t="str">
        <f t="array" ref="D4538">_xlfn.XLOOKUP(C4538,Products!A:A,Products!B:B,"")</f>
        <v>Pet Treats</v>
      </c>
      <c r="E4538" s="4" t="str">
        <f t="array" ref="E4538">_xlfn.XLOOKUP(C4538,Products!A:A,Products!C:C,"")</f>
        <v>Pet Care</v>
      </c>
      <c r="F4538" s="4" t="str">
        <f t="array" ref="F4538">_xlfn.XLOOKUP(C4538,Products!A:A,Products!D:D,"")</f>
        <v>Mani, Dhar and Muni</v>
      </c>
      <c r="G4538" s="4">
        <f>Order_items!C4538</f>
        <v>3</v>
      </c>
      <c r="H4538" s="4">
        <f>Order_items!D4538</f>
        <v>486.28</v>
      </c>
      <c r="I4538" s="4">
        <f>Order_items!E4538</f>
        <v>1458.84</v>
      </c>
      <c r="J4538" s="4" t="str">
        <f t="array" ref="J4538">_xlfn.XLOOKUP(A4538,Orders!A:A,Orders!G:G,"")</f>
        <v>Cash</v>
      </c>
      <c r="K4538" s="4">
        <f t="shared" si="1"/>
        <v>2023</v>
      </c>
      <c r="L4538" s="4" t="str">
        <f t="shared" si="2"/>
        <v>Aug</v>
      </c>
    </row>
    <row r="4539" ht="22.5" customHeight="1">
      <c r="A4539" s="4">
        <f>(Orders!A4539)</f>
        <v>1715175070</v>
      </c>
      <c r="B4539" s="5">
        <f t="array" ref="B4539">_xlfn.XLOOKUP(A4539, Orders!A:A,Orders!C:C)</f>
        <v>45196.1983</v>
      </c>
      <c r="C4539" s="4">
        <f>Order_items!B4539</f>
        <v>291238</v>
      </c>
      <c r="D4539" s="4" t="str">
        <f t="array" ref="D4539">_xlfn.XLOOKUP(C4539,Products!A:A,Products!B:B,"")</f>
        <v>Chocolates</v>
      </c>
      <c r="E4539" s="4" t="str">
        <f t="array" ref="E4539">_xlfn.XLOOKUP(C4539,Products!A:A,Products!C:C,"")</f>
        <v>Snacks &amp; Munchies</v>
      </c>
      <c r="F4539" s="4" t="str">
        <f t="array" ref="F4539">_xlfn.XLOOKUP(C4539,Products!A:A,Products!D:D,"")</f>
        <v>Sinha, Pau and Chhabra</v>
      </c>
      <c r="G4539" s="4">
        <f>Order_items!C4539</f>
        <v>3</v>
      </c>
      <c r="H4539" s="4">
        <f>Order_items!D4539</f>
        <v>746.03</v>
      </c>
      <c r="I4539" s="4">
        <f>Order_items!E4539</f>
        <v>2238.09</v>
      </c>
      <c r="J4539" s="4" t="str">
        <f t="array" ref="J4539">_xlfn.XLOOKUP(A4539,Orders!A:A,Orders!G:G,"")</f>
        <v>Cash</v>
      </c>
      <c r="K4539" s="4">
        <f t="shared" si="1"/>
        <v>2023</v>
      </c>
      <c r="L4539" s="4" t="str">
        <f t="shared" si="2"/>
        <v>Sep</v>
      </c>
    </row>
    <row r="4540" ht="22.5" customHeight="1">
      <c r="A4540" s="4">
        <f>(Orders!A4540)</f>
        <v>4117790162</v>
      </c>
      <c r="B4540" s="5">
        <f t="array" ref="B4540">_xlfn.XLOOKUP(A4540, Orders!A:A,Orders!C:C)</f>
        <v>45057.97689</v>
      </c>
      <c r="C4540" s="4">
        <f>Order_items!B4540</f>
        <v>91670</v>
      </c>
      <c r="D4540" s="4" t="str">
        <f t="array" ref="D4540">_xlfn.XLOOKUP(C4540,Products!A:A,Products!B:B,"")</f>
        <v>Dish Soap</v>
      </c>
      <c r="E4540" s="4" t="str">
        <f t="array" ref="E4540">_xlfn.XLOOKUP(C4540,Products!A:A,Products!C:C,"")</f>
        <v>Household Care</v>
      </c>
      <c r="F4540" s="4" t="str">
        <f t="array" ref="F4540">_xlfn.XLOOKUP(C4540,Products!A:A,Products!D:D,"")</f>
        <v>Barman-Ahluwalia</v>
      </c>
      <c r="G4540" s="4">
        <f>Order_items!C4540</f>
        <v>3</v>
      </c>
      <c r="H4540" s="4">
        <f>Order_items!D4540</f>
        <v>439.24</v>
      </c>
      <c r="I4540" s="4">
        <f>Order_items!E4540</f>
        <v>1317.72</v>
      </c>
      <c r="J4540" s="4" t="str">
        <f t="array" ref="J4540">_xlfn.XLOOKUP(A4540,Orders!A:A,Orders!G:G,"")</f>
        <v>UPI</v>
      </c>
      <c r="K4540" s="4">
        <f t="shared" si="1"/>
        <v>2023</v>
      </c>
      <c r="L4540" s="4" t="str">
        <f t="shared" si="2"/>
        <v>May</v>
      </c>
    </row>
    <row r="4541" ht="22.5" customHeight="1">
      <c r="A4541" s="4">
        <f>(Orders!A4541)</f>
        <v>9051644316</v>
      </c>
      <c r="B4541" s="5">
        <f t="array" ref="B4541">_xlfn.XLOOKUP(A4541, Orders!A:A,Orders!C:C)</f>
        <v>45496.71649</v>
      </c>
      <c r="C4541" s="4">
        <f>Order_items!B4541</f>
        <v>914071</v>
      </c>
      <c r="D4541" s="4" t="str">
        <f t="array" ref="D4541">_xlfn.XLOOKUP(C4541,Products!A:A,Products!B:B,"")</f>
        <v>Chips</v>
      </c>
      <c r="E4541" s="4" t="str">
        <f t="array" ref="E4541">_xlfn.XLOOKUP(C4541,Products!A:A,Products!C:C,"")</f>
        <v>Snacks &amp; Munchies</v>
      </c>
      <c r="F4541" s="4" t="str">
        <f t="array" ref="F4541">_xlfn.XLOOKUP(C4541,Products!A:A,Products!D:D,"")</f>
        <v>Datta Ltd</v>
      </c>
      <c r="G4541" s="4">
        <f>Order_items!C4541</f>
        <v>3</v>
      </c>
      <c r="H4541" s="4">
        <f>Order_items!D4541</f>
        <v>296.94</v>
      </c>
      <c r="I4541" s="4">
        <f>Order_items!E4541</f>
        <v>890.82</v>
      </c>
      <c r="J4541" s="4" t="str">
        <f t="array" ref="J4541">_xlfn.XLOOKUP(A4541,Orders!A:A,Orders!G:G,"")</f>
        <v>Wallet</v>
      </c>
      <c r="K4541" s="4">
        <f t="shared" si="1"/>
        <v>2024</v>
      </c>
      <c r="L4541" s="4" t="str">
        <f t="shared" si="2"/>
        <v>Jul</v>
      </c>
    </row>
    <row r="4542" ht="22.5" customHeight="1">
      <c r="A4542" s="4">
        <f>(Orders!A4542)</f>
        <v>4903335316</v>
      </c>
      <c r="B4542" s="5">
        <f t="array" ref="B4542">_xlfn.XLOOKUP(A4542, Orders!A:A,Orders!C:C)</f>
        <v>45046.81617</v>
      </c>
      <c r="C4542" s="4">
        <f>Order_items!B4542</f>
        <v>34186</v>
      </c>
      <c r="D4542" s="4" t="str">
        <f t="array" ref="D4542">_xlfn.XLOOKUP(C4542,Products!A:A,Products!B:B,"")</f>
        <v>Mangoes</v>
      </c>
      <c r="E4542" s="4" t="str">
        <f t="array" ref="E4542">_xlfn.XLOOKUP(C4542,Products!A:A,Products!C:C,"")</f>
        <v>Fruits &amp; Vegetables</v>
      </c>
      <c r="F4542" s="4" t="str">
        <f t="array" ref="F4542">_xlfn.XLOOKUP(C4542,Products!A:A,Products!D:D,"")</f>
        <v>Mandal-Kar</v>
      </c>
      <c r="G4542" s="4">
        <f>Order_items!C4542</f>
        <v>2</v>
      </c>
      <c r="H4542" s="4">
        <f>Order_items!D4542</f>
        <v>925.65</v>
      </c>
      <c r="I4542" s="4">
        <f>Order_items!E4542</f>
        <v>1851.3</v>
      </c>
      <c r="J4542" s="4" t="str">
        <f t="array" ref="J4542">_xlfn.XLOOKUP(A4542,Orders!A:A,Orders!G:G,"")</f>
        <v>UPI</v>
      </c>
      <c r="K4542" s="4">
        <f t="shared" si="1"/>
        <v>2023</v>
      </c>
      <c r="L4542" s="4" t="str">
        <f t="shared" si="2"/>
        <v>Apr</v>
      </c>
    </row>
    <row r="4543" ht="22.5" customHeight="1">
      <c r="A4543" s="4">
        <f>(Orders!A4543)</f>
        <v>3341481363</v>
      </c>
      <c r="B4543" s="5">
        <f t="array" ref="B4543">_xlfn.XLOOKUP(A4543, Orders!A:A,Orders!C:C)</f>
        <v>45252.09422</v>
      </c>
      <c r="C4543" s="4">
        <f>Order_items!B4543</f>
        <v>435929</v>
      </c>
      <c r="D4543" s="4" t="str">
        <f t="array" ref="D4543">_xlfn.XLOOKUP(C4543,Products!A:A,Products!B:B,"")</f>
        <v>Toilet Cleaner</v>
      </c>
      <c r="E4543" s="4" t="str">
        <f t="array" ref="E4543">_xlfn.XLOOKUP(C4543,Products!A:A,Products!C:C,"")</f>
        <v>Household Care</v>
      </c>
      <c r="F4543" s="4" t="str">
        <f t="array" ref="F4543">_xlfn.XLOOKUP(C4543,Products!A:A,Products!D:D,"")</f>
        <v>Memon Ltd</v>
      </c>
      <c r="G4543" s="4">
        <f>Order_items!C4543</f>
        <v>1</v>
      </c>
      <c r="H4543" s="4">
        <f>Order_items!D4543</f>
        <v>856.89</v>
      </c>
      <c r="I4543" s="4">
        <f>Order_items!E4543</f>
        <v>856.89</v>
      </c>
      <c r="J4543" s="4" t="str">
        <f t="array" ref="J4543">_xlfn.XLOOKUP(A4543,Orders!A:A,Orders!G:G,"")</f>
        <v>Cash</v>
      </c>
      <c r="K4543" s="4">
        <f t="shared" si="1"/>
        <v>2023</v>
      </c>
      <c r="L4543" s="4" t="str">
        <f t="shared" si="2"/>
        <v>Nov</v>
      </c>
    </row>
    <row r="4544" ht="22.5" customHeight="1">
      <c r="A4544" s="4">
        <f>(Orders!A4544)</f>
        <v>4074537770</v>
      </c>
      <c r="B4544" s="5">
        <f t="array" ref="B4544">_xlfn.XLOOKUP(A4544, Orders!A:A,Orders!C:C)</f>
        <v>45412.29198</v>
      </c>
      <c r="C4544" s="4">
        <f>Order_items!B4544</f>
        <v>361361</v>
      </c>
      <c r="D4544" s="4" t="str">
        <f t="array" ref="D4544">_xlfn.XLOOKUP(C4544,Products!A:A,Products!B:B,"")</f>
        <v>Biscuits</v>
      </c>
      <c r="E4544" s="4" t="str">
        <f t="array" ref="E4544">_xlfn.XLOOKUP(C4544,Products!A:A,Products!C:C,"")</f>
        <v>Snacks &amp; Munchies</v>
      </c>
      <c r="F4544" s="4" t="str">
        <f t="array" ref="F4544">_xlfn.XLOOKUP(C4544,Products!A:A,Products!D:D,"")</f>
        <v>Kunda, Dave and Sahni</v>
      </c>
      <c r="G4544" s="4">
        <f>Order_items!C4544</f>
        <v>3</v>
      </c>
      <c r="H4544" s="4">
        <f>Order_items!D4544</f>
        <v>826.21</v>
      </c>
      <c r="I4544" s="4">
        <f>Order_items!E4544</f>
        <v>2478.63</v>
      </c>
      <c r="J4544" s="4" t="str">
        <f t="array" ref="J4544">_xlfn.XLOOKUP(A4544,Orders!A:A,Orders!G:G,"")</f>
        <v>Card</v>
      </c>
      <c r="K4544" s="4">
        <f t="shared" si="1"/>
        <v>2024</v>
      </c>
      <c r="L4544" s="4" t="str">
        <f t="shared" si="2"/>
        <v>Apr</v>
      </c>
    </row>
    <row r="4545" ht="22.5" customHeight="1">
      <c r="A4545" s="4">
        <f>(Orders!A4545)</f>
        <v>5374589112</v>
      </c>
      <c r="B4545" s="5">
        <f t="array" ref="B4545">_xlfn.XLOOKUP(A4545, Orders!A:A,Orders!C:C)</f>
        <v>45225.5935</v>
      </c>
      <c r="C4545" s="4">
        <f>Order_items!B4545</f>
        <v>540618</v>
      </c>
      <c r="D4545" s="4" t="str">
        <f t="array" ref="D4545">_xlfn.XLOOKUP(C4545,Products!A:A,Products!B:B,"")</f>
        <v>Popcorn</v>
      </c>
      <c r="E4545" s="4" t="str">
        <f t="array" ref="E4545">_xlfn.XLOOKUP(C4545,Products!A:A,Products!C:C,"")</f>
        <v>Snacks &amp; Munchies</v>
      </c>
      <c r="F4545" s="4" t="str">
        <f t="array" ref="F4545">_xlfn.XLOOKUP(C4545,Products!A:A,Products!D:D,"")</f>
        <v>Golla-Luthra</v>
      </c>
      <c r="G4545" s="4">
        <f>Order_items!C4545</f>
        <v>2</v>
      </c>
      <c r="H4545" s="4">
        <f>Order_items!D4545</f>
        <v>317.05</v>
      </c>
      <c r="I4545" s="4">
        <f>Order_items!E4545</f>
        <v>634.1</v>
      </c>
      <c r="J4545" s="4" t="str">
        <f t="array" ref="J4545">_xlfn.XLOOKUP(A4545,Orders!A:A,Orders!G:G,"")</f>
        <v>Cash</v>
      </c>
      <c r="K4545" s="4">
        <f t="shared" si="1"/>
        <v>2023</v>
      </c>
      <c r="L4545" s="4" t="str">
        <f t="shared" si="2"/>
        <v>Oct</v>
      </c>
    </row>
    <row r="4546" ht="22.5" customHeight="1">
      <c r="A4546" s="4">
        <f>(Orders!A4546)</f>
        <v>6401406847</v>
      </c>
      <c r="B4546" s="5">
        <f t="array" ref="B4546">_xlfn.XLOOKUP(A4546, Orders!A:A,Orders!C:C)</f>
        <v>45234.585</v>
      </c>
      <c r="C4546" s="4">
        <f>Order_items!B4546</f>
        <v>894539</v>
      </c>
      <c r="D4546" s="4" t="str">
        <f t="array" ref="D4546">_xlfn.XLOOKUP(C4546,Products!A:A,Products!B:B,"")</f>
        <v>Dish Soap</v>
      </c>
      <c r="E4546" s="4" t="str">
        <f t="array" ref="E4546">_xlfn.XLOOKUP(C4546,Products!A:A,Products!C:C,"")</f>
        <v>Household Care</v>
      </c>
      <c r="F4546" s="4" t="str">
        <f t="array" ref="F4546">_xlfn.XLOOKUP(C4546,Products!A:A,Products!D:D,"")</f>
        <v>Pall, Sule and Sood</v>
      </c>
      <c r="G4546" s="4">
        <f>Order_items!C4546</f>
        <v>3</v>
      </c>
      <c r="H4546" s="4">
        <f>Order_items!D4546</f>
        <v>445.48</v>
      </c>
      <c r="I4546" s="4">
        <f>Order_items!E4546</f>
        <v>1336.44</v>
      </c>
      <c r="J4546" s="4" t="str">
        <f t="array" ref="J4546">_xlfn.XLOOKUP(A4546,Orders!A:A,Orders!G:G,"")</f>
        <v>Card</v>
      </c>
      <c r="K4546" s="4">
        <f t="shared" si="1"/>
        <v>2023</v>
      </c>
      <c r="L4546" s="4" t="str">
        <f t="shared" si="2"/>
        <v>Nov</v>
      </c>
    </row>
    <row r="4547" ht="22.5" customHeight="1">
      <c r="A4547" s="4">
        <f>(Orders!A4547)</f>
        <v>698439139</v>
      </c>
      <c r="B4547" s="5">
        <f t="array" ref="B4547">_xlfn.XLOOKUP(A4547, Orders!A:A,Orders!C:C)</f>
        <v>45542.29618</v>
      </c>
      <c r="C4547" s="4">
        <f>Order_items!B4547</f>
        <v>677169</v>
      </c>
      <c r="D4547" s="4" t="str">
        <f t="array" ref="D4547">_xlfn.XLOOKUP(C4547,Products!A:A,Products!B:B,"")</f>
        <v>Cough Syrup</v>
      </c>
      <c r="E4547" s="4" t="str">
        <f t="array" ref="E4547">_xlfn.XLOOKUP(C4547,Products!A:A,Products!C:C,"")</f>
        <v>Pharmacy</v>
      </c>
      <c r="F4547" s="4" t="str">
        <f t="array" ref="F4547">_xlfn.XLOOKUP(C4547,Products!A:A,Products!D:D,"")</f>
        <v>Char-Divan</v>
      </c>
      <c r="G4547" s="4">
        <f>Order_items!C4547</f>
        <v>1</v>
      </c>
      <c r="H4547" s="4">
        <f>Order_items!D4547</f>
        <v>261.03</v>
      </c>
      <c r="I4547" s="4">
        <f>Order_items!E4547</f>
        <v>261.03</v>
      </c>
      <c r="J4547" s="4" t="str">
        <f t="array" ref="J4547">_xlfn.XLOOKUP(A4547,Orders!A:A,Orders!G:G,"")</f>
        <v>Card</v>
      </c>
      <c r="K4547" s="4">
        <f t="shared" si="1"/>
        <v>2024</v>
      </c>
      <c r="L4547" s="4" t="str">
        <f t="shared" si="2"/>
        <v>Sep</v>
      </c>
    </row>
    <row r="4548" ht="22.5" customHeight="1">
      <c r="A4548" s="4">
        <f>(Orders!A4548)</f>
        <v>881367843</v>
      </c>
      <c r="B4548" s="5">
        <f t="array" ref="B4548">_xlfn.XLOOKUP(A4548, Orders!A:A,Orders!C:C)</f>
        <v>45579.34169</v>
      </c>
      <c r="C4548" s="4">
        <f>Order_items!B4548</f>
        <v>34200</v>
      </c>
      <c r="D4548" s="4" t="str">
        <f t="array" ref="D4548">_xlfn.XLOOKUP(C4548,Products!A:A,Products!B:B,"")</f>
        <v>Lotion</v>
      </c>
      <c r="E4548" s="4" t="str">
        <f t="array" ref="E4548">_xlfn.XLOOKUP(C4548,Products!A:A,Products!C:C,"")</f>
        <v>Personal Care</v>
      </c>
      <c r="F4548" s="4" t="str">
        <f t="array" ref="F4548">_xlfn.XLOOKUP(C4548,Products!A:A,Products!D:D,"")</f>
        <v>Munshi-Grewal</v>
      </c>
      <c r="G4548" s="4">
        <f>Order_items!C4548</f>
        <v>2</v>
      </c>
      <c r="H4548" s="4">
        <f>Order_items!D4548</f>
        <v>319.8</v>
      </c>
      <c r="I4548" s="4">
        <f>Order_items!E4548</f>
        <v>639.6</v>
      </c>
      <c r="J4548" s="4" t="str">
        <f t="array" ref="J4548">_xlfn.XLOOKUP(A4548,Orders!A:A,Orders!G:G,"")</f>
        <v>Cash</v>
      </c>
      <c r="K4548" s="4">
        <f t="shared" si="1"/>
        <v>2024</v>
      </c>
      <c r="L4548" s="4" t="str">
        <f t="shared" si="2"/>
        <v>Oct</v>
      </c>
    </row>
    <row r="4549" ht="22.5" customHeight="1">
      <c r="A4549" s="4">
        <f>(Orders!A4549)</f>
        <v>6438115781</v>
      </c>
      <c r="B4549" s="5">
        <f t="array" ref="B4549">_xlfn.XLOOKUP(A4549, Orders!A:A,Orders!C:C)</f>
        <v>45228.56086</v>
      </c>
      <c r="C4549" s="4">
        <f>Order_items!B4549</f>
        <v>563740</v>
      </c>
      <c r="D4549" s="4" t="str">
        <f t="array" ref="D4549">_xlfn.XLOOKUP(C4549,Products!A:A,Products!B:B,"")</f>
        <v>Chips</v>
      </c>
      <c r="E4549" s="4" t="str">
        <f t="array" ref="E4549">_xlfn.XLOOKUP(C4549,Products!A:A,Products!C:C,"")</f>
        <v>Snacks &amp; Munchies</v>
      </c>
      <c r="F4549" s="4" t="str">
        <f t="array" ref="F4549">_xlfn.XLOOKUP(C4549,Products!A:A,Products!D:D,"")</f>
        <v>Mann-Kapadia</v>
      </c>
      <c r="G4549" s="4">
        <f>Order_items!C4549</f>
        <v>2</v>
      </c>
      <c r="H4549" s="4">
        <f>Order_items!D4549</f>
        <v>96.33</v>
      </c>
      <c r="I4549" s="4">
        <f>Order_items!E4549</f>
        <v>192.66</v>
      </c>
      <c r="J4549" s="4" t="str">
        <f t="array" ref="J4549">_xlfn.XLOOKUP(A4549,Orders!A:A,Orders!G:G,"")</f>
        <v>UPI</v>
      </c>
      <c r="K4549" s="4">
        <f t="shared" si="1"/>
        <v>2023</v>
      </c>
      <c r="L4549" s="4" t="str">
        <f t="shared" si="2"/>
        <v>Oct</v>
      </c>
    </row>
    <row r="4550" ht="22.5" customHeight="1">
      <c r="A4550" s="4">
        <f>(Orders!A4550)</f>
        <v>1706198744</v>
      </c>
      <c r="B4550" s="5">
        <f t="array" ref="B4550">_xlfn.XLOOKUP(A4550, Orders!A:A,Orders!C:C)</f>
        <v>45446.75876</v>
      </c>
      <c r="C4550" s="4">
        <f>Order_items!B4550</f>
        <v>444361</v>
      </c>
      <c r="D4550" s="4" t="str">
        <f t="array" ref="D4550">_xlfn.XLOOKUP(C4550,Products!A:A,Products!B:B,"")</f>
        <v>Pain Reliever</v>
      </c>
      <c r="E4550" s="4" t="str">
        <f t="array" ref="E4550">_xlfn.XLOOKUP(C4550,Products!A:A,Products!C:C,"")</f>
        <v>Pharmacy</v>
      </c>
      <c r="F4550" s="4" t="str">
        <f t="array" ref="F4550">_xlfn.XLOOKUP(C4550,Products!A:A,Products!D:D,"")</f>
        <v>Prakash, Bawa and Kale</v>
      </c>
      <c r="G4550" s="4">
        <f>Order_items!C4550</f>
        <v>2</v>
      </c>
      <c r="H4550" s="4">
        <f>Order_items!D4550</f>
        <v>822.63</v>
      </c>
      <c r="I4550" s="4">
        <f>Order_items!E4550</f>
        <v>1645.26</v>
      </c>
      <c r="J4550" s="4" t="str">
        <f t="array" ref="J4550">_xlfn.XLOOKUP(A4550,Orders!A:A,Orders!G:G,"")</f>
        <v>UPI</v>
      </c>
      <c r="K4550" s="4">
        <f t="shared" si="1"/>
        <v>2024</v>
      </c>
      <c r="L4550" s="4" t="str">
        <f t="shared" si="2"/>
        <v>Jun</v>
      </c>
    </row>
    <row r="4551" ht="22.5" customHeight="1">
      <c r="A4551" s="4">
        <f>(Orders!A4551)</f>
        <v>3115167739</v>
      </c>
      <c r="B4551" s="5">
        <f t="array" ref="B4551">_xlfn.XLOOKUP(A4551, Orders!A:A,Orders!C:C)</f>
        <v>45498.77162</v>
      </c>
      <c r="C4551" s="4">
        <f>Order_items!B4551</f>
        <v>36412</v>
      </c>
      <c r="D4551" s="4" t="str">
        <f t="array" ref="D4551">_xlfn.XLOOKUP(C4551,Products!A:A,Products!B:B,"")</f>
        <v>Dish Soap</v>
      </c>
      <c r="E4551" s="4" t="str">
        <f t="array" ref="E4551">_xlfn.XLOOKUP(C4551,Products!A:A,Products!C:C,"")</f>
        <v>Household Care</v>
      </c>
      <c r="F4551" s="4" t="str">
        <f t="array" ref="F4551">_xlfn.XLOOKUP(C4551,Products!A:A,Products!D:D,"")</f>
        <v>Muni-Shankar</v>
      </c>
      <c r="G4551" s="4">
        <f>Order_items!C4551</f>
        <v>1</v>
      </c>
      <c r="H4551" s="4">
        <f>Order_items!D4551</f>
        <v>397.68</v>
      </c>
      <c r="I4551" s="4">
        <f>Order_items!E4551</f>
        <v>397.68</v>
      </c>
      <c r="J4551" s="4" t="str">
        <f t="array" ref="J4551">_xlfn.XLOOKUP(A4551,Orders!A:A,Orders!G:G,"")</f>
        <v>Card</v>
      </c>
      <c r="K4551" s="4">
        <f t="shared" si="1"/>
        <v>2024</v>
      </c>
      <c r="L4551" s="4" t="str">
        <f t="shared" si="2"/>
        <v>Jul</v>
      </c>
    </row>
    <row r="4552" ht="22.5" customHeight="1">
      <c r="A4552" s="4">
        <f>(Orders!A4552)</f>
        <v>8608111158</v>
      </c>
      <c r="B4552" s="5">
        <f t="array" ref="B4552">_xlfn.XLOOKUP(A4552, Orders!A:A,Orders!C:C)</f>
        <v>45030.11104</v>
      </c>
      <c r="C4552" s="4">
        <f>Order_items!B4552</f>
        <v>652118</v>
      </c>
      <c r="D4552" s="4" t="str">
        <f t="array" ref="D4552">_xlfn.XLOOKUP(C4552,Products!A:A,Products!B:B,"")</f>
        <v>Frozen Biryani</v>
      </c>
      <c r="E4552" s="4" t="str">
        <f t="array" ref="E4552">_xlfn.XLOOKUP(C4552,Products!A:A,Products!C:C,"")</f>
        <v>Instant &amp; Frozen Food</v>
      </c>
      <c r="F4552" s="4" t="str">
        <f t="array" ref="F4552">_xlfn.XLOOKUP(C4552,Products!A:A,Products!D:D,"")</f>
        <v>Agate and Sons</v>
      </c>
      <c r="G4552" s="4">
        <f>Order_items!C4552</f>
        <v>1</v>
      </c>
      <c r="H4552" s="4">
        <f>Order_items!D4552</f>
        <v>22.04</v>
      </c>
      <c r="I4552" s="4">
        <f>Order_items!E4552</f>
        <v>22.04</v>
      </c>
      <c r="J4552" s="4" t="str">
        <f t="array" ref="J4552">_xlfn.XLOOKUP(A4552,Orders!A:A,Orders!G:G,"")</f>
        <v>Cash</v>
      </c>
      <c r="K4552" s="4">
        <f t="shared" si="1"/>
        <v>2023</v>
      </c>
      <c r="L4552" s="4" t="str">
        <f t="shared" si="2"/>
        <v>Apr</v>
      </c>
    </row>
    <row r="4553" ht="22.5" customHeight="1">
      <c r="A4553" s="4">
        <f>(Orders!A4553)</f>
        <v>8167540645</v>
      </c>
      <c r="B4553" s="5">
        <f t="array" ref="B4553">_xlfn.XLOOKUP(A4553, Orders!A:A,Orders!C:C)</f>
        <v>45130.55796</v>
      </c>
      <c r="C4553" s="4">
        <f>Order_items!B4553</f>
        <v>832348</v>
      </c>
      <c r="D4553" s="4" t="str">
        <f t="array" ref="D4553">_xlfn.XLOOKUP(C4553,Products!A:A,Products!B:B,"")</f>
        <v>Biscuits</v>
      </c>
      <c r="E4553" s="4" t="str">
        <f t="array" ref="E4553">_xlfn.XLOOKUP(C4553,Products!A:A,Products!C:C,"")</f>
        <v>Snacks &amp; Munchies</v>
      </c>
      <c r="F4553" s="4" t="str">
        <f t="array" ref="F4553">_xlfn.XLOOKUP(C4553,Products!A:A,Products!D:D,"")</f>
        <v>Jani-Ram</v>
      </c>
      <c r="G4553" s="4">
        <f>Order_items!C4553</f>
        <v>2</v>
      </c>
      <c r="H4553" s="4">
        <f>Order_items!D4553</f>
        <v>831.43</v>
      </c>
      <c r="I4553" s="4">
        <f>Order_items!E4553</f>
        <v>1662.86</v>
      </c>
      <c r="J4553" s="4" t="str">
        <f t="array" ref="J4553">_xlfn.XLOOKUP(A4553,Orders!A:A,Orders!G:G,"")</f>
        <v>Wallet</v>
      </c>
      <c r="K4553" s="4">
        <f t="shared" si="1"/>
        <v>2023</v>
      </c>
      <c r="L4553" s="4" t="str">
        <f t="shared" si="2"/>
        <v>Jul</v>
      </c>
    </row>
    <row r="4554" ht="22.5" customHeight="1">
      <c r="A4554" s="4">
        <f>(Orders!A4554)</f>
        <v>898210033</v>
      </c>
      <c r="B4554" s="5">
        <f t="array" ref="B4554">_xlfn.XLOOKUP(A4554, Orders!A:A,Orders!C:C)</f>
        <v>45456.15434</v>
      </c>
      <c r="C4554" s="4">
        <f>Order_items!B4554</f>
        <v>490939</v>
      </c>
      <c r="D4554" s="4" t="str">
        <f t="array" ref="D4554">_xlfn.XLOOKUP(C4554,Products!A:A,Products!B:B,"")</f>
        <v>Lotion</v>
      </c>
      <c r="E4554" s="4" t="str">
        <f t="array" ref="E4554">_xlfn.XLOOKUP(C4554,Products!A:A,Products!C:C,"")</f>
        <v>Personal Care</v>
      </c>
      <c r="F4554" s="4" t="str">
        <f t="array" ref="F4554">_xlfn.XLOOKUP(C4554,Products!A:A,Products!D:D,"")</f>
        <v>Roy, Barad and De</v>
      </c>
      <c r="G4554" s="4">
        <f>Order_items!C4554</f>
        <v>3</v>
      </c>
      <c r="H4554" s="4">
        <f>Order_items!D4554</f>
        <v>80.25</v>
      </c>
      <c r="I4554" s="4">
        <f>Order_items!E4554</f>
        <v>240.75</v>
      </c>
      <c r="J4554" s="4" t="str">
        <f t="array" ref="J4554">_xlfn.XLOOKUP(A4554,Orders!A:A,Orders!G:G,"")</f>
        <v>Cash</v>
      </c>
      <c r="K4554" s="4">
        <f t="shared" si="1"/>
        <v>2024</v>
      </c>
      <c r="L4554" s="4" t="str">
        <f t="shared" si="2"/>
        <v>Jun</v>
      </c>
    </row>
    <row r="4555" ht="22.5" customHeight="1">
      <c r="A4555" s="4">
        <f>(Orders!A4555)</f>
        <v>5415454466</v>
      </c>
      <c r="B4555" s="5">
        <f t="array" ref="B4555">_xlfn.XLOOKUP(A4555, Orders!A:A,Orders!C:C)</f>
        <v>45482.50547</v>
      </c>
      <c r="C4555" s="4">
        <f>Order_items!B4555</f>
        <v>897083</v>
      </c>
      <c r="D4555" s="4" t="str">
        <f t="array" ref="D4555">_xlfn.XLOOKUP(C4555,Products!A:A,Products!B:B,"")</f>
        <v>Detergent</v>
      </c>
      <c r="E4555" s="4" t="str">
        <f t="array" ref="E4555">_xlfn.XLOOKUP(C4555,Products!A:A,Products!C:C,"")</f>
        <v>Household Care</v>
      </c>
      <c r="F4555" s="4" t="str">
        <f t="array" ref="F4555">_xlfn.XLOOKUP(C4555,Products!A:A,Products!D:D,"")</f>
        <v>Dutta-Halder</v>
      </c>
      <c r="G4555" s="4">
        <f>Order_items!C4555</f>
        <v>2</v>
      </c>
      <c r="H4555" s="4">
        <f>Order_items!D4555</f>
        <v>972.69</v>
      </c>
      <c r="I4555" s="4">
        <f>Order_items!E4555</f>
        <v>1945.38</v>
      </c>
      <c r="J4555" s="4" t="str">
        <f t="array" ref="J4555">_xlfn.XLOOKUP(A4555,Orders!A:A,Orders!G:G,"")</f>
        <v>Wallet</v>
      </c>
      <c r="K4555" s="4">
        <f t="shared" si="1"/>
        <v>2024</v>
      </c>
      <c r="L4555" s="4" t="str">
        <f t="shared" si="2"/>
        <v>Jul</v>
      </c>
    </row>
    <row r="4556" ht="22.5" customHeight="1">
      <c r="A4556" s="4">
        <f>(Orders!A4556)</f>
        <v>9240312177</v>
      </c>
      <c r="B4556" s="5">
        <f t="array" ref="B4556">_xlfn.XLOOKUP(A4556, Orders!A:A,Orders!C:C)</f>
        <v>45022.51563</v>
      </c>
      <c r="C4556" s="4">
        <f>Order_items!B4556</f>
        <v>34186</v>
      </c>
      <c r="D4556" s="4" t="str">
        <f t="array" ref="D4556">_xlfn.XLOOKUP(C4556,Products!A:A,Products!B:B,"")</f>
        <v>Mangoes</v>
      </c>
      <c r="E4556" s="4" t="str">
        <f t="array" ref="E4556">_xlfn.XLOOKUP(C4556,Products!A:A,Products!C:C,"")</f>
        <v>Fruits &amp; Vegetables</v>
      </c>
      <c r="F4556" s="4" t="str">
        <f t="array" ref="F4556">_xlfn.XLOOKUP(C4556,Products!A:A,Products!D:D,"")</f>
        <v>Mandal-Kar</v>
      </c>
      <c r="G4556" s="4">
        <f>Order_items!C4556</f>
        <v>3</v>
      </c>
      <c r="H4556" s="4">
        <f>Order_items!D4556</f>
        <v>925.65</v>
      </c>
      <c r="I4556" s="4">
        <f>Order_items!E4556</f>
        <v>2776.95</v>
      </c>
      <c r="J4556" s="4" t="str">
        <f t="array" ref="J4556">_xlfn.XLOOKUP(A4556,Orders!A:A,Orders!G:G,"")</f>
        <v>Wallet</v>
      </c>
      <c r="K4556" s="4">
        <f t="shared" si="1"/>
        <v>2023</v>
      </c>
      <c r="L4556" s="4" t="str">
        <f t="shared" si="2"/>
        <v>Apr</v>
      </c>
    </row>
    <row r="4557" ht="22.5" customHeight="1">
      <c r="A4557" s="4">
        <f>(Orders!A4557)</f>
        <v>4880265969</v>
      </c>
      <c r="B4557" s="5">
        <f t="array" ref="B4557">_xlfn.XLOOKUP(A4557, Orders!A:A,Orders!C:C)</f>
        <v>45068.05014</v>
      </c>
      <c r="C4557" s="4">
        <f>Order_items!B4557</f>
        <v>382511</v>
      </c>
      <c r="D4557" s="4" t="str">
        <f t="array" ref="D4557">_xlfn.XLOOKUP(C4557,Products!A:A,Products!B:B,"")</f>
        <v>Butter</v>
      </c>
      <c r="E4557" s="4" t="str">
        <f t="array" ref="E4557">_xlfn.XLOOKUP(C4557,Products!A:A,Products!C:C,"")</f>
        <v>Dairy &amp; Breakfast</v>
      </c>
      <c r="F4557" s="4" t="str">
        <f t="array" ref="F4557">_xlfn.XLOOKUP(C4557,Products!A:A,Products!D:D,"")</f>
        <v>Bora-Thakkar</v>
      </c>
      <c r="G4557" s="4">
        <f>Order_items!C4557</f>
        <v>2</v>
      </c>
      <c r="H4557" s="4">
        <f>Order_items!D4557</f>
        <v>702.54</v>
      </c>
      <c r="I4557" s="4">
        <f>Order_items!E4557</f>
        <v>1405.08</v>
      </c>
      <c r="J4557" s="4" t="str">
        <f t="array" ref="J4557">_xlfn.XLOOKUP(A4557,Orders!A:A,Orders!G:G,"")</f>
        <v>UPI</v>
      </c>
      <c r="K4557" s="4">
        <f t="shared" si="1"/>
        <v>2023</v>
      </c>
      <c r="L4557" s="4" t="str">
        <f t="shared" si="2"/>
        <v>May</v>
      </c>
    </row>
    <row r="4558" ht="22.5" customHeight="1">
      <c r="A4558" s="4">
        <f>(Orders!A4558)</f>
        <v>5056583192</v>
      </c>
      <c r="B4558" s="5">
        <f t="array" ref="B4558">_xlfn.XLOOKUP(A4558, Orders!A:A,Orders!C:C)</f>
        <v>45260.21365</v>
      </c>
      <c r="C4558" s="4">
        <f>Order_items!B4558</f>
        <v>945635</v>
      </c>
      <c r="D4558" s="4" t="str">
        <f t="array" ref="D4558">_xlfn.XLOOKUP(C4558,Products!A:A,Products!B:B,"")</f>
        <v>Pulses</v>
      </c>
      <c r="E4558" s="4" t="str">
        <f t="array" ref="E4558">_xlfn.XLOOKUP(C4558,Products!A:A,Products!C:C,"")</f>
        <v>Grocery &amp; Staples</v>
      </c>
      <c r="F4558" s="4" t="str">
        <f t="array" ref="F4558">_xlfn.XLOOKUP(C4558,Products!A:A,Products!D:D,"")</f>
        <v>Balasubramanian PLC</v>
      </c>
      <c r="G4558" s="4">
        <f>Order_items!C4558</f>
        <v>1</v>
      </c>
      <c r="H4558" s="4">
        <f>Order_items!D4558</f>
        <v>778.9</v>
      </c>
      <c r="I4558" s="4">
        <f>Order_items!E4558</f>
        <v>778.9</v>
      </c>
      <c r="J4558" s="4" t="str">
        <f t="array" ref="J4558">_xlfn.XLOOKUP(A4558,Orders!A:A,Orders!G:G,"")</f>
        <v>Wallet</v>
      </c>
      <c r="K4558" s="4">
        <f t="shared" si="1"/>
        <v>2023</v>
      </c>
      <c r="L4558" s="4" t="str">
        <f t="shared" si="2"/>
        <v>Nov</v>
      </c>
    </row>
    <row r="4559" ht="22.5" customHeight="1">
      <c r="A4559" s="4">
        <f>(Orders!A4559)</f>
        <v>1921412688</v>
      </c>
      <c r="B4559" s="5">
        <f t="array" ref="B4559">_xlfn.XLOOKUP(A4559, Orders!A:A,Orders!C:C)</f>
        <v>45203.6059</v>
      </c>
      <c r="C4559" s="4">
        <f>Order_items!B4559</f>
        <v>222892</v>
      </c>
      <c r="D4559" s="4" t="str">
        <f t="array" ref="D4559">_xlfn.XLOOKUP(C4559,Products!A:A,Products!B:B,"")</f>
        <v>Tomatoes</v>
      </c>
      <c r="E4559" s="4" t="str">
        <f t="array" ref="E4559">_xlfn.XLOOKUP(C4559,Products!A:A,Products!C:C,"")</f>
        <v>Fruits &amp; Vegetables</v>
      </c>
      <c r="F4559" s="4" t="str">
        <f t="array" ref="F4559">_xlfn.XLOOKUP(C4559,Products!A:A,Products!D:D,"")</f>
        <v>Ramakrishnan-Ghose</v>
      </c>
      <c r="G4559" s="4">
        <f>Order_items!C4559</f>
        <v>2</v>
      </c>
      <c r="H4559" s="4">
        <f>Order_items!D4559</f>
        <v>869.22</v>
      </c>
      <c r="I4559" s="4">
        <f>Order_items!E4559</f>
        <v>1738.44</v>
      </c>
      <c r="J4559" s="4" t="str">
        <f t="array" ref="J4559">_xlfn.XLOOKUP(A4559,Orders!A:A,Orders!G:G,"")</f>
        <v>Cash</v>
      </c>
      <c r="K4559" s="4">
        <f t="shared" si="1"/>
        <v>2023</v>
      </c>
      <c r="L4559" s="4" t="str">
        <f t="shared" si="2"/>
        <v>Oct</v>
      </c>
    </row>
    <row r="4560" ht="22.5" customHeight="1">
      <c r="A4560" s="4">
        <f>(Orders!A4560)</f>
        <v>5829741995</v>
      </c>
      <c r="B4560" s="5">
        <f t="array" ref="B4560">_xlfn.XLOOKUP(A4560, Orders!A:A,Orders!C:C)</f>
        <v>45285.9588</v>
      </c>
      <c r="C4560" s="4">
        <f>Order_items!B4560</f>
        <v>673058</v>
      </c>
      <c r="D4560" s="4" t="str">
        <f t="array" ref="D4560">_xlfn.XLOOKUP(C4560,Products!A:A,Products!B:B,"")</f>
        <v>Cough Syrup</v>
      </c>
      <c r="E4560" s="4" t="str">
        <f t="array" ref="E4560">_xlfn.XLOOKUP(C4560,Products!A:A,Products!C:C,"")</f>
        <v>Pharmacy</v>
      </c>
      <c r="F4560" s="4" t="str">
        <f t="array" ref="F4560">_xlfn.XLOOKUP(C4560,Products!A:A,Products!D:D,"")</f>
        <v>Balan-Madan</v>
      </c>
      <c r="G4560" s="4">
        <f>Order_items!C4560</f>
        <v>3</v>
      </c>
      <c r="H4560" s="4">
        <f>Order_items!D4560</f>
        <v>765.76</v>
      </c>
      <c r="I4560" s="4">
        <f>Order_items!E4560</f>
        <v>2297.28</v>
      </c>
      <c r="J4560" s="4" t="str">
        <f t="array" ref="J4560">_xlfn.XLOOKUP(A4560,Orders!A:A,Orders!G:G,"")</f>
        <v>Card</v>
      </c>
      <c r="K4560" s="4">
        <f t="shared" si="1"/>
        <v>2023</v>
      </c>
      <c r="L4560" s="4" t="str">
        <f t="shared" si="2"/>
        <v>Dec</v>
      </c>
    </row>
    <row r="4561" ht="22.5" customHeight="1">
      <c r="A4561" s="4">
        <f>(Orders!A4561)</f>
        <v>9830742370</v>
      </c>
      <c r="B4561" s="5">
        <f t="array" ref="B4561">_xlfn.XLOOKUP(A4561, Orders!A:A,Orders!C:C)</f>
        <v>45331.68242</v>
      </c>
      <c r="C4561" s="4">
        <f>Order_items!B4561</f>
        <v>679284</v>
      </c>
      <c r="D4561" s="4" t="str">
        <f t="array" ref="D4561">_xlfn.XLOOKUP(C4561,Products!A:A,Products!B:B,"")</f>
        <v>Cough Syrup</v>
      </c>
      <c r="E4561" s="4" t="str">
        <f t="array" ref="E4561">_xlfn.XLOOKUP(C4561,Products!A:A,Products!C:C,"")</f>
        <v>Pharmacy</v>
      </c>
      <c r="F4561" s="4" t="str">
        <f t="array" ref="F4561">_xlfn.XLOOKUP(C4561,Products!A:A,Products!D:D,"")</f>
        <v>Pant LLC</v>
      </c>
      <c r="G4561" s="4">
        <f>Order_items!C4561</f>
        <v>1</v>
      </c>
      <c r="H4561" s="4">
        <f>Order_items!D4561</f>
        <v>877.89</v>
      </c>
      <c r="I4561" s="4">
        <f>Order_items!E4561</f>
        <v>877.89</v>
      </c>
      <c r="J4561" s="4" t="str">
        <f t="array" ref="J4561">_xlfn.XLOOKUP(A4561,Orders!A:A,Orders!G:G,"")</f>
        <v>Wallet</v>
      </c>
      <c r="K4561" s="4">
        <f t="shared" si="1"/>
        <v>2024</v>
      </c>
      <c r="L4561" s="4" t="str">
        <f t="shared" si="2"/>
        <v>Feb</v>
      </c>
    </row>
    <row r="4562" ht="22.5" customHeight="1">
      <c r="A4562" s="4">
        <f>(Orders!A4562)</f>
        <v>509041342</v>
      </c>
      <c r="B4562" s="5">
        <f t="array" ref="B4562">_xlfn.XLOOKUP(A4562, Orders!A:A,Orders!C:C)</f>
        <v>45296.63185</v>
      </c>
      <c r="C4562" s="4">
        <f>Order_items!B4562</f>
        <v>679321</v>
      </c>
      <c r="D4562" s="4" t="str">
        <f t="array" ref="D4562">_xlfn.XLOOKUP(C4562,Products!A:A,Products!B:B,"")</f>
        <v>Cola</v>
      </c>
      <c r="E4562" s="4" t="str">
        <f t="array" ref="E4562">_xlfn.XLOOKUP(C4562,Products!A:A,Products!C:C,"")</f>
        <v>Cold Drinks &amp; Juices</v>
      </c>
      <c r="F4562" s="4" t="str">
        <f t="array" ref="F4562">_xlfn.XLOOKUP(C4562,Products!A:A,Products!D:D,"")</f>
        <v>Khurana-Dewan</v>
      </c>
      <c r="G4562" s="4">
        <f>Order_items!C4562</f>
        <v>1</v>
      </c>
      <c r="H4562" s="4">
        <f>Order_items!D4562</f>
        <v>738.46</v>
      </c>
      <c r="I4562" s="4">
        <f>Order_items!E4562</f>
        <v>738.46</v>
      </c>
      <c r="J4562" s="4" t="str">
        <f t="array" ref="J4562">_xlfn.XLOOKUP(A4562,Orders!A:A,Orders!G:G,"")</f>
        <v>Cash</v>
      </c>
      <c r="K4562" s="4">
        <f t="shared" si="1"/>
        <v>2024</v>
      </c>
      <c r="L4562" s="4" t="str">
        <f t="shared" si="2"/>
        <v>Jan</v>
      </c>
    </row>
    <row r="4563" ht="22.5" customHeight="1">
      <c r="A4563" s="4">
        <f>(Orders!A4563)</f>
        <v>8420144998</v>
      </c>
      <c r="B4563" s="5">
        <f t="array" ref="B4563">_xlfn.XLOOKUP(A4563, Orders!A:A,Orders!C:C)</f>
        <v>45255.82007</v>
      </c>
      <c r="C4563" s="4">
        <f>Order_items!B4563</f>
        <v>799688</v>
      </c>
      <c r="D4563" s="4" t="str">
        <f t="array" ref="D4563">_xlfn.XLOOKUP(C4563,Products!A:A,Products!B:B,"")</f>
        <v>Lotion</v>
      </c>
      <c r="E4563" s="4" t="str">
        <f t="array" ref="E4563">_xlfn.XLOOKUP(C4563,Products!A:A,Products!C:C,"")</f>
        <v>Personal Care</v>
      </c>
      <c r="F4563" s="4" t="str">
        <f t="array" ref="F4563">_xlfn.XLOOKUP(C4563,Products!A:A,Products!D:D,"")</f>
        <v>Arora LLC</v>
      </c>
      <c r="G4563" s="4">
        <f>Order_items!C4563</f>
        <v>1</v>
      </c>
      <c r="H4563" s="4">
        <f>Order_items!D4563</f>
        <v>309.62</v>
      </c>
      <c r="I4563" s="4">
        <f>Order_items!E4563</f>
        <v>309.62</v>
      </c>
      <c r="J4563" s="4" t="str">
        <f t="array" ref="J4563">_xlfn.XLOOKUP(A4563,Orders!A:A,Orders!G:G,"")</f>
        <v>Card</v>
      </c>
      <c r="K4563" s="4">
        <f t="shared" si="1"/>
        <v>2023</v>
      </c>
      <c r="L4563" s="4" t="str">
        <f t="shared" si="2"/>
        <v>Nov</v>
      </c>
    </row>
    <row r="4564" ht="22.5" customHeight="1">
      <c r="A4564" s="4">
        <f>(Orders!A4564)</f>
        <v>7353766541</v>
      </c>
      <c r="B4564" s="5">
        <f t="array" ref="B4564">_xlfn.XLOOKUP(A4564, Orders!A:A,Orders!C:C)</f>
        <v>45105.8955</v>
      </c>
      <c r="C4564" s="4">
        <f>Order_items!B4564</f>
        <v>385113</v>
      </c>
      <c r="D4564" s="4" t="str">
        <f t="array" ref="D4564">_xlfn.XLOOKUP(C4564,Products!A:A,Products!B:B,"")</f>
        <v>Lotion</v>
      </c>
      <c r="E4564" s="4" t="str">
        <f t="array" ref="E4564">_xlfn.XLOOKUP(C4564,Products!A:A,Products!C:C,"")</f>
        <v>Personal Care</v>
      </c>
      <c r="F4564" s="4" t="str">
        <f t="array" ref="F4564">_xlfn.XLOOKUP(C4564,Products!A:A,Products!D:D,"")</f>
        <v>Sampath, Mane and Mody</v>
      </c>
      <c r="G4564" s="4">
        <f>Order_items!C4564</f>
        <v>1</v>
      </c>
      <c r="H4564" s="4">
        <f>Order_items!D4564</f>
        <v>816.38</v>
      </c>
      <c r="I4564" s="4">
        <f>Order_items!E4564</f>
        <v>816.38</v>
      </c>
      <c r="J4564" s="4" t="str">
        <f t="array" ref="J4564">_xlfn.XLOOKUP(A4564,Orders!A:A,Orders!G:G,"")</f>
        <v>Cash</v>
      </c>
      <c r="K4564" s="4">
        <f t="shared" si="1"/>
        <v>2023</v>
      </c>
      <c r="L4564" s="4" t="str">
        <f t="shared" si="2"/>
        <v>Jun</v>
      </c>
    </row>
    <row r="4565" ht="22.5" customHeight="1">
      <c r="A4565" s="4">
        <f>(Orders!A4565)</f>
        <v>8617979440</v>
      </c>
      <c r="B4565" s="5">
        <f t="array" ref="B4565">_xlfn.XLOOKUP(A4565, Orders!A:A,Orders!C:C)</f>
        <v>45179.49281</v>
      </c>
      <c r="C4565" s="4">
        <f>Order_items!B4565</f>
        <v>552496</v>
      </c>
      <c r="D4565" s="4" t="str">
        <f t="array" ref="D4565">_xlfn.XLOOKUP(C4565,Products!A:A,Products!B:B,"")</f>
        <v>Dish Soap</v>
      </c>
      <c r="E4565" s="4" t="str">
        <f t="array" ref="E4565">_xlfn.XLOOKUP(C4565,Products!A:A,Products!C:C,"")</f>
        <v>Household Care</v>
      </c>
      <c r="F4565" s="4" t="str">
        <f t="array" ref="F4565">_xlfn.XLOOKUP(C4565,Products!A:A,Products!D:D,"")</f>
        <v>Dhar PLC</v>
      </c>
      <c r="G4565" s="4">
        <f>Order_items!C4565</f>
        <v>1</v>
      </c>
      <c r="H4565" s="4">
        <f>Order_items!D4565</f>
        <v>508</v>
      </c>
      <c r="I4565" s="4">
        <f>Order_items!E4565</f>
        <v>508</v>
      </c>
      <c r="J4565" s="4" t="str">
        <f t="array" ref="J4565">_xlfn.XLOOKUP(A4565,Orders!A:A,Orders!G:G,"")</f>
        <v>Cash</v>
      </c>
      <c r="K4565" s="4">
        <f t="shared" si="1"/>
        <v>2023</v>
      </c>
      <c r="L4565" s="4" t="str">
        <f t="shared" si="2"/>
        <v>Sep</v>
      </c>
    </row>
    <row r="4566" ht="22.5" customHeight="1">
      <c r="A4566" s="4">
        <f>(Orders!A4566)</f>
        <v>680476823</v>
      </c>
      <c r="B4566" s="5">
        <f t="array" ref="B4566">_xlfn.XLOOKUP(A4566, Orders!A:A,Orders!C:C)</f>
        <v>45558.58883</v>
      </c>
      <c r="C4566" s="4">
        <f>Order_items!B4566</f>
        <v>183929</v>
      </c>
      <c r="D4566" s="4" t="str">
        <f t="array" ref="D4566">_xlfn.XLOOKUP(C4566,Products!A:A,Products!B:B,"")</f>
        <v>Bread</v>
      </c>
      <c r="E4566" s="4" t="str">
        <f t="array" ref="E4566">_xlfn.XLOOKUP(C4566,Products!A:A,Products!C:C,"")</f>
        <v>Dairy &amp; Breakfast</v>
      </c>
      <c r="F4566" s="4" t="str">
        <f t="array" ref="F4566">_xlfn.XLOOKUP(C4566,Products!A:A,Products!D:D,"")</f>
        <v>Nagi, Sampath and Khurana</v>
      </c>
      <c r="G4566" s="4">
        <f>Order_items!C4566</f>
        <v>3</v>
      </c>
      <c r="H4566" s="4">
        <f>Order_items!D4566</f>
        <v>738.74</v>
      </c>
      <c r="I4566" s="4">
        <f>Order_items!E4566</f>
        <v>2216.22</v>
      </c>
      <c r="J4566" s="4" t="str">
        <f t="array" ref="J4566">_xlfn.XLOOKUP(A4566,Orders!A:A,Orders!G:G,"")</f>
        <v>Cash</v>
      </c>
      <c r="K4566" s="4">
        <f t="shared" si="1"/>
        <v>2024</v>
      </c>
      <c r="L4566" s="4" t="str">
        <f t="shared" si="2"/>
        <v>Sep</v>
      </c>
    </row>
    <row r="4567" ht="22.5" customHeight="1">
      <c r="A4567" s="4">
        <f>(Orders!A4567)</f>
        <v>5424536852</v>
      </c>
      <c r="B4567" s="5">
        <f t="array" ref="B4567">_xlfn.XLOOKUP(A4567, Orders!A:A,Orders!C:C)</f>
        <v>45522.51274</v>
      </c>
      <c r="C4567" s="4">
        <f>Order_items!B4567</f>
        <v>123983</v>
      </c>
      <c r="D4567" s="4" t="str">
        <f t="array" ref="D4567">_xlfn.XLOOKUP(C4567,Products!A:A,Products!B:B,"")</f>
        <v>Cough Syrup</v>
      </c>
      <c r="E4567" s="4" t="str">
        <f t="array" ref="E4567">_xlfn.XLOOKUP(C4567,Products!A:A,Products!C:C,"")</f>
        <v>Pharmacy</v>
      </c>
      <c r="F4567" s="4" t="str">
        <f t="array" ref="F4567">_xlfn.XLOOKUP(C4567,Products!A:A,Products!D:D,"")</f>
        <v>Kurian-Chhabra</v>
      </c>
      <c r="G4567" s="4">
        <f>Order_items!C4567</f>
        <v>2</v>
      </c>
      <c r="H4567" s="4">
        <f>Order_items!D4567</f>
        <v>785.67</v>
      </c>
      <c r="I4567" s="4">
        <f>Order_items!E4567</f>
        <v>1571.34</v>
      </c>
      <c r="J4567" s="4" t="str">
        <f t="array" ref="J4567">_xlfn.XLOOKUP(A4567,Orders!A:A,Orders!G:G,"")</f>
        <v>UPI</v>
      </c>
      <c r="K4567" s="4">
        <f t="shared" si="1"/>
        <v>2024</v>
      </c>
      <c r="L4567" s="4" t="str">
        <f t="shared" si="2"/>
        <v>Aug</v>
      </c>
    </row>
    <row r="4568" ht="22.5" customHeight="1">
      <c r="A4568" s="4">
        <f>(Orders!A4568)</f>
        <v>1142004448</v>
      </c>
      <c r="B4568" s="5">
        <f t="array" ref="B4568">_xlfn.XLOOKUP(A4568, Orders!A:A,Orders!C:C)</f>
        <v>45448.31858</v>
      </c>
      <c r="C4568" s="4">
        <f>Order_items!B4568</f>
        <v>567671</v>
      </c>
      <c r="D4568" s="4" t="str">
        <f t="array" ref="D4568">_xlfn.XLOOKUP(C4568,Products!A:A,Products!B:B,"")</f>
        <v>Biscuits</v>
      </c>
      <c r="E4568" s="4" t="str">
        <f t="array" ref="E4568">_xlfn.XLOOKUP(C4568,Products!A:A,Products!C:C,"")</f>
        <v>Snacks &amp; Munchies</v>
      </c>
      <c r="F4568" s="4" t="str">
        <f t="array" ref="F4568">_xlfn.XLOOKUP(C4568,Products!A:A,Products!D:D,"")</f>
        <v>Nagar LLC</v>
      </c>
      <c r="G4568" s="4">
        <f>Order_items!C4568</f>
        <v>1</v>
      </c>
      <c r="H4568" s="4">
        <f>Order_items!D4568</f>
        <v>418.48</v>
      </c>
      <c r="I4568" s="4">
        <f>Order_items!E4568</f>
        <v>418.48</v>
      </c>
      <c r="J4568" s="4" t="str">
        <f t="array" ref="J4568">_xlfn.XLOOKUP(A4568,Orders!A:A,Orders!G:G,"")</f>
        <v>Cash</v>
      </c>
      <c r="K4568" s="4">
        <f t="shared" si="1"/>
        <v>2024</v>
      </c>
      <c r="L4568" s="4" t="str">
        <f t="shared" si="2"/>
        <v>Jun</v>
      </c>
    </row>
    <row r="4569" ht="22.5" customHeight="1">
      <c r="A4569" s="4">
        <f>(Orders!A4569)</f>
        <v>1814491335</v>
      </c>
      <c r="B4569" s="5">
        <f t="array" ref="B4569">_xlfn.XLOOKUP(A4569, Orders!A:A,Orders!C:C)</f>
        <v>45346.3231</v>
      </c>
      <c r="C4569" s="4">
        <f>Order_items!B4569</f>
        <v>34186</v>
      </c>
      <c r="D4569" s="4" t="str">
        <f t="array" ref="D4569">_xlfn.XLOOKUP(C4569,Products!A:A,Products!B:B,"")</f>
        <v>Mangoes</v>
      </c>
      <c r="E4569" s="4" t="str">
        <f t="array" ref="E4569">_xlfn.XLOOKUP(C4569,Products!A:A,Products!C:C,"")</f>
        <v>Fruits &amp; Vegetables</v>
      </c>
      <c r="F4569" s="4" t="str">
        <f t="array" ref="F4569">_xlfn.XLOOKUP(C4569,Products!A:A,Products!D:D,"")</f>
        <v>Mandal-Kar</v>
      </c>
      <c r="G4569" s="4">
        <f>Order_items!C4569</f>
        <v>2</v>
      </c>
      <c r="H4569" s="4">
        <f>Order_items!D4569</f>
        <v>925.65</v>
      </c>
      <c r="I4569" s="4">
        <f>Order_items!E4569</f>
        <v>1851.3</v>
      </c>
      <c r="J4569" s="4" t="str">
        <f t="array" ref="J4569">_xlfn.XLOOKUP(A4569,Orders!A:A,Orders!G:G,"")</f>
        <v>Wallet</v>
      </c>
      <c r="K4569" s="4">
        <f t="shared" si="1"/>
        <v>2024</v>
      </c>
      <c r="L4569" s="4" t="str">
        <f t="shared" si="2"/>
        <v>Feb</v>
      </c>
    </row>
    <row r="4570" ht="22.5" customHeight="1">
      <c r="A4570" s="4">
        <f>(Orders!A4570)</f>
        <v>445929405</v>
      </c>
      <c r="B4570" s="5">
        <f t="array" ref="B4570">_xlfn.XLOOKUP(A4570, Orders!A:A,Orders!C:C)</f>
        <v>45125.70949</v>
      </c>
      <c r="C4570" s="4">
        <f>Order_items!B4570</f>
        <v>798639</v>
      </c>
      <c r="D4570" s="4" t="str">
        <f t="array" ref="D4570">_xlfn.XLOOKUP(C4570,Products!A:A,Products!B:B,"")</f>
        <v>Eggs</v>
      </c>
      <c r="E4570" s="4" t="str">
        <f t="array" ref="E4570">_xlfn.XLOOKUP(C4570,Products!A:A,Products!C:C,"")</f>
        <v>Dairy &amp; Breakfast</v>
      </c>
      <c r="F4570" s="4" t="str">
        <f t="array" ref="F4570">_xlfn.XLOOKUP(C4570,Products!A:A,Products!D:D,"")</f>
        <v>Subramaniam LLC</v>
      </c>
      <c r="G4570" s="4">
        <f>Order_items!C4570</f>
        <v>1</v>
      </c>
      <c r="H4570" s="4">
        <f>Order_items!D4570</f>
        <v>211.25</v>
      </c>
      <c r="I4570" s="4">
        <f>Order_items!E4570</f>
        <v>211.25</v>
      </c>
      <c r="J4570" s="4" t="str">
        <f t="array" ref="J4570">_xlfn.XLOOKUP(A4570,Orders!A:A,Orders!G:G,"")</f>
        <v>Card</v>
      </c>
      <c r="K4570" s="4">
        <f t="shared" si="1"/>
        <v>2023</v>
      </c>
      <c r="L4570" s="4" t="str">
        <f t="shared" si="2"/>
        <v>Jul</v>
      </c>
    </row>
    <row r="4571" ht="22.5" customHeight="1">
      <c r="A4571" s="4">
        <f>(Orders!A4571)</f>
        <v>3849003596</v>
      </c>
      <c r="B4571" s="5">
        <f t="array" ref="B4571">_xlfn.XLOOKUP(A4571, Orders!A:A,Orders!C:C)</f>
        <v>45206.72358</v>
      </c>
      <c r="C4571" s="4">
        <f>Order_items!B4571</f>
        <v>677169</v>
      </c>
      <c r="D4571" s="4" t="str">
        <f t="array" ref="D4571">_xlfn.XLOOKUP(C4571,Products!A:A,Products!B:B,"")</f>
        <v>Cough Syrup</v>
      </c>
      <c r="E4571" s="4" t="str">
        <f t="array" ref="E4571">_xlfn.XLOOKUP(C4571,Products!A:A,Products!C:C,"")</f>
        <v>Pharmacy</v>
      </c>
      <c r="F4571" s="4" t="str">
        <f t="array" ref="F4571">_xlfn.XLOOKUP(C4571,Products!A:A,Products!D:D,"")</f>
        <v>Char-Divan</v>
      </c>
      <c r="G4571" s="4">
        <f>Order_items!C4571</f>
        <v>3</v>
      </c>
      <c r="H4571" s="4">
        <f>Order_items!D4571</f>
        <v>261.03</v>
      </c>
      <c r="I4571" s="4">
        <f>Order_items!E4571</f>
        <v>783.09</v>
      </c>
      <c r="J4571" s="4" t="str">
        <f t="array" ref="J4571">_xlfn.XLOOKUP(A4571,Orders!A:A,Orders!G:G,"")</f>
        <v>Card</v>
      </c>
      <c r="K4571" s="4">
        <f t="shared" si="1"/>
        <v>2023</v>
      </c>
      <c r="L4571" s="4" t="str">
        <f t="shared" si="2"/>
        <v>Oct</v>
      </c>
    </row>
    <row r="4572" ht="22.5" customHeight="1">
      <c r="A4572" s="4">
        <f>(Orders!A4572)</f>
        <v>6367757670</v>
      </c>
      <c r="B4572" s="5">
        <f t="array" ref="B4572">_xlfn.XLOOKUP(A4572, Orders!A:A,Orders!C:C)</f>
        <v>45543.69323</v>
      </c>
      <c r="C4572" s="4">
        <f>Order_items!B4572</f>
        <v>681063</v>
      </c>
      <c r="D4572" s="4" t="str">
        <f t="array" ref="D4572">_xlfn.XLOOKUP(C4572,Products!A:A,Products!B:B,"")</f>
        <v>Mango Drink</v>
      </c>
      <c r="E4572" s="4" t="str">
        <f t="array" ref="E4572">_xlfn.XLOOKUP(C4572,Products!A:A,Products!C:C,"")</f>
        <v>Cold Drinks &amp; Juices</v>
      </c>
      <c r="F4572" s="4" t="str">
        <f t="array" ref="F4572">_xlfn.XLOOKUP(C4572,Products!A:A,Products!D:D,"")</f>
        <v>Dass and Sons</v>
      </c>
      <c r="G4572" s="4">
        <f>Order_items!C4572</f>
        <v>1</v>
      </c>
      <c r="H4572" s="4">
        <f>Order_items!D4572</f>
        <v>321.28</v>
      </c>
      <c r="I4572" s="4">
        <f>Order_items!E4572</f>
        <v>321.28</v>
      </c>
      <c r="J4572" s="4" t="str">
        <f t="array" ref="J4572">_xlfn.XLOOKUP(A4572,Orders!A:A,Orders!G:G,"")</f>
        <v>Cash</v>
      </c>
      <c r="K4572" s="4">
        <f t="shared" si="1"/>
        <v>2024</v>
      </c>
      <c r="L4572" s="4" t="str">
        <f t="shared" si="2"/>
        <v>Sep</v>
      </c>
    </row>
    <row r="4573" ht="22.5" customHeight="1">
      <c r="A4573" s="4">
        <f>(Orders!A4573)</f>
        <v>4925321106</v>
      </c>
      <c r="B4573" s="5">
        <f t="array" ref="B4573">_xlfn.XLOOKUP(A4573, Orders!A:A,Orders!C:C)</f>
        <v>45326.26766</v>
      </c>
      <c r="C4573" s="4">
        <f>Order_items!B4573</f>
        <v>820541</v>
      </c>
      <c r="D4573" s="4" t="str">
        <f t="array" ref="D4573">_xlfn.XLOOKUP(C4573,Products!A:A,Products!B:B,"")</f>
        <v>Toilet Cleaner</v>
      </c>
      <c r="E4573" s="4" t="str">
        <f t="array" ref="E4573">_xlfn.XLOOKUP(C4573,Products!A:A,Products!C:C,"")</f>
        <v>Household Care</v>
      </c>
      <c r="F4573" s="4" t="str">
        <f t="array" ref="F4573">_xlfn.XLOOKUP(C4573,Products!A:A,Products!D:D,"")</f>
        <v>Borde, Peri and Upadhyay</v>
      </c>
      <c r="G4573" s="4">
        <f>Order_items!C4573</f>
        <v>3</v>
      </c>
      <c r="H4573" s="4">
        <f>Order_items!D4573</f>
        <v>576.22</v>
      </c>
      <c r="I4573" s="4">
        <f>Order_items!E4573</f>
        <v>1728.66</v>
      </c>
      <c r="J4573" s="4" t="str">
        <f t="array" ref="J4573">_xlfn.XLOOKUP(A4573,Orders!A:A,Orders!G:G,"")</f>
        <v>Wallet</v>
      </c>
      <c r="K4573" s="4">
        <f t="shared" si="1"/>
        <v>2024</v>
      </c>
      <c r="L4573" s="4" t="str">
        <f t="shared" si="2"/>
        <v>Feb</v>
      </c>
    </row>
    <row r="4574" ht="22.5" customHeight="1">
      <c r="A4574" s="4">
        <f>(Orders!A4574)</f>
        <v>4463294381</v>
      </c>
      <c r="B4574" s="5">
        <f t="array" ref="B4574">_xlfn.XLOOKUP(A4574, Orders!A:A,Orders!C:C)</f>
        <v>45291.95193</v>
      </c>
      <c r="C4574" s="4">
        <f>Order_items!B4574</f>
        <v>654297</v>
      </c>
      <c r="D4574" s="4" t="str">
        <f t="array" ref="D4574">_xlfn.XLOOKUP(C4574,Products!A:A,Products!B:B,"")</f>
        <v>Potatoes</v>
      </c>
      <c r="E4574" s="4" t="str">
        <f t="array" ref="E4574">_xlfn.XLOOKUP(C4574,Products!A:A,Products!C:C,"")</f>
        <v>Fruits &amp; Vegetables</v>
      </c>
      <c r="F4574" s="4" t="str">
        <f t="array" ref="F4574">_xlfn.XLOOKUP(C4574,Products!A:A,Products!D:D,"")</f>
        <v>Chandran-Dass</v>
      </c>
      <c r="G4574" s="4">
        <f>Order_items!C4574</f>
        <v>1</v>
      </c>
      <c r="H4574" s="4">
        <f>Order_items!D4574</f>
        <v>13.25</v>
      </c>
      <c r="I4574" s="4">
        <f>Order_items!E4574</f>
        <v>13.25</v>
      </c>
      <c r="J4574" s="4" t="str">
        <f t="array" ref="J4574">_xlfn.XLOOKUP(A4574,Orders!A:A,Orders!G:G,"")</f>
        <v>Wallet</v>
      </c>
      <c r="K4574" s="4">
        <f t="shared" si="1"/>
        <v>2023</v>
      </c>
      <c r="L4574" s="4" t="str">
        <f t="shared" si="2"/>
        <v>Dec</v>
      </c>
    </row>
    <row r="4575" ht="22.5" customHeight="1">
      <c r="A4575" s="4">
        <f>(Orders!A4575)</f>
        <v>9077946933</v>
      </c>
      <c r="B4575" s="5">
        <f t="array" ref="B4575">_xlfn.XLOOKUP(A4575, Orders!A:A,Orders!C:C)</f>
        <v>45401.64713</v>
      </c>
      <c r="C4575" s="4">
        <f>Order_items!B4575</f>
        <v>487065</v>
      </c>
      <c r="D4575" s="4" t="str">
        <f t="array" ref="D4575">_xlfn.XLOOKUP(C4575,Products!A:A,Products!B:B,"")</f>
        <v>Chips</v>
      </c>
      <c r="E4575" s="4" t="str">
        <f t="array" ref="E4575">_xlfn.XLOOKUP(C4575,Products!A:A,Products!C:C,"")</f>
        <v>Snacks &amp; Munchies</v>
      </c>
      <c r="F4575" s="4" t="str">
        <f t="array" ref="F4575">_xlfn.XLOOKUP(C4575,Products!A:A,Products!D:D,"")</f>
        <v>Kadakia-Yadav</v>
      </c>
      <c r="G4575" s="4">
        <f>Order_items!C4575</f>
        <v>2</v>
      </c>
      <c r="H4575" s="4">
        <f>Order_items!D4575</f>
        <v>374.68</v>
      </c>
      <c r="I4575" s="4">
        <f>Order_items!E4575</f>
        <v>749.36</v>
      </c>
      <c r="J4575" s="4" t="str">
        <f t="array" ref="J4575">_xlfn.XLOOKUP(A4575,Orders!A:A,Orders!G:G,"")</f>
        <v>Wallet</v>
      </c>
      <c r="K4575" s="4">
        <f t="shared" si="1"/>
        <v>2024</v>
      </c>
      <c r="L4575" s="4" t="str">
        <f t="shared" si="2"/>
        <v>Apr</v>
      </c>
    </row>
    <row r="4576" ht="22.5" customHeight="1">
      <c r="A4576" s="4">
        <f>(Orders!A4576)</f>
        <v>6688079478</v>
      </c>
      <c r="B4576" s="5">
        <f t="array" ref="B4576">_xlfn.XLOOKUP(A4576, Orders!A:A,Orders!C:C)</f>
        <v>45400.50885</v>
      </c>
      <c r="C4576" s="4">
        <f>Order_items!B4576</f>
        <v>462526</v>
      </c>
      <c r="D4576" s="4" t="str">
        <f t="array" ref="D4576">_xlfn.XLOOKUP(C4576,Products!A:A,Products!B:B,"")</f>
        <v>Curd</v>
      </c>
      <c r="E4576" s="4" t="str">
        <f t="array" ref="E4576">_xlfn.XLOOKUP(C4576,Products!A:A,Products!C:C,"")</f>
        <v>Dairy &amp; Breakfast</v>
      </c>
      <c r="F4576" s="4" t="str">
        <f t="array" ref="F4576">_xlfn.XLOOKUP(C4576,Products!A:A,Products!D:D,"")</f>
        <v>Pau and Sons</v>
      </c>
      <c r="G4576" s="4">
        <f>Order_items!C4576</f>
        <v>2</v>
      </c>
      <c r="H4576" s="4">
        <f>Order_items!D4576</f>
        <v>449.97</v>
      </c>
      <c r="I4576" s="4">
        <f>Order_items!E4576</f>
        <v>899.94</v>
      </c>
      <c r="J4576" s="4" t="str">
        <f t="array" ref="J4576">_xlfn.XLOOKUP(A4576,Orders!A:A,Orders!G:G,"")</f>
        <v>Cash</v>
      </c>
      <c r="K4576" s="4">
        <f t="shared" si="1"/>
        <v>2024</v>
      </c>
      <c r="L4576" s="4" t="str">
        <f t="shared" si="2"/>
        <v>Apr</v>
      </c>
    </row>
    <row r="4577" ht="22.5" customHeight="1">
      <c r="A4577" s="4">
        <f>(Orders!A4577)</f>
        <v>8712304346</v>
      </c>
      <c r="B4577" s="5">
        <f t="array" ref="B4577">_xlfn.XLOOKUP(A4577, Orders!A:A,Orders!C:C)</f>
        <v>45087.11237</v>
      </c>
      <c r="C4577" s="4">
        <f>Order_items!B4577</f>
        <v>537274</v>
      </c>
      <c r="D4577" s="4" t="str">
        <f t="array" ref="D4577">_xlfn.XLOOKUP(C4577,Products!A:A,Products!B:B,"")</f>
        <v>Pet Treats</v>
      </c>
      <c r="E4577" s="4" t="str">
        <f t="array" ref="E4577">_xlfn.XLOOKUP(C4577,Products!A:A,Products!C:C,"")</f>
        <v>Pet Care</v>
      </c>
      <c r="F4577" s="4" t="str">
        <f t="array" ref="F4577">_xlfn.XLOOKUP(C4577,Products!A:A,Products!D:D,"")</f>
        <v>Lal-Chauhan</v>
      </c>
      <c r="G4577" s="4">
        <f>Order_items!C4577</f>
        <v>1</v>
      </c>
      <c r="H4577" s="4">
        <f>Order_items!D4577</f>
        <v>702.71</v>
      </c>
      <c r="I4577" s="4">
        <f>Order_items!E4577</f>
        <v>702.71</v>
      </c>
      <c r="J4577" s="4" t="str">
        <f t="array" ref="J4577">_xlfn.XLOOKUP(A4577,Orders!A:A,Orders!G:G,"")</f>
        <v>UPI</v>
      </c>
      <c r="K4577" s="4">
        <f t="shared" si="1"/>
        <v>2023</v>
      </c>
      <c r="L4577" s="4" t="str">
        <f t="shared" si="2"/>
        <v>Jun</v>
      </c>
    </row>
    <row r="4578" ht="22.5" customHeight="1">
      <c r="A4578" s="4">
        <f>(Orders!A4578)</f>
        <v>3748957111</v>
      </c>
      <c r="B4578" s="5">
        <f t="array" ref="B4578">_xlfn.XLOOKUP(A4578, Orders!A:A,Orders!C:C)</f>
        <v>45046.61932</v>
      </c>
      <c r="C4578" s="4">
        <f>Order_items!B4578</f>
        <v>243235</v>
      </c>
      <c r="D4578" s="4" t="str">
        <f t="array" ref="D4578">_xlfn.XLOOKUP(C4578,Products!A:A,Products!B:B,"")</f>
        <v>Cat Food</v>
      </c>
      <c r="E4578" s="4" t="str">
        <f t="array" ref="E4578">_xlfn.XLOOKUP(C4578,Products!A:A,Products!C:C,"")</f>
        <v>Pet Care</v>
      </c>
      <c r="F4578" s="4" t="str">
        <f t="array" ref="F4578">_xlfn.XLOOKUP(C4578,Products!A:A,Products!D:D,"")</f>
        <v>Batta Inc</v>
      </c>
      <c r="G4578" s="4">
        <f>Order_items!C4578</f>
        <v>3</v>
      </c>
      <c r="H4578" s="4">
        <f>Order_items!D4578</f>
        <v>109.03</v>
      </c>
      <c r="I4578" s="4">
        <f>Order_items!E4578</f>
        <v>327.09</v>
      </c>
      <c r="J4578" s="4" t="str">
        <f t="array" ref="J4578">_xlfn.XLOOKUP(A4578,Orders!A:A,Orders!G:G,"")</f>
        <v>Wallet</v>
      </c>
      <c r="K4578" s="4">
        <f t="shared" si="1"/>
        <v>2023</v>
      </c>
      <c r="L4578" s="4" t="str">
        <f t="shared" si="2"/>
        <v>Apr</v>
      </c>
    </row>
    <row r="4579" ht="22.5" customHeight="1">
      <c r="A4579" s="4">
        <f>(Orders!A4579)</f>
        <v>2388792163</v>
      </c>
      <c r="B4579" s="5">
        <f t="array" ref="B4579">_xlfn.XLOOKUP(A4579, Orders!A:A,Orders!C:C)</f>
        <v>45342.7155</v>
      </c>
      <c r="C4579" s="4">
        <f>Order_items!B4579</f>
        <v>513199</v>
      </c>
      <c r="D4579" s="4" t="str">
        <f t="array" ref="D4579">_xlfn.XLOOKUP(C4579,Products!A:A,Products!B:B,"")</f>
        <v>Cola</v>
      </c>
      <c r="E4579" s="4" t="str">
        <f t="array" ref="E4579">_xlfn.XLOOKUP(C4579,Products!A:A,Products!C:C,"")</f>
        <v>Cold Drinks &amp; Juices</v>
      </c>
      <c r="F4579" s="4" t="str">
        <f t="array" ref="F4579">_xlfn.XLOOKUP(C4579,Products!A:A,Products!D:D,"")</f>
        <v>Rastogi Inc</v>
      </c>
      <c r="G4579" s="4">
        <f>Order_items!C4579</f>
        <v>2</v>
      </c>
      <c r="H4579" s="4">
        <f>Order_items!D4579</f>
        <v>422.23</v>
      </c>
      <c r="I4579" s="4">
        <f>Order_items!E4579</f>
        <v>844.46</v>
      </c>
      <c r="J4579" s="4" t="str">
        <f t="array" ref="J4579">_xlfn.XLOOKUP(A4579,Orders!A:A,Orders!G:G,"")</f>
        <v>Wallet</v>
      </c>
      <c r="K4579" s="4">
        <f t="shared" si="1"/>
        <v>2024</v>
      </c>
      <c r="L4579" s="4" t="str">
        <f t="shared" si="2"/>
        <v>Feb</v>
      </c>
    </row>
    <row r="4580" ht="22.5" customHeight="1">
      <c r="A4580" s="4">
        <f>(Orders!A4580)</f>
        <v>2583035857</v>
      </c>
      <c r="B4580" s="5">
        <f t="array" ref="B4580">_xlfn.XLOOKUP(A4580, Orders!A:A,Orders!C:C)</f>
        <v>45245.90894</v>
      </c>
      <c r="C4580" s="4">
        <f>Order_items!B4580</f>
        <v>337168</v>
      </c>
      <c r="D4580" s="4" t="str">
        <f t="array" ref="D4580">_xlfn.XLOOKUP(C4580,Products!A:A,Products!B:B,"")</f>
        <v>Eggs</v>
      </c>
      <c r="E4580" s="4" t="str">
        <f t="array" ref="E4580">_xlfn.XLOOKUP(C4580,Products!A:A,Products!C:C,"")</f>
        <v>Dairy &amp; Breakfast</v>
      </c>
      <c r="F4580" s="4" t="str">
        <f t="array" ref="F4580">_xlfn.XLOOKUP(C4580,Products!A:A,Products!D:D,"")</f>
        <v>Dasgupta PLC</v>
      </c>
      <c r="G4580" s="4">
        <f>Order_items!C4580</f>
        <v>1</v>
      </c>
      <c r="H4580" s="4">
        <f>Order_items!D4580</f>
        <v>545.49</v>
      </c>
      <c r="I4580" s="4">
        <f>Order_items!E4580</f>
        <v>545.49</v>
      </c>
      <c r="J4580" s="4" t="str">
        <f t="array" ref="J4580">_xlfn.XLOOKUP(A4580,Orders!A:A,Orders!G:G,"")</f>
        <v>Wallet</v>
      </c>
      <c r="K4580" s="4">
        <f t="shared" si="1"/>
        <v>2023</v>
      </c>
      <c r="L4580" s="4" t="str">
        <f t="shared" si="2"/>
        <v>Nov</v>
      </c>
    </row>
    <row r="4581" ht="22.5" customHeight="1">
      <c r="A4581" s="4">
        <f>(Orders!A4581)</f>
        <v>2649487718</v>
      </c>
      <c r="B4581" s="5">
        <f t="array" ref="B4581">_xlfn.XLOOKUP(A4581, Orders!A:A,Orders!C:C)</f>
        <v>45352.58358</v>
      </c>
      <c r="C4581" s="4">
        <f>Order_items!B4581</f>
        <v>557908</v>
      </c>
      <c r="D4581" s="4" t="str">
        <f t="array" ref="D4581">_xlfn.XLOOKUP(C4581,Products!A:A,Products!B:B,"")</f>
        <v>Vitamins</v>
      </c>
      <c r="E4581" s="4" t="str">
        <f t="array" ref="E4581">_xlfn.XLOOKUP(C4581,Products!A:A,Products!C:C,"")</f>
        <v>Pharmacy</v>
      </c>
      <c r="F4581" s="4" t="str">
        <f t="array" ref="F4581">_xlfn.XLOOKUP(C4581,Products!A:A,Products!D:D,"")</f>
        <v>Sundaram Inc</v>
      </c>
      <c r="G4581" s="4">
        <f>Order_items!C4581</f>
        <v>2</v>
      </c>
      <c r="H4581" s="4">
        <f>Order_items!D4581</f>
        <v>942.37</v>
      </c>
      <c r="I4581" s="4">
        <f>Order_items!E4581</f>
        <v>1884.74</v>
      </c>
      <c r="J4581" s="4" t="str">
        <f t="array" ref="J4581">_xlfn.XLOOKUP(A4581,Orders!A:A,Orders!G:G,"")</f>
        <v>Cash</v>
      </c>
      <c r="K4581" s="4">
        <f t="shared" si="1"/>
        <v>2024</v>
      </c>
      <c r="L4581" s="4" t="str">
        <f t="shared" si="2"/>
        <v>Mar</v>
      </c>
    </row>
    <row r="4582" ht="22.5" customHeight="1">
      <c r="A4582" s="4">
        <f>(Orders!A4582)</f>
        <v>5936628691</v>
      </c>
      <c r="B4582" s="5">
        <f t="array" ref="B4582">_xlfn.XLOOKUP(A4582, Orders!A:A,Orders!C:C)</f>
        <v>45200.47247</v>
      </c>
      <c r="C4582" s="4">
        <f>Order_items!B4582</f>
        <v>888807</v>
      </c>
      <c r="D4582" s="4" t="str">
        <f t="array" ref="D4582">_xlfn.XLOOKUP(C4582,Products!A:A,Products!B:B,"")</f>
        <v>Bread</v>
      </c>
      <c r="E4582" s="4" t="str">
        <f t="array" ref="E4582">_xlfn.XLOOKUP(C4582,Products!A:A,Products!C:C,"")</f>
        <v>Dairy &amp; Breakfast</v>
      </c>
      <c r="F4582" s="4" t="str">
        <f t="array" ref="F4582">_xlfn.XLOOKUP(C4582,Products!A:A,Products!D:D,"")</f>
        <v>Arya Group</v>
      </c>
      <c r="G4582" s="4">
        <f>Order_items!C4582</f>
        <v>2</v>
      </c>
      <c r="H4582" s="4">
        <f>Order_items!D4582</f>
        <v>230.58</v>
      </c>
      <c r="I4582" s="4">
        <f>Order_items!E4582</f>
        <v>461.16</v>
      </c>
      <c r="J4582" s="4" t="str">
        <f t="array" ref="J4582">_xlfn.XLOOKUP(A4582,Orders!A:A,Orders!G:G,"")</f>
        <v>UPI</v>
      </c>
      <c r="K4582" s="4">
        <f t="shared" si="1"/>
        <v>2023</v>
      </c>
      <c r="L4582" s="4" t="str">
        <f t="shared" si="2"/>
        <v>Oct</v>
      </c>
    </row>
    <row r="4583" ht="22.5" customHeight="1">
      <c r="A4583" s="4">
        <f>(Orders!A4583)</f>
        <v>7662682121</v>
      </c>
      <c r="B4583" s="5">
        <f t="array" ref="B4583">_xlfn.XLOOKUP(A4583, Orders!A:A,Orders!C:C)</f>
        <v>45547.17844</v>
      </c>
      <c r="C4583" s="4">
        <f>Order_items!B4583</f>
        <v>673058</v>
      </c>
      <c r="D4583" s="4" t="str">
        <f t="array" ref="D4583">_xlfn.XLOOKUP(C4583,Products!A:A,Products!B:B,"")</f>
        <v>Cough Syrup</v>
      </c>
      <c r="E4583" s="4" t="str">
        <f t="array" ref="E4583">_xlfn.XLOOKUP(C4583,Products!A:A,Products!C:C,"")</f>
        <v>Pharmacy</v>
      </c>
      <c r="F4583" s="4" t="str">
        <f t="array" ref="F4583">_xlfn.XLOOKUP(C4583,Products!A:A,Products!D:D,"")</f>
        <v>Balan-Madan</v>
      </c>
      <c r="G4583" s="4">
        <f>Order_items!C4583</f>
        <v>3</v>
      </c>
      <c r="H4583" s="4">
        <f>Order_items!D4583</f>
        <v>765.76</v>
      </c>
      <c r="I4583" s="4">
        <f>Order_items!E4583</f>
        <v>2297.28</v>
      </c>
      <c r="J4583" s="4" t="str">
        <f t="array" ref="J4583">_xlfn.XLOOKUP(A4583,Orders!A:A,Orders!G:G,"")</f>
        <v>Cash</v>
      </c>
      <c r="K4583" s="4">
        <f t="shared" si="1"/>
        <v>2024</v>
      </c>
      <c r="L4583" s="4" t="str">
        <f t="shared" si="2"/>
        <v>Sep</v>
      </c>
    </row>
    <row r="4584" ht="22.5" customHeight="1">
      <c r="A4584" s="4">
        <f>(Orders!A4584)</f>
        <v>736115661</v>
      </c>
      <c r="B4584" s="5">
        <f t="array" ref="B4584">_xlfn.XLOOKUP(A4584, Orders!A:A,Orders!C:C)</f>
        <v>45068.05722</v>
      </c>
      <c r="C4584" s="4">
        <f>Order_items!B4584</f>
        <v>473929</v>
      </c>
      <c r="D4584" s="4" t="str">
        <f t="array" ref="D4584">_xlfn.XLOOKUP(C4584,Products!A:A,Products!B:B,"")</f>
        <v>Carrots</v>
      </c>
      <c r="E4584" s="4" t="str">
        <f t="array" ref="E4584">_xlfn.XLOOKUP(C4584,Products!A:A,Products!C:C,"")</f>
        <v>Fruits &amp; Vegetables</v>
      </c>
      <c r="F4584" s="4" t="str">
        <f t="array" ref="F4584">_xlfn.XLOOKUP(C4584,Products!A:A,Products!D:D,"")</f>
        <v>Bhardwaj, Bhatia and Deshmukh</v>
      </c>
      <c r="G4584" s="4">
        <f>Order_items!C4584</f>
        <v>1</v>
      </c>
      <c r="H4584" s="4">
        <f>Order_items!D4584</f>
        <v>440.19</v>
      </c>
      <c r="I4584" s="4">
        <f>Order_items!E4584</f>
        <v>440.19</v>
      </c>
      <c r="J4584" s="4" t="str">
        <f t="array" ref="J4584">_xlfn.XLOOKUP(A4584,Orders!A:A,Orders!G:G,"")</f>
        <v>Card</v>
      </c>
      <c r="K4584" s="4">
        <f t="shared" si="1"/>
        <v>2023</v>
      </c>
      <c r="L4584" s="4" t="str">
        <f t="shared" si="2"/>
        <v>May</v>
      </c>
    </row>
    <row r="4585" ht="22.5" customHeight="1">
      <c r="A4585" s="4">
        <f>(Orders!A4585)</f>
        <v>2448741950</v>
      </c>
      <c r="B4585" s="5">
        <f t="array" ref="B4585">_xlfn.XLOOKUP(A4585, Orders!A:A,Orders!C:C)</f>
        <v>45256.81008</v>
      </c>
      <c r="C4585" s="4">
        <f>Order_items!B4585</f>
        <v>760684</v>
      </c>
      <c r="D4585" s="4" t="str">
        <f t="array" ref="D4585">_xlfn.XLOOKUP(C4585,Products!A:A,Products!B:B,"")</f>
        <v>Rice</v>
      </c>
      <c r="E4585" s="4" t="str">
        <f t="array" ref="E4585">_xlfn.XLOOKUP(C4585,Products!A:A,Products!C:C,"")</f>
        <v>Grocery &amp; Staples</v>
      </c>
      <c r="F4585" s="4" t="str">
        <f t="array" ref="F4585">_xlfn.XLOOKUP(C4585,Products!A:A,Products!D:D,"")</f>
        <v>Kanda-Gupta</v>
      </c>
      <c r="G4585" s="4">
        <f>Order_items!C4585</f>
        <v>1</v>
      </c>
      <c r="H4585" s="4">
        <f>Order_items!D4585</f>
        <v>71.6</v>
      </c>
      <c r="I4585" s="4">
        <f>Order_items!E4585</f>
        <v>71.6</v>
      </c>
      <c r="J4585" s="4" t="str">
        <f t="array" ref="J4585">_xlfn.XLOOKUP(A4585,Orders!A:A,Orders!G:G,"")</f>
        <v>Cash</v>
      </c>
      <c r="K4585" s="4">
        <f t="shared" si="1"/>
        <v>2023</v>
      </c>
      <c r="L4585" s="4" t="str">
        <f t="shared" si="2"/>
        <v>Nov</v>
      </c>
    </row>
    <row r="4586" ht="22.5" customHeight="1">
      <c r="A4586" s="4">
        <f>(Orders!A4586)</f>
        <v>9321629905</v>
      </c>
      <c r="B4586" s="5">
        <f t="array" ref="B4586">_xlfn.XLOOKUP(A4586, Orders!A:A,Orders!C:C)</f>
        <v>45330.85084</v>
      </c>
      <c r="C4586" s="4">
        <f>Order_items!B4586</f>
        <v>186168</v>
      </c>
      <c r="D4586" s="4" t="str">
        <f t="array" ref="D4586">_xlfn.XLOOKUP(C4586,Products!A:A,Products!B:B,"")</f>
        <v>Dog Food</v>
      </c>
      <c r="E4586" s="4" t="str">
        <f t="array" ref="E4586">_xlfn.XLOOKUP(C4586,Products!A:A,Products!C:C,"")</f>
        <v>Pet Care</v>
      </c>
      <c r="F4586" s="4" t="str">
        <f t="array" ref="F4586">_xlfn.XLOOKUP(C4586,Products!A:A,Products!D:D,"")</f>
        <v>Parekh, Lad and Kadakia</v>
      </c>
      <c r="G4586" s="4">
        <f>Order_items!C4586</f>
        <v>1</v>
      </c>
      <c r="H4586" s="4">
        <f>Order_items!D4586</f>
        <v>878.8</v>
      </c>
      <c r="I4586" s="4">
        <f>Order_items!E4586</f>
        <v>878.8</v>
      </c>
      <c r="J4586" s="4" t="str">
        <f t="array" ref="J4586">_xlfn.XLOOKUP(A4586,Orders!A:A,Orders!G:G,"")</f>
        <v>UPI</v>
      </c>
      <c r="K4586" s="4">
        <f t="shared" si="1"/>
        <v>2024</v>
      </c>
      <c r="L4586" s="4" t="str">
        <f t="shared" si="2"/>
        <v>Feb</v>
      </c>
    </row>
    <row r="4587" ht="22.5" customHeight="1">
      <c r="A4587" s="4">
        <f>(Orders!A4587)</f>
        <v>9020583379</v>
      </c>
      <c r="B4587" s="5">
        <f t="array" ref="B4587">_xlfn.XLOOKUP(A4587, Orders!A:A,Orders!C:C)</f>
        <v>45097.75557</v>
      </c>
      <c r="C4587" s="4">
        <f>Order_items!B4587</f>
        <v>317242</v>
      </c>
      <c r="D4587" s="4" t="str">
        <f t="array" ref="D4587">_xlfn.XLOOKUP(C4587,Products!A:A,Products!B:B,"")</f>
        <v>Pulses</v>
      </c>
      <c r="E4587" s="4" t="str">
        <f t="array" ref="E4587">_xlfn.XLOOKUP(C4587,Products!A:A,Products!C:C,"")</f>
        <v>Grocery &amp; Staples</v>
      </c>
      <c r="F4587" s="4" t="str">
        <f t="array" ref="F4587">_xlfn.XLOOKUP(C4587,Products!A:A,Products!D:D,"")</f>
        <v>Rastogi Group</v>
      </c>
      <c r="G4587" s="4">
        <f>Order_items!C4587</f>
        <v>3</v>
      </c>
      <c r="H4587" s="4">
        <f>Order_items!D4587</f>
        <v>198.15</v>
      </c>
      <c r="I4587" s="4">
        <f>Order_items!E4587</f>
        <v>594.45</v>
      </c>
      <c r="J4587" s="4" t="str">
        <f t="array" ref="J4587">_xlfn.XLOOKUP(A4587,Orders!A:A,Orders!G:G,"")</f>
        <v>Cash</v>
      </c>
      <c r="K4587" s="4">
        <f t="shared" si="1"/>
        <v>2023</v>
      </c>
      <c r="L4587" s="4" t="str">
        <f t="shared" si="2"/>
        <v>Jun</v>
      </c>
    </row>
    <row r="4588" ht="22.5" customHeight="1">
      <c r="A4588" s="4">
        <f>(Orders!A4588)</f>
        <v>2642275862</v>
      </c>
      <c r="B4588" s="5">
        <f t="array" ref="B4588">_xlfn.XLOOKUP(A4588, Orders!A:A,Orders!C:C)</f>
        <v>45278.26082</v>
      </c>
      <c r="C4588" s="4">
        <f>Order_items!B4588</f>
        <v>757274</v>
      </c>
      <c r="D4588" s="4" t="str">
        <f t="array" ref="D4588">_xlfn.XLOOKUP(C4588,Products!A:A,Products!B:B,"")</f>
        <v>Pet Treats</v>
      </c>
      <c r="E4588" s="4" t="str">
        <f t="array" ref="E4588">_xlfn.XLOOKUP(C4588,Products!A:A,Products!C:C,"")</f>
        <v>Pet Care</v>
      </c>
      <c r="F4588" s="4" t="str">
        <f t="array" ref="F4588">_xlfn.XLOOKUP(C4588,Products!A:A,Products!D:D,"")</f>
        <v>Minhas, Kapoor and Sethi</v>
      </c>
      <c r="G4588" s="4">
        <f>Order_items!C4588</f>
        <v>3</v>
      </c>
      <c r="H4588" s="4">
        <f>Order_items!D4588</f>
        <v>98.32</v>
      </c>
      <c r="I4588" s="4">
        <f>Order_items!E4588</f>
        <v>294.96</v>
      </c>
      <c r="J4588" s="4" t="str">
        <f t="array" ref="J4588">_xlfn.XLOOKUP(A4588,Orders!A:A,Orders!G:G,"")</f>
        <v>UPI</v>
      </c>
      <c r="K4588" s="4">
        <f t="shared" si="1"/>
        <v>2023</v>
      </c>
      <c r="L4588" s="4" t="str">
        <f t="shared" si="2"/>
        <v>Dec</v>
      </c>
    </row>
    <row r="4589" ht="22.5" customHeight="1">
      <c r="A4589" s="4">
        <f>(Orders!A4589)</f>
        <v>6932431317</v>
      </c>
      <c r="B4589" s="5">
        <f t="array" ref="B4589">_xlfn.XLOOKUP(A4589, Orders!A:A,Orders!C:C)</f>
        <v>45489.17023</v>
      </c>
      <c r="C4589" s="4">
        <f>Order_items!B4589</f>
        <v>34186</v>
      </c>
      <c r="D4589" s="4" t="str">
        <f t="array" ref="D4589">_xlfn.XLOOKUP(C4589,Products!A:A,Products!B:B,"")</f>
        <v>Mangoes</v>
      </c>
      <c r="E4589" s="4" t="str">
        <f t="array" ref="E4589">_xlfn.XLOOKUP(C4589,Products!A:A,Products!C:C,"")</f>
        <v>Fruits &amp; Vegetables</v>
      </c>
      <c r="F4589" s="4" t="str">
        <f t="array" ref="F4589">_xlfn.XLOOKUP(C4589,Products!A:A,Products!D:D,"")</f>
        <v>Mandal-Kar</v>
      </c>
      <c r="G4589" s="4">
        <f>Order_items!C4589</f>
        <v>1</v>
      </c>
      <c r="H4589" s="4">
        <f>Order_items!D4589</f>
        <v>925.65</v>
      </c>
      <c r="I4589" s="4">
        <f>Order_items!E4589</f>
        <v>925.65</v>
      </c>
      <c r="J4589" s="4" t="str">
        <f t="array" ref="J4589">_xlfn.XLOOKUP(A4589,Orders!A:A,Orders!G:G,"")</f>
        <v>Wallet</v>
      </c>
      <c r="K4589" s="4">
        <f t="shared" si="1"/>
        <v>2024</v>
      </c>
      <c r="L4589" s="4" t="str">
        <f t="shared" si="2"/>
        <v>Jul</v>
      </c>
    </row>
    <row r="4590" ht="22.5" customHeight="1">
      <c r="A4590" s="4">
        <f>(Orders!A4590)</f>
        <v>9126871366</v>
      </c>
      <c r="B4590" s="5">
        <f t="array" ref="B4590">_xlfn.XLOOKUP(A4590, Orders!A:A,Orders!C:C)</f>
        <v>45064.36451</v>
      </c>
      <c r="C4590" s="4">
        <f>Order_items!B4590</f>
        <v>154179</v>
      </c>
      <c r="D4590" s="4" t="str">
        <f t="array" ref="D4590">_xlfn.XLOOKUP(C4590,Products!A:A,Products!B:B,"")</f>
        <v>Pain Reliever</v>
      </c>
      <c r="E4590" s="4" t="str">
        <f t="array" ref="E4590">_xlfn.XLOOKUP(C4590,Products!A:A,Products!C:C,"")</f>
        <v>Pharmacy</v>
      </c>
      <c r="F4590" s="4" t="str">
        <f t="array" ref="F4590">_xlfn.XLOOKUP(C4590,Products!A:A,Products!D:D,"")</f>
        <v>Barad, Devi and Andra</v>
      </c>
      <c r="G4590" s="4">
        <f>Order_items!C4590</f>
        <v>3</v>
      </c>
      <c r="H4590" s="4">
        <f>Order_items!D4590</f>
        <v>582.87</v>
      </c>
      <c r="I4590" s="4">
        <f>Order_items!E4590</f>
        <v>1748.61</v>
      </c>
      <c r="J4590" s="4" t="str">
        <f t="array" ref="J4590">_xlfn.XLOOKUP(A4590,Orders!A:A,Orders!G:G,"")</f>
        <v>Card</v>
      </c>
      <c r="K4590" s="4">
        <f t="shared" si="1"/>
        <v>2023</v>
      </c>
      <c r="L4590" s="4" t="str">
        <f t="shared" si="2"/>
        <v>May</v>
      </c>
    </row>
    <row r="4591" ht="22.5" customHeight="1">
      <c r="A4591" s="4">
        <f>(Orders!A4591)</f>
        <v>3244572785</v>
      </c>
      <c r="B4591" s="5">
        <f t="array" ref="B4591">_xlfn.XLOOKUP(A4591, Orders!A:A,Orders!C:C)</f>
        <v>45307.89091</v>
      </c>
      <c r="C4591" s="4">
        <f>Order_items!B4591</f>
        <v>563740</v>
      </c>
      <c r="D4591" s="4" t="str">
        <f t="array" ref="D4591">_xlfn.XLOOKUP(C4591,Products!A:A,Products!B:B,"")</f>
        <v>Chips</v>
      </c>
      <c r="E4591" s="4" t="str">
        <f t="array" ref="E4591">_xlfn.XLOOKUP(C4591,Products!A:A,Products!C:C,"")</f>
        <v>Snacks &amp; Munchies</v>
      </c>
      <c r="F4591" s="4" t="str">
        <f t="array" ref="F4591">_xlfn.XLOOKUP(C4591,Products!A:A,Products!D:D,"")</f>
        <v>Mann-Kapadia</v>
      </c>
      <c r="G4591" s="4">
        <f>Order_items!C4591</f>
        <v>1</v>
      </c>
      <c r="H4591" s="4">
        <f>Order_items!D4591</f>
        <v>96.33</v>
      </c>
      <c r="I4591" s="4">
        <f>Order_items!E4591</f>
        <v>96.33</v>
      </c>
      <c r="J4591" s="4" t="str">
        <f t="array" ref="J4591">_xlfn.XLOOKUP(A4591,Orders!A:A,Orders!G:G,"")</f>
        <v>Card</v>
      </c>
      <c r="K4591" s="4">
        <f t="shared" si="1"/>
        <v>2024</v>
      </c>
      <c r="L4591" s="4" t="str">
        <f t="shared" si="2"/>
        <v>Jan</v>
      </c>
    </row>
    <row r="4592" ht="22.5" customHeight="1">
      <c r="A4592" s="4">
        <f>(Orders!A4592)</f>
        <v>6485432691</v>
      </c>
      <c r="B4592" s="5">
        <f t="array" ref="B4592">_xlfn.XLOOKUP(A4592, Orders!A:A,Orders!C:C)</f>
        <v>45059.89356</v>
      </c>
      <c r="C4592" s="4">
        <f>Order_items!B4592</f>
        <v>60619</v>
      </c>
      <c r="D4592" s="4" t="str">
        <f t="array" ref="D4592">_xlfn.XLOOKUP(C4592,Products!A:A,Products!B:B,"")</f>
        <v>Iced Tea</v>
      </c>
      <c r="E4592" s="4" t="str">
        <f t="array" ref="E4592">_xlfn.XLOOKUP(C4592,Products!A:A,Products!C:C,"")</f>
        <v>Cold Drinks &amp; Juices</v>
      </c>
      <c r="F4592" s="4" t="str">
        <f t="array" ref="F4592">_xlfn.XLOOKUP(C4592,Products!A:A,Products!D:D,"")</f>
        <v>Bhasin LLC</v>
      </c>
      <c r="G4592" s="4">
        <f>Order_items!C4592</f>
        <v>3</v>
      </c>
      <c r="H4592" s="4">
        <f>Order_items!D4592</f>
        <v>726.41</v>
      </c>
      <c r="I4592" s="4">
        <f>Order_items!E4592</f>
        <v>2179.23</v>
      </c>
      <c r="J4592" s="4" t="str">
        <f t="array" ref="J4592">_xlfn.XLOOKUP(A4592,Orders!A:A,Orders!G:G,"")</f>
        <v>UPI</v>
      </c>
      <c r="K4592" s="4">
        <f t="shared" si="1"/>
        <v>2023</v>
      </c>
      <c r="L4592" s="4" t="str">
        <f t="shared" si="2"/>
        <v>May</v>
      </c>
    </row>
    <row r="4593" ht="22.5" customHeight="1">
      <c r="A4593" s="4">
        <f>(Orders!A4593)</f>
        <v>6047222755</v>
      </c>
      <c r="B4593" s="5">
        <f t="array" ref="B4593">_xlfn.XLOOKUP(A4593, Orders!A:A,Orders!C:C)</f>
        <v>45192.28161</v>
      </c>
      <c r="C4593" s="4">
        <f>Order_items!B4593</f>
        <v>681063</v>
      </c>
      <c r="D4593" s="4" t="str">
        <f t="array" ref="D4593">_xlfn.XLOOKUP(C4593,Products!A:A,Products!B:B,"")</f>
        <v>Mango Drink</v>
      </c>
      <c r="E4593" s="4" t="str">
        <f t="array" ref="E4593">_xlfn.XLOOKUP(C4593,Products!A:A,Products!C:C,"")</f>
        <v>Cold Drinks &amp; Juices</v>
      </c>
      <c r="F4593" s="4" t="str">
        <f t="array" ref="F4593">_xlfn.XLOOKUP(C4593,Products!A:A,Products!D:D,"")</f>
        <v>Dass and Sons</v>
      </c>
      <c r="G4593" s="4">
        <f>Order_items!C4593</f>
        <v>2</v>
      </c>
      <c r="H4593" s="4">
        <f>Order_items!D4593</f>
        <v>321.28</v>
      </c>
      <c r="I4593" s="4">
        <f>Order_items!E4593</f>
        <v>642.56</v>
      </c>
      <c r="J4593" s="4" t="str">
        <f t="array" ref="J4593">_xlfn.XLOOKUP(A4593,Orders!A:A,Orders!G:G,"")</f>
        <v>Card</v>
      </c>
      <c r="K4593" s="4">
        <f t="shared" si="1"/>
        <v>2023</v>
      </c>
      <c r="L4593" s="4" t="str">
        <f t="shared" si="2"/>
        <v>Sep</v>
      </c>
    </row>
    <row r="4594" ht="22.5" customHeight="1">
      <c r="A4594" s="4">
        <f>(Orders!A4594)</f>
        <v>6167501412</v>
      </c>
      <c r="B4594" s="5">
        <f t="array" ref="B4594">_xlfn.XLOOKUP(A4594, Orders!A:A,Orders!C:C)</f>
        <v>45315.98836</v>
      </c>
      <c r="C4594" s="4">
        <f>Order_items!B4594</f>
        <v>600767</v>
      </c>
      <c r="D4594" s="4" t="str">
        <f t="array" ref="D4594">_xlfn.XLOOKUP(C4594,Products!A:A,Products!B:B,"")</f>
        <v>Toothpaste</v>
      </c>
      <c r="E4594" s="4" t="str">
        <f t="array" ref="E4594">_xlfn.XLOOKUP(C4594,Products!A:A,Products!C:C,"")</f>
        <v>Personal Care</v>
      </c>
      <c r="F4594" s="4" t="str">
        <f t="array" ref="F4594">_xlfn.XLOOKUP(C4594,Products!A:A,Products!D:D,"")</f>
        <v>Balan Group</v>
      </c>
      <c r="G4594" s="4">
        <f>Order_items!C4594</f>
        <v>2</v>
      </c>
      <c r="H4594" s="4">
        <f>Order_items!D4594</f>
        <v>722.42</v>
      </c>
      <c r="I4594" s="4">
        <f>Order_items!E4594</f>
        <v>1444.84</v>
      </c>
      <c r="J4594" s="4" t="str">
        <f t="array" ref="J4594">_xlfn.XLOOKUP(A4594,Orders!A:A,Orders!G:G,"")</f>
        <v>Wallet</v>
      </c>
      <c r="K4594" s="4">
        <f t="shared" si="1"/>
        <v>2024</v>
      </c>
      <c r="L4594" s="4" t="str">
        <f t="shared" si="2"/>
        <v>Jan</v>
      </c>
    </row>
    <row r="4595" ht="22.5" customHeight="1">
      <c r="A4595" s="4">
        <f>(Orders!A4595)</f>
        <v>2052163872</v>
      </c>
      <c r="B4595" s="5">
        <f t="array" ref="B4595">_xlfn.XLOOKUP(A4595, Orders!A:A,Orders!C:C)</f>
        <v>45098.93775</v>
      </c>
      <c r="C4595" s="4">
        <f>Order_items!B4595</f>
        <v>376447</v>
      </c>
      <c r="D4595" s="4" t="str">
        <f t="array" ref="D4595">_xlfn.XLOOKUP(C4595,Products!A:A,Products!B:B,"")</f>
        <v>Butter</v>
      </c>
      <c r="E4595" s="4" t="str">
        <f t="array" ref="E4595">_xlfn.XLOOKUP(C4595,Products!A:A,Products!C:C,"")</f>
        <v>Dairy &amp; Breakfast</v>
      </c>
      <c r="F4595" s="4" t="str">
        <f t="array" ref="F4595">_xlfn.XLOOKUP(C4595,Products!A:A,Products!D:D,"")</f>
        <v>Gara and Sons</v>
      </c>
      <c r="G4595" s="4">
        <f>Order_items!C4595</f>
        <v>2</v>
      </c>
      <c r="H4595" s="4">
        <f>Order_items!D4595</f>
        <v>724.84</v>
      </c>
      <c r="I4595" s="4">
        <f>Order_items!E4595</f>
        <v>1449.68</v>
      </c>
      <c r="J4595" s="4" t="str">
        <f t="array" ref="J4595">_xlfn.XLOOKUP(A4595,Orders!A:A,Orders!G:G,"")</f>
        <v>Card</v>
      </c>
      <c r="K4595" s="4">
        <f t="shared" si="1"/>
        <v>2023</v>
      </c>
      <c r="L4595" s="4" t="str">
        <f t="shared" si="2"/>
        <v>Jun</v>
      </c>
    </row>
    <row r="4596" ht="22.5" customHeight="1">
      <c r="A4596" s="4">
        <f>(Orders!A4596)</f>
        <v>7740339645</v>
      </c>
      <c r="B4596" s="5">
        <f t="array" ref="B4596">_xlfn.XLOOKUP(A4596, Orders!A:A,Orders!C:C)</f>
        <v>45264.05313</v>
      </c>
      <c r="C4596" s="4">
        <f>Order_items!B4596</f>
        <v>704868</v>
      </c>
      <c r="D4596" s="4" t="str">
        <f t="array" ref="D4596">_xlfn.XLOOKUP(C4596,Products!A:A,Products!B:B,"")</f>
        <v>Detergent</v>
      </c>
      <c r="E4596" s="4" t="str">
        <f t="array" ref="E4596">_xlfn.XLOOKUP(C4596,Products!A:A,Products!C:C,"")</f>
        <v>Household Care</v>
      </c>
      <c r="F4596" s="4" t="str">
        <f t="array" ref="F4596">_xlfn.XLOOKUP(C4596,Products!A:A,Products!D:D,"")</f>
        <v>Parikh, Oak and Kara</v>
      </c>
      <c r="G4596" s="4">
        <f>Order_items!C4596</f>
        <v>2</v>
      </c>
      <c r="H4596" s="4">
        <f>Order_items!D4596</f>
        <v>193.46</v>
      </c>
      <c r="I4596" s="4">
        <f>Order_items!E4596</f>
        <v>386.92</v>
      </c>
      <c r="J4596" s="4" t="str">
        <f t="array" ref="J4596">_xlfn.XLOOKUP(A4596,Orders!A:A,Orders!G:G,"")</f>
        <v>Card</v>
      </c>
      <c r="K4596" s="4">
        <f t="shared" si="1"/>
        <v>2023</v>
      </c>
      <c r="L4596" s="4" t="str">
        <f t="shared" si="2"/>
        <v>Dec</v>
      </c>
    </row>
    <row r="4597" ht="22.5" customHeight="1">
      <c r="A4597" s="4">
        <f>(Orders!A4597)</f>
        <v>2761855959</v>
      </c>
      <c r="B4597" s="5">
        <f t="array" ref="B4597">_xlfn.XLOOKUP(A4597, Orders!A:A,Orders!C:C)</f>
        <v>45223.29646</v>
      </c>
      <c r="C4597" s="4">
        <f>Order_items!B4597</f>
        <v>36412</v>
      </c>
      <c r="D4597" s="4" t="str">
        <f t="array" ref="D4597">_xlfn.XLOOKUP(C4597,Products!A:A,Products!B:B,"")</f>
        <v>Dish Soap</v>
      </c>
      <c r="E4597" s="4" t="str">
        <f t="array" ref="E4597">_xlfn.XLOOKUP(C4597,Products!A:A,Products!C:C,"")</f>
        <v>Household Care</v>
      </c>
      <c r="F4597" s="4" t="str">
        <f t="array" ref="F4597">_xlfn.XLOOKUP(C4597,Products!A:A,Products!D:D,"")</f>
        <v>Muni-Shankar</v>
      </c>
      <c r="G4597" s="4">
        <f>Order_items!C4597</f>
        <v>3</v>
      </c>
      <c r="H4597" s="4">
        <f>Order_items!D4597</f>
        <v>397.68</v>
      </c>
      <c r="I4597" s="4">
        <f>Order_items!E4597</f>
        <v>1193.04</v>
      </c>
      <c r="J4597" s="4" t="str">
        <f t="array" ref="J4597">_xlfn.XLOOKUP(A4597,Orders!A:A,Orders!G:G,"")</f>
        <v>Wallet</v>
      </c>
      <c r="K4597" s="4">
        <f t="shared" si="1"/>
        <v>2023</v>
      </c>
      <c r="L4597" s="4" t="str">
        <f t="shared" si="2"/>
        <v>Oct</v>
      </c>
    </row>
    <row r="4598" ht="22.5" customHeight="1">
      <c r="A4598" s="4">
        <f>(Orders!A4598)</f>
        <v>8010347195</v>
      </c>
      <c r="B4598" s="5">
        <f t="array" ref="B4598">_xlfn.XLOOKUP(A4598, Orders!A:A,Orders!C:C)</f>
        <v>45274.84954</v>
      </c>
      <c r="C4598" s="4">
        <f>Order_items!B4598</f>
        <v>451812</v>
      </c>
      <c r="D4598" s="4" t="str">
        <f t="array" ref="D4598">_xlfn.XLOOKUP(C4598,Products!A:A,Products!B:B,"")</f>
        <v>Pain Reliever</v>
      </c>
      <c r="E4598" s="4" t="str">
        <f t="array" ref="E4598">_xlfn.XLOOKUP(C4598,Products!A:A,Products!C:C,"")</f>
        <v>Pharmacy</v>
      </c>
      <c r="F4598" s="4" t="str">
        <f t="array" ref="F4598">_xlfn.XLOOKUP(C4598,Products!A:A,Products!D:D,"")</f>
        <v>Batra, Sant and Mandal</v>
      </c>
      <c r="G4598" s="4">
        <f>Order_items!C4598</f>
        <v>2</v>
      </c>
      <c r="H4598" s="4">
        <f>Order_items!D4598</f>
        <v>530.85</v>
      </c>
      <c r="I4598" s="4">
        <f>Order_items!E4598</f>
        <v>1061.7</v>
      </c>
      <c r="J4598" s="4" t="str">
        <f t="array" ref="J4598">_xlfn.XLOOKUP(A4598,Orders!A:A,Orders!G:G,"")</f>
        <v>UPI</v>
      </c>
      <c r="K4598" s="4">
        <f t="shared" si="1"/>
        <v>2023</v>
      </c>
      <c r="L4598" s="4" t="str">
        <f t="shared" si="2"/>
        <v>Dec</v>
      </c>
    </row>
    <row r="4599" ht="22.5" customHeight="1">
      <c r="A4599" s="4">
        <f>(Orders!A4599)</f>
        <v>2384153985</v>
      </c>
      <c r="B4599" s="5">
        <f t="array" ref="B4599">_xlfn.XLOOKUP(A4599, Orders!A:A,Orders!C:C)</f>
        <v>45208.50837</v>
      </c>
      <c r="C4599" s="4">
        <f>Order_items!B4599</f>
        <v>684939</v>
      </c>
      <c r="D4599" s="4" t="str">
        <f t="array" ref="D4599">_xlfn.XLOOKUP(C4599,Products!A:A,Products!B:B,"")</f>
        <v>Lotion</v>
      </c>
      <c r="E4599" s="4" t="str">
        <f t="array" ref="E4599">_xlfn.XLOOKUP(C4599,Products!A:A,Products!C:C,"")</f>
        <v>Personal Care</v>
      </c>
      <c r="F4599" s="4" t="str">
        <f t="array" ref="F4599">_xlfn.XLOOKUP(C4599,Products!A:A,Products!D:D,"")</f>
        <v>Sibal, Bhatnagar and Rajan</v>
      </c>
      <c r="G4599" s="4">
        <f>Order_items!C4599</f>
        <v>3</v>
      </c>
      <c r="H4599" s="4">
        <f>Order_items!D4599</f>
        <v>727.95</v>
      </c>
      <c r="I4599" s="4">
        <f>Order_items!E4599</f>
        <v>2183.85</v>
      </c>
      <c r="J4599" s="4" t="str">
        <f t="array" ref="J4599">_xlfn.XLOOKUP(A4599,Orders!A:A,Orders!G:G,"")</f>
        <v>Wallet</v>
      </c>
      <c r="K4599" s="4">
        <f t="shared" si="1"/>
        <v>2023</v>
      </c>
      <c r="L4599" s="4" t="str">
        <f t="shared" si="2"/>
        <v>Oct</v>
      </c>
    </row>
    <row r="4600" ht="22.5" customHeight="1">
      <c r="A4600" s="4">
        <f>(Orders!A4600)</f>
        <v>3584794157</v>
      </c>
      <c r="B4600" s="5">
        <f t="array" ref="B4600">_xlfn.XLOOKUP(A4600, Orders!A:A,Orders!C:C)</f>
        <v>45386.21025</v>
      </c>
      <c r="C4600" s="4">
        <f>Order_items!B4600</f>
        <v>951463</v>
      </c>
      <c r="D4600" s="4" t="str">
        <f t="array" ref="D4600">_xlfn.XLOOKUP(C4600,Products!A:A,Products!B:B,"")</f>
        <v>Pet Treats</v>
      </c>
      <c r="E4600" s="4" t="str">
        <f t="array" ref="E4600">_xlfn.XLOOKUP(C4600,Products!A:A,Products!C:C,"")</f>
        <v>Pet Care</v>
      </c>
      <c r="F4600" s="4" t="str">
        <f t="array" ref="F4600">_xlfn.XLOOKUP(C4600,Products!A:A,Products!D:D,"")</f>
        <v>Balakrishnan-Kaur</v>
      </c>
      <c r="G4600" s="4">
        <f>Order_items!C4600</f>
        <v>2</v>
      </c>
      <c r="H4600" s="4">
        <f>Order_items!D4600</f>
        <v>787.4</v>
      </c>
      <c r="I4600" s="4">
        <f>Order_items!E4600</f>
        <v>1574.8</v>
      </c>
      <c r="J4600" s="4" t="str">
        <f t="array" ref="J4600">_xlfn.XLOOKUP(A4600,Orders!A:A,Orders!G:G,"")</f>
        <v>Wallet</v>
      </c>
      <c r="K4600" s="4">
        <f t="shared" si="1"/>
        <v>2024</v>
      </c>
      <c r="L4600" s="4" t="str">
        <f t="shared" si="2"/>
        <v>Apr</v>
      </c>
    </row>
    <row r="4601" ht="22.5" customHeight="1">
      <c r="A4601" s="4">
        <f>(Orders!A4601)</f>
        <v>8186709947</v>
      </c>
      <c r="B4601" s="5">
        <f t="array" ref="B4601">_xlfn.XLOOKUP(A4601, Orders!A:A,Orders!C:C)</f>
        <v>45248.37326</v>
      </c>
      <c r="C4601" s="4">
        <f>Order_items!B4601</f>
        <v>449106</v>
      </c>
      <c r="D4601" s="4" t="str">
        <f t="array" ref="D4601">_xlfn.XLOOKUP(C4601,Products!A:A,Products!B:B,"")</f>
        <v>Soap</v>
      </c>
      <c r="E4601" s="4" t="str">
        <f t="array" ref="E4601">_xlfn.XLOOKUP(C4601,Products!A:A,Products!C:C,"")</f>
        <v>Personal Care</v>
      </c>
      <c r="F4601" s="4" t="str">
        <f t="array" ref="F4601">_xlfn.XLOOKUP(C4601,Products!A:A,Products!D:D,"")</f>
        <v>Shere, Thakur and Naik</v>
      </c>
      <c r="G4601" s="4">
        <f>Order_items!C4601</f>
        <v>3</v>
      </c>
      <c r="H4601" s="4">
        <f>Order_items!D4601</f>
        <v>48.55</v>
      </c>
      <c r="I4601" s="4">
        <f>Order_items!E4601</f>
        <v>145.65</v>
      </c>
      <c r="J4601" s="4" t="str">
        <f t="array" ref="J4601">_xlfn.XLOOKUP(A4601,Orders!A:A,Orders!G:G,"")</f>
        <v>Wallet</v>
      </c>
      <c r="K4601" s="4">
        <f t="shared" si="1"/>
        <v>2023</v>
      </c>
      <c r="L4601" s="4" t="str">
        <f t="shared" si="2"/>
        <v>Nov</v>
      </c>
    </row>
    <row r="4602" ht="22.5" customHeight="1">
      <c r="A4602" s="4">
        <f>(Orders!A4602)</f>
        <v>6027355216</v>
      </c>
      <c r="B4602" s="5">
        <f t="array" ref="B4602">_xlfn.XLOOKUP(A4602, Orders!A:A,Orders!C:C)</f>
        <v>45104.868</v>
      </c>
      <c r="C4602" s="4">
        <f>Order_items!B4602</f>
        <v>144124</v>
      </c>
      <c r="D4602" s="4" t="str">
        <f t="array" ref="D4602">_xlfn.XLOOKUP(C4602,Products!A:A,Products!B:B,"")</f>
        <v>Detergent</v>
      </c>
      <c r="E4602" s="4" t="str">
        <f t="array" ref="E4602">_xlfn.XLOOKUP(C4602,Products!A:A,Products!C:C,"")</f>
        <v>Household Care</v>
      </c>
      <c r="F4602" s="4" t="str">
        <f t="array" ref="F4602">_xlfn.XLOOKUP(C4602,Products!A:A,Products!D:D,"")</f>
        <v>Lalla-Srinivasan</v>
      </c>
      <c r="G4602" s="4">
        <f>Order_items!C4602</f>
        <v>2</v>
      </c>
      <c r="H4602" s="4">
        <f>Order_items!D4602</f>
        <v>162.67</v>
      </c>
      <c r="I4602" s="4">
        <f>Order_items!E4602</f>
        <v>325.34</v>
      </c>
      <c r="J4602" s="4" t="str">
        <f t="array" ref="J4602">_xlfn.XLOOKUP(A4602,Orders!A:A,Orders!G:G,"")</f>
        <v>Card</v>
      </c>
      <c r="K4602" s="4">
        <f t="shared" si="1"/>
        <v>2023</v>
      </c>
      <c r="L4602" s="4" t="str">
        <f t="shared" si="2"/>
        <v>Jun</v>
      </c>
    </row>
    <row r="4603" ht="22.5" customHeight="1">
      <c r="A4603" s="4">
        <f>(Orders!A4603)</f>
        <v>9823160533</v>
      </c>
      <c r="B4603" s="5">
        <f t="array" ref="B4603">_xlfn.XLOOKUP(A4603, Orders!A:A,Orders!C:C)</f>
        <v>45448.21948</v>
      </c>
      <c r="C4603" s="4">
        <f>Order_items!B4603</f>
        <v>451812</v>
      </c>
      <c r="D4603" s="4" t="str">
        <f t="array" ref="D4603">_xlfn.XLOOKUP(C4603,Products!A:A,Products!B:B,"")</f>
        <v>Pain Reliever</v>
      </c>
      <c r="E4603" s="4" t="str">
        <f t="array" ref="E4603">_xlfn.XLOOKUP(C4603,Products!A:A,Products!C:C,"")</f>
        <v>Pharmacy</v>
      </c>
      <c r="F4603" s="4" t="str">
        <f t="array" ref="F4603">_xlfn.XLOOKUP(C4603,Products!A:A,Products!D:D,"")</f>
        <v>Batra, Sant and Mandal</v>
      </c>
      <c r="G4603" s="4">
        <f>Order_items!C4603</f>
        <v>1</v>
      </c>
      <c r="H4603" s="4">
        <f>Order_items!D4603</f>
        <v>530.85</v>
      </c>
      <c r="I4603" s="4">
        <f>Order_items!E4603</f>
        <v>530.85</v>
      </c>
      <c r="J4603" s="4" t="str">
        <f t="array" ref="J4603">_xlfn.XLOOKUP(A4603,Orders!A:A,Orders!G:G,"")</f>
        <v>Wallet</v>
      </c>
      <c r="K4603" s="4">
        <f t="shared" si="1"/>
        <v>2024</v>
      </c>
      <c r="L4603" s="4" t="str">
        <f t="shared" si="2"/>
        <v>Jun</v>
      </c>
    </row>
    <row r="4604" ht="22.5" customHeight="1">
      <c r="A4604" s="4">
        <f>(Orders!A4604)</f>
        <v>8694663463</v>
      </c>
      <c r="B4604" s="5">
        <f t="array" ref="B4604">_xlfn.XLOOKUP(A4604, Orders!A:A,Orders!C:C)</f>
        <v>45307.04978</v>
      </c>
      <c r="C4604" s="4">
        <f>Order_items!B4604</f>
        <v>186168</v>
      </c>
      <c r="D4604" s="4" t="str">
        <f t="array" ref="D4604">_xlfn.XLOOKUP(C4604,Products!A:A,Products!B:B,"")</f>
        <v>Dog Food</v>
      </c>
      <c r="E4604" s="4" t="str">
        <f t="array" ref="E4604">_xlfn.XLOOKUP(C4604,Products!A:A,Products!C:C,"")</f>
        <v>Pet Care</v>
      </c>
      <c r="F4604" s="4" t="str">
        <f t="array" ref="F4604">_xlfn.XLOOKUP(C4604,Products!A:A,Products!D:D,"")</f>
        <v>Parekh, Lad and Kadakia</v>
      </c>
      <c r="G4604" s="4">
        <f>Order_items!C4604</f>
        <v>3</v>
      </c>
      <c r="H4604" s="4">
        <f>Order_items!D4604</f>
        <v>878.8</v>
      </c>
      <c r="I4604" s="4">
        <f>Order_items!E4604</f>
        <v>2636.4</v>
      </c>
      <c r="J4604" s="4" t="str">
        <f t="array" ref="J4604">_xlfn.XLOOKUP(A4604,Orders!A:A,Orders!G:G,"")</f>
        <v>UPI</v>
      </c>
      <c r="K4604" s="4">
        <f t="shared" si="1"/>
        <v>2024</v>
      </c>
      <c r="L4604" s="4" t="str">
        <f t="shared" si="2"/>
        <v>Jan</v>
      </c>
    </row>
    <row r="4605" ht="22.5" customHeight="1">
      <c r="A4605" s="4">
        <f>(Orders!A4605)</f>
        <v>1296772969</v>
      </c>
      <c r="B4605" s="5">
        <f t="array" ref="B4605">_xlfn.XLOOKUP(A4605, Orders!A:A,Orders!C:C)</f>
        <v>45445.08588</v>
      </c>
      <c r="C4605" s="4">
        <f>Order_items!B4605</f>
        <v>124290</v>
      </c>
      <c r="D4605" s="4" t="str">
        <f t="array" ref="D4605">_xlfn.XLOOKUP(C4605,Products!A:A,Products!B:B,"")</f>
        <v>Lotion</v>
      </c>
      <c r="E4605" s="4" t="str">
        <f t="array" ref="E4605">_xlfn.XLOOKUP(C4605,Products!A:A,Products!C:C,"")</f>
        <v>Personal Care</v>
      </c>
      <c r="F4605" s="4" t="str">
        <f t="array" ref="F4605">_xlfn.XLOOKUP(C4605,Products!A:A,Products!D:D,"")</f>
        <v>Sachdev Group</v>
      </c>
      <c r="G4605" s="4">
        <f>Order_items!C4605</f>
        <v>3</v>
      </c>
      <c r="H4605" s="4">
        <f>Order_items!D4605</f>
        <v>39.65</v>
      </c>
      <c r="I4605" s="4">
        <f>Order_items!E4605</f>
        <v>118.95</v>
      </c>
      <c r="J4605" s="4" t="str">
        <f t="array" ref="J4605">_xlfn.XLOOKUP(A4605,Orders!A:A,Orders!G:G,"")</f>
        <v>UPI</v>
      </c>
      <c r="K4605" s="4">
        <f t="shared" si="1"/>
        <v>2024</v>
      </c>
      <c r="L4605" s="4" t="str">
        <f t="shared" si="2"/>
        <v>Jun</v>
      </c>
    </row>
    <row r="4606" ht="22.5" customHeight="1">
      <c r="A4606" s="4">
        <f>(Orders!A4606)</f>
        <v>5856838171</v>
      </c>
      <c r="B4606" s="5">
        <f t="array" ref="B4606">_xlfn.XLOOKUP(A4606, Orders!A:A,Orders!C:C)</f>
        <v>45280.76782</v>
      </c>
      <c r="C4606" s="4">
        <f>Order_items!B4606</f>
        <v>652118</v>
      </c>
      <c r="D4606" s="4" t="str">
        <f t="array" ref="D4606">_xlfn.XLOOKUP(C4606,Products!A:A,Products!B:B,"")</f>
        <v>Frozen Biryani</v>
      </c>
      <c r="E4606" s="4" t="str">
        <f t="array" ref="E4606">_xlfn.XLOOKUP(C4606,Products!A:A,Products!C:C,"")</f>
        <v>Instant &amp; Frozen Food</v>
      </c>
      <c r="F4606" s="4" t="str">
        <f t="array" ref="F4606">_xlfn.XLOOKUP(C4606,Products!A:A,Products!D:D,"")</f>
        <v>Agate and Sons</v>
      </c>
      <c r="G4606" s="4">
        <f>Order_items!C4606</f>
        <v>3</v>
      </c>
      <c r="H4606" s="4">
        <f>Order_items!D4606</f>
        <v>22.04</v>
      </c>
      <c r="I4606" s="4">
        <f>Order_items!E4606</f>
        <v>66.12</v>
      </c>
      <c r="J4606" s="4" t="str">
        <f t="array" ref="J4606">_xlfn.XLOOKUP(A4606,Orders!A:A,Orders!G:G,"")</f>
        <v>Wallet</v>
      </c>
      <c r="K4606" s="4">
        <f t="shared" si="1"/>
        <v>2023</v>
      </c>
      <c r="L4606" s="4" t="str">
        <f t="shared" si="2"/>
        <v>Dec</v>
      </c>
    </row>
    <row r="4607" ht="22.5" customHeight="1">
      <c r="A4607" s="4">
        <f>(Orders!A4607)</f>
        <v>915473142</v>
      </c>
      <c r="B4607" s="5">
        <f t="array" ref="B4607">_xlfn.XLOOKUP(A4607, Orders!A:A,Orders!C:C)</f>
        <v>45442.09007</v>
      </c>
      <c r="C4607" s="4">
        <f>Order_items!B4607</f>
        <v>891833</v>
      </c>
      <c r="D4607" s="4" t="str">
        <f t="array" ref="D4607">_xlfn.XLOOKUP(C4607,Products!A:A,Products!B:B,"")</f>
        <v>Curd</v>
      </c>
      <c r="E4607" s="4" t="str">
        <f t="array" ref="E4607">_xlfn.XLOOKUP(C4607,Products!A:A,Products!C:C,"")</f>
        <v>Dairy &amp; Breakfast</v>
      </c>
      <c r="F4607" s="4" t="str">
        <f t="array" ref="F4607">_xlfn.XLOOKUP(C4607,Products!A:A,Products!D:D,"")</f>
        <v>Mani PLC</v>
      </c>
      <c r="G4607" s="4">
        <f>Order_items!C4607</f>
        <v>1</v>
      </c>
      <c r="H4607" s="4">
        <f>Order_items!D4607</f>
        <v>493.19</v>
      </c>
      <c r="I4607" s="4">
        <f>Order_items!E4607</f>
        <v>493.19</v>
      </c>
      <c r="J4607" s="4" t="str">
        <f t="array" ref="J4607">_xlfn.XLOOKUP(A4607,Orders!A:A,Orders!G:G,"")</f>
        <v>UPI</v>
      </c>
      <c r="K4607" s="4">
        <f t="shared" si="1"/>
        <v>2024</v>
      </c>
      <c r="L4607" s="4" t="str">
        <f t="shared" si="2"/>
        <v>May</v>
      </c>
    </row>
    <row r="4608" ht="22.5" customHeight="1">
      <c r="A4608" s="4">
        <f>(Orders!A4608)</f>
        <v>6992097680</v>
      </c>
      <c r="B4608" s="5">
        <f t="array" ref="B4608">_xlfn.XLOOKUP(A4608, Orders!A:A,Orders!C:C)</f>
        <v>45243.92361</v>
      </c>
      <c r="C4608" s="4">
        <f>Order_items!B4608</f>
        <v>51036</v>
      </c>
      <c r="D4608" s="4" t="str">
        <f t="array" ref="D4608">_xlfn.XLOOKUP(C4608,Products!A:A,Products!B:B,"")</f>
        <v>Baby Food</v>
      </c>
      <c r="E4608" s="4" t="str">
        <f t="array" ref="E4608">_xlfn.XLOOKUP(C4608,Products!A:A,Products!C:C,"")</f>
        <v>Baby Care</v>
      </c>
      <c r="F4608" s="4" t="str">
        <f t="array" ref="F4608">_xlfn.XLOOKUP(C4608,Products!A:A,Products!D:D,"")</f>
        <v>Karnik PLC</v>
      </c>
      <c r="G4608" s="4">
        <f>Order_items!C4608</f>
        <v>2</v>
      </c>
      <c r="H4608" s="4">
        <f>Order_items!D4608</f>
        <v>931.61</v>
      </c>
      <c r="I4608" s="4">
        <f>Order_items!E4608</f>
        <v>1863.22</v>
      </c>
      <c r="J4608" s="4" t="str">
        <f t="array" ref="J4608">_xlfn.XLOOKUP(A4608,Orders!A:A,Orders!G:G,"")</f>
        <v>Wallet</v>
      </c>
      <c r="K4608" s="4">
        <f t="shared" si="1"/>
        <v>2023</v>
      </c>
      <c r="L4608" s="4" t="str">
        <f t="shared" si="2"/>
        <v>Nov</v>
      </c>
    </row>
    <row r="4609" ht="22.5" customHeight="1">
      <c r="A4609" s="4">
        <f>(Orders!A4609)</f>
        <v>6870670122</v>
      </c>
      <c r="B4609" s="5">
        <f t="array" ref="B4609">_xlfn.XLOOKUP(A4609, Orders!A:A,Orders!C:C)</f>
        <v>45254.50303</v>
      </c>
      <c r="C4609" s="4">
        <f>Order_items!B4609</f>
        <v>760828</v>
      </c>
      <c r="D4609" s="4" t="str">
        <f t="array" ref="D4609">_xlfn.XLOOKUP(C4609,Products!A:A,Products!B:B,"")</f>
        <v>Pet Treats</v>
      </c>
      <c r="E4609" s="4" t="str">
        <f t="array" ref="E4609">_xlfn.XLOOKUP(C4609,Products!A:A,Products!C:C,"")</f>
        <v>Pet Care</v>
      </c>
      <c r="F4609" s="4" t="str">
        <f t="array" ref="F4609">_xlfn.XLOOKUP(C4609,Products!A:A,Products!D:D,"")</f>
        <v>Khurana, Khosla and Yohannan</v>
      </c>
      <c r="G4609" s="4">
        <f>Order_items!C4609</f>
        <v>3</v>
      </c>
      <c r="H4609" s="4">
        <f>Order_items!D4609</f>
        <v>563.45</v>
      </c>
      <c r="I4609" s="4">
        <f>Order_items!E4609</f>
        <v>1690.35</v>
      </c>
      <c r="J4609" s="4" t="str">
        <f t="array" ref="J4609">_xlfn.XLOOKUP(A4609,Orders!A:A,Orders!G:G,"")</f>
        <v>UPI</v>
      </c>
      <c r="K4609" s="4">
        <f t="shared" si="1"/>
        <v>2023</v>
      </c>
      <c r="L4609" s="4" t="str">
        <f t="shared" si="2"/>
        <v>Nov</v>
      </c>
    </row>
    <row r="4610" ht="22.5" customHeight="1">
      <c r="A4610" s="4">
        <f>(Orders!A4610)</f>
        <v>6626994121</v>
      </c>
      <c r="B4610" s="5">
        <f t="array" ref="B4610">_xlfn.XLOOKUP(A4610, Orders!A:A,Orders!C:C)</f>
        <v>45489.0317</v>
      </c>
      <c r="C4610" s="4">
        <f>Order_items!B4610</f>
        <v>144124</v>
      </c>
      <c r="D4610" s="4" t="str">
        <f t="array" ref="D4610">_xlfn.XLOOKUP(C4610,Products!A:A,Products!B:B,"")</f>
        <v>Detergent</v>
      </c>
      <c r="E4610" s="4" t="str">
        <f t="array" ref="E4610">_xlfn.XLOOKUP(C4610,Products!A:A,Products!C:C,"")</f>
        <v>Household Care</v>
      </c>
      <c r="F4610" s="4" t="str">
        <f t="array" ref="F4610">_xlfn.XLOOKUP(C4610,Products!A:A,Products!D:D,"")</f>
        <v>Lalla-Srinivasan</v>
      </c>
      <c r="G4610" s="4">
        <f>Order_items!C4610</f>
        <v>2</v>
      </c>
      <c r="H4610" s="4">
        <f>Order_items!D4610</f>
        <v>162.67</v>
      </c>
      <c r="I4610" s="4">
        <f>Order_items!E4610</f>
        <v>325.34</v>
      </c>
      <c r="J4610" s="4" t="str">
        <f t="array" ref="J4610">_xlfn.XLOOKUP(A4610,Orders!A:A,Orders!G:G,"")</f>
        <v>Cash</v>
      </c>
      <c r="K4610" s="4">
        <f t="shared" si="1"/>
        <v>2024</v>
      </c>
      <c r="L4610" s="4" t="str">
        <f t="shared" si="2"/>
        <v>Jul</v>
      </c>
    </row>
    <row r="4611" ht="22.5" customHeight="1">
      <c r="A4611" s="4">
        <f>(Orders!A4611)</f>
        <v>6125813500</v>
      </c>
      <c r="B4611" s="5">
        <f t="array" ref="B4611">_xlfn.XLOOKUP(A4611, Orders!A:A,Orders!C:C)</f>
        <v>45130.72079</v>
      </c>
      <c r="C4611" s="4">
        <f>Order_items!B4611</f>
        <v>784827</v>
      </c>
      <c r="D4611" s="4" t="str">
        <f t="array" ref="D4611">_xlfn.XLOOKUP(C4611,Products!A:A,Products!B:B,"")</f>
        <v>Baby Wipes</v>
      </c>
      <c r="E4611" s="4" t="str">
        <f t="array" ref="E4611">_xlfn.XLOOKUP(C4611,Products!A:A,Products!C:C,"")</f>
        <v>Baby Care</v>
      </c>
      <c r="F4611" s="4" t="str">
        <f t="array" ref="F4611">_xlfn.XLOOKUP(C4611,Products!A:A,Products!D:D,"")</f>
        <v>Balakrishnan Ltd</v>
      </c>
      <c r="G4611" s="4">
        <f>Order_items!C4611</f>
        <v>2</v>
      </c>
      <c r="H4611" s="4">
        <f>Order_items!D4611</f>
        <v>274.25</v>
      </c>
      <c r="I4611" s="4">
        <f>Order_items!E4611</f>
        <v>548.5</v>
      </c>
      <c r="J4611" s="4" t="str">
        <f t="array" ref="J4611">_xlfn.XLOOKUP(A4611,Orders!A:A,Orders!G:G,"")</f>
        <v>Cash</v>
      </c>
      <c r="K4611" s="4">
        <f t="shared" si="1"/>
        <v>2023</v>
      </c>
      <c r="L4611" s="4" t="str">
        <f t="shared" si="2"/>
        <v>Jul</v>
      </c>
    </row>
    <row r="4612" ht="22.5" customHeight="1">
      <c r="A4612" s="4">
        <f>(Orders!A4612)</f>
        <v>6899859775</v>
      </c>
      <c r="B4612" s="5">
        <f t="array" ref="B4612">_xlfn.XLOOKUP(A4612, Orders!A:A,Orders!C:C)</f>
        <v>45412.69118</v>
      </c>
      <c r="C4612" s="4">
        <f>Order_items!B4612</f>
        <v>606256</v>
      </c>
      <c r="D4612" s="4" t="str">
        <f t="array" ref="D4612">_xlfn.XLOOKUP(C4612,Products!A:A,Products!B:B,"")</f>
        <v>Frozen Biryani</v>
      </c>
      <c r="E4612" s="4" t="str">
        <f t="array" ref="E4612">_xlfn.XLOOKUP(C4612,Products!A:A,Products!C:C,"")</f>
        <v>Instant &amp; Frozen Food</v>
      </c>
      <c r="F4612" s="4" t="str">
        <f t="array" ref="F4612">_xlfn.XLOOKUP(C4612,Products!A:A,Products!D:D,"")</f>
        <v>Agate Ltd</v>
      </c>
      <c r="G4612" s="4">
        <f>Order_items!C4612</f>
        <v>2</v>
      </c>
      <c r="H4612" s="4">
        <f>Order_items!D4612</f>
        <v>369.28</v>
      </c>
      <c r="I4612" s="4">
        <f>Order_items!E4612</f>
        <v>738.56</v>
      </c>
      <c r="J4612" s="4" t="str">
        <f t="array" ref="J4612">_xlfn.XLOOKUP(A4612,Orders!A:A,Orders!G:G,"")</f>
        <v>Wallet</v>
      </c>
      <c r="K4612" s="4">
        <f t="shared" si="1"/>
        <v>2024</v>
      </c>
      <c r="L4612" s="4" t="str">
        <f t="shared" si="2"/>
        <v>Apr</v>
      </c>
    </row>
    <row r="4613" ht="22.5" customHeight="1">
      <c r="A4613" s="4">
        <f>(Orders!A4613)</f>
        <v>1825560091</v>
      </c>
      <c r="B4613" s="5">
        <f t="array" ref="B4613">_xlfn.XLOOKUP(A4613, Orders!A:A,Orders!C:C)</f>
        <v>45322.87332</v>
      </c>
      <c r="C4613" s="4">
        <f>Order_items!B4613</f>
        <v>82484</v>
      </c>
      <c r="D4613" s="4" t="str">
        <f t="array" ref="D4613">_xlfn.XLOOKUP(C4613,Products!A:A,Products!B:B,"")</f>
        <v>Baby Food</v>
      </c>
      <c r="E4613" s="4" t="str">
        <f t="array" ref="E4613">_xlfn.XLOOKUP(C4613,Products!A:A,Products!C:C,"")</f>
        <v>Baby Care</v>
      </c>
      <c r="F4613" s="4" t="str">
        <f t="array" ref="F4613">_xlfn.XLOOKUP(C4613,Products!A:A,Products!D:D,"")</f>
        <v>Mallick PLC</v>
      </c>
      <c r="G4613" s="4">
        <f>Order_items!C4613</f>
        <v>1</v>
      </c>
      <c r="H4613" s="4">
        <f>Order_items!D4613</f>
        <v>914.88</v>
      </c>
      <c r="I4613" s="4">
        <f>Order_items!E4613</f>
        <v>914.88</v>
      </c>
      <c r="J4613" s="4" t="str">
        <f t="array" ref="J4613">_xlfn.XLOOKUP(A4613,Orders!A:A,Orders!G:G,"")</f>
        <v>Cash</v>
      </c>
      <c r="K4613" s="4">
        <f t="shared" si="1"/>
        <v>2024</v>
      </c>
      <c r="L4613" s="4" t="str">
        <f t="shared" si="2"/>
        <v>Jan</v>
      </c>
    </row>
    <row r="4614" ht="22.5" customHeight="1">
      <c r="A4614" s="4">
        <f>(Orders!A4614)</f>
        <v>1320638425</v>
      </c>
      <c r="B4614" s="5">
        <f t="array" ref="B4614">_xlfn.XLOOKUP(A4614, Orders!A:A,Orders!C:C)</f>
        <v>45042.91248</v>
      </c>
      <c r="C4614" s="4">
        <f>Order_items!B4614</f>
        <v>490602</v>
      </c>
      <c r="D4614" s="4" t="str">
        <f t="array" ref="D4614">_xlfn.XLOOKUP(C4614,Products!A:A,Products!B:B,"")</f>
        <v>Sugar</v>
      </c>
      <c r="E4614" s="4" t="str">
        <f t="array" ref="E4614">_xlfn.XLOOKUP(C4614,Products!A:A,Products!C:C,"")</f>
        <v>Grocery &amp; Staples</v>
      </c>
      <c r="F4614" s="4" t="str">
        <f t="array" ref="F4614">_xlfn.XLOOKUP(C4614,Products!A:A,Products!D:D,"")</f>
        <v>Raghavan Inc</v>
      </c>
      <c r="G4614" s="4">
        <f>Order_items!C4614</f>
        <v>2</v>
      </c>
      <c r="H4614" s="4">
        <f>Order_items!D4614</f>
        <v>549.47</v>
      </c>
      <c r="I4614" s="4">
        <f>Order_items!E4614</f>
        <v>1098.94</v>
      </c>
      <c r="J4614" s="4" t="str">
        <f t="array" ref="J4614">_xlfn.XLOOKUP(A4614,Orders!A:A,Orders!G:G,"")</f>
        <v>Card</v>
      </c>
      <c r="K4614" s="4">
        <f t="shared" si="1"/>
        <v>2023</v>
      </c>
      <c r="L4614" s="4" t="str">
        <f t="shared" si="2"/>
        <v>Apr</v>
      </c>
    </row>
    <row r="4615" ht="22.5" customHeight="1">
      <c r="A4615" s="4">
        <f>(Orders!A4615)</f>
        <v>5320995509</v>
      </c>
      <c r="B4615" s="5">
        <f t="array" ref="B4615">_xlfn.XLOOKUP(A4615, Orders!A:A,Orders!C:C)</f>
        <v>45089.38625</v>
      </c>
      <c r="C4615" s="4">
        <f>Order_items!B4615</f>
        <v>140489</v>
      </c>
      <c r="D4615" s="4" t="str">
        <f t="array" ref="D4615">_xlfn.XLOOKUP(C4615,Products!A:A,Products!B:B,"")</f>
        <v>Soap</v>
      </c>
      <c r="E4615" s="4" t="str">
        <f t="array" ref="E4615">_xlfn.XLOOKUP(C4615,Products!A:A,Products!C:C,"")</f>
        <v>Personal Care</v>
      </c>
      <c r="F4615" s="4" t="str">
        <f t="array" ref="F4615">_xlfn.XLOOKUP(C4615,Products!A:A,Products!D:D,"")</f>
        <v>Biswas, Kapoor and Patel</v>
      </c>
      <c r="G4615" s="4">
        <f>Order_items!C4615</f>
        <v>2</v>
      </c>
      <c r="H4615" s="4">
        <f>Order_items!D4615</f>
        <v>650.2</v>
      </c>
      <c r="I4615" s="4">
        <f>Order_items!E4615</f>
        <v>1300.4</v>
      </c>
      <c r="J4615" s="4" t="str">
        <f t="array" ref="J4615">_xlfn.XLOOKUP(A4615,Orders!A:A,Orders!G:G,"")</f>
        <v>Wallet</v>
      </c>
      <c r="K4615" s="4">
        <f t="shared" si="1"/>
        <v>2023</v>
      </c>
      <c r="L4615" s="4" t="str">
        <f t="shared" si="2"/>
        <v>Jun</v>
      </c>
    </row>
    <row r="4616" ht="22.5" customHeight="1">
      <c r="A4616" s="4">
        <f>(Orders!A4616)</f>
        <v>4249535395</v>
      </c>
      <c r="B4616" s="5">
        <f t="array" ref="B4616">_xlfn.XLOOKUP(A4616, Orders!A:A,Orders!C:C)</f>
        <v>45010.47325</v>
      </c>
      <c r="C4616" s="4">
        <f>Order_items!B4616</f>
        <v>714999</v>
      </c>
      <c r="D4616" s="4" t="str">
        <f t="array" ref="D4616">_xlfn.XLOOKUP(C4616,Products!A:A,Products!B:B,"")</f>
        <v>Bread</v>
      </c>
      <c r="E4616" s="4" t="str">
        <f t="array" ref="E4616">_xlfn.XLOOKUP(C4616,Products!A:A,Products!C:C,"")</f>
        <v>Dairy &amp; Breakfast</v>
      </c>
      <c r="F4616" s="4" t="str">
        <f t="array" ref="F4616">_xlfn.XLOOKUP(C4616,Products!A:A,Products!D:D,"")</f>
        <v>Kala Group</v>
      </c>
      <c r="G4616" s="4">
        <f>Order_items!C4616</f>
        <v>1</v>
      </c>
      <c r="H4616" s="4">
        <f>Order_items!D4616</f>
        <v>882.51</v>
      </c>
      <c r="I4616" s="4">
        <f>Order_items!E4616</f>
        <v>882.51</v>
      </c>
      <c r="J4616" s="4" t="str">
        <f t="array" ref="J4616">_xlfn.XLOOKUP(A4616,Orders!A:A,Orders!G:G,"")</f>
        <v>Card</v>
      </c>
      <c r="K4616" s="4">
        <f t="shared" si="1"/>
        <v>2023</v>
      </c>
      <c r="L4616" s="4" t="str">
        <f t="shared" si="2"/>
        <v>Mar</v>
      </c>
    </row>
    <row r="4617" ht="22.5" customHeight="1">
      <c r="A4617" s="4">
        <f>(Orders!A4617)</f>
        <v>804881381</v>
      </c>
      <c r="B4617" s="5">
        <f t="array" ref="B4617">_xlfn.XLOOKUP(A4617, Orders!A:A,Orders!C:C)</f>
        <v>45438.41721</v>
      </c>
      <c r="C4617" s="4">
        <f>Order_items!B4617</f>
        <v>382511</v>
      </c>
      <c r="D4617" s="4" t="str">
        <f t="array" ref="D4617">_xlfn.XLOOKUP(C4617,Products!A:A,Products!B:B,"")</f>
        <v>Butter</v>
      </c>
      <c r="E4617" s="4" t="str">
        <f t="array" ref="E4617">_xlfn.XLOOKUP(C4617,Products!A:A,Products!C:C,"")</f>
        <v>Dairy &amp; Breakfast</v>
      </c>
      <c r="F4617" s="4" t="str">
        <f t="array" ref="F4617">_xlfn.XLOOKUP(C4617,Products!A:A,Products!D:D,"")</f>
        <v>Bora-Thakkar</v>
      </c>
      <c r="G4617" s="4">
        <f>Order_items!C4617</f>
        <v>2</v>
      </c>
      <c r="H4617" s="4">
        <f>Order_items!D4617</f>
        <v>702.54</v>
      </c>
      <c r="I4617" s="4">
        <f>Order_items!E4617</f>
        <v>1405.08</v>
      </c>
      <c r="J4617" s="4" t="str">
        <f t="array" ref="J4617">_xlfn.XLOOKUP(A4617,Orders!A:A,Orders!G:G,"")</f>
        <v>UPI</v>
      </c>
      <c r="K4617" s="4">
        <f t="shared" si="1"/>
        <v>2024</v>
      </c>
      <c r="L4617" s="4" t="str">
        <f t="shared" si="2"/>
        <v>May</v>
      </c>
    </row>
    <row r="4618" ht="22.5" customHeight="1">
      <c r="A4618" s="4">
        <f>(Orders!A4618)</f>
        <v>4858560187</v>
      </c>
      <c r="B4618" s="5">
        <f t="array" ref="B4618">_xlfn.XLOOKUP(A4618, Orders!A:A,Orders!C:C)</f>
        <v>45220.84942</v>
      </c>
      <c r="C4618" s="4">
        <f>Order_items!B4618</f>
        <v>859361</v>
      </c>
      <c r="D4618" s="4" t="str">
        <f t="array" ref="D4618">_xlfn.XLOOKUP(C4618,Products!A:A,Products!B:B,"")</f>
        <v>Shampoo</v>
      </c>
      <c r="E4618" s="4" t="str">
        <f t="array" ref="E4618">_xlfn.XLOOKUP(C4618,Products!A:A,Products!C:C,"")</f>
        <v>Personal Care</v>
      </c>
      <c r="F4618" s="4" t="str">
        <f t="array" ref="F4618">_xlfn.XLOOKUP(C4618,Products!A:A,Products!D:D,"")</f>
        <v>Mitter Group</v>
      </c>
      <c r="G4618" s="4">
        <f>Order_items!C4618</f>
        <v>1</v>
      </c>
      <c r="H4618" s="4">
        <f>Order_items!D4618</f>
        <v>432.39</v>
      </c>
      <c r="I4618" s="4">
        <f>Order_items!E4618</f>
        <v>432.39</v>
      </c>
      <c r="J4618" s="4" t="str">
        <f t="array" ref="J4618">_xlfn.XLOOKUP(A4618,Orders!A:A,Orders!G:G,"")</f>
        <v>Cash</v>
      </c>
      <c r="K4618" s="4">
        <f t="shared" si="1"/>
        <v>2023</v>
      </c>
      <c r="L4618" s="4" t="str">
        <f t="shared" si="2"/>
        <v>Oct</v>
      </c>
    </row>
    <row r="4619" ht="22.5" customHeight="1">
      <c r="A4619" s="4">
        <f>(Orders!A4619)</f>
        <v>6425666148</v>
      </c>
      <c r="B4619" s="5">
        <f t="array" ref="B4619">_xlfn.XLOOKUP(A4619, Orders!A:A,Orders!C:C)</f>
        <v>45145.87126</v>
      </c>
      <c r="C4619" s="4">
        <f>Order_items!B4619</f>
        <v>6405</v>
      </c>
      <c r="D4619" s="4" t="str">
        <f t="array" ref="D4619">_xlfn.XLOOKUP(C4619,Products!A:A,Products!B:B,"")</f>
        <v>Baby Food</v>
      </c>
      <c r="E4619" s="4" t="str">
        <f t="array" ref="E4619">_xlfn.XLOOKUP(C4619,Products!A:A,Products!C:C,"")</f>
        <v>Baby Care</v>
      </c>
      <c r="F4619" s="4" t="str">
        <f t="array" ref="F4619">_xlfn.XLOOKUP(C4619,Products!A:A,Products!D:D,"")</f>
        <v>Kashyap-Reddy</v>
      </c>
      <c r="G4619" s="4">
        <f>Order_items!C4619</f>
        <v>3</v>
      </c>
      <c r="H4619" s="4">
        <f>Order_items!D4619</f>
        <v>236.51</v>
      </c>
      <c r="I4619" s="4">
        <f>Order_items!E4619</f>
        <v>709.53</v>
      </c>
      <c r="J4619" s="4" t="str">
        <f t="array" ref="J4619">_xlfn.XLOOKUP(A4619,Orders!A:A,Orders!G:G,"")</f>
        <v>Wallet</v>
      </c>
      <c r="K4619" s="4">
        <f t="shared" si="1"/>
        <v>2023</v>
      </c>
      <c r="L4619" s="4" t="str">
        <f t="shared" si="2"/>
        <v>Aug</v>
      </c>
    </row>
    <row r="4620" ht="22.5" customHeight="1">
      <c r="A4620" s="4">
        <f>(Orders!A4620)</f>
        <v>9021754099</v>
      </c>
      <c r="B4620" s="5">
        <f t="array" ref="B4620">_xlfn.XLOOKUP(A4620, Orders!A:A,Orders!C:C)</f>
        <v>45505.10244</v>
      </c>
      <c r="C4620" s="4">
        <f>Order_items!B4620</f>
        <v>60619</v>
      </c>
      <c r="D4620" s="4" t="str">
        <f t="array" ref="D4620">_xlfn.XLOOKUP(C4620,Products!A:A,Products!B:B,"")</f>
        <v>Iced Tea</v>
      </c>
      <c r="E4620" s="4" t="str">
        <f t="array" ref="E4620">_xlfn.XLOOKUP(C4620,Products!A:A,Products!C:C,"")</f>
        <v>Cold Drinks &amp; Juices</v>
      </c>
      <c r="F4620" s="4" t="str">
        <f t="array" ref="F4620">_xlfn.XLOOKUP(C4620,Products!A:A,Products!D:D,"")</f>
        <v>Bhasin LLC</v>
      </c>
      <c r="G4620" s="4">
        <f>Order_items!C4620</f>
        <v>2</v>
      </c>
      <c r="H4620" s="4">
        <f>Order_items!D4620</f>
        <v>726.41</v>
      </c>
      <c r="I4620" s="4">
        <f>Order_items!E4620</f>
        <v>1452.82</v>
      </c>
      <c r="J4620" s="4" t="str">
        <f t="array" ref="J4620">_xlfn.XLOOKUP(A4620,Orders!A:A,Orders!G:G,"")</f>
        <v>Wallet</v>
      </c>
      <c r="K4620" s="4">
        <f t="shared" si="1"/>
        <v>2024</v>
      </c>
      <c r="L4620" s="4" t="str">
        <f t="shared" si="2"/>
        <v>Aug</v>
      </c>
    </row>
    <row r="4621" ht="22.5" customHeight="1">
      <c r="A4621" s="4">
        <f>(Orders!A4621)</f>
        <v>7728205680</v>
      </c>
      <c r="B4621" s="5">
        <f t="array" ref="B4621">_xlfn.XLOOKUP(A4621, Orders!A:A,Orders!C:C)</f>
        <v>45458.89604</v>
      </c>
      <c r="C4621" s="4">
        <f>Order_items!B4621</f>
        <v>687218</v>
      </c>
      <c r="D4621" s="4" t="str">
        <f t="array" ref="D4621">_xlfn.XLOOKUP(C4621,Products!A:A,Products!B:B,"")</f>
        <v>Mango Drink</v>
      </c>
      <c r="E4621" s="4" t="str">
        <f t="array" ref="E4621">_xlfn.XLOOKUP(C4621,Products!A:A,Products!C:C,"")</f>
        <v>Cold Drinks &amp; Juices</v>
      </c>
      <c r="F4621" s="4" t="str">
        <f t="array" ref="F4621">_xlfn.XLOOKUP(C4621,Products!A:A,Products!D:D,"")</f>
        <v>Sankaran, Pall and Gola</v>
      </c>
      <c r="G4621" s="4">
        <f>Order_items!C4621</f>
        <v>3</v>
      </c>
      <c r="H4621" s="4">
        <f>Order_items!D4621</f>
        <v>317.82</v>
      </c>
      <c r="I4621" s="4">
        <f>Order_items!E4621</f>
        <v>953.46</v>
      </c>
      <c r="J4621" s="4" t="str">
        <f t="array" ref="J4621">_xlfn.XLOOKUP(A4621,Orders!A:A,Orders!G:G,"")</f>
        <v>Cash</v>
      </c>
      <c r="K4621" s="4">
        <f t="shared" si="1"/>
        <v>2024</v>
      </c>
      <c r="L4621" s="4" t="str">
        <f t="shared" si="2"/>
        <v>Jun</v>
      </c>
    </row>
    <row r="4622" ht="22.5" customHeight="1">
      <c r="A4622" s="4">
        <f>(Orders!A4622)</f>
        <v>9346166799</v>
      </c>
      <c r="B4622" s="5">
        <f t="array" ref="B4622">_xlfn.XLOOKUP(A4622, Orders!A:A,Orders!C:C)</f>
        <v>45588.01425</v>
      </c>
      <c r="C4622" s="4">
        <f>Order_items!B4622</f>
        <v>120532</v>
      </c>
      <c r="D4622" s="4" t="str">
        <f t="array" ref="D4622">_xlfn.XLOOKUP(C4622,Products!A:A,Products!B:B,"")</f>
        <v>Wheat Flour</v>
      </c>
      <c r="E4622" s="4" t="str">
        <f t="array" ref="E4622">_xlfn.XLOOKUP(C4622,Products!A:A,Products!C:C,"")</f>
        <v>Grocery &amp; Staples</v>
      </c>
      <c r="F4622" s="4" t="str">
        <f t="array" ref="F4622">_xlfn.XLOOKUP(C4622,Products!A:A,Products!D:D,"")</f>
        <v>Nazareth Ltd</v>
      </c>
      <c r="G4622" s="4">
        <f>Order_items!C4622</f>
        <v>3</v>
      </c>
      <c r="H4622" s="4">
        <f>Order_items!D4622</f>
        <v>697.53</v>
      </c>
      <c r="I4622" s="4">
        <f>Order_items!E4622</f>
        <v>2092.59</v>
      </c>
      <c r="J4622" s="4" t="str">
        <f t="array" ref="J4622">_xlfn.XLOOKUP(A4622,Orders!A:A,Orders!G:G,"")</f>
        <v>Card</v>
      </c>
      <c r="K4622" s="4">
        <f t="shared" si="1"/>
        <v>2024</v>
      </c>
      <c r="L4622" s="4" t="str">
        <f t="shared" si="2"/>
        <v>Oct</v>
      </c>
    </row>
    <row r="4623" ht="22.5" customHeight="1">
      <c r="A4623" s="4">
        <f>(Orders!A4623)</f>
        <v>3377313085</v>
      </c>
      <c r="B4623" s="5">
        <f t="array" ref="B4623">_xlfn.XLOOKUP(A4623, Orders!A:A,Orders!C:C)</f>
        <v>45192.97012</v>
      </c>
      <c r="C4623" s="4">
        <f>Order_items!B4623</f>
        <v>897083</v>
      </c>
      <c r="D4623" s="4" t="str">
        <f t="array" ref="D4623">_xlfn.XLOOKUP(C4623,Products!A:A,Products!B:B,"")</f>
        <v>Detergent</v>
      </c>
      <c r="E4623" s="4" t="str">
        <f t="array" ref="E4623">_xlfn.XLOOKUP(C4623,Products!A:A,Products!C:C,"")</f>
        <v>Household Care</v>
      </c>
      <c r="F4623" s="4" t="str">
        <f t="array" ref="F4623">_xlfn.XLOOKUP(C4623,Products!A:A,Products!D:D,"")</f>
        <v>Dutta-Halder</v>
      </c>
      <c r="G4623" s="4">
        <f>Order_items!C4623</f>
        <v>3</v>
      </c>
      <c r="H4623" s="4">
        <f>Order_items!D4623</f>
        <v>972.69</v>
      </c>
      <c r="I4623" s="4">
        <f>Order_items!E4623</f>
        <v>2918.07</v>
      </c>
      <c r="J4623" s="4" t="str">
        <f t="array" ref="J4623">_xlfn.XLOOKUP(A4623,Orders!A:A,Orders!G:G,"")</f>
        <v>UPI</v>
      </c>
      <c r="K4623" s="4">
        <f t="shared" si="1"/>
        <v>2023</v>
      </c>
      <c r="L4623" s="4" t="str">
        <f t="shared" si="2"/>
        <v>Sep</v>
      </c>
    </row>
    <row r="4624" ht="22.5" customHeight="1">
      <c r="A4624" s="4">
        <f>(Orders!A4624)</f>
        <v>8167716321</v>
      </c>
      <c r="B4624" s="5">
        <f t="array" ref="B4624">_xlfn.XLOOKUP(A4624, Orders!A:A,Orders!C:C)</f>
        <v>45414.13356</v>
      </c>
      <c r="C4624" s="4">
        <f>Order_items!B4624</f>
        <v>52729</v>
      </c>
      <c r="D4624" s="4" t="str">
        <f t="array" ref="D4624">_xlfn.XLOOKUP(C4624,Products!A:A,Products!B:B,"")</f>
        <v>Cat Food</v>
      </c>
      <c r="E4624" s="4" t="str">
        <f t="array" ref="E4624">_xlfn.XLOOKUP(C4624,Products!A:A,Products!C:C,"")</f>
        <v>Pet Care</v>
      </c>
      <c r="F4624" s="4" t="str">
        <f t="array" ref="F4624">_xlfn.XLOOKUP(C4624,Products!A:A,Products!D:D,"")</f>
        <v>Saini LLC</v>
      </c>
      <c r="G4624" s="4">
        <f>Order_items!C4624</f>
        <v>2</v>
      </c>
      <c r="H4624" s="4">
        <f>Order_items!D4624</f>
        <v>316.02</v>
      </c>
      <c r="I4624" s="4">
        <f>Order_items!E4624</f>
        <v>632.04</v>
      </c>
      <c r="J4624" s="4" t="str">
        <f t="array" ref="J4624">_xlfn.XLOOKUP(A4624,Orders!A:A,Orders!G:G,"")</f>
        <v>Cash</v>
      </c>
      <c r="K4624" s="4">
        <f t="shared" si="1"/>
        <v>2024</v>
      </c>
      <c r="L4624" s="4" t="str">
        <f t="shared" si="2"/>
        <v>May</v>
      </c>
    </row>
    <row r="4625" ht="22.5" customHeight="1">
      <c r="A4625" s="4">
        <f>(Orders!A4625)</f>
        <v>2024637181</v>
      </c>
      <c r="B4625" s="5">
        <f t="array" ref="B4625">_xlfn.XLOOKUP(A4625, Orders!A:A,Orders!C:C)</f>
        <v>45081.89317</v>
      </c>
      <c r="C4625" s="4">
        <f>Order_items!B4625</f>
        <v>784827</v>
      </c>
      <c r="D4625" s="4" t="str">
        <f t="array" ref="D4625">_xlfn.XLOOKUP(C4625,Products!A:A,Products!B:B,"")</f>
        <v>Baby Wipes</v>
      </c>
      <c r="E4625" s="4" t="str">
        <f t="array" ref="E4625">_xlfn.XLOOKUP(C4625,Products!A:A,Products!C:C,"")</f>
        <v>Baby Care</v>
      </c>
      <c r="F4625" s="4" t="str">
        <f t="array" ref="F4625">_xlfn.XLOOKUP(C4625,Products!A:A,Products!D:D,"")</f>
        <v>Balakrishnan Ltd</v>
      </c>
      <c r="G4625" s="4">
        <f>Order_items!C4625</f>
        <v>3</v>
      </c>
      <c r="H4625" s="4">
        <f>Order_items!D4625</f>
        <v>274.25</v>
      </c>
      <c r="I4625" s="4">
        <f>Order_items!E4625</f>
        <v>822.75</v>
      </c>
      <c r="J4625" s="4" t="str">
        <f t="array" ref="J4625">_xlfn.XLOOKUP(A4625,Orders!A:A,Orders!G:G,"")</f>
        <v>Cash</v>
      </c>
      <c r="K4625" s="4">
        <f t="shared" si="1"/>
        <v>2023</v>
      </c>
      <c r="L4625" s="4" t="str">
        <f t="shared" si="2"/>
        <v>Jun</v>
      </c>
    </row>
    <row r="4626" ht="22.5" customHeight="1">
      <c r="A4626" s="4">
        <f>(Orders!A4626)</f>
        <v>9310630290</v>
      </c>
      <c r="B4626" s="5">
        <f t="array" ref="B4626">_xlfn.XLOOKUP(A4626, Orders!A:A,Orders!C:C)</f>
        <v>45203.27432</v>
      </c>
      <c r="C4626" s="4">
        <f>Order_items!B4626</f>
        <v>563740</v>
      </c>
      <c r="D4626" s="4" t="str">
        <f t="array" ref="D4626">_xlfn.XLOOKUP(C4626,Products!A:A,Products!B:B,"")</f>
        <v>Chips</v>
      </c>
      <c r="E4626" s="4" t="str">
        <f t="array" ref="E4626">_xlfn.XLOOKUP(C4626,Products!A:A,Products!C:C,"")</f>
        <v>Snacks &amp; Munchies</v>
      </c>
      <c r="F4626" s="4" t="str">
        <f t="array" ref="F4626">_xlfn.XLOOKUP(C4626,Products!A:A,Products!D:D,"")</f>
        <v>Mann-Kapadia</v>
      </c>
      <c r="G4626" s="4">
        <f>Order_items!C4626</f>
        <v>3</v>
      </c>
      <c r="H4626" s="4">
        <f>Order_items!D4626</f>
        <v>96.33</v>
      </c>
      <c r="I4626" s="4">
        <f>Order_items!E4626</f>
        <v>288.99</v>
      </c>
      <c r="J4626" s="4" t="str">
        <f t="array" ref="J4626">_xlfn.XLOOKUP(A4626,Orders!A:A,Orders!G:G,"")</f>
        <v>Cash</v>
      </c>
      <c r="K4626" s="4">
        <f t="shared" si="1"/>
        <v>2023</v>
      </c>
      <c r="L4626" s="4" t="str">
        <f t="shared" si="2"/>
        <v>Oct</v>
      </c>
    </row>
    <row r="4627" ht="22.5" customHeight="1">
      <c r="A4627" s="4">
        <f>(Orders!A4627)</f>
        <v>2276505075</v>
      </c>
      <c r="B4627" s="5">
        <f t="array" ref="B4627">_xlfn.XLOOKUP(A4627, Orders!A:A,Orders!C:C)</f>
        <v>45478.57076</v>
      </c>
      <c r="C4627" s="4">
        <f>Order_items!B4627</f>
        <v>449106</v>
      </c>
      <c r="D4627" s="4" t="str">
        <f t="array" ref="D4627">_xlfn.XLOOKUP(C4627,Products!A:A,Products!B:B,"")</f>
        <v>Soap</v>
      </c>
      <c r="E4627" s="4" t="str">
        <f t="array" ref="E4627">_xlfn.XLOOKUP(C4627,Products!A:A,Products!C:C,"")</f>
        <v>Personal Care</v>
      </c>
      <c r="F4627" s="4" t="str">
        <f t="array" ref="F4627">_xlfn.XLOOKUP(C4627,Products!A:A,Products!D:D,"")</f>
        <v>Shere, Thakur and Naik</v>
      </c>
      <c r="G4627" s="4">
        <f>Order_items!C4627</f>
        <v>1</v>
      </c>
      <c r="H4627" s="4">
        <f>Order_items!D4627</f>
        <v>48.55</v>
      </c>
      <c r="I4627" s="4">
        <f>Order_items!E4627</f>
        <v>48.55</v>
      </c>
      <c r="J4627" s="4" t="str">
        <f t="array" ref="J4627">_xlfn.XLOOKUP(A4627,Orders!A:A,Orders!G:G,"")</f>
        <v>UPI</v>
      </c>
      <c r="K4627" s="4">
        <f t="shared" si="1"/>
        <v>2024</v>
      </c>
      <c r="L4627" s="4" t="str">
        <f t="shared" si="2"/>
        <v>Jul</v>
      </c>
    </row>
    <row r="4628" ht="22.5" customHeight="1">
      <c r="A4628" s="4">
        <f>(Orders!A4628)</f>
        <v>6615188116</v>
      </c>
      <c r="B4628" s="5">
        <f t="array" ref="B4628">_xlfn.XLOOKUP(A4628, Orders!A:A,Orders!C:C)</f>
        <v>45168.54424</v>
      </c>
      <c r="C4628" s="4">
        <f>Order_items!B4628</f>
        <v>803607</v>
      </c>
      <c r="D4628" s="4" t="str">
        <f t="array" ref="D4628">_xlfn.XLOOKUP(C4628,Products!A:A,Products!B:B,"")</f>
        <v>Soap</v>
      </c>
      <c r="E4628" s="4" t="str">
        <f t="array" ref="E4628">_xlfn.XLOOKUP(C4628,Products!A:A,Products!C:C,"")</f>
        <v>Personal Care</v>
      </c>
      <c r="F4628" s="4" t="str">
        <f t="array" ref="F4628">_xlfn.XLOOKUP(C4628,Products!A:A,Products!D:D,"")</f>
        <v>Kadakia, Mohan and Sathe</v>
      </c>
      <c r="G4628" s="4">
        <f>Order_items!C4628</f>
        <v>1</v>
      </c>
      <c r="H4628" s="4">
        <f>Order_items!D4628</f>
        <v>949.73</v>
      </c>
      <c r="I4628" s="4">
        <f>Order_items!E4628</f>
        <v>949.73</v>
      </c>
      <c r="J4628" s="4" t="str">
        <f t="array" ref="J4628">_xlfn.XLOOKUP(A4628,Orders!A:A,Orders!G:G,"")</f>
        <v>Wallet</v>
      </c>
      <c r="K4628" s="4">
        <f t="shared" si="1"/>
        <v>2023</v>
      </c>
      <c r="L4628" s="4" t="str">
        <f t="shared" si="2"/>
        <v>Aug</v>
      </c>
    </row>
    <row r="4629" ht="22.5" customHeight="1">
      <c r="A4629" s="4">
        <f>(Orders!A4629)</f>
        <v>6858336318</v>
      </c>
      <c r="B4629" s="5">
        <f t="array" ref="B4629">_xlfn.XLOOKUP(A4629, Orders!A:A,Orders!C:C)</f>
        <v>45472.31426</v>
      </c>
      <c r="C4629" s="4">
        <f>Order_items!B4629</f>
        <v>883013</v>
      </c>
      <c r="D4629" s="4" t="str">
        <f t="array" ref="D4629">_xlfn.XLOOKUP(C4629,Products!A:A,Products!B:B,"")</f>
        <v>Eggs</v>
      </c>
      <c r="E4629" s="4" t="str">
        <f t="array" ref="E4629">_xlfn.XLOOKUP(C4629,Products!A:A,Products!C:C,"")</f>
        <v>Dairy &amp; Breakfast</v>
      </c>
      <c r="F4629" s="4" t="str">
        <f t="array" ref="F4629">_xlfn.XLOOKUP(C4629,Products!A:A,Products!D:D,"")</f>
        <v>Chahal Group</v>
      </c>
      <c r="G4629" s="4">
        <f>Order_items!C4629</f>
        <v>1</v>
      </c>
      <c r="H4629" s="4">
        <f>Order_items!D4629</f>
        <v>989.88</v>
      </c>
      <c r="I4629" s="4">
        <f>Order_items!E4629</f>
        <v>989.88</v>
      </c>
      <c r="J4629" s="4" t="str">
        <f t="array" ref="J4629">_xlfn.XLOOKUP(A4629,Orders!A:A,Orders!G:G,"")</f>
        <v>Cash</v>
      </c>
      <c r="K4629" s="4">
        <f t="shared" si="1"/>
        <v>2024</v>
      </c>
      <c r="L4629" s="4" t="str">
        <f t="shared" si="2"/>
        <v>Jun</v>
      </c>
    </row>
    <row r="4630" ht="22.5" customHeight="1">
      <c r="A4630" s="4">
        <f>(Orders!A4630)</f>
        <v>7601638642</v>
      </c>
      <c r="B4630" s="5">
        <f t="array" ref="B4630">_xlfn.XLOOKUP(A4630, Orders!A:A,Orders!C:C)</f>
        <v>45545.25522</v>
      </c>
      <c r="C4630" s="4">
        <f>Order_items!B4630</f>
        <v>968887</v>
      </c>
      <c r="D4630" s="4" t="str">
        <f t="array" ref="D4630">_xlfn.XLOOKUP(C4630,Products!A:A,Products!B:B,"")</f>
        <v>Dish Soap</v>
      </c>
      <c r="E4630" s="4" t="str">
        <f t="array" ref="E4630">_xlfn.XLOOKUP(C4630,Products!A:A,Products!C:C,"")</f>
        <v>Household Care</v>
      </c>
      <c r="F4630" s="4" t="str">
        <f t="array" ref="F4630">_xlfn.XLOOKUP(C4630,Products!A:A,Products!D:D,"")</f>
        <v>Keer-Gill</v>
      </c>
      <c r="G4630" s="4">
        <f>Order_items!C4630</f>
        <v>2</v>
      </c>
      <c r="H4630" s="4">
        <f>Order_items!D4630</f>
        <v>40.7</v>
      </c>
      <c r="I4630" s="4">
        <f>Order_items!E4630</f>
        <v>81.4</v>
      </c>
      <c r="J4630" s="4" t="str">
        <f t="array" ref="J4630">_xlfn.XLOOKUP(A4630,Orders!A:A,Orders!G:G,"")</f>
        <v>Card</v>
      </c>
      <c r="K4630" s="4">
        <f t="shared" si="1"/>
        <v>2024</v>
      </c>
      <c r="L4630" s="4" t="str">
        <f t="shared" si="2"/>
        <v>Sep</v>
      </c>
    </row>
    <row r="4631" ht="22.5" customHeight="1">
      <c r="A4631" s="4">
        <f>(Orders!A4631)</f>
        <v>1191565627</v>
      </c>
      <c r="B4631" s="5">
        <f t="array" ref="B4631">_xlfn.XLOOKUP(A4631, Orders!A:A,Orders!C:C)</f>
        <v>45234.50111</v>
      </c>
      <c r="C4631" s="4">
        <f>Order_items!B4631</f>
        <v>820973</v>
      </c>
      <c r="D4631" s="4" t="str">
        <f t="array" ref="D4631">_xlfn.XLOOKUP(C4631,Products!A:A,Products!B:B,"")</f>
        <v>Baby Wipes</v>
      </c>
      <c r="E4631" s="4" t="str">
        <f t="array" ref="E4631">_xlfn.XLOOKUP(C4631,Products!A:A,Products!C:C,"")</f>
        <v>Baby Care</v>
      </c>
      <c r="F4631" s="4" t="str">
        <f t="array" ref="F4631">_xlfn.XLOOKUP(C4631,Products!A:A,Products!D:D,"")</f>
        <v>Lall LLC</v>
      </c>
      <c r="G4631" s="4">
        <f>Order_items!C4631</f>
        <v>3</v>
      </c>
      <c r="H4631" s="4">
        <f>Order_items!D4631</f>
        <v>114.52</v>
      </c>
      <c r="I4631" s="4">
        <f>Order_items!E4631</f>
        <v>343.56</v>
      </c>
      <c r="J4631" s="4" t="str">
        <f t="array" ref="J4631">_xlfn.XLOOKUP(A4631,Orders!A:A,Orders!G:G,"")</f>
        <v>UPI</v>
      </c>
      <c r="K4631" s="4">
        <f t="shared" si="1"/>
        <v>2023</v>
      </c>
      <c r="L4631" s="4" t="str">
        <f t="shared" si="2"/>
        <v>Nov</v>
      </c>
    </row>
    <row r="4632" ht="22.5" customHeight="1">
      <c r="A4632" s="4">
        <f>(Orders!A4632)</f>
        <v>4785021992</v>
      </c>
      <c r="B4632" s="5">
        <f t="array" ref="B4632">_xlfn.XLOOKUP(A4632, Orders!A:A,Orders!C:C)</f>
        <v>45280.50807</v>
      </c>
      <c r="C4632" s="4">
        <f>Order_items!B4632</f>
        <v>721521</v>
      </c>
      <c r="D4632" s="4" t="str">
        <f t="array" ref="D4632">_xlfn.XLOOKUP(C4632,Products!A:A,Products!B:B,"")</f>
        <v>Rice</v>
      </c>
      <c r="E4632" s="4" t="str">
        <f t="array" ref="E4632">_xlfn.XLOOKUP(C4632,Products!A:A,Products!C:C,"")</f>
        <v>Grocery &amp; Staples</v>
      </c>
      <c r="F4632" s="4" t="str">
        <f t="array" ref="F4632">_xlfn.XLOOKUP(C4632,Products!A:A,Products!D:D,"")</f>
        <v>Ramanathan, Agarwal and Baria</v>
      </c>
      <c r="G4632" s="4">
        <f>Order_items!C4632</f>
        <v>1</v>
      </c>
      <c r="H4632" s="4">
        <f>Order_items!D4632</f>
        <v>417.39</v>
      </c>
      <c r="I4632" s="4">
        <f>Order_items!E4632</f>
        <v>417.39</v>
      </c>
      <c r="J4632" s="4" t="str">
        <f t="array" ref="J4632">_xlfn.XLOOKUP(A4632,Orders!A:A,Orders!G:G,"")</f>
        <v>Wallet</v>
      </c>
      <c r="K4632" s="4">
        <f t="shared" si="1"/>
        <v>2023</v>
      </c>
      <c r="L4632" s="4" t="str">
        <f t="shared" si="2"/>
        <v>Dec</v>
      </c>
    </row>
    <row r="4633" ht="22.5" customHeight="1">
      <c r="A4633" s="4">
        <f>(Orders!A4633)</f>
        <v>3452964753</v>
      </c>
      <c r="B4633" s="5">
        <f t="array" ref="B4633">_xlfn.XLOOKUP(A4633, Orders!A:A,Orders!C:C)</f>
        <v>45458.78731</v>
      </c>
      <c r="C4633" s="4">
        <f>Order_items!B4633</f>
        <v>757274</v>
      </c>
      <c r="D4633" s="4" t="str">
        <f t="array" ref="D4633">_xlfn.XLOOKUP(C4633,Products!A:A,Products!B:B,"")</f>
        <v>Pet Treats</v>
      </c>
      <c r="E4633" s="4" t="str">
        <f t="array" ref="E4633">_xlfn.XLOOKUP(C4633,Products!A:A,Products!C:C,"")</f>
        <v>Pet Care</v>
      </c>
      <c r="F4633" s="4" t="str">
        <f t="array" ref="F4633">_xlfn.XLOOKUP(C4633,Products!A:A,Products!D:D,"")</f>
        <v>Minhas, Kapoor and Sethi</v>
      </c>
      <c r="G4633" s="4">
        <f>Order_items!C4633</f>
        <v>1</v>
      </c>
      <c r="H4633" s="4">
        <f>Order_items!D4633</f>
        <v>98.32</v>
      </c>
      <c r="I4633" s="4">
        <f>Order_items!E4633</f>
        <v>98.32</v>
      </c>
      <c r="J4633" s="4" t="str">
        <f t="array" ref="J4633">_xlfn.XLOOKUP(A4633,Orders!A:A,Orders!G:G,"")</f>
        <v>Card</v>
      </c>
      <c r="K4633" s="4">
        <f t="shared" si="1"/>
        <v>2024</v>
      </c>
      <c r="L4633" s="4" t="str">
        <f t="shared" si="2"/>
        <v>Jun</v>
      </c>
    </row>
    <row r="4634" ht="22.5" customHeight="1">
      <c r="A4634" s="4">
        <f>(Orders!A4634)</f>
        <v>3490919801</v>
      </c>
      <c r="B4634" s="5">
        <f t="array" ref="B4634">_xlfn.XLOOKUP(A4634, Orders!A:A,Orders!C:C)</f>
        <v>45217.28589</v>
      </c>
      <c r="C4634" s="4">
        <f>Order_items!B4634</f>
        <v>537274</v>
      </c>
      <c r="D4634" s="4" t="str">
        <f t="array" ref="D4634">_xlfn.XLOOKUP(C4634,Products!A:A,Products!B:B,"")</f>
        <v>Pet Treats</v>
      </c>
      <c r="E4634" s="4" t="str">
        <f t="array" ref="E4634">_xlfn.XLOOKUP(C4634,Products!A:A,Products!C:C,"")</f>
        <v>Pet Care</v>
      </c>
      <c r="F4634" s="4" t="str">
        <f t="array" ref="F4634">_xlfn.XLOOKUP(C4634,Products!A:A,Products!D:D,"")</f>
        <v>Lal-Chauhan</v>
      </c>
      <c r="G4634" s="4">
        <f>Order_items!C4634</f>
        <v>1</v>
      </c>
      <c r="H4634" s="4">
        <f>Order_items!D4634</f>
        <v>702.71</v>
      </c>
      <c r="I4634" s="4">
        <f>Order_items!E4634</f>
        <v>702.71</v>
      </c>
      <c r="J4634" s="4" t="str">
        <f t="array" ref="J4634">_xlfn.XLOOKUP(A4634,Orders!A:A,Orders!G:G,"")</f>
        <v>Cash</v>
      </c>
      <c r="K4634" s="4">
        <f t="shared" si="1"/>
        <v>2023</v>
      </c>
      <c r="L4634" s="4" t="str">
        <f t="shared" si="2"/>
        <v>Oct</v>
      </c>
    </row>
    <row r="4635" ht="22.5" customHeight="1">
      <c r="A4635" s="4">
        <f>(Orders!A4635)</f>
        <v>105578518</v>
      </c>
      <c r="B4635" s="5">
        <f t="array" ref="B4635">_xlfn.XLOOKUP(A4635, Orders!A:A,Orders!C:C)</f>
        <v>45354.08323</v>
      </c>
      <c r="C4635" s="4">
        <f>Order_items!B4635</f>
        <v>329351</v>
      </c>
      <c r="D4635" s="4" t="str">
        <f t="array" ref="D4635">_xlfn.XLOOKUP(C4635,Products!A:A,Products!B:B,"")</f>
        <v>Cheese</v>
      </c>
      <c r="E4635" s="4" t="str">
        <f t="array" ref="E4635">_xlfn.XLOOKUP(C4635,Products!A:A,Products!C:C,"")</f>
        <v>Dairy &amp; Breakfast</v>
      </c>
      <c r="F4635" s="4" t="str">
        <f t="array" ref="F4635">_xlfn.XLOOKUP(C4635,Products!A:A,Products!D:D,"")</f>
        <v>Lala, Kalita and Sathe</v>
      </c>
      <c r="G4635" s="4">
        <f>Order_items!C4635</f>
        <v>3</v>
      </c>
      <c r="H4635" s="4">
        <f>Order_items!D4635</f>
        <v>310.87</v>
      </c>
      <c r="I4635" s="4">
        <f>Order_items!E4635</f>
        <v>932.61</v>
      </c>
      <c r="J4635" s="4" t="str">
        <f t="array" ref="J4635">_xlfn.XLOOKUP(A4635,Orders!A:A,Orders!G:G,"")</f>
        <v>Cash</v>
      </c>
      <c r="K4635" s="4">
        <f t="shared" si="1"/>
        <v>2024</v>
      </c>
      <c r="L4635" s="4" t="str">
        <f t="shared" si="2"/>
        <v>Mar</v>
      </c>
    </row>
    <row r="4636" ht="22.5" customHeight="1">
      <c r="A4636" s="4">
        <f>(Orders!A4636)</f>
        <v>2978719561</v>
      </c>
      <c r="B4636" s="5">
        <f t="array" ref="B4636">_xlfn.XLOOKUP(A4636, Orders!A:A,Orders!C:C)</f>
        <v>45239.3985</v>
      </c>
      <c r="C4636" s="4">
        <f>Order_items!B4636</f>
        <v>144124</v>
      </c>
      <c r="D4636" s="4" t="str">
        <f t="array" ref="D4636">_xlfn.XLOOKUP(C4636,Products!A:A,Products!B:B,"")</f>
        <v>Detergent</v>
      </c>
      <c r="E4636" s="4" t="str">
        <f t="array" ref="E4636">_xlfn.XLOOKUP(C4636,Products!A:A,Products!C:C,"")</f>
        <v>Household Care</v>
      </c>
      <c r="F4636" s="4" t="str">
        <f t="array" ref="F4636">_xlfn.XLOOKUP(C4636,Products!A:A,Products!D:D,"")</f>
        <v>Lalla-Srinivasan</v>
      </c>
      <c r="G4636" s="4">
        <f>Order_items!C4636</f>
        <v>3</v>
      </c>
      <c r="H4636" s="4">
        <f>Order_items!D4636</f>
        <v>162.67</v>
      </c>
      <c r="I4636" s="4">
        <f>Order_items!E4636</f>
        <v>488.01</v>
      </c>
      <c r="J4636" s="4" t="str">
        <f t="array" ref="J4636">_xlfn.XLOOKUP(A4636,Orders!A:A,Orders!G:G,"")</f>
        <v>Card</v>
      </c>
      <c r="K4636" s="4">
        <f t="shared" si="1"/>
        <v>2023</v>
      </c>
      <c r="L4636" s="4" t="str">
        <f t="shared" si="2"/>
        <v>Nov</v>
      </c>
    </row>
    <row r="4637" ht="22.5" customHeight="1">
      <c r="A4637" s="4">
        <f>(Orders!A4637)</f>
        <v>9979010790</v>
      </c>
      <c r="B4637" s="5">
        <f t="array" ref="B4637">_xlfn.XLOOKUP(A4637, Orders!A:A,Orders!C:C)</f>
        <v>45335.05913</v>
      </c>
      <c r="C4637" s="4">
        <f>Order_items!B4637</f>
        <v>914071</v>
      </c>
      <c r="D4637" s="4" t="str">
        <f t="array" ref="D4637">_xlfn.XLOOKUP(C4637,Products!A:A,Products!B:B,"")</f>
        <v>Chips</v>
      </c>
      <c r="E4637" s="4" t="str">
        <f t="array" ref="E4637">_xlfn.XLOOKUP(C4637,Products!A:A,Products!C:C,"")</f>
        <v>Snacks &amp; Munchies</v>
      </c>
      <c r="F4637" s="4" t="str">
        <f t="array" ref="F4637">_xlfn.XLOOKUP(C4637,Products!A:A,Products!D:D,"")</f>
        <v>Datta Ltd</v>
      </c>
      <c r="G4637" s="4">
        <f>Order_items!C4637</f>
        <v>1</v>
      </c>
      <c r="H4637" s="4">
        <f>Order_items!D4637</f>
        <v>296.94</v>
      </c>
      <c r="I4637" s="4">
        <f>Order_items!E4637</f>
        <v>296.94</v>
      </c>
      <c r="J4637" s="4" t="str">
        <f t="array" ref="J4637">_xlfn.XLOOKUP(A4637,Orders!A:A,Orders!G:G,"")</f>
        <v>UPI</v>
      </c>
      <c r="K4637" s="4">
        <f t="shared" si="1"/>
        <v>2024</v>
      </c>
      <c r="L4637" s="4" t="str">
        <f t="shared" si="2"/>
        <v>Feb</v>
      </c>
    </row>
    <row r="4638" ht="22.5" customHeight="1">
      <c r="A4638" s="4">
        <f>(Orders!A4638)</f>
        <v>4435636116</v>
      </c>
      <c r="B4638" s="5">
        <f t="array" ref="B4638">_xlfn.XLOOKUP(A4638, Orders!A:A,Orders!C:C)</f>
        <v>45023.58525</v>
      </c>
      <c r="C4638" s="4">
        <f>Order_items!B4638</f>
        <v>366066</v>
      </c>
      <c r="D4638" s="4" t="str">
        <f t="array" ref="D4638">_xlfn.XLOOKUP(C4638,Products!A:A,Products!B:B,"")</f>
        <v>Soap</v>
      </c>
      <c r="E4638" s="4" t="str">
        <f t="array" ref="E4638">_xlfn.XLOOKUP(C4638,Products!A:A,Products!C:C,"")</f>
        <v>Personal Care</v>
      </c>
      <c r="F4638" s="4" t="str">
        <f t="array" ref="F4638">_xlfn.XLOOKUP(C4638,Products!A:A,Products!D:D,"")</f>
        <v>Mandal LLC</v>
      </c>
      <c r="G4638" s="4">
        <f>Order_items!C4638</f>
        <v>1</v>
      </c>
      <c r="H4638" s="4">
        <f>Order_items!D4638</f>
        <v>918.58</v>
      </c>
      <c r="I4638" s="4">
        <f>Order_items!E4638</f>
        <v>918.58</v>
      </c>
      <c r="J4638" s="4" t="str">
        <f t="array" ref="J4638">_xlfn.XLOOKUP(A4638,Orders!A:A,Orders!G:G,"")</f>
        <v>Wallet</v>
      </c>
      <c r="K4638" s="4">
        <f t="shared" si="1"/>
        <v>2023</v>
      </c>
      <c r="L4638" s="4" t="str">
        <f t="shared" si="2"/>
        <v>Apr</v>
      </c>
    </row>
    <row r="4639" ht="22.5" customHeight="1">
      <c r="A4639" s="4">
        <f>(Orders!A4639)</f>
        <v>5909879259</v>
      </c>
      <c r="B4639" s="5">
        <f t="array" ref="B4639">_xlfn.XLOOKUP(A4639, Orders!A:A,Orders!C:C)</f>
        <v>45510.80351</v>
      </c>
      <c r="C4639" s="4">
        <f>Order_items!B4639</f>
        <v>949818</v>
      </c>
      <c r="D4639" s="4" t="str">
        <f t="array" ref="D4639">_xlfn.XLOOKUP(C4639,Products!A:A,Products!B:B,"")</f>
        <v>Biscuits</v>
      </c>
      <c r="E4639" s="4" t="str">
        <f t="array" ref="E4639">_xlfn.XLOOKUP(C4639,Products!A:A,Products!C:C,"")</f>
        <v>Snacks &amp; Munchies</v>
      </c>
      <c r="F4639" s="4" t="str">
        <f t="array" ref="F4639">_xlfn.XLOOKUP(C4639,Products!A:A,Products!D:D,"")</f>
        <v>Yohannan Inc</v>
      </c>
      <c r="G4639" s="4">
        <f>Order_items!C4639</f>
        <v>2</v>
      </c>
      <c r="H4639" s="4">
        <f>Order_items!D4639</f>
        <v>483.05</v>
      </c>
      <c r="I4639" s="4">
        <f>Order_items!E4639</f>
        <v>966.1</v>
      </c>
      <c r="J4639" s="4" t="str">
        <f t="array" ref="J4639">_xlfn.XLOOKUP(A4639,Orders!A:A,Orders!G:G,"")</f>
        <v>Card</v>
      </c>
      <c r="K4639" s="4">
        <f t="shared" si="1"/>
        <v>2024</v>
      </c>
      <c r="L4639" s="4" t="str">
        <f t="shared" si="2"/>
        <v>Aug</v>
      </c>
    </row>
    <row r="4640" ht="22.5" customHeight="1">
      <c r="A4640" s="4">
        <f>(Orders!A4640)</f>
        <v>2686390867</v>
      </c>
      <c r="B4640" s="5">
        <f t="array" ref="B4640">_xlfn.XLOOKUP(A4640, Orders!A:A,Orders!C:C)</f>
        <v>45326.7086</v>
      </c>
      <c r="C4640" s="4">
        <f>Order_items!B4640</f>
        <v>903336</v>
      </c>
      <c r="D4640" s="4" t="str">
        <f t="array" ref="D4640">_xlfn.XLOOKUP(C4640,Products!A:A,Products!B:B,"")</f>
        <v>Pulses</v>
      </c>
      <c r="E4640" s="4" t="str">
        <f t="array" ref="E4640">_xlfn.XLOOKUP(C4640,Products!A:A,Products!C:C,"")</f>
        <v>Grocery &amp; Staples</v>
      </c>
      <c r="F4640" s="4" t="str">
        <f t="array" ref="F4640">_xlfn.XLOOKUP(C4640,Products!A:A,Products!D:D,"")</f>
        <v>Vaidya, Amble and Palla</v>
      </c>
      <c r="G4640" s="4">
        <f>Order_items!C4640</f>
        <v>2</v>
      </c>
      <c r="H4640" s="4">
        <f>Order_items!D4640</f>
        <v>551.88</v>
      </c>
      <c r="I4640" s="4">
        <f>Order_items!E4640</f>
        <v>1103.76</v>
      </c>
      <c r="J4640" s="4" t="str">
        <f t="array" ref="J4640">_xlfn.XLOOKUP(A4640,Orders!A:A,Orders!G:G,"")</f>
        <v>Card</v>
      </c>
      <c r="K4640" s="4">
        <f t="shared" si="1"/>
        <v>2024</v>
      </c>
      <c r="L4640" s="4" t="str">
        <f t="shared" si="2"/>
        <v>Feb</v>
      </c>
    </row>
    <row r="4641" ht="22.5" customHeight="1">
      <c r="A4641" s="4">
        <f>(Orders!A4641)</f>
        <v>6698537000</v>
      </c>
      <c r="B4641" s="5">
        <f t="array" ref="B4641">_xlfn.XLOOKUP(A4641, Orders!A:A,Orders!C:C)</f>
        <v>45307.23347</v>
      </c>
      <c r="C4641" s="4">
        <f>Order_items!B4641</f>
        <v>131748</v>
      </c>
      <c r="D4641" s="4" t="str">
        <f t="array" ref="D4641">_xlfn.XLOOKUP(C4641,Products!A:A,Products!B:B,"")</f>
        <v>Dog Food</v>
      </c>
      <c r="E4641" s="4" t="str">
        <f t="array" ref="E4641">_xlfn.XLOOKUP(C4641,Products!A:A,Products!C:C,"")</f>
        <v>Pet Care</v>
      </c>
      <c r="F4641" s="4" t="str">
        <f t="array" ref="F4641">_xlfn.XLOOKUP(C4641,Products!A:A,Products!D:D,"")</f>
        <v>Shroff, Wason and Dugar</v>
      </c>
      <c r="G4641" s="4">
        <f>Order_items!C4641</f>
        <v>1</v>
      </c>
      <c r="H4641" s="4">
        <f>Order_items!D4641</f>
        <v>81.35</v>
      </c>
      <c r="I4641" s="4">
        <f>Order_items!E4641</f>
        <v>81.35</v>
      </c>
      <c r="J4641" s="4" t="str">
        <f t="array" ref="J4641">_xlfn.XLOOKUP(A4641,Orders!A:A,Orders!G:G,"")</f>
        <v>Card</v>
      </c>
      <c r="K4641" s="4">
        <f t="shared" si="1"/>
        <v>2024</v>
      </c>
      <c r="L4641" s="4" t="str">
        <f t="shared" si="2"/>
        <v>Jan</v>
      </c>
    </row>
    <row r="4642" ht="22.5" customHeight="1">
      <c r="A4642" s="4">
        <f>(Orders!A4642)</f>
        <v>4395604675</v>
      </c>
      <c r="B4642" s="5">
        <f t="array" ref="B4642">_xlfn.XLOOKUP(A4642, Orders!A:A,Orders!C:C)</f>
        <v>45241.4552</v>
      </c>
      <c r="C4642" s="4">
        <f>Order_items!B4642</f>
        <v>914071</v>
      </c>
      <c r="D4642" s="4" t="str">
        <f t="array" ref="D4642">_xlfn.XLOOKUP(C4642,Products!A:A,Products!B:B,"")</f>
        <v>Chips</v>
      </c>
      <c r="E4642" s="4" t="str">
        <f t="array" ref="E4642">_xlfn.XLOOKUP(C4642,Products!A:A,Products!C:C,"")</f>
        <v>Snacks &amp; Munchies</v>
      </c>
      <c r="F4642" s="4" t="str">
        <f t="array" ref="F4642">_xlfn.XLOOKUP(C4642,Products!A:A,Products!D:D,"")</f>
        <v>Datta Ltd</v>
      </c>
      <c r="G4642" s="4">
        <f>Order_items!C4642</f>
        <v>2</v>
      </c>
      <c r="H4642" s="4">
        <f>Order_items!D4642</f>
        <v>296.94</v>
      </c>
      <c r="I4642" s="4">
        <f>Order_items!E4642</f>
        <v>593.88</v>
      </c>
      <c r="J4642" s="4" t="str">
        <f t="array" ref="J4642">_xlfn.XLOOKUP(A4642,Orders!A:A,Orders!G:G,"")</f>
        <v>UPI</v>
      </c>
      <c r="K4642" s="4">
        <f t="shared" si="1"/>
        <v>2023</v>
      </c>
      <c r="L4642" s="4" t="str">
        <f t="shared" si="2"/>
        <v>Nov</v>
      </c>
    </row>
    <row r="4643" ht="22.5" customHeight="1">
      <c r="A4643" s="4">
        <f>(Orders!A4643)</f>
        <v>3475041787</v>
      </c>
      <c r="B4643" s="5">
        <f t="array" ref="B4643">_xlfn.XLOOKUP(A4643, Orders!A:A,Orders!C:C)</f>
        <v>45500.5324</v>
      </c>
      <c r="C4643" s="4">
        <f>Order_items!B4643</f>
        <v>712003</v>
      </c>
      <c r="D4643" s="4" t="str">
        <f t="array" ref="D4643">_xlfn.XLOOKUP(C4643,Products!A:A,Products!B:B,"")</f>
        <v>Cola</v>
      </c>
      <c r="E4643" s="4" t="str">
        <f t="array" ref="E4643">_xlfn.XLOOKUP(C4643,Products!A:A,Products!C:C,"")</f>
        <v>Cold Drinks &amp; Juices</v>
      </c>
      <c r="F4643" s="4" t="str">
        <f t="array" ref="F4643">_xlfn.XLOOKUP(C4643,Products!A:A,Products!D:D,"")</f>
        <v>Karan, Bandi and Acharya</v>
      </c>
      <c r="G4643" s="4">
        <f>Order_items!C4643</f>
        <v>1</v>
      </c>
      <c r="H4643" s="4">
        <f>Order_items!D4643</f>
        <v>671.68</v>
      </c>
      <c r="I4643" s="4">
        <f>Order_items!E4643</f>
        <v>671.68</v>
      </c>
      <c r="J4643" s="4" t="str">
        <f t="array" ref="J4643">_xlfn.XLOOKUP(A4643,Orders!A:A,Orders!G:G,"")</f>
        <v>UPI</v>
      </c>
      <c r="K4643" s="4">
        <f t="shared" si="1"/>
        <v>2024</v>
      </c>
      <c r="L4643" s="4" t="str">
        <f t="shared" si="2"/>
        <v>Jul</v>
      </c>
    </row>
    <row r="4644" ht="22.5" customHeight="1">
      <c r="A4644" s="4">
        <f>(Orders!A4644)</f>
        <v>5817989751</v>
      </c>
      <c r="B4644" s="5">
        <f t="array" ref="B4644">_xlfn.XLOOKUP(A4644, Orders!A:A,Orders!C:C)</f>
        <v>45252.48396</v>
      </c>
      <c r="C4644" s="4">
        <f>Order_items!B4644</f>
        <v>687218</v>
      </c>
      <c r="D4644" s="4" t="str">
        <f t="array" ref="D4644">_xlfn.XLOOKUP(C4644,Products!A:A,Products!B:B,"")</f>
        <v>Mango Drink</v>
      </c>
      <c r="E4644" s="4" t="str">
        <f t="array" ref="E4644">_xlfn.XLOOKUP(C4644,Products!A:A,Products!C:C,"")</f>
        <v>Cold Drinks &amp; Juices</v>
      </c>
      <c r="F4644" s="4" t="str">
        <f t="array" ref="F4644">_xlfn.XLOOKUP(C4644,Products!A:A,Products!D:D,"")</f>
        <v>Sankaran, Pall and Gola</v>
      </c>
      <c r="G4644" s="4">
        <f>Order_items!C4644</f>
        <v>3</v>
      </c>
      <c r="H4644" s="4">
        <f>Order_items!D4644</f>
        <v>317.82</v>
      </c>
      <c r="I4644" s="4">
        <f>Order_items!E4644</f>
        <v>953.46</v>
      </c>
      <c r="J4644" s="4" t="str">
        <f t="array" ref="J4644">_xlfn.XLOOKUP(A4644,Orders!A:A,Orders!G:G,"")</f>
        <v>Wallet</v>
      </c>
      <c r="K4644" s="4">
        <f t="shared" si="1"/>
        <v>2023</v>
      </c>
      <c r="L4644" s="4" t="str">
        <f t="shared" si="2"/>
        <v>Nov</v>
      </c>
    </row>
    <row r="4645" ht="22.5" customHeight="1">
      <c r="A4645" s="4">
        <f>(Orders!A4645)</f>
        <v>1433129858</v>
      </c>
      <c r="B4645" s="5">
        <f t="array" ref="B4645">_xlfn.XLOOKUP(A4645, Orders!A:A,Orders!C:C)</f>
        <v>45439.61513</v>
      </c>
      <c r="C4645" s="4">
        <f>Order_items!B4645</f>
        <v>647462</v>
      </c>
      <c r="D4645" s="4" t="str">
        <f t="array" ref="D4645">_xlfn.XLOOKUP(C4645,Products!A:A,Products!B:B,"")</f>
        <v>Lotion</v>
      </c>
      <c r="E4645" s="4" t="str">
        <f t="array" ref="E4645">_xlfn.XLOOKUP(C4645,Products!A:A,Products!C:C,"")</f>
        <v>Personal Care</v>
      </c>
      <c r="F4645" s="4" t="str">
        <f t="array" ref="F4645">_xlfn.XLOOKUP(C4645,Products!A:A,Products!D:D,"")</f>
        <v>Balan, Samra and Sekhon</v>
      </c>
      <c r="G4645" s="4">
        <f>Order_items!C4645</f>
        <v>1</v>
      </c>
      <c r="H4645" s="4">
        <f>Order_items!D4645</f>
        <v>326.42</v>
      </c>
      <c r="I4645" s="4">
        <f>Order_items!E4645</f>
        <v>326.42</v>
      </c>
      <c r="J4645" s="4" t="str">
        <f t="array" ref="J4645">_xlfn.XLOOKUP(A4645,Orders!A:A,Orders!G:G,"")</f>
        <v>UPI</v>
      </c>
      <c r="K4645" s="4">
        <f t="shared" si="1"/>
        <v>2024</v>
      </c>
      <c r="L4645" s="4" t="str">
        <f t="shared" si="2"/>
        <v>May</v>
      </c>
    </row>
    <row r="4646" ht="22.5" customHeight="1">
      <c r="A4646" s="4">
        <f>(Orders!A4646)</f>
        <v>3571922553</v>
      </c>
      <c r="B4646" s="5">
        <f t="array" ref="B4646">_xlfn.XLOOKUP(A4646, Orders!A:A,Orders!C:C)</f>
        <v>45295.59016</v>
      </c>
      <c r="C4646" s="4">
        <f>Order_items!B4646</f>
        <v>137909</v>
      </c>
      <c r="D4646" s="4" t="str">
        <f t="array" ref="D4646">_xlfn.XLOOKUP(C4646,Products!A:A,Products!B:B,"")</f>
        <v>Cough Syrup</v>
      </c>
      <c r="E4646" s="4" t="str">
        <f t="array" ref="E4646">_xlfn.XLOOKUP(C4646,Products!A:A,Products!C:C,"")</f>
        <v>Pharmacy</v>
      </c>
      <c r="F4646" s="4" t="str">
        <f t="array" ref="F4646">_xlfn.XLOOKUP(C4646,Products!A:A,Products!D:D,"")</f>
        <v>Dalal PLC</v>
      </c>
      <c r="G4646" s="4">
        <f>Order_items!C4646</f>
        <v>3</v>
      </c>
      <c r="H4646" s="4">
        <f>Order_items!D4646</f>
        <v>864.3</v>
      </c>
      <c r="I4646" s="4">
        <f>Order_items!E4646</f>
        <v>2592.9</v>
      </c>
      <c r="J4646" s="4" t="str">
        <f t="array" ref="J4646">_xlfn.XLOOKUP(A4646,Orders!A:A,Orders!G:G,"")</f>
        <v>Cash</v>
      </c>
      <c r="K4646" s="4">
        <f t="shared" si="1"/>
        <v>2024</v>
      </c>
      <c r="L4646" s="4" t="str">
        <f t="shared" si="2"/>
        <v>Jan</v>
      </c>
    </row>
    <row r="4647" ht="22.5" customHeight="1">
      <c r="A4647" s="4">
        <f>(Orders!A4647)</f>
        <v>7940229189</v>
      </c>
      <c r="B4647" s="5">
        <f t="array" ref="B4647">_xlfn.XLOOKUP(A4647, Orders!A:A,Orders!C:C)</f>
        <v>45371.90149</v>
      </c>
      <c r="C4647" s="4">
        <f>Order_items!B4647</f>
        <v>52729</v>
      </c>
      <c r="D4647" s="4" t="str">
        <f t="array" ref="D4647">_xlfn.XLOOKUP(C4647,Products!A:A,Products!B:B,"")</f>
        <v>Cat Food</v>
      </c>
      <c r="E4647" s="4" t="str">
        <f t="array" ref="E4647">_xlfn.XLOOKUP(C4647,Products!A:A,Products!C:C,"")</f>
        <v>Pet Care</v>
      </c>
      <c r="F4647" s="4" t="str">
        <f t="array" ref="F4647">_xlfn.XLOOKUP(C4647,Products!A:A,Products!D:D,"")</f>
        <v>Saini LLC</v>
      </c>
      <c r="G4647" s="4">
        <f>Order_items!C4647</f>
        <v>1</v>
      </c>
      <c r="H4647" s="4">
        <f>Order_items!D4647</f>
        <v>316.02</v>
      </c>
      <c r="I4647" s="4">
        <f>Order_items!E4647</f>
        <v>316.02</v>
      </c>
      <c r="J4647" s="4" t="str">
        <f t="array" ref="J4647">_xlfn.XLOOKUP(A4647,Orders!A:A,Orders!G:G,"")</f>
        <v>Wallet</v>
      </c>
      <c r="K4647" s="4">
        <f t="shared" si="1"/>
        <v>2024</v>
      </c>
      <c r="L4647" s="4" t="str">
        <f t="shared" si="2"/>
        <v>Mar</v>
      </c>
    </row>
    <row r="4648" ht="22.5" customHeight="1">
      <c r="A4648" s="4">
        <f>(Orders!A4648)</f>
        <v>3801240688</v>
      </c>
      <c r="B4648" s="5">
        <f t="array" ref="B4648">_xlfn.XLOOKUP(A4648, Orders!A:A,Orders!C:C)</f>
        <v>45530.03204</v>
      </c>
      <c r="C4648" s="4">
        <f>Order_items!B4648</f>
        <v>313754</v>
      </c>
      <c r="D4648" s="4" t="str">
        <f t="array" ref="D4648">_xlfn.XLOOKUP(C4648,Products!A:A,Products!B:B,"")</f>
        <v>Biscuits</v>
      </c>
      <c r="E4648" s="4" t="str">
        <f t="array" ref="E4648">_xlfn.XLOOKUP(C4648,Products!A:A,Products!C:C,"")</f>
        <v>Snacks &amp; Munchies</v>
      </c>
      <c r="F4648" s="4" t="str">
        <f t="array" ref="F4648">_xlfn.XLOOKUP(C4648,Products!A:A,Products!D:D,"")</f>
        <v>Swaminathan, Mahal and Dara</v>
      </c>
      <c r="G4648" s="4">
        <f>Order_items!C4648</f>
        <v>3</v>
      </c>
      <c r="H4648" s="4">
        <f>Order_items!D4648</f>
        <v>136.6</v>
      </c>
      <c r="I4648" s="4">
        <f>Order_items!E4648</f>
        <v>409.8</v>
      </c>
      <c r="J4648" s="4" t="str">
        <f t="array" ref="J4648">_xlfn.XLOOKUP(A4648,Orders!A:A,Orders!G:G,"")</f>
        <v>Card</v>
      </c>
      <c r="K4648" s="4">
        <f t="shared" si="1"/>
        <v>2024</v>
      </c>
      <c r="L4648" s="4" t="str">
        <f t="shared" si="2"/>
        <v>Aug</v>
      </c>
    </row>
    <row r="4649" ht="22.5" customHeight="1">
      <c r="A4649" s="4">
        <f>(Orders!A4649)</f>
        <v>1295268290</v>
      </c>
      <c r="B4649" s="5">
        <f t="array" ref="B4649">_xlfn.XLOOKUP(A4649, Orders!A:A,Orders!C:C)</f>
        <v>45338.94049</v>
      </c>
      <c r="C4649" s="4">
        <f>Order_items!B4649</f>
        <v>952124</v>
      </c>
      <c r="D4649" s="4" t="str">
        <f t="array" ref="D4649">_xlfn.XLOOKUP(C4649,Products!A:A,Products!B:B,"")</f>
        <v>Onions</v>
      </c>
      <c r="E4649" s="4" t="str">
        <f t="array" ref="E4649">_xlfn.XLOOKUP(C4649,Products!A:A,Products!C:C,"")</f>
        <v>Fruits &amp; Vegetables</v>
      </c>
      <c r="F4649" s="4" t="str">
        <f t="array" ref="F4649">_xlfn.XLOOKUP(C4649,Products!A:A,Products!D:D,"")</f>
        <v>Wali, Sood and Bala</v>
      </c>
      <c r="G4649" s="4">
        <f>Order_items!C4649</f>
        <v>1</v>
      </c>
      <c r="H4649" s="4">
        <f>Order_items!D4649</f>
        <v>127.08</v>
      </c>
      <c r="I4649" s="4">
        <f>Order_items!E4649</f>
        <v>127.08</v>
      </c>
      <c r="J4649" s="4" t="str">
        <f t="array" ref="J4649">_xlfn.XLOOKUP(A4649,Orders!A:A,Orders!G:G,"")</f>
        <v>Cash</v>
      </c>
      <c r="K4649" s="4">
        <f t="shared" si="1"/>
        <v>2024</v>
      </c>
      <c r="L4649" s="4" t="str">
        <f t="shared" si="2"/>
        <v>Feb</v>
      </c>
    </row>
    <row r="4650" ht="22.5" customHeight="1">
      <c r="A4650" s="4">
        <f>(Orders!A4650)</f>
        <v>4552636670</v>
      </c>
      <c r="B4650" s="5">
        <f t="array" ref="B4650">_xlfn.XLOOKUP(A4650, Orders!A:A,Orders!C:C)</f>
        <v>45516.7478</v>
      </c>
      <c r="C4650" s="4">
        <f>Order_items!B4650</f>
        <v>120385</v>
      </c>
      <c r="D4650" s="4" t="str">
        <f t="array" ref="D4650">_xlfn.XLOOKUP(C4650,Products!A:A,Products!B:B,"")</f>
        <v>Pet Treats</v>
      </c>
      <c r="E4650" s="4" t="str">
        <f t="array" ref="E4650">_xlfn.XLOOKUP(C4650,Products!A:A,Products!C:C,"")</f>
        <v>Pet Care</v>
      </c>
      <c r="F4650" s="4" t="str">
        <f t="array" ref="F4650">_xlfn.XLOOKUP(C4650,Products!A:A,Products!D:D,"")</f>
        <v>Dubey-Sarin</v>
      </c>
      <c r="G4650" s="4">
        <f>Order_items!C4650</f>
        <v>3</v>
      </c>
      <c r="H4650" s="4">
        <f>Order_items!D4650</f>
        <v>597.91</v>
      </c>
      <c r="I4650" s="4">
        <f>Order_items!E4650</f>
        <v>1793.73</v>
      </c>
      <c r="J4650" s="4" t="str">
        <f t="array" ref="J4650">_xlfn.XLOOKUP(A4650,Orders!A:A,Orders!G:G,"")</f>
        <v>UPI</v>
      </c>
      <c r="K4650" s="4">
        <f t="shared" si="1"/>
        <v>2024</v>
      </c>
      <c r="L4650" s="4" t="str">
        <f t="shared" si="2"/>
        <v>Aug</v>
      </c>
    </row>
    <row r="4651" ht="22.5" customHeight="1">
      <c r="A4651" s="4">
        <f>(Orders!A4651)</f>
        <v>6805071689</v>
      </c>
      <c r="B4651" s="5">
        <f t="array" ref="B4651">_xlfn.XLOOKUP(A4651, Orders!A:A,Orders!C:C)</f>
        <v>45381.20184</v>
      </c>
      <c r="C4651" s="4">
        <f>Order_items!B4651</f>
        <v>82484</v>
      </c>
      <c r="D4651" s="4" t="str">
        <f t="array" ref="D4651">_xlfn.XLOOKUP(C4651,Products!A:A,Products!B:B,"")</f>
        <v>Baby Food</v>
      </c>
      <c r="E4651" s="4" t="str">
        <f t="array" ref="E4651">_xlfn.XLOOKUP(C4651,Products!A:A,Products!C:C,"")</f>
        <v>Baby Care</v>
      </c>
      <c r="F4651" s="4" t="str">
        <f t="array" ref="F4651">_xlfn.XLOOKUP(C4651,Products!A:A,Products!D:D,"")</f>
        <v>Mallick PLC</v>
      </c>
      <c r="G4651" s="4">
        <f>Order_items!C4651</f>
        <v>3</v>
      </c>
      <c r="H4651" s="4">
        <f>Order_items!D4651</f>
        <v>914.88</v>
      </c>
      <c r="I4651" s="4">
        <f>Order_items!E4651</f>
        <v>2744.64</v>
      </c>
      <c r="J4651" s="4" t="str">
        <f t="array" ref="J4651">_xlfn.XLOOKUP(A4651,Orders!A:A,Orders!G:G,"")</f>
        <v>UPI</v>
      </c>
      <c r="K4651" s="4">
        <f t="shared" si="1"/>
        <v>2024</v>
      </c>
      <c r="L4651" s="4" t="str">
        <f t="shared" si="2"/>
        <v>Mar</v>
      </c>
    </row>
    <row r="4652" ht="22.5" customHeight="1">
      <c r="A4652" s="4">
        <f>(Orders!A4652)</f>
        <v>8026827967</v>
      </c>
      <c r="B4652" s="5">
        <f t="array" ref="B4652">_xlfn.XLOOKUP(A4652, Orders!A:A,Orders!C:C)</f>
        <v>45094.93675</v>
      </c>
      <c r="C4652" s="4">
        <f>Order_items!B4652</f>
        <v>9436</v>
      </c>
      <c r="D4652" s="4" t="str">
        <f t="array" ref="D4652">_xlfn.XLOOKUP(C4652,Products!A:A,Products!B:B,"")</f>
        <v>Toothpaste</v>
      </c>
      <c r="E4652" s="4" t="str">
        <f t="array" ref="E4652">_xlfn.XLOOKUP(C4652,Products!A:A,Products!C:C,"")</f>
        <v>Personal Care</v>
      </c>
      <c r="F4652" s="4" t="str">
        <f t="array" ref="F4652">_xlfn.XLOOKUP(C4652,Products!A:A,Products!D:D,"")</f>
        <v>Naidu PLC</v>
      </c>
      <c r="G4652" s="4">
        <f>Order_items!C4652</f>
        <v>1</v>
      </c>
      <c r="H4652" s="4">
        <f>Order_items!D4652</f>
        <v>88.43</v>
      </c>
      <c r="I4652" s="4">
        <f>Order_items!E4652</f>
        <v>88.43</v>
      </c>
      <c r="J4652" s="4" t="str">
        <f t="array" ref="J4652">_xlfn.XLOOKUP(A4652,Orders!A:A,Orders!G:G,"")</f>
        <v>Wallet</v>
      </c>
      <c r="K4652" s="4">
        <f t="shared" si="1"/>
        <v>2023</v>
      </c>
      <c r="L4652" s="4" t="str">
        <f t="shared" si="2"/>
        <v>Jun</v>
      </c>
    </row>
    <row r="4653" ht="22.5" customHeight="1">
      <c r="A4653" s="4">
        <f>(Orders!A4653)</f>
        <v>6417774057</v>
      </c>
      <c r="B4653" s="5">
        <f t="array" ref="B4653">_xlfn.XLOOKUP(A4653, Orders!A:A,Orders!C:C)</f>
        <v>45357.79054</v>
      </c>
      <c r="C4653" s="4">
        <f>Order_items!B4653</f>
        <v>739534</v>
      </c>
      <c r="D4653" s="4" t="str">
        <f t="array" ref="D4653">_xlfn.XLOOKUP(C4653,Products!A:A,Products!B:B,"")</f>
        <v>Toilet Cleaner</v>
      </c>
      <c r="E4653" s="4" t="str">
        <f t="array" ref="E4653">_xlfn.XLOOKUP(C4653,Products!A:A,Products!C:C,"")</f>
        <v>Household Care</v>
      </c>
      <c r="F4653" s="4" t="str">
        <f t="array" ref="F4653">_xlfn.XLOOKUP(C4653,Products!A:A,Products!D:D,"")</f>
        <v>Gera, Narang and Karpe</v>
      </c>
      <c r="G4653" s="4">
        <f>Order_items!C4653</f>
        <v>3</v>
      </c>
      <c r="H4653" s="4">
        <f>Order_items!D4653</f>
        <v>994.56</v>
      </c>
      <c r="I4653" s="4">
        <f>Order_items!E4653</f>
        <v>2983.68</v>
      </c>
      <c r="J4653" s="4" t="str">
        <f t="array" ref="J4653">_xlfn.XLOOKUP(A4653,Orders!A:A,Orders!G:G,"")</f>
        <v>Wallet</v>
      </c>
      <c r="K4653" s="4">
        <f t="shared" si="1"/>
        <v>2024</v>
      </c>
      <c r="L4653" s="4" t="str">
        <f t="shared" si="2"/>
        <v>Mar</v>
      </c>
    </row>
    <row r="4654" ht="22.5" customHeight="1">
      <c r="A4654" s="4">
        <f>(Orders!A4654)</f>
        <v>7877665931</v>
      </c>
      <c r="B4654" s="5">
        <f t="array" ref="B4654">_xlfn.XLOOKUP(A4654, Orders!A:A,Orders!C:C)</f>
        <v>45284.38912</v>
      </c>
      <c r="C4654" s="4">
        <f>Order_items!B4654</f>
        <v>354409</v>
      </c>
      <c r="D4654" s="4" t="str">
        <f t="array" ref="D4654">_xlfn.XLOOKUP(C4654,Products!A:A,Products!B:B,"")</f>
        <v>Pulses</v>
      </c>
      <c r="E4654" s="4" t="str">
        <f t="array" ref="E4654">_xlfn.XLOOKUP(C4654,Products!A:A,Products!C:C,"")</f>
        <v>Grocery &amp; Staples</v>
      </c>
      <c r="F4654" s="4" t="str">
        <f t="array" ref="F4654">_xlfn.XLOOKUP(C4654,Products!A:A,Products!D:D,"")</f>
        <v>Bose-Pandit</v>
      </c>
      <c r="G4654" s="4">
        <f>Order_items!C4654</f>
        <v>3</v>
      </c>
      <c r="H4654" s="4">
        <f>Order_items!D4654</f>
        <v>325.08</v>
      </c>
      <c r="I4654" s="4">
        <f>Order_items!E4654</f>
        <v>975.24</v>
      </c>
      <c r="J4654" s="4" t="str">
        <f t="array" ref="J4654">_xlfn.XLOOKUP(A4654,Orders!A:A,Orders!G:G,"")</f>
        <v>Card</v>
      </c>
      <c r="K4654" s="4">
        <f t="shared" si="1"/>
        <v>2023</v>
      </c>
      <c r="L4654" s="4" t="str">
        <f t="shared" si="2"/>
        <v>Dec</v>
      </c>
    </row>
    <row r="4655" ht="22.5" customHeight="1">
      <c r="A4655" s="4">
        <f>(Orders!A4655)</f>
        <v>7754237266</v>
      </c>
      <c r="B4655" s="5">
        <f t="array" ref="B4655">_xlfn.XLOOKUP(A4655, Orders!A:A,Orders!C:C)</f>
        <v>45055.56211</v>
      </c>
      <c r="C4655" s="4">
        <f>Order_items!B4655</f>
        <v>51036</v>
      </c>
      <c r="D4655" s="4" t="str">
        <f t="array" ref="D4655">_xlfn.XLOOKUP(C4655,Products!A:A,Products!B:B,"")</f>
        <v>Baby Food</v>
      </c>
      <c r="E4655" s="4" t="str">
        <f t="array" ref="E4655">_xlfn.XLOOKUP(C4655,Products!A:A,Products!C:C,"")</f>
        <v>Baby Care</v>
      </c>
      <c r="F4655" s="4" t="str">
        <f t="array" ref="F4655">_xlfn.XLOOKUP(C4655,Products!A:A,Products!D:D,"")</f>
        <v>Karnik PLC</v>
      </c>
      <c r="G4655" s="4">
        <f>Order_items!C4655</f>
        <v>2</v>
      </c>
      <c r="H4655" s="4">
        <f>Order_items!D4655</f>
        <v>931.61</v>
      </c>
      <c r="I4655" s="4">
        <f>Order_items!E4655</f>
        <v>1863.22</v>
      </c>
      <c r="J4655" s="4" t="str">
        <f t="array" ref="J4655">_xlfn.XLOOKUP(A4655,Orders!A:A,Orders!G:G,"")</f>
        <v>Card</v>
      </c>
      <c r="K4655" s="4">
        <f t="shared" si="1"/>
        <v>2023</v>
      </c>
      <c r="L4655" s="4" t="str">
        <f t="shared" si="2"/>
        <v>May</v>
      </c>
    </row>
    <row r="4656" ht="22.5" customHeight="1">
      <c r="A4656" s="4">
        <f>(Orders!A4656)</f>
        <v>7985418058</v>
      </c>
      <c r="B4656" s="5">
        <f t="array" ref="B4656">_xlfn.XLOOKUP(A4656, Orders!A:A,Orders!C:C)</f>
        <v>45545.16205</v>
      </c>
      <c r="C4656" s="4">
        <f>Order_items!B4656</f>
        <v>760684</v>
      </c>
      <c r="D4656" s="4" t="str">
        <f t="array" ref="D4656">_xlfn.XLOOKUP(C4656,Products!A:A,Products!B:B,"")</f>
        <v>Rice</v>
      </c>
      <c r="E4656" s="4" t="str">
        <f t="array" ref="E4656">_xlfn.XLOOKUP(C4656,Products!A:A,Products!C:C,"")</f>
        <v>Grocery &amp; Staples</v>
      </c>
      <c r="F4656" s="4" t="str">
        <f t="array" ref="F4656">_xlfn.XLOOKUP(C4656,Products!A:A,Products!D:D,"")</f>
        <v>Kanda-Gupta</v>
      </c>
      <c r="G4656" s="4">
        <f>Order_items!C4656</f>
        <v>2</v>
      </c>
      <c r="H4656" s="4">
        <f>Order_items!D4656</f>
        <v>71.6</v>
      </c>
      <c r="I4656" s="4">
        <f>Order_items!E4656</f>
        <v>143.2</v>
      </c>
      <c r="J4656" s="4" t="str">
        <f t="array" ref="J4656">_xlfn.XLOOKUP(A4656,Orders!A:A,Orders!G:G,"")</f>
        <v>Card</v>
      </c>
      <c r="K4656" s="4">
        <f t="shared" si="1"/>
        <v>2024</v>
      </c>
      <c r="L4656" s="4" t="str">
        <f t="shared" si="2"/>
        <v>Sep</v>
      </c>
    </row>
    <row r="4657" ht="22.5" customHeight="1">
      <c r="A4657" s="4">
        <f>(Orders!A4657)</f>
        <v>5287733777</v>
      </c>
      <c r="B4657" s="5">
        <f t="array" ref="B4657">_xlfn.XLOOKUP(A4657, Orders!A:A,Orders!C:C)</f>
        <v>45589.67669</v>
      </c>
      <c r="C4657" s="4">
        <f>Order_items!B4657</f>
        <v>667163</v>
      </c>
      <c r="D4657" s="4" t="str">
        <f t="array" ref="D4657">_xlfn.XLOOKUP(C4657,Products!A:A,Products!B:B,"")</f>
        <v>Orange Juice</v>
      </c>
      <c r="E4657" s="4" t="str">
        <f t="array" ref="E4657">_xlfn.XLOOKUP(C4657,Products!A:A,Products!C:C,"")</f>
        <v>Cold Drinks &amp; Juices</v>
      </c>
      <c r="F4657" s="4" t="str">
        <f t="array" ref="F4657">_xlfn.XLOOKUP(C4657,Products!A:A,Products!D:D,"")</f>
        <v>Palla LLC</v>
      </c>
      <c r="G4657" s="4">
        <f>Order_items!C4657</f>
        <v>3</v>
      </c>
      <c r="H4657" s="4">
        <f>Order_items!D4657</f>
        <v>441.2</v>
      </c>
      <c r="I4657" s="4">
        <f>Order_items!E4657</f>
        <v>1323.6</v>
      </c>
      <c r="J4657" s="4" t="str">
        <f t="array" ref="J4657">_xlfn.XLOOKUP(A4657,Orders!A:A,Orders!G:G,"")</f>
        <v>Card</v>
      </c>
      <c r="K4657" s="4">
        <f t="shared" si="1"/>
        <v>2024</v>
      </c>
      <c r="L4657" s="4" t="str">
        <f t="shared" si="2"/>
        <v>Oct</v>
      </c>
    </row>
    <row r="4658" ht="22.5" customHeight="1">
      <c r="A4658" s="4">
        <f>(Orders!A4658)</f>
        <v>7112725384</v>
      </c>
      <c r="B4658" s="5">
        <f t="array" ref="B4658">_xlfn.XLOOKUP(A4658, Orders!A:A,Orders!C:C)</f>
        <v>45332.32664</v>
      </c>
      <c r="C4658" s="4">
        <f>Order_items!B4658</f>
        <v>319388</v>
      </c>
      <c r="D4658" s="4" t="str">
        <f t="array" ref="D4658">_xlfn.XLOOKUP(C4658,Products!A:A,Products!B:B,"")</f>
        <v>Orange Juice</v>
      </c>
      <c r="E4658" s="4" t="str">
        <f t="array" ref="E4658">_xlfn.XLOOKUP(C4658,Products!A:A,Products!C:C,"")</f>
        <v>Cold Drinks &amp; Juices</v>
      </c>
      <c r="F4658" s="4" t="str">
        <f t="array" ref="F4658">_xlfn.XLOOKUP(C4658,Products!A:A,Products!D:D,"")</f>
        <v>D’Alia-Dey</v>
      </c>
      <c r="G4658" s="4">
        <f>Order_items!C4658</f>
        <v>1</v>
      </c>
      <c r="H4658" s="4">
        <f>Order_items!D4658</f>
        <v>657.8</v>
      </c>
      <c r="I4658" s="4">
        <f>Order_items!E4658</f>
        <v>657.8</v>
      </c>
      <c r="J4658" s="4" t="str">
        <f t="array" ref="J4658">_xlfn.XLOOKUP(A4658,Orders!A:A,Orders!G:G,"")</f>
        <v>Wallet</v>
      </c>
      <c r="K4658" s="4">
        <f t="shared" si="1"/>
        <v>2024</v>
      </c>
      <c r="L4658" s="4" t="str">
        <f t="shared" si="2"/>
        <v>Feb</v>
      </c>
    </row>
    <row r="4659" ht="22.5" customHeight="1">
      <c r="A4659" s="4">
        <f>(Orders!A4659)</f>
        <v>6261926473</v>
      </c>
      <c r="B4659" s="5">
        <f t="array" ref="B4659">_xlfn.XLOOKUP(A4659, Orders!A:A,Orders!C:C)</f>
        <v>45459.79528</v>
      </c>
      <c r="C4659" s="4">
        <f>Order_items!B4659</f>
        <v>455083</v>
      </c>
      <c r="D4659" s="4" t="str">
        <f t="array" ref="D4659">_xlfn.XLOOKUP(C4659,Products!A:A,Products!B:B,"")</f>
        <v>Butter</v>
      </c>
      <c r="E4659" s="4" t="str">
        <f t="array" ref="E4659">_xlfn.XLOOKUP(C4659,Products!A:A,Products!C:C,"")</f>
        <v>Dairy &amp; Breakfast</v>
      </c>
      <c r="F4659" s="4" t="str">
        <f t="array" ref="F4659">_xlfn.XLOOKUP(C4659,Products!A:A,Products!D:D,"")</f>
        <v>Dutta Inc</v>
      </c>
      <c r="G4659" s="4">
        <f>Order_items!C4659</f>
        <v>2</v>
      </c>
      <c r="H4659" s="4">
        <f>Order_items!D4659</f>
        <v>959.01</v>
      </c>
      <c r="I4659" s="4">
        <f>Order_items!E4659</f>
        <v>1918.02</v>
      </c>
      <c r="J4659" s="4" t="str">
        <f t="array" ref="J4659">_xlfn.XLOOKUP(A4659,Orders!A:A,Orders!G:G,"")</f>
        <v>Card</v>
      </c>
      <c r="K4659" s="4">
        <f t="shared" si="1"/>
        <v>2024</v>
      </c>
      <c r="L4659" s="4" t="str">
        <f t="shared" si="2"/>
        <v>Jun</v>
      </c>
    </row>
    <row r="4660" ht="22.5" customHeight="1">
      <c r="A4660" s="4">
        <f>(Orders!A4660)</f>
        <v>1495465938</v>
      </c>
      <c r="B4660" s="5">
        <f t="array" ref="B4660">_xlfn.XLOOKUP(A4660, Orders!A:A,Orders!C:C)</f>
        <v>45214.30662</v>
      </c>
      <c r="C4660" s="4">
        <f>Order_items!B4660</f>
        <v>913428</v>
      </c>
      <c r="D4660" s="4" t="str">
        <f t="array" ref="D4660">_xlfn.XLOOKUP(C4660,Products!A:A,Products!B:B,"")</f>
        <v>Pet Treats</v>
      </c>
      <c r="E4660" s="4" t="str">
        <f t="array" ref="E4660">_xlfn.XLOOKUP(C4660,Products!A:A,Products!C:C,"")</f>
        <v>Pet Care</v>
      </c>
      <c r="F4660" s="4" t="str">
        <f t="array" ref="F4660">_xlfn.XLOOKUP(C4660,Products!A:A,Products!D:D,"")</f>
        <v>Narayanan-Kumar</v>
      </c>
      <c r="G4660" s="4">
        <f>Order_items!C4660</f>
        <v>2</v>
      </c>
      <c r="H4660" s="4">
        <f>Order_items!D4660</f>
        <v>392.22</v>
      </c>
      <c r="I4660" s="4">
        <f>Order_items!E4660</f>
        <v>784.44</v>
      </c>
      <c r="J4660" s="4" t="str">
        <f t="array" ref="J4660">_xlfn.XLOOKUP(A4660,Orders!A:A,Orders!G:G,"")</f>
        <v>UPI</v>
      </c>
      <c r="K4660" s="4">
        <f t="shared" si="1"/>
        <v>2023</v>
      </c>
      <c r="L4660" s="4" t="str">
        <f t="shared" si="2"/>
        <v>Oct</v>
      </c>
    </row>
    <row r="4661" ht="22.5" customHeight="1">
      <c r="A4661" s="4">
        <f>(Orders!A4661)</f>
        <v>7891205593</v>
      </c>
      <c r="B4661" s="5">
        <f t="array" ref="B4661">_xlfn.XLOOKUP(A4661, Orders!A:A,Orders!C:C)</f>
        <v>45487.73693</v>
      </c>
      <c r="C4661" s="4">
        <f>Order_items!B4661</f>
        <v>490939</v>
      </c>
      <c r="D4661" s="4" t="str">
        <f t="array" ref="D4661">_xlfn.XLOOKUP(C4661,Products!A:A,Products!B:B,"")</f>
        <v>Lotion</v>
      </c>
      <c r="E4661" s="4" t="str">
        <f t="array" ref="E4661">_xlfn.XLOOKUP(C4661,Products!A:A,Products!C:C,"")</f>
        <v>Personal Care</v>
      </c>
      <c r="F4661" s="4" t="str">
        <f t="array" ref="F4661">_xlfn.XLOOKUP(C4661,Products!A:A,Products!D:D,"")</f>
        <v>Roy, Barad and De</v>
      </c>
      <c r="G4661" s="4">
        <f>Order_items!C4661</f>
        <v>2</v>
      </c>
      <c r="H4661" s="4">
        <f>Order_items!D4661</f>
        <v>80.25</v>
      </c>
      <c r="I4661" s="4">
        <f>Order_items!E4661</f>
        <v>160.5</v>
      </c>
      <c r="J4661" s="4" t="str">
        <f t="array" ref="J4661">_xlfn.XLOOKUP(A4661,Orders!A:A,Orders!G:G,"")</f>
        <v>Wallet</v>
      </c>
      <c r="K4661" s="4">
        <f t="shared" si="1"/>
        <v>2024</v>
      </c>
      <c r="L4661" s="4" t="str">
        <f t="shared" si="2"/>
        <v>Jul</v>
      </c>
    </row>
    <row r="4662" ht="22.5" customHeight="1">
      <c r="A4662" s="4">
        <f>(Orders!A4662)</f>
        <v>924888012</v>
      </c>
      <c r="B4662" s="5">
        <f t="array" ref="B4662">_xlfn.XLOOKUP(A4662, Orders!A:A,Orders!C:C)</f>
        <v>45361.35209</v>
      </c>
      <c r="C4662" s="4">
        <f>Order_items!B4662</f>
        <v>39154</v>
      </c>
      <c r="D4662" s="4" t="str">
        <f t="array" ref="D4662">_xlfn.XLOOKUP(C4662,Products!A:A,Products!B:B,"")</f>
        <v>Mangoes</v>
      </c>
      <c r="E4662" s="4" t="str">
        <f t="array" ref="E4662">_xlfn.XLOOKUP(C4662,Products!A:A,Products!C:C,"")</f>
        <v>Fruits &amp; Vegetables</v>
      </c>
      <c r="F4662" s="4" t="str">
        <f t="array" ref="F4662">_xlfn.XLOOKUP(C4662,Products!A:A,Products!D:D,"")</f>
        <v>Suresh, Bose and Bajwa</v>
      </c>
      <c r="G4662" s="4">
        <f>Order_items!C4662</f>
        <v>2</v>
      </c>
      <c r="H4662" s="4">
        <f>Order_items!D4662</f>
        <v>946.86</v>
      </c>
      <c r="I4662" s="4">
        <f>Order_items!E4662</f>
        <v>1893.72</v>
      </c>
      <c r="J4662" s="4" t="str">
        <f t="array" ref="J4662">_xlfn.XLOOKUP(A4662,Orders!A:A,Orders!G:G,"")</f>
        <v>UPI</v>
      </c>
      <c r="K4662" s="4">
        <f t="shared" si="1"/>
        <v>2024</v>
      </c>
      <c r="L4662" s="4" t="str">
        <f t="shared" si="2"/>
        <v>Mar</v>
      </c>
    </row>
    <row r="4663" ht="22.5" customHeight="1">
      <c r="A4663" s="4">
        <f>(Orders!A4663)</f>
        <v>943278538</v>
      </c>
      <c r="B4663" s="5">
        <f t="array" ref="B4663">_xlfn.XLOOKUP(A4663, Orders!A:A,Orders!C:C)</f>
        <v>45388.22554</v>
      </c>
      <c r="C4663" s="4">
        <f>Order_items!B4663</f>
        <v>812607</v>
      </c>
      <c r="D4663" s="4" t="str">
        <f t="array" ref="D4663">_xlfn.XLOOKUP(C4663,Products!A:A,Products!B:B,"")</f>
        <v>Potatoes</v>
      </c>
      <c r="E4663" s="4" t="str">
        <f t="array" ref="E4663">_xlfn.XLOOKUP(C4663,Products!A:A,Products!C:C,"")</f>
        <v>Fruits &amp; Vegetables</v>
      </c>
      <c r="F4663" s="4" t="str">
        <f t="array" ref="F4663">_xlfn.XLOOKUP(C4663,Products!A:A,Products!D:D,"")</f>
        <v>Rege Group</v>
      </c>
      <c r="G4663" s="4">
        <f>Order_items!C4663</f>
        <v>2</v>
      </c>
      <c r="H4663" s="4">
        <f>Order_items!D4663</f>
        <v>416.65</v>
      </c>
      <c r="I4663" s="4">
        <f>Order_items!E4663</f>
        <v>833.3</v>
      </c>
      <c r="J4663" s="4" t="str">
        <f t="array" ref="J4663">_xlfn.XLOOKUP(A4663,Orders!A:A,Orders!G:G,"")</f>
        <v>Wallet</v>
      </c>
      <c r="K4663" s="4">
        <f t="shared" si="1"/>
        <v>2024</v>
      </c>
      <c r="L4663" s="4" t="str">
        <f t="shared" si="2"/>
        <v>Apr</v>
      </c>
    </row>
    <row r="4664" ht="22.5" customHeight="1">
      <c r="A4664" s="4">
        <f>(Orders!A4664)</f>
        <v>9981950902</v>
      </c>
      <c r="B4664" s="5">
        <f t="array" ref="B4664">_xlfn.XLOOKUP(A4664, Orders!A:A,Orders!C:C)</f>
        <v>45501.24047</v>
      </c>
      <c r="C4664" s="4">
        <f>Order_items!B4664</f>
        <v>284460</v>
      </c>
      <c r="D4664" s="4" t="str">
        <f t="array" ref="D4664">_xlfn.XLOOKUP(C4664,Products!A:A,Products!B:B,"")</f>
        <v>Potatoes</v>
      </c>
      <c r="E4664" s="4" t="str">
        <f t="array" ref="E4664">_xlfn.XLOOKUP(C4664,Products!A:A,Products!C:C,"")</f>
        <v>Fruits &amp; Vegetables</v>
      </c>
      <c r="F4664" s="4" t="str">
        <f t="array" ref="F4664">_xlfn.XLOOKUP(C4664,Products!A:A,Products!D:D,"")</f>
        <v>Ramakrishnan, Anand and Khare</v>
      </c>
      <c r="G4664" s="4">
        <f>Order_items!C4664</f>
        <v>1</v>
      </c>
      <c r="H4664" s="4">
        <f>Order_items!D4664</f>
        <v>505.95</v>
      </c>
      <c r="I4664" s="4">
        <f>Order_items!E4664</f>
        <v>505.95</v>
      </c>
      <c r="J4664" s="4" t="str">
        <f t="array" ref="J4664">_xlfn.XLOOKUP(A4664,Orders!A:A,Orders!G:G,"")</f>
        <v>UPI</v>
      </c>
      <c r="K4664" s="4">
        <f t="shared" si="1"/>
        <v>2024</v>
      </c>
      <c r="L4664" s="4" t="str">
        <f t="shared" si="2"/>
        <v>Jul</v>
      </c>
    </row>
    <row r="4665" ht="22.5" customHeight="1">
      <c r="A4665" s="4">
        <f>(Orders!A4665)</f>
        <v>7769253886</v>
      </c>
      <c r="B4665" s="5">
        <f t="array" ref="B4665">_xlfn.XLOOKUP(A4665, Orders!A:A,Orders!C:C)</f>
        <v>45194.97931</v>
      </c>
      <c r="C4665" s="4">
        <f>Order_items!B4665</f>
        <v>760828</v>
      </c>
      <c r="D4665" s="4" t="str">
        <f t="array" ref="D4665">_xlfn.XLOOKUP(C4665,Products!A:A,Products!B:B,"")</f>
        <v>Pet Treats</v>
      </c>
      <c r="E4665" s="4" t="str">
        <f t="array" ref="E4665">_xlfn.XLOOKUP(C4665,Products!A:A,Products!C:C,"")</f>
        <v>Pet Care</v>
      </c>
      <c r="F4665" s="4" t="str">
        <f t="array" ref="F4665">_xlfn.XLOOKUP(C4665,Products!A:A,Products!D:D,"")</f>
        <v>Khurana, Khosla and Yohannan</v>
      </c>
      <c r="G4665" s="4">
        <f>Order_items!C4665</f>
        <v>1</v>
      </c>
      <c r="H4665" s="4">
        <f>Order_items!D4665</f>
        <v>563.45</v>
      </c>
      <c r="I4665" s="4">
        <f>Order_items!E4665</f>
        <v>563.45</v>
      </c>
      <c r="J4665" s="4" t="str">
        <f t="array" ref="J4665">_xlfn.XLOOKUP(A4665,Orders!A:A,Orders!G:G,"")</f>
        <v>UPI</v>
      </c>
      <c r="K4665" s="4">
        <f t="shared" si="1"/>
        <v>2023</v>
      </c>
      <c r="L4665" s="4" t="str">
        <f t="shared" si="2"/>
        <v>Sep</v>
      </c>
    </row>
    <row r="4666" ht="22.5" customHeight="1">
      <c r="A4666" s="4">
        <f>(Orders!A4666)</f>
        <v>9350977708</v>
      </c>
      <c r="B4666" s="5">
        <f t="array" ref="B4666">_xlfn.XLOOKUP(A4666, Orders!A:A,Orders!C:C)</f>
        <v>45156.22468</v>
      </c>
      <c r="C4666" s="4">
        <f>Order_items!B4666</f>
        <v>739448</v>
      </c>
      <c r="D4666" s="4" t="str">
        <f t="array" ref="D4666">_xlfn.XLOOKUP(C4666,Products!A:A,Products!B:B,"")</f>
        <v>Dish Soap</v>
      </c>
      <c r="E4666" s="4" t="str">
        <f t="array" ref="E4666">_xlfn.XLOOKUP(C4666,Products!A:A,Products!C:C,"")</f>
        <v>Household Care</v>
      </c>
      <c r="F4666" s="4" t="str">
        <f t="array" ref="F4666">_xlfn.XLOOKUP(C4666,Products!A:A,Products!D:D,"")</f>
        <v>Mand-Choudhry</v>
      </c>
      <c r="G4666" s="4">
        <f>Order_items!C4666</f>
        <v>2</v>
      </c>
      <c r="H4666" s="4">
        <f>Order_items!D4666</f>
        <v>755.66</v>
      </c>
      <c r="I4666" s="4">
        <f>Order_items!E4666</f>
        <v>1511.32</v>
      </c>
      <c r="J4666" s="4" t="str">
        <f t="array" ref="J4666">_xlfn.XLOOKUP(A4666,Orders!A:A,Orders!G:G,"")</f>
        <v>UPI</v>
      </c>
      <c r="K4666" s="4">
        <f t="shared" si="1"/>
        <v>2023</v>
      </c>
      <c r="L4666" s="4" t="str">
        <f t="shared" si="2"/>
        <v>Aug</v>
      </c>
    </row>
    <row r="4667" ht="22.5" customHeight="1">
      <c r="A4667" s="4">
        <f>(Orders!A4667)</f>
        <v>4525211942</v>
      </c>
      <c r="B4667" s="5">
        <f t="array" ref="B4667">_xlfn.XLOOKUP(A4667, Orders!A:A,Orders!C:C)</f>
        <v>45467.98083</v>
      </c>
      <c r="C4667" s="4">
        <f>Order_items!B4667</f>
        <v>490939</v>
      </c>
      <c r="D4667" s="4" t="str">
        <f t="array" ref="D4667">_xlfn.XLOOKUP(C4667,Products!A:A,Products!B:B,"")</f>
        <v>Lotion</v>
      </c>
      <c r="E4667" s="4" t="str">
        <f t="array" ref="E4667">_xlfn.XLOOKUP(C4667,Products!A:A,Products!C:C,"")</f>
        <v>Personal Care</v>
      </c>
      <c r="F4667" s="4" t="str">
        <f t="array" ref="F4667">_xlfn.XLOOKUP(C4667,Products!A:A,Products!D:D,"")</f>
        <v>Roy, Barad and De</v>
      </c>
      <c r="G4667" s="4">
        <f>Order_items!C4667</f>
        <v>1</v>
      </c>
      <c r="H4667" s="4">
        <f>Order_items!D4667</f>
        <v>80.25</v>
      </c>
      <c r="I4667" s="4">
        <f>Order_items!E4667</f>
        <v>80.25</v>
      </c>
      <c r="J4667" s="4" t="str">
        <f t="array" ref="J4667">_xlfn.XLOOKUP(A4667,Orders!A:A,Orders!G:G,"")</f>
        <v>Cash</v>
      </c>
      <c r="K4667" s="4">
        <f t="shared" si="1"/>
        <v>2024</v>
      </c>
      <c r="L4667" s="4" t="str">
        <f t="shared" si="2"/>
        <v>Jun</v>
      </c>
    </row>
    <row r="4668" ht="22.5" customHeight="1">
      <c r="A4668" s="4">
        <f>(Orders!A4668)</f>
        <v>7232049635</v>
      </c>
      <c r="B4668" s="5">
        <f t="array" ref="B4668">_xlfn.XLOOKUP(A4668, Orders!A:A,Orders!C:C)</f>
        <v>45010.65935</v>
      </c>
      <c r="C4668" s="4">
        <f>Order_items!B4668</f>
        <v>300159</v>
      </c>
      <c r="D4668" s="4" t="str">
        <f t="array" ref="D4668">_xlfn.XLOOKUP(C4668,Products!A:A,Products!B:B,"")</f>
        <v>Cola</v>
      </c>
      <c r="E4668" s="4" t="str">
        <f t="array" ref="E4668">_xlfn.XLOOKUP(C4668,Products!A:A,Products!C:C,"")</f>
        <v>Cold Drinks &amp; Juices</v>
      </c>
      <c r="F4668" s="4" t="str">
        <f t="array" ref="F4668">_xlfn.XLOOKUP(C4668,Products!A:A,Products!D:D,"")</f>
        <v>Basu, Rout and Mistry</v>
      </c>
      <c r="G4668" s="4">
        <f>Order_items!C4668</f>
        <v>2</v>
      </c>
      <c r="H4668" s="4">
        <f>Order_items!D4668</f>
        <v>44.35</v>
      </c>
      <c r="I4668" s="4">
        <f>Order_items!E4668</f>
        <v>88.7</v>
      </c>
      <c r="J4668" s="4" t="str">
        <f t="array" ref="J4668">_xlfn.XLOOKUP(A4668,Orders!A:A,Orders!G:G,"")</f>
        <v>Card</v>
      </c>
      <c r="K4668" s="4">
        <f t="shared" si="1"/>
        <v>2023</v>
      </c>
      <c r="L4668" s="4" t="str">
        <f t="shared" si="2"/>
        <v>Mar</v>
      </c>
    </row>
    <row r="4669" ht="22.5" customHeight="1">
      <c r="A4669" s="4">
        <f>(Orders!A4669)</f>
        <v>679546532</v>
      </c>
      <c r="B4669" s="5">
        <f t="array" ref="B4669">_xlfn.XLOOKUP(A4669, Orders!A:A,Orders!C:C)</f>
        <v>45440.70723</v>
      </c>
      <c r="C4669" s="4">
        <f>Order_items!B4669</f>
        <v>136533</v>
      </c>
      <c r="D4669" s="4" t="str">
        <f t="array" ref="D4669">_xlfn.XLOOKUP(C4669,Products!A:A,Products!B:B,"")</f>
        <v>Eggs</v>
      </c>
      <c r="E4669" s="4" t="str">
        <f t="array" ref="E4669">_xlfn.XLOOKUP(C4669,Products!A:A,Products!C:C,"")</f>
        <v>Dairy &amp; Breakfast</v>
      </c>
      <c r="F4669" s="4" t="str">
        <f t="array" ref="F4669">_xlfn.XLOOKUP(C4669,Products!A:A,Products!D:D,"")</f>
        <v>Raghavan, Magar and Shanker</v>
      </c>
      <c r="G4669" s="4">
        <f>Order_items!C4669</f>
        <v>2</v>
      </c>
      <c r="H4669" s="4">
        <f>Order_items!D4669</f>
        <v>826.21</v>
      </c>
      <c r="I4669" s="4">
        <f>Order_items!E4669</f>
        <v>1652.42</v>
      </c>
      <c r="J4669" s="4" t="str">
        <f t="array" ref="J4669">_xlfn.XLOOKUP(A4669,Orders!A:A,Orders!G:G,"")</f>
        <v>UPI</v>
      </c>
      <c r="K4669" s="4">
        <f t="shared" si="1"/>
        <v>2024</v>
      </c>
      <c r="L4669" s="4" t="str">
        <f t="shared" si="2"/>
        <v>May</v>
      </c>
    </row>
    <row r="4670" ht="22.5" customHeight="1">
      <c r="A4670" s="4">
        <f>(Orders!A4670)</f>
        <v>4665187954</v>
      </c>
      <c r="B4670" s="5">
        <f t="array" ref="B4670">_xlfn.XLOOKUP(A4670, Orders!A:A,Orders!C:C)</f>
        <v>45385.21791</v>
      </c>
      <c r="C4670" s="4">
        <f>Order_items!B4670</f>
        <v>337168</v>
      </c>
      <c r="D4670" s="4" t="str">
        <f t="array" ref="D4670">_xlfn.XLOOKUP(C4670,Products!A:A,Products!B:B,"")</f>
        <v>Eggs</v>
      </c>
      <c r="E4670" s="4" t="str">
        <f t="array" ref="E4670">_xlfn.XLOOKUP(C4670,Products!A:A,Products!C:C,"")</f>
        <v>Dairy &amp; Breakfast</v>
      </c>
      <c r="F4670" s="4" t="str">
        <f t="array" ref="F4670">_xlfn.XLOOKUP(C4670,Products!A:A,Products!D:D,"")</f>
        <v>Dasgupta PLC</v>
      </c>
      <c r="G4670" s="4">
        <f>Order_items!C4670</f>
        <v>1</v>
      </c>
      <c r="H4670" s="4">
        <f>Order_items!D4670</f>
        <v>545.49</v>
      </c>
      <c r="I4670" s="4">
        <f>Order_items!E4670</f>
        <v>545.49</v>
      </c>
      <c r="J4670" s="4" t="str">
        <f t="array" ref="J4670">_xlfn.XLOOKUP(A4670,Orders!A:A,Orders!G:G,"")</f>
        <v>Wallet</v>
      </c>
      <c r="K4670" s="4">
        <f t="shared" si="1"/>
        <v>2024</v>
      </c>
      <c r="L4670" s="4" t="str">
        <f t="shared" si="2"/>
        <v>Apr</v>
      </c>
    </row>
    <row r="4671" ht="22.5" customHeight="1">
      <c r="A4671" s="4">
        <f>(Orders!A4671)</f>
        <v>3914760118</v>
      </c>
      <c r="B4671" s="5">
        <f t="array" ref="B4671">_xlfn.XLOOKUP(A4671, Orders!A:A,Orders!C:C)</f>
        <v>45006.8461</v>
      </c>
      <c r="C4671" s="4">
        <f>Order_items!B4671</f>
        <v>153019</v>
      </c>
      <c r="D4671" s="4" t="str">
        <f t="array" ref="D4671">_xlfn.XLOOKUP(C4671,Products!A:A,Products!B:B,"")</f>
        <v>Onions</v>
      </c>
      <c r="E4671" s="4" t="str">
        <f t="array" ref="E4671">_xlfn.XLOOKUP(C4671,Products!A:A,Products!C:C,"")</f>
        <v>Fruits &amp; Vegetables</v>
      </c>
      <c r="F4671" s="4" t="str">
        <f t="array" ref="F4671">_xlfn.XLOOKUP(C4671,Products!A:A,Products!D:D,"")</f>
        <v>Aurora LLC</v>
      </c>
      <c r="G4671" s="4">
        <f>Order_items!C4671</f>
        <v>1</v>
      </c>
      <c r="H4671" s="4">
        <f>Order_items!D4671</f>
        <v>947.95</v>
      </c>
      <c r="I4671" s="4">
        <f>Order_items!E4671</f>
        <v>947.95</v>
      </c>
      <c r="J4671" s="4" t="str">
        <f t="array" ref="J4671">_xlfn.XLOOKUP(A4671,Orders!A:A,Orders!G:G,"")</f>
        <v>Wallet</v>
      </c>
      <c r="K4671" s="4">
        <f t="shared" si="1"/>
        <v>2023</v>
      </c>
      <c r="L4671" s="4" t="str">
        <f t="shared" si="2"/>
        <v>Mar</v>
      </c>
    </row>
    <row r="4672" ht="22.5" customHeight="1">
      <c r="A4672" s="4">
        <f>(Orders!A4672)</f>
        <v>155568486</v>
      </c>
      <c r="B4672" s="5">
        <f t="array" ref="B4672">_xlfn.XLOOKUP(A4672, Orders!A:A,Orders!C:C)</f>
        <v>45286.20567</v>
      </c>
      <c r="C4672" s="4">
        <f>Order_items!B4672</f>
        <v>807452</v>
      </c>
      <c r="D4672" s="4" t="str">
        <f t="array" ref="D4672">_xlfn.XLOOKUP(C4672,Products!A:A,Products!B:B,"")</f>
        <v>Pulses</v>
      </c>
      <c r="E4672" s="4" t="str">
        <f t="array" ref="E4672">_xlfn.XLOOKUP(C4672,Products!A:A,Products!C:C,"")</f>
        <v>Grocery &amp; Staples</v>
      </c>
      <c r="F4672" s="4" t="str">
        <f t="array" ref="F4672">_xlfn.XLOOKUP(C4672,Products!A:A,Products!D:D,"")</f>
        <v>Naik Ltd</v>
      </c>
      <c r="G4672" s="4">
        <f>Order_items!C4672</f>
        <v>1</v>
      </c>
      <c r="H4672" s="4">
        <f>Order_items!D4672</f>
        <v>144.19</v>
      </c>
      <c r="I4672" s="4">
        <f>Order_items!E4672</f>
        <v>144.19</v>
      </c>
      <c r="J4672" s="4" t="str">
        <f t="array" ref="J4672">_xlfn.XLOOKUP(A4672,Orders!A:A,Orders!G:G,"")</f>
        <v>UPI</v>
      </c>
      <c r="K4672" s="4">
        <f t="shared" si="1"/>
        <v>2023</v>
      </c>
      <c r="L4672" s="4" t="str">
        <f t="shared" si="2"/>
        <v>Dec</v>
      </c>
    </row>
    <row r="4673" ht="22.5" customHeight="1">
      <c r="A4673" s="4">
        <f>(Orders!A4673)</f>
        <v>3773972929</v>
      </c>
      <c r="B4673" s="5">
        <f t="array" ref="B4673">_xlfn.XLOOKUP(A4673, Orders!A:A,Orders!C:C)</f>
        <v>45218.47271</v>
      </c>
      <c r="C4673" s="4">
        <f>Order_items!B4673</f>
        <v>669378</v>
      </c>
      <c r="D4673" s="4" t="str">
        <f t="array" ref="D4673">_xlfn.XLOOKUP(C4673,Products!A:A,Products!B:B,"")</f>
        <v>Potatoes</v>
      </c>
      <c r="E4673" s="4" t="str">
        <f t="array" ref="E4673">_xlfn.XLOOKUP(C4673,Products!A:A,Products!C:C,"")</f>
        <v>Fruits &amp; Vegetables</v>
      </c>
      <c r="F4673" s="4" t="str">
        <f t="array" ref="F4673">_xlfn.XLOOKUP(C4673,Products!A:A,Products!D:D,"")</f>
        <v>Chadha and Sons</v>
      </c>
      <c r="G4673" s="4">
        <f>Order_items!C4673</f>
        <v>1</v>
      </c>
      <c r="H4673" s="4">
        <f>Order_items!D4673</f>
        <v>212.14</v>
      </c>
      <c r="I4673" s="4">
        <f>Order_items!E4673</f>
        <v>212.14</v>
      </c>
      <c r="J4673" s="4" t="str">
        <f t="array" ref="J4673">_xlfn.XLOOKUP(A4673,Orders!A:A,Orders!G:G,"")</f>
        <v>Card</v>
      </c>
      <c r="K4673" s="4">
        <f t="shared" si="1"/>
        <v>2023</v>
      </c>
      <c r="L4673" s="4" t="str">
        <f t="shared" si="2"/>
        <v>Oct</v>
      </c>
    </row>
    <row r="4674" ht="22.5" customHeight="1">
      <c r="A4674" s="4">
        <f>(Orders!A4674)</f>
        <v>2168808412</v>
      </c>
      <c r="B4674" s="5">
        <f t="array" ref="B4674">_xlfn.XLOOKUP(A4674, Orders!A:A,Orders!C:C)</f>
        <v>45069.42826</v>
      </c>
      <c r="C4674" s="4">
        <f>Order_items!B4674</f>
        <v>378287</v>
      </c>
      <c r="D4674" s="4" t="str">
        <f t="array" ref="D4674">_xlfn.XLOOKUP(C4674,Products!A:A,Products!B:B,"")</f>
        <v>Lemonade</v>
      </c>
      <c r="E4674" s="4" t="str">
        <f t="array" ref="E4674">_xlfn.XLOOKUP(C4674,Products!A:A,Products!C:C,"")</f>
        <v>Cold Drinks &amp; Juices</v>
      </c>
      <c r="F4674" s="4" t="str">
        <f t="array" ref="F4674">_xlfn.XLOOKUP(C4674,Products!A:A,Products!D:D,"")</f>
        <v>Ramesh-Jain</v>
      </c>
      <c r="G4674" s="4">
        <f>Order_items!C4674</f>
        <v>2</v>
      </c>
      <c r="H4674" s="4">
        <f>Order_items!D4674</f>
        <v>332.84</v>
      </c>
      <c r="I4674" s="4">
        <f>Order_items!E4674</f>
        <v>665.68</v>
      </c>
      <c r="J4674" s="4" t="str">
        <f t="array" ref="J4674">_xlfn.XLOOKUP(A4674,Orders!A:A,Orders!G:G,"")</f>
        <v>UPI</v>
      </c>
      <c r="K4674" s="4">
        <f t="shared" si="1"/>
        <v>2023</v>
      </c>
      <c r="L4674" s="4" t="str">
        <f t="shared" si="2"/>
        <v>May</v>
      </c>
    </row>
    <row r="4675" ht="22.5" customHeight="1">
      <c r="A4675" s="4">
        <f>(Orders!A4675)</f>
        <v>7697315553</v>
      </c>
      <c r="B4675" s="5">
        <f t="array" ref="B4675">_xlfn.XLOOKUP(A4675, Orders!A:A,Orders!C:C)</f>
        <v>45270.12096</v>
      </c>
      <c r="C4675" s="4">
        <f>Order_items!B4675</f>
        <v>692985</v>
      </c>
      <c r="D4675" s="4" t="str">
        <f t="array" ref="D4675">_xlfn.XLOOKUP(C4675,Products!A:A,Products!B:B,"")</f>
        <v>Pulses</v>
      </c>
      <c r="E4675" s="4" t="str">
        <f t="array" ref="E4675">_xlfn.XLOOKUP(C4675,Products!A:A,Products!C:C,"")</f>
        <v>Grocery &amp; Staples</v>
      </c>
      <c r="F4675" s="4" t="str">
        <f t="array" ref="F4675">_xlfn.XLOOKUP(C4675,Products!A:A,Products!D:D,"")</f>
        <v>Wable, Sankaran and Hari</v>
      </c>
      <c r="G4675" s="4">
        <f>Order_items!C4675</f>
        <v>1</v>
      </c>
      <c r="H4675" s="4">
        <f>Order_items!D4675</f>
        <v>197.39</v>
      </c>
      <c r="I4675" s="4">
        <f>Order_items!E4675</f>
        <v>197.39</v>
      </c>
      <c r="J4675" s="4" t="str">
        <f t="array" ref="J4675">_xlfn.XLOOKUP(A4675,Orders!A:A,Orders!G:G,"")</f>
        <v>UPI</v>
      </c>
      <c r="K4675" s="4">
        <f t="shared" si="1"/>
        <v>2023</v>
      </c>
      <c r="L4675" s="4" t="str">
        <f t="shared" si="2"/>
        <v>Dec</v>
      </c>
    </row>
    <row r="4676" ht="22.5" customHeight="1">
      <c r="A4676" s="4">
        <f>(Orders!A4676)</f>
        <v>804414742</v>
      </c>
      <c r="B4676" s="5">
        <f t="array" ref="B4676">_xlfn.XLOOKUP(A4676, Orders!A:A,Orders!C:C)</f>
        <v>45488.88817</v>
      </c>
      <c r="C4676" s="4">
        <f>Order_items!B4676</f>
        <v>707935</v>
      </c>
      <c r="D4676" s="4" t="str">
        <f t="array" ref="D4676">_xlfn.XLOOKUP(C4676,Products!A:A,Products!B:B,"")</f>
        <v>Cat Food</v>
      </c>
      <c r="E4676" s="4" t="str">
        <f t="array" ref="E4676">_xlfn.XLOOKUP(C4676,Products!A:A,Products!C:C,"")</f>
        <v>Pet Care</v>
      </c>
      <c r="F4676" s="4" t="str">
        <f t="array" ref="F4676">_xlfn.XLOOKUP(C4676,Products!A:A,Products!D:D,"")</f>
        <v>Anne, Mammen and Khatri</v>
      </c>
      <c r="G4676" s="4">
        <f>Order_items!C4676</f>
        <v>3</v>
      </c>
      <c r="H4676" s="4">
        <f>Order_items!D4676</f>
        <v>820.9</v>
      </c>
      <c r="I4676" s="4">
        <f>Order_items!E4676</f>
        <v>2462.7</v>
      </c>
      <c r="J4676" s="4" t="str">
        <f t="array" ref="J4676">_xlfn.XLOOKUP(A4676,Orders!A:A,Orders!G:G,"")</f>
        <v>Cash</v>
      </c>
      <c r="K4676" s="4">
        <f t="shared" si="1"/>
        <v>2024</v>
      </c>
      <c r="L4676" s="4" t="str">
        <f t="shared" si="2"/>
        <v>Jul</v>
      </c>
    </row>
    <row r="4677" ht="22.5" customHeight="1">
      <c r="A4677" s="4">
        <f>(Orders!A4677)</f>
        <v>918328199</v>
      </c>
      <c r="B4677" s="5">
        <f t="array" ref="B4677">_xlfn.XLOOKUP(A4677, Orders!A:A,Orders!C:C)</f>
        <v>45278.07987</v>
      </c>
      <c r="C4677" s="4">
        <f>Order_items!B4677</f>
        <v>970529</v>
      </c>
      <c r="D4677" s="4" t="str">
        <f t="array" ref="D4677">_xlfn.XLOOKUP(C4677,Products!A:A,Products!B:B,"")</f>
        <v>Diapers</v>
      </c>
      <c r="E4677" s="4" t="str">
        <f t="array" ref="E4677">_xlfn.XLOOKUP(C4677,Products!A:A,Products!C:C,"")</f>
        <v>Baby Care</v>
      </c>
      <c r="F4677" s="4" t="str">
        <f t="array" ref="F4677">_xlfn.XLOOKUP(C4677,Products!A:A,Products!D:D,"")</f>
        <v>Kurian, Patla and Sanghvi</v>
      </c>
      <c r="G4677" s="4">
        <f>Order_items!C4677</f>
        <v>2</v>
      </c>
      <c r="H4677" s="4">
        <f>Order_items!D4677</f>
        <v>827.44</v>
      </c>
      <c r="I4677" s="4">
        <f>Order_items!E4677</f>
        <v>1654.88</v>
      </c>
      <c r="J4677" s="4" t="str">
        <f t="array" ref="J4677">_xlfn.XLOOKUP(A4677,Orders!A:A,Orders!G:G,"")</f>
        <v>Card</v>
      </c>
      <c r="K4677" s="4">
        <f t="shared" si="1"/>
        <v>2023</v>
      </c>
      <c r="L4677" s="4" t="str">
        <f t="shared" si="2"/>
        <v>Dec</v>
      </c>
    </row>
    <row r="4678" ht="22.5" customHeight="1">
      <c r="A4678" s="4">
        <f>(Orders!A4678)</f>
        <v>3084493525</v>
      </c>
      <c r="B4678" s="5">
        <f t="array" ref="B4678">_xlfn.XLOOKUP(A4678, Orders!A:A,Orders!C:C)</f>
        <v>45027.78237</v>
      </c>
      <c r="C4678" s="4">
        <f>Order_items!B4678</f>
        <v>219598</v>
      </c>
      <c r="D4678" s="4" t="str">
        <f t="array" ref="D4678">_xlfn.XLOOKUP(C4678,Products!A:A,Products!B:B,"")</f>
        <v>Shampoo</v>
      </c>
      <c r="E4678" s="4" t="str">
        <f t="array" ref="E4678">_xlfn.XLOOKUP(C4678,Products!A:A,Products!C:C,"")</f>
        <v>Personal Care</v>
      </c>
      <c r="F4678" s="4" t="str">
        <f t="array" ref="F4678">_xlfn.XLOOKUP(C4678,Products!A:A,Products!D:D,"")</f>
        <v>Arora-Magar</v>
      </c>
      <c r="G4678" s="4">
        <f>Order_items!C4678</f>
        <v>1</v>
      </c>
      <c r="H4678" s="4">
        <f>Order_items!D4678</f>
        <v>367.08</v>
      </c>
      <c r="I4678" s="4">
        <f>Order_items!E4678</f>
        <v>367.08</v>
      </c>
      <c r="J4678" s="4" t="str">
        <f t="array" ref="J4678">_xlfn.XLOOKUP(A4678,Orders!A:A,Orders!G:G,"")</f>
        <v>Cash</v>
      </c>
      <c r="K4678" s="4">
        <f t="shared" si="1"/>
        <v>2023</v>
      </c>
      <c r="L4678" s="4" t="str">
        <f t="shared" si="2"/>
        <v>Apr</v>
      </c>
    </row>
    <row r="4679" ht="22.5" customHeight="1">
      <c r="A4679" s="4">
        <f>(Orders!A4679)</f>
        <v>8047256000</v>
      </c>
      <c r="B4679" s="5">
        <f t="array" ref="B4679">_xlfn.XLOOKUP(A4679, Orders!A:A,Orders!C:C)</f>
        <v>45512.83361</v>
      </c>
      <c r="C4679" s="4">
        <f>Order_items!B4679</f>
        <v>721521</v>
      </c>
      <c r="D4679" s="4" t="str">
        <f t="array" ref="D4679">_xlfn.XLOOKUP(C4679,Products!A:A,Products!B:B,"")</f>
        <v>Rice</v>
      </c>
      <c r="E4679" s="4" t="str">
        <f t="array" ref="E4679">_xlfn.XLOOKUP(C4679,Products!A:A,Products!C:C,"")</f>
        <v>Grocery &amp; Staples</v>
      </c>
      <c r="F4679" s="4" t="str">
        <f t="array" ref="F4679">_xlfn.XLOOKUP(C4679,Products!A:A,Products!D:D,"")</f>
        <v>Ramanathan, Agarwal and Baria</v>
      </c>
      <c r="G4679" s="4">
        <f>Order_items!C4679</f>
        <v>1</v>
      </c>
      <c r="H4679" s="4">
        <f>Order_items!D4679</f>
        <v>417.39</v>
      </c>
      <c r="I4679" s="4">
        <f>Order_items!E4679</f>
        <v>417.39</v>
      </c>
      <c r="J4679" s="4" t="str">
        <f t="array" ref="J4679">_xlfn.XLOOKUP(A4679,Orders!A:A,Orders!G:G,"")</f>
        <v>Card</v>
      </c>
      <c r="K4679" s="4">
        <f t="shared" si="1"/>
        <v>2024</v>
      </c>
      <c r="L4679" s="4" t="str">
        <f t="shared" si="2"/>
        <v>Aug</v>
      </c>
    </row>
    <row r="4680" ht="22.5" customHeight="1">
      <c r="A4680" s="4">
        <f>(Orders!A4680)</f>
        <v>5176597414</v>
      </c>
      <c r="B4680" s="5">
        <f t="array" ref="B4680">_xlfn.XLOOKUP(A4680, Orders!A:A,Orders!C:C)</f>
        <v>45316.19032</v>
      </c>
      <c r="C4680" s="4">
        <f>Order_items!B4680</f>
        <v>6405</v>
      </c>
      <c r="D4680" s="4" t="str">
        <f t="array" ref="D4680">_xlfn.XLOOKUP(C4680,Products!A:A,Products!B:B,"")</f>
        <v>Baby Food</v>
      </c>
      <c r="E4680" s="4" t="str">
        <f t="array" ref="E4680">_xlfn.XLOOKUP(C4680,Products!A:A,Products!C:C,"")</f>
        <v>Baby Care</v>
      </c>
      <c r="F4680" s="4" t="str">
        <f t="array" ref="F4680">_xlfn.XLOOKUP(C4680,Products!A:A,Products!D:D,"")</f>
        <v>Kashyap-Reddy</v>
      </c>
      <c r="G4680" s="4">
        <f>Order_items!C4680</f>
        <v>2</v>
      </c>
      <c r="H4680" s="4">
        <f>Order_items!D4680</f>
        <v>236.51</v>
      </c>
      <c r="I4680" s="4">
        <f>Order_items!E4680</f>
        <v>473.02</v>
      </c>
      <c r="J4680" s="4" t="str">
        <f t="array" ref="J4680">_xlfn.XLOOKUP(A4680,Orders!A:A,Orders!G:G,"")</f>
        <v>Wallet</v>
      </c>
      <c r="K4680" s="4">
        <f t="shared" si="1"/>
        <v>2024</v>
      </c>
      <c r="L4680" s="4" t="str">
        <f t="shared" si="2"/>
        <v>Jan</v>
      </c>
    </row>
    <row r="4681" ht="22.5" customHeight="1">
      <c r="A4681" s="4">
        <f>(Orders!A4681)</f>
        <v>110303417</v>
      </c>
      <c r="B4681" s="5">
        <f t="array" ref="B4681">_xlfn.XLOOKUP(A4681, Orders!A:A,Orders!C:C)</f>
        <v>45436.07508</v>
      </c>
      <c r="C4681" s="4">
        <f>Order_items!B4681</f>
        <v>654623</v>
      </c>
      <c r="D4681" s="4" t="str">
        <f t="array" ref="D4681">_xlfn.XLOOKUP(C4681,Products!A:A,Products!B:B,"")</f>
        <v>Chips</v>
      </c>
      <c r="E4681" s="4" t="str">
        <f t="array" ref="E4681">_xlfn.XLOOKUP(C4681,Products!A:A,Products!C:C,"")</f>
        <v>Snacks &amp; Munchies</v>
      </c>
      <c r="F4681" s="4" t="str">
        <f t="array" ref="F4681">_xlfn.XLOOKUP(C4681,Products!A:A,Products!D:D,"")</f>
        <v>Pradhan and Sons</v>
      </c>
      <c r="G4681" s="4">
        <f>Order_items!C4681</f>
        <v>3</v>
      </c>
      <c r="H4681" s="4">
        <f>Order_items!D4681</f>
        <v>422.14</v>
      </c>
      <c r="I4681" s="4">
        <f>Order_items!E4681</f>
        <v>1266.42</v>
      </c>
      <c r="J4681" s="4" t="str">
        <f t="array" ref="J4681">_xlfn.XLOOKUP(A4681,Orders!A:A,Orders!G:G,"")</f>
        <v>Wallet</v>
      </c>
      <c r="K4681" s="4">
        <f t="shared" si="1"/>
        <v>2024</v>
      </c>
      <c r="L4681" s="4" t="str">
        <f t="shared" si="2"/>
        <v>May</v>
      </c>
    </row>
    <row r="4682" ht="22.5" customHeight="1">
      <c r="A4682" s="4">
        <f>(Orders!A4682)</f>
        <v>1809212176</v>
      </c>
      <c r="B4682" s="5">
        <f t="array" ref="B4682">_xlfn.XLOOKUP(A4682, Orders!A:A,Orders!C:C)</f>
        <v>45024.38713</v>
      </c>
      <c r="C4682" s="4">
        <f>Order_items!B4682</f>
        <v>818522</v>
      </c>
      <c r="D4682" s="4" t="str">
        <f t="array" ref="D4682">_xlfn.XLOOKUP(C4682,Products!A:A,Products!B:B,"")</f>
        <v>Cheese</v>
      </c>
      <c r="E4682" s="4" t="str">
        <f t="array" ref="E4682">_xlfn.XLOOKUP(C4682,Products!A:A,Products!C:C,"")</f>
        <v>Dairy &amp; Breakfast</v>
      </c>
      <c r="F4682" s="4" t="str">
        <f t="array" ref="F4682">_xlfn.XLOOKUP(C4682,Products!A:A,Products!D:D,"")</f>
        <v>Hora-Roy</v>
      </c>
      <c r="G4682" s="4">
        <f>Order_items!C4682</f>
        <v>2</v>
      </c>
      <c r="H4682" s="4">
        <f>Order_items!D4682</f>
        <v>96.09</v>
      </c>
      <c r="I4682" s="4">
        <f>Order_items!E4682</f>
        <v>192.18</v>
      </c>
      <c r="J4682" s="4" t="str">
        <f t="array" ref="J4682">_xlfn.XLOOKUP(A4682,Orders!A:A,Orders!G:G,"")</f>
        <v>Card</v>
      </c>
      <c r="K4682" s="4">
        <f t="shared" si="1"/>
        <v>2023</v>
      </c>
      <c r="L4682" s="4" t="str">
        <f t="shared" si="2"/>
        <v>Apr</v>
      </c>
    </row>
    <row r="4683" ht="22.5" customHeight="1">
      <c r="A4683" s="4">
        <f>(Orders!A4683)</f>
        <v>1765001264</v>
      </c>
      <c r="B4683" s="5">
        <f t="array" ref="B4683">_xlfn.XLOOKUP(A4683, Orders!A:A,Orders!C:C)</f>
        <v>45113.46013</v>
      </c>
      <c r="C4683" s="4">
        <f>Order_items!B4683</f>
        <v>654623</v>
      </c>
      <c r="D4683" s="4" t="str">
        <f t="array" ref="D4683">_xlfn.XLOOKUP(C4683,Products!A:A,Products!B:B,"")</f>
        <v>Chips</v>
      </c>
      <c r="E4683" s="4" t="str">
        <f t="array" ref="E4683">_xlfn.XLOOKUP(C4683,Products!A:A,Products!C:C,"")</f>
        <v>Snacks &amp; Munchies</v>
      </c>
      <c r="F4683" s="4" t="str">
        <f t="array" ref="F4683">_xlfn.XLOOKUP(C4683,Products!A:A,Products!D:D,"")</f>
        <v>Pradhan and Sons</v>
      </c>
      <c r="G4683" s="4">
        <f>Order_items!C4683</f>
        <v>1</v>
      </c>
      <c r="H4683" s="4">
        <f>Order_items!D4683</f>
        <v>422.14</v>
      </c>
      <c r="I4683" s="4">
        <f>Order_items!E4683</f>
        <v>422.14</v>
      </c>
      <c r="J4683" s="4" t="str">
        <f t="array" ref="J4683">_xlfn.XLOOKUP(A4683,Orders!A:A,Orders!G:G,"")</f>
        <v>UPI</v>
      </c>
      <c r="K4683" s="4">
        <f t="shared" si="1"/>
        <v>2023</v>
      </c>
      <c r="L4683" s="4" t="str">
        <f t="shared" si="2"/>
        <v>Jul</v>
      </c>
    </row>
    <row r="4684" ht="22.5" customHeight="1">
      <c r="A4684" s="4">
        <f>(Orders!A4684)</f>
        <v>4220306391</v>
      </c>
      <c r="B4684" s="5">
        <f t="array" ref="B4684">_xlfn.XLOOKUP(A4684, Orders!A:A,Orders!C:C)</f>
        <v>45299.1939</v>
      </c>
      <c r="C4684" s="4">
        <f>Order_items!B4684</f>
        <v>537274</v>
      </c>
      <c r="D4684" s="4" t="str">
        <f t="array" ref="D4684">_xlfn.XLOOKUP(C4684,Products!A:A,Products!B:B,"")</f>
        <v>Pet Treats</v>
      </c>
      <c r="E4684" s="4" t="str">
        <f t="array" ref="E4684">_xlfn.XLOOKUP(C4684,Products!A:A,Products!C:C,"")</f>
        <v>Pet Care</v>
      </c>
      <c r="F4684" s="4" t="str">
        <f t="array" ref="F4684">_xlfn.XLOOKUP(C4684,Products!A:A,Products!D:D,"")</f>
        <v>Lal-Chauhan</v>
      </c>
      <c r="G4684" s="4">
        <f>Order_items!C4684</f>
        <v>1</v>
      </c>
      <c r="H4684" s="4">
        <f>Order_items!D4684</f>
        <v>702.71</v>
      </c>
      <c r="I4684" s="4">
        <f>Order_items!E4684</f>
        <v>702.71</v>
      </c>
      <c r="J4684" s="4" t="str">
        <f t="array" ref="J4684">_xlfn.XLOOKUP(A4684,Orders!A:A,Orders!G:G,"")</f>
        <v>UPI</v>
      </c>
      <c r="K4684" s="4">
        <f t="shared" si="1"/>
        <v>2024</v>
      </c>
      <c r="L4684" s="4" t="str">
        <f t="shared" si="2"/>
        <v>Jan</v>
      </c>
    </row>
    <row r="4685" ht="22.5" customHeight="1">
      <c r="A4685" s="4">
        <f>(Orders!A4685)</f>
        <v>1275637731</v>
      </c>
      <c r="B4685" s="5">
        <f t="array" ref="B4685">_xlfn.XLOOKUP(A4685, Orders!A:A,Orders!C:C)</f>
        <v>45281.44532</v>
      </c>
      <c r="C4685" s="4">
        <f>Order_items!B4685</f>
        <v>137909</v>
      </c>
      <c r="D4685" s="4" t="str">
        <f t="array" ref="D4685">_xlfn.XLOOKUP(C4685,Products!A:A,Products!B:B,"")</f>
        <v>Cough Syrup</v>
      </c>
      <c r="E4685" s="4" t="str">
        <f t="array" ref="E4685">_xlfn.XLOOKUP(C4685,Products!A:A,Products!C:C,"")</f>
        <v>Pharmacy</v>
      </c>
      <c r="F4685" s="4" t="str">
        <f t="array" ref="F4685">_xlfn.XLOOKUP(C4685,Products!A:A,Products!D:D,"")</f>
        <v>Dalal PLC</v>
      </c>
      <c r="G4685" s="4">
        <f>Order_items!C4685</f>
        <v>1</v>
      </c>
      <c r="H4685" s="4">
        <f>Order_items!D4685</f>
        <v>864.3</v>
      </c>
      <c r="I4685" s="4">
        <f>Order_items!E4685</f>
        <v>864.3</v>
      </c>
      <c r="J4685" s="4" t="str">
        <f t="array" ref="J4685">_xlfn.XLOOKUP(A4685,Orders!A:A,Orders!G:G,"")</f>
        <v>UPI</v>
      </c>
      <c r="K4685" s="4">
        <f t="shared" si="1"/>
        <v>2023</v>
      </c>
      <c r="L4685" s="4" t="str">
        <f t="shared" si="2"/>
        <v>Dec</v>
      </c>
    </row>
    <row r="4686" ht="22.5" customHeight="1">
      <c r="A4686" s="4">
        <f>(Orders!A4686)</f>
        <v>7729557529</v>
      </c>
      <c r="B4686" s="5">
        <f t="array" ref="B4686">_xlfn.XLOOKUP(A4686, Orders!A:A,Orders!C:C)</f>
        <v>45559.45096</v>
      </c>
      <c r="C4686" s="4">
        <f>Order_items!B4686</f>
        <v>961614</v>
      </c>
      <c r="D4686" s="4" t="str">
        <f t="array" ref="D4686">_xlfn.XLOOKUP(C4686,Products!A:A,Products!B:B,"")</f>
        <v>Chocolates</v>
      </c>
      <c r="E4686" s="4" t="str">
        <f t="array" ref="E4686">_xlfn.XLOOKUP(C4686,Products!A:A,Products!C:C,"")</f>
        <v>Snacks &amp; Munchies</v>
      </c>
      <c r="F4686" s="4" t="str">
        <f t="array" ref="F4686">_xlfn.XLOOKUP(C4686,Products!A:A,Products!D:D,"")</f>
        <v>Goda Inc</v>
      </c>
      <c r="G4686" s="4">
        <f>Order_items!C4686</f>
        <v>1</v>
      </c>
      <c r="H4686" s="4">
        <f>Order_items!D4686</f>
        <v>227.22</v>
      </c>
      <c r="I4686" s="4">
        <f>Order_items!E4686</f>
        <v>227.22</v>
      </c>
      <c r="J4686" s="4" t="str">
        <f t="array" ref="J4686">_xlfn.XLOOKUP(A4686,Orders!A:A,Orders!G:G,"")</f>
        <v>Wallet</v>
      </c>
      <c r="K4686" s="4">
        <f t="shared" si="1"/>
        <v>2024</v>
      </c>
      <c r="L4686" s="4" t="str">
        <f t="shared" si="2"/>
        <v>Sep</v>
      </c>
    </row>
    <row r="4687" ht="22.5" customHeight="1">
      <c r="A4687" s="4">
        <f>(Orders!A4687)</f>
        <v>9279017414</v>
      </c>
      <c r="B4687" s="5">
        <f t="array" ref="B4687">_xlfn.XLOOKUP(A4687, Orders!A:A,Orders!C:C)</f>
        <v>45075.62486</v>
      </c>
      <c r="C4687" s="4">
        <f>Order_items!B4687</f>
        <v>131937</v>
      </c>
      <c r="D4687" s="4" t="str">
        <f t="array" ref="D4687">_xlfn.XLOOKUP(C4687,Products!A:A,Products!B:B,"")</f>
        <v>Frozen Pizza</v>
      </c>
      <c r="E4687" s="4" t="str">
        <f t="array" ref="E4687">_xlfn.XLOOKUP(C4687,Products!A:A,Products!C:C,"")</f>
        <v>Instant &amp; Frozen Food</v>
      </c>
      <c r="F4687" s="4" t="str">
        <f t="array" ref="F4687">_xlfn.XLOOKUP(C4687,Products!A:A,Products!D:D,"")</f>
        <v>Varkey, Devi and Ganguly</v>
      </c>
      <c r="G4687" s="4">
        <f>Order_items!C4687</f>
        <v>1</v>
      </c>
      <c r="H4687" s="4">
        <f>Order_items!D4687</f>
        <v>287.81</v>
      </c>
      <c r="I4687" s="4">
        <f>Order_items!E4687</f>
        <v>287.81</v>
      </c>
      <c r="J4687" s="4" t="str">
        <f t="array" ref="J4687">_xlfn.XLOOKUP(A4687,Orders!A:A,Orders!G:G,"")</f>
        <v>UPI</v>
      </c>
      <c r="K4687" s="4">
        <f t="shared" si="1"/>
        <v>2023</v>
      </c>
      <c r="L4687" s="4" t="str">
        <f t="shared" si="2"/>
        <v>May</v>
      </c>
    </row>
    <row r="4688" ht="22.5" customHeight="1">
      <c r="A4688" s="4">
        <f>(Orders!A4688)</f>
        <v>8726185624</v>
      </c>
      <c r="B4688" s="5">
        <f t="array" ref="B4688">_xlfn.XLOOKUP(A4688, Orders!A:A,Orders!C:C)</f>
        <v>45560.8448</v>
      </c>
      <c r="C4688" s="4">
        <f>Order_items!B4688</f>
        <v>712003</v>
      </c>
      <c r="D4688" s="4" t="str">
        <f t="array" ref="D4688">_xlfn.XLOOKUP(C4688,Products!A:A,Products!B:B,"")</f>
        <v>Cola</v>
      </c>
      <c r="E4688" s="4" t="str">
        <f t="array" ref="E4688">_xlfn.XLOOKUP(C4688,Products!A:A,Products!C:C,"")</f>
        <v>Cold Drinks &amp; Juices</v>
      </c>
      <c r="F4688" s="4" t="str">
        <f t="array" ref="F4688">_xlfn.XLOOKUP(C4688,Products!A:A,Products!D:D,"")</f>
        <v>Karan, Bandi and Acharya</v>
      </c>
      <c r="G4688" s="4">
        <f>Order_items!C4688</f>
        <v>2</v>
      </c>
      <c r="H4688" s="4">
        <f>Order_items!D4688</f>
        <v>671.68</v>
      </c>
      <c r="I4688" s="4">
        <f>Order_items!E4688</f>
        <v>1343.36</v>
      </c>
      <c r="J4688" s="4" t="str">
        <f t="array" ref="J4688">_xlfn.XLOOKUP(A4688,Orders!A:A,Orders!G:G,"")</f>
        <v>Card</v>
      </c>
      <c r="K4688" s="4">
        <f t="shared" si="1"/>
        <v>2024</v>
      </c>
      <c r="L4688" s="4" t="str">
        <f t="shared" si="2"/>
        <v>Sep</v>
      </c>
    </row>
    <row r="4689" ht="22.5" customHeight="1">
      <c r="A4689" s="4">
        <f>(Orders!A4689)</f>
        <v>3192177869</v>
      </c>
      <c r="B4689" s="5">
        <f t="array" ref="B4689">_xlfn.XLOOKUP(A4689, Orders!A:A,Orders!C:C)</f>
        <v>45514.18174</v>
      </c>
      <c r="C4689" s="4">
        <f>Order_items!B4689</f>
        <v>677542</v>
      </c>
      <c r="D4689" s="4" t="str">
        <f t="array" ref="D4689">_xlfn.XLOOKUP(C4689,Products!A:A,Products!B:B,"")</f>
        <v>Toilet Cleaner</v>
      </c>
      <c r="E4689" s="4" t="str">
        <f t="array" ref="E4689">_xlfn.XLOOKUP(C4689,Products!A:A,Products!C:C,"")</f>
        <v>Household Care</v>
      </c>
      <c r="F4689" s="4" t="str">
        <f t="array" ref="F4689">_xlfn.XLOOKUP(C4689,Products!A:A,Products!D:D,"")</f>
        <v>Thaman-Lanka</v>
      </c>
      <c r="G4689" s="4">
        <f>Order_items!C4689</f>
        <v>3</v>
      </c>
      <c r="H4689" s="4">
        <f>Order_items!D4689</f>
        <v>212.61</v>
      </c>
      <c r="I4689" s="4">
        <f>Order_items!E4689</f>
        <v>637.83</v>
      </c>
      <c r="J4689" s="4" t="str">
        <f t="array" ref="J4689">_xlfn.XLOOKUP(A4689,Orders!A:A,Orders!G:G,"")</f>
        <v>Cash</v>
      </c>
      <c r="K4689" s="4">
        <f t="shared" si="1"/>
        <v>2024</v>
      </c>
      <c r="L4689" s="4" t="str">
        <f t="shared" si="2"/>
        <v>Aug</v>
      </c>
    </row>
    <row r="4690" ht="22.5" customHeight="1">
      <c r="A4690" s="4">
        <f>(Orders!A4690)</f>
        <v>5033541164</v>
      </c>
      <c r="B4690" s="5">
        <f t="array" ref="B4690">_xlfn.XLOOKUP(A4690, Orders!A:A,Orders!C:C)</f>
        <v>45438.18661</v>
      </c>
      <c r="C4690" s="4">
        <f>Order_items!B4690</f>
        <v>969851</v>
      </c>
      <c r="D4690" s="4" t="str">
        <f t="array" ref="D4690">_xlfn.XLOOKUP(C4690,Products!A:A,Products!B:B,"")</f>
        <v>Frozen Vegetables</v>
      </c>
      <c r="E4690" s="4" t="str">
        <f t="array" ref="E4690">_xlfn.XLOOKUP(C4690,Products!A:A,Products!C:C,"")</f>
        <v>Instant &amp; Frozen Food</v>
      </c>
      <c r="F4690" s="4" t="str">
        <f t="array" ref="F4690">_xlfn.XLOOKUP(C4690,Products!A:A,Products!D:D,"")</f>
        <v>Kara, Sodhi and Bassi</v>
      </c>
      <c r="G4690" s="4">
        <f>Order_items!C4690</f>
        <v>3</v>
      </c>
      <c r="H4690" s="4">
        <f>Order_items!D4690</f>
        <v>340.66</v>
      </c>
      <c r="I4690" s="4">
        <f>Order_items!E4690</f>
        <v>1021.98</v>
      </c>
      <c r="J4690" s="4" t="str">
        <f t="array" ref="J4690">_xlfn.XLOOKUP(A4690,Orders!A:A,Orders!G:G,"")</f>
        <v>Cash</v>
      </c>
      <c r="K4690" s="4">
        <f t="shared" si="1"/>
        <v>2024</v>
      </c>
      <c r="L4690" s="4" t="str">
        <f t="shared" si="2"/>
        <v>May</v>
      </c>
    </row>
    <row r="4691" ht="22.5" customHeight="1">
      <c r="A4691" s="4">
        <f>(Orders!A4691)</f>
        <v>4495977117</v>
      </c>
      <c r="B4691" s="5">
        <f t="array" ref="B4691">_xlfn.XLOOKUP(A4691, Orders!A:A,Orders!C:C)</f>
        <v>45048.42388</v>
      </c>
      <c r="C4691" s="4">
        <f>Order_items!B4691</f>
        <v>378287</v>
      </c>
      <c r="D4691" s="4" t="str">
        <f t="array" ref="D4691">_xlfn.XLOOKUP(C4691,Products!A:A,Products!B:B,"")</f>
        <v>Lemonade</v>
      </c>
      <c r="E4691" s="4" t="str">
        <f t="array" ref="E4691">_xlfn.XLOOKUP(C4691,Products!A:A,Products!C:C,"")</f>
        <v>Cold Drinks &amp; Juices</v>
      </c>
      <c r="F4691" s="4" t="str">
        <f t="array" ref="F4691">_xlfn.XLOOKUP(C4691,Products!A:A,Products!D:D,"")</f>
        <v>Ramesh-Jain</v>
      </c>
      <c r="G4691" s="4">
        <f>Order_items!C4691</f>
        <v>2</v>
      </c>
      <c r="H4691" s="4">
        <f>Order_items!D4691</f>
        <v>332.84</v>
      </c>
      <c r="I4691" s="4">
        <f>Order_items!E4691</f>
        <v>665.68</v>
      </c>
      <c r="J4691" s="4" t="str">
        <f t="array" ref="J4691">_xlfn.XLOOKUP(A4691,Orders!A:A,Orders!G:G,"")</f>
        <v>Card</v>
      </c>
      <c r="K4691" s="4">
        <f t="shared" si="1"/>
        <v>2023</v>
      </c>
      <c r="L4691" s="4" t="str">
        <f t="shared" si="2"/>
        <v>May</v>
      </c>
    </row>
    <row r="4692" ht="22.5" customHeight="1">
      <c r="A4692" s="4">
        <f>(Orders!A4692)</f>
        <v>8866977450</v>
      </c>
      <c r="B4692" s="5">
        <f t="array" ref="B4692">_xlfn.XLOOKUP(A4692, Orders!A:A,Orders!C:C)</f>
        <v>45538.386</v>
      </c>
      <c r="C4692" s="4">
        <f>Order_items!B4692</f>
        <v>564692</v>
      </c>
      <c r="D4692" s="4" t="str">
        <f t="array" ref="D4692">_xlfn.XLOOKUP(C4692,Products!A:A,Products!B:B,"")</f>
        <v>Cat Food</v>
      </c>
      <c r="E4692" s="4" t="str">
        <f t="array" ref="E4692">_xlfn.XLOOKUP(C4692,Products!A:A,Products!C:C,"")</f>
        <v>Pet Care</v>
      </c>
      <c r="F4692" s="4" t="str">
        <f t="array" ref="F4692">_xlfn.XLOOKUP(C4692,Products!A:A,Products!D:D,"")</f>
        <v>Krishna, Bail and Dyal</v>
      </c>
      <c r="G4692" s="4">
        <f>Order_items!C4692</f>
        <v>1</v>
      </c>
      <c r="H4692" s="4">
        <f>Order_items!D4692</f>
        <v>215.65</v>
      </c>
      <c r="I4692" s="4">
        <f>Order_items!E4692</f>
        <v>215.65</v>
      </c>
      <c r="J4692" s="4" t="str">
        <f t="array" ref="J4692">_xlfn.XLOOKUP(A4692,Orders!A:A,Orders!G:G,"")</f>
        <v>Wallet</v>
      </c>
      <c r="K4692" s="4">
        <f t="shared" si="1"/>
        <v>2024</v>
      </c>
      <c r="L4692" s="4" t="str">
        <f t="shared" si="2"/>
        <v>Sep</v>
      </c>
    </row>
    <row r="4693" ht="22.5" customHeight="1">
      <c r="A4693" s="4">
        <f>(Orders!A4693)</f>
        <v>7542030170</v>
      </c>
      <c r="B4693" s="5">
        <f t="array" ref="B4693">_xlfn.XLOOKUP(A4693, Orders!A:A,Orders!C:C)</f>
        <v>45281.02139</v>
      </c>
      <c r="C4693" s="4">
        <f>Order_items!B4693</f>
        <v>77308</v>
      </c>
      <c r="D4693" s="4" t="str">
        <f t="array" ref="D4693">_xlfn.XLOOKUP(C4693,Products!A:A,Products!B:B,"")</f>
        <v>Onions</v>
      </c>
      <c r="E4693" s="4" t="str">
        <f t="array" ref="E4693">_xlfn.XLOOKUP(C4693,Products!A:A,Products!C:C,"")</f>
        <v>Fruits &amp; Vegetables</v>
      </c>
      <c r="F4693" s="4" t="str">
        <f t="array" ref="F4693">_xlfn.XLOOKUP(C4693,Products!A:A,Products!D:D,"")</f>
        <v>Ratta-Sagar</v>
      </c>
      <c r="G4693" s="4">
        <f>Order_items!C4693</f>
        <v>3</v>
      </c>
      <c r="H4693" s="4">
        <f>Order_items!D4693</f>
        <v>223.27</v>
      </c>
      <c r="I4693" s="4">
        <f>Order_items!E4693</f>
        <v>669.81</v>
      </c>
      <c r="J4693" s="4" t="str">
        <f t="array" ref="J4693">_xlfn.XLOOKUP(A4693,Orders!A:A,Orders!G:G,"")</f>
        <v>Cash</v>
      </c>
      <c r="K4693" s="4">
        <f t="shared" si="1"/>
        <v>2023</v>
      </c>
      <c r="L4693" s="4" t="str">
        <f t="shared" si="2"/>
        <v>Dec</v>
      </c>
    </row>
    <row r="4694" ht="22.5" customHeight="1">
      <c r="A4694" s="4">
        <f>(Orders!A4694)</f>
        <v>8782031586</v>
      </c>
      <c r="B4694" s="5">
        <f t="array" ref="B4694">_xlfn.XLOOKUP(A4694, Orders!A:A,Orders!C:C)</f>
        <v>45462.79747</v>
      </c>
      <c r="C4694" s="4">
        <f>Order_items!B4694</f>
        <v>820541</v>
      </c>
      <c r="D4694" s="4" t="str">
        <f t="array" ref="D4694">_xlfn.XLOOKUP(C4694,Products!A:A,Products!B:B,"")</f>
        <v>Toilet Cleaner</v>
      </c>
      <c r="E4694" s="4" t="str">
        <f t="array" ref="E4694">_xlfn.XLOOKUP(C4694,Products!A:A,Products!C:C,"")</f>
        <v>Household Care</v>
      </c>
      <c r="F4694" s="4" t="str">
        <f t="array" ref="F4694">_xlfn.XLOOKUP(C4694,Products!A:A,Products!D:D,"")</f>
        <v>Borde, Peri and Upadhyay</v>
      </c>
      <c r="G4694" s="4">
        <f>Order_items!C4694</f>
        <v>3</v>
      </c>
      <c r="H4694" s="4">
        <f>Order_items!D4694</f>
        <v>576.22</v>
      </c>
      <c r="I4694" s="4">
        <f>Order_items!E4694</f>
        <v>1728.66</v>
      </c>
      <c r="J4694" s="4" t="str">
        <f t="array" ref="J4694">_xlfn.XLOOKUP(A4694,Orders!A:A,Orders!G:G,"")</f>
        <v>Wallet</v>
      </c>
      <c r="K4694" s="4">
        <f t="shared" si="1"/>
        <v>2024</v>
      </c>
      <c r="L4694" s="4" t="str">
        <f t="shared" si="2"/>
        <v>Jun</v>
      </c>
    </row>
    <row r="4695" ht="22.5" customHeight="1">
      <c r="A4695" s="4">
        <f>(Orders!A4695)</f>
        <v>7177553918</v>
      </c>
      <c r="B4695" s="5">
        <f t="array" ref="B4695">_xlfn.XLOOKUP(A4695, Orders!A:A,Orders!C:C)</f>
        <v>45016.92046</v>
      </c>
      <c r="C4695" s="4">
        <f>Order_items!B4695</f>
        <v>425341</v>
      </c>
      <c r="D4695" s="4" t="str">
        <f t="array" ref="D4695">_xlfn.XLOOKUP(C4695,Products!A:A,Products!B:B,"")</f>
        <v>Pet Treats</v>
      </c>
      <c r="E4695" s="4" t="str">
        <f t="array" ref="E4695">_xlfn.XLOOKUP(C4695,Products!A:A,Products!C:C,"")</f>
        <v>Pet Care</v>
      </c>
      <c r="F4695" s="4" t="str">
        <f t="array" ref="F4695">_xlfn.XLOOKUP(C4695,Products!A:A,Products!D:D,"")</f>
        <v>Mani, Dhar and Muni</v>
      </c>
      <c r="G4695" s="4">
        <f>Order_items!C4695</f>
        <v>1</v>
      </c>
      <c r="H4695" s="4">
        <f>Order_items!D4695</f>
        <v>486.28</v>
      </c>
      <c r="I4695" s="4">
        <f>Order_items!E4695</f>
        <v>486.28</v>
      </c>
      <c r="J4695" s="4" t="str">
        <f t="array" ref="J4695">_xlfn.XLOOKUP(A4695,Orders!A:A,Orders!G:G,"")</f>
        <v>Card</v>
      </c>
      <c r="K4695" s="4">
        <f t="shared" si="1"/>
        <v>2023</v>
      </c>
      <c r="L4695" s="4" t="str">
        <f t="shared" si="2"/>
        <v>Mar</v>
      </c>
    </row>
    <row r="4696" ht="22.5" customHeight="1">
      <c r="A4696" s="4">
        <f>(Orders!A4696)</f>
        <v>9157563215</v>
      </c>
      <c r="B4696" s="5">
        <f t="array" ref="B4696">_xlfn.XLOOKUP(A4696, Orders!A:A,Orders!C:C)</f>
        <v>45077.85727</v>
      </c>
      <c r="C4696" s="4">
        <f>Order_items!B4696</f>
        <v>77308</v>
      </c>
      <c r="D4696" s="4" t="str">
        <f t="array" ref="D4696">_xlfn.XLOOKUP(C4696,Products!A:A,Products!B:B,"")</f>
        <v>Onions</v>
      </c>
      <c r="E4696" s="4" t="str">
        <f t="array" ref="E4696">_xlfn.XLOOKUP(C4696,Products!A:A,Products!C:C,"")</f>
        <v>Fruits &amp; Vegetables</v>
      </c>
      <c r="F4696" s="4" t="str">
        <f t="array" ref="F4696">_xlfn.XLOOKUP(C4696,Products!A:A,Products!D:D,"")</f>
        <v>Ratta-Sagar</v>
      </c>
      <c r="G4696" s="4">
        <f>Order_items!C4696</f>
        <v>1</v>
      </c>
      <c r="H4696" s="4">
        <f>Order_items!D4696</f>
        <v>223.27</v>
      </c>
      <c r="I4696" s="4">
        <f>Order_items!E4696</f>
        <v>223.27</v>
      </c>
      <c r="J4696" s="4" t="str">
        <f t="array" ref="J4696">_xlfn.XLOOKUP(A4696,Orders!A:A,Orders!G:G,"")</f>
        <v>Card</v>
      </c>
      <c r="K4696" s="4">
        <f t="shared" si="1"/>
        <v>2023</v>
      </c>
      <c r="L4696" s="4" t="str">
        <f t="shared" si="2"/>
        <v>May</v>
      </c>
    </row>
    <row r="4697" ht="22.5" customHeight="1">
      <c r="A4697" s="4">
        <f>(Orders!A4697)</f>
        <v>989452284</v>
      </c>
      <c r="B4697" s="5">
        <f t="array" ref="B4697">_xlfn.XLOOKUP(A4697, Orders!A:A,Orders!C:C)</f>
        <v>45480.92617</v>
      </c>
      <c r="C4697" s="4">
        <f>Order_items!B4697</f>
        <v>51036</v>
      </c>
      <c r="D4697" s="4" t="str">
        <f t="array" ref="D4697">_xlfn.XLOOKUP(C4697,Products!A:A,Products!B:B,"")</f>
        <v>Baby Food</v>
      </c>
      <c r="E4697" s="4" t="str">
        <f t="array" ref="E4697">_xlfn.XLOOKUP(C4697,Products!A:A,Products!C:C,"")</f>
        <v>Baby Care</v>
      </c>
      <c r="F4697" s="4" t="str">
        <f t="array" ref="F4697">_xlfn.XLOOKUP(C4697,Products!A:A,Products!D:D,"")</f>
        <v>Karnik PLC</v>
      </c>
      <c r="G4697" s="4">
        <f>Order_items!C4697</f>
        <v>2</v>
      </c>
      <c r="H4697" s="4">
        <f>Order_items!D4697</f>
        <v>931.61</v>
      </c>
      <c r="I4697" s="4">
        <f>Order_items!E4697</f>
        <v>1863.22</v>
      </c>
      <c r="J4697" s="4" t="str">
        <f t="array" ref="J4697">_xlfn.XLOOKUP(A4697,Orders!A:A,Orders!G:G,"")</f>
        <v>Wallet</v>
      </c>
      <c r="K4697" s="4">
        <f t="shared" si="1"/>
        <v>2024</v>
      </c>
      <c r="L4697" s="4" t="str">
        <f t="shared" si="2"/>
        <v>Jul</v>
      </c>
    </row>
    <row r="4698" ht="22.5" customHeight="1">
      <c r="A4698" s="4">
        <f>(Orders!A4698)</f>
        <v>9972678893</v>
      </c>
      <c r="B4698" s="5">
        <f t="array" ref="B4698">_xlfn.XLOOKUP(A4698, Orders!A:A,Orders!C:C)</f>
        <v>45517.30775</v>
      </c>
      <c r="C4698" s="4">
        <f>Order_items!B4698</f>
        <v>305754</v>
      </c>
      <c r="D4698" s="4" t="str">
        <f t="array" ref="D4698">_xlfn.XLOOKUP(C4698,Products!A:A,Products!B:B,"")</f>
        <v>Frozen Vegetables</v>
      </c>
      <c r="E4698" s="4" t="str">
        <f t="array" ref="E4698">_xlfn.XLOOKUP(C4698,Products!A:A,Products!C:C,"")</f>
        <v>Instant &amp; Frozen Food</v>
      </c>
      <c r="F4698" s="4" t="str">
        <f t="array" ref="F4698">_xlfn.XLOOKUP(C4698,Products!A:A,Products!D:D,"")</f>
        <v>Mammen-Hegde</v>
      </c>
      <c r="G4698" s="4">
        <f>Order_items!C4698</f>
        <v>2</v>
      </c>
      <c r="H4698" s="4">
        <f>Order_items!D4698</f>
        <v>979.99</v>
      </c>
      <c r="I4698" s="4">
        <f>Order_items!E4698</f>
        <v>1959.98</v>
      </c>
      <c r="J4698" s="4" t="str">
        <f t="array" ref="J4698">_xlfn.XLOOKUP(A4698,Orders!A:A,Orders!G:G,"")</f>
        <v>Wallet</v>
      </c>
      <c r="K4698" s="4">
        <f t="shared" si="1"/>
        <v>2024</v>
      </c>
      <c r="L4698" s="4" t="str">
        <f t="shared" si="2"/>
        <v>Aug</v>
      </c>
    </row>
    <row r="4699" ht="22.5" customHeight="1">
      <c r="A4699" s="4">
        <f>(Orders!A4699)</f>
        <v>8561203503</v>
      </c>
      <c r="B4699" s="5">
        <f t="array" ref="B4699">_xlfn.XLOOKUP(A4699, Orders!A:A,Orders!C:C)</f>
        <v>45396.21744</v>
      </c>
      <c r="C4699" s="4">
        <f>Order_items!B4699</f>
        <v>937542</v>
      </c>
      <c r="D4699" s="4" t="str">
        <f t="array" ref="D4699">_xlfn.XLOOKUP(C4699,Products!A:A,Products!B:B,"")</f>
        <v>Wheat Flour</v>
      </c>
      <c r="E4699" s="4" t="str">
        <f t="array" ref="E4699">_xlfn.XLOOKUP(C4699,Products!A:A,Products!C:C,"")</f>
        <v>Grocery &amp; Staples</v>
      </c>
      <c r="F4699" s="4" t="str">
        <f t="array" ref="F4699">_xlfn.XLOOKUP(C4699,Products!A:A,Products!D:D,"")</f>
        <v>Khurana and Sons</v>
      </c>
      <c r="G4699" s="4">
        <f>Order_items!C4699</f>
        <v>1</v>
      </c>
      <c r="H4699" s="4">
        <f>Order_items!D4699</f>
        <v>97.04</v>
      </c>
      <c r="I4699" s="4">
        <f>Order_items!E4699</f>
        <v>97.04</v>
      </c>
      <c r="J4699" s="4" t="str">
        <f t="array" ref="J4699">_xlfn.XLOOKUP(A4699,Orders!A:A,Orders!G:G,"")</f>
        <v>Wallet</v>
      </c>
      <c r="K4699" s="4">
        <f t="shared" si="1"/>
        <v>2024</v>
      </c>
      <c r="L4699" s="4" t="str">
        <f t="shared" si="2"/>
        <v>Apr</v>
      </c>
    </row>
    <row r="4700" ht="22.5" customHeight="1">
      <c r="A4700" s="4">
        <f>(Orders!A4700)</f>
        <v>1388300707</v>
      </c>
      <c r="B4700" s="5">
        <f t="array" ref="B4700">_xlfn.XLOOKUP(A4700, Orders!A:A,Orders!C:C)</f>
        <v>45390.91186</v>
      </c>
      <c r="C4700" s="4">
        <f>Order_items!B4700</f>
        <v>848226</v>
      </c>
      <c r="D4700" s="4" t="str">
        <f t="array" ref="D4700">_xlfn.XLOOKUP(C4700,Products!A:A,Products!B:B,"")</f>
        <v>Tomatoes</v>
      </c>
      <c r="E4700" s="4" t="str">
        <f t="array" ref="E4700">_xlfn.XLOOKUP(C4700,Products!A:A,Products!C:C,"")</f>
        <v>Fruits &amp; Vegetables</v>
      </c>
      <c r="F4700" s="4" t="str">
        <f t="array" ref="F4700">_xlfn.XLOOKUP(C4700,Products!A:A,Products!D:D,"")</f>
        <v>Barad and Sons</v>
      </c>
      <c r="G4700" s="4">
        <f>Order_items!C4700</f>
        <v>2</v>
      </c>
      <c r="H4700" s="4">
        <f>Order_items!D4700</f>
        <v>209.59</v>
      </c>
      <c r="I4700" s="4">
        <f>Order_items!E4700</f>
        <v>419.18</v>
      </c>
      <c r="J4700" s="4" t="str">
        <f t="array" ref="J4700">_xlfn.XLOOKUP(A4700,Orders!A:A,Orders!G:G,"")</f>
        <v>UPI</v>
      </c>
      <c r="K4700" s="4">
        <f t="shared" si="1"/>
        <v>2024</v>
      </c>
      <c r="L4700" s="4" t="str">
        <f t="shared" si="2"/>
        <v>Apr</v>
      </c>
    </row>
    <row r="4701" ht="22.5" customHeight="1">
      <c r="A4701" s="4">
        <f>(Orders!A4701)</f>
        <v>4054816025</v>
      </c>
      <c r="B4701" s="5">
        <f t="array" ref="B4701">_xlfn.XLOOKUP(A4701, Orders!A:A,Orders!C:C)</f>
        <v>45492.60377</v>
      </c>
      <c r="C4701" s="4">
        <f>Order_items!B4701</f>
        <v>876139</v>
      </c>
      <c r="D4701" s="4" t="str">
        <f t="array" ref="D4701">_xlfn.XLOOKUP(C4701,Products!A:A,Products!B:B,"")</f>
        <v>Pulses</v>
      </c>
      <c r="E4701" s="4" t="str">
        <f t="array" ref="E4701">_xlfn.XLOOKUP(C4701,Products!A:A,Products!C:C,"")</f>
        <v>Grocery &amp; Staples</v>
      </c>
      <c r="F4701" s="4" t="str">
        <f t="array" ref="F4701">_xlfn.XLOOKUP(C4701,Products!A:A,Products!D:D,"")</f>
        <v>Cherian-Dara</v>
      </c>
      <c r="G4701" s="4">
        <f>Order_items!C4701</f>
        <v>3</v>
      </c>
      <c r="H4701" s="4">
        <f>Order_items!D4701</f>
        <v>415.75</v>
      </c>
      <c r="I4701" s="4">
        <f>Order_items!E4701</f>
        <v>1247.25</v>
      </c>
      <c r="J4701" s="4" t="str">
        <f t="array" ref="J4701">_xlfn.XLOOKUP(A4701,Orders!A:A,Orders!G:G,"")</f>
        <v>UPI</v>
      </c>
      <c r="K4701" s="4">
        <f t="shared" si="1"/>
        <v>2024</v>
      </c>
      <c r="L4701" s="4" t="str">
        <f t="shared" si="2"/>
        <v>Jul</v>
      </c>
    </row>
    <row r="4702" ht="22.5" customHeight="1">
      <c r="A4702" s="4">
        <f>(Orders!A4702)</f>
        <v>9943206333</v>
      </c>
      <c r="B4702" s="5">
        <f t="array" ref="B4702">_xlfn.XLOOKUP(A4702, Orders!A:A,Orders!C:C)</f>
        <v>45007.40784</v>
      </c>
      <c r="C4702" s="4">
        <f>Order_items!B4702</f>
        <v>378287</v>
      </c>
      <c r="D4702" s="4" t="str">
        <f t="array" ref="D4702">_xlfn.XLOOKUP(C4702,Products!A:A,Products!B:B,"")</f>
        <v>Lemonade</v>
      </c>
      <c r="E4702" s="4" t="str">
        <f t="array" ref="E4702">_xlfn.XLOOKUP(C4702,Products!A:A,Products!C:C,"")</f>
        <v>Cold Drinks &amp; Juices</v>
      </c>
      <c r="F4702" s="4" t="str">
        <f t="array" ref="F4702">_xlfn.XLOOKUP(C4702,Products!A:A,Products!D:D,"")</f>
        <v>Ramesh-Jain</v>
      </c>
      <c r="G4702" s="4">
        <f>Order_items!C4702</f>
        <v>2</v>
      </c>
      <c r="H4702" s="4">
        <f>Order_items!D4702</f>
        <v>332.84</v>
      </c>
      <c r="I4702" s="4">
        <f>Order_items!E4702</f>
        <v>665.68</v>
      </c>
      <c r="J4702" s="4" t="str">
        <f t="array" ref="J4702">_xlfn.XLOOKUP(A4702,Orders!A:A,Orders!G:G,"")</f>
        <v>Wallet</v>
      </c>
      <c r="K4702" s="4">
        <f t="shared" si="1"/>
        <v>2023</v>
      </c>
      <c r="L4702" s="4" t="str">
        <f t="shared" si="2"/>
        <v>Mar</v>
      </c>
    </row>
    <row r="4703" ht="22.5" customHeight="1">
      <c r="A4703" s="4">
        <f>(Orders!A4703)</f>
        <v>3948498236</v>
      </c>
      <c r="B4703" s="5">
        <f t="array" ref="B4703">_xlfn.XLOOKUP(A4703, Orders!A:A,Orders!C:C)</f>
        <v>45534.21878</v>
      </c>
      <c r="C4703" s="4">
        <f>Order_items!B4703</f>
        <v>136533</v>
      </c>
      <c r="D4703" s="4" t="str">
        <f t="array" ref="D4703">_xlfn.XLOOKUP(C4703,Products!A:A,Products!B:B,"")</f>
        <v>Eggs</v>
      </c>
      <c r="E4703" s="4" t="str">
        <f t="array" ref="E4703">_xlfn.XLOOKUP(C4703,Products!A:A,Products!C:C,"")</f>
        <v>Dairy &amp; Breakfast</v>
      </c>
      <c r="F4703" s="4" t="str">
        <f t="array" ref="F4703">_xlfn.XLOOKUP(C4703,Products!A:A,Products!D:D,"")</f>
        <v>Raghavan, Magar and Shanker</v>
      </c>
      <c r="G4703" s="4">
        <f>Order_items!C4703</f>
        <v>2</v>
      </c>
      <c r="H4703" s="4">
        <f>Order_items!D4703</f>
        <v>826.21</v>
      </c>
      <c r="I4703" s="4">
        <f>Order_items!E4703</f>
        <v>1652.42</v>
      </c>
      <c r="J4703" s="4" t="str">
        <f t="array" ref="J4703">_xlfn.XLOOKUP(A4703,Orders!A:A,Orders!G:G,"")</f>
        <v>Card</v>
      </c>
      <c r="K4703" s="4">
        <f t="shared" si="1"/>
        <v>2024</v>
      </c>
      <c r="L4703" s="4" t="str">
        <f t="shared" si="2"/>
        <v>Aug</v>
      </c>
    </row>
    <row r="4704" ht="22.5" customHeight="1">
      <c r="A4704" s="4">
        <f>(Orders!A4704)</f>
        <v>8096169523</v>
      </c>
      <c r="B4704" s="5">
        <f t="array" ref="B4704">_xlfn.XLOOKUP(A4704, Orders!A:A,Orders!C:C)</f>
        <v>45550.23466</v>
      </c>
      <c r="C4704" s="4">
        <f>Order_items!B4704</f>
        <v>739448</v>
      </c>
      <c r="D4704" s="4" t="str">
        <f t="array" ref="D4704">_xlfn.XLOOKUP(C4704,Products!A:A,Products!B:B,"")</f>
        <v>Dish Soap</v>
      </c>
      <c r="E4704" s="4" t="str">
        <f t="array" ref="E4704">_xlfn.XLOOKUP(C4704,Products!A:A,Products!C:C,"")</f>
        <v>Household Care</v>
      </c>
      <c r="F4704" s="4" t="str">
        <f t="array" ref="F4704">_xlfn.XLOOKUP(C4704,Products!A:A,Products!D:D,"")</f>
        <v>Mand-Choudhry</v>
      </c>
      <c r="G4704" s="4">
        <f>Order_items!C4704</f>
        <v>3</v>
      </c>
      <c r="H4704" s="4">
        <f>Order_items!D4704</f>
        <v>755.66</v>
      </c>
      <c r="I4704" s="4">
        <f>Order_items!E4704</f>
        <v>2266.98</v>
      </c>
      <c r="J4704" s="4" t="str">
        <f t="array" ref="J4704">_xlfn.XLOOKUP(A4704,Orders!A:A,Orders!G:G,"")</f>
        <v>UPI</v>
      </c>
      <c r="K4704" s="4">
        <f t="shared" si="1"/>
        <v>2024</v>
      </c>
      <c r="L4704" s="4" t="str">
        <f t="shared" si="2"/>
        <v>Sep</v>
      </c>
    </row>
    <row r="4705" ht="22.5" customHeight="1">
      <c r="A4705" s="4">
        <f>(Orders!A4705)</f>
        <v>8803091944</v>
      </c>
      <c r="B4705" s="5">
        <f t="array" ref="B4705">_xlfn.XLOOKUP(A4705, Orders!A:A,Orders!C:C)</f>
        <v>45430.13299</v>
      </c>
      <c r="C4705" s="4">
        <f>Order_items!B4705</f>
        <v>697683</v>
      </c>
      <c r="D4705" s="4" t="str">
        <f t="array" ref="D4705">_xlfn.XLOOKUP(C4705,Products!A:A,Products!B:B,"")</f>
        <v>Toilet Cleaner</v>
      </c>
      <c r="E4705" s="4" t="str">
        <f t="array" ref="E4705">_xlfn.XLOOKUP(C4705,Products!A:A,Products!C:C,"")</f>
        <v>Household Care</v>
      </c>
      <c r="F4705" s="4" t="str">
        <f t="array" ref="F4705">_xlfn.XLOOKUP(C4705,Products!A:A,Products!D:D,"")</f>
        <v>Murty, Varghese and Saxena</v>
      </c>
      <c r="G4705" s="4">
        <f>Order_items!C4705</f>
        <v>2</v>
      </c>
      <c r="H4705" s="4">
        <f>Order_items!D4705</f>
        <v>123.74</v>
      </c>
      <c r="I4705" s="4">
        <f>Order_items!E4705</f>
        <v>247.48</v>
      </c>
      <c r="J4705" s="4" t="str">
        <f t="array" ref="J4705">_xlfn.XLOOKUP(A4705,Orders!A:A,Orders!G:G,"")</f>
        <v>UPI</v>
      </c>
      <c r="K4705" s="4">
        <f t="shared" si="1"/>
        <v>2024</v>
      </c>
      <c r="L4705" s="4" t="str">
        <f t="shared" si="2"/>
        <v>May</v>
      </c>
    </row>
    <row r="4706" ht="22.5" customHeight="1">
      <c r="A4706" s="4">
        <f>(Orders!A4706)</f>
        <v>7409519974</v>
      </c>
      <c r="B4706" s="5">
        <f t="array" ref="B4706">_xlfn.XLOOKUP(A4706, Orders!A:A,Orders!C:C)</f>
        <v>45307.89257</v>
      </c>
      <c r="C4706" s="4">
        <f>Order_items!B4706</f>
        <v>679284</v>
      </c>
      <c r="D4706" s="4" t="str">
        <f t="array" ref="D4706">_xlfn.XLOOKUP(C4706,Products!A:A,Products!B:B,"")</f>
        <v>Cough Syrup</v>
      </c>
      <c r="E4706" s="4" t="str">
        <f t="array" ref="E4706">_xlfn.XLOOKUP(C4706,Products!A:A,Products!C:C,"")</f>
        <v>Pharmacy</v>
      </c>
      <c r="F4706" s="4" t="str">
        <f t="array" ref="F4706">_xlfn.XLOOKUP(C4706,Products!A:A,Products!D:D,"")</f>
        <v>Pant LLC</v>
      </c>
      <c r="G4706" s="4">
        <f>Order_items!C4706</f>
        <v>2</v>
      </c>
      <c r="H4706" s="4">
        <f>Order_items!D4706</f>
        <v>877.89</v>
      </c>
      <c r="I4706" s="4">
        <f>Order_items!E4706</f>
        <v>1755.78</v>
      </c>
      <c r="J4706" s="4" t="str">
        <f t="array" ref="J4706">_xlfn.XLOOKUP(A4706,Orders!A:A,Orders!G:G,"")</f>
        <v>Wallet</v>
      </c>
      <c r="K4706" s="4">
        <f t="shared" si="1"/>
        <v>2024</v>
      </c>
      <c r="L4706" s="4" t="str">
        <f t="shared" si="2"/>
        <v>Jan</v>
      </c>
    </row>
    <row r="4707" ht="22.5" customHeight="1">
      <c r="A4707" s="4">
        <f>(Orders!A4707)</f>
        <v>456278500</v>
      </c>
      <c r="B4707" s="5">
        <f t="array" ref="B4707">_xlfn.XLOOKUP(A4707, Orders!A:A,Orders!C:C)</f>
        <v>45418.67587</v>
      </c>
      <c r="C4707" s="4">
        <f>Order_items!B4707</f>
        <v>525531</v>
      </c>
      <c r="D4707" s="4" t="str">
        <f t="array" ref="D4707">_xlfn.XLOOKUP(C4707,Products!A:A,Products!B:B,"")</f>
        <v>Dog Food</v>
      </c>
      <c r="E4707" s="4" t="str">
        <f t="array" ref="E4707">_xlfn.XLOOKUP(C4707,Products!A:A,Products!C:C,"")</f>
        <v>Pet Care</v>
      </c>
      <c r="F4707" s="4" t="str">
        <f t="array" ref="F4707">_xlfn.XLOOKUP(C4707,Products!A:A,Products!D:D,"")</f>
        <v>Sandal PLC</v>
      </c>
      <c r="G4707" s="4">
        <f>Order_items!C4707</f>
        <v>1</v>
      </c>
      <c r="H4707" s="4">
        <f>Order_items!D4707</f>
        <v>831.1</v>
      </c>
      <c r="I4707" s="4">
        <f>Order_items!E4707</f>
        <v>831.1</v>
      </c>
      <c r="J4707" s="4" t="str">
        <f t="array" ref="J4707">_xlfn.XLOOKUP(A4707,Orders!A:A,Orders!G:G,"")</f>
        <v>Cash</v>
      </c>
      <c r="K4707" s="4">
        <f t="shared" si="1"/>
        <v>2024</v>
      </c>
      <c r="L4707" s="4" t="str">
        <f t="shared" si="2"/>
        <v>May</v>
      </c>
    </row>
    <row r="4708" ht="22.5" customHeight="1">
      <c r="A4708" s="4">
        <f>(Orders!A4708)</f>
        <v>9912965340</v>
      </c>
      <c r="B4708" s="5">
        <f t="array" ref="B4708">_xlfn.XLOOKUP(A4708, Orders!A:A,Orders!C:C)</f>
        <v>45158.71976</v>
      </c>
      <c r="C4708" s="4">
        <f>Order_items!B4708</f>
        <v>153019</v>
      </c>
      <c r="D4708" s="4" t="str">
        <f t="array" ref="D4708">_xlfn.XLOOKUP(C4708,Products!A:A,Products!B:B,"")</f>
        <v>Onions</v>
      </c>
      <c r="E4708" s="4" t="str">
        <f t="array" ref="E4708">_xlfn.XLOOKUP(C4708,Products!A:A,Products!C:C,"")</f>
        <v>Fruits &amp; Vegetables</v>
      </c>
      <c r="F4708" s="4" t="str">
        <f t="array" ref="F4708">_xlfn.XLOOKUP(C4708,Products!A:A,Products!D:D,"")</f>
        <v>Aurora LLC</v>
      </c>
      <c r="G4708" s="4">
        <f>Order_items!C4708</f>
        <v>1</v>
      </c>
      <c r="H4708" s="4">
        <f>Order_items!D4708</f>
        <v>947.95</v>
      </c>
      <c r="I4708" s="4">
        <f>Order_items!E4708</f>
        <v>947.95</v>
      </c>
      <c r="J4708" s="4" t="str">
        <f t="array" ref="J4708">_xlfn.XLOOKUP(A4708,Orders!A:A,Orders!G:G,"")</f>
        <v>Wallet</v>
      </c>
      <c r="K4708" s="4">
        <f t="shared" si="1"/>
        <v>2023</v>
      </c>
      <c r="L4708" s="4" t="str">
        <f t="shared" si="2"/>
        <v>Aug</v>
      </c>
    </row>
    <row r="4709" ht="22.5" customHeight="1">
      <c r="A4709" s="4">
        <f>(Orders!A4709)</f>
        <v>2802653261</v>
      </c>
      <c r="B4709" s="5">
        <f t="array" ref="B4709">_xlfn.XLOOKUP(A4709, Orders!A:A,Orders!C:C)</f>
        <v>45572.6902</v>
      </c>
      <c r="C4709" s="4">
        <f>Order_items!B4709</f>
        <v>455083</v>
      </c>
      <c r="D4709" s="4" t="str">
        <f t="array" ref="D4709">_xlfn.XLOOKUP(C4709,Products!A:A,Products!B:B,"")</f>
        <v>Butter</v>
      </c>
      <c r="E4709" s="4" t="str">
        <f t="array" ref="E4709">_xlfn.XLOOKUP(C4709,Products!A:A,Products!C:C,"")</f>
        <v>Dairy &amp; Breakfast</v>
      </c>
      <c r="F4709" s="4" t="str">
        <f t="array" ref="F4709">_xlfn.XLOOKUP(C4709,Products!A:A,Products!D:D,"")</f>
        <v>Dutta Inc</v>
      </c>
      <c r="G4709" s="4">
        <f>Order_items!C4709</f>
        <v>3</v>
      </c>
      <c r="H4709" s="4">
        <f>Order_items!D4709</f>
        <v>959.01</v>
      </c>
      <c r="I4709" s="4">
        <f>Order_items!E4709</f>
        <v>2877.03</v>
      </c>
      <c r="J4709" s="4" t="str">
        <f t="array" ref="J4709">_xlfn.XLOOKUP(A4709,Orders!A:A,Orders!G:G,"")</f>
        <v>UPI</v>
      </c>
      <c r="K4709" s="4">
        <f t="shared" si="1"/>
        <v>2024</v>
      </c>
      <c r="L4709" s="4" t="str">
        <f t="shared" si="2"/>
        <v>Oct</v>
      </c>
    </row>
    <row r="4710" ht="22.5" customHeight="1">
      <c r="A4710" s="4">
        <f>(Orders!A4710)</f>
        <v>8629948751</v>
      </c>
      <c r="B4710" s="5">
        <f t="array" ref="B4710">_xlfn.XLOOKUP(A4710, Orders!A:A,Orders!C:C)</f>
        <v>45169.62259</v>
      </c>
      <c r="C4710" s="4">
        <f>Order_items!B4710</f>
        <v>901144</v>
      </c>
      <c r="D4710" s="4" t="str">
        <f t="array" ref="D4710">_xlfn.XLOOKUP(C4710,Products!A:A,Products!B:B,"")</f>
        <v>Sugar</v>
      </c>
      <c r="E4710" s="4" t="str">
        <f t="array" ref="E4710">_xlfn.XLOOKUP(C4710,Products!A:A,Products!C:C,"")</f>
        <v>Grocery &amp; Staples</v>
      </c>
      <c r="F4710" s="4" t="str">
        <f t="array" ref="F4710">_xlfn.XLOOKUP(C4710,Products!A:A,Products!D:D,"")</f>
        <v>Deo-Kamdar</v>
      </c>
      <c r="G4710" s="4">
        <f>Order_items!C4710</f>
        <v>1</v>
      </c>
      <c r="H4710" s="4">
        <f>Order_items!D4710</f>
        <v>340.36</v>
      </c>
      <c r="I4710" s="4">
        <f>Order_items!E4710</f>
        <v>340.36</v>
      </c>
      <c r="J4710" s="4" t="str">
        <f t="array" ref="J4710">_xlfn.XLOOKUP(A4710,Orders!A:A,Orders!G:G,"")</f>
        <v>Card</v>
      </c>
      <c r="K4710" s="4">
        <f t="shared" si="1"/>
        <v>2023</v>
      </c>
      <c r="L4710" s="4" t="str">
        <f t="shared" si="2"/>
        <v>Aug</v>
      </c>
    </row>
    <row r="4711" ht="22.5" customHeight="1">
      <c r="A4711" s="4">
        <f>(Orders!A4711)</f>
        <v>9169008097</v>
      </c>
      <c r="B4711" s="5">
        <f t="array" ref="B4711">_xlfn.XLOOKUP(A4711, Orders!A:A,Orders!C:C)</f>
        <v>45430.39106</v>
      </c>
      <c r="C4711" s="4">
        <f>Order_items!B4711</f>
        <v>196719</v>
      </c>
      <c r="D4711" s="4" t="str">
        <f t="array" ref="D4711">_xlfn.XLOOKUP(C4711,Products!A:A,Products!B:B,"")</f>
        <v>Bananas</v>
      </c>
      <c r="E4711" s="4" t="str">
        <f t="array" ref="E4711">_xlfn.XLOOKUP(C4711,Products!A:A,Products!C:C,"")</f>
        <v>Fruits &amp; Vegetables</v>
      </c>
      <c r="F4711" s="4" t="str">
        <f t="array" ref="F4711">_xlfn.XLOOKUP(C4711,Products!A:A,Products!D:D,"")</f>
        <v>Yogi Group</v>
      </c>
      <c r="G4711" s="4">
        <f>Order_items!C4711</f>
        <v>1</v>
      </c>
      <c r="H4711" s="4">
        <f>Order_items!D4711</f>
        <v>217.5</v>
      </c>
      <c r="I4711" s="4">
        <f>Order_items!E4711</f>
        <v>217.5</v>
      </c>
      <c r="J4711" s="4" t="str">
        <f t="array" ref="J4711">_xlfn.XLOOKUP(A4711,Orders!A:A,Orders!G:G,"")</f>
        <v>Wallet</v>
      </c>
      <c r="K4711" s="4">
        <f t="shared" si="1"/>
        <v>2024</v>
      </c>
      <c r="L4711" s="4" t="str">
        <f t="shared" si="2"/>
        <v>May</v>
      </c>
    </row>
    <row r="4712" ht="22.5" customHeight="1">
      <c r="A4712" s="4">
        <f>(Orders!A4712)</f>
        <v>3186513319</v>
      </c>
      <c r="B4712" s="5">
        <f t="array" ref="B4712">_xlfn.XLOOKUP(A4712, Orders!A:A,Orders!C:C)</f>
        <v>45030.006</v>
      </c>
      <c r="C4712" s="4">
        <f>Order_items!B4712</f>
        <v>492958</v>
      </c>
      <c r="D4712" s="4" t="str">
        <f t="array" ref="D4712">_xlfn.XLOOKUP(C4712,Products!A:A,Products!B:B,"")</f>
        <v>Lotion</v>
      </c>
      <c r="E4712" s="4" t="str">
        <f t="array" ref="E4712">_xlfn.XLOOKUP(C4712,Products!A:A,Products!C:C,"")</f>
        <v>Personal Care</v>
      </c>
      <c r="F4712" s="4" t="str">
        <f t="array" ref="F4712">_xlfn.XLOOKUP(C4712,Products!A:A,Products!D:D,"")</f>
        <v>Acharya PLC</v>
      </c>
      <c r="G4712" s="4">
        <f>Order_items!C4712</f>
        <v>1</v>
      </c>
      <c r="H4712" s="4">
        <f>Order_items!D4712</f>
        <v>84.2</v>
      </c>
      <c r="I4712" s="4">
        <f>Order_items!E4712</f>
        <v>84.2</v>
      </c>
      <c r="J4712" s="4" t="str">
        <f t="array" ref="J4712">_xlfn.XLOOKUP(A4712,Orders!A:A,Orders!G:G,"")</f>
        <v>UPI</v>
      </c>
      <c r="K4712" s="4">
        <f t="shared" si="1"/>
        <v>2023</v>
      </c>
      <c r="L4712" s="4" t="str">
        <f t="shared" si="2"/>
        <v>Apr</v>
      </c>
    </row>
    <row r="4713" ht="22.5" customHeight="1">
      <c r="A4713" s="4">
        <f>(Orders!A4713)</f>
        <v>8837578937</v>
      </c>
      <c r="B4713" s="5">
        <f t="array" ref="B4713">_xlfn.XLOOKUP(A4713, Orders!A:A,Orders!C:C)</f>
        <v>45152.37175</v>
      </c>
      <c r="C4713" s="4">
        <f>Order_items!B4713</f>
        <v>33797</v>
      </c>
      <c r="D4713" s="4" t="str">
        <f t="array" ref="D4713">_xlfn.XLOOKUP(C4713,Products!A:A,Products!B:B,"")</f>
        <v>Pain Reliever</v>
      </c>
      <c r="E4713" s="4" t="str">
        <f t="array" ref="E4713">_xlfn.XLOOKUP(C4713,Products!A:A,Products!C:C,"")</f>
        <v>Pharmacy</v>
      </c>
      <c r="F4713" s="4" t="str">
        <f t="array" ref="F4713">_xlfn.XLOOKUP(C4713,Products!A:A,Products!D:D,"")</f>
        <v>Gaba LLC</v>
      </c>
      <c r="G4713" s="4">
        <f>Order_items!C4713</f>
        <v>1</v>
      </c>
      <c r="H4713" s="4">
        <f>Order_items!D4713</f>
        <v>888.12</v>
      </c>
      <c r="I4713" s="4">
        <f>Order_items!E4713</f>
        <v>888.12</v>
      </c>
      <c r="J4713" s="4" t="str">
        <f t="array" ref="J4713">_xlfn.XLOOKUP(A4713,Orders!A:A,Orders!G:G,"")</f>
        <v>Cash</v>
      </c>
      <c r="K4713" s="4">
        <f t="shared" si="1"/>
        <v>2023</v>
      </c>
      <c r="L4713" s="4" t="str">
        <f t="shared" si="2"/>
        <v>Aug</v>
      </c>
    </row>
    <row r="4714" ht="22.5" customHeight="1">
      <c r="A4714" s="4">
        <f>(Orders!A4714)</f>
        <v>1468095888</v>
      </c>
      <c r="B4714" s="5">
        <f t="array" ref="B4714">_xlfn.XLOOKUP(A4714, Orders!A:A,Orders!C:C)</f>
        <v>45094.2563</v>
      </c>
      <c r="C4714" s="4">
        <f>Order_items!B4714</f>
        <v>455083</v>
      </c>
      <c r="D4714" s="4" t="str">
        <f t="array" ref="D4714">_xlfn.XLOOKUP(C4714,Products!A:A,Products!B:B,"")</f>
        <v>Butter</v>
      </c>
      <c r="E4714" s="4" t="str">
        <f t="array" ref="E4714">_xlfn.XLOOKUP(C4714,Products!A:A,Products!C:C,"")</f>
        <v>Dairy &amp; Breakfast</v>
      </c>
      <c r="F4714" s="4" t="str">
        <f t="array" ref="F4714">_xlfn.XLOOKUP(C4714,Products!A:A,Products!D:D,"")</f>
        <v>Dutta Inc</v>
      </c>
      <c r="G4714" s="4">
        <f>Order_items!C4714</f>
        <v>1</v>
      </c>
      <c r="H4714" s="4">
        <f>Order_items!D4714</f>
        <v>959.01</v>
      </c>
      <c r="I4714" s="4">
        <f>Order_items!E4714</f>
        <v>959.01</v>
      </c>
      <c r="J4714" s="4" t="str">
        <f t="array" ref="J4714">_xlfn.XLOOKUP(A4714,Orders!A:A,Orders!G:G,"")</f>
        <v>Cash</v>
      </c>
      <c r="K4714" s="4">
        <f t="shared" si="1"/>
        <v>2023</v>
      </c>
      <c r="L4714" s="4" t="str">
        <f t="shared" si="2"/>
        <v>Jun</v>
      </c>
    </row>
    <row r="4715" ht="22.5" customHeight="1">
      <c r="A4715" s="4">
        <f>(Orders!A4715)</f>
        <v>3055120492</v>
      </c>
      <c r="B4715" s="5">
        <f t="array" ref="B4715">_xlfn.XLOOKUP(A4715, Orders!A:A,Orders!C:C)</f>
        <v>45279.69013</v>
      </c>
      <c r="C4715" s="4">
        <f>Order_items!B4715</f>
        <v>604184</v>
      </c>
      <c r="D4715" s="4" t="str">
        <f t="array" ref="D4715">_xlfn.XLOOKUP(C4715,Products!A:A,Products!B:B,"")</f>
        <v>Toilet Cleaner</v>
      </c>
      <c r="E4715" s="4" t="str">
        <f t="array" ref="E4715">_xlfn.XLOOKUP(C4715,Products!A:A,Products!C:C,"")</f>
        <v>Household Care</v>
      </c>
      <c r="F4715" s="4" t="str">
        <f t="array" ref="F4715">_xlfn.XLOOKUP(C4715,Products!A:A,Products!D:D,"")</f>
        <v>Gaba, Sodhi and Choudhary</v>
      </c>
      <c r="G4715" s="4">
        <f>Order_items!C4715</f>
        <v>2</v>
      </c>
      <c r="H4715" s="4">
        <f>Order_items!D4715</f>
        <v>397.55</v>
      </c>
      <c r="I4715" s="4">
        <f>Order_items!E4715</f>
        <v>795.1</v>
      </c>
      <c r="J4715" s="4" t="str">
        <f t="array" ref="J4715">_xlfn.XLOOKUP(A4715,Orders!A:A,Orders!G:G,"")</f>
        <v>Wallet</v>
      </c>
      <c r="K4715" s="4">
        <f t="shared" si="1"/>
        <v>2023</v>
      </c>
      <c r="L4715" s="4" t="str">
        <f t="shared" si="2"/>
        <v>Dec</v>
      </c>
    </row>
    <row r="4716" ht="22.5" customHeight="1">
      <c r="A4716" s="4">
        <f>(Orders!A4716)</f>
        <v>6083457185</v>
      </c>
      <c r="B4716" s="5">
        <f t="array" ref="B4716">_xlfn.XLOOKUP(A4716, Orders!A:A,Orders!C:C)</f>
        <v>45523.85699</v>
      </c>
      <c r="C4716" s="4">
        <f>Order_items!B4716</f>
        <v>57405</v>
      </c>
      <c r="D4716" s="4" t="str">
        <f t="array" ref="D4716">_xlfn.XLOOKUP(C4716,Products!A:A,Products!B:B,"")</f>
        <v>Baby Food</v>
      </c>
      <c r="E4716" s="4" t="str">
        <f t="array" ref="E4716">_xlfn.XLOOKUP(C4716,Products!A:A,Products!C:C,"")</f>
        <v>Baby Care</v>
      </c>
      <c r="F4716" s="4" t="str">
        <f t="array" ref="F4716">_xlfn.XLOOKUP(C4716,Products!A:A,Products!D:D,"")</f>
        <v>Srinivas PLC</v>
      </c>
      <c r="G4716" s="4">
        <f>Order_items!C4716</f>
        <v>3</v>
      </c>
      <c r="H4716" s="4">
        <f>Order_items!D4716</f>
        <v>607.67</v>
      </c>
      <c r="I4716" s="4">
        <f>Order_items!E4716</f>
        <v>1823.01</v>
      </c>
      <c r="J4716" s="4" t="str">
        <f t="array" ref="J4716">_xlfn.XLOOKUP(A4716,Orders!A:A,Orders!G:G,"")</f>
        <v>Wallet</v>
      </c>
      <c r="K4716" s="4">
        <f t="shared" si="1"/>
        <v>2024</v>
      </c>
      <c r="L4716" s="4" t="str">
        <f t="shared" si="2"/>
        <v>Aug</v>
      </c>
    </row>
    <row r="4717" ht="22.5" customHeight="1">
      <c r="A4717" s="4">
        <f>(Orders!A4717)</f>
        <v>7154956248</v>
      </c>
      <c r="B4717" s="5">
        <f t="array" ref="B4717">_xlfn.XLOOKUP(A4717, Orders!A:A,Orders!C:C)</f>
        <v>45124.82568</v>
      </c>
      <c r="C4717" s="4">
        <f>Order_items!B4717</f>
        <v>313754</v>
      </c>
      <c r="D4717" s="4" t="str">
        <f t="array" ref="D4717">_xlfn.XLOOKUP(C4717,Products!A:A,Products!B:B,"")</f>
        <v>Biscuits</v>
      </c>
      <c r="E4717" s="4" t="str">
        <f t="array" ref="E4717">_xlfn.XLOOKUP(C4717,Products!A:A,Products!C:C,"")</f>
        <v>Snacks &amp; Munchies</v>
      </c>
      <c r="F4717" s="4" t="str">
        <f t="array" ref="F4717">_xlfn.XLOOKUP(C4717,Products!A:A,Products!D:D,"")</f>
        <v>Swaminathan, Mahal and Dara</v>
      </c>
      <c r="G4717" s="4">
        <f>Order_items!C4717</f>
        <v>2</v>
      </c>
      <c r="H4717" s="4">
        <f>Order_items!D4717</f>
        <v>136.6</v>
      </c>
      <c r="I4717" s="4">
        <f>Order_items!E4717</f>
        <v>273.2</v>
      </c>
      <c r="J4717" s="4" t="str">
        <f t="array" ref="J4717">_xlfn.XLOOKUP(A4717,Orders!A:A,Orders!G:G,"")</f>
        <v>Wallet</v>
      </c>
      <c r="K4717" s="4">
        <f t="shared" si="1"/>
        <v>2023</v>
      </c>
      <c r="L4717" s="4" t="str">
        <f t="shared" si="2"/>
        <v>Jul</v>
      </c>
    </row>
    <row r="4718" ht="22.5" customHeight="1">
      <c r="A4718" s="4">
        <f>(Orders!A4718)</f>
        <v>246971181</v>
      </c>
      <c r="B4718" s="5">
        <f t="array" ref="B4718">_xlfn.XLOOKUP(A4718, Orders!A:A,Orders!C:C)</f>
        <v>45137.59191</v>
      </c>
      <c r="C4718" s="4">
        <f>Order_items!B4718</f>
        <v>901144</v>
      </c>
      <c r="D4718" s="4" t="str">
        <f t="array" ref="D4718">_xlfn.XLOOKUP(C4718,Products!A:A,Products!B:B,"")</f>
        <v>Sugar</v>
      </c>
      <c r="E4718" s="4" t="str">
        <f t="array" ref="E4718">_xlfn.XLOOKUP(C4718,Products!A:A,Products!C:C,"")</f>
        <v>Grocery &amp; Staples</v>
      </c>
      <c r="F4718" s="4" t="str">
        <f t="array" ref="F4718">_xlfn.XLOOKUP(C4718,Products!A:A,Products!D:D,"")</f>
        <v>Deo-Kamdar</v>
      </c>
      <c r="G4718" s="4">
        <f>Order_items!C4718</f>
        <v>1</v>
      </c>
      <c r="H4718" s="4">
        <f>Order_items!D4718</f>
        <v>340.36</v>
      </c>
      <c r="I4718" s="4">
        <f>Order_items!E4718</f>
        <v>340.36</v>
      </c>
      <c r="J4718" s="4" t="str">
        <f t="array" ref="J4718">_xlfn.XLOOKUP(A4718,Orders!A:A,Orders!G:G,"")</f>
        <v>UPI</v>
      </c>
      <c r="K4718" s="4">
        <f t="shared" si="1"/>
        <v>2023</v>
      </c>
      <c r="L4718" s="4" t="str">
        <f t="shared" si="2"/>
        <v>Jul</v>
      </c>
    </row>
    <row r="4719" ht="22.5" customHeight="1">
      <c r="A4719" s="4">
        <f>(Orders!A4719)</f>
        <v>2452915406</v>
      </c>
      <c r="B4719" s="5">
        <f t="array" ref="B4719">_xlfn.XLOOKUP(A4719, Orders!A:A,Orders!C:C)</f>
        <v>45490.52028</v>
      </c>
      <c r="C4719" s="4">
        <f>Order_items!B4719</f>
        <v>890232</v>
      </c>
      <c r="D4719" s="4" t="str">
        <f t="array" ref="D4719">_xlfn.XLOOKUP(C4719,Products!A:A,Products!B:B,"")</f>
        <v>Mango Drink</v>
      </c>
      <c r="E4719" s="4" t="str">
        <f t="array" ref="E4719">_xlfn.XLOOKUP(C4719,Products!A:A,Products!C:C,"")</f>
        <v>Cold Drinks &amp; Juices</v>
      </c>
      <c r="F4719" s="4" t="str">
        <f t="array" ref="F4719">_xlfn.XLOOKUP(C4719,Products!A:A,Products!D:D,"")</f>
        <v>Jha Group</v>
      </c>
      <c r="G4719" s="4">
        <f>Order_items!C4719</f>
        <v>3</v>
      </c>
      <c r="H4719" s="4">
        <f>Order_items!D4719</f>
        <v>432</v>
      </c>
      <c r="I4719" s="4">
        <f>Order_items!E4719</f>
        <v>1296</v>
      </c>
      <c r="J4719" s="4" t="str">
        <f t="array" ref="J4719">_xlfn.XLOOKUP(A4719,Orders!A:A,Orders!G:G,"")</f>
        <v>Cash</v>
      </c>
      <c r="K4719" s="4">
        <f t="shared" si="1"/>
        <v>2024</v>
      </c>
      <c r="L4719" s="4" t="str">
        <f t="shared" si="2"/>
        <v>Jul</v>
      </c>
    </row>
    <row r="4720" ht="22.5" customHeight="1">
      <c r="A4720" s="4">
        <f>(Orders!A4720)</f>
        <v>9458183390</v>
      </c>
      <c r="B4720" s="5">
        <f t="array" ref="B4720">_xlfn.XLOOKUP(A4720, Orders!A:A,Orders!C:C)</f>
        <v>45002.05545</v>
      </c>
      <c r="C4720" s="4">
        <f>Order_items!B4720</f>
        <v>361361</v>
      </c>
      <c r="D4720" s="4" t="str">
        <f t="array" ref="D4720">_xlfn.XLOOKUP(C4720,Products!A:A,Products!B:B,"")</f>
        <v>Biscuits</v>
      </c>
      <c r="E4720" s="4" t="str">
        <f t="array" ref="E4720">_xlfn.XLOOKUP(C4720,Products!A:A,Products!C:C,"")</f>
        <v>Snacks &amp; Munchies</v>
      </c>
      <c r="F4720" s="4" t="str">
        <f t="array" ref="F4720">_xlfn.XLOOKUP(C4720,Products!A:A,Products!D:D,"")</f>
        <v>Kunda, Dave and Sahni</v>
      </c>
      <c r="G4720" s="4">
        <f>Order_items!C4720</f>
        <v>2</v>
      </c>
      <c r="H4720" s="4">
        <f>Order_items!D4720</f>
        <v>826.21</v>
      </c>
      <c r="I4720" s="4">
        <f>Order_items!E4720</f>
        <v>1652.42</v>
      </c>
      <c r="J4720" s="4" t="str">
        <f t="array" ref="J4720">_xlfn.XLOOKUP(A4720,Orders!A:A,Orders!G:G,"")</f>
        <v>Wallet</v>
      </c>
      <c r="K4720" s="4">
        <f t="shared" si="1"/>
        <v>2023</v>
      </c>
      <c r="L4720" s="4" t="str">
        <f t="shared" si="2"/>
        <v>Mar</v>
      </c>
    </row>
    <row r="4721" ht="22.5" customHeight="1">
      <c r="A4721" s="4">
        <f>(Orders!A4721)</f>
        <v>576571858</v>
      </c>
      <c r="B4721" s="5">
        <f t="array" ref="B4721">_xlfn.XLOOKUP(A4721, Orders!A:A,Orders!C:C)</f>
        <v>45558.21466</v>
      </c>
      <c r="C4721" s="4">
        <f>Order_items!B4721</f>
        <v>114414</v>
      </c>
      <c r="D4721" s="4" t="str">
        <f t="array" ref="D4721">_xlfn.XLOOKUP(C4721,Products!A:A,Products!B:B,"")</f>
        <v>Vitamins</v>
      </c>
      <c r="E4721" s="4" t="str">
        <f t="array" ref="E4721">_xlfn.XLOOKUP(C4721,Products!A:A,Products!C:C,"")</f>
        <v>Pharmacy</v>
      </c>
      <c r="F4721" s="4" t="str">
        <f t="array" ref="F4721">_xlfn.XLOOKUP(C4721,Products!A:A,Products!D:D,"")</f>
        <v>Kara-Golla</v>
      </c>
      <c r="G4721" s="4">
        <f>Order_items!C4721</f>
        <v>3</v>
      </c>
      <c r="H4721" s="4">
        <f>Order_items!D4721</f>
        <v>832.06</v>
      </c>
      <c r="I4721" s="4">
        <f>Order_items!E4721</f>
        <v>2496.18</v>
      </c>
      <c r="J4721" s="4" t="str">
        <f t="array" ref="J4721">_xlfn.XLOOKUP(A4721,Orders!A:A,Orders!G:G,"")</f>
        <v>Card</v>
      </c>
      <c r="K4721" s="4">
        <f t="shared" si="1"/>
        <v>2024</v>
      </c>
      <c r="L4721" s="4" t="str">
        <f t="shared" si="2"/>
        <v>Sep</v>
      </c>
    </row>
    <row r="4722" ht="22.5" customHeight="1">
      <c r="A4722" s="4">
        <f>(Orders!A4722)</f>
        <v>9544803182</v>
      </c>
      <c r="B4722" s="5">
        <f t="array" ref="B4722">_xlfn.XLOOKUP(A4722, Orders!A:A,Orders!C:C)</f>
        <v>45378.10788</v>
      </c>
      <c r="C4722" s="4">
        <f>Order_items!B4722</f>
        <v>807452</v>
      </c>
      <c r="D4722" s="4" t="str">
        <f t="array" ref="D4722">_xlfn.XLOOKUP(C4722,Products!A:A,Products!B:B,"")</f>
        <v>Pulses</v>
      </c>
      <c r="E4722" s="4" t="str">
        <f t="array" ref="E4722">_xlfn.XLOOKUP(C4722,Products!A:A,Products!C:C,"")</f>
        <v>Grocery &amp; Staples</v>
      </c>
      <c r="F4722" s="4" t="str">
        <f t="array" ref="F4722">_xlfn.XLOOKUP(C4722,Products!A:A,Products!D:D,"")</f>
        <v>Naik Ltd</v>
      </c>
      <c r="G4722" s="4">
        <f>Order_items!C4722</f>
        <v>2</v>
      </c>
      <c r="H4722" s="4">
        <f>Order_items!D4722</f>
        <v>144.19</v>
      </c>
      <c r="I4722" s="4">
        <f>Order_items!E4722</f>
        <v>288.38</v>
      </c>
      <c r="J4722" s="4" t="str">
        <f t="array" ref="J4722">_xlfn.XLOOKUP(A4722,Orders!A:A,Orders!G:G,"")</f>
        <v>Cash</v>
      </c>
      <c r="K4722" s="4">
        <f t="shared" si="1"/>
        <v>2024</v>
      </c>
      <c r="L4722" s="4" t="str">
        <f t="shared" si="2"/>
        <v>Mar</v>
      </c>
    </row>
    <row r="4723" ht="22.5" customHeight="1">
      <c r="A4723" s="4">
        <f>(Orders!A4723)</f>
        <v>2121652047</v>
      </c>
      <c r="B4723" s="5">
        <f t="array" ref="B4723">_xlfn.XLOOKUP(A4723, Orders!A:A,Orders!C:C)</f>
        <v>45325.75125</v>
      </c>
      <c r="C4723" s="4">
        <f>Order_items!B4723</f>
        <v>962054</v>
      </c>
      <c r="D4723" s="4" t="str">
        <f t="array" ref="D4723">_xlfn.XLOOKUP(C4723,Products!A:A,Products!B:B,"")</f>
        <v>Orange Juice</v>
      </c>
      <c r="E4723" s="4" t="str">
        <f t="array" ref="E4723">_xlfn.XLOOKUP(C4723,Products!A:A,Products!C:C,"")</f>
        <v>Cold Drinks &amp; Juices</v>
      </c>
      <c r="F4723" s="4" t="str">
        <f t="array" ref="F4723">_xlfn.XLOOKUP(C4723,Products!A:A,Products!D:D,"")</f>
        <v>Toor-Nagar</v>
      </c>
      <c r="G4723" s="4">
        <f>Order_items!C4723</f>
        <v>3</v>
      </c>
      <c r="H4723" s="4">
        <f>Order_items!D4723</f>
        <v>16.86</v>
      </c>
      <c r="I4723" s="4">
        <f>Order_items!E4723</f>
        <v>50.58</v>
      </c>
      <c r="J4723" s="4" t="str">
        <f t="array" ref="J4723">_xlfn.XLOOKUP(A4723,Orders!A:A,Orders!G:G,"")</f>
        <v>UPI</v>
      </c>
      <c r="K4723" s="4">
        <f t="shared" si="1"/>
        <v>2024</v>
      </c>
      <c r="L4723" s="4" t="str">
        <f t="shared" si="2"/>
        <v>Feb</v>
      </c>
    </row>
    <row r="4724" ht="22.5" customHeight="1">
      <c r="A4724" s="4">
        <f>(Orders!A4724)</f>
        <v>8891725854</v>
      </c>
      <c r="B4724" s="5">
        <f t="array" ref="B4724">_xlfn.XLOOKUP(A4724, Orders!A:A,Orders!C:C)</f>
        <v>45062.88076</v>
      </c>
      <c r="C4724" s="4">
        <f>Order_items!B4724</f>
        <v>120532</v>
      </c>
      <c r="D4724" s="4" t="str">
        <f t="array" ref="D4724">_xlfn.XLOOKUP(C4724,Products!A:A,Products!B:B,"")</f>
        <v>Wheat Flour</v>
      </c>
      <c r="E4724" s="4" t="str">
        <f t="array" ref="E4724">_xlfn.XLOOKUP(C4724,Products!A:A,Products!C:C,"")</f>
        <v>Grocery &amp; Staples</v>
      </c>
      <c r="F4724" s="4" t="str">
        <f t="array" ref="F4724">_xlfn.XLOOKUP(C4724,Products!A:A,Products!D:D,"")</f>
        <v>Nazareth Ltd</v>
      </c>
      <c r="G4724" s="4">
        <f>Order_items!C4724</f>
        <v>3</v>
      </c>
      <c r="H4724" s="4">
        <f>Order_items!D4724</f>
        <v>697.53</v>
      </c>
      <c r="I4724" s="4">
        <f>Order_items!E4724</f>
        <v>2092.59</v>
      </c>
      <c r="J4724" s="4" t="str">
        <f t="array" ref="J4724">_xlfn.XLOOKUP(A4724,Orders!A:A,Orders!G:G,"")</f>
        <v>Wallet</v>
      </c>
      <c r="K4724" s="4">
        <f t="shared" si="1"/>
        <v>2023</v>
      </c>
      <c r="L4724" s="4" t="str">
        <f t="shared" si="2"/>
        <v>May</v>
      </c>
    </row>
    <row r="4725" ht="22.5" customHeight="1">
      <c r="A4725" s="4">
        <f>(Orders!A4725)</f>
        <v>4870772869</v>
      </c>
      <c r="B4725" s="5">
        <f t="array" ref="B4725">_xlfn.XLOOKUP(A4725, Orders!A:A,Orders!C:C)</f>
        <v>45382.34334</v>
      </c>
      <c r="C4725" s="4">
        <f>Order_items!B4725</f>
        <v>669378</v>
      </c>
      <c r="D4725" s="4" t="str">
        <f t="array" ref="D4725">_xlfn.XLOOKUP(C4725,Products!A:A,Products!B:B,"")</f>
        <v>Potatoes</v>
      </c>
      <c r="E4725" s="4" t="str">
        <f t="array" ref="E4725">_xlfn.XLOOKUP(C4725,Products!A:A,Products!C:C,"")</f>
        <v>Fruits &amp; Vegetables</v>
      </c>
      <c r="F4725" s="4" t="str">
        <f t="array" ref="F4725">_xlfn.XLOOKUP(C4725,Products!A:A,Products!D:D,"")</f>
        <v>Chadha and Sons</v>
      </c>
      <c r="G4725" s="4">
        <f>Order_items!C4725</f>
        <v>1</v>
      </c>
      <c r="H4725" s="4">
        <f>Order_items!D4725</f>
        <v>212.14</v>
      </c>
      <c r="I4725" s="4">
        <f>Order_items!E4725</f>
        <v>212.14</v>
      </c>
      <c r="J4725" s="4" t="str">
        <f t="array" ref="J4725">_xlfn.XLOOKUP(A4725,Orders!A:A,Orders!G:G,"")</f>
        <v>Wallet</v>
      </c>
      <c r="K4725" s="4">
        <f t="shared" si="1"/>
        <v>2024</v>
      </c>
      <c r="L4725" s="4" t="str">
        <f t="shared" si="2"/>
        <v>Mar</v>
      </c>
    </row>
    <row r="4726" ht="22.5" customHeight="1">
      <c r="A4726" s="4">
        <f>(Orders!A4726)</f>
        <v>262562615</v>
      </c>
      <c r="B4726" s="5">
        <f t="array" ref="B4726">_xlfn.XLOOKUP(A4726, Orders!A:A,Orders!C:C)</f>
        <v>45025.19663</v>
      </c>
      <c r="C4726" s="4">
        <f>Order_items!B4726</f>
        <v>264803</v>
      </c>
      <c r="D4726" s="4" t="str">
        <f t="array" ref="D4726">_xlfn.XLOOKUP(C4726,Products!A:A,Products!B:B,"")</f>
        <v>Vitamins</v>
      </c>
      <c r="E4726" s="4" t="str">
        <f t="array" ref="E4726">_xlfn.XLOOKUP(C4726,Products!A:A,Products!C:C,"")</f>
        <v>Pharmacy</v>
      </c>
      <c r="F4726" s="4" t="str">
        <f t="array" ref="F4726">_xlfn.XLOOKUP(C4726,Products!A:A,Products!D:D,"")</f>
        <v>Gole-Doshi</v>
      </c>
      <c r="G4726" s="4">
        <f>Order_items!C4726</f>
        <v>3</v>
      </c>
      <c r="H4726" s="4">
        <f>Order_items!D4726</f>
        <v>995.98</v>
      </c>
      <c r="I4726" s="4">
        <f>Order_items!E4726</f>
        <v>2987.94</v>
      </c>
      <c r="J4726" s="4" t="str">
        <f t="array" ref="J4726">_xlfn.XLOOKUP(A4726,Orders!A:A,Orders!G:G,"")</f>
        <v>Wallet</v>
      </c>
      <c r="K4726" s="4">
        <f t="shared" si="1"/>
        <v>2023</v>
      </c>
      <c r="L4726" s="4" t="str">
        <f t="shared" si="2"/>
        <v>Apr</v>
      </c>
    </row>
    <row r="4727" ht="22.5" customHeight="1">
      <c r="A4727" s="4">
        <f>(Orders!A4727)</f>
        <v>5142912812</v>
      </c>
      <c r="B4727" s="5">
        <f t="array" ref="B4727">_xlfn.XLOOKUP(A4727, Orders!A:A,Orders!C:C)</f>
        <v>45246.92411</v>
      </c>
      <c r="C4727" s="4">
        <f>Order_items!B4727</f>
        <v>324809</v>
      </c>
      <c r="D4727" s="4" t="str">
        <f t="array" ref="D4727">_xlfn.XLOOKUP(C4727,Products!A:A,Products!B:B,"")</f>
        <v>Bread</v>
      </c>
      <c r="E4727" s="4" t="str">
        <f t="array" ref="E4727">_xlfn.XLOOKUP(C4727,Products!A:A,Products!C:C,"")</f>
        <v>Dairy &amp; Breakfast</v>
      </c>
      <c r="F4727" s="4" t="str">
        <f t="array" ref="F4727">_xlfn.XLOOKUP(C4727,Products!A:A,Products!D:D,"")</f>
        <v>Sidhu PLC</v>
      </c>
      <c r="G4727" s="4">
        <f>Order_items!C4727</f>
        <v>1</v>
      </c>
      <c r="H4727" s="4">
        <f>Order_items!D4727</f>
        <v>608</v>
      </c>
      <c r="I4727" s="4">
        <f>Order_items!E4727</f>
        <v>608</v>
      </c>
      <c r="J4727" s="4" t="str">
        <f t="array" ref="J4727">_xlfn.XLOOKUP(A4727,Orders!A:A,Orders!G:G,"")</f>
        <v>Cash</v>
      </c>
      <c r="K4727" s="4">
        <f t="shared" si="1"/>
        <v>2023</v>
      </c>
      <c r="L4727" s="4" t="str">
        <f t="shared" si="2"/>
        <v>Nov</v>
      </c>
    </row>
    <row r="4728" ht="22.5" customHeight="1">
      <c r="A4728" s="4">
        <f>(Orders!A4728)</f>
        <v>1225289500</v>
      </c>
      <c r="B4728" s="5">
        <f t="array" ref="B4728">_xlfn.XLOOKUP(A4728, Orders!A:A,Orders!C:C)</f>
        <v>45382.91059</v>
      </c>
      <c r="C4728" s="4">
        <f>Order_items!B4728</f>
        <v>378230</v>
      </c>
      <c r="D4728" s="4" t="str">
        <f t="array" ref="D4728">_xlfn.XLOOKUP(C4728,Products!A:A,Products!B:B,"")</f>
        <v>Nuts</v>
      </c>
      <c r="E4728" s="4" t="str">
        <f t="array" ref="E4728">_xlfn.XLOOKUP(C4728,Products!A:A,Products!C:C,"")</f>
        <v>Snacks &amp; Munchies</v>
      </c>
      <c r="F4728" s="4" t="str">
        <f t="array" ref="F4728">_xlfn.XLOOKUP(C4728,Products!A:A,Products!D:D,"")</f>
        <v>Kala-Vig</v>
      </c>
      <c r="G4728" s="4">
        <f>Order_items!C4728</f>
        <v>2</v>
      </c>
      <c r="H4728" s="4">
        <f>Order_items!D4728</f>
        <v>166.42</v>
      </c>
      <c r="I4728" s="4">
        <f>Order_items!E4728</f>
        <v>332.84</v>
      </c>
      <c r="J4728" s="4" t="str">
        <f t="array" ref="J4728">_xlfn.XLOOKUP(A4728,Orders!A:A,Orders!G:G,"")</f>
        <v>Wallet</v>
      </c>
      <c r="K4728" s="4">
        <f t="shared" si="1"/>
        <v>2024</v>
      </c>
      <c r="L4728" s="4" t="str">
        <f t="shared" si="2"/>
        <v>Mar</v>
      </c>
    </row>
    <row r="4729" ht="22.5" customHeight="1">
      <c r="A4729" s="4">
        <f>(Orders!A4729)</f>
        <v>7337555525</v>
      </c>
      <c r="B4729" s="5">
        <f t="array" ref="B4729">_xlfn.XLOOKUP(A4729, Orders!A:A,Orders!C:C)</f>
        <v>45360.81178</v>
      </c>
      <c r="C4729" s="4">
        <f>Order_items!B4729</f>
        <v>537274</v>
      </c>
      <c r="D4729" s="4" t="str">
        <f t="array" ref="D4729">_xlfn.XLOOKUP(C4729,Products!A:A,Products!B:B,"")</f>
        <v>Pet Treats</v>
      </c>
      <c r="E4729" s="4" t="str">
        <f t="array" ref="E4729">_xlfn.XLOOKUP(C4729,Products!A:A,Products!C:C,"")</f>
        <v>Pet Care</v>
      </c>
      <c r="F4729" s="4" t="str">
        <f t="array" ref="F4729">_xlfn.XLOOKUP(C4729,Products!A:A,Products!D:D,"")</f>
        <v>Lal-Chauhan</v>
      </c>
      <c r="G4729" s="4">
        <f>Order_items!C4729</f>
        <v>1</v>
      </c>
      <c r="H4729" s="4">
        <f>Order_items!D4729</f>
        <v>702.71</v>
      </c>
      <c r="I4729" s="4">
        <f>Order_items!E4729</f>
        <v>702.71</v>
      </c>
      <c r="J4729" s="4" t="str">
        <f t="array" ref="J4729">_xlfn.XLOOKUP(A4729,Orders!A:A,Orders!G:G,"")</f>
        <v>Card</v>
      </c>
      <c r="K4729" s="4">
        <f t="shared" si="1"/>
        <v>2024</v>
      </c>
      <c r="L4729" s="4" t="str">
        <f t="shared" si="2"/>
        <v>Mar</v>
      </c>
    </row>
    <row r="4730" ht="22.5" customHeight="1">
      <c r="A4730" s="4">
        <f>(Orders!A4730)</f>
        <v>5719806088</v>
      </c>
      <c r="B4730" s="5">
        <f t="array" ref="B4730">_xlfn.XLOOKUP(A4730, Orders!A:A,Orders!C:C)</f>
        <v>45299.56291</v>
      </c>
      <c r="C4730" s="4">
        <f>Order_items!B4730</f>
        <v>272170</v>
      </c>
      <c r="D4730" s="4" t="str">
        <f t="array" ref="D4730">_xlfn.XLOOKUP(C4730,Products!A:A,Products!B:B,"")</f>
        <v>Ice Cream</v>
      </c>
      <c r="E4730" s="4" t="str">
        <f t="array" ref="E4730">_xlfn.XLOOKUP(C4730,Products!A:A,Products!C:C,"")</f>
        <v>Instant &amp; Frozen Food</v>
      </c>
      <c r="F4730" s="4" t="str">
        <f t="array" ref="F4730">_xlfn.XLOOKUP(C4730,Products!A:A,Products!D:D,"")</f>
        <v>Purohit Group</v>
      </c>
      <c r="G4730" s="4">
        <f>Order_items!C4730</f>
        <v>2</v>
      </c>
      <c r="H4730" s="4">
        <f>Order_items!D4730</f>
        <v>140.8</v>
      </c>
      <c r="I4730" s="4">
        <f>Order_items!E4730</f>
        <v>281.6</v>
      </c>
      <c r="J4730" s="4" t="str">
        <f t="array" ref="J4730">_xlfn.XLOOKUP(A4730,Orders!A:A,Orders!G:G,"")</f>
        <v>Card</v>
      </c>
      <c r="K4730" s="4">
        <f t="shared" si="1"/>
        <v>2024</v>
      </c>
      <c r="L4730" s="4" t="str">
        <f t="shared" si="2"/>
        <v>Jan</v>
      </c>
    </row>
    <row r="4731" ht="22.5" customHeight="1">
      <c r="A4731" s="4">
        <f>(Orders!A4731)</f>
        <v>6890191424</v>
      </c>
      <c r="B4731" s="5">
        <f t="array" ref="B4731">_xlfn.XLOOKUP(A4731, Orders!A:A,Orders!C:C)</f>
        <v>45456.03044</v>
      </c>
      <c r="C4731" s="4">
        <f>Order_items!B4731</f>
        <v>154179</v>
      </c>
      <c r="D4731" s="4" t="str">
        <f t="array" ref="D4731">_xlfn.XLOOKUP(C4731,Products!A:A,Products!B:B,"")</f>
        <v>Pain Reliever</v>
      </c>
      <c r="E4731" s="4" t="str">
        <f t="array" ref="E4731">_xlfn.XLOOKUP(C4731,Products!A:A,Products!C:C,"")</f>
        <v>Pharmacy</v>
      </c>
      <c r="F4731" s="4" t="str">
        <f t="array" ref="F4731">_xlfn.XLOOKUP(C4731,Products!A:A,Products!D:D,"")</f>
        <v>Barad, Devi and Andra</v>
      </c>
      <c r="G4731" s="4">
        <f>Order_items!C4731</f>
        <v>3</v>
      </c>
      <c r="H4731" s="4">
        <f>Order_items!D4731</f>
        <v>582.87</v>
      </c>
      <c r="I4731" s="4">
        <f>Order_items!E4731</f>
        <v>1748.61</v>
      </c>
      <c r="J4731" s="4" t="str">
        <f t="array" ref="J4731">_xlfn.XLOOKUP(A4731,Orders!A:A,Orders!G:G,"")</f>
        <v>Wallet</v>
      </c>
      <c r="K4731" s="4">
        <f t="shared" si="1"/>
        <v>2024</v>
      </c>
      <c r="L4731" s="4" t="str">
        <f t="shared" si="2"/>
        <v>Jun</v>
      </c>
    </row>
    <row r="4732" ht="22.5" customHeight="1">
      <c r="A4732" s="4">
        <f>(Orders!A4732)</f>
        <v>5695198653</v>
      </c>
      <c r="B4732" s="5">
        <f t="array" ref="B4732">_xlfn.XLOOKUP(A4732, Orders!A:A,Orders!C:C)</f>
        <v>45555.0541</v>
      </c>
      <c r="C4732" s="4">
        <f>Order_items!B4732</f>
        <v>557908</v>
      </c>
      <c r="D4732" s="4" t="str">
        <f t="array" ref="D4732">_xlfn.XLOOKUP(C4732,Products!A:A,Products!B:B,"")</f>
        <v>Vitamins</v>
      </c>
      <c r="E4732" s="4" t="str">
        <f t="array" ref="E4732">_xlfn.XLOOKUP(C4732,Products!A:A,Products!C:C,"")</f>
        <v>Pharmacy</v>
      </c>
      <c r="F4732" s="4" t="str">
        <f t="array" ref="F4732">_xlfn.XLOOKUP(C4732,Products!A:A,Products!D:D,"")</f>
        <v>Sundaram Inc</v>
      </c>
      <c r="G4732" s="4">
        <f>Order_items!C4732</f>
        <v>2</v>
      </c>
      <c r="H4732" s="4">
        <f>Order_items!D4732</f>
        <v>942.37</v>
      </c>
      <c r="I4732" s="4">
        <f>Order_items!E4732</f>
        <v>1884.74</v>
      </c>
      <c r="J4732" s="4" t="str">
        <f t="array" ref="J4732">_xlfn.XLOOKUP(A4732,Orders!A:A,Orders!G:G,"")</f>
        <v>UPI</v>
      </c>
      <c r="K4732" s="4">
        <f t="shared" si="1"/>
        <v>2024</v>
      </c>
      <c r="L4732" s="4" t="str">
        <f t="shared" si="2"/>
        <v>Sep</v>
      </c>
    </row>
    <row r="4733" ht="22.5" customHeight="1">
      <c r="A4733" s="4">
        <f>(Orders!A4733)</f>
        <v>482670263</v>
      </c>
      <c r="B4733" s="5">
        <f t="array" ref="B4733">_xlfn.XLOOKUP(A4733, Orders!A:A,Orders!C:C)</f>
        <v>45448.19458</v>
      </c>
      <c r="C4733" s="4">
        <f>Order_items!B4733</f>
        <v>621677</v>
      </c>
      <c r="D4733" s="4" t="str">
        <f t="array" ref="D4733">_xlfn.XLOOKUP(C4733,Products!A:A,Products!B:B,"")</f>
        <v>Frozen Biryani</v>
      </c>
      <c r="E4733" s="4" t="str">
        <f t="array" ref="E4733">_xlfn.XLOOKUP(C4733,Products!A:A,Products!C:C,"")</f>
        <v>Instant &amp; Frozen Food</v>
      </c>
      <c r="F4733" s="4" t="str">
        <f t="array" ref="F4733">_xlfn.XLOOKUP(C4733,Products!A:A,Products!D:D,"")</f>
        <v>Sabharwal-Mital</v>
      </c>
      <c r="G4733" s="4">
        <f>Order_items!C4733</f>
        <v>2</v>
      </c>
      <c r="H4733" s="4">
        <f>Order_items!D4733</f>
        <v>317.8</v>
      </c>
      <c r="I4733" s="4">
        <f>Order_items!E4733</f>
        <v>635.6</v>
      </c>
      <c r="J4733" s="4" t="str">
        <f t="array" ref="J4733">_xlfn.XLOOKUP(A4733,Orders!A:A,Orders!G:G,"")</f>
        <v>Cash</v>
      </c>
      <c r="K4733" s="4">
        <f t="shared" si="1"/>
        <v>2024</v>
      </c>
      <c r="L4733" s="4" t="str">
        <f t="shared" si="2"/>
        <v>Jun</v>
      </c>
    </row>
    <row r="4734" ht="22.5" customHeight="1">
      <c r="A4734" s="4">
        <f>(Orders!A4734)</f>
        <v>7857904467</v>
      </c>
      <c r="B4734" s="5">
        <f t="array" ref="B4734">_xlfn.XLOOKUP(A4734, Orders!A:A,Orders!C:C)</f>
        <v>45041.52834</v>
      </c>
      <c r="C4734" s="4">
        <f>Order_items!B4734</f>
        <v>953175</v>
      </c>
      <c r="D4734" s="4" t="str">
        <f t="array" ref="D4734">_xlfn.XLOOKUP(C4734,Products!A:A,Products!B:B,"")</f>
        <v>Baby Food</v>
      </c>
      <c r="E4734" s="4" t="str">
        <f t="array" ref="E4734">_xlfn.XLOOKUP(C4734,Products!A:A,Products!C:C,"")</f>
        <v>Baby Care</v>
      </c>
      <c r="F4734" s="4" t="str">
        <f t="array" ref="F4734">_xlfn.XLOOKUP(C4734,Products!A:A,Products!D:D,"")</f>
        <v>Sehgal-Nagarajan</v>
      </c>
      <c r="G4734" s="4">
        <f>Order_items!C4734</f>
        <v>1</v>
      </c>
      <c r="H4734" s="4">
        <f>Order_items!D4734</f>
        <v>225.21</v>
      </c>
      <c r="I4734" s="4">
        <f>Order_items!E4734</f>
        <v>225.21</v>
      </c>
      <c r="J4734" s="4" t="str">
        <f t="array" ref="J4734">_xlfn.XLOOKUP(A4734,Orders!A:A,Orders!G:G,"")</f>
        <v>UPI</v>
      </c>
      <c r="K4734" s="4">
        <f t="shared" si="1"/>
        <v>2023</v>
      </c>
      <c r="L4734" s="4" t="str">
        <f t="shared" si="2"/>
        <v>Apr</v>
      </c>
    </row>
    <row r="4735" ht="22.5" customHeight="1">
      <c r="A4735" s="4">
        <f>(Orders!A4735)</f>
        <v>614435661</v>
      </c>
      <c r="B4735" s="5">
        <f t="array" ref="B4735">_xlfn.XLOOKUP(A4735, Orders!A:A,Orders!C:C)</f>
        <v>45139.89291</v>
      </c>
      <c r="C4735" s="4">
        <f>Order_items!B4735</f>
        <v>578097</v>
      </c>
      <c r="D4735" s="4" t="str">
        <f t="array" ref="D4735">_xlfn.XLOOKUP(C4735,Products!A:A,Products!B:B,"")</f>
        <v>Nuts</v>
      </c>
      <c r="E4735" s="4" t="str">
        <f t="array" ref="E4735">_xlfn.XLOOKUP(C4735,Products!A:A,Products!C:C,"")</f>
        <v>Snacks &amp; Munchies</v>
      </c>
      <c r="F4735" s="4" t="str">
        <f t="array" ref="F4735">_xlfn.XLOOKUP(C4735,Products!A:A,Products!D:D,"")</f>
        <v>Jha Group</v>
      </c>
      <c r="G4735" s="4">
        <f>Order_items!C4735</f>
        <v>2</v>
      </c>
      <c r="H4735" s="4">
        <f>Order_items!D4735</f>
        <v>267.61</v>
      </c>
      <c r="I4735" s="4">
        <f>Order_items!E4735</f>
        <v>535.22</v>
      </c>
      <c r="J4735" s="4" t="str">
        <f t="array" ref="J4735">_xlfn.XLOOKUP(A4735,Orders!A:A,Orders!G:G,"")</f>
        <v>Cash</v>
      </c>
      <c r="K4735" s="4">
        <f t="shared" si="1"/>
        <v>2023</v>
      </c>
      <c r="L4735" s="4" t="str">
        <f t="shared" si="2"/>
        <v>Aug</v>
      </c>
    </row>
    <row r="4736" ht="22.5" customHeight="1">
      <c r="A4736" s="4">
        <f>(Orders!A4736)</f>
        <v>2284551326</v>
      </c>
      <c r="B4736" s="5">
        <f t="array" ref="B4736">_xlfn.XLOOKUP(A4736, Orders!A:A,Orders!C:C)</f>
        <v>45206.1922</v>
      </c>
      <c r="C4736" s="4">
        <f>Order_items!B4736</f>
        <v>257719</v>
      </c>
      <c r="D4736" s="4" t="str">
        <f t="array" ref="D4736">_xlfn.XLOOKUP(C4736,Products!A:A,Products!B:B,"")</f>
        <v>Eggs</v>
      </c>
      <c r="E4736" s="4" t="str">
        <f t="array" ref="E4736">_xlfn.XLOOKUP(C4736,Products!A:A,Products!C:C,"")</f>
        <v>Dairy &amp; Breakfast</v>
      </c>
      <c r="F4736" s="4" t="str">
        <f t="array" ref="F4736">_xlfn.XLOOKUP(C4736,Products!A:A,Products!D:D,"")</f>
        <v>Chaudhuri PLC</v>
      </c>
      <c r="G4736" s="4">
        <f>Order_items!C4736</f>
        <v>1</v>
      </c>
      <c r="H4736" s="4">
        <f>Order_items!D4736</f>
        <v>281.73</v>
      </c>
      <c r="I4736" s="4">
        <f>Order_items!E4736</f>
        <v>281.73</v>
      </c>
      <c r="J4736" s="4" t="str">
        <f t="array" ref="J4736">_xlfn.XLOOKUP(A4736,Orders!A:A,Orders!G:G,"")</f>
        <v>Cash</v>
      </c>
      <c r="K4736" s="4">
        <f t="shared" si="1"/>
        <v>2023</v>
      </c>
      <c r="L4736" s="4" t="str">
        <f t="shared" si="2"/>
        <v>Oct</v>
      </c>
    </row>
    <row r="4737" ht="22.5" customHeight="1">
      <c r="A4737" s="4">
        <f>(Orders!A4737)</f>
        <v>8614991290</v>
      </c>
      <c r="B4737" s="5">
        <f t="array" ref="B4737">_xlfn.XLOOKUP(A4737, Orders!A:A,Orders!C:C)</f>
        <v>45582.55096</v>
      </c>
      <c r="C4737" s="4">
        <f>Order_items!B4737</f>
        <v>642612</v>
      </c>
      <c r="D4737" s="4" t="str">
        <f t="array" ref="D4737">_xlfn.XLOOKUP(C4737,Products!A:A,Products!B:B,"")</f>
        <v>Pet Treats</v>
      </c>
      <c r="E4737" s="4" t="str">
        <f t="array" ref="E4737">_xlfn.XLOOKUP(C4737,Products!A:A,Products!C:C,"")</f>
        <v>Pet Care</v>
      </c>
      <c r="F4737" s="4" t="str">
        <f t="array" ref="F4737">_xlfn.XLOOKUP(C4737,Products!A:A,Products!D:D,"")</f>
        <v>Pillay-Ahuja</v>
      </c>
      <c r="G4737" s="4">
        <f>Order_items!C4737</f>
        <v>2</v>
      </c>
      <c r="H4737" s="4">
        <f>Order_items!D4737</f>
        <v>517.03</v>
      </c>
      <c r="I4737" s="4">
        <f>Order_items!E4737</f>
        <v>1034.06</v>
      </c>
      <c r="J4737" s="4" t="str">
        <f t="array" ref="J4737">_xlfn.XLOOKUP(A4737,Orders!A:A,Orders!G:G,"")</f>
        <v>Wallet</v>
      </c>
      <c r="K4737" s="4">
        <f t="shared" si="1"/>
        <v>2024</v>
      </c>
      <c r="L4737" s="4" t="str">
        <f t="shared" si="2"/>
        <v>Oct</v>
      </c>
    </row>
    <row r="4738" ht="22.5" customHeight="1">
      <c r="A4738" s="4">
        <f>(Orders!A4738)</f>
        <v>9865566300</v>
      </c>
      <c r="B4738" s="5">
        <f t="array" ref="B4738">_xlfn.XLOOKUP(A4738, Orders!A:A,Orders!C:C)</f>
        <v>45258.10807</v>
      </c>
      <c r="C4738" s="4">
        <f>Order_items!B4738</f>
        <v>753354</v>
      </c>
      <c r="D4738" s="4" t="str">
        <f t="array" ref="D4738">_xlfn.XLOOKUP(C4738,Products!A:A,Products!B:B,"")</f>
        <v>Shampoo</v>
      </c>
      <c r="E4738" s="4" t="str">
        <f t="array" ref="E4738">_xlfn.XLOOKUP(C4738,Products!A:A,Products!C:C,"")</f>
        <v>Personal Care</v>
      </c>
      <c r="F4738" s="4" t="str">
        <f t="array" ref="F4738">_xlfn.XLOOKUP(C4738,Products!A:A,Products!D:D,"")</f>
        <v>Sant-Mahajan</v>
      </c>
      <c r="G4738" s="4">
        <f>Order_items!C4738</f>
        <v>2</v>
      </c>
      <c r="H4738" s="4">
        <f>Order_items!D4738</f>
        <v>423.56</v>
      </c>
      <c r="I4738" s="4">
        <f>Order_items!E4738</f>
        <v>847.12</v>
      </c>
      <c r="J4738" s="4" t="str">
        <f t="array" ref="J4738">_xlfn.XLOOKUP(A4738,Orders!A:A,Orders!G:G,"")</f>
        <v>UPI</v>
      </c>
      <c r="K4738" s="4">
        <f t="shared" si="1"/>
        <v>2023</v>
      </c>
      <c r="L4738" s="4" t="str">
        <f t="shared" si="2"/>
        <v>Nov</v>
      </c>
    </row>
    <row r="4739" ht="22.5" customHeight="1">
      <c r="A4739" s="4">
        <f>(Orders!A4739)</f>
        <v>6672582413</v>
      </c>
      <c r="B4739" s="5">
        <f t="array" ref="B4739">_xlfn.XLOOKUP(A4739, Orders!A:A,Orders!C:C)</f>
        <v>45456.91947</v>
      </c>
      <c r="C4739" s="4">
        <f>Order_items!B4739</f>
        <v>11422</v>
      </c>
      <c r="D4739" s="4" t="str">
        <f t="array" ref="D4739">_xlfn.XLOOKUP(C4739,Products!A:A,Products!B:B,"")</f>
        <v>Potatoes</v>
      </c>
      <c r="E4739" s="4" t="str">
        <f t="array" ref="E4739">_xlfn.XLOOKUP(C4739,Products!A:A,Products!C:C,"")</f>
        <v>Fruits &amp; Vegetables</v>
      </c>
      <c r="F4739" s="4" t="str">
        <f t="array" ref="F4739">_xlfn.XLOOKUP(C4739,Products!A:A,Products!D:D,"")</f>
        <v>Ramaswamy-Tata</v>
      </c>
      <c r="G4739" s="4">
        <f>Order_items!C4739</f>
        <v>2</v>
      </c>
      <c r="H4739" s="4">
        <f>Order_items!D4739</f>
        <v>127.16</v>
      </c>
      <c r="I4739" s="4">
        <f>Order_items!E4739</f>
        <v>254.32</v>
      </c>
      <c r="J4739" s="4" t="str">
        <f t="array" ref="J4739">_xlfn.XLOOKUP(A4739,Orders!A:A,Orders!G:G,"")</f>
        <v>UPI</v>
      </c>
      <c r="K4739" s="4">
        <f t="shared" si="1"/>
        <v>2024</v>
      </c>
      <c r="L4739" s="4" t="str">
        <f t="shared" si="2"/>
        <v>Jun</v>
      </c>
    </row>
    <row r="4740" ht="22.5" customHeight="1">
      <c r="A4740" s="4">
        <f>(Orders!A4740)</f>
        <v>3004834987</v>
      </c>
      <c r="B4740" s="5">
        <f t="array" ref="B4740">_xlfn.XLOOKUP(A4740, Orders!A:A,Orders!C:C)</f>
        <v>45211.09794</v>
      </c>
      <c r="C4740" s="4">
        <f>Order_items!B4740</f>
        <v>604184</v>
      </c>
      <c r="D4740" s="4" t="str">
        <f t="array" ref="D4740">_xlfn.XLOOKUP(C4740,Products!A:A,Products!B:B,"")</f>
        <v>Toilet Cleaner</v>
      </c>
      <c r="E4740" s="4" t="str">
        <f t="array" ref="E4740">_xlfn.XLOOKUP(C4740,Products!A:A,Products!C:C,"")</f>
        <v>Household Care</v>
      </c>
      <c r="F4740" s="4" t="str">
        <f t="array" ref="F4740">_xlfn.XLOOKUP(C4740,Products!A:A,Products!D:D,"")</f>
        <v>Gaba, Sodhi and Choudhary</v>
      </c>
      <c r="G4740" s="4">
        <f>Order_items!C4740</f>
        <v>3</v>
      </c>
      <c r="H4740" s="4">
        <f>Order_items!D4740</f>
        <v>397.55</v>
      </c>
      <c r="I4740" s="4">
        <f>Order_items!E4740</f>
        <v>1192.65</v>
      </c>
      <c r="J4740" s="4" t="str">
        <f t="array" ref="J4740">_xlfn.XLOOKUP(A4740,Orders!A:A,Orders!G:G,"")</f>
        <v>Card</v>
      </c>
      <c r="K4740" s="4">
        <f t="shared" si="1"/>
        <v>2023</v>
      </c>
      <c r="L4740" s="4" t="str">
        <f t="shared" si="2"/>
        <v>Oct</v>
      </c>
    </row>
    <row r="4741" ht="22.5" customHeight="1">
      <c r="A4741" s="4">
        <f>(Orders!A4741)</f>
        <v>4486349175</v>
      </c>
      <c r="B4741" s="5">
        <f t="array" ref="B4741">_xlfn.XLOOKUP(A4741, Orders!A:A,Orders!C:C)</f>
        <v>45402.0487</v>
      </c>
      <c r="C4741" s="4">
        <f>Order_items!B4741</f>
        <v>566052</v>
      </c>
      <c r="D4741" s="4" t="str">
        <f t="array" ref="D4741">_xlfn.XLOOKUP(C4741,Products!A:A,Products!B:B,"")</f>
        <v>Pain Reliever</v>
      </c>
      <c r="E4741" s="4" t="str">
        <f t="array" ref="E4741">_xlfn.XLOOKUP(C4741,Products!A:A,Products!C:C,"")</f>
        <v>Pharmacy</v>
      </c>
      <c r="F4741" s="4" t="str">
        <f t="array" ref="F4741">_xlfn.XLOOKUP(C4741,Products!A:A,Products!D:D,"")</f>
        <v>Apte, Soman and Raju</v>
      </c>
      <c r="G4741" s="4">
        <f>Order_items!C4741</f>
        <v>3</v>
      </c>
      <c r="H4741" s="4">
        <f>Order_items!D4741</f>
        <v>87.3</v>
      </c>
      <c r="I4741" s="4">
        <f>Order_items!E4741</f>
        <v>261.9</v>
      </c>
      <c r="J4741" s="4" t="str">
        <f t="array" ref="J4741">_xlfn.XLOOKUP(A4741,Orders!A:A,Orders!G:G,"")</f>
        <v>Cash</v>
      </c>
      <c r="K4741" s="4">
        <f t="shared" si="1"/>
        <v>2024</v>
      </c>
      <c r="L4741" s="4" t="str">
        <f t="shared" si="2"/>
        <v>Apr</v>
      </c>
    </row>
    <row r="4742" ht="22.5" customHeight="1">
      <c r="A4742" s="4">
        <f>(Orders!A4742)</f>
        <v>3098655541</v>
      </c>
      <c r="B4742" s="5">
        <f t="array" ref="B4742">_xlfn.XLOOKUP(A4742, Orders!A:A,Orders!C:C)</f>
        <v>45052.28098</v>
      </c>
      <c r="C4742" s="4">
        <f>Order_items!B4742</f>
        <v>697683</v>
      </c>
      <c r="D4742" s="4" t="str">
        <f t="array" ref="D4742">_xlfn.XLOOKUP(C4742,Products!A:A,Products!B:B,"")</f>
        <v>Toilet Cleaner</v>
      </c>
      <c r="E4742" s="4" t="str">
        <f t="array" ref="E4742">_xlfn.XLOOKUP(C4742,Products!A:A,Products!C:C,"")</f>
        <v>Household Care</v>
      </c>
      <c r="F4742" s="4" t="str">
        <f t="array" ref="F4742">_xlfn.XLOOKUP(C4742,Products!A:A,Products!D:D,"")</f>
        <v>Murty, Varghese and Saxena</v>
      </c>
      <c r="G4742" s="4">
        <f>Order_items!C4742</f>
        <v>2</v>
      </c>
      <c r="H4742" s="4">
        <f>Order_items!D4742</f>
        <v>123.74</v>
      </c>
      <c r="I4742" s="4">
        <f>Order_items!E4742</f>
        <v>247.48</v>
      </c>
      <c r="J4742" s="4" t="str">
        <f t="array" ref="J4742">_xlfn.XLOOKUP(A4742,Orders!A:A,Orders!G:G,"")</f>
        <v>Wallet</v>
      </c>
      <c r="K4742" s="4">
        <f t="shared" si="1"/>
        <v>2023</v>
      </c>
      <c r="L4742" s="4" t="str">
        <f t="shared" si="2"/>
        <v>May</v>
      </c>
    </row>
    <row r="4743" ht="22.5" customHeight="1">
      <c r="A4743" s="4">
        <f>(Orders!A4743)</f>
        <v>1912293606</v>
      </c>
      <c r="B4743" s="5">
        <f t="array" ref="B4743">_xlfn.XLOOKUP(A4743, Orders!A:A,Orders!C:C)</f>
        <v>45490.8161</v>
      </c>
      <c r="C4743" s="4">
        <f>Order_items!B4743</f>
        <v>124290</v>
      </c>
      <c r="D4743" s="4" t="str">
        <f t="array" ref="D4743">_xlfn.XLOOKUP(C4743,Products!A:A,Products!B:B,"")</f>
        <v>Lotion</v>
      </c>
      <c r="E4743" s="4" t="str">
        <f t="array" ref="E4743">_xlfn.XLOOKUP(C4743,Products!A:A,Products!C:C,"")</f>
        <v>Personal Care</v>
      </c>
      <c r="F4743" s="4" t="str">
        <f t="array" ref="F4743">_xlfn.XLOOKUP(C4743,Products!A:A,Products!D:D,"")</f>
        <v>Sachdev Group</v>
      </c>
      <c r="G4743" s="4">
        <f>Order_items!C4743</f>
        <v>3</v>
      </c>
      <c r="H4743" s="4">
        <f>Order_items!D4743</f>
        <v>39.65</v>
      </c>
      <c r="I4743" s="4">
        <f>Order_items!E4743</f>
        <v>118.95</v>
      </c>
      <c r="J4743" s="4" t="str">
        <f t="array" ref="J4743">_xlfn.XLOOKUP(A4743,Orders!A:A,Orders!G:G,"")</f>
        <v>Card</v>
      </c>
      <c r="K4743" s="4">
        <f t="shared" si="1"/>
        <v>2024</v>
      </c>
      <c r="L4743" s="4" t="str">
        <f t="shared" si="2"/>
        <v>Jul</v>
      </c>
    </row>
    <row r="4744" ht="22.5" customHeight="1">
      <c r="A4744" s="4">
        <f>(Orders!A4744)</f>
        <v>7465280557</v>
      </c>
      <c r="B4744" s="5">
        <f t="array" ref="B4744">_xlfn.XLOOKUP(A4744, Orders!A:A,Orders!C:C)</f>
        <v>45364.55708</v>
      </c>
      <c r="C4744" s="4">
        <f>Order_items!B4744</f>
        <v>689769</v>
      </c>
      <c r="D4744" s="4" t="str">
        <f t="array" ref="D4744">_xlfn.XLOOKUP(C4744,Products!A:A,Products!B:B,"")</f>
        <v>Frozen Vegetables</v>
      </c>
      <c r="E4744" s="4" t="str">
        <f t="array" ref="E4744">_xlfn.XLOOKUP(C4744,Products!A:A,Products!C:C,"")</f>
        <v>Instant &amp; Frozen Food</v>
      </c>
      <c r="F4744" s="4" t="str">
        <f t="array" ref="F4744">_xlfn.XLOOKUP(C4744,Products!A:A,Products!D:D,"")</f>
        <v>Kothari-Datta</v>
      </c>
      <c r="G4744" s="4">
        <f>Order_items!C4744</f>
        <v>3</v>
      </c>
      <c r="H4744" s="4">
        <f>Order_items!D4744</f>
        <v>46.62</v>
      </c>
      <c r="I4744" s="4">
        <f>Order_items!E4744</f>
        <v>139.86</v>
      </c>
      <c r="J4744" s="4" t="str">
        <f t="array" ref="J4744">_xlfn.XLOOKUP(A4744,Orders!A:A,Orders!G:G,"")</f>
        <v>Cash</v>
      </c>
      <c r="K4744" s="4">
        <f t="shared" si="1"/>
        <v>2024</v>
      </c>
      <c r="L4744" s="4" t="str">
        <f t="shared" si="2"/>
        <v>Mar</v>
      </c>
    </row>
    <row r="4745" ht="22.5" customHeight="1">
      <c r="A4745" s="4">
        <f>(Orders!A4745)</f>
        <v>343050015</v>
      </c>
      <c r="B4745" s="5">
        <f t="array" ref="B4745">_xlfn.XLOOKUP(A4745, Orders!A:A,Orders!C:C)</f>
        <v>45037.2641</v>
      </c>
      <c r="C4745" s="4">
        <f>Order_items!B4745</f>
        <v>146840</v>
      </c>
      <c r="D4745" s="4" t="str">
        <f t="array" ref="D4745">_xlfn.XLOOKUP(C4745,Products!A:A,Products!B:B,"")</f>
        <v>Bread</v>
      </c>
      <c r="E4745" s="4" t="str">
        <f t="array" ref="E4745">_xlfn.XLOOKUP(C4745,Products!A:A,Products!C:C,"")</f>
        <v>Dairy &amp; Breakfast</v>
      </c>
      <c r="F4745" s="4" t="str">
        <f t="array" ref="F4745">_xlfn.XLOOKUP(C4745,Products!A:A,Products!D:D,"")</f>
        <v>Bains, Deol and Vaidya</v>
      </c>
      <c r="G4745" s="4">
        <f>Order_items!C4745</f>
        <v>2</v>
      </c>
      <c r="H4745" s="4">
        <f>Order_items!D4745</f>
        <v>786.85</v>
      </c>
      <c r="I4745" s="4">
        <f>Order_items!E4745</f>
        <v>1573.7</v>
      </c>
      <c r="J4745" s="4" t="str">
        <f t="array" ref="J4745">_xlfn.XLOOKUP(A4745,Orders!A:A,Orders!G:G,"")</f>
        <v>Cash</v>
      </c>
      <c r="K4745" s="4">
        <f t="shared" si="1"/>
        <v>2023</v>
      </c>
      <c r="L4745" s="4" t="str">
        <f t="shared" si="2"/>
        <v>Apr</v>
      </c>
    </row>
    <row r="4746" ht="22.5" customHeight="1">
      <c r="A4746" s="4">
        <f>(Orders!A4746)</f>
        <v>6414606364</v>
      </c>
      <c r="B4746" s="5">
        <f t="array" ref="B4746">_xlfn.XLOOKUP(A4746, Orders!A:A,Orders!C:C)</f>
        <v>45317.20009</v>
      </c>
      <c r="C4746" s="4">
        <f>Order_items!B4746</f>
        <v>723678</v>
      </c>
      <c r="D4746" s="4" t="str">
        <f t="array" ref="D4746">_xlfn.XLOOKUP(C4746,Products!A:A,Products!B:B,"")</f>
        <v>Dog Food</v>
      </c>
      <c r="E4746" s="4" t="str">
        <f t="array" ref="E4746">_xlfn.XLOOKUP(C4746,Products!A:A,Products!C:C,"")</f>
        <v>Pet Care</v>
      </c>
      <c r="F4746" s="4" t="str">
        <f t="array" ref="F4746">_xlfn.XLOOKUP(C4746,Products!A:A,Products!D:D,"")</f>
        <v>Lall, Datta and Swamy</v>
      </c>
      <c r="G4746" s="4">
        <f>Order_items!C4746</f>
        <v>2</v>
      </c>
      <c r="H4746" s="4">
        <f>Order_items!D4746</f>
        <v>675.46</v>
      </c>
      <c r="I4746" s="4">
        <f>Order_items!E4746</f>
        <v>1350.92</v>
      </c>
      <c r="J4746" s="4" t="str">
        <f t="array" ref="J4746">_xlfn.XLOOKUP(A4746,Orders!A:A,Orders!G:G,"")</f>
        <v>Cash</v>
      </c>
      <c r="K4746" s="4">
        <f t="shared" si="1"/>
        <v>2024</v>
      </c>
      <c r="L4746" s="4" t="str">
        <f t="shared" si="2"/>
        <v>Jan</v>
      </c>
    </row>
    <row r="4747" ht="22.5" customHeight="1">
      <c r="A4747" s="4">
        <f>(Orders!A4747)</f>
        <v>4092550629</v>
      </c>
      <c r="B4747" s="5">
        <f t="array" ref="B4747">_xlfn.XLOOKUP(A4747, Orders!A:A,Orders!C:C)</f>
        <v>45025.68024</v>
      </c>
      <c r="C4747" s="4">
        <f>Order_items!B4747</f>
        <v>264803</v>
      </c>
      <c r="D4747" s="4" t="str">
        <f t="array" ref="D4747">_xlfn.XLOOKUP(C4747,Products!A:A,Products!B:B,"")</f>
        <v>Vitamins</v>
      </c>
      <c r="E4747" s="4" t="str">
        <f t="array" ref="E4747">_xlfn.XLOOKUP(C4747,Products!A:A,Products!C:C,"")</f>
        <v>Pharmacy</v>
      </c>
      <c r="F4747" s="4" t="str">
        <f t="array" ref="F4747">_xlfn.XLOOKUP(C4747,Products!A:A,Products!D:D,"")</f>
        <v>Gole-Doshi</v>
      </c>
      <c r="G4747" s="4">
        <f>Order_items!C4747</f>
        <v>1</v>
      </c>
      <c r="H4747" s="4">
        <f>Order_items!D4747</f>
        <v>995.98</v>
      </c>
      <c r="I4747" s="4">
        <f>Order_items!E4747</f>
        <v>995.98</v>
      </c>
      <c r="J4747" s="4" t="str">
        <f t="array" ref="J4747">_xlfn.XLOOKUP(A4747,Orders!A:A,Orders!G:G,"")</f>
        <v>Wallet</v>
      </c>
      <c r="K4747" s="4">
        <f t="shared" si="1"/>
        <v>2023</v>
      </c>
      <c r="L4747" s="4" t="str">
        <f t="shared" si="2"/>
        <v>Apr</v>
      </c>
    </row>
    <row r="4748" ht="22.5" customHeight="1">
      <c r="A4748" s="4">
        <f>(Orders!A4748)</f>
        <v>9810964144</v>
      </c>
      <c r="B4748" s="5">
        <f t="array" ref="B4748">_xlfn.XLOOKUP(A4748, Orders!A:A,Orders!C:C)</f>
        <v>45330.8314</v>
      </c>
      <c r="C4748" s="4">
        <f>Order_items!B4748</f>
        <v>542300</v>
      </c>
      <c r="D4748" s="4" t="str">
        <f t="array" ref="D4748">_xlfn.XLOOKUP(C4748,Products!A:A,Products!B:B,"")</f>
        <v>Popcorn</v>
      </c>
      <c r="E4748" s="4" t="str">
        <f t="array" ref="E4748">_xlfn.XLOOKUP(C4748,Products!A:A,Products!C:C,"")</f>
        <v>Snacks &amp; Munchies</v>
      </c>
      <c r="F4748" s="4" t="str">
        <f t="array" ref="F4748">_xlfn.XLOOKUP(C4748,Products!A:A,Products!D:D,"")</f>
        <v>Gulati-Tandon</v>
      </c>
      <c r="G4748" s="4">
        <f>Order_items!C4748</f>
        <v>1</v>
      </c>
      <c r="H4748" s="4">
        <f>Order_items!D4748</f>
        <v>255.35</v>
      </c>
      <c r="I4748" s="4">
        <f>Order_items!E4748</f>
        <v>255.35</v>
      </c>
      <c r="J4748" s="4" t="str">
        <f t="array" ref="J4748">_xlfn.XLOOKUP(A4748,Orders!A:A,Orders!G:G,"")</f>
        <v>Wallet</v>
      </c>
      <c r="K4748" s="4">
        <f t="shared" si="1"/>
        <v>2024</v>
      </c>
      <c r="L4748" s="4" t="str">
        <f t="shared" si="2"/>
        <v>Feb</v>
      </c>
    </row>
    <row r="4749" ht="22.5" customHeight="1">
      <c r="A4749" s="4">
        <f>(Orders!A4749)</f>
        <v>6513851276</v>
      </c>
      <c r="B4749" s="5">
        <f t="array" ref="B4749">_xlfn.XLOOKUP(A4749, Orders!A:A,Orders!C:C)</f>
        <v>45162.65495</v>
      </c>
      <c r="C4749" s="4">
        <f>Order_items!B4749</f>
        <v>491314</v>
      </c>
      <c r="D4749" s="4" t="str">
        <f t="array" ref="D4749">_xlfn.XLOOKUP(C4749,Products!A:A,Products!B:B,"")</f>
        <v>Ice Cream</v>
      </c>
      <c r="E4749" s="4" t="str">
        <f t="array" ref="E4749">_xlfn.XLOOKUP(C4749,Products!A:A,Products!C:C,"")</f>
        <v>Instant &amp; Frozen Food</v>
      </c>
      <c r="F4749" s="4" t="str">
        <f t="array" ref="F4749">_xlfn.XLOOKUP(C4749,Products!A:A,Products!D:D,"")</f>
        <v>Banerjee Inc</v>
      </c>
      <c r="G4749" s="4">
        <f>Order_items!C4749</f>
        <v>2</v>
      </c>
      <c r="H4749" s="4">
        <f>Order_items!D4749</f>
        <v>973.44</v>
      </c>
      <c r="I4749" s="4">
        <f>Order_items!E4749</f>
        <v>1946.88</v>
      </c>
      <c r="J4749" s="4" t="str">
        <f t="array" ref="J4749">_xlfn.XLOOKUP(A4749,Orders!A:A,Orders!G:G,"")</f>
        <v>Wallet</v>
      </c>
      <c r="K4749" s="4">
        <f t="shared" si="1"/>
        <v>2023</v>
      </c>
      <c r="L4749" s="4" t="str">
        <f t="shared" si="2"/>
        <v>Aug</v>
      </c>
    </row>
    <row r="4750" ht="22.5" customHeight="1">
      <c r="A4750" s="4">
        <f>(Orders!A4750)</f>
        <v>6080784069</v>
      </c>
      <c r="B4750" s="5">
        <f t="array" ref="B4750">_xlfn.XLOOKUP(A4750, Orders!A:A,Orders!C:C)</f>
        <v>45126.48765</v>
      </c>
      <c r="C4750" s="4">
        <f>Order_items!B4750</f>
        <v>487065</v>
      </c>
      <c r="D4750" s="4" t="str">
        <f t="array" ref="D4750">_xlfn.XLOOKUP(C4750,Products!A:A,Products!B:B,"")</f>
        <v>Chips</v>
      </c>
      <c r="E4750" s="4" t="str">
        <f t="array" ref="E4750">_xlfn.XLOOKUP(C4750,Products!A:A,Products!C:C,"")</f>
        <v>Snacks &amp; Munchies</v>
      </c>
      <c r="F4750" s="4" t="str">
        <f t="array" ref="F4750">_xlfn.XLOOKUP(C4750,Products!A:A,Products!D:D,"")</f>
        <v>Kadakia-Yadav</v>
      </c>
      <c r="G4750" s="4">
        <f>Order_items!C4750</f>
        <v>2</v>
      </c>
      <c r="H4750" s="4">
        <f>Order_items!D4750</f>
        <v>374.68</v>
      </c>
      <c r="I4750" s="4">
        <f>Order_items!E4750</f>
        <v>749.36</v>
      </c>
      <c r="J4750" s="4" t="str">
        <f t="array" ref="J4750">_xlfn.XLOOKUP(A4750,Orders!A:A,Orders!G:G,"")</f>
        <v>Wallet</v>
      </c>
      <c r="K4750" s="4">
        <f t="shared" si="1"/>
        <v>2023</v>
      </c>
      <c r="L4750" s="4" t="str">
        <f t="shared" si="2"/>
        <v>Jul</v>
      </c>
    </row>
    <row r="4751" ht="22.5" customHeight="1">
      <c r="A4751" s="4">
        <f>(Orders!A4751)</f>
        <v>1967283733</v>
      </c>
      <c r="B4751" s="5">
        <f t="array" ref="B4751">_xlfn.XLOOKUP(A4751, Orders!A:A,Orders!C:C)</f>
        <v>45139.29801</v>
      </c>
      <c r="C4751" s="4">
        <f>Order_items!B4751</f>
        <v>897083</v>
      </c>
      <c r="D4751" s="4" t="str">
        <f t="array" ref="D4751">_xlfn.XLOOKUP(C4751,Products!A:A,Products!B:B,"")</f>
        <v>Detergent</v>
      </c>
      <c r="E4751" s="4" t="str">
        <f t="array" ref="E4751">_xlfn.XLOOKUP(C4751,Products!A:A,Products!C:C,"")</f>
        <v>Household Care</v>
      </c>
      <c r="F4751" s="4" t="str">
        <f t="array" ref="F4751">_xlfn.XLOOKUP(C4751,Products!A:A,Products!D:D,"")</f>
        <v>Dutta-Halder</v>
      </c>
      <c r="G4751" s="4">
        <f>Order_items!C4751</f>
        <v>1</v>
      </c>
      <c r="H4751" s="4">
        <f>Order_items!D4751</f>
        <v>972.69</v>
      </c>
      <c r="I4751" s="4">
        <f>Order_items!E4751</f>
        <v>972.69</v>
      </c>
      <c r="J4751" s="4" t="str">
        <f t="array" ref="J4751">_xlfn.XLOOKUP(A4751,Orders!A:A,Orders!G:G,"")</f>
        <v>Cash</v>
      </c>
      <c r="K4751" s="4">
        <f t="shared" si="1"/>
        <v>2023</v>
      </c>
      <c r="L4751" s="4" t="str">
        <f t="shared" si="2"/>
        <v>Aug</v>
      </c>
    </row>
    <row r="4752" ht="22.5" customHeight="1">
      <c r="A4752" s="4">
        <f>(Orders!A4752)</f>
        <v>2683672396</v>
      </c>
      <c r="B4752" s="5">
        <f t="array" ref="B4752">_xlfn.XLOOKUP(A4752, Orders!A:A,Orders!C:C)</f>
        <v>45165.20108</v>
      </c>
      <c r="C4752" s="4">
        <f>Order_items!B4752</f>
        <v>36412</v>
      </c>
      <c r="D4752" s="4" t="str">
        <f t="array" ref="D4752">_xlfn.XLOOKUP(C4752,Products!A:A,Products!B:B,"")</f>
        <v>Dish Soap</v>
      </c>
      <c r="E4752" s="4" t="str">
        <f t="array" ref="E4752">_xlfn.XLOOKUP(C4752,Products!A:A,Products!C:C,"")</f>
        <v>Household Care</v>
      </c>
      <c r="F4752" s="4" t="str">
        <f t="array" ref="F4752">_xlfn.XLOOKUP(C4752,Products!A:A,Products!D:D,"")</f>
        <v>Muni-Shankar</v>
      </c>
      <c r="G4752" s="4">
        <f>Order_items!C4752</f>
        <v>2</v>
      </c>
      <c r="H4752" s="4">
        <f>Order_items!D4752</f>
        <v>397.68</v>
      </c>
      <c r="I4752" s="4">
        <f>Order_items!E4752</f>
        <v>795.36</v>
      </c>
      <c r="J4752" s="4" t="str">
        <f t="array" ref="J4752">_xlfn.XLOOKUP(A4752,Orders!A:A,Orders!G:G,"")</f>
        <v>Card</v>
      </c>
      <c r="K4752" s="4">
        <f t="shared" si="1"/>
        <v>2023</v>
      </c>
      <c r="L4752" s="4" t="str">
        <f t="shared" si="2"/>
        <v>Aug</v>
      </c>
    </row>
    <row r="4753" ht="22.5" customHeight="1">
      <c r="A4753" s="4">
        <f>(Orders!A4753)</f>
        <v>1464736195</v>
      </c>
      <c r="B4753" s="5">
        <f t="array" ref="B4753">_xlfn.XLOOKUP(A4753, Orders!A:A,Orders!C:C)</f>
        <v>45527.67014</v>
      </c>
      <c r="C4753" s="4">
        <f>Order_items!B4753</f>
        <v>425341</v>
      </c>
      <c r="D4753" s="4" t="str">
        <f t="array" ref="D4753">_xlfn.XLOOKUP(C4753,Products!A:A,Products!B:B,"")</f>
        <v>Pet Treats</v>
      </c>
      <c r="E4753" s="4" t="str">
        <f t="array" ref="E4753">_xlfn.XLOOKUP(C4753,Products!A:A,Products!C:C,"")</f>
        <v>Pet Care</v>
      </c>
      <c r="F4753" s="4" t="str">
        <f t="array" ref="F4753">_xlfn.XLOOKUP(C4753,Products!A:A,Products!D:D,"")</f>
        <v>Mani, Dhar and Muni</v>
      </c>
      <c r="G4753" s="4">
        <f>Order_items!C4753</f>
        <v>1</v>
      </c>
      <c r="H4753" s="4">
        <f>Order_items!D4753</f>
        <v>486.28</v>
      </c>
      <c r="I4753" s="4">
        <f>Order_items!E4753</f>
        <v>486.28</v>
      </c>
      <c r="J4753" s="4" t="str">
        <f t="array" ref="J4753">_xlfn.XLOOKUP(A4753,Orders!A:A,Orders!G:G,"")</f>
        <v>Wallet</v>
      </c>
      <c r="K4753" s="4">
        <f t="shared" si="1"/>
        <v>2024</v>
      </c>
      <c r="L4753" s="4" t="str">
        <f t="shared" si="2"/>
        <v>Aug</v>
      </c>
    </row>
    <row r="4754" ht="22.5" customHeight="1">
      <c r="A4754" s="4">
        <f>(Orders!A4754)</f>
        <v>3258963661</v>
      </c>
      <c r="B4754" s="5">
        <f t="array" ref="B4754">_xlfn.XLOOKUP(A4754, Orders!A:A,Orders!C:C)</f>
        <v>45429.33373</v>
      </c>
      <c r="C4754" s="4">
        <f>Order_items!B4754</f>
        <v>644847</v>
      </c>
      <c r="D4754" s="4" t="str">
        <f t="array" ref="D4754">_xlfn.XLOOKUP(C4754,Products!A:A,Products!B:B,"")</f>
        <v>Salt</v>
      </c>
      <c r="E4754" s="4" t="str">
        <f t="array" ref="E4754">_xlfn.XLOOKUP(C4754,Products!A:A,Products!C:C,"")</f>
        <v>Grocery &amp; Staples</v>
      </c>
      <c r="F4754" s="4" t="str">
        <f t="array" ref="F4754">_xlfn.XLOOKUP(C4754,Products!A:A,Products!D:D,"")</f>
        <v>Jhaveri, Kata and Kapur</v>
      </c>
      <c r="G4754" s="4">
        <f>Order_items!C4754</f>
        <v>1</v>
      </c>
      <c r="H4754" s="4">
        <f>Order_items!D4754</f>
        <v>622.81</v>
      </c>
      <c r="I4754" s="4">
        <f>Order_items!E4754</f>
        <v>622.81</v>
      </c>
      <c r="J4754" s="4" t="str">
        <f t="array" ref="J4754">_xlfn.XLOOKUP(A4754,Orders!A:A,Orders!G:G,"")</f>
        <v>Wallet</v>
      </c>
      <c r="K4754" s="4">
        <f t="shared" si="1"/>
        <v>2024</v>
      </c>
      <c r="L4754" s="4" t="str">
        <f t="shared" si="2"/>
        <v>May</v>
      </c>
    </row>
    <row r="4755" ht="22.5" customHeight="1">
      <c r="A4755" s="4">
        <f>(Orders!A4755)</f>
        <v>9956872454</v>
      </c>
      <c r="B4755" s="5">
        <f t="array" ref="B4755">_xlfn.XLOOKUP(A4755, Orders!A:A,Orders!C:C)</f>
        <v>45250.2164</v>
      </c>
      <c r="C4755" s="4">
        <f>Order_items!B4755</f>
        <v>11422</v>
      </c>
      <c r="D4755" s="4" t="str">
        <f t="array" ref="D4755">_xlfn.XLOOKUP(C4755,Products!A:A,Products!B:B,"")</f>
        <v>Potatoes</v>
      </c>
      <c r="E4755" s="4" t="str">
        <f t="array" ref="E4755">_xlfn.XLOOKUP(C4755,Products!A:A,Products!C:C,"")</f>
        <v>Fruits &amp; Vegetables</v>
      </c>
      <c r="F4755" s="4" t="str">
        <f t="array" ref="F4755">_xlfn.XLOOKUP(C4755,Products!A:A,Products!D:D,"")</f>
        <v>Ramaswamy-Tata</v>
      </c>
      <c r="G4755" s="4">
        <f>Order_items!C4755</f>
        <v>1</v>
      </c>
      <c r="H4755" s="4">
        <f>Order_items!D4755</f>
        <v>127.16</v>
      </c>
      <c r="I4755" s="4">
        <f>Order_items!E4755</f>
        <v>127.16</v>
      </c>
      <c r="J4755" s="4" t="str">
        <f t="array" ref="J4755">_xlfn.XLOOKUP(A4755,Orders!A:A,Orders!G:G,"")</f>
        <v>Card</v>
      </c>
      <c r="K4755" s="4">
        <f t="shared" si="1"/>
        <v>2023</v>
      </c>
      <c r="L4755" s="4" t="str">
        <f t="shared" si="2"/>
        <v>Nov</v>
      </c>
    </row>
    <row r="4756" ht="22.5" customHeight="1">
      <c r="A4756" s="4">
        <f>(Orders!A4756)</f>
        <v>867630114</v>
      </c>
      <c r="B4756" s="5">
        <f t="array" ref="B4756">_xlfn.XLOOKUP(A4756, Orders!A:A,Orders!C:C)</f>
        <v>45103.76708</v>
      </c>
      <c r="C4756" s="4">
        <f>Order_items!B4756</f>
        <v>123983</v>
      </c>
      <c r="D4756" s="4" t="str">
        <f t="array" ref="D4756">_xlfn.XLOOKUP(C4756,Products!A:A,Products!B:B,"")</f>
        <v>Cough Syrup</v>
      </c>
      <c r="E4756" s="4" t="str">
        <f t="array" ref="E4756">_xlfn.XLOOKUP(C4756,Products!A:A,Products!C:C,"")</f>
        <v>Pharmacy</v>
      </c>
      <c r="F4756" s="4" t="str">
        <f t="array" ref="F4756">_xlfn.XLOOKUP(C4756,Products!A:A,Products!D:D,"")</f>
        <v>Kurian-Chhabra</v>
      </c>
      <c r="G4756" s="4">
        <f>Order_items!C4756</f>
        <v>2</v>
      </c>
      <c r="H4756" s="4">
        <f>Order_items!D4756</f>
        <v>785.67</v>
      </c>
      <c r="I4756" s="4">
        <f>Order_items!E4756</f>
        <v>1571.34</v>
      </c>
      <c r="J4756" s="4" t="str">
        <f t="array" ref="J4756">_xlfn.XLOOKUP(A4756,Orders!A:A,Orders!G:G,"")</f>
        <v>Wallet</v>
      </c>
      <c r="K4756" s="4">
        <f t="shared" si="1"/>
        <v>2023</v>
      </c>
      <c r="L4756" s="4" t="str">
        <f t="shared" si="2"/>
        <v>Jun</v>
      </c>
    </row>
    <row r="4757" ht="22.5" customHeight="1">
      <c r="A4757" s="4">
        <f>(Orders!A4757)</f>
        <v>3333752740</v>
      </c>
      <c r="B4757" s="5">
        <f t="array" ref="B4757">_xlfn.XLOOKUP(A4757, Orders!A:A,Orders!C:C)</f>
        <v>45117.70756</v>
      </c>
      <c r="C4757" s="4">
        <f>Order_items!B4757</f>
        <v>70969</v>
      </c>
      <c r="D4757" s="4" t="str">
        <f t="array" ref="D4757">_xlfn.XLOOKUP(C4757,Products!A:A,Products!B:B,"")</f>
        <v>Carrots</v>
      </c>
      <c r="E4757" s="4" t="str">
        <f t="array" ref="E4757">_xlfn.XLOOKUP(C4757,Products!A:A,Products!C:C,"")</f>
        <v>Fruits &amp; Vegetables</v>
      </c>
      <c r="F4757" s="4" t="str">
        <f t="array" ref="F4757">_xlfn.XLOOKUP(C4757,Products!A:A,Products!D:D,"")</f>
        <v>Mohan Group</v>
      </c>
      <c r="G4757" s="4">
        <f>Order_items!C4757</f>
        <v>2</v>
      </c>
      <c r="H4757" s="4">
        <f>Order_items!D4757</f>
        <v>631.7</v>
      </c>
      <c r="I4757" s="4">
        <f>Order_items!E4757</f>
        <v>1263.4</v>
      </c>
      <c r="J4757" s="4" t="str">
        <f t="array" ref="J4757">_xlfn.XLOOKUP(A4757,Orders!A:A,Orders!G:G,"")</f>
        <v>UPI</v>
      </c>
      <c r="K4757" s="4">
        <f t="shared" si="1"/>
        <v>2023</v>
      </c>
      <c r="L4757" s="4" t="str">
        <f t="shared" si="2"/>
        <v>Jul</v>
      </c>
    </row>
    <row r="4758" ht="22.5" customHeight="1">
      <c r="A4758" s="4">
        <f>(Orders!A4758)</f>
        <v>4835197446</v>
      </c>
      <c r="B4758" s="5">
        <f t="array" ref="B4758">_xlfn.XLOOKUP(A4758, Orders!A:A,Orders!C:C)</f>
        <v>45293.33914</v>
      </c>
      <c r="C4758" s="4">
        <f>Order_items!B4758</f>
        <v>492958</v>
      </c>
      <c r="D4758" s="4" t="str">
        <f t="array" ref="D4758">_xlfn.XLOOKUP(C4758,Products!A:A,Products!B:B,"")</f>
        <v>Lotion</v>
      </c>
      <c r="E4758" s="4" t="str">
        <f t="array" ref="E4758">_xlfn.XLOOKUP(C4758,Products!A:A,Products!C:C,"")</f>
        <v>Personal Care</v>
      </c>
      <c r="F4758" s="4" t="str">
        <f t="array" ref="F4758">_xlfn.XLOOKUP(C4758,Products!A:A,Products!D:D,"")</f>
        <v>Acharya PLC</v>
      </c>
      <c r="G4758" s="4">
        <f>Order_items!C4758</f>
        <v>2</v>
      </c>
      <c r="H4758" s="4">
        <f>Order_items!D4758</f>
        <v>84.2</v>
      </c>
      <c r="I4758" s="4">
        <f>Order_items!E4758</f>
        <v>168.4</v>
      </c>
      <c r="J4758" s="4" t="str">
        <f t="array" ref="J4758">_xlfn.XLOOKUP(A4758,Orders!A:A,Orders!G:G,"")</f>
        <v>Wallet</v>
      </c>
      <c r="K4758" s="4">
        <f t="shared" si="1"/>
        <v>2024</v>
      </c>
      <c r="L4758" s="4" t="str">
        <f t="shared" si="2"/>
        <v>Jan</v>
      </c>
    </row>
    <row r="4759" ht="22.5" customHeight="1">
      <c r="A4759" s="4">
        <f>(Orders!A4759)</f>
        <v>1888517793</v>
      </c>
      <c r="B4759" s="5">
        <f t="array" ref="B4759">_xlfn.XLOOKUP(A4759, Orders!A:A,Orders!C:C)</f>
        <v>45201.27682</v>
      </c>
      <c r="C4759" s="4">
        <f>Order_items!B4759</f>
        <v>329351</v>
      </c>
      <c r="D4759" s="4" t="str">
        <f t="array" ref="D4759">_xlfn.XLOOKUP(C4759,Products!A:A,Products!B:B,"")</f>
        <v>Cheese</v>
      </c>
      <c r="E4759" s="4" t="str">
        <f t="array" ref="E4759">_xlfn.XLOOKUP(C4759,Products!A:A,Products!C:C,"")</f>
        <v>Dairy &amp; Breakfast</v>
      </c>
      <c r="F4759" s="4" t="str">
        <f t="array" ref="F4759">_xlfn.XLOOKUP(C4759,Products!A:A,Products!D:D,"")</f>
        <v>Lala, Kalita and Sathe</v>
      </c>
      <c r="G4759" s="4">
        <f>Order_items!C4759</f>
        <v>2</v>
      </c>
      <c r="H4759" s="4">
        <f>Order_items!D4759</f>
        <v>310.87</v>
      </c>
      <c r="I4759" s="4">
        <f>Order_items!E4759</f>
        <v>621.74</v>
      </c>
      <c r="J4759" s="4" t="str">
        <f t="array" ref="J4759">_xlfn.XLOOKUP(A4759,Orders!A:A,Orders!G:G,"")</f>
        <v>Wallet</v>
      </c>
      <c r="K4759" s="4">
        <f t="shared" si="1"/>
        <v>2023</v>
      </c>
      <c r="L4759" s="4" t="str">
        <f t="shared" si="2"/>
        <v>Oct</v>
      </c>
    </row>
    <row r="4760" ht="22.5" customHeight="1">
      <c r="A4760" s="4">
        <f>(Orders!A4760)</f>
        <v>5148599328</v>
      </c>
      <c r="B4760" s="5">
        <f t="array" ref="B4760">_xlfn.XLOOKUP(A4760, Orders!A:A,Orders!C:C)</f>
        <v>45419.56689</v>
      </c>
      <c r="C4760" s="4">
        <f>Order_items!B4760</f>
        <v>871592</v>
      </c>
      <c r="D4760" s="4" t="str">
        <f t="array" ref="D4760">_xlfn.XLOOKUP(C4760,Products!A:A,Products!B:B,"")</f>
        <v>Carrots</v>
      </c>
      <c r="E4760" s="4" t="str">
        <f t="array" ref="E4760">_xlfn.XLOOKUP(C4760,Products!A:A,Products!C:C,"")</f>
        <v>Fruits &amp; Vegetables</v>
      </c>
      <c r="F4760" s="4" t="str">
        <f t="array" ref="F4760">_xlfn.XLOOKUP(C4760,Products!A:A,Products!D:D,"")</f>
        <v>Shankar, Nadkarni and Kumer</v>
      </c>
      <c r="G4760" s="4">
        <f>Order_items!C4760</f>
        <v>2</v>
      </c>
      <c r="H4760" s="4">
        <f>Order_items!D4760</f>
        <v>870.29</v>
      </c>
      <c r="I4760" s="4">
        <f>Order_items!E4760</f>
        <v>1740.58</v>
      </c>
      <c r="J4760" s="4" t="str">
        <f t="array" ref="J4760">_xlfn.XLOOKUP(A4760,Orders!A:A,Orders!G:G,"")</f>
        <v>UPI</v>
      </c>
      <c r="K4760" s="4">
        <f t="shared" si="1"/>
        <v>2024</v>
      </c>
      <c r="L4760" s="4" t="str">
        <f t="shared" si="2"/>
        <v>May</v>
      </c>
    </row>
    <row r="4761" ht="22.5" customHeight="1">
      <c r="A4761" s="4">
        <f>(Orders!A4761)</f>
        <v>3405089431</v>
      </c>
      <c r="B4761" s="5">
        <f t="array" ref="B4761">_xlfn.XLOOKUP(A4761, Orders!A:A,Orders!C:C)</f>
        <v>45345.64469</v>
      </c>
      <c r="C4761" s="4">
        <f>Order_items!B4761</f>
        <v>491314</v>
      </c>
      <c r="D4761" s="4" t="str">
        <f t="array" ref="D4761">_xlfn.XLOOKUP(C4761,Products!A:A,Products!B:B,"")</f>
        <v>Ice Cream</v>
      </c>
      <c r="E4761" s="4" t="str">
        <f t="array" ref="E4761">_xlfn.XLOOKUP(C4761,Products!A:A,Products!C:C,"")</f>
        <v>Instant &amp; Frozen Food</v>
      </c>
      <c r="F4761" s="4" t="str">
        <f t="array" ref="F4761">_xlfn.XLOOKUP(C4761,Products!A:A,Products!D:D,"")</f>
        <v>Banerjee Inc</v>
      </c>
      <c r="G4761" s="4">
        <f>Order_items!C4761</f>
        <v>2</v>
      </c>
      <c r="H4761" s="4">
        <f>Order_items!D4761</f>
        <v>973.44</v>
      </c>
      <c r="I4761" s="4">
        <f>Order_items!E4761</f>
        <v>1946.88</v>
      </c>
      <c r="J4761" s="4" t="str">
        <f t="array" ref="J4761">_xlfn.XLOOKUP(A4761,Orders!A:A,Orders!G:G,"")</f>
        <v>Card</v>
      </c>
      <c r="K4761" s="4">
        <f t="shared" si="1"/>
        <v>2024</v>
      </c>
      <c r="L4761" s="4" t="str">
        <f t="shared" si="2"/>
        <v>Feb</v>
      </c>
    </row>
    <row r="4762" ht="22.5" customHeight="1">
      <c r="A4762" s="4">
        <f>(Orders!A4762)</f>
        <v>9286199495</v>
      </c>
      <c r="B4762" s="5">
        <f t="array" ref="B4762">_xlfn.XLOOKUP(A4762, Orders!A:A,Orders!C:C)</f>
        <v>45179.87355</v>
      </c>
      <c r="C4762" s="4">
        <f>Order_items!B4762</f>
        <v>647462</v>
      </c>
      <c r="D4762" s="4" t="str">
        <f t="array" ref="D4762">_xlfn.XLOOKUP(C4762,Products!A:A,Products!B:B,"")</f>
        <v>Lotion</v>
      </c>
      <c r="E4762" s="4" t="str">
        <f t="array" ref="E4762">_xlfn.XLOOKUP(C4762,Products!A:A,Products!C:C,"")</f>
        <v>Personal Care</v>
      </c>
      <c r="F4762" s="4" t="str">
        <f t="array" ref="F4762">_xlfn.XLOOKUP(C4762,Products!A:A,Products!D:D,"")</f>
        <v>Balan, Samra and Sekhon</v>
      </c>
      <c r="G4762" s="4">
        <f>Order_items!C4762</f>
        <v>1</v>
      </c>
      <c r="H4762" s="4">
        <f>Order_items!D4762</f>
        <v>326.42</v>
      </c>
      <c r="I4762" s="4">
        <f>Order_items!E4762</f>
        <v>326.42</v>
      </c>
      <c r="J4762" s="4" t="str">
        <f t="array" ref="J4762">_xlfn.XLOOKUP(A4762,Orders!A:A,Orders!G:G,"")</f>
        <v>Wallet</v>
      </c>
      <c r="K4762" s="4">
        <f t="shared" si="1"/>
        <v>2023</v>
      </c>
      <c r="L4762" s="4" t="str">
        <f t="shared" si="2"/>
        <v>Sep</v>
      </c>
    </row>
    <row r="4763" ht="22.5" customHeight="1">
      <c r="A4763" s="4">
        <f>(Orders!A4763)</f>
        <v>6418255337</v>
      </c>
      <c r="B4763" s="5">
        <f t="array" ref="B4763">_xlfn.XLOOKUP(A4763, Orders!A:A,Orders!C:C)</f>
        <v>45335.74553</v>
      </c>
      <c r="C4763" s="4">
        <f>Order_items!B4763</f>
        <v>154179</v>
      </c>
      <c r="D4763" s="4" t="str">
        <f t="array" ref="D4763">_xlfn.XLOOKUP(C4763,Products!A:A,Products!B:B,"")</f>
        <v>Pain Reliever</v>
      </c>
      <c r="E4763" s="4" t="str">
        <f t="array" ref="E4763">_xlfn.XLOOKUP(C4763,Products!A:A,Products!C:C,"")</f>
        <v>Pharmacy</v>
      </c>
      <c r="F4763" s="4" t="str">
        <f t="array" ref="F4763">_xlfn.XLOOKUP(C4763,Products!A:A,Products!D:D,"")</f>
        <v>Barad, Devi and Andra</v>
      </c>
      <c r="G4763" s="4">
        <f>Order_items!C4763</f>
        <v>1</v>
      </c>
      <c r="H4763" s="4">
        <f>Order_items!D4763</f>
        <v>582.87</v>
      </c>
      <c r="I4763" s="4">
        <f>Order_items!E4763</f>
        <v>582.87</v>
      </c>
      <c r="J4763" s="4" t="str">
        <f t="array" ref="J4763">_xlfn.XLOOKUP(A4763,Orders!A:A,Orders!G:G,"")</f>
        <v>Wallet</v>
      </c>
      <c r="K4763" s="4">
        <f t="shared" si="1"/>
        <v>2024</v>
      </c>
      <c r="L4763" s="4" t="str">
        <f t="shared" si="2"/>
        <v>Feb</v>
      </c>
    </row>
    <row r="4764" ht="22.5" customHeight="1">
      <c r="A4764" s="4">
        <f>(Orders!A4764)</f>
        <v>7442478777</v>
      </c>
      <c r="B4764" s="5">
        <f t="array" ref="B4764">_xlfn.XLOOKUP(A4764, Orders!A:A,Orders!C:C)</f>
        <v>45216.343</v>
      </c>
      <c r="C4764" s="4">
        <f>Order_items!B4764</f>
        <v>222892</v>
      </c>
      <c r="D4764" s="4" t="str">
        <f t="array" ref="D4764">_xlfn.XLOOKUP(C4764,Products!A:A,Products!B:B,"")</f>
        <v>Tomatoes</v>
      </c>
      <c r="E4764" s="4" t="str">
        <f t="array" ref="E4764">_xlfn.XLOOKUP(C4764,Products!A:A,Products!C:C,"")</f>
        <v>Fruits &amp; Vegetables</v>
      </c>
      <c r="F4764" s="4" t="str">
        <f t="array" ref="F4764">_xlfn.XLOOKUP(C4764,Products!A:A,Products!D:D,"")</f>
        <v>Ramakrishnan-Ghose</v>
      </c>
      <c r="G4764" s="4">
        <f>Order_items!C4764</f>
        <v>3</v>
      </c>
      <c r="H4764" s="4">
        <f>Order_items!D4764</f>
        <v>869.22</v>
      </c>
      <c r="I4764" s="4">
        <f>Order_items!E4764</f>
        <v>2607.66</v>
      </c>
      <c r="J4764" s="4" t="str">
        <f t="array" ref="J4764">_xlfn.XLOOKUP(A4764,Orders!A:A,Orders!G:G,"")</f>
        <v>Cash</v>
      </c>
      <c r="K4764" s="4">
        <f t="shared" si="1"/>
        <v>2023</v>
      </c>
      <c r="L4764" s="4" t="str">
        <f t="shared" si="2"/>
        <v>Oct</v>
      </c>
    </row>
    <row r="4765" ht="22.5" customHeight="1">
      <c r="A4765" s="4">
        <f>(Orders!A4765)</f>
        <v>5170777528</v>
      </c>
      <c r="B4765" s="5">
        <f t="array" ref="B4765">_xlfn.XLOOKUP(A4765, Orders!A:A,Orders!C:C)</f>
        <v>45047.40358</v>
      </c>
      <c r="C4765" s="4">
        <f>Order_items!B4765</f>
        <v>679284</v>
      </c>
      <c r="D4765" s="4" t="str">
        <f t="array" ref="D4765">_xlfn.XLOOKUP(C4765,Products!A:A,Products!B:B,"")</f>
        <v>Cough Syrup</v>
      </c>
      <c r="E4765" s="4" t="str">
        <f t="array" ref="E4765">_xlfn.XLOOKUP(C4765,Products!A:A,Products!C:C,"")</f>
        <v>Pharmacy</v>
      </c>
      <c r="F4765" s="4" t="str">
        <f t="array" ref="F4765">_xlfn.XLOOKUP(C4765,Products!A:A,Products!D:D,"")</f>
        <v>Pant LLC</v>
      </c>
      <c r="G4765" s="4">
        <f>Order_items!C4765</f>
        <v>2</v>
      </c>
      <c r="H4765" s="4">
        <f>Order_items!D4765</f>
        <v>877.89</v>
      </c>
      <c r="I4765" s="4">
        <f>Order_items!E4765</f>
        <v>1755.78</v>
      </c>
      <c r="J4765" s="4" t="str">
        <f t="array" ref="J4765">_xlfn.XLOOKUP(A4765,Orders!A:A,Orders!G:G,"")</f>
        <v>UPI</v>
      </c>
      <c r="K4765" s="4">
        <f t="shared" si="1"/>
        <v>2023</v>
      </c>
      <c r="L4765" s="4" t="str">
        <f t="shared" si="2"/>
        <v>May</v>
      </c>
    </row>
    <row r="4766" ht="22.5" customHeight="1">
      <c r="A4766" s="4">
        <f>(Orders!A4766)</f>
        <v>1255941187</v>
      </c>
      <c r="B4766" s="5">
        <f t="array" ref="B4766">_xlfn.XLOOKUP(A4766, Orders!A:A,Orders!C:C)</f>
        <v>45332.25003</v>
      </c>
      <c r="C4766" s="4">
        <f>Order_items!B4766</f>
        <v>478531</v>
      </c>
      <c r="D4766" s="4" t="str">
        <f t="array" ref="D4766">_xlfn.XLOOKUP(C4766,Products!A:A,Products!B:B,"")</f>
        <v>Carrots</v>
      </c>
      <c r="E4766" s="4" t="str">
        <f t="array" ref="E4766">_xlfn.XLOOKUP(C4766,Products!A:A,Products!C:C,"")</f>
        <v>Fruits &amp; Vegetables</v>
      </c>
      <c r="F4766" s="4" t="str">
        <f t="array" ref="F4766">_xlfn.XLOOKUP(C4766,Products!A:A,Products!D:D,"")</f>
        <v>Uppal Group</v>
      </c>
      <c r="G4766" s="4">
        <f>Order_items!C4766</f>
        <v>3</v>
      </c>
      <c r="H4766" s="4">
        <f>Order_items!D4766</f>
        <v>825.46</v>
      </c>
      <c r="I4766" s="4">
        <f>Order_items!E4766</f>
        <v>2476.38</v>
      </c>
      <c r="J4766" s="4" t="str">
        <f t="array" ref="J4766">_xlfn.XLOOKUP(A4766,Orders!A:A,Orders!G:G,"")</f>
        <v>Wallet</v>
      </c>
      <c r="K4766" s="4">
        <f t="shared" si="1"/>
        <v>2024</v>
      </c>
      <c r="L4766" s="4" t="str">
        <f t="shared" si="2"/>
        <v>Feb</v>
      </c>
    </row>
    <row r="4767" ht="22.5" customHeight="1">
      <c r="A4767" s="4">
        <f>(Orders!A4767)</f>
        <v>4704980993</v>
      </c>
      <c r="B4767" s="5">
        <f t="array" ref="B4767">_xlfn.XLOOKUP(A4767, Orders!A:A,Orders!C:C)</f>
        <v>45436.17441</v>
      </c>
      <c r="C4767" s="4">
        <f>Order_items!B4767</f>
        <v>564692</v>
      </c>
      <c r="D4767" s="4" t="str">
        <f t="array" ref="D4767">_xlfn.XLOOKUP(C4767,Products!A:A,Products!B:B,"")</f>
        <v>Cat Food</v>
      </c>
      <c r="E4767" s="4" t="str">
        <f t="array" ref="E4767">_xlfn.XLOOKUP(C4767,Products!A:A,Products!C:C,"")</f>
        <v>Pet Care</v>
      </c>
      <c r="F4767" s="4" t="str">
        <f t="array" ref="F4767">_xlfn.XLOOKUP(C4767,Products!A:A,Products!D:D,"")</f>
        <v>Krishna, Bail and Dyal</v>
      </c>
      <c r="G4767" s="4">
        <f>Order_items!C4767</f>
        <v>1</v>
      </c>
      <c r="H4767" s="4">
        <f>Order_items!D4767</f>
        <v>215.65</v>
      </c>
      <c r="I4767" s="4">
        <f>Order_items!E4767</f>
        <v>215.65</v>
      </c>
      <c r="J4767" s="4" t="str">
        <f t="array" ref="J4767">_xlfn.XLOOKUP(A4767,Orders!A:A,Orders!G:G,"")</f>
        <v>Wallet</v>
      </c>
      <c r="K4767" s="4">
        <f t="shared" si="1"/>
        <v>2024</v>
      </c>
      <c r="L4767" s="4" t="str">
        <f t="shared" si="2"/>
        <v>May</v>
      </c>
    </row>
    <row r="4768" ht="22.5" customHeight="1">
      <c r="A4768" s="4">
        <f>(Orders!A4768)</f>
        <v>7310604669</v>
      </c>
      <c r="B4768" s="5">
        <f t="array" ref="B4768">_xlfn.XLOOKUP(A4768, Orders!A:A,Orders!C:C)</f>
        <v>45116.25896</v>
      </c>
      <c r="C4768" s="4">
        <f>Order_items!B4768</f>
        <v>183929</v>
      </c>
      <c r="D4768" s="4" t="str">
        <f t="array" ref="D4768">_xlfn.XLOOKUP(C4768,Products!A:A,Products!B:B,"")</f>
        <v>Bread</v>
      </c>
      <c r="E4768" s="4" t="str">
        <f t="array" ref="E4768">_xlfn.XLOOKUP(C4768,Products!A:A,Products!C:C,"")</f>
        <v>Dairy &amp; Breakfast</v>
      </c>
      <c r="F4768" s="4" t="str">
        <f t="array" ref="F4768">_xlfn.XLOOKUP(C4768,Products!A:A,Products!D:D,"")</f>
        <v>Nagi, Sampath and Khurana</v>
      </c>
      <c r="G4768" s="4">
        <f>Order_items!C4768</f>
        <v>1</v>
      </c>
      <c r="H4768" s="4">
        <f>Order_items!D4768</f>
        <v>738.74</v>
      </c>
      <c r="I4768" s="4">
        <f>Order_items!E4768</f>
        <v>738.74</v>
      </c>
      <c r="J4768" s="4" t="str">
        <f t="array" ref="J4768">_xlfn.XLOOKUP(A4768,Orders!A:A,Orders!G:G,"")</f>
        <v>Card</v>
      </c>
      <c r="K4768" s="4">
        <f t="shared" si="1"/>
        <v>2023</v>
      </c>
      <c r="L4768" s="4" t="str">
        <f t="shared" si="2"/>
        <v>Jul</v>
      </c>
    </row>
    <row r="4769" ht="22.5" customHeight="1">
      <c r="A4769" s="4">
        <f>(Orders!A4769)</f>
        <v>7970608721</v>
      </c>
      <c r="B4769" s="5">
        <f t="array" ref="B4769">_xlfn.XLOOKUP(A4769, Orders!A:A,Orders!C:C)</f>
        <v>45322.28017</v>
      </c>
      <c r="C4769" s="4">
        <f>Order_items!B4769</f>
        <v>839170</v>
      </c>
      <c r="D4769" s="4" t="str">
        <f t="array" ref="D4769">_xlfn.XLOOKUP(C4769,Products!A:A,Products!B:B,"")</f>
        <v>Curd</v>
      </c>
      <c r="E4769" s="4" t="str">
        <f t="array" ref="E4769">_xlfn.XLOOKUP(C4769,Products!A:A,Products!C:C,"")</f>
        <v>Dairy &amp; Breakfast</v>
      </c>
      <c r="F4769" s="4" t="str">
        <f t="array" ref="F4769">_xlfn.XLOOKUP(C4769,Products!A:A,Products!D:D,"")</f>
        <v>Shetty and Sons</v>
      </c>
      <c r="G4769" s="4">
        <f>Order_items!C4769</f>
        <v>1</v>
      </c>
      <c r="H4769" s="4">
        <f>Order_items!D4769</f>
        <v>481.63</v>
      </c>
      <c r="I4769" s="4">
        <f>Order_items!E4769</f>
        <v>481.63</v>
      </c>
      <c r="J4769" s="4" t="str">
        <f t="array" ref="J4769">_xlfn.XLOOKUP(A4769,Orders!A:A,Orders!G:G,"")</f>
        <v>UPI</v>
      </c>
      <c r="K4769" s="4">
        <f t="shared" si="1"/>
        <v>2024</v>
      </c>
      <c r="L4769" s="4" t="str">
        <f t="shared" si="2"/>
        <v>Jan</v>
      </c>
    </row>
    <row r="4770" ht="22.5" customHeight="1">
      <c r="A4770" s="4">
        <f>(Orders!A4770)</f>
        <v>3164727163</v>
      </c>
      <c r="B4770" s="5">
        <f t="array" ref="B4770">_xlfn.XLOOKUP(A4770, Orders!A:A,Orders!C:C)</f>
        <v>45055.35444</v>
      </c>
      <c r="C4770" s="4">
        <f>Order_items!B4770</f>
        <v>542300</v>
      </c>
      <c r="D4770" s="4" t="str">
        <f t="array" ref="D4770">_xlfn.XLOOKUP(C4770,Products!A:A,Products!B:B,"")</f>
        <v>Popcorn</v>
      </c>
      <c r="E4770" s="4" t="str">
        <f t="array" ref="E4770">_xlfn.XLOOKUP(C4770,Products!A:A,Products!C:C,"")</f>
        <v>Snacks &amp; Munchies</v>
      </c>
      <c r="F4770" s="4" t="str">
        <f t="array" ref="F4770">_xlfn.XLOOKUP(C4770,Products!A:A,Products!D:D,"")</f>
        <v>Gulati-Tandon</v>
      </c>
      <c r="G4770" s="4">
        <f>Order_items!C4770</f>
        <v>1</v>
      </c>
      <c r="H4770" s="4">
        <f>Order_items!D4770</f>
        <v>255.35</v>
      </c>
      <c r="I4770" s="4">
        <f>Order_items!E4770</f>
        <v>255.35</v>
      </c>
      <c r="J4770" s="4" t="str">
        <f t="array" ref="J4770">_xlfn.XLOOKUP(A4770,Orders!A:A,Orders!G:G,"")</f>
        <v>Cash</v>
      </c>
      <c r="K4770" s="4">
        <f t="shared" si="1"/>
        <v>2023</v>
      </c>
      <c r="L4770" s="4" t="str">
        <f t="shared" si="2"/>
        <v>May</v>
      </c>
    </row>
    <row r="4771" ht="22.5" customHeight="1">
      <c r="A4771" s="4">
        <f>(Orders!A4771)</f>
        <v>2388064449</v>
      </c>
      <c r="B4771" s="5">
        <f t="array" ref="B4771">_xlfn.XLOOKUP(A4771, Orders!A:A,Orders!C:C)</f>
        <v>45438.25716</v>
      </c>
      <c r="C4771" s="4">
        <f>Order_items!B4771</f>
        <v>473929</v>
      </c>
      <c r="D4771" s="4" t="str">
        <f t="array" ref="D4771">_xlfn.XLOOKUP(C4771,Products!A:A,Products!B:B,"")</f>
        <v>Carrots</v>
      </c>
      <c r="E4771" s="4" t="str">
        <f t="array" ref="E4771">_xlfn.XLOOKUP(C4771,Products!A:A,Products!C:C,"")</f>
        <v>Fruits &amp; Vegetables</v>
      </c>
      <c r="F4771" s="4" t="str">
        <f t="array" ref="F4771">_xlfn.XLOOKUP(C4771,Products!A:A,Products!D:D,"")</f>
        <v>Bhardwaj, Bhatia and Deshmukh</v>
      </c>
      <c r="G4771" s="4">
        <f>Order_items!C4771</f>
        <v>3</v>
      </c>
      <c r="H4771" s="4">
        <f>Order_items!D4771</f>
        <v>440.19</v>
      </c>
      <c r="I4771" s="4">
        <f>Order_items!E4771</f>
        <v>1320.57</v>
      </c>
      <c r="J4771" s="4" t="str">
        <f t="array" ref="J4771">_xlfn.XLOOKUP(A4771,Orders!A:A,Orders!G:G,"")</f>
        <v>Card</v>
      </c>
      <c r="K4771" s="4">
        <f t="shared" si="1"/>
        <v>2024</v>
      </c>
      <c r="L4771" s="4" t="str">
        <f t="shared" si="2"/>
        <v>May</v>
      </c>
    </row>
    <row r="4772" ht="22.5" customHeight="1">
      <c r="A4772" s="4">
        <f>(Orders!A4772)</f>
        <v>757816226</v>
      </c>
      <c r="B4772" s="5">
        <f t="array" ref="B4772">_xlfn.XLOOKUP(A4772, Orders!A:A,Orders!C:C)</f>
        <v>45001.58868</v>
      </c>
      <c r="C4772" s="4">
        <f>Order_items!B4772</f>
        <v>14145</v>
      </c>
      <c r="D4772" s="4" t="str">
        <f t="array" ref="D4772">_xlfn.XLOOKUP(C4772,Products!A:A,Products!B:B,"")</f>
        <v>Spinach</v>
      </c>
      <c r="E4772" s="4" t="str">
        <f t="array" ref="E4772">_xlfn.XLOOKUP(C4772,Products!A:A,Products!C:C,"")</f>
        <v>Fruits &amp; Vegetables</v>
      </c>
      <c r="F4772" s="4" t="str">
        <f t="array" ref="F4772">_xlfn.XLOOKUP(C4772,Products!A:A,Products!D:D,"")</f>
        <v>Thakur, Shah and Pingle</v>
      </c>
      <c r="G4772" s="4">
        <f>Order_items!C4772</f>
        <v>3</v>
      </c>
      <c r="H4772" s="4">
        <f>Order_items!D4772</f>
        <v>630.84</v>
      </c>
      <c r="I4772" s="4">
        <f>Order_items!E4772</f>
        <v>1892.52</v>
      </c>
      <c r="J4772" s="4" t="str">
        <f t="array" ref="J4772">_xlfn.XLOOKUP(A4772,Orders!A:A,Orders!G:G,"")</f>
        <v>Wallet</v>
      </c>
      <c r="K4772" s="4">
        <f t="shared" si="1"/>
        <v>2023</v>
      </c>
      <c r="L4772" s="4" t="str">
        <f t="shared" si="2"/>
        <v>Mar</v>
      </c>
    </row>
    <row r="4773" ht="22.5" customHeight="1">
      <c r="A4773" s="4">
        <f>(Orders!A4773)</f>
        <v>259772553</v>
      </c>
      <c r="B4773" s="5">
        <f t="array" ref="B4773">_xlfn.XLOOKUP(A4773, Orders!A:A,Orders!C:C)</f>
        <v>45196.08976</v>
      </c>
      <c r="C4773" s="4">
        <f>Order_items!B4773</f>
        <v>34200</v>
      </c>
      <c r="D4773" s="4" t="str">
        <f t="array" ref="D4773">_xlfn.XLOOKUP(C4773,Products!A:A,Products!B:B,"")</f>
        <v>Lotion</v>
      </c>
      <c r="E4773" s="4" t="str">
        <f t="array" ref="E4773">_xlfn.XLOOKUP(C4773,Products!A:A,Products!C:C,"")</f>
        <v>Personal Care</v>
      </c>
      <c r="F4773" s="4" t="str">
        <f t="array" ref="F4773">_xlfn.XLOOKUP(C4773,Products!A:A,Products!D:D,"")</f>
        <v>Munshi-Grewal</v>
      </c>
      <c r="G4773" s="4">
        <f>Order_items!C4773</f>
        <v>2</v>
      </c>
      <c r="H4773" s="4">
        <f>Order_items!D4773</f>
        <v>319.8</v>
      </c>
      <c r="I4773" s="4">
        <f>Order_items!E4773</f>
        <v>639.6</v>
      </c>
      <c r="J4773" s="4" t="str">
        <f t="array" ref="J4773">_xlfn.XLOOKUP(A4773,Orders!A:A,Orders!G:G,"")</f>
        <v>Card</v>
      </c>
      <c r="K4773" s="4">
        <f t="shared" si="1"/>
        <v>2023</v>
      </c>
      <c r="L4773" s="4" t="str">
        <f t="shared" si="2"/>
        <v>Sep</v>
      </c>
    </row>
    <row r="4774" ht="22.5" customHeight="1">
      <c r="A4774" s="4">
        <f>(Orders!A4774)</f>
        <v>8388644219</v>
      </c>
      <c r="B4774" s="5">
        <f t="array" ref="B4774">_xlfn.XLOOKUP(A4774, Orders!A:A,Orders!C:C)</f>
        <v>45403.4102</v>
      </c>
      <c r="C4774" s="4">
        <f>Order_items!B4774</f>
        <v>9436</v>
      </c>
      <c r="D4774" s="4" t="str">
        <f t="array" ref="D4774">_xlfn.XLOOKUP(C4774,Products!A:A,Products!B:B,"")</f>
        <v>Toothpaste</v>
      </c>
      <c r="E4774" s="4" t="str">
        <f t="array" ref="E4774">_xlfn.XLOOKUP(C4774,Products!A:A,Products!C:C,"")</f>
        <v>Personal Care</v>
      </c>
      <c r="F4774" s="4" t="str">
        <f t="array" ref="F4774">_xlfn.XLOOKUP(C4774,Products!A:A,Products!D:D,"")</f>
        <v>Naidu PLC</v>
      </c>
      <c r="G4774" s="4">
        <f>Order_items!C4774</f>
        <v>1</v>
      </c>
      <c r="H4774" s="4">
        <f>Order_items!D4774</f>
        <v>88.43</v>
      </c>
      <c r="I4774" s="4">
        <f>Order_items!E4774</f>
        <v>88.43</v>
      </c>
      <c r="J4774" s="4" t="str">
        <f t="array" ref="J4774">_xlfn.XLOOKUP(A4774,Orders!A:A,Orders!G:G,"")</f>
        <v>Card</v>
      </c>
      <c r="K4774" s="4">
        <f t="shared" si="1"/>
        <v>2024</v>
      </c>
      <c r="L4774" s="4" t="str">
        <f t="shared" si="2"/>
        <v>Apr</v>
      </c>
    </row>
    <row r="4775" ht="22.5" customHeight="1">
      <c r="A4775" s="4">
        <f>(Orders!A4775)</f>
        <v>1545044936</v>
      </c>
      <c r="B4775" s="5">
        <f t="array" ref="B4775">_xlfn.XLOOKUP(A4775, Orders!A:A,Orders!C:C)</f>
        <v>45162.98387</v>
      </c>
      <c r="C4775" s="4">
        <f>Order_items!B4775</f>
        <v>329351</v>
      </c>
      <c r="D4775" s="4" t="str">
        <f t="array" ref="D4775">_xlfn.XLOOKUP(C4775,Products!A:A,Products!B:B,"")</f>
        <v>Cheese</v>
      </c>
      <c r="E4775" s="4" t="str">
        <f t="array" ref="E4775">_xlfn.XLOOKUP(C4775,Products!A:A,Products!C:C,"")</f>
        <v>Dairy &amp; Breakfast</v>
      </c>
      <c r="F4775" s="4" t="str">
        <f t="array" ref="F4775">_xlfn.XLOOKUP(C4775,Products!A:A,Products!D:D,"")</f>
        <v>Lala, Kalita and Sathe</v>
      </c>
      <c r="G4775" s="4">
        <f>Order_items!C4775</f>
        <v>1</v>
      </c>
      <c r="H4775" s="4">
        <f>Order_items!D4775</f>
        <v>310.87</v>
      </c>
      <c r="I4775" s="4">
        <f>Order_items!E4775</f>
        <v>310.87</v>
      </c>
      <c r="J4775" s="4" t="str">
        <f t="array" ref="J4775">_xlfn.XLOOKUP(A4775,Orders!A:A,Orders!G:G,"")</f>
        <v>Cash</v>
      </c>
      <c r="K4775" s="4">
        <f t="shared" si="1"/>
        <v>2023</v>
      </c>
      <c r="L4775" s="4" t="str">
        <f t="shared" si="2"/>
        <v>Aug</v>
      </c>
    </row>
    <row r="4776" ht="22.5" customHeight="1">
      <c r="A4776" s="4">
        <f>(Orders!A4776)</f>
        <v>6995571310</v>
      </c>
      <c r="B4776" s="5">
        <f t="array" ref="B4776">_xlfn.XLOOKUP(A4776, Orders!A:A,Orders!C:C)</f>
        <v>45375.30207</v>
      </c>
      <c r="C4776" s="4">
        <f>Order_items!B4776</f>
        <v>336847</v>
      </c>
      <c r="D4776" s="4" t="str">
        <f t="array" ref="D4776">_xlfn.XLOOKUP(C4776,Products!A:A,Products!B:B,"")</f>
        <v>Toilet Cleaner</v>
      </c>
      <c r="E4776" s="4" t="str">
        <f t="array" ref="E4776">_xlfn.XLOOKUP(C4776,Products!A:A,Products!C:C,"")</f>
        <v>Household Care</v>
      </c>
      <c r="F4776" s="4" t="str">
        <f t="array" ref="F4776">_xlfn.XLOOKUP(C4776,Products!A:A,Products!D:D,"")</f>
        <v>Dayal, Mammen and More</v>
      </c>
      <c r="G4776" s="4">
        <f>Order_items!C4776</f>
        <v>1</v>
      </c>
      <c r="H4776" s="4">
        <f>Order_items!D4776</f>
        <v>936.98</v>
      </c>
      <c r="I4776" s="4">
        <f>Order_items!E4776</f>
        <v>936.98</v>
      </c>
      <c r="J4776" s="4" t="str">
        <f t="array" ref="J4776">_xlfn.XLOOKUP(A4776,Orders!A:A,Orders!G:G,"")</f>
        <v>UPI</v>
      </c>
      <c r="K4776" s="4">
        <f t="shared" si="1"/>
        <v>2024</v>
      </c>
      <c r="L4776" s="4" t="str">
        <f t="shared" si="2"/>
        <v>Mar</v>
      </c>
    </row>
    <row r="4777" ht="22.5" customHeight="1">
      <c r="A4777" s="4">
        <f>(Orders!A4777)</f>
        <v>8801161214</v>
      </c>
      <c r="B4777" s="5">
        <f t="array" ref="B4777">_xlfn.XLOOKUP(A4777, Orders!A:A,Orders!C:C)</f>
        <v>45393.08113</v>
      </c>
      <c r="C4777" s="4">
        <f>Order_items!B4777</f>
        <v>313754</v>
      </c>
      <c r="D4777" s="4" t="str">
        <f t="array" ref="D4777">_xlfn.XLOOKUP(C4777,Products!A:A,Products!B:B,"")</f>
        <v>Biscuits</v>
      </c>
      <c r="E4777" s="4" t="str">
        <f t="array" ref="E4777">_xlfn.XLOOKUP(C4777,Products!A:A,Products!C:C,"")</f>
        <v>Snacks &amp; Munchies</v>
      </c>
      <c r="F4777" s="4" t="str">
        <f t="array" ref="F4777">_xlfn.XLOOKUP(C4777,Products!A:A,Products!D:D,"")</f>
        <v>Swaminathan, Mahal and Dara</v>
      </c>
      <c r="G4777" s="4">
        <f>Order_items!C4777</f>
        <v>3</v>
      </c>
      <c r="H4777" s="4">
        <f>Order_items!D4777</f>
        <v>136.6</v>
      </c>
      <c r="I4777" s="4">
        <f>Order_items!E4777</f>
        <v>409.8</v>
      </c>
      <c r="J4777" s="4" t="str">
        <f t="array" ref="J4777">_xlfn.XLOOKUP(A4777,Orders!A:A,Orders!G:G,"")</f>
        <v>UPI</v>
      </c>
      <c r="K4777" s="4">
        <f t="shared" si="1"/>
        <v>2024</v>
      </c>
      <c r="L4777" s="4" t="str">
        <f t="shared" si="2"/>
        <v>Apr</v>
      </c>
    </row>
    <row r="4778" ht="22.5" customHeight="1">
      <c r="A4778" s="4">
        <f>(Orders!A4778)</f>
        <v>1751319400</v>
      </c>
      <c r="B4778" s="5">
        <f t="array" ref="B4778">_xlfn.XLOOKUP(A4778, Orders!A:A,Orders!C:C)</f>
        <v>45468.45421</v>
      </c>
      <c r="C4778" s="4">
        <f>Order_items!B4778</f>
        <v>561860</v>
      </c>
      <c r="D4778" s="4" t="str">
        <f t="array" ref="D4778">_xlfn.XLOOKUP(C4778,Products!A:A,Products!B:B,"")</f>
        <v>Orange Juice</v>
      </c>
      <c r="E4778" s="4" t="str">
        <f t="array" ref="E4778">_xlfn.XLOOKUP(C4778,Products!A:A,Products!C:C,"")</f>
        <v>Cold Drinks &amp; Juices</v>
      </c>
      <c r="F4778" s="4" t="str">
        <f t="array" ref="F4778">_xlfn.XLOOKUP(C4778,Products!A:A,Products!D:D,"")</f>
        <v>Gupta Ltd</v>
      </c>
      <c r="G4778" s="4">
        <f>Order_items!C4778</f>
        <v>2</v>
      </c>
      <c r="H4778" s="4">
        <f>Order_items!D4778</f>
        <v>874.78</v>
      </c>
      <c r="I4778" s="4">
        <f>Order_items!E4778</f>
        <v>1749.56</v>
      </c>
      <c r="J4778" s="4" t="str">
        <f t="array" ref="J4778">_xlfn.XLOOKUP(A4778,Orders!A:A,Orders!G:G,"")</f>
        <v>Card</v>
      </c>
      <c r="K4778" s="4">
        <f t="shared" si="1"/>
        <v>2024</v>
      </c>
      <c r="L4778" s="4" t="str">
        <f t="shared" si="2"/>
        <v>Jun</v>
      </c>
    </row>
    <row r="4779" ht="22.5" customHeight="1">
      <c r="A4779" s="4">
        <f>(Orders!A4779)</f>
        <v>10448052</v>
      </c>
      <c r="B4779" s="5">
        <f t="array" ref="B4779">_xlfn.XLOOKUP(A4779, Orders!A:A,Orders!C:C)</f>
        <v>45143.41742</v>
      </c>
      <c r="C4779" s="4">
        <f>Order_items!B4779</f>
        <v>945635</v>
      </c>
      <c r="D4779" s="4" t="str">
        <f t="array" ref="D4779">_xlfn.XLOOKUP(C4779,Products!A:A,Products!B:B,"")</f>
        <v>Pulses</v>
      </c>
      <c r="E4779" s="4" t="str">
        <f t="array" ref="E4779">_xlfn.XLOOKUP(C4779,Products!A:A,Products!C:C,"")</f>
        <v>Grocery &amp; Staples</v>
      </c>
      <c r="F4779" s="4" t="str">
        <f t="array" ref="F4779">_xlfn.XLOOKUP(C4779,Products!A:A,Products!D:D,"")</f>
        <v>Balasubramanian PLC</v>
      </c>
      <c r="G4779" s="4">
        <f>Order_items!C4779</f>
        <v>2</v>
      </c>
      <c r="H4779" s="4">
        <f>Order_items!D4779</f>
        <v>778.9</v>
      </c>
      <c r="I4779" s="4">
        <f>Order_items!E4779</f>
        <v>1557.8</v>
      </c>
      <c r="J4779" s="4" t="str">
        <f t="array" ref="J4779">_xlfn.XLOOKUP(A4779,Orders!A:A,Orders!G:G,"")</f>
        <v>UPI</v>
      </c>
      <c r="K4779" s="4">
        <f t="shared" si="1"/>
        <v>2023</v>
      </c>
      <c r="L4779" s="4" t="str">
        <f t="shared" si="2"/>
        <v>Aug</v>
      </c>
    </row>
    <row r="4780" ht="22.5" customHeight="1">
      <c r="A4780" s="4">
        <f>(Orders!A4780)</f>
        <v>3047076079</v>
      </c>
      <c r="B4780" s="5">
        <f t="array" ref="B4780">_xlfn.XLOOKUP(A4780, Orders!A:A,Orders!C:C)</f>
        <v>45068.3538</v>
      </c>
      <c r="C4780" s="4">
        <f>Order_items!B4780</f>
        <v>723678</v>
      </c>
      <c r="D4780" s="4" t="str">
        <f t="array" ref="D4780">_xlfn.XLOOKUP(C4780,Products!A:A,Products!B:B,"")</f>
        <v>Dog Food</v>
      </c>
      <c r="E4780" s="4" t="str">
        <f t="array" ref="E4780">_xlfn.XLOOKUP(C4780,Products!A:A,Products!C:C,"")</f>
        <v>Pet Care</v>
      </c>
      <c r="F4780" s="4" t="str">
        <f t="array" ref="F4780">_xlfn.XLOOKUP(C4780,Products!A:A,Products!D:D,"")</f>
        <v>Lall, Datta and Swamy</v>
      </c>
      <c r="G4780" s="4">
        <f>Order_items!C4780</f>
        <v>1</v>
      </c>
      <c r="H4780" s="4">
        <f>Order_items!D4780</f>
        <v>675.46</v>
      </c>
      <c r="I4780" s="4">
        <f>Order_items!E4780</f>
        <v>675.46</v>
      </c>
      <c r="J4780" s="4" t="str">
        <f t="array" ref="J4780">_xlfn.XLOOKUP(A4780,Orders!A:A,Orders!G:G,"")</f>
        <v>Card</v>
      </c>
      <c r="K4780" s="4">
        <f t="shared" si="1"/>
        <v>2023</v>
      </c>
      <c r="L4780" s="4" t="str">
        <f t="shared" si="2"/>
        <v>May</v>
      </c>
    </row>
    <row r="4781" ht="22.5" customHeight="1">
      <c r="A4781" s="4">
        <f>(Orders!A4781)</f>
        <v>5085860780</v>
      </c>
      <c r="B4781" s="5">
        <f t="array" ref="B4781">_xlfn.XLOOKUP(A4781, Orders!A:A,Orders!C:C)</f>
        <v>45273.76319</v>
      </c>
      <c r="C4781" s="4">
        <f>Order_items!B4781</f>
        <v>513199</v>
      </c>
      <c r="D4781" s="4" t="str">
        <f t="array" ref="D4781">_xlfn.XLOOKUP(C4781,Products!A:A,Products!B:B,"")</f>
        <v>Cola</v>
      </c>
      <c r="E4781" s="4" t="str">
        <f t="array" ref="E4781">_xlfn.XLOOKUP(C4781,Products!A:A,Products!C:C,"")</f>
        <v>Cold Drinks &amp; Juices</v>
      </c>
      <c r="F4781" s="4" t="str">
        <f t="array" ref="F4781">_xlfn.XLOOKUP(C4781,Products!A:A,Products!D:D,"")</f>
        <v>Rastogi Inc</v>
      </c>
      <c r="G4781" s="4">
        <f>Order_items!C4781</f>
        <v>3</v>
      </c>
      <c r="H4781" s="4">
        <f>Order_items!D4781</f>
        <v>422.23</v>
      </c>
      <c r="I4781" s="4">
        <f>Order_items!E4781</f>
        <v>1266.69</v>
      </c>
      <c r="J4781" s="4" t="str">
        <f t="array" ref="J4781">_xlfn.XLOOKUP(A4781,Orders!A:A,Orders!G:G,"")</f>
        <v>Cash</v>
      </c>
      <c r="K4781" s="4">
        <f t="shared" si="1"/>
        <v>2023</v>
      </c>
      <c r="L4781" s="4" t="str">
        <f t="shared" si="2"/>
        <v>Dec</v>
      </c>
    </row>
    <row r="4782" ht="22.5" customHeight="1">
      <c r="A4782" s="4">
        <f>(Orders!A4782)</f>
        <v>6213909425</v>
      </c>
      <c r="B4782" s="5">
        <f t="array" ref="B4782">_xlfn.XLOOKUP(A4782, Orders!A:A,Orders!C:C)</f>
        <v>45265.87927</v>
      </c>
      <c r="C4782" s="4">
        <f>Order_items!B4782</f>
        <v>455083</v>
      </c>
      <c r="D4782" s="4" t="str">
        <f t="array" ref="D4782">_xlfn.XLOOKUP(C4782,Products!A:A,Products!B:B,"")</f>
        <v>Butter</v>
      </c>
      <c r="E4782" s="4" t="str">
        <f t="array" ref="E4782">_xlfn.XLOOKUP(C4782,Products!A:A,Products!C:C,"")</f>
        <v>Dairy &amp; Breakfast</v>
      </c>
      <c r="F4782" s="4" t="str">
        <f t="array" ref="F4782">_xlfn.XLOOKUP(C4782,Products!A:A,Products!D:D,"")</f>
        <v>Dutta Inc</v>
      </c>
      <c r="G4782" s="4">
        <f>Order_items!C4782</f>
        <v>3</v>
      </c>
      <c r="H4782" s="4">
        <f>Order_items!D4782</f>
        <v>959.01</v>
      </c>
      <c r="I4782" s="4">
        <f>Order_items!E4782</f>
        <v>2877.03</v>
      </c>
      <c r="J4782" s="4" t="str">
        <f t="array" ref="J4782">_xlfn.XLOOKUP(A4782,Orders!A:A,Orders!G:G,"")</f>
        <v>Cash</v>
      </c>
      <c r="K4782" s="4">
        <f t="shared" si="1"/>
        <v>2023</v>
      </c>
      <c r="L4782" s="4" t="str">
        <f t="shared" si="2"/>
        <v>Dec</v>
      </c>
    </row>
    <row r="4783" ht="22.5" customHeight="1">
      <c r="A4783" s="4">
        <f>(Orders!A4783)</f>
        <v>3712789789</v>
      </c>
      <c r="B4783" s="5">
        <f t="array" ref="B4783">_xlfn.XLOOKUP(A4783, Orders!A:A,Orders!C:C)</f>
        <v>45324.82781</v>
      </c>
      <c r="C4783" s="4">
        <f>Order_items!B4783</f>
        <v>455755</v>
      </c>
      <c r="D4783" s="4" t="str">
        <f t="array" ref="D4783">_xlfn.XLOOKUP(C4783,Products!A:A,Products!B:B,"")</f>
        <v>Detergent</v>
      </c>
      <c r="E4783" s="4" t="str">
        <f t="array" ref="E4783">_xlfn.XLOOKUP(C4783,Products!A:A,Products!C:C,"")</f>
        <v>Household Care</v>
      </c>
      <c r="F4783" s="4" t="str">
        <f t="array" ref="F4783">_xlfn.XLOOKUP(C4783,Products!A:A,Products!D:D,"")</f>
        <v>Mangal-Sathe</v>
      </c>
      <c r="G4783" s="4">
        <f>Order_items!C4783</f>
        <v>2</v>
      </c>
      <c r="H4783" s="4">
        <f>Order_items!D4783</f>
        <v>44.09</v>
      </c>
      <c r="I4783" s="4">
        <f>Order_items!E4783</f>
        <v>88.18</v>
      </c>
      <c r="J4783" s="4" t="str">
        <f t="array" ref="J4783">_xlfn.XLOOKUP(A4783,Orders!A:A,Orders!G:G,"")</f>
        <v>Wallet</v>
      </c>
      <c r="K4783" s="4">
        <f t="shared" si="1"/>
        <v>2024</v>
      </c>
      <c r="L4783" s="4" t="str">
        <f t="shared" si="2"/>
        <v>Feb</v>
      </c>
    </row>
    <row r="4784" ht="22.5" customHeight="1">
      <c r="A4784" s="4">
        <f>(Orders!A4784)</f>
        <v>278794976</v>
      </c>
      <c r="B4784" s="5">
        <f t="array" ref="B4784">_xlfn.XLOOKUP(A4784, Orders!A:A,Orders!C:C)</f>
        <v>45003.47863</v>
      </c>
      <c r="C4784" s="4">
        <f>Order_items!B4784</f>
        <v>378676</v>
      </c>
      <c r="D4784" s="4" t="str">
        <f t="array" ref="D4784">_xlfn.XLOOKUP(C4784,Products!A:A,Products!B:B,"")</f>
        <v>Orange Juice</v>
      </c>
      <c r="E4784" s="4" t="str">
        <f t="array" ref="E4784">_xlfn.XLOOKUP(C4784,Products!A:A,Products!C:C,"")</f>
        <v>Cold Drinks &amp; Juices</v>
      </c>
      <c r="F4784" s="4" t="str">
        <f t="array" ref="F4784">_xlfn.XLOOKUP(C4784,Products!A:A,Products!D:D,"")</f>
        <v>Baral-Kamdar</v>
      </c>
      <c r="G4784" s="4">
        <f>Order_items!C4784</f>
        <v>3</v>
      </c>
      <c r="H4784" s="4">
        <f>Order_items!D4784</f>
        <v>881.42</v>
      </c>
      <c r="I4784" s="4">
        <f>Order_items!E4784</f>
        <v>2644.26</v>
      </c>
      <c r="J4784" s="4" t="str">
        <f t="array" ref="J4784">_xlfn.XLOOKUP(A4784,Orders!A:A,Orders!G:G,"")</f>
        <v>Cash</v>
      </c>
      <c r="K4784" s="4">
        <f t="shared" si="1"/>
        <v>2023</v>
      </c>
      <c r="L4784" s="4" t="str">
        <f t="shared" si="2"/>
        <v>Mar</v>
      </c>
    </row>
    <row r="4785" ht="22.5" customHeight="1">
      <c r="A4785" s="4">
        <f>(Orders!A4785)</f>
        <v>3420357591</v>
      </c>
      <c r="B4785" s="5">
        <f t="array" ref="B4785">_xlfn.XLOOKUP(A4785, Orders!A:A,Orders!C:C)</f>
        <v>45483.91753</v>
      </c>
      <c r="C4785" s="4">
        <f>Order_items!B4785</f>
        <v>365133</v>
      </c>
      <c r="D4785" s="4" t="str">
        <f t="array" ref="D4785">_xlfn.XLOOKUP(C4785,Products!A:A,Products!B:B,"")</f>
        <v>Dish Soap</v>
      </c>
      <c r="E4785" s="4" t="str">
        <f t="array" ref="E4785">_xlfn.XLOOKUP(C4785,Products!A:A,Products!C:C,"")</f>
        <v>Household Care</v>
      </c>
      <c r="F4785" s="4" t="str">
        <f t="array" ref="F4785">_xlfn.XLOOKUP(C4785,Products!A:A,Products!D:D,"")</f>
        <v>Hans Inc</v>
      </c>
      <c r="G4785" s="4">
        <f>Order_items!C4785</f>
        <v>1</v>
      </c>
      <c r="H4785" s="4">
        <f>Order_items!D4785</f>
        <v>915.45</v>
      </c>
      <c r="I4785" s="4">
        <f>Order_items!E4785</f>
        <v>915.45</v>
      </c>
      <c r="J4785" s="4" t="str">
        <f t="array" ref="J4785">_xlfn.XLOOKUP(A4785,Orders!A:A,Orders!G:G,"")</f>
        <v>Card</v>
      </c>
      <c r="K4785" s="4">
        <f t="shared" si="1"/>
        <v>2024</v>
      </c>
      <c r="L4785" s="4" t="str">
        <f t="shared" si="2"/>
        <v>Jul</v>
      </c>
    </row>
    <row r="4786" ht="22.5" customHeight="1">
      <c r="A4786" s="4">
        <f>(Orders!A4786)</f>
        <v>4551386734</v>
      </c>
      <c r="B4786" s="5">
        <f t="array" ref="B4786">_xlfn.XLOOKUP(A4786, Orders!A:A,Orders!C:C)</f>
        <v>45003.02081</v>
      </c>
      <c r="C4786" s="4">
        <f>Order_items!B4786</f>
        <v>951463</v>
      </c>
      <c r="D4786" s="4" t="str">
        <f t="array" ref="D4786">_xlfn.XLOOKUP(C4786,Products!A:A,Products!B:B,"")</f>
        <v>Pet Treats</v>
      </c>
      <c r="E4786" s="4" t="str">
        <f t="array" ref="E4786">_xlfn.XLOOKUP(C4786,Products!A:A,Products!C:C,"")</f>
        <v>Pet Care</v>
      </c>
      <c r="F4786" s="4" t="str">
        <f t="array" ref="F4786">_xlfn.XLOOKUP(C4786,Products!A:A,Products!D:D,"")</f>
        <v>Balakrishnan-Kaur</v>
      </c>
      <c r="G4786" s="4">
        <f>Order_items!C4786</f>
        <v>3</v>
      </c>
      <c r="H4786" s="4">
        <f>Order_items!D4786</f>
        <v>787.4</v>
      </c>
      <c r="I4786" s="4">
        <f>Order_items!E4786</f>
        <v>2362.2</v>
      </c>
      <c r="J4786" s="4" t="str">
        <f t="array" ref="J4786">_xlfn.XLOOKUP(A4786,Orders!A:A,Orders!G:G,"")</f>
        <v>Card</v>
      </c>
      <c r="K4786" s="4">
        <f t="shared" si="1"/>
        <v>2023</v>
      </c>
      <c r="L4786" s="4" t="str">
        <f t="shared" si="2"/>
        <v>Mar</v>
      </c>
    </row>
    <row r="4787" ht="22.5" customHeight="1">
      <c r="A4787" s="4">
        <f>(Orders!A4787)</f>
        <v>7609681987</v>
      </c>
      <c r="B4787" s="5">
        <f t="array" ref="B4787">_xlfn.XLOOKUP(A4787, Orders!A:A,Orders!C:C)</f>
        <v>45215.62715</v>
      </c>
      <c r="C4787" s="4">
        <f>Order_items!B4787</f>
        <v>365132</v>
      </c>
      <c r="D4787" s="4" t="str">
        <f t="array" ref="D4787">_xlfn.XLOOKUP(C4787,Products!A:A,Products!B:B,"")</f>
        <v>Instant Noodles</v>
      </c>
      <c r="E4787" s="4" t="str">
        <f t="array" ref="E4787">_xlfn.XLOOKUP(C4787,Products!A:A,Products!C:C,"")</f>
        <v>Instant &amp; Frozen Food</v>
      </c>
      <c r="F4787" s="4" t="str">
        <f t="array" ref="F4787">_xlfn.XLOOKUP(C4787,Products!A:A,Products!D:D,"")</f>
        <v>Dar-Kumar</v>
      </c>
      <c r="G4787" s="4">
        <f>Order_items!C4787</f>
        <v>1</v>
      </c>
      <c r="H4787" s="4">
        <f>Order_items!D4787</f>
        <v>229.38</v>
      </c>
      <c r="I4787" s="4">
        <f>Order_items!E4787</f>
        <v>229.38</v>
      </c>
      <c r="J4787" s="4" t="str">
        <f t="array" ref="J4787">_xlfn.XLOOKUP(A4787,Orders!A:A,Orders!G:G,"")</f>
        <v>Card</v>
      </c>
      <c r="K4787" s="4">
        <f t="shared" si="1"/>
        <v>2023</v>
      </c>
      <c r="L4787" s="4" t="str">
        <f t="shared" si="2"/>
        <v>Oct</v>
      </c>
    </row>
    <row r="4788" ht="22.5" customHeight="1">
      <c r="A4788" s="4">
        <f>(Orders!A4788)</f>
        <v>1721655048</v>
      </c>
      <c r="B4788" s="5">
        <f t="array" ref="B4788">_xlfn.XLOOKUP(A4788, Orders!A:A,Orders!C:C)</f>
        <v>45397.56462</v>
      </c>
      <c r="C4788" s="4">
        <f>Order_items!B4788</f>
        <v>589812</v>
      </c>
      <c r="D4788" s="4" t="str">
        <f t="array" ref="D4788">_xlfn.XLOOKUP(C4788,Products!A:A,Products!B:B,"")</f>
        <v>Detergent</v>
      </c>
      <c r="E4788" s="4" t="str">
        <f t="array" ref="E4788">_xlfn.XLOOKUP(C4788,Products!A:A,Products!C:C,"")</f>
        <v>Household Care</v>
      </c>
      <c r="F4788" s="4" t="str">
        <f t="array" ref="F4788">_xlfn.XLOOKUP(C4788,Products!A:A,Products!D:D,"")</f>
        <v>Bir PLC</v>
      </c>
      <c r="G4788" s="4">
        <f>Order_items!C4788</f>
        <v>1</v>
      </c>
      <c r="H4788" s="4">
        <f>Order_items!D4788</f>
        <v>163.03</v>
      </c>
      <c r="I4788" s="4">
        <f>Order_items!E4788</f>
        <v>163.03</v>
      </c>
      <c r="J4788" s="4" t="str">
        <f t="array" ref="J4788">_xlfn.XLOOKUP(A4788,Orders!A:A,Orders!G:G,"")</f>
        <v>Wallet</v>
      </c>
      <c r="K4788" s="4">
        <f t="shared" si="1"/>
        <v>2024</v>
      </c>
      <c r="L4788" s="4" t="str">
        <f t="shared" si="2"/>
        <v>Apr</v>
      </c>
    </row>
    <row r="4789" ht="22.5" customHeight="1">
      <c r="A4789" s="4">
        <f>(Orders!A4789)</f>
        <v>7040151151</v>
      </c>
      <c r="B4789" s="5">
        <f t="array" ref="B4789">_xlfn.XLOOKUP(A4789, Orders!A:A,Orders!C:C)</f>
        <v>45013.70446</v>
      </c>
      <c r="C4789" s="4">
        <f>Order_items!B4789</f>
        <v>94225</v>
      </c>
      <c r="D4789" s="4" t="str">
        <f t="array" ref="D4789">_xlfn.XLOOKUP(C4789,Products!A:A,Products!B:B,"")</f>
        <v>Toilet Cleaner</v>
      </c>
      <c r="E4789" s="4" t="str">
        <f t="array" ref="E4789">_xlfn.XLOOKUP(C4789,Products!A:A,Products!C:C,"")</f>
        <v>Household Care</v>
      </c>
      <c r="F4789" s="4" t="str">
        <f t="array" ref="F4789">_xlfn.XLOOKUP(C4789,Products!A:A,Products!D:D,"")</f>
        <v>Gulati, Ram and Sarkar</v>
      </c>
      <c r="G4789" s="4">
        <f>Order_items!C4789</f>
        <v>3</v>
      </c>
      <c r="H4789" s="4">
        <f>Order_items!D4789</f>
        <v>77.11</v>
      </c>
      <c r="I4789" s="4">
        <f>Order_items!E4789</f>
        <v>231.33</v>
      </c>
      <c r="J4789" s="4" t="str">
        <f t="array" ref="J4789">_xlfn.XLOOKUP(A4789,Orders!A:A,Orders!G:G,"")</f>
        <v>Cash</v>
      </c>
      <c r="K4789" s="4">
        <f t="shared" si="1"/>
        <v>2023</v>
      </c>
      <c r="L4789" s="4" t="str">
        <f t="shared" si="2"/>
        <v>Mar</v>
      </c>
    </row>
    <row r="4790" ht="22.5" customHeight="1">
      <c r="A4790" s="4">
        <f>(Orders!A4790)</f>
        <v>6719661881</v>
      </c>
      <c r="B4790" s="5">
        <f t="array" ref="B4790">_xlfn.XLOOKUP(A4790, Orders!A:A,Orders!C:C)</f>
        <v>45059.2072</v>
      </c>
      <c r="C4790" s="4">
        <f>Order_items!B4790</f>
        <v>140154</v>
      </c>
      <c r="D4790" s="4" t="str">
        <f t="array" ref="D4790">_xlfn.XLOOKUP(C4790,Products!A:A,Products!B:B,"")</f>
        <v>Shampoo</v>
      </c>
      <c r="E4790" s="4" t="str">
        <f t="array" ref="E4790">_xlfn.XLOOKUP(C4790,Products!A:A,Products!C:C,"")</f>
        <v>Personal Care</v>
      </c>
      <c r="F4790" s="4" t="str">
        <f t="array" ref="F4790">_xlfn.XLOOKUP(C4790,Products!A:A,Products!D:D,"")</f>
        <v>Malhotra LLC</v>
      </c>
      <c r="G4790" s="4">
        <f>Order_items!C4790</f>
        <v>1</v>
      </c>
      <c r="H4790" s="4">
        <f>Order_items!D4790</f>
        <v>171.2</v>
      </c>
      <c r="I4790" s="4">
        <f>Order_items!E4790</f>
        <v>171.2</v>
      </c>
      <c r="J4790" s="4" t="str">
        <f t="array" ref="J4790">_xlfn.XLOOKUP(A4790,Orders!A:A,Orders!G:G,"")</f>
        <v>Wallet</v>
      </c>
      <c r="K4790" s="4">
        <f t="shared" si="1"/>
        <v>2023</v>
      </c>
      <c r="L4790" s="4" t="str">
        <f t="shared" si="2"/>
        <v>May</v>
      </c>
    </row>
    <row r="4791" ht="22.5" customHeight="1">
      <c r="A4791" s="4">
        <f>(Orders!A4791)</f>
        <v>5195004299</v>
      </c>
      <c r="B4791" s="5">
        <f t="array" ref="B4791">_xlfn.XLOOKUP(A4791, Orders!A:A,Orders!C:C)</f>
        <v>45300.27578</v>
      </c>
      <c r="C4791" s="4">
        <f>Order_items!B4791</f>
        <v>567671</v>
      </c>
      <c r="D4791" s="4" t="str">
        <f t="array" ref="D4791">_xlfn.XLOOKUP(C4791,Products!A:A,Products!B:B,"")</f>
        <v>Biscuits</v>
      </c>
      <c r="E4791" s="4" t="str">
        <f t="array" ref="E4791">_xlfn.XLOOKUP(C4791,Products!A:A,Products!C:C,"")</f>
        <v>Snacks &amp; Munchies</v>
      </c>
      <c r="F4791" s="4" t="str">
        <f t="array" ref="F4791">_xlfn.XLOOKUP(C4791,Products!A:A,Products!D:D,"")</f>
        <v>Nagar LLC</v>
      </c>
      <c r="G4791" s="4">
        <f>Order_items!C4791</f>
        <v>3</v>
      </c>
      <c r="H4791" s="4">
        <f>Order_items!D4791</f>
        <v>418.48</v>
      </c>
      <c r="I4791" s="4">
        <f>Order_items!E4791</f>
        <v>1255.44</v>
      </c>
      <c r="J4791" s="4" t="str">
        <f t="array" ref="J4791">_xlfn.XLOOKUP(A4791,Orders!A:A,Orders!G:G,"")</f>
        <v>Card</v>
      </c>
      <c r="K4791" s="4">
        <f t="shared" si="1"/>
        <v>2024</v>
      </c>
      <c r="L4791" s="4" t="str">
        <f t="shared" si="2"/>
        <v>Jan</v>
      </c>
    </row>
    <row r="4792" ht="22.5" customHeight="1">
      <c r="A4792" s="4">
        <f>(Orders!A4792)</f>
        <v>5441946621</v>
      </c>
      <c r="B4792" s="5">
        <f t="array" ref="B4792">_xlfn.XLOOKUP(A4792, Orders!A:A,Orders!C:C)</f>
        <v>45323.3276</v>
      </c>
      <c r="C4792" s="4">
        <f>Order_items!B4792</f>
        <v>859361</v>
      </c>
      <c r="D4792" s="4" t="str">
        <f t="array" ref="D4792">_xlfn.XLOOKUP(C4792,Products!A:A,Products!B:B,"")</f>
        <v>Shampoo</v>
      </c>
      <c r="E4792" s="4" t="str">
        <f t="array" ref="E4792">_xlfn.XLOOKUP(C4792,Products!A:A,Products!C:C,"")</f>
        <v>Personal Care</v>
      </c>
      <c r="F4792" s="4" t="str">
        <f t="array" ref="F4792">_xlfn.XLOOKUP(C4792,Products!A:A,Products!D:D,"")</f>
        <v>Mitter Group</v>
      </c>
      <c r="G4792" s="4">
        <f>Order_items!C4792</f>
        <v>1</v>
      </c>
      <c r="H4792" s="4">
        <f>Order_items!D4792</f>
        <v>432.39</v>
      </c>
      <c r="I4792" s="4">
        <f>Order_items!E4792</f>
        <v>432.39</v>
      </c>
      <c r="J4792" s="4" t="str">
        <f t="array" ref="J4792">_xlfn.XLOOKUP(A4792,Orders!A:A,Orders!G:G,"")</f>
        <v>Card</v>
      </c>
      <c r="K4792" s="4">
        <f t="shared" si="1"/>
        <v>2024</v>
      </c>
      <c r="L4792" s="4" t="str">
        <f t="shared" si="2"/>
        <v>Feb</v>
      </c>
    </row>
    <row r="4793" ht="22.5" customHeight="1">
      <c r="A4793" s="4">
        <f>(Orders!A4793)</f>
        <v>3508992095</v>
      </c>
      <c r="B4793" s="5">
        <f t="array" ref="B4793">_xlfn.XLOOKUP(A4793, Orders!A:A,Orders!C:C)</f>
        <v>45269.41796</v>
      </c>
      <c r="C4793" s="4">
        <f>Order_items!B4793</f>
        <v>734789</v>
      </c>
      <c r="D4793" s="4" t="str">
        <f t="array" ref="D4793">_xlfn.XLOOKUP(C4793,Products!A:A,Products!B:B,"")</f>
        <v>Popcorn</v>
      </c>
      <c r="E4793" s="4" t="str">
        <f t="array" ref="E4793">_xlfn.XLOOKUP(C4793,Products!A:A,Products!C:C,"")</f>
        <v>Snacks &amp; Munchies</v>
      </c>
      <c r="F4793" s="4" t="str">
        <f t="array" ref="F4793">_xlfn.XLOOKUP(C4793,Products!A:A,Products!D:D,"")</f>
        <v>Chaudhari, Pant and Singh</v>
      </c>
      <c r="G4793" s="4">
        <f>Order_items!C4793</f>
        <v>2</v>
      </c>
      <c r="H4793" s="4">
        <f>Order_items!D4793</f>
        <v>395.82</v>
      </c>
      <c r="I4793" s="4">
        <f>Order_items!E4793</f>
        <v>791.64</v>
      </c>
      <c r="J4793" s="4" t="str">
        <f t="array" ref="J4793">_xlfn.XLOOKUP(A4793,Orders!A:A,Orders!G:G,"")</f>
        <v>Card</v>
      </c>
      <c r="K4793" s="4">
        <f t="shared" si="1"/>
        <v>2023</v>
      </c>
      <c r="L4793" s="4" t="str">
        <f t="shared" si="2"/>
        <v>Dec</v>
      </c>
    </row>
    <row r="4794" ht="22.5" customHeight="1">
      <c r="A4794" s="4">
        <f>(Orders!A4794)</f>
        <v>8454449180</v>
      </c>
      <c r="B4794" s="5">
        <f t="array" ref="B4794">_xlfn.XLOOKUP(A4794, Orders!A:A,Orders!C:C)</f>
        <v>45340.86911</v>
      </c>
      <c r="C4794" s="4">
        <f>Order_items!B4794</f>
        <v>324809</v>
      </c>
      <c r="D4794" s="4" t="str">
        <f t="array" ref="D4794">_xlfn.XLOOKUP(C4794,Products!A:A,Products!B:B,"")</f>
        <v>Bread</v>
      </c>
      <c r="E4794" s="4" t="str">
        <f t="array" ref="E4794">_xlfn.XLOOKUP(C4794,Products!A:A,Products!C:C,"")</f>
        <v>Dairy &amp; Breakfast</v>
      </c>
      <c r="F4794" s="4" t="str">
        <f t="array" ref="F4794">_xlfn.XLOOKUP(C4794,Products!A:A,Products!D:D,"")</f>
        <v>Sidhu PLC</v>
      </c>
      <c r="G4794" s="4">
        <f>Order_items!C4794</f>
        <v>1</v>
      </c>
      <c r="H4794" s="4">
        <f>Order_items!D4794</f>
        <v>608</v>
      </c>
      <c r="I4794" s="4">
        <f>Order_items!E4794</f>
        <v>608</v>
      </c>
      <c r="J4794" s="4" t="str">
        <f t="array" ref="J4794">_xlfn.XLOOKUP(A4794,Orders!A:A,Orders!G:G,"")</f>
        <v>Cash</v>
      </c>
      <c r="K4794" s="4">
        <f t="shared" si="1"/>
        <v>2024</v>
      </c>
      <c r="L4794" s="4" t="str">
        <f t="shared" si="2"/>
        <v>Feb</v>
      </c>
    </row>
    <row r="4795" ht="22.5" customHeight="1">
      <c r="A4795" s="4">
        <f>(Orders!A4795)</f>
        <v>9251851237</v>
      </c>
      <c r="B4795" s="5">
        <f t="array" ref="B4795">_xlfn.XLOOKUP(A4795, Orders!A:A,Orders!C:C)</f>
        <v>45255.57156</v>
      </c>
      <c r="C4795" s="4">
        <f>Order_items!B4795</f>
        <v>993331</v>
      </c>
      <c r="D4795" s="4" t="str">
        <f t="array" ref="D4795">_xlfn.XLOOKUP(C4795,Products!A:A,Products!B:B,"")</f>
        <v>Pulses</v>
      </c>
      <c r="E4795" s="4" t="str">
        <f t="array" ref="E4795">_xlfn.XLOOKUP(C4795,Products!A:A,Products!C:C,"")</f>
        <v>Grocery &amp; Staples</v>
      </c>
      <c r="F4795" s="4" t="str">
        <f t="array" ref="F4795">_xlfn.XLOOKUP(C4795,Products!A:A,Products!D:D,"")</f>
        <v>Parmer, Gola and Yogi</v>
      </c>
      <c r="G4795" s="4">
        <f>Order_items!C4795</f>
        <v>3</v>
      </c>
      <c r="H4795" s="4">
        <f>Order_items!D4795</f>
        <v>102.44</v>
      </c>
      <c r="I4795" s="4">
        <f>Order_items!E4795</f>
        <v>307.32</v>
      </c>
      <c r="J4795" s="4" t="str">
        <f t="array" ref="J4795">_xlfn.XLOOKUP(A4795,Orders!A:A,Orders!G:G,"")</f>
        <v>Cash</v>
      </c>
      <c r="K4795" s="4">
        <f t="shared" si="1"/>
        <v>2023</v>
      </c>
      <c r="L4795" s="4" t="str">
        <f t="shared" si="2"/>
        <v>Nov</v>
      </c>
    </row>
    <row r="4796" ht="22.5" customHeight="1">
      <c r="A4796" s="4">
        <f>(Orders!A4796)</f>
        <v>6739811103</v>
      </c>
      <c r="B4796" s="5">
        <f t="array" ref="B4796">_xlfn.XLOOKUP(A4796, Orders!A:A,Orders!C:C)</f>
        <v>45292.9534</v>
      </c>
      <c r="C4796" s="4">
        <f>Order_items!B4796</f>
        <v>256783</v>
      </c>
      <c r="D4796" s="4" t="str">
        <f t="array" ref="D4796">_xlfn.XLOOKUP(C4796,Products!A:A,Products!B:B,"")</f>
        <v>Pet Treats</v>
      </c>
      <c r="E4796" s="4" t="str">
        <f t="array" ref="E4796">_xlfn.XLOOKUP(C4796,Products!A:A,Products!C:C,"")</f>
        <v>Pet Care</v>
      </c>
      <c r="F4796" s="4" t="str">
        <f t="array" ref="F4796">_xlfn.XLOOKUP(C4796,Products!A:A,Products!D:D,"")</f>
        <v>Basu, Thakur and Rege</v>
      </c>
      <c r="G4796" s="4">
        <f>Order_items!C4796</f>
        <v>3</v>
      </c>
      <c r="H4796" s="4">
        <f>Order_items!D4796</f>
        <v>906.54</v>
      </c>
      <c r="I4796" s="4">
        <f>Order_items!E4796</f>
        <v>2719.62</v>
      </c>
      <c r="J4796" s="4" t="str">
        <f t="array" ref="J4796">_xlfn.XLOOKUP(A4796,Orders!A:A,Orders!G:G,"")</f>
        <v>Card</v>
      </c>
      <c r="K4796" s="4">
        <f t="shared" si="1"/>
        <v>2024</v>
      </c>
      <c r="L4796" s="4" t="str">
        <f t="shared" si="2"/>
        <v>Jan</v>
      </c>
    </row>
    <row r="4797" ht="22.5" customHeight="1">
      <c r="A4797" s="4">
        <f>(Orders!A4797)</f>
        <v>7590827828</v>
      </c>
      <c r="B4797" s="5">
        <f t="array" ref="B4797">_xlfn.XLOOKUP(A4797, Orders!A:A,Orders!C:C)</f>
        <v>45235.99265</v>
      </c>
      <c r="C4797" s="4">
        <f>Order_items!B4797</f>
        <v>661577</v>
      </c>
      <c r="D4797" s="4" t="str">
        <f t="array" ref="D4797">_xlfn.XLOOKUP(C4797,Products!A:A,Products!B:B,"")</f>
        <v>Cat Food</v>
      </c>
      <c r="E4797" s="4" t="str">
        <f t="array" ref="E4797">_xlfn.XLOOKUP(C4797,Products!A:A,Products!C:C,"")</f>
        <v>Pet Care</v>
      </c>
      <c r="F4797" s="4" t="str">
        <f t="array" ref="F4797">_xlfn.XLOOKUP(C4797,Products!A:A,Products!D:D,"")</f>
        <v>Majumdar PLC</v>
      </c>
      <c r="G4797" s="4">
        <f>Order_items!C4797</f>
        <v>3</v>
      </c>
      <c r="H4797" s="4">
        <f>Order_items!D4797</f>
        <v>720.95</v>
      </c>
      <c r="I4797" s="4">
        <f>Order_items!E4797</f>
        <v>2162.85</v>
      </c>
      <c r="J4797" s="4" t="str">
        <f t="array" ref="J4797">_xlfn.XLOOKUP(A4797,Orders!A:A,Orders!G:G,"")</f>
        <v>UPI</v>
      </c>
      <c r="K4797" s="4">
        <f t="shared" si="1"/>
        <v>2023</v>
      </c>
      <c r="L4797" s="4" t="str">
        <f t="shared" si="2"/>
        <v>Nov</v>
      </c>
    </row>
    <row r="4798" ht="22.5" customHeight="1">
      <c r="A4798" s="4">
        <f>(Orders!A4798)</f>
        <v>310213322</v>
      </c>
      <c r="B4798" s="5">
        <f t="array" ref="B4798">_xlfn.XLOOKUP(A4798, Orders!A:A,Orders!C:C)</f>
        <v>45199.18556</v>
      </c>
      <c r="C4798" s="4">
        <f>Order_items!B4798</f>
        <v>880510</v>
      </c>
      <c r="D4798" s="4" t="str">
        <f t="array" ref="D4798">_xlfn.XLOOKUP(C4798,Products!A:A,Products!B:B,"")</f>
        <v>Bread</v>
      </c>
      <c r="E4798" s="4" t="str">
        <f t="array" ref="E4798">_xlfn.XLOOKUP(C4798,Products!A:A,Products!C:C,"")</f>
        <v>Dairy &amp; Breakfast</v>
      </c>
      <c r="F4798" s="4" t="str">
        <f t="array" ref="F4798">_xlfn.XLOOKUP(C4798,Products!A:A,Products!D:D,"")</f>
        <v>Roy-Char</v>
      </c>
      <c r="G4798" s="4">
        <f>Order_items!C4798</f>
        <v>2</v>
      </c>
      <c r="H4798" s="4">
        <f>Order_items!D4798</f>
        <v>951.43</v>
      </c>
      <c r="I4798" s="4">
        <f>Order_items!E4798</f>
        <v>1902.86</v>
      </c>
      <c r="J4798" s="4" t="str">
        <f t="array" ref="J4798">_xlfn.XLOOKUP(A4798,Orders!A:A,Orders!G:G,"")</f>
        <v>UPI</v>
      </c>
      <c r="K4798" s="4">
        <f t="shared" si="1"/>
        <v>2023</v>
      </c>
      <c r="L4798" s="4" t="str">
        <f t="shared" si="2"/>
        <v>Sep</v>
      </c>
    </row>
    <row r="4799" ht="22.5" customHeight="1">
      <c r="A4799" s="4">
        <f>(Orders!A4799)</f>
        <v>934908369</v>
      </c>
      <c r="B4799" s="5">
        <f t="array" ref="B4799">_xlfn.XLOOKUP(A4799, Orders!A:A,Orders!C:C)</f>
        <v>45519.52296</v>
      </c>
      <c r="C4799" s="4">
        <f>Order_items!B4799</f>
        <v>324809</v>
      </c>
      <c r="D4799" s="4" t="str">
        <f t="array" ref="D4799">_xlfn.XLOOKUP(C4799,Products!A:A,Products!B:B,"")</f>
        <v>Bread</v>
      </c>
      <c r="E4799" s="4" t="str">
        <f t="array" ref="E4799">_xlfn.XLOOKUP(C4799,Products!A:A,Products!C:C,"")</f>
        <v>Dairy &amp; Breakfast</v>
      </c>
      <c r="F4799" s="4" t="str">
        <f t="array" ref="F4799">_xlfn.XLOOKUP(C4799,Products!A:A,Products!D:D,"")</f>
        <v>Sidhu PLC</v>
      </c>
      <c r="G4799" s="4">
        <f>Order_items!C4799</f>
        <v>2</v>
      </c>
      <c r="H4799" s="4">
        <f>Order_items!D4799</f>
        <v>608</v>
      </c>
      <c r="I4799" s="4">
        <f>Order_items!E4799</f>
        <v>1216</v>
      </c>
      <c r="J4799" s="4" t="str">
        <f t="array" ref="J4799">_xlfn.XLOOKUP(A4799,Orders!A:A,Orders!G:G,"")</f>
        <v>Card</v>
      </c>
      <c r="K4799" s="4">
        <f t="shared" si="1"/>
        <v>2024</v>
      </c>
      <c r="L4799" s="4" t="str">
        <f t="shared" si="2"/>
        <v>Aug</v>
      </c>
    </row>
    <row r="4800" ht="22.5" customHeight="1">
      <c r="A4800" s="4">
        <f>(Orders!A4800)</f>
        <v>3817617199</v>
      </c>
      <c r="B4800" s="5">
        <f t="array" ref="B4800">_xlfn.XLOOKUP(A4800, Orders!A:A,Orders!C:C)</f>
        <v>45532.01368</v>
      </c>
      <c r="C4800" s="4">
        <f>Order_items!B4800</f>
        <v>712003</v>
      </c>
      <c r="D4800" s="4" t="str">
        <f t="array" ref="D4800">_xlfn.XLOOKUP(C4800,Products!A:A,Products!B:B,"")</f>
        <v>Cola</v>
      </c>
      <c r="E4800" s="4" t="str">
        <f t="array" ref="E4800">_xlfn.XLOOKUP(C4800,Products!A:A,Products!C:C,"")</f>
        <v>Cold Drinks &amp; Juices</v>
      </c>
      <c r="F4800" s="4" t="str">
        <f t="array" ref="F4800">_xlfn.XLOOKUP(C4800,Products!A:A,Products!D:D,"")</f>
        <v>Karan, Bandi and Acharya</v>
      </c>
      <c r="G4800" s="4">
        <f>Order_items!C4800</f>
        <v>1</v>
      </c>
      <c r="H4800" s="4">
        <f>Order_items!D4800</f>
        <v>671.68</v>
      </c>
      <c r="I4800" s="4">
        <f>Order_items!E4800</f>
        <v>671.68</v>
      </c>
      <c r="J4800" s="4" t="str">
        <f t="array" ref="J4800">_xlfn.XLOOKUP(A4800,Orders!A:A,Orders!G:G,"")</f>
        <v>UPI</v>
      </c>
      <c r="K4800" s="4">
        <f t="shared" si="1"/>
        <v>2024</v>
      </c>
      <c r="L4800" s="4" t="str">
        <f t="shared" si="2"/>
        <v>Aug</v>
      </c>
    </row>
    <row r="4801" ht="22.5" customHeight="1">
      <c r="A4801" s="4">
        <f>(Orders!A4801)</f>
        <v>2622709030</v>
      </c>
      <c r="B4801" s="5">
        <f t="array" ref="B4801">_xlfn.XLOOKUP(A4801, Orders!A:A,Orders!C:C)</f>
        <v>45484.53182</v>
      </c>
      <c r="C4801" s="4">
        <f>Order_items!B4801</f>
        <v>968887</v>
      </c>
      <c r="D4801" s="4" t="str">
        <f t="array" ref="D4801">_xlfn.XLOOKUP(C4801,Products!A:A,Products!B:B,"")</f>
        <v>Dish Soap</v>
      </c>
      <c r="E4801" s="4" t="str">
        <f t="array" ref="E4801">_xlfn.XLOOKUP(C4801,Products!A:A,Products!C:C,"")</f>
        <v>Household Care</v>
      </c>
      <c r="F4801" s="4" t="str">
        <f t="array" ref="F4801">_xlfn.XLOOKUP(C4801,Products!A:A,Products!D:D,"")</f>
        <v>Keer-Gill</v>
      </c>
      <c r="G4801" s="4">
        <f>Order_items!C4801</f>
        <v>3</v>
      </c>
      <c r="H4801" s="4">
        <f>Order_items!D4801</f>
        <v>40.7</v>
      </c>
      <c r="I4801" s="4">
        <f>Order_items!E4801</f>
        <v>122.1</v>
      </c>
      <c r="J4801" s="4" t="str">
        <f t="array" ref="J4801">_xlfn.XLOOKUP(A4801,Orders!A:A,Orders!G:G,"")</f>
        <v>Cash</v>
      </c>
      <c r="K4801" s="4">
        <f t="shared" si="1"/>
        <v>2024</v>
      </c>
      <c r="L4801" s="4" t="str">
        <f t="shared" si="2"/>
        <v>Jul</v>
      </c>
    </row>
    <row r="4802" ht="22.5" customHeight="1">
      <c r="A4802" s="4">
        <f>(Orders!A4802)</f>
        <v>3843689992</v>
      </c>
      <c r="B4802" s="5">
        <f t="array" ref="B4802">_xlfn.XLOOKUP(A4802, Orders!A:A,Orders!C:C)</f>
        <v>45578.57836</v>
      </c>
      <c r="C4802" s="4">
        <f>Order_items!B4802</f>
        <v>36412</v>
      </c>
      <c r="D4802" s="4" t="str">
        <f t="array" ref="D4802">_xlfn.XLOOKUP(C4802,Products!A:A,Products!B:B,"")</f>
        <v>Dish Soap</v>
      </c>
      <c r="E4802" s="4" t="str">
        <f t="array" ref="E4802">_xlfn.XLOOKUP(C4802,Products!A:A,Products!C:C,"")</f>
        <v>Household Care</v>
      </c>
      <c r="F4802" s="4" t="str">
        <f t="array" ref="F4802">_xlfn.XLOOKUP(C4802,Products!A:A,Products!D:D,"")</f>
        <v>Muni-Shankar</v>
      </c>
      <c r="G4802" s="4">
        <f>Order_items!C4802</f>
        <v>2</v>
      </c>
      <c r="H4802" s="4">
        <f>Order_items!D4802</f>
        <v>397.68</v>
      </c>
      <c r="I4802" s="4">
        <f>Order_items!E4802</f>
        <v>795.36</v>
      </c>
      <c r="J4802" s="4" t="str">
        <f t="array" ref="J4802">_xlfn.XLOOKUP(A4802,Orders!A:A,Orders!G:G,"")</f>
        <v>UPI</v>
      </c>
      <c r="K4802" s="4">
        <f t="shared" si="1"/>
        <v>2024</v>
      </c>
      <c r="L4802" s="4" t="str">
        <f t="shared" si="2"/>
        <v>Oct</v>
      </c>
    </row>
    <row r="4803" ht="22.5" customHeight="1">
      <c r="A4803" s="4">
        <f>(Orders!A4803)</f>
        <v>8732395640</v>
      </c>
      <c r="B4803" s="5">
        <f t="array" ref="B4803">_xlfn.XLOOKUP(A4803, Orders!A:A,Orders!C:C)</f>
        <v>45368.57266</v>
      </c>
      <c r="C4803" s="4">
        <f>Order_items!B4803</f>
        <v>448752</v>
      </c>
      <c r="D4803" s="4" t="str">
        <f t="array" ref="D4803">_xlfn.XLOOKUP(C4803,Products!A:A,Products!B:B,"")</f>
        <v>Toilet Cleaner</v>
      </c>
      <c r="E4803" s="4" t="str">
        <f t="array" ref="E4803">_xlfn.XLOOKUP(C4803,Products!A:A,Products!C:C,"")</f>
        <v>Household Care</v>
      </c>
      <c r="F4803" s="4" t="str">
        <f t="array" ref="F4803">_xlfn.XLOOKUP(C4803,Products!A:A,Products!D:D,"")</f>
        <v>Batta-Doctor</v>
      </c>
      <c r="G4803" s="4">
        <f>Order_items!C4803</f>
        <v>1</v>
      </c>
      <c r="H4803" s="4">
        <f>Order_items!D4803</f>
        <v>160.07</v>
      </c>
      <c r="I4803" s="4">
        <f>Order_items!E4803</f>
        <v>160.07</v>
      </c>
      <c r="J4803" s="4" t="str">
        <f t="array" ref="J4803">_xlfn.XLOOKUP(A4803,Orders!A:A,Orders!G:G,"")</f>
        <v>Card</v>
      </c>
      <c r="K4803" s="4">
        <f t="shared" si="1"/>
        <v>2024</v>
      </c>
      <c r="L4803" s="4" t="str">
        <f t="shared" si="2"/>
        <v>Mar</v>
      </c>
    </row>
    <row r="4804" ht="22.5" customHeight="1">
      <c r="A4804" s="4">
        <f>(Orders!A4804)</f>
        <v>3889721330</v>
      </c>
      <c r="B4804" s="5">
        <f t="array" ref="B4804">_xlfn.XLOOKUP(A4804, Orders!A:A,Orders!C:C)</f>
        <v>45428.41677</v>
      </c>
      <c r="C4804" s="4">
        <f>Order_items!B4804</f>
        <v>120532</v>
      </c>
      <c r="D4804" s="4" t="str">
        <f t="array" ref="D4804">_xlfn.XLOOKUP(C4804,Products!A:A,Products!B:B,"")</f>
        <v>Wheat Flour</v>
      </c>
      <c r="E4804" s="4" t="str">
        <f t="array" ref="E4804">_xlfn.XLOOKUP(C4804,Products!A:A,Products!C:C,"")</f>
        <v>Grocery &amp; Staples</v>
      </c>
      <c r="F4804" s="4" t="str">
        <f t="array" ref="F4804">_xlfn.XLOOKUP(C4804,Products!A:A,Products!D:D,"")</f>
        <v>Nazareth Ltd</v>
      </c>
      <c r="G4804" s="4">
        <f>Order_items!C4804</f>
        <v>2</v>
      </c>
      <c r="H4804" s="4">
        <f>Order_items!D4804</f>
        <v>697.53</v>
      </c>
      <c r="I4804" s="4">
        <f>Order_items!E4804</f>
        <v>1395.06</v>
      </c>
      <c r="J4804" s="4" t="str">
        <f t="array" ref="J4804">_xlfn.XLOOKUP(A4804,Orders!A:A,Orders!G:G,"")</f>
        <v>Card</v>
      </c>
      <c r="K4804" s="4">
        <f t="shared" si="1"/>
        <v>2024</v>
      </c>
      <c r="L4804" s="4" t="str">
        <f t="shared" si="2"/>
        <v>May</v>
      </c>
    </row>
    <row r="4805" ht="22.5" customHeight="1">
      <c r="A4805" s="4">
        <f>(Orders!A4805)</f>
        <v>7064093619</v>
      </c>
      <c r="B4805" s="5">
        <f t="array" ref="B4805">_xlfn.XLOOKUP(A4805, Orders!A:A,Orders!C:C)</f>
        <v>45069.23275</v>
      </c>
      <c r="C4805" s="4">
        <f>Order_items!B4805</f>
        <v>962591</v>
      </c>
      <c r="D4805" s="4" t="str">
        <f t="array" ref="D4805">_xlfn.XLOOKUP(C4805,Products!A:A,Products!B:B,"")</f>
        <v>Orange Juice</v>
      </c>
      <c r="E4805" s="4" t="str">
        <f t="array" ref="E4805">_xlfn.XLOOKUP(C4805,Products!A:A,Products!C:C,"")</f>
        <v>Cold Drinks &amp; Juices</v>
      </c>
      <c r="F4805" s="4" t="str">
        <f t="array" ref="F4805">_xlfn.XLOOKUP(C4805,Products!A:A,Products!D:D,"")</f>
        <v>Murthy-Kaul</v>
      </c>
      <c r="G4805" s="4">
        <f>Order_items!C4805</f>
        <v>1</v>
      </c>
      <c r="H4805" s="4">
        <f>Order_items!D4805</f>
        <v>130.01</v>
      </c>
      <c r="I4805" s="4">
        <f>Order_items!E4805</f>
        <v>130.01</v>
      </c>
      <c r="J4805" s="4" t="str">
        <f t="array" ref="J4805">_xlfn.XLOOKUP(A4805,Orders!A:A,Orders!G:G,"")</f>
        <v>Wallet</v>
      </c>
      <c r="K4805" s="4">
        <f t="shared" si="1"/>
        <v>2023</v>
      </c>
      <c r="L4805" s="4" t="str">
        <f t="shared" si="2"/>
        <v>May</v>
      </c>
    </row>
    <row r="4806" ht="22.5" customHeight="1">
      <c r="A4806" s="4">
        <f>(Orders!A4806)</f>
        <v>6798661163</v>
      </c>
      <c r="B4806" s="5">
        <f t="array" ref="B4806">_xlfn.XLOOKUP(A4806, Orders!A:A,Orders!C:C)</f>
        <v>45496.42727</v>
      </c>
      <c r="C4806" s="4">
        <f>Order_items!B4806</f>
        <v>552496</v>
      </c>
      <c r="D4806" s="4" t="str">
        <f t="array" ref="D4806">_xlfn.XLOOKUP(C4806,Products!A:A,Products!B:B,"")</f>
        <v>Dish Soap</v>
      </c>
      <c r="E4806" s="4" t="str">
        <f t="array" ref="E4806">_xlfn.XLOOKUP(C4806,Products!A:A,Products!C:C,"")</f>
        <v>Household Care</v>
      </c>
      <c r="F4806" s="4" t="str">
        <f t="array" ref="F4806">_xlfn.XLOOKUP(C4806,Products!A:A,Products!D:D,"")</f>
        <v>Dhar PLC</v>
      </c>
      <c r="G4806" s="4">
        <f>Order_items!C4806</f>
        <v>2</v>
      </c>
      <c r="H4806" s="4">
        <f>Order_items!D4806</f>
        <v>508</v>
      </c>
      <c r="I4806" s="4">
        <f>Order_items!E4806</f>
        <v>1016</v>
      </c>
      <c r="J4806" s="4" t="str">
        <f t="array" ref="J4806">_xlfn.XLOOKUP(A4806,Orders!A:A,Orders!G:G,"")</f>
        <v>UPI</v>
      </c>
      <c r="K4806" s="4">
        <f t="shared" si="1"/>
        <v>2024</v>
      </c>
      <c r="L4806" s="4" t="str">
        <f t="shared" si="2"/>
        <v>Jul</v>
      </c>
    </row>
    <row r="4807" ht="22.5" customHeight="1">
      <c r="A4807" s="4">
        <f>(Orders!A4807)</f>
        <v>2878307830</v>
      </c>
      <c r="B4807" s="5">
        <f t="array" ref="B4807">_xlfn.XLOOKUP(A4807, Orders!A:A,Orders!C:C)</f>
        <v>45413.62836</v>
      </c>
      <c r="C4807" s="4">
        <f>Order_items!B4807</f>
        <v>186168</v>
      </c>
      <c r="D4807" s="4" t="str">
        <f t="array" ref="D4807">_xlfn.XLOOKUP(C4807,Products!A:A,Products!B:B,"")</f>
        <v>Dog Food</v>
      </c>
      <c r="E4807" s="4" t="str">
        <f t="array" ref="E4807">_xlfn.XLOOKUP(C4807,Products!A:A,Products!C:C,"")</f>
        <v>Pet Care</v>
      </c>
      <c r="F4807" s="4" t="str">
        <f t="array" ref="F4807">_xlfn.XLOOKUP(C4807,Products!A:A,Products!D:D,"")</f>
        <v>Parekh, Lad and Kadakia</v>
      </c>
      <c r="G4807" s="4">
        <f>Order_items!C4807</f>
        <v>2</v>
      </c>
      <c r="H4807" s="4">
        <f>Order_items!D4807</f>
        <v>878.8</v>
      </c>
      <c r="I4807" s="4">
        <f>Order_items!E4807</f>
        <v>1757.6</v>
      </c>
      <c r="J4807" s="4" t="str">
        <f t="array" ref="J4807">_xlfn.XLOOKUP(A4807,Orders!A:A,Orders!G:G,"")</f>
        <v>UPI</v>
      </c>
      <c r="K4807" s="4">
        <f t="shared" si="1"/>
        <v>2024</v>
      </c>
      <c r="L4807" s="4" t="str">
        <f t="shared" si="2"/>
        <v>May</v>
      </c>
    </row>
    <row r="4808" ht="22.5" customHeight="1">
      <c r="A4808" s="4">
        <f>(Orders!A4808)</f>
        <v>4133369643</v>
      </c>
      <c r="B4808" s="5">
        <f t="array" ref="B4808">_xlfn.XLOOKUP(A4808, Orders!A:A,Orders!C:C)</f>
        <v>45110.94554</v>
      </c>
      <c r="C4808" s="4">
        <f>Order_items!B4808</f>
        <v>667163</v>
      </c>
      <c r="D4808" s="4" t="str">
        <f t="array" ref="D4808">_xlfn.XLOOKUP(C4808,Products!A:A,Products!B:B,"")</f>
        <v>Orange Juice</v>
      </c>
      <c r="E4808" s="4" t="str">
        <f t="array" ref="E4808">_xlfn.XLOOKUP(C4808,Products!A:A,Products!C:C,"")</f>
        <v>Cold Drinks &amp; Juices</v>
      </c>
      <c r="F4808" s="4" t="str">
        <f t="array" ref="F4808">_xlfn.XLOOKUP(C4808,Products!A:A,Products!D:D,"")</f>
        <v>Palla LLC</v>
      </c>
      <c r="G4808" s="4">
        <f>Order_items!C4808</f>
        <v>1</v>
      </c>
      <c r="H4808" s="4">
        <f>Order_items!D4808</f>
        <v>441.2</v>
      </c>
      <c r="I4808" s="4">
        <f>Order_items!E4808</f>
        <v>441.2</v>
      </c>
      <c r="J4808" s="4" t="str">
        <f t="array" ref="J4808">_xlfn.XLOOKUP(A4808,Orders!A:A,Orders!G:G,"")</f>
        <v>UPI</v>
      </c>
      <c r="K4808" s="4">
        <f t="shared" si="1"/>
        <v>2023</v>
      </c>
      <c r="L4808" s="4" t="str">
        <f t="shared" si="2"/>
        <v>Jul</v>
      </c>
    </row>
    <row r="4809" ht="22.5" customHeight="1">
      <c r="A4809" s="4">
        <f>(Orders!A4809)</f>
        <v>3394787348</v>
      </c>
      <c r="B4809" s="5">
        <f t="array" ref="B4809">_xlfn.XLOOKUP(A4809, Orders!A:A,Orders!C:C)</f>
        <v>45466.20558</v>
      </c>
      <c r="C4809" s="4">
        <f>Order_items!B4809</f>
        <v>63769</v>
      </c>
      <c r="D4809" s="4" t="str">
        <f t="array" ref="D4809">_xlfn.XLOOKUP(C4809,Products!A:A,Products!B:B,"")</f>
        <v>Lotion</v>
      </c>
      <c r="E4809" s="4" t="str">
        <f t="array" ref="E4809">_xlfn.XLOOKUP(C4809,Products!A:A,Products!C:C,"")</f>
        <v>Personal Care</v>
      </c>
      <c r="F4809" s="4" t="str">
        <f t="array" ref="F4809">_xlfn.XLOOKUP(C4809,Products!A:A,Products!D:D,"")</f>
        <v>Dalal-Shan</v>
      </c>
      <c r="G4809" s="4">
        <f>Order_items!C4809</f>
        <v>1</v>
      </c>
      <c r="H4809" s="4">
        <f>Order_items!D4809</f>
        <v>878.07</v>
      </c>
      <c r="I4809" s="4">
        <f>Order_items!E4809</f>
        <v>878.07</v>
      </c>
      <c r="J4809" s="4" t="str">
        <f t="array" ref="J4809">_xlfn.XLOOKUP(A4809,Orders!A:A,Orders!G:G,"")</f>
        <v>Cash</v>
      </c>
      <c r="K4809" s="4">
        <f t="shared" si="1"/>
        <v>2024</v>
      </c>
      <c r="L4809" s="4" t="str">
        <f t="shared" si="2"/>
        <v>Jun</v>
      </c>
    </row>
    <row r="4810" ht="22.5" customHeight="1">
      <c r="A4810" s="4">
        <f>(Orders!A4810)</f>
        <v>4830380663</v>
      </c>
      <c r="B4810" s="5">
        <f t="array" ref="B4810">_xlfn.XLOOKUP(A4810, Orders!A:A,Orders!C:C)</f>
        <v>45284.42848</v>
      </c>
      <c r="C4810" s="4">
        <f>Order_items!B4810</f>
        <v>57405</v>
      </c>
      <c r="D4810" s="4" t="str">
        <f t="array" ref="D4810">_xlfn.XLOOKUP(C4810,Products!A:A,Products!B:B,"")</f>
        <v>Baby Food</v>
      </c>
      <c r="E4810" s="4" t="str">
        <f t="array" ref="E4810">_xlfn.XLOOKUP(C4810,Products!A:A,Products!C:C,"")</f>
        <v>Baby Care</v>
      </c>
      <c r="F4810" s="4" t="str">
        <f t="array" ref="F4810">_xlfn.XLOOKUP(C4810,Products!A:A,Products!D:D,"")</f>
        <v>Srinivas PLC</v>
      </c>
      <c r="G4810" s="4">
        <f>Order_items!C4810</f>
        <v>2</v>
      </c>
      <c r="H4810" s="4">
        <f>Order_items!D4810</f>
        <v>607.67</v>
      </c>
      <c r="I4810" s="4">
        <f>Order_items!E4810</f>
        <v>1215.34</v>
      </c>
      <c r="J4810" s="4" t="str">
        <f t="array" ref="J4810">_xlfn.XLOOKUP(A4810,Orders!A:A,Orders!G:G,"")</f>
        <v>Wallet</v>
      </c>
      <c r="K4810" s="4">
        <f t="shared" si="1"/>
        <v>2023</v>
      </c>
      <c r="L4810" s="4" t="str">
        <f t="shared" si="2"/>
        <v>Dec</v>
      </c>
    </row>
    <row r="4811" ht="22.5" customHeight="1">
      <c r="A4811" s="4">
        <f>(Orders!A4811)</f>
        <v>3441042301</v>
      </c>
      <c r="B4811" s="5">
        <f t="array" ref="B4811">_xlfn.XLOOKUP(A4811, Orders!A:A,Orders!C:C)</f>
        <v>45143.40454</v>
      </c>
      <c r="C4811" s="4">
        <f>Order_items!B4811</f>
        <v>604184</v>
      </c>
      <c r="D4811" s="4" t="str">
        <f t="array" ref="D4811">_xlfn.XLOOKUP(C4811,Products!A:A,Products!B:B,"")</f>
        <v>Toilet Cleaner</v>
      </c>
      <c r="E4811" s="4" t="str">
        <f t="array" ref="E4811">_xlfn.XLOOKUP(C4811,Products!A:A,Products!C:C,"")</f>
        <v>Household Care</v>
      </c>
      <c r="F4811" s="4" t="str">
        <f t="array" ref="F4811">_xlfn.XLOOKUP(C4811,Products!A:A,Products!D:D,"")</f>
        <v>Gaba, Sodhi and Choudhary</v>
      </c>
      <c r="G4811" s="4">
        <f>Order_items!C4811</f>
        <v>1</v>
      </c>
      <c r="H4811" s="4">
        <f>Order_items!D4811</f>
        <v>397.55</v>
      </c>
      <c r="I4811" s="4">
        <f>Order_items!E4811</f>
        <v>397.55</v>
      </c>
      <c r="J4811" s="4" t="str">
        <f t="array" ref="J4811">_xlfn.XLOOKUP(A4811,Orders!A:A,Orders!G:G,"")</f>
        <v>UPI</v>
      </c>
      <c r="K4811" s="4">
        <f t="shared" si="1"/>
        <v>2023</v>
      </c>
      <c r="L4811" s="4" t="str">
        <f t="shared" si="2"/>
        <v>Aug</v>
      </c>
    </row>
    <row r="4812" ht="22.5" customHeight="1">
      <c r="A4812" s="4">
        <f>(Orders!A4812)</f>
        <v>3984353474</v>
      </c>
      <c r="B4812" s="5">
        <f t="array" ref="B4812">_xlfn.XLOOKUP(A4812, Orders!A:A,Orders!C:C)</f>
        <v>45431.28346</v>
      </c>
      <c r="C4812" s="4">
        <f>Order_items!B4812</f>
        <v>557908</v>
      </c>
      <c r="D4812" s="4" t="str">
        <f t="array" ref="D4812">_xlfn.XLOOKUP(C4812,Products!A:A,Products!B:B,"")</f>
        <v>Vitamins</v>
      </c>
      <c r="E4812" s="4" t="str">
        <f t="array" ref="E4812">_xlfn.XLOOKUP(C4812,Products!A:A,Products!C:C,"")</f>
        <v>Pharmacy</v>
      </c>
      <c r="F4812" s="4" t="str">
        <f t="array" ref="F4812">_xlfn.XLOOKUP(C4812,Products!A:A,Products!D:D,"")</f>
        <v>Sundaram Inc</v>
      </c>
      <c r="G4812" s="4">
        <f>Order_items!C4812</f>
        <v>3</v>
      </c>
      <c r="H4812" s="4">
        <f>Order_items!D4812</f>
        <v>942.37</v>
      </c>
      <c r="I4812" s="4">
        <f>Order_items!E4812</f>
        <v>2827.11</v>
      </c>
      <c r="J4812" s="4" t="str">
        <f t="array" ref="J4812">_xlfn.XLOOKUP(A4812,Orders!A:A,Orders!G:G,"")</f>
        <v>Card</v>
      </c>
      <c r="K4812" s="4">
        <f t="shared" si="1"/>
        <v>2024</v>
      </c>
      <c r="L4812" s="4" t="str">
        <f t="shared" si="2"/>
        <v>May</v>
      </c>
    </row>
    <row r="4813" ht="22.5" customHeight="1">
      <c r="A4813" s="4">
        <f>(Orders!A4813)</f>
        <v>4495916529</v>
      </c>
      <c r="B4813" s="5">
        <f t="array" ref="B4813">_xlfn.XLOOKUP(A4813, Orders!A:A,Orders!C:C)</f>
        <v>45017.48111</v>
      </c>
      <c r="C4813" s="4">
        <f>Order_items!B4813</f>
        <v>112390</v>
      </c>
      <c r="D4813" s="4" t="str">
        <f t="array" ref="D4813">_xlfn.XLOOKUP(C4813,Products!A:A,Products!B:B,"")</f>
        <v>Toothpaste</v>
      </c>
      <c r="E4813" s="4" t="str">
        <f t="array" ref="E4813">_xlfn.XLOOKUP(C4813,Products!A:A,Products!C:C,"")</f>
        <v>Personal Care</v>
      </c>
      <c r="F4813" s="4" t="str">
        <f t="array" ref="F4813">_xlfn.XLOOKUP(C4813,Products!A:A,Products!D:D,"")</f>
        <v>Kibe, Contractor and Randhawa</v>
      </c>
      <c r="G4813" s="4">
        <f>Order_items!C4813</f>
        <v>3</v>
      </c>
      <c r="H4813" s="4">
        <f>Order_items!D4813</f>
        <v>877.98</v>
      </c>
      <c r="I4813" s="4">
        <f>Order_items!E4813</f>
        <v>2633.94</v>
      </c>
      <c r="J4813" s="4" t="str">
        <f t="array" ref="J4813">_xlfn.XLOOKUP(A4813,Orders!A:A,Orders!G:G,"")</f>
        <v>UPI</v>
      </c>
      <c r="K4813" s="4">
        <f t="shared" si="1"/>
        <v>2023</v>
      </c>
      <c r="L4813" s="4" t="str">
        <f t="shared" si="2"/>
        <v>Apr</v>
      </c>
    </row>
    <row r="4814" ht="22.5" customHeight="1">
      <c r="A4814" s="4">
        <f>(Orders!A4814)</f>
        <v>5075205264</v>
      </c>
      <c r="B4814" s="5">
        <f t="array" ref="B4814">_xlfn.XLOOKUP(A4814, Orders!A:A,Orders!C:C)</f>
        <v>45404.57153</v>
      </c>
      <c r="C4814" s="4">
        <f>Order_items!B4814</f>
        <v>15314</v>
      </c>
      <c r="D4814" s="4" t="str">
        <f t="array" ref="D4814">_xlfn.XLOOKUP(C4814,Products!A:A,Products!B:B,"")</f>
        <v>Cheese</v>
      </c>
      <c r="E4814" s="4" t="str">
        <f t="array" ref="E4814">_xlfn.XLOOKUP(C4814,Products!A:A,Products!C:C,"")</f>
        <v>Dairy &amp; Breakfast</v>
      </c>
      <c r="F4814" s="4" t="str">
        <f t="array" ref="F4814">_xlfn.XLOOKUP(C4814,Products!A:A,Products!D:D,"")</f>
        <v>Banik-Ratta</v>
      </c>
      <c r="G4814" s="4">
        <f>Order_items!C4814</f>
        <v>3</v>
      </c>
      <c r="H4814" s="4">
        <f>Order_items!D4814</f>
        <v>578.85</v>
      </c>
      <c r="I4814" s="4">
        <f>Order_items!E4814</f>
        <v>1736.55</v>
      </c>
      <c r="J4814" s="4" t="str">
        <f t="array" ref="J4814">_xlfn.XLOOKUP(A4814,Orders!A:A,Orders!G:G,"")</f>
        <v>Card</v>
      </c>
      <c r="K4814" s="4">
        <f t="shared" si="1"/>
        <v>2024</v>
      </c>
      <c r="L4814" s="4" t="str">
        <f t="shared" si="2"/>
        <v>Apr</v>
      </c>
    </row>
    <row r="4815" ht="22.5" customHeight="1">
      <c r="A4815" s="4">
        <f>(Orders!A4815)</f>
        <v>6129180304</v>
      </c>
      <c r="B4815" s="5">
        <f t="array" ref="B4815">_xlfn.XLOOKUP(A4815, Orders!A:A,Orders!C:C)</f>
        <v>45308.91028</v>
      </c>
      <c r="C4815" s="4">
        <f>Order_items!B4815</f>
        <v>146840</v>
      </c>
      <c r="D4815" s="4" t="str">
        <f t="array" ref="D4815">_xlfn.XLOOKUP(C4815,Products!A:A,Products!B:B,"")</f>
        <v>Bread</v>
      </c>
      <c r="E4815" s="4" t="str">
        <f t="array" ref="E4815">_xlfn.XLOOKUP(C4815,Products!A:A,Products!C:C,"")</f>
        <v>Dairy &amp; Breakfast</v>
      </c>
      <c r="F4815" s="4" t="str">
        <f t="array" ref="F4815">_xlfn.XLOOKUP(C4815,Products!A:A,Products!D:D,"")</f>
        <v>Bains, Deol and Vaidya</v>
      </c>
      <c r="G4815" s="4">
        <f>Order_items!C4815</f>
        <v>3</v>
      </c>
      <c r="H4815" s="4">
        <f>Order_items!D4815</f>
        <v>786.85</v>
      </c>
      <c r="I4815" s="4">
        <f>Order_items!E4815</f>
        <v>2360.55</v>
      </c>
      <c r="J4815" s="4" t="str">
        <f t="array" ref="J4815">_xlfn.XLOOKUP(A4815,Orders!A:A,Orders!G:G,"")</f>
        <v>Wallet</v>
      </c>
      <c r="K4815" s="4">
        <f t="shared" si="1"/>
        <v>2024</v>
      </c>
      <c r="L4815" s="4" t="str">
        <f t="shared" si="2"/>
        <v>Jan</v>
      </c>
    </row>
    <row r="4816" ht="22.5" customHeight="1">
      <c r="A4816" s="4">
        <f>(Orders!A4816)</f>
        <v>3311686914</v>
      </c>
      <c r="B4816" s="5">
        <f t="array" ref="B4816">_xlfn.XLOOKUP(A4816, Orders!A:A,Orders!C:C)</f>
        <v>45418.86734</v>
      </c>
      <c r="C4816" s="4">
        <f>Order_items!B4816</f>
        <v>945635</v>
      </c>
      <c r="D4816" s="4" t="str">
        <f t="array" ref="D4816">_xlfn.XLOOKUP(C4816,Products!A:A,Products!B:B,"")</f>
        <v>Pulses</v>
      </c>
      <c r="E4816" s="4" t="str">
        <f t="array" ref="E4816">_xlfn.XLOOKUP(C4816,Products!A:A,Products!C:C,"")</f>
        <v>Grocery &amp; Staples</v>
      </c>
      <c r="F4816" s="4" t="str">
        <f t="array" ref="F4816">_xlfn.XLOOKUP(C4816,Products!A:A,Products!D:D,"")</f>
        <v>Balasubramanian PLC</v>
      </c>
      <c r="G4816" s="4">
        <f>Order_items!C4816</f>
        <v>1</v>
      </c>
      <c r="H4816" s="4">
        <f>Order_items!D4816</f>
        <v>778.9</v>
      </c>
      <c r="I4816" s="4">
        <f>Order_items!E4816</f>
        <v>778.9</v>
      </c>
      <c r="J4816" s="4" t="str">
        <f t="array" ref="J4816">_xlfn.XLOOKUP(A4816,Orders!A:A,Orders!G:G,"")</f>
        <v>Cash</v>
      </c>
      <c r="K4816" s="4">
        <f t="shared" si="1"/>
        <v>2024</v>
      </c>
      <c r="L4816" s="4" t="str">
        <f t="shared" si="2"/>
        <v>May</v>
      </c>
    </row>
    <row r="4817" ht="22.5" customHeight="1">
      <c r="A4817" s="4">
        <f>(Orders!A4817)</f>
        <v>3907403745</v>
      </c>
      <c r="B4817" s="5">
        <f t="array" ref="B4817">_xlfn.XLOOKUP(A4817, Orders!A:A,Orders!C:C)</f>
        <v>45096.693</v>
      </c>
      <c r="C4817" s="4">
        <f>Order_items!B4817</f>
        <v>33797</v>
      </c>
      <c r="D4817" s="4" t="str">
        <f t="array" ref="D4817">_xlfn.XLOOKUP(C4817,Products!A:A,Products!B:B,"")</f>
        <v>Pain Reliever</v>
      </c>
      <c r="E4817" s="4" t="str">
        <f t="array" ref="E4817">_xlfn.XLOOKUP(C4817,Products!A:A,Products!C:C,"")</f>
        <v>Pharmacy</v>
      </c>
      <c r="F4817" s="4" t="str">
        <f t="array" ref="F4817">_xlfn.XLOOKUP(C4817,Products!A:A,Products!D:D,"")</f>
        <v>Gaba LLC</v>
      </c>
      <c r="G4817" s="4">
        <f>Order_items!C4817</f>
        <v>2</v>
      </c>
      <c r="H4817" s="4">
        <f>Order_items!D4817</f>
        <v>888.12</v>
      </c>
      <c r="I4817" s="4">
        <f>Order_items!E4817</f>
        <v>1776.24</v>
      </c>
      <c r="J4817" s="4" t="str">
        <f t="array" ref="J4817">_xlfn.XLOOKUP(A4817,Orders!A:A,Orders!G:G,"")</f>
        <v>Wallet</v>
      </c>
      <c r="K4817" s="4">
        <f t="shared" si="1"/>
        <v>2023</v>
      </c>
      <c r="L4817" s="4" t="str">
        <f t="shared" si="2"/>
        <v>Jun</v>
      </c>
    </row>
    <row r="4818" ht="22.5" customHeight="1">
      <c r="A4818" s="4">
        <f>(Orders!A4818)</f>
        <v>9924696305</v>
      </c>
      <c r="B4818" s="5">
        <f t="array" ref="B4818">_xlfn.XLOOKUP(A4818, Orders!A:A,Orders!C:C)</f>
        <v>45046.6116</v>
      </c>
      <c r="C4818" s="4">
        <f>Order_items!B4818</f>
        <v>876139</v>
      </c>
      <c r="D4818" s="4" t="str">
        <f t="array" ref="D4818">_xlfn.XLOOKUP(C4818,Products!A:A,Products!B:B,"")</f>
        <v>Pulses</v>
      </c>
      <c r="E4818" s="4" t="str">
        <f t="array" ref="E4818">_xlfn.XLOOKUP(C4818,Products!A:A,Products!C:C,"")</f>
        <v>Grocery &amp; Staples</v>
      </c>
      <c r="F4818" s="4" t="str">
        <f t="array" ref="F4818">_xlfn.XLOOKUP(C4818,Products!A:A,Products!D:D,"")</f>
        <v>Cherian-Dara</v>
      </c>
      <c r="G4818" s="4">
        <f>Order_items!C4818</f>
        <v>2</v>
      </c>
      <c r="H4818" s="4">
        <f>Order_items!D4818</f>
        <v>415.75</v>
      </c>
      <c r="I4818" s="4">
        <f>Order_items!E4818</f>
        <v>831.5</v>
      </c>
      <c r="J4818" s="4" t="str">
        <f t="array" ref="J4818">_xlfn.XLOOKUP(A4818,Orders!A:A,Orders!G:G,"")</f>
        <v>Cash</v>
      </c>
      <c r="K4818" s="4">
        <f t="shared" si="1"/>
        <v>2023</v>
      </c>
      <c r="L4818" s="4" t="str">
        <f t="shared" si="2"/>
        <v>Apr</v>
      </c>
    </row>
    <row r="4819" ht="22.5" customHeight="1">
      <c r="A4819" s="4">
        <f>(Orders!A4819)</f>
        <v>7348508805</v>
      </c>
      <c r="B4819" s="5">
        <f t="array" ref="B4819">_xlfn.XLOOKUP(A4819, Orders!A:A,Orders!C:C)</f>
        <v>45435.93053</v>
      </c>
      <c r="C4819" s="4">
        <f>Order_items!B4819</f>
        <v>942001</v>
      </c>
      <c r="D4819" s="4" t="str">
        <f t="array" ref="D4819">_xlfn.XLOOKUP(C4819,Products!A:A,Products!B:B,"")</f>
        <v>Cat Food</v>
      </c>
      <c r="E4819" s="4" t="str">
        <f t="array" ref="E4819">_xlfn.XLOOKUP(C4819,Products!A:A,Products!C:C,"")</f>
        <v>Pet Care</v>
      </c>
      <c r="F4819" s="4" t="str">
        <f t="array" ref="F4819">_xlfn.XLOOKUP(C4819,Products!A:A,Products!D:D,"")</f>
        <v>Acharya Ltd</v>
      </c>
      <c r="G4819" s="4">
        <f>Order_items!C4819</f>
        <v>1</v>
      </c>
      <c r="H4819" s="4">
        <f>Order_items!D4819</f>
        <v>671.55</v>
      </c>
      <c r="I4819" s="4">
        <f>Order_items!E4819</f>
        <v>671.55</v>
      </c>
      <c r="J4819" s="4" t="str">
        <f t="array" ref="J4819">_xlfn.XLOOKUP(A4819,Orders!A:A,Orders!G:G,"")</f>
        <v>Cash</v>
      </c>
      <c r="K4819" s="4">
        <f t="shared" si="1"/>
        <v>2024</v>
      </c>
      <c r="L4819" s="4" t="str">
        <f t="shared" si="2"/>
        <v>May</v>
      </c>
    </row>
    <row r="4820" ht="22.5" customHeight="1">
      <c r="A4820" s="4">
        <f>(Orders!A4820)</f>
        <v>1665004352</v>
      </c>
      <c r="B4820" s="5">
        <f t="array" ref="B4820">_xlfn.XLOOKUP(A4820, Orders!A:A,Orders!C:C)</f>
        <v>45139.23679</v>
      </c>
      <c r="C4820" s="4">
        <f>Order_items!B4820</f>
        <v>883013</v>
      </c>
      <c r="D4820" s="4" t="str">
        <f t="array" ref="D4820">_xlfn.XLOOKUP(C4820,Products!A:A,Products!B:B,"")</f>
        <v>Eggs</v>
      </c>
      <c r="E4820" s="4" t="str">
        <f t="array" ref="E4820">_xlfn.XLOOKUP(C4820,Products!A:A,Products!C:C,"")</f>
        <v>Dairy &amp; Breakfast</v>
      </c>
      <c r="F4820" s="4" t="str">
        <f t="array" ref="F4820">_xlfn.XLOOKUP(C4820,Products!A:A,Products!D:D,"")</f>
        <v>Chahal Group</v>
      </c>
      <c r="G4820" s="4">
        <f>Order_items!C4820</f>
        <v>2</v>
      </c>
      <c r="H4820" s="4">
        <f>Order_items!D4820</f>
        <v>989.88</v>
      </c>
      <c r="I4820" s="4">
        <f>Order_items!E4820</f>
        <v>1979.76</v>
      </c>
      <c r="J4820" s="4" t="str">
        <f t="array" ref="J4820">_xlfn.XLOOKUP(A4820,Orders!A:A,Orders!G:G,"")</f>
        <v>Cash</v>
      </c>
      <c r="K4820" s="4">
        <f t="shared" si="1"/>
        <v>2023</v>
      </c>
      <c r="L4820" s="4" t="str">
        <f t="shared" si="2"/>
        <v>Aug</v>
      </c>
    </row>
    <row r="4821" ht="22.5" customHeight="1">
      <c r="A4821" s="4">
        <f>(Orders!A4821)</f>
        <v>1049800958</v>
      </c>
      <c r="B4821" s="5">
        <f t="array" ref="B4821">_xlfn.XLOOKUP(A4821, Orders!A:A,Orders!C:C)</f>
        <v>45109.37888</v>
      </c>
      <c r="C4821" s="4">
        <f>Order_items!B4821</f>
        <v>131937</v>
      </c>
      <c r="D4821" s="4" t="str">
        <f t="array" ref="D4821">_xlfn.XLOOKUP(C4821,Products!A:A,Products!B:B,"")</f>
        <v>Frozen Pizza</v>
      </c>
      <c r="E4821" s="4" t="str">
        <f t="array" ref="E4821">_xlfn.XLOOKUP(C4821,Products!A:A,Products!C:C,"")</f>
        <v>Instant &amp; Frozen Food</v>
      </c>
      <c r="F4821" s="4" t="str">
        <f t="array" ref="F4821">_xlfn.XLOOKUP(C4821,Products!A:A,Products!D:D,"")</f>
        <v>Varkey, Devi and Ganguly</v>
      </c>
      <c r="G4821" s="4">
        <f>Order_items!C4821</f>
        <v>3</v>
      </c>
      <c r="H4821" s="4">
        <f>Order_items!D4821</f>
        <v>287.81</v>
      </c>
      <c r="I4821" s="4">
        <f>Order_items!E4821</f>
        <v>863.43</v>
      </c>
      <c r="J4821" s="4" t="str">
        <f t="array" ref="J4821">_xlfn.XLOOKUP(A4821,Orders!A:A,Orders!G:G,"")</f>
        <v>Cash</v>
      </c>
      <c r="K4821" s="4">
        <f t="shared" si="1"/>
        <v>2023</v>
      </c>
      <c r="L4821" s="4" t="str">
        <f t="shared" si="2"/>
        <v>Jul</v>
      </c>
    </row>
    <row r="4822" ht="22.5" customHeight="1">
      <c r="A4822" s="4">
        <f>(Orders!A4822)</f>
        <v>2937550786</v>
      </c>
      <c r="B4822" s="5">
        <f t="array" ref="B4822">_xlfn.XLOOKUP(A4822, Orders!A:A,Orders!C:C)</f>
        <v>45144.33582</v>
      </c>
      <c r="C4822" s="4">
        <f>Order_items!B4822</f>
        <v>739448</v>
      </c>
      <c r="D4822" s="4" t="str">
        <f t="array" ref="D4822">_xlfn.XLOOKUP(C4822,Products!A:A,Products!B:B,"")</f>
        <v>Dish Soap</v>
      </c>
      <c r="E4822" s="4" t="str">
        <f t="array" ref="E4822">_xlfn.XLOOKUP(C4822,Products!A:A,Products!C:C,"")</f>
        <v>Household Care</v>
      </c>
      <c r="F4822" s="4" t="str">
        <f t="array" ref="F4822">_xlfn.XLOOKUP(C4822,Products!A:A,Products!D:D,"")</f>
        <v>Mand-Choudhry</v>
      </c>
      <c r="G4822" s="4">
        <f>Order_items!C4822</f>
        <v>3</v>
      </c>
      <c r="H4822" s="4">
        <f>Order_items!D4822</f>
        <v>755.66</v>
      </c>
      <c r="I4822" s="4">
        <f>Order_items!E4822</f>
        <v>2266.98</v>
      </c>
      <c r="J4822" s="4" t="str">
        <f t="array" ref="J4822">_xlfn.XLOOKUP(A4822,Orders!A:A,Orders!G:G,"")</f>
        <v>Card</v>
      </c>
      <c r="K4822" s="4">
        <f t="shared" si="1"/>
        <v>2023</v>
      </c>
      <c r="L4822" s="4" t="str">
        <f t="shared" si="2"/>
        <v>Aug</v>
      </c>
    </row>
    <row r="4823" ht="22.5" customHeight="1">
      <c r="A4823" s="4">
        <f>(Orders!A4823)</f>
        <v>486724008</v>
      </c>
      <c r="B4823" s="5">
        <f t="array" ref="B4823">_xlfn.XLOOKUP(A4823, Orders!A:A,Orders!C:C)</f>
        <v>45485.19115</v>
      </c>
      <c r="C4823" s="4">
        <f>Order_items!B4823</f>
        <v>901144</v>
      </c>
      <c r="D4823" s="4" t="str">
        <f t="array" ref="D4823">_xlfn.XLOOKUP(C4823,Products!A:A,Products!B:B,"")</f>
        <v>Sugar</v>
      </c>
      <c r="E4823" s="4" t="str">
        <f t="array" ref="E4823">_xlfn.XLOOKUP(C4823,Products!A:A,Products!C:C,"")</f>
        <v>Grocery &amp; Staples</v>
      </c>
      <c r="F4823" s="4" t="str">
        <f t="array" ref="F4823">_xlfn.XLOOKUP(C4823,Products!A:A,Products!D:D,"")</f>
        <v>Deo-Kamdar</v>
      </c>
      <c r="G4823" s="4">
        <f>Order_items!C4823</f>
        <v>1</v>
      </c>
      <c r="H4823" s="4">
        <f>Order_items!D4823</f>
        <v>340.36</v>
      </c>
      <c r="I4823" s="4">
        <f>Order_items!E4823</f>
        <v>340.36</v>
      </c>
      <c r="J4823" s="4" t="str">
        <f t="array" ref="J4823">_xlfn.XLOOKUP(A4823,Orders!A:A,Orders!G:G,"")</f>
        <v>Wallet</v>
      </c>
      <c r="K4823" s="4">
        <f t="shared" si="1"/>
        <v>2024</v>
      </c>
      <c r="L4823" s="4" t="str">
        <f t="shared" si="2"/>
        <v>Jul</v>
      </c>
    </row>
    <row r="4824" ht="22.5" customHeight="1">
      <c r="A4824" s="4">
        <f>(Orders!A4824)</f>
        <v>9361578823</v>
      </c>
      <c r="B4824" s="5">
        <f t="array" ref="B4824">_xlfn.XLOOKUP(A4824, Orders!A:A,Orders!C:C)</f>
        <v>45156.56691</v>
      </c>
      <c r="C4824" s="4">
        <f>Order_items!B4824</f>
        <v>652118</v>
      </c>
      <c r="D4824" s="4" t="str">
        <f t="array" ref="D4824">_xlfn.XLOOKUP(C4824,Products!A:A,Products!B:B,"")</f>
        <v>Frozen Biryani</v>
      </c>
      <c r="E4824" s="4" t="str">
        <f t="array" ref="E4824">_xlfn.XLOOKUP(C4824,Products!A:A,Products!C:C,"")</f>
        <v>Instant &amp; Frozen Food</v>
      </c>
      <c r="F4824" s="4" t="str">
        <f t="array" ref="F4824">_xlfn.XLOOKUP(C4824,Products!A:A,Products!D:D,"")</f>
        <v>Agate and Sons</v>
      </c>
      <c r="G4824" s="4">
        <f>Order_items!C4824</f>
        <v>3</v>
      </c>
      <c r="H4824" s="4">
        <f>Order_items!D4824</f>
        <v>22.04</v>
      </c>
      <c r="I4824" s="4">
        <f>Order_items!E4824</f>
        <v>66.12</v>
      </c>
      <c r="J4824" s="4" t="str">
        <f t="array" ref="J4824">_xlfn.XLOOKUP(A4824,Orders!A:A,Orders!G:G,"")</f>
        <v>UPI</v>
      </c>
      <c r="K4824" s="4">
        <f t="shared" si="1"/>
        <v>2023</v>
      </c>
      <c r="L4824" s="4" t="str">
        <f t="shared" si="2"/>
        <v>Aug</v>
      </c>
    </row>
    <row r="4825" ht="22.5" customHeight="1">
      <c r="A4825" s="4">
        <f>(Orders!A4825)</f>
        <v>6249585672</v>
      </c>
      <c r="B4825" s="5">
        <f t="array" ref="B4825">_xlfn.XLOOKUP(A4825, Orders!A:A,Orders!C:C)</f>
        <v>45116.3597</v>
      </c>
      <c r="C4825" s="4">
        <f>Order_items!B4825</f>
        <v>144124</v>
      </c>
      <c r="D4825" s="4" t="str">
        <f t="array" ref="D4825">_xlfn.XLOOKUP(C4825,Products!A:A,Products!B:B,"")</f>
        <v>Detergent</v>
      </c>
      <c r="E4825" s="4" t="str">
        <f t="array" ref="E4825">_xlfn.XLOOKUP(C4825,Products!A:A,Products!C:C,"")</f>
        <v>Household Care</v>
      </c>
      <c r="F4825" s="4" t="str">
        <f t="array" ref="F4825">_xlfn.XLOOKUP(C4825,Products!A:A,Products!D:D,"")</f>
        <v>Lalla-Srinivasan</v>
      </c>
      <c r="G4825" s="4">
        <f>Order_items!C4825</f>
        <v>1</v>
      </c>
      <c r="H4825" s="4">
        <f>Order_items!D4825</f>
        <v>162.67</v>
      </c>
      <c r="I4825" s="4">
        <f>Order_items!E4825</f>
        <v>162.67</v>
      </c>
      <c r="J4825" s="4" t="str">
        <f t="array" ref="J4825">_xlfn.XLOOKUP(A4825,Orders!A:A,Orders!G:G,"")</f>
        <v>Card</v>
      </c>
      <c r="K4825" s="4">
        <f t="shared" si="1"/>
        <v>2023</v>
      </c>
      <c r="L4825" s="4" t="str">
        <f t="shared" si="2"/>
        <v>Jul</v>
      </c>
    </row>
    <row r="4826" ht="22.5" customHeight="1">
      <c r="A4826" s="4">
        <f>(Orders!A4826)</f>
        <v>2111712383</v>
      </c>
      <c r="B4826" s="5">
        <f t="array" ref="B4826">_xlfn.XLOOKUP(A4826, Orders!A:A,Orders!C:C)</f>
        <v>45314.75558</v>
      </c>
      <c r="C4826" s="4">
        <f>Order_items!B4826</f>
        <v>969851</v>
      </c>
      <c r="D4826" s="4" t="str">
        <f t="array" ref="D4826">_xlfn.XLOOKUP(C4826,Products!A:A,Products!B:B,"")</f>
        <v>Frozen Vegetables</v>
      </c>
      <c r="E4826" s="4" t="str">
        <f t="array" ref="E4826">_xlfn.XLOOKUP(C4826,Products!A:A,Products!C:C,"")</f>
        <v>Instant &amp; Frozen Food</v>
      </c>
      <c r="F4826" s="4" t="str">
        <f t="array" ref="F4826">_xlfn.XLOOKUP(C4826,Products!A:A,Products!D:D,"")</f>
        <v>Kara, Sodhi and Bassi</v>
      </c>
      <c r="G4826" s="4">
        <f>Order_items!C4826</f>
        <v>3</v>
      </c>
      <c r="H4826" s="4">
        <f>Order_items!D4826</f>
        <v>340.66</v>
      </c>
      <c r="I4826" s="4">
        <f>Order_items!E4826</f>
        <v>1021.98</v>
      </c>
      <c r="J4826" s="4" t="str">
        <f t="array" ref="J4826">_xlfn.XLOOKUP(A4826,Orders!A:A,Orders!G:G,"")</f>
        <v>Card</v>
      </c>
      <c r="K4826" s="4">
        <f t="shared" si="1"/>
        <v>2024</v>
      </c>
      <c r="L4826" s="4" t="str">
        <f t="shared" si="2"/>
        <v>Jan</v>
      </c>
    </row>
    <row r="4827" ht="22.5" customHeight="1">
      <c r="A4827" s="4">
        <f>(Orders!A4827)</f>
        <v>2962076108</v>
      </c>
      <c r="B4827" s="5">
        <f t="array" ref="B4827">_xlfn.XLOOKUP(A4827, Orders!A:A,Orders!C:C)</f>
        <v>45456.19612</v>
      </c>
      <c r="C4827" s="4">
        <f>Order_items!B4827</f>
        <v>131136</v>
      </c>
      <c r="D4827" s="4" t="str">
        <f t="array" ref="D4827">_xlfn.XLOOKUP(C4827,Products!A:A,Products!B:B,"")</f>
        <v>Salt</v>
      </c>
      <c r="E4827" s="4" t="str">
        <f t="array" ref="E4827">_xlfn.XLOOKUP(C4827,Products!A:A,Products!C:C,"")</f>
        <v>Grocery &amp; Staples</v>
      </c>
      <c r="F4827" s="4" t="str">
        <f t="array" ref="F4827">_xlfn.XLOOKUP(C4827,Products!A:A,Products!D:D,"")</f>
        <v>Deshpande-Rama</v>
      </c>
      <c r="G4827" s="4">
        <f>Order_items!C4827</f>
        <v>1</v>
      </c>
      <c r="H4827" s="4">
        <f>Order_items!D4827</f>
        <v>37.8</v>
      </c>
      <c r="I4827" s="4">
        <f>Order_items!E4827</f>
        <v>37.8</v>
      </c>
      <c r="J4827" s="4" t="str">
        <f t="array" ref="J4827">_xlfn.XLOOKUP(A4827,Orders!A:A,Orders!G:G,"")</f>
        <v>UPI</v>
      </c>
      <c r="K4827" s="4">
        <f t="shared" si="1"/>
        <v>2024</v>
      </c>
      <c r="L4827" s="4" t="str">
        <f t="shared" si="2"/>
        <v>Jun</v>
      </c>
    </row>
    <row r="4828" ht="22.5" customHeight="1">
      <c r="A4828" s="4">
        <f>(Orders!A4828)</f>
        <v>7509638056</v>
      </c>
      <c r="B4828" s="5">
        <f t="array" ref="B4828">_xlfn.XLOOKUP(A4828, Orders!A:A,Orders!C:C)</f>
        <v>45335.03725</v>
      </c>
      <c r="C4828" s="4">
        <f>Order_items!B4828</f>
        <v>327290</v>
      </c>
      <c r="D4828" s="4" t="str">
        <f t="array" ref="D4828">_xlfn.XLOOKUP(C4828,Products!A:A,Products!B:B,"")</f>
        <v>Sugar</v>
      </c>
      <c r="E4828" s="4" t="str">
        <f t="array" ref="E4828">_xlfn.XLOOKUP(C4828,Products!A:A,Products!C:C,"")</f>
        <v>Grocery &amp; Staples</v>
      </c>
      <c r="F4828" s="4" t="str">
        <f t="array" ref="F4828">_xlfn.XLOOKUP(C4828,Products!A:A,Products!D:D,"")</f>
        <v>Nadkarni Inc</v>
      </c>
      <c r="G4828" s="4">
        <f>Order_items!C4828</f>
        <v>1</v>
      </c>
      <c r="H4828" s="4">
        <f>Order_items!D4828</f>
        <v>862.28</v>
      </c>
      <c r="I4828" s="4">
        <f>Order_items!E4828</f>
        <v>862.28</v>
      </c>
      <c r="J4828" s="4" t="str">
        <f t="array" ref="J4828">_xlfn.XLOOKUP(A4828,Orders!A:A,Orders!G:G,"")</f>
        <v>Wallet</v>
      </c>
      <c r="K4828" s="4">
        <f t="shared" si="1"/>
        <v>2024</v>
      </c>
      <c r="L4828" s="4" t="str">
        <f t="shared" si="2"/>
        <v>Feb</v>
      </c>
    </row>
    <row r="4829" ht="22.5" customHeight="1">
      <c r="A4829" s="4">
        <f>(Orders!A4829)</f>
        <v>6074743537</v>
      </c>
      <c r="B4829" s="5">
        <f t="array" ref="B4829">_xlfn.XLOOKUP(A4829, Orders!A:A,Orders!C:C)</f>
        <v>45547.27301</v>
      </c>
      <c r="C4829" s="4">
        <f>Order_items!B4829</f>
        <v>300159</v>
      </c>
      <c r="D4829" s="4" t="str">
        <f t="array" ref="D4829">_xlfn.XLOOKUP(C4829,Products!A:A,Products!B:B,"")</f>
        <v>Cola</v>
      </c>
      <c r="E4829" s="4" t="str">
        <f t="array" ref="E4829">_xlfn.XLOOKUP(C4829,Products!A:A,Products!C:C,"")</f>
        <v>Cold Drinks &amp; Juices</v>
      </c>
      <c r="F4829" s="4" t="str">
        <f t="array" ref="F4829">_xlfn.XLOOKUP(C4829,Products!A:A,Products!D:D,"")</f>
        <v>Basu, Rout and Mistry</v>
      </c>
      <c r="G4829" s="4">
        <f>Order_items!C4829</f>
        <v>3</v>
      </c>
      <c r="H4829" s="4">
        <f>Order_items!D4829</f>
        <v>44.35</v>
      </c>
      <c r="I4829" s="4">
        <f>Order_items!E4829</f>
        <v>133.05</v>
      </c>
      <c r="J4829" s="4" t="str">
        <f t="array" ref="J4829">_xlfn.XLOOKUP(A4829,Orders!A:A,Orders!G:G,"")</f>
        <v>Wallet</v>
      </c>
      <c r="K4829" s="4">
        <f t="shared" si="1"/>
        <v>2024</v>
      </c>
      <c r="L4829" s="4" t="str">
        <f t="shared" si="2"/>
        <v>Sep</v>
      </c>
    </row>
    <row r="4830" ht="22.5" customHeight="1">
      <c r="A4830" s="4">
        <f>(Orders!A4830)</f>
        <v>3560026527</v>
      </c>
      <c r="B4830" s="5">
        <f t="array" ref="B4830">_xlfn.XLOOKUP(A4830, Orders!A:A,Orders!C:C)</f>
        <v>45452.76793</v>
      </c>
      <c r="C4830" s="4">
        <f>Order_items!B4830</f>
        <v>578097</v>
      </c>
      <c r="D4830" s="4" t="str">
        <f t="array" ref="D4830">_xlfn.XLOOKUP(C4830,Products!A:A,Products!B:B,"")</f>
        <v>Nuts</v>
      </c>
      <c r="E4830" s="4" t="str">
        <f t="array" ref="E4830">_xlfn.XLOOKUP(C4830,Products!A:A,Products!C:C,"")</f>
        <v>Snacks &amp; Munchies</v>
      </c>
      <c r="F4830" s="4" t="str">
        <f t="array" ref="F4830">_xlfn.XLOOKUP(C4830,Products!A:A,Products!D:D,"")</f>
        <v>Jha Group</v>
      </c>
      <c r="G4830" s="4">
        <f>Order_items!C4830</f>
        <v>2</v>
      </c>
      <c r="H4830" s="4">
        <f>Order_items!D4830</f>
        <v>267.61</v>
      </c>
      <c r="I4830" s="4">
        <f>Order_items!E4830</f>
        <v>535.22</v>
      </c>
      <c r="J4830" s="4" t="str">
        <f t="array" ref="J4830">_xlfn.XLOOKUP(A4830,Orders!A:A,Orders!G:G,"")</f>
        <v>Wallet</v>
      </c>
      <c r="K4830" s="4">
        <f t="shared" si="1"/>
        <v>2024</v>
      </c>
      <c r="L4830" s="4" t="str">
        <f t="shared" si="2"/>
        <v>Jun</v>
      </c>
    </row>
    <row r="4831" ht="22.5" customHeight="1">
      <c r="A4831" s="4">
        <f>(Orders!A4831)</f>
        <v>7005103077</v>
      </c>
      <c r="B4831" s="5">
        <f t="array" ref="B4831">_xlfn.XLOOKUP(A4831, Orders!A:A,Orders!C:C)</f>
        <v>45426.12403</v>
      </c>
      <c r="C4831" s="4">
        <f>Order_items!B4831</f>
        <v>52729</v>
      </c>
      <c r="D4831" s="4" t="str">
        <f t="array" ref="D4831">_xlfn.XLOOKUP(C4831,Products!A:A,Products!B:B,"")</f>
        <v>Cat Food</v>
      </c>
      <c r="E4831" s="4" t="str">
        <f t="array" ref="E4831">_xlfn.XLOOKUP(C4831,Products!A:A,Products!C:C,"")</f>
        <v>Pet Care</v>
      </c>
      <c r="F4831" s="4" t="str">
        <f t="array" ref="F4831">_xlfn.XLOOKUP(C4831,Products!A:A,Products!D:D,"")</f>
        <v>Saini LLC</v>
      </c>
      <c r="G4831" s="4">
        <f>Order_items!C4831</f>
        <v>1</v>
      </c>
      <c r="H4831" s="4">
        <f>Order_items!D4831</f>
        <v>316.02</v>
      </c>
      <c r="I4831" s="4">
        <f>Order_items!E4831</f>
        <v>316.02</v>
      </c>
      <c r="J4831" s="4" t="str">
        <f t="array" ref="J4831">_xlfn.XLOOKUP(A4831,Orders!A:A,Orders!G:G,"")</f>
        <v>Card</v>
      </c>
      <c r="K4831" s="4">
        <f t="shared" si="1"/>
        <v>2024</v>
      </c>
      <c r="L4831" s="4" t="str">
        <f t="shared" si="2"/>
        <v>May</v>
      </c>
    </row>
    <row r="4832" ht="22.5" customHeight="1">
      <c r="A4832" s="4">
        <f>(Orders!A4832)</f>
        <v>8175826750</v>
      </c>
      <c r="B4832" s="5">
        <f t="array" ref="B4832">_xlfn.XLOOKUP(A4832, Orders!A:A,Orders!C:C)</f>
        <v>45552.84043</v>
      </c>
      <c r="C4832" s="4">
        <f>Order_items!B4832</f>
        <v>661577</v>
      </c>
      <c r="D4832" s="4" t="str">
        <f t="array" ref="D4832">_xlfn.XLOOKUP(C4832,Products!A:A,Products!B:B,"")</f>
        <v>Cat Food</v>
      </c>
      <c r="E4832" s="4" t="str">
        <f t="array" ref="E4832">_xlfn.XLOOKUP(C4832,Products!A:A,Products!C:C,"")</f>
        <v>Pet Care</v>
      </c>
      <c r="F4832" s="4" t="str">
        <f t="array" ref="F4832">_xlfn.XLOOKUP(C4832,Products!A:A,Products!D:D,"")</f>
        <v>Majumdar PLC</v>
      </c>
      <c r="G4832" s="4">
        <f>Order_items!C4832</f>
        <v>1</v>
      </c>
      <c r="H4832" s="4">
        <f>Order_items!D4832</f>
        <v>720.95</v>
      </c>
      <c r="I4832" s="4">
        <f>Order_items!E4832</f>
        <v>720.95</v>
      </c>
      <c r="J4832" s="4" t="str">
        <f t="array" ref="J4832">_xlfn.XLOOKUP(A4832,Orders!A:A,Orders!G:G,"")</f>
        <v>Cash</v>
      </c>
      <c r="K4832" s="4">
        <f t="shared" si="1"/>
        <v>2024</v>
      </c>
      <c r="L4832" s="4" t="str">
        <f t="shared" si="2"/>
        <v>Sep</v>
      </c>
    </row>
    <row r="4833" ht="22.5" customHeight="1">
      <c r="A4833" s="4">
        <f>(Orders!A4833)</f>
        <v>8572946020</v>
      </c>
      <c r="B4833" s="5">
        <f t="array" ref="B4833">_xlfn.XLOOKUP(A4833, Orders!A:A,Orders!C:C)</f>
        <v>45408.18821</v>
      </c>
      <c r="C4833" s="4">
        <f>Order_items!B4833</f>
        <v>537274</v>
      </c>
      <c r="D4833" s="4" t="str">
        <f t="array" ref="D4833">_xlfn.XLOOKUP(C4833,Products!A:A,Products!B:B,"")</f>
        <v>Pet Treats</v>
      </c>
      <c r="E4833" s="4" t="str">
        <f t="array" ref="E4833">_xlfn.XLOOKUP(C4833,Products!A:A,Products!C:C,"")</f>
        <v>Pet Care</v>
      </c>
      <c r="F4833" s="4" t="str">
        <f t="array" ref="F4833">_xlfn.XLOOKUP(C4833,Products!A:A,Products!D:D,"")</f>
        <v>Lal-Chauhan</v>
      </c>
      <c r="G4833" s="4">
        <f>Order_items!C4833</f>
        <v>2</v>
      </c>
      <c r="H4833" s="4">
        <f>Order_items!D4833</f>
        <v>702.71</v>
      </c>
      <c r="I4833" s="4">
        <f>Order_items!E4833</f>
        <v>1405.42</v>
      </c>
      <c r="J4833" s="4" t="str">
        <f t="array" ref="J4833">_xlfn.XLOOKUP(A4833,Orders!A:A,Orders!G:G,"")</f>
        <v>Card</v>
      </c>
      <c r="K4833" s="4">
        <f t="shared" si="1"/>
        <v>2024</v>
      </c>
      <c r="L4833" s="4" t="str">
        <f t="shared" si="2"/>
        <v>Apr</v>
      </c>
    </row>
    <row r="4834" ht="22.5" customHeight="1">
      <c r="A4834" s="4">
        <f>(Orders!A4834)</f>
        <v>2936701883</v>
      </c>
      <c r="B4834" s="5">
        <f t="array" ref="B4834">_xlfn.XLOOKUP(A4834, Orders!A:A,Orders!C:C)</f>
        <v>45353.3756</v>
      </c>
      <c r="C4834" s="4">
        <f>Order_items!B4834</f>
        <v>140154</v>
      </c>
      <c r="D4834" s="4" t="str">
        <f t="array" ref="D4834">_xlfn.XLOOKUP(C4834,Products!A:A,Products!B:B,"")</f>
        <v>Shampoo</v>
      </c>
      <c r="E4834" s="4" t="str">
        <f t="array" ref="E4834">_xlfn.XLOOKUP(C4834,Products!A:A,Products!C:C,"")</f>
        <v>Personal Care</v>
      </c>
      <c r="F4834" s="4" t="str">
        <f t="array" ref="F4834">_xlfn.XLOOKUP(C4834,Products!A:A,Products!D:D,"")</f>
        <v>Malhotra LLC</v>
      </c>
      <c r="G4834" s="4">
        <f>Order_items!C4834</f>
        <v>1</v>
      </c>
      <c r="H4834" s="4">
        <f>Order_items!D4834</f>
        <v>171.2</v>
      </c>
      <c r="I4834" s="4">
        <f>Order_items!E4834</f>
        <v>171.2</v>
      </c>
      <c r="J4834" s="4" t="str">
        <f t="array" ref="J4834">_xlfn.XLOOKUP(A4834,Orders!A:A,Orders!G:G,"")</f>
        <v>UPI</v>
      </c>
      <c r="K4834" s="4">
        <f t="shared" si="1"/>
        <v>2024</v>
      </c>
      <c r="L4834" s="4" t="str">
        <f t="shared" si="2"/>
        <v>Mar</v>
      </c>
    </row>
    <row r="4835" ht="22.5" customHeight="1">
      <c r="A4835" s="4">
        <f>(Orders!A4835)</f>
        <v>9948324640</v>
      </c>
      <c r="B4835" s="5">
        <f t="array" ref="B4835">_xlfn.XLOOKUP(A4835, Orders!A:A,Orders!C:C)</f>
        <v>45230.17063</v>
      </c>
      <c r="C4835" s="4">
        <f>Order_items!B4835</f>
        <v>107548</v>
      </c>
      <c r="D4835" s="4" t="str">
        <f t="array" ref="D4835">_xlfn.XLOOKUP(C4835,Products!A:A,Products!B:B,"")</f>
        <v>Cola</v>
      </c>
      <c r="E4835" s="4" t="str">
        <f t="array" ref="E4835">_xlfn.XLOOKUP(C4835,Products!A:A,Products!C:C,"")</f>
        <v>Cold Drinks &amp; Juices</v>
      </c>
      <c r="F4835" s="4" t="str">
        <f t="array" ref="F4835">_xlfn.XLOOKUP(C4835,Products!A:A,Products!D:D,"")</f>
        <v>Bhandari, Bhasin and Palan</v>
      </c>
      <c r="G4835" s="4">
        <f>Order_items!C4835</f>
        <v>1</v>
      </c>
      <c r="H4835" s="4">
        <f>Order_items!D4835</f>
        <v>891.6</v>
      </c>
      <c r="I4835" s="4">
        <f>Order_items!E4835</f>
        <v>891.6</v>
      </c>
      <c r="J4835" s="4" t="str">
        <f t="array" ref="J4835">_xlfn.XLOOKUP(A4835,Orders!A:A,Orders!G:G,"")</f>
        <v>Cash</v>
      </c>
      <c r="K4835" s="4">
        <f t="shared" si="1"/>
        <v>2023</v>
      </c>
      <c r="L4835" s="4" t="str">
        <f t="shared" si="2"/>
        <v>Oct</v>
      </c>
    </row>
    <row r="4836" ht="22.5" customHeight="1">
      <c r="A4836" s="4">
        <f>(Orders!A4836)</f>
        <v>2865872281</v>
      </c>
      <c r="B4836" s="5">
        <f t="array" ref="B4836">_xlfn.XLOOKUP(A4836, Orders!A:A,Orders!C:C)</f>
        <v>45548.9938</v>
      </c>
      <c r="C4836" s="4">
        <f>Order_items!B4836</f>
        <v>291238</v>
      </c>
      <c r="D4836" s="4" t="str">
        <f t="array" ref="D4836">_xlfn.XLOOKUP(C4836,Products!A:A,Products!B:B,"")</f>
        <v>Chocolates</v>
      </c>
      <c r="E4836" s="4" t="str">
        <f t="array" ref="E4836">_xlfn.XLOOKUP(C4836,Products!A:A,Products!C:C,"")</f>
        <v>Snacks &amp; Munchies</v>
      </c>
      <c r="F4836" s="4" t="str">
        <f t="array" ref="F4836">_xlfn.XLOOKUP(C4836,Products!A:A,Products!D:D,"")</f>
        <v>Sinha, Pau and Chhabra</v>
      </c>
      <c r="G4836" s="4">
        <f>Order_items!C4836</f>
        <v>3</v>
      </c>
      <c r="H4836" s="4">
        <f>Order_items!D4836</f>
        <v>746.03</v>
      </c>
      <c r="I4836" s="4">
        <f>Order_items!E4836</f>
        <v>2238.09</v>
      </c>
      <c r="J4836" s="4" t="str">
        <f t="array" ref="J4836">_xlfn.XLOOKUP(A4836,Orders!A:A,Orders!G:G,"")</f>
        <v>Wallet</v>
      </c>
      <c r="K4836" s="4">
        <f t="shared" si="1"/>
        <v>2024</v>
      </c>
      <c r="L4836" s="4" t="str">
        <f t="shared" si="2"/>
        <v>Sep</v>
      </c>
    </row>
    <row r="4837" ht="22.5" customHeight="1">
      <c r="A4837" s="4">
        <f>(Orders!A4837)</f>
        <v>5785351358</v>
      </c>
      <c r="B4837" s="5">
        <f t="array" ref="B4837">_xlfn.XLOOKUP(A4837, Orders!A:A,Orders!C:C)</f>
        <v>45599.60323</v>
      </c>
      <c r="C4837" s="4">
        <f>Order_items!B4837</f>
        <v>707935</v>
      </c>
      <c r="D4837" s="4" t="str">
        <f t="array" ref="D4837">_xlfn.XLOOKUP(C4837,Products!A:A,Products!B:B,"")</f>
        <v>Cat Food</v>
      </c>
      <c r="E4837" s="4" t="str">
        <f t="array" ref="E4837">_xlfn.XLOOKUP(C4837,Products!A:A,Products!C:C,"")</f>
        <v>Pet Care</v>
      </c>
      <c r="F4837" s="4" t="str">
        <f t="array" ref="F4837">_xlfn.XLOOKUP(C4837,Products!A:A,Products!D:D,"")</f>
        <v>Anne, Mammen and Khatri</v>
      </c>
      <c r="G4837" s="4">
        <f>Order_items!C4837</f>
        <v>2</v>
      </c>
      <c r="H4837" s="4">
        <f>Order_items!D4837</f>
        <v>820.9</v>
      </c>
      <c r="I4837" s="4">
        <f>Order_items!E4837</f>
        <v>1641.8</v>
      </c>
      <c r="J4837" s="4" t="str">
        <f t="array" ref="J4837">_xlfn.XLOOKUP(A4837,Orders!A:A,Orders!G:G,"")</f>
        <v>UPI</v>
      </c>
      <c r="K4837" s="4">
        <f t="shared" si="1"/>
        <v>2024</v>
      </c>
      <c r="L4837" s="4" t="str">
        <f t="shared" si="2"/>
        <v>Nov</v>
      </c>
    </row>
    <row r="4838" ht="22.5" customHeight="1">
      <c r="A4838" s="4">
        <f>(Orders!A4838)</f>
        <v>5204776107</v>
      </c>
      <c r="B4838" s="5">
        <f t="array" ref="B4838">_xlfn.XLOOKUP(A4838, Orders!A:A,Orders!C:C)</f>
        <v>45162.98068</v>
      </c>
      <c r="C4838" s="4">
        <f>Order_items!B4838</f>
        <v>818522</v>
      </c>
      <c r="D4838" s="4" t="str">
        <f t="array" ref="D4838">_xlfn.XLOOKUP(C4838,Products!A:A,Products!B:B,"")</f>
        <v>Cheese</v>
      </c>
      <c r="E4838" s="4" t="str">
        <f t="array" ref="E4838">_xlfn.XLOOKUP(C4838,Products!A:A,Products!C:C,"")</f>
        <v>Dairy &amp; Breakfast</v>
      </c>
      <c r="F4838" s="4" t="str">
        <f t="array" ref="F4838">_xlfn.XLOOKUP(C4838,Products!A:A,Products!D:D,"")</f>
        <v>Hora-Roy</v>
      </c>
      <c r="G4838" s="4">
        <f>Order_items!C4838</f>
        <v>3</v>
      </c>
      <c r="H4838" s="4">
        <f>Order_items!D4838</f>
        <v>96.09</v>
      </c>
      <c r="I4838" s="4">
        <f>Order_items!E4838</f>
        <v>288.27</v>
      </c>
      <c r="J4838" s="4" t="str">
        <f t="array" ref="J4838">_xlfn.XLOOKUP(A4838,Orders!A:A,Orders!G:G,"")</f>
        <v>Cash</v>
      </c>
      <c r="K4838" s="4">
        <f t="shared" si="1"/>
        <v>2023</v>
      </c>
      <c r="L4838" s="4" t="str">
        <f t="shared" si="2"/>
        <v>Aug</v>
      </c>
    </row>
    <row r="4839" ht="22.5" customHeight="1">
      <c r="A4839" s="4">
        <f>(Orders!A4839)</f>
        <v>8689865723</v>
      </c>
      <c r="B4839" s="5">
        <f t="array" ref="B4839">_xlfn.XLOOKUP(A4839, Orders!A:A,Orders!C:C)</f>
        <v>45379.63992</v>
      </c>
      <c r="C4839" s="4">
        <f>Order_items!B4839</f>
        <v>970529</v>
      </c>
      <c r="D4839" s="4" t="str">
        <f t="array" ref="D4839">_xlfn.XLOOKUP(C4839,Products!A:A,Products!B:B,"")</f>
        <v>Diapers</v>
      </c>
      <c r="E4839" s="4" t="str">
        <f t="array" ref="E4839">_xlfn.XLOOKUP(C4839,Products!A:A,Products!C:C,"")</f>
        <v>Baby Care</v>
      </c>
      <c r="F4839" s="4" t="str">
        <f t="array" ref="F4839">_xlfn.XLOOKUP(C4839,Products!A:A,Products!D:D,"")</f>
        <v>Kurian, Patla and Sanghvi</v>
      </c>
      <c r="G4839" s="4">
        <f>Order_items!C4839</f>
        <v>1</v>
      </c>
      <c r="H4839" s="4">
        <f>Order_items!D4839</f>
        <v>827.44</v>
      </c>
      <c r="I4839" s="4">
        <f>Order_items!E4839</f>
        <v>827.44</v>
      </c>
      <c r="J4839" s="4" t="str">
        <f t="array" ref="J4839">_xlfn.XLOOKUP(A4839,Orders!A:A,Orders!G:G,"")</f>
        <v>Cash</v>
      </c>
      <c r="K4839" s="4">
        <f t="shared" si="1"/>
        <v>2024</v>
      </c>
      <c r="L4839" s="4" t="str">
        <f t="shared" si="2"/>
        <v>Mar</v>
      </c>
    </row>
    <row r="4840" ht="22.5" customHeight="1">
      <c r="A4840" s="4">
        <f>(Orders!A4840)</f>
        <v>7822329516</v>
      </c>
      <c r="B4840" s="5">
        <f t="array" ref="B4840">_xlfn.XLOOKUP(A4840, Orders!A:A,Orders!C:C)</f>
        <v>45249.95487</v>
      </c>
      <c r="C4840" s="4">
        <f>Order_items!B4840</f>
        <v>34200</v>
      </c>
      <c r="D4840" s="4" t="str">
        <f t="array" ref="D4840">_xlfn.XLOOKUP(C4840,Products!A:A,Products!B:B,"")</f>
        <v>Lotion</v>
      </c>
      <c r="E4840" s="4" t="str">
        <f t="array" ref="E4840">_xlfn.XLOOKUP(C4840,Products!A:A,Products!C:C,"")</f>
        <v>Personal Care</v>
      </c>
      <c r="F4840" s="4" t="str">
        <f t="array" ref="F4840">_xlfn.XLOOKUP(C4840,Products!A:A,Products!D:D,"")</f>
        <v>Munshi-Grewal</v>
      </c>
      <c r="G4840" s="4">
        <f>Order_items!C4840</f>
        <v>2</v>
      </c>
      <c r="H4840" s="4">
        <f>Order_items!D4840</f>
        <v>319.8</v>
      </c>
      <c r="I4840" s="4">
        <f>Order_items!E4840</f>
        <v>639.6</v>
      </c>
      <c r="J4840" s="4" t="str">
        <f t="array" ref="J4840">_xlfn.XLOOKUP(A4840,Orders!A:A,Orders!G:G,"")</f>
        <v>Card</v>
      </c>
      <c r="K4840" s="4">
        <f t="shared" si="1"/>
        <v>2023</v>
      </c>
      <c r="L4840" s="4" t="str">
        <f t="shared" si="2"/>
        <v>Nov</v>
      </c>
    </row>
    <row r="4841" ht="22.5" customHeight="1">
      <c r="A4841" s="4">
        <f>(Orders!A4841)</f>
        <v>5995393950</v>
      </c>
      <c r="B4841" s="5">
        <f t="array" ref="B4841">_xlfn.XLOOKUP(A4841, Orders!A:A,Orders!C:C)</f>
        <v>45144.32894</v>
      </c>
      <c r="C4841" s="4">
        <f>Order_items!B4841</f>
        <v>324809</v>
      </c>
      <c r="D4841" s="4" t="str">
        <f t="array" ref="D4841">_xlfn.XLOOKUP(C4841,Products!A:A,Products!B:B,"")</f>
        <v>Bread</v>
      </c>
      <c r="E4841" s="4" t="str">
        <f t="array" ref="E4841">_xlfn.XLOOKUP(C4841,Products!A:A,Products!C:C,"")</f>
        <v>Dairy &amp; Breakfast</v>
      </c>
      <c r="F4841" s="4" t="str">
        <f t="array" ref="F4841">_xlfn.XLOOKUP(C4841,Products!A:A,Products!D:D,"")</f>
        <v>Sidhu PLC</v>
      </c>
      <c r="G4841" s="4">
        <f>Order_items!C4841</f>
        <v>3</v>
      </c>
      <c r="H4841" s="4">
        <f>Order_items!D4841</f>
        <v>608</v>
      </c>
      <c r="I4841" s="4">
        <f>Order_items!E4841</f>
        <v>1824</v>
      </c>
      <c r="J4841" s="4" t="str">
        <f t="array" ref="J4841">_xlfn.XLOOKUP(A4841,Orders!A:A,Orders!G:G,"")</f>
        <v>Card</v>
      </c>
      <c r="K4841" s="4">
        <f t="shared" si="1"/>
        <v>2023</v>
      </c>
      <c r="L4841" s="4" t="str">
        <f t="shared" si="2"/>
        <v>Aug</v>
      </c>
    </row>
    <row r="4842" ht="22.5" customHeight="1">
      <c r="A4842" s="4">
        <f>(Orders!A4842)</f>
        <v>5458784818</v>
      </c>
      <c r="B4842" s="5">
        <f t="array" ref="B4842">_xlfn.XLOOKUP(A4842, Orders!A:A,Orders!C:C)</f>
        <v>45497.12434</v>
      </c>
      <c r="C4842" s="4">
        <f>Order_items!B4842</f>
        <v>953175</v>
      </c>
      <c r="D4842" s="4" t="str">
        <f t="array" ref="D4842">_xlfn.XLOOKUP(C4842,Products!A:A,Products!B:B,"")</f>
        <v>Baby Food</v>
      </c>
      <c r="E4842" s="4" t="str">
        <f t="array" ref="E4842">_xlfn.XLOOKUP(C4842,Products!A:A,Products!C:C,"")</f>
        <v>Baby Care</v>
      </c>
      <c r="F4842" s="4" t="str">
        <f t="array" ref="F4842">_xlfn.XLOOKUP(C4842,Products!A:A,Products!D:D,"")</f>
        <v>Sehgal-Nagarajan</v>
      </c>
      <c r="G4842" s="4">
        <f>Order_items!C4842</f>
        <v>3</v>
      </c>
      <c r="H4842" s="4">
        <f>Order_items!D4842</f>
        <v>225.21</v>
      </c>
      <c r="I4842" s="4">
        <f>Order_items!E4842</f>
        <v>675.63</v>
      </c>
      <c r="J4842" s="4" t="str">
        <f t="array" ref="J4842">_xlfn.XLOOKUP(A4842,Orders!A:A,Orders!G:G,"")</f>
        <v>Cash</v>
      </c>
      <c r="K4842" s="4">
        <f t="shared" si="1"/>
        <v>2024</v>
      </c>
      <c r="L4842" s="4" t="str">
        <f t="shared" si="2"/>
        <v>Jul</v>
      </c>
    </row>
    <row r="4843" ht="22.5" customHeight="1">
      <c r="A4843" s="4">
        <f>(Orders!A4843)</f>
        <v>5611686165</v>
      </c>
      <c r="B4843" s="5">
        <f t="array" ref="B4843">_xlfn.XLOOKUP(A4843, Orders!A:A,Orders!C:C)</f>
        <v>45109.34381</v>
      </c>
      <c r="C4843" s="4">
        <f>Order_items!B4843</f>
        <v>217710</v>
      </c>
      <c r="D4843" s="4" t="str">
        <f t="array" ref="D4843">_xlfn.XLOOKUP(C4843,Products!A:A,Products!B:B,"")</f>
        <v>Eggs</v>
      </c>
      <c r="E4843" s="4" t="str">
        <f t="array" ref="E4843">_xlfn.XLOOKUP(C4843,Products!A:A,Products!C:C,"")</f>
        <v>Dairy &amp; Breakfast</v>
      </c>
      <c r="F4843" s="4" t="str">
        <f t="array" ref="F4843">_xlfn.XLOOKUP(C4843,Products!A:A,Products!D:D,"")</f>
        <v>Rout-Sarna</v>
      </c>
      <c r="G4843" s="4">
        <f>Order_items!C4843</f>
        <v>3</v>
      </c>
      <c r="H4843" s="4">
        <f>Order_items!D4843</f>
        <v>58.59</v>
      </c>
      <c r="I4843" s="4">
        <f>Order_items!E4843</f>
        <v>175.77</v>
      </c>
      <c r="J4843" s="4" t="str">
        <f t="array" ref="J4843">_xlfn.XLOOKUP(A4843,Orders!A:A,Orders!G:G,"")</f>
        <v>Wallet</v>
      </c>
      <c r="K4843" s="4">
        <f t="shared" si="1"/>
        <v>2023</v>
      </c>
      <c r="L4843" s="4" t="str">
        <f t="shared" si="2"/>
        <v>Jul</v>
      </c>
    </row>
    <row r="4844" ht="22.5" customHeight="1">
      <c r="A4844" s="4">
        <f>(Orders!A4844)</f>
        <v>6390653932</v>
      </c>
      <c r="B4844" s="5">
        <f t="array" ref="B4844">_xlfn.XLOOKUP(A4844, Orders!A:A,Orders!C:C)</f>
        <v>45065.33616</v>
      </c>
      <c r="C4844" s="4">
        <f>Order_items!B4844</f>
        <v>962054</v>
      </c>
      <c r="D4844" s="4" t="str">
        <f t="array" ref="D4844">_xlfn.XLOOKUP(C4844,Products!A:A,Products!B:B,"")</f>
        <v>Orange Juice</v>
      </c>
      <c r="E4844" s="4" t="str">
        <f t="array" ref="E4844">_xlfn.XLOOKUP(C4844,Products!A:A,Products!C:C,"")</f>
        <v>Cold Drinks &amp; Juices</v>
      </c>
      <c r="F4844" s="4" t="str">
        <f t="array" ref="F4844">_xlfn.XLOOKUP(C4844,Products!A:A,Products!D:D,"")</f>
        <v>Toor-Nagar</v>
      </c>
      <c r="G4844" s="4">
        <f>Order_items!C4844</f>
        <v>3</v>
      </c>
      <c r="H4844" s="4">
        <f>Order_items!D4844</f>
        <v>16.86</v>
      </c>
      <c r="I4844" s="4">
        <f>Order_items!E4844</f>
        <v>50.58</v>
      </c>
      <c r="J4844" s="4" t="str">
        <f t="array" ref="J4844">_xlfn.XLOOKUP(A4844,Orders!A:A,Orders!G:G,"")</f>
        <v>Card</v>
      </c>
      <c r="K4844" s="4">
        <f t="shared" si="1"/>
        <v>2023</v>
      </c>
      <c r="L4844" s="4" t="str">
        <f t="shared" si="2"/>
        <v>May</v>
      </c>
    </row>
    <row r="4845" ht="22.5" customHeight="1">
      <c r="A4845" s="4">
        <f>(Orders!A4845)</f>
        <v>1215008706</v>
      </c>
      <c r="B4845" s="5">
        <f t="array" ref="B4845">_xlfn.XLOOKUP(A4845, Orders!A:A,Orders!C:C)</f>
        <v>45355.95584</v>
      </c>
      <c r="C4845" s="4">
        <f>Order_items!B4845</f>
        <v>349294</v>
      </c>
      <c r="D4845" s="4" t="str">
        <f t="array" ref="D4845">_xlfn.XLOOKUP(C4845,Products!A:A,Products!B:B,"")</f>
        <v>Onions</v>
      </c>
      <c r="E4845" s="4" t="str">
        <f t="array" ref="E4845">_xlfn.XLOOKUP(C4845,Products!A:A,Products!C:C,"")</f>
        <v>Fruits &amp; Vegetables</v>
      </c>
      <c r="F4845" s="4" t="str">
        <f t="array" ref="F4845">_xlfn.XLOOKUP(C4845,Products!A:A,Products!D:D,"")</f>
        <v>Ganesan Ltd</v>
      </c>
      <c r="G4845" s="4">
        <f>Order_items!C4845</f>
        <v>1</v>
      </c>
      <c r="H4845" s="4">
        <f>Order_items!D4845</f>
        <v>934.75</v>
      </c>
      <c r="I4845" s="4">
        <f>Order_items!E4845</f>
        <v>934.75</v>
      </c>
      <c r="J4845" s="4" t="str">
        <f t="array" ref="J4845">_xlfn.XLOOKUP(A4845,Orders!A:A,Orders!G:G,"")</f>
        <v>Cash</v>
      </c>
      <c r="K4845" s="4">
        <f t="shared" si="1"/>
        <v>2024</v>
      </c>
      <c r="L4845" s="4" t="str">
        <f t="shared" si="2"/>
        <v>Mar</v>
      </c>
    </row>
    <row r="4846" ht="22.5" customHeight="1">
      <c r="A4846" s="4">
        <f>(Orders!A4846)</f>
        <v>7357727116</v>
      </c>
      <c r="B4846" s="5">
        <f t="array" ref="B4846">_xlfn.XLOOKUP(A4846, Orders!A:A,Orders!C:C)</f>
        <v>45458.39605</v>
      </c>
      <c r="C4846" s="4">
        <f>Order_items!B4846</f>
        <v>82484</v>
      </c>
      <c r="D4846" s="4" t="str">
        <f t="array" ref="D4846">_xlfn.XLOOKUP(C4846,Products!A:A,Products!B:B,"")</f>
        <v>Baby Food</v>
      </c>
      <c r="E4846" s="4" t="str">
        <f t="array" ref="E4846">_xlfn.XLOOKUP(C4846,Products!A:A,Products!C:C,"")</f>
        <v>Baby Care</v>
      </c>
      <c r="F4846" s="4" t="str">
        <f t="array" ref="F4846">_xlfn.XLOOKUP(C4846,Products!A:A,Products!D:D,"")</f>
        <v>Mallick PLC</v>
      </c>
      <c r="G4846" s="4">
        <f>Order_items!C4846</f>
        <v>2</v>
      </c>
      <c r="H4846" s="4">
        <f>Order_items!D4846</f>
        <v>914.88</v>
      </c>
      <c r="I4846" s="4">
        <f>Order_items!E4846</f>
        <v>1829.76</v>
      </c>
      <c r="J4846" s="4" t="str">
        <f t="array" ref="J4846">_xlfn.XLOOKUP(A4846,Orders!A:A,Orders!G:G,"")</f>
        <v>UPI</v>
      </c>
      <c r="K4846" s="4">
        <f t="shared" si="1"/>
        <v>2024</v>
      </c>
      <c r="L4846" s="4" t="str">
        <f t="shared" si="2"/>
        <v>Jun</v>
      </c>
    </row>
    <row r="4847" ht="22.5" customHeight="1">
      <c r="A4847" s="4">
        <f>(Orders!A4847)</f>
        <v>7562975685</v>
      </c>
      <c r="B4847" s="5">
        <f t="array" ref="B4847">_xlfn.XLOOKUP(A4847, Orders!A:A,Orders!C:C)</f>
        <v>45109.19722</v>
      </c>
      <c r="C4847" s="4">
        <f>Order_items!B4847</f>
        <v>284460</v>
      </c>
      <c r="D4847" s="4" t="str">
        <f t="array" ref="D4847">_xlfn.XLOOKUP(C4847,Products!A:A,Products!B:B,"")</f>
        <v>Potatoes</v>
      </c>
      <c r="E4847" s="4" t="str">
        <f t="array" ref="E4847">_xlfn.XLOOKUP(C4847,Products!A:A,Products!C:C,"")</f>
        <v>Fruits &amp; Vegetables</v>
      </c>
      <c r="F4847" s="4" t="str">
        <f t="array" ref="F4847">_xlfn.XLOOKUP(C4847,Products!A:A,Products!D:D,"")</f>
        <v>Ramakrishnan, Anand and Khare</v>
      </c>
      <c r="G4847" s="4">
        <f>Order_items!C4847</f>
        <v>2</v>
      </c>
      <c r="H4847" s="4">
        <f>Order_items!D4847</f>
        <v>505.95</v>
      </c>
      <c r="I4847" s="4">
        <f>Order_items!E4847</f>
        <v>1011.9</v>
      </c>
      <c r="J4847" s="4" t="str">
        <f t="array" ref="J4847">_xlfn.XLOOKUP(A4847,Orders!A:A,Orders!G:G,"")</f>
        <v>Card</v>
      </c>
      <c r="K4847" s="4">
        <f t="shared" si="1"/>
        <v>2023</v>
      </c>
      <c r="L4847" s="4" t="str">
        <f t="shared" si="2"/>
        <v>Jul</v>
      </c>
    </row>
    <row r="4848" ht="22.5" customHeight="1">
      <c r="A4848" s="4">
        <f>(Orders!A4848)</f>
        <v>3118070064</v>
      </c>
      <c r="B4848" s="5">
        <f t="array" ref="B4848">_xlfn.XLOOKUP(A4848, Orders!A:A,Orders!C:C)</f>
        <v>45082.1848</v>
      </c>
      <c r="C4848" s="4">
        <f>Order_items!B4848</f>
        <v>760828</v>
      </c>
      <c r="D4848" s="4" t="str">
        <f t="array" ref="D4848">_xlfn.XLOOKUP(C4848,Products!A:A,Products!B:B,"")</f>
        <v>Pet Treats</v>
      </c>
      <c r="E4848" s="4" t="str">
        <f t="array" ref="E4848">_xlfn.XLOOKUP(C4848,Products!A:A,Products!C:C,"")</f>
        <v>Pet Care</v>
      </c>
      <c r="F4848" s="4" t="str">
        <f t="array" ref="F4848">_xlfn.XLOOKUP(C4848,Products!A:A,Products!D:D,"")</f>
        <v>Khurana, Khosla and Yohannan</v>
      </c>
      <c r="G4848" s="4">
        <f>Order_items!C4848</f>
        <v>2</v>
      </c>
      <c r="H4848" s="4">
        <f>Order_items!D4848</f>
        <v>563.45</v>
      </c>
      <c r="I4848" s="4">
        <f>Order_items!E4848</f>
        <v>1126.9</v>
      </c>
      <c r="J4848" s="4" t="str">
        <f t="array" ref="J4848">_xlfn.XLOOKUP(A4848,Orders!A:A,Orders!G:G,"")</f>
        <v>UPI</v>
      </c>
      <c r="K4848" s="4">
        <f t="shared" si="1"/>
        <v>2023</v>
      </c>
      <c r="L4848" s="4" t="str">
        <f t="shared" si="2"/>
        <v>Jun</v>
      </c>
    </row>
    <row r="4849" ht="22.5" customHeight="1">
      <c r="A4849" s="4">
        <f>(Orders!A4849)</f>
        <v>8255753870</v>
      </c>
      <c r="B4849" s="5">
        <f t="array" ref="B4849">_xlfn.XLOOKUP(A4849, Orders!A:A,Orders!C:C)</f>
        <v>45178.35072</v>
      </c>
      <c r="C4849" s="4">
        <f>Order_items!B4849</f>
        <v>398340</v>
      </c>
      <c r="D4849" s="4" t="str">
        <f t="array" ref="D4849">_xlfn.XLOOKUP(C4849,Products!A:A,Products!B:B,"")</f>
        <v>Instant Noodles</v>
      </c>
      <c r="E4849" s="4" t="str">
        <f t="array" ref="E4849">_xlfn.XLOOKUP(C4849,Products!A:A,Products!C:C,"")</f>
        <v>Instant &amp; Frozen Food</v>
      </c>
      <c r="F4849" s="4" t="str">
        <f t="array" ref="F4849">_xlfn.XLOOKUP(C4849,Products!A:A,Products!D:D,"")</f>
        <v>Nadig, Zachariah and Soni</v>
      </c>
      <c r="G4849" s="4">
        <f>Order_items!C4849</f>
        <v>2</v>
      </c>
      <c r="H4849" s="4">
        <f>Order_items!D4849</f>
        <v>651.93</v>
      </c>
      <c r="I4849" s="4">
        <f>Order_items!E4849</f>
        <v>1303.86</v>
      </c>
      <c r="J4849" s="4" t="str">
        <f t="array" ref="J4849">_xlfn.XLOOKUP(A4849,Orders!A:A,Orders!G:G,"")</f>
        <v>Card</v>
      </c>
      <c r="K4849" s="4">
        <f t="shared" si="1"/>
        <v>2023</v>
      </c>
      <c r="L4849" s="4" t="str">
        <f t="shared" si="2"/>
        <v>Sep</v>
      </c>
    </row>
    <row r="4850" ht="22.5" customHeight="1">
      <c r="A4850" s="4">
        <f>(Orders!A4850)</f>
        <v>5924715529</v>
      </c>
      <c r="B4850" s="5">
        <f t="array" ref="B4850">_xlfn.XLOOKUP(A4850, Orders!A:A,Orders!C:C)</f>
        <v>45375.17373</v>
      </c>
      <c r="C4850" s="4">
        <f>Order_items!B4850</f>
        <v>455755</v>
      </c>
      <c r="D4850" s="4" t="str">
        <f t="array" ref="D4850">_xlfn.XLOOKUP(C4850,Products!A:A,Products!B:B,"")</f>
        <v>Detergent</v>
      </c>
      <c r="E4850" s="4" t="str">
        <f t="array" ref="E4850">_xlfn.XLOOKUP(C4850,Products!A:A,Products!C:C,"")</f>
        <v>Household Care</v>
      </c>
      <c r="F4850" s="4" t="str">
        <f t="array" ref="F4850">_xlfn.XLOOKUP(C4850,Products!A:A,Products!D:D,"")</f>
        <v>Mangal-Sathe</v>
      </c>
      <c r="G4850" s="4">
        <f>Order_items!C4850</f>
        <v>2</v>
      </c>
      <c r="H4850" s="4">
        <f>Order_items!D4850</f>
        <v>44.09</v>
      </c>
      <c r="I4850" s="4">
        <f>Order_items!E4850</f>
        <v>88.18</v>
      </c>
      <c r="J4850" s="4" t="str">
        <f t="array" ref="J4850">_xlfn.XLOOKUP(A4850,Orders!A:A,Orders!G:G,"")</f>
        <v>UPI</v>
      </c>
      <c r="K4850" s="4">
        <f t="shared" si="1"/>
        <v>2024</v>
      </c>
      <c r="L4850" s="4" t="str">
        <f t="shared" si="2"/>
        <v>Mar</v>
      </c>
    </row>
    <row r="4851" ht="22.5" customHeight="1">
      <c r="A4851" s="4">
        <f>(Orders!A4851)</f>
        <v>9593816617</v>
      </c>
      <c r="B4851" s="5">
        <f t="array" ref="B4851">_xlfn.XLOOKUP(A4851, Orders!A:A,Orders!C:C)</f>
        <v>45074.06744</v>
      </c>
      <c r="C4851" s="4">
        <f>Order_items!B4851</f>
        <v>440875</v>
      </c>
      <c r="D4851" s="4" t="str">
        <f t="array" ref="D4851">_xlfn.XLOOKUP(C4851,Products!A:A,Products!B:B,"")</f>
        <v>Baby Wipes</v>
      </c>
      <c r="E4851" s="4" t="str">
        <f t="array" ref="E4851">_xlfn.XLOOKUP(C4851,Products!A:A,Products!C:C,"")</f>
        <v>Baby Care</v>
      </c>
      <c r="F4851" s="4" t="str">
        <f t="array" ref="F4851">_xlfn.XLOOKUP(C4851,Products!A:A,Products!D:D,"")</f>
        <v>Loyal Inc</v>
      </c>
      <c r="G4851" s="4">
        <f>Order_items!C4851</f>
        <v>3</v>
      </c>
      <c r="H4851" s="4">
        <f>Order_items!D4851</f>
        <v>275.03</v>
      </c>
      <c r="I4851" s="4">
        <f>Order_items!E4851</f>
        <v>825.09</v>
      </c>
      <c r="J4851" s="4" t="str">
        <f t="array" ref="J4851">_xlfn.XLOOKUP(A4851,Orders!A:A,Orders!G:G,"")</f>
        <v>Card</v>
      </c>
      <c r="K4851" s="4">
        <f t="shared" si="1"/>
        <v>2023</v>
      </c>
      <c r="L4851" s="4" t="str">
        <f t="shared" si="2"/>
        <v>May</v>
      </c>
    </row>
    <row r="4852" ht="22.5" customHeight="1">
      <c r="A4852" s="4">
        <f>(Orders!A4852)</f>
        <v>6143213997</v>
      </c>
      <c r="B4852" s="5">
        <f t="array" ref="B4852">_xlfn.XLOOKUP(A4852, Orders!A:A,Orders!C:C)</f>
        <v>45372.42025</v>
      </c>
      <c r="C4852" s="4">
        <f>Order_items!B4852</f>
        <v>739534</v>
      </c>
      <c r="D4852" s="4" t="str">
        <f t="array" ref="D4852">_xlfn.XLOOKUP(C4852,Products!A:A,Products!B:B,"")</f>
        <v>Toilet Cleaner</v>
      </c>
      <c r="E4852" s="4" t="str">
        <f t="array" ref="E4852">_xlfn.XLOOKUP(C4852,Products!A:A,Products!C:C,"")</f>
        <v>Household Care</v>
      </c>
      <c r="F4852" s="4" t="str">
        <f t="array" ref="F4852">_xlfn.XLOOKUP(C4852,Products!A:A,Products!D:D,"")</f>
        <v>Gera, Narang and Karpe</v>
      </c>
      <c r="G4852" s="4">
        <f>Order_items!C4852</f>
        <v>2</v>
      </c>
      <c r="H4852" s="4">
        <f>Order_items!D4852</f>
        <v>994.56</v>
      </c>
      <c r="I4852" s="4">
        <f>Order_items!E4852</f>
        <v>1989.12</v>
      </c>
      <c r="J4852" s="4" t="str">
        <f t="array" ref="J4852">_xlfn.XLOOKUP(A4852,Orders!A:A,Orders!G:G,"")</f>
        <v>Card</v>
      </c>
      <c r="K4852" s="4">
        <f t="shared" si="1"/>
        <v>2024</v>
      </c>
      <c r="L4852" s="4" t="str">
        <f t="shared" si="2"/>
        <v>Mar</v>
      </c>
    </row>
    <row r="4853" ht="22.5" customHeight="1">
      <c r="A4853" s="4">
        <f>(Orders!A4853)</f>
        <v>4516009647</v>
      </c>
      <c r="B4853" s="5">
        <f t="array" ref="B4853">_xlfn.XLOOKUP(A4853, Orders!A:A,Orders!C:C)</f>
        <v>45492.05166</v>
      </c>
      <c r="C4853" s="4">
        <f>Order_items!B4853</f>
        <v>969851</v>
      </c>
      <c r="D4853" s="4" t="str">
        <f t="array" ref="D4853">_xlfn.XLOOKUP(C4853,Products!A:A,Products!B:B,"")</f>
        <v>Frozen Vegetables</v>
      </c>
      <c r="E4853" s="4" t="str">
        <f t="array" ref="E4853">_xlfn.XLOOKUP(C4853,Products!A:A,Products!C:C,"")</f>
        <v>Instant &amp; Frozen Food</v>
      </c>
      <c r="F4853" s="4" t="str">
        <f t="array" ref="F4853">_xlfn.XLOOKUP(C4853,Products!A:A,Products!D:D,"")</f>
        <v>Kara, Sodhi and Bassi</v>
      </c>
      <c r="G4853" s="4">
        <f>Order_items!C4853</f>
        <v>1</v>
      </c>
      <c r="H4853" s="4">
        <f>Order_items!D4853</f>
        <v>340.66</v>
      </c>
      <c r="I4853" s="4">
        <f>Order_items!E4853</f>
        <v>340.66</v>
      </c>
      <c r="J4853" s="4" t="str">
        <f t="array" ref="J4853">_xlfn.XLOOKUP(A4853,Orders!A:A,Orders!G:G,"")</f>
        <v>Wallet</v>
      </c>
      <c r="K4853" s="4">
        <f t="shared" si="1"/>
        <v>2024</v>
      </c>
      <c r="L4853" s="4" t="str">
        <f t="shared" si="2"/>
        <v>Jul</v>
      </c>
    </row>
    <row r="4854" ht="22.5" customHeight="1">
      <c r="A4854" s="4">
        <f>(Orders!A4854)</f>
        <v>291900074</v>
      </c>
      <c r="B4854" s="5">
        <f t="array" ref="B4854">_xlfn.XLOOKUP(A4854, Orders!A:A,Orders!C:C)</f>
        <v>45567.72074</v>
      </c>
      <c r="C4854" s="4">
        <f>Order_items!B4854</f>
        <v>376447</v>
      </c>
      <c r="D4854" s="4" t="str">
        <f t="array" ref="D4854">_xlfn.XLOOKUP(C4854,Products!A:A,Products!B:B,"")</f>
        <v>Butter</v>
      </c>
      <c r="E4854" s="4" t="str">
        <f t="array" ref="E4854">_xlfn.XLOOKUP(C4854,Products!A:A,Products!C:C,"")</f>
        <v>Dairy &amp; Breakfast</v>
      </c>
      <c r="F4854" s="4" t="str">
        <f t="array" ref="F4854">_xlfn.XLOOKUP(C4854,Products!A:A,Products!D:D,"")</f>
        <v>Gara and Sons</v>
      </c>
      <c r="G4854" s="4">
        <f>Order_items!C4854</f>
        <v>3</v>
      </c>
      <c r="H4854" s="4">
        <f>Order_items!D4854</f>
        <v>724.84</v>
      </c>
      <c r="I4854" s="4">
        <f>Order_items!E4854</f>
        <v>2174.52</v>
      </c>
      <c r="J4854" s="4" t="str">
        <f t="array" ref="J4854">_xlfn.XLOOKUP(A4854,Orders!A:A,Orders!G:G,"")</f>
        <v>Card</v>
      </c>
      <c r="K4854" s="4">
        <f t="shared" si="1"/>
        <v>2024</v>
      </c>
      <c r="L4854" s="4" t="str">
        <f t="shared" si="2"/>
        <v>Oct</v>
      </c>
    </row>
    <row r="4855" ht="22.5" customHeight="1">
      <c r="A4855" s="4">
        <f>(Orders!A4855)</f>
        <v>3178700341</v>
      </c>
      <c r="B4855" s="5">
        <f t="array" ref="B4855">_xlfn.XLOOKUP(A4855, Orders!A:A,Orders!C:C)</f>
        <v>45453.19816</v>
      </c>
      <c r="C4855" s="4">
        <f>Order_items!B4855</f>
        <v>704868</v>
      </c>
      <c r="D4855" s="4" t="str">
        <f t="array" ref="D4855">_xlfn.XLOOKUP(C4855,Products!A:A,Products!B:B,"")</f>
        <v>Detergent</v>
      </c>
      <c r="E4855" s="4" t="str">
        <f t="array" ref="E4855">_xlfn.XLOOKUP(C4855,Products!A:A,Products!C:C,"")</f>
        <v>Household Care</v>
      </c>
      <c r="F4855" s="4" t="str">
        <f t="array" ref="F4855">_xlfn.XLOOKUP(C4855,Products!A:A,Products!D:D,"")</f>
        <v>Parikh, Oak and Kara</v>
      </c>
      <c r="G4855" s="4">
        <f>Order_items!C4855</f>
        <v>1</v>
      </c>
      <c r="H4855" s="4">
        <f>Order_items!D4855</f>
        <v>193.46</v>
      </c>
      <c r="I4855" s="4">
        <f>Order_items!E4855</f>
        <v>193.46</v>
      </c>
      <c r="J4855" s="4" t="str">
        <f t="array" ref="J4855">_xlfn.XLOOKUP(A4855,Orders!A:A,Orders!G:G,"")</f>
        <v>Cash</v>
      </c>
      <c r="K4855" s="4">
        <f t="shared" si="1"/>
        <v>2024</v>
      </c>
      <c r="L4855" s="4" t="str">
        <f t="shared" si="2"/>
        <v>Jun</v>
      </c>
    </row>
    <row r="4856" ht="22.5" customHeight="1">
      <c r="A4856" s="4">
        <f>(Orders!A4856)</f>
        <v>4231742059</v>
      </c>
      <c r="B4856" s="5">
        <f t="array" ref="B4856">_xlfn.XLOOKUP(A4856, Orders!A:A,Orders!C:C)</f>
        <v>45251.32846</v>
      </c>
      <c r="C4856" s="4">
        <f>Order_items!B4856</f>
        <v>690565</v>
      </c>
      <c r="D4856" s="4" t="str">
        <f t="array" ref="D4856">_xlfn.XLOOKUP(C4856,Products!A:A,Products!B:B,"")</f>
        <v>Cookies</v>
      </c>
      <c r="E4856" s="4" t="str">
        <f t="array" ref="E4856">_xlfn.XLOOKUP(C4856,Products!A:A,Products!C:C,"")</f>
        <v>Snacks &amp; Munchies</v>
      </c>
      <c r="F4856" s="4" t="str">
        <f t="array" ref="F4856">_xlfn.XLOOKUP(C4856,Products!A:A,Products!D:D,"")</f>
        <v>Roy, Seth and Patla</v>
      </c>
      <c r="G4856" s="4">
        <f>Order_items!C4856</f>
        <v>1</v>
      </c>
      <c r="H4856" s="4">
        <f>Order_items!D4856</f>
        <v>951.27</v>
      </c>
      <c r="I4856" s="4">
        <f>Order_items!E4856</f>
        <v>951.27</v>
      </c>
      <c r="J4856" s="4" t="str">
        <f t="array" ref="J4856">_xlfn.XLOOKUP(A4856,Orders!A:A,Orders!G:G,"")</f>
        <v>UPI</v>
      </c>
      <c r="K4856" s="4">
        <f t="shared" si="1"/>
        <v>2023</v>
      </c>
      <c r="L4856" s="4" t="str">
        <f t="shared" si="2"/>
        <v>Nov</v>
      </c>
    </row>
    <row r="4857" ht="22.5" customHeight="1">
      <c r="A4857" s="4">
        <f>(Orders!A4857)</f>
        <v>7437613292</v>
      </c>
      <c r="B4857" s="5">
        <f t="array" ref="B4857">_xlfn.XLOOKUP(A4857, Orders!A:A,Orders!C:C)</f>
        <v>45290.06097</v>
      </c>
      <c r="C4857" s="4">
        <f>Order_items!B4857</f>
        <v>237083</v>
      </c>
      <c r="D4857" s="4" t="str">
        <f t="array" ref="D4857">_xlfn.XLOOKUP(C4857,Products!A:A,Products!B:B,"")</f>
        <v>Cough Syrup</v>
      </c>
      <c r="E4857" s="4" t="str">
        <f t="array" ref="E4857">_xlfn.XLOOKUP(C4857,Products!A:A,Products!C:C,"")</f>
        <v>Pharmacy</v>
      </c>
      <c r="F4857" s="4" t="str">
        <f t="array" ref="F4857">_xlfn.XLOOKUP(C4857,Products!A:A,Products!D:D,"")</f>
        <v>Hayer-Banerjee</v>
      </c>
      <c r="G4857" s="4">
        <f>Order_items!C4857</f>
        <v>2</v>
      </c>
      <c r="H4857" s="4">
        <f>Order_items!D4857</f>
        <v>577.13</v>
      </c>
      <c r="I4857" s="4">
        <f>Order_items!E4857</f>
        <v>1154.26</v>
      </c>
      <c r="J4857" s="4" t="str">
        <f t="array" ref="J4857">_xlfn.XLOOKUP(A4857,Orders!A:A,Orders!G:G,"")</f>
        <v>Card</v>
      </c>
      <c r="K4857" s="4">
        <f t="shared" si="1"/>
        <v>2023</v>
      </c>
      <c r="L4857" s="4" t="str">
        <f t="shared" si="2"/>
        <v>Dec</v>
      </c>
    </row>
    <row r="4858" ht="22.5" customHeight="1">
      <c r="A4858" s="4">
        <f>(Orders!A4858)</f>
        <v>5609346062</v>
      </c>
      <c r="B4858" s="5">
        <f t="array" ref="B4858">_xlfn.XLOOKUP(A4858, Orders!A:A,Orders!C:C)</f>
        <v>45146.84581</v>
      </c>
      <c r="C4858" s="4">
        <f>Order_items!B4858</f>
        <v>925482</v>
      </c>
      <c r="D4858" s="4" t="str">
        <f t="array" ref="D4858">_xlfn.XLOOKUP(C4858,Products!A:A,Products!B:B,"")</f>
        <v>Frozen Biryani</v>
      </c>
      <c r="E4858" s="4" t="str">
        <f t="array" ref="E4858">_xlfn.XLOOKUP(C4858,Products!A:A,Products!C:C,"")</f>
        <v>Instant &amp; Frozen Food</v>
      </c>
      <c r="F4858" s="4" t="str">
        <f t="array" ref="F4858">_xlfn.XLOOKUP(C4858,Products!A:A,Products!D:D,"")</f>
        <v>Viswanathan-Sha</v>
      </c>
      <c r="G4858" s="4">
        <f>Order_items!C4858</f>
        <v>1</v>
      </c>
      <c r="H4858" s="4">
        <f>Order_items!D4858</f>
        <v>475.04</v>
      </c>
      <c r="I4858" s="4">
        <f>Order_items!E4858</f>
        <v>475.04</v>
      </c>
      <c r="J4858" s="4" t="str">
        <f t="array" ref="J4858">_xlfn.XLOOKUP(A4858,Orders!A:A,Orders!G:G,"")</f>
        <v>Card</v>
      </c>
      <c r="K4858" s="4">
        <f t="shared" si="1"/>
        <v>2023</v>
      </c>
      <c r="L4858" s="4" t="str">
        <f t="shared" si="2"/>
        <v>Aug</v>
      </c>
    </row>
    <row r="4859" ht="22.5" customHeight="1">
      <c r="A4859" s="4">
        <f>(Orders!A4859)</f>
        <v>909033820</v>
      </c>
      <c r="B4859" s="5">
        <f t="array" ref="B4859">_xlfn.XLOOKUP(A4859, Orders!A:A,Orders!C:C)</f>
        <v>45210.42954</v>
      </c>
      <c r="C4859" s="4">
        <f>Order_items!B4859</f>
        <v>433521</v>
      </c>
      <c r="D4859" s="4" t="str">
        <f t="array" ref="D4859">_xlfn.XLOOKUP(C4859,Products!A:A,Products!B:B,"")</f>
        <v>Diapers</v>
      </c>
      <c r="E4859" s="4" t="str">
        <f t="array" ref="E4859">_xlfn.XLOOKUP(C4859,Products!A:A,Products!C:C,"")</f>
        <v>Baby Care</v>
      </c>
      <c r="F4859" s="4" t="str">
        <f t="array" ref="F4859">_xlfn.XLOOKUP(C4859,Products!A:A,Products!D:D,"")</f>
        <v>Mahal Group</v>
      </c>
      <c r="G4859" s="4">
        <f>Order_items!C4859</f>
        <v>3</v>
      </c>
      <c r="H4859" s="4">
        <f>Order_items!D4859</f>
        <v>321.33</v>
      </c>
      <c r="I4859" s="4">
        <f>Order_items!E4859</f>
        <v>963.99</v>
      </c>
      <c r="J4859" s="4" t="str">
        <f t="array" ref="J4859">_xlfn.XLOOKUP(A4859,Orders!A:A,Orders!G:G,"")</f>
        <v>UPI</v>
      </c>
      <c r="K4859" s="4">
        <f t="shared" si="1"/>
        <v>2023</v>
      </c>
      <c r="L4859" s="4" t="str">
        <f t="shared" si="2"/>
        <v>Oct</v>
      </c>
    </row>
    <row r="4860" ht="22.5" customHeight="1">
      <c r="A4860" s="4">
        <f>(Orders!A4860)</f>
        <v>470624828</v>
      </c>
      <c r="B4860" s="5">
        <f t="array" ref="B4860">_xlfn.XLOOKUP(A4860, Orders!A:A,Orders!C:C)</f>
        <v>45159.13899</v>
      </c>
      <c r="C4860" s="4">
        <f>Order_items!B4860</f>
        <v>679321</v>
      </c>
      <c r="D4860" s="4" t="str">
        <f t="array" ref="D4860">_xlfn.XLOOKUP(C4860,Products!A:A,Products!B:B,"")</f>
        <v>Cola</v>
      </c>
      <c r="E4860" s="4" t="str">
        <f t="array" ref="E4860">_xlfn.XLOOKUP(C4860,Products!A:A,Products!C:C,"")</f>
        <v>Cold Drinks &amp; Juices</v>
      </c>
      <c r="F4860" s="4" t="str">
        <f t="array" ref="F4860">_xlfn.XLOOKUP(C4860,Products!A:A,Products!D:D,"")</f>
        <v>Khurana-Dewan</v>
      </c>
      <c r="G4860" s="4">
        <f>Order_items!C4860</f>
        <v>2</v>
      </c>
      <c r="H4860" s="4">
        <f>Order_items!D4860</f>
        <v>738.46</v>
      </c>
      <c r="I4860" s="4">
        <f>Order_items!E4860</f>
        <v>1476.92</v>
      </c>
      <c r="J4860" s="4" t="str">
        <f t="array" ref="J4860">_xlfn.XLOOKUP(A4860,Orders!A:A,Orders!G:G,"")</f>
        <v>UPI</v>
      </c>
      <c r="K4860" s="4">
        <f t="shared" si="1"/>
        <v>2023</v>
      </c>
      <c r="L4860" s="4" t="str">
        <f t="shared" si="2"/>
        <v>Aug</v>
      </c>
    </row>
    <row r="4861" ht="22.5" customHeight="1">
      <c r="A4861" s="4">
        <f>(Orders!A4861)</f>
        <v>9608676386</v>
      </c>
      <c r="B4861" s="5">
        <f t="array" ref="B4861">_xlfn.XLOOKUP(A4861, Orders!A:A,Orders!C:C)</f>
        <v>45152.8113</v>
      </c>
      <c r="C4861" s="4">
        <f>Order_items!B4861</f>
        <v>487065</v>
      </c>
      <c r="D4861" s="4" t="str">
        <f t="array" ref="D4861">_xlfn.XLOOKUP(C4861,Products!A:A,Products!B:B,"")</f>
        <v>Chips</v>
      </c>
      <c r="E4861" s="4" t="str">
        <f t="array" ref="E4861">_xlfn.XLOOKUP(C4861,Products!A:A,Products!C:C,"")</f>
        <v>Snacks &amp; Munchies</v>
      </c>
      <c r="F4861" s="4" t="str">
        <f t="array" ref="F4861">_xlfn.XLOOKUP(C4861,Products!A:A,Products!D:D,"")</f>
        <v>Kadakia-Yadav</v>
      </c>
      <c r="G4861" s="4">
        <f>Order_items!C4861</f>
        <v>1</v>
      </c>
      <c r="H4861" s="4">
        <f>Order_items!D4861</f>
        <v>374.68</v>
      </c>
      <c r="I4861" s="4">
        <f>Order_items!E4861</f>
        <v>374.68</v>
      </c>
      <c r="J4861" s="4" t="str">
        <f t="array" ref="J4861">_xlfn.XLOOKUP(A4861,Orders!A:A,Orders!G:G,"")</f>
        <v>UPI</v>
      </c>
      <c r="K4861" s="4">
        <f t="shared" si="1"/>
        <v>2023</v>
      </c>
      <c r="L4861" s="4" t="str">
        <f t="shared" si="2"/>
        <v>Aug</v>
      </c>
    </row>
    <row r="4862" ht="22.5" customHeight="1">
      <c r="A4862" s="4">
        <f>(Orders!A4862)</f>
        <v>6846160702</v>
      </c>
      <c r="B4862" s="5">
        <f t="array" ref="B4862">_xlfn.XLOOKUP(A4862, Orders!A:A,Orders!C:C)</f>
        <v>45127.66532</v>
      </c>
      <c r="C4862" s="4">
        <f>Order_items!B4862</f>
        <v>131937</v>
      </c>
      <c r="D4862" s="4" t="str">
        <f t="array" ref="D4862">_xlfn.XLOOKUP(C4862,Products!A:A,Products!B:B,"")</f>
        <v>Frozen Pizza</v>
      </c>
      <c r="E4862" s="4" t="str">
        <f t="array" ref="E4862">_xlfn.XLOOKUP(C4862,Products!A:A,Products!C:C,"")</f>
        <v>Instant &amp; Frozen Food</v>
      </c>
      <c r="F4862" s="4" t="str">
        <f t="array" ref="F4862">_xlfn.XLOOKUP(C4862,Products!A:A,Products!D:D,"")</f>
        <v>Varkey, Devi and Ganguly</v>
      </c>
      <c r="G4862" s="4">
        <f>Order_items!C4862</f>
        <v>3</v>
      </c>
      <c r="H4862" s="4">
        <f>Order_items!D4862</f>
        <v>287.81</v>
      </c>
      <c r="I4862" s="4">
        <f>Order_items!E4862</f>
        <v>863.43</v>
      </c>
      <c r="J4862" s="4" t="str">
        <f t="array" ref="J4862">_xlfn.XLOOKUP(A4862,Orders!A:A,Orders!G:G,"")</f>
        <v>Card</v>
      </c>
      <c r="K4862" s="4">
        <f t="shared" si="1"/>
        <v>2023</v>
      </c>
      <c r="L4862" s="4" t="str">
        <f t="shared" si="2"/>
        <v>Jul</v>
      </c>
    </row>
    <row r="4863" ht="22.5" customHeight="1">
      <c r="A4863" s="4">
        <f>(Orders!A4863)</f>
        <v>4248168019</v>
      </c>
      <c r="B4863" s="5">
        <f t="array" ref="B4863">_xlfn.XLOOKUP(A4863, Orders!A:A,Orders!C:C)</f>
        <v>45377.60407</v>
      </c>
      <c r="C4863" s="4">
        <f>Order_items!B4863</f>
        <v>378676</v>
      </c>
      <c r="D4863" s="4" t="str">
        <f t="array" ref="D4863">_xlfn.XLOOKUP(C4863,Products!A:A,Products!B:B,"")</f>
        <v>Orange Juice</v>
      </c>
      <c r="E4863" s="4" t="str">
        <f t="array" ref="E4863">_xlfn.XLOOKUP(C4863,Products!A:A,Products!C:C,"")</f>
        <v>Cold Drinks &amp; Juices</v>
      </c>
      <c r="F4863" s="4" t="str">
        <f t="array" ref="F4863">_xlfn.XLOOKUP(C4863,Products!A:A,Products!D:D,"")</f>
        <v>Baral-Kamdar</v>
      </c>
      <c r="G4863" s="4">
        <f>Order_items!C4863</f>
        <v>3</v>
      </c>
      <c r="H4863" s="4">
        <f>Order_items!D4863</f>
        <v>881.42</v>
      </c>
      <c r="I4863" s="4">
        <f>Order_items!E4863</f>
        <v>2644.26</v>
      </c>
      <c r="J4863" s="4" t="str">
        <f t="array" ref="J4863">_xlfn.XLOOKUP(A4863,Orders!A:A,Orders!G:G,"")</f>
        <v>Card</v>
      </c>
      <c r="K4863" s="4">
        <f t="shared" si="1"/>
        <v>2024</v>
      </c>
      <c r="L4863" s="4" t="str">
        <f t="shared" si="2"/>
        <v>Mar</v>
      </c>
    </row>
    <row r="4864" ht="22.5" customHeight="1">
      <c r="A4864" s="4">
        <f>(Orders!A4864)</f>
        <v>9057909300</v>
      </c>
      <c r="B4864" s="5">
        <f t="array" ref="B4864">_xlfn.XLOOKUP(A4864, Orders!A:A,Orders!C:C)</f>
        <v>45308.68176</v>
      </c>
      <c r="C4864" s="4">
        <f>Order_items!B4864</f>
        <v>120532</v>
      </c>
      <c r="D4864" s="4" t="str">
        <f t="array" ref="D4864">_xlfn.XLOOKUP(C4864,Products!A:A,Products!B:B,"")</f>
        <v>Wheat Flour</v>
      </c>
      <c r="E4864" s="4" t="str">
        <f t="array" ref="E4864">_xlfn.XLOOKUP(C4864,Products!A:A,Products!C:C,"")</f>
        <v>Grocery &amp; Staples</v>
      </c>
      <c r="F4864" s="4" t="str">
        <f t="array" ref="F4864">_xlfn.XLOOKUP(C4864,Products!A:A,Products!D:D,"")</f>
        <v>Nazareth Ltd</v>
      </c>
      <c r="G4864" s="4">
        <f>Order_items!C4864</f>
        <v>1</v>
      </c>
      <c r="H4864" s="4">
        <f>Order_items!D4864</f>
        <v>697.53</v>
      </c>
      <c r="I4864" s="4">
        <f>Order_items!E4864</f>
        <v>697.53</v>
      </c>
      <c r="J4864" s="4" t="str">
        <f t="array" ref="J4864">_xlfn.XLOOKUP(A4864,Orders!A:A,Orders!G:G,"")</f>
        <v>Cash</v>
      </c>
      <c r="K4864" s="4">
        <f t="shared" si="1"/>
        <v>2024</v>
      </c>
      <c r="L4864" s="4" t="str">
        <f t="shared" si="2"/>
        <v>Jan</v>
      </c>
    </row>
    <row r="4865" ht="22.5" customHeight="1">
      <c r="A4865" s="4">
        <f>(Orders!A4865)</f>
        <v>2171816966</v>
      </c>
      <c r="B4865" s="5">
        <f t="array" ref="B4865">_xlfn.XLOOKUP(A4865, Orders!A:A,Orders!C:C)</f>
        <v>45321.79757</v>
      </c>
      <c r="C4865" s="4">
        <f>Order_items!B4865</f>
        <v>537274</v>
      </c>
      <c r="D4865" s="4" t="str">
        <f t="array" ref="D4865">_xlfn.XLOOKUP(C4865,Products!A:A,Products!B:B,"")</f>
        <v>Pet Treats</v>
      </c>
      <c r="E4865" s="4" t="str">
        <f t="array" ref="E4865">_xlfn.XLOOKUP(C4865,Products!A:A,Products!C:C,"")</f>
        <v>Pet Care</v>
      </c>
      <c r="F4865" s="4" t="str">
        <f t="array" ref="F4865">_xlfn.XLOOKUP(C4865,Products!A:A,Products!D:D,"")</f>
        <v>Lal-Chauhan</v>
      </c>
      <c r="G4865" s="4">
        <f>Order_items!C4865</f>
        <v>1</v>
      </c>
      <c r="H4865" s="4">
        <f>Order_items!D4865</f>
        <v>702.71</v>
      </c>
      <c r="I4865" s="4">
        <f>Order_items!E4865</f>
        <v>702.71</v>
      </c>
      <c r="J4865" s="4" t="str">
        <f t="array" ref="J4865">_xlfn.XLOOKUP(A4865,Orders!A:A,Orders!G:G,"")</f>
        <v>Cash</v>
      </c>
      <c r="K4865" s="4">
        <f t="shared" si="1"/>
        <v>2024</v>
      </c>
      <c r="L4865" s="4" t="str">
        <f t="shared" si="2"/>
        <v>Jan</v>
      </c>
    </row>
    <row r="4866" ht="22.5" customHeight="1">
      <c r="A4866" s="4">
        <f>(Orders!A4866)</f>
        <v>1387025817</v>
      </c>
      <c r="B4866" s="5">
        <f t="array" ref="B4866">_xlfn.XLOOKUP(A4866, Orders!A:A,Orders!C:C)</f>
        <v>45458.85465</v>
      </c>
      <c r="C4866" s="4">
        <f>Order_items!B4866</f>
        <v>490939</v>
      </c>
      <c r="D4866" s="4" t="str">
        <f t="array" ref="D4866">_xlfn.XLOOKUP(C4866,Products!A:A,Products!B:B,"")</f>
        <v>Lotion</v>
      </c>
      <c r="E4866" s="4" t="str">
        <f t="array" ref="E4866">_xlfn.XLOOKUP(C4866,Products!A:A,Products!C:C,"")</f>
        <v>Personal Care</v>
      </c>
      <c r="F4866" s="4" t="str">
        <f t="array" ref="F4866">_xlfn.XLOOKUP(C4866,Products!A:A,Products!D:D,"")</f>
        <v>Roy, Barad and De</v>
      </c>
      <c r="G4866" s="4">
        <f>Order_items!C4866</f>
        <v>2</v>
      </c>
      <c r="H4866" s="4">
        <f>Order_items!D4866</f>
        <v>80.25</v>
      </c>
      <c r="I4866" s="4">
        <f>Order_items!E4866</f>
        <v>160.5</v>
      </c>
      <c r="J4866" s="4" t="str">
        <f t="array" ref="J4866">_xlfn.XLOOKUP(A4866,Orders!A:A,Orders!G:G,"")</f>
        <v>Card</v>
      </c>
      <c r="K4866" s="4">
        <f t="shared" si="1"/>
        <v>2024</v>
      </c>
      <c r="L4866" s="4" t="str">
        <f t="shared" si="2"/>
        <v>Jun</v>
      </c>
    </row>
    <row r="4867" ht="22.5" customHeight="1">
      <c r="A4867" s="4">
        <f>(Orders!A4867)</f>
        <v>6801124715</v>
      </c>
      <c r="B4867" s="5">
        <f t="array" ref="B4867">_xlfn.XLOOKUP(A4867, Orders!A:A,Orders!C:C)</f>
        <v>45392.27368</v>
      </c>
      <c r="C4867" s="4">
        <f>Order_items!B4867</f>
        <v>305754</v>
      </c>
      <c r="D4867" s="4" t="str">
        <f t="array" ref="D4867">_xlfn.XLOOKUP(C4867,Products!A:A,Products!B:B,"")</f>
        <v>Frozen Vegetables</v>
      </c>
      <c r="E4867" s="4" t="str">
        <f t="array" ref="E4867">_xlfn.XLOOKUP(C4867,Products!A:A,Products!C:C,"")</f>
        <v>Instant &amp; Frozen Food</v>
      </c>
      <c r="F4867" s="4" t="str">
        <f t="array" ref="F4867">_xlfn.XLOOKUP(C4867,Products!A:A,Products!D:D,"")</f>
        <v>Mammen-Hegde</v>
      </c>
      <c r="G4867" s="4">
        <f>Order_items!C4867</f>
        <v>2</v>
      </c>
      <c r="H4867" s="4">
        <f>Order_items!D4867</f>
        <v>979.99</v>
      </c>
      <c r="I4867" s="4">
        <f>Order_items!E4867</f>
        <v>1959.98</v>
      </c>
      <c r="J4867" s="4" t="str">
        <f t="array" ref="J4867">_xlfn.XLOOKUP(A4867,Orders!A:A,Orders!G:G,"")</f>
        <v>Card</v>
      </c>
      <c r="K4867" s="4">
        <f t="shared" si="1"/>
        <v>2024</v>
      </c>
      <c r="L4867" s="4" t="str">
        <f t="shared" si="2"/>
        <v>Apr</v>
      </c>
    </row>
    <row r="4868" ht="22.5" customHeight="1">
      <c r="A4868" s="4">
        <f>(Orders!A4868)</f>
        <v>6117979297</v>
      </c>
      <c r="B4868" s="5">
        <f t="array" ref="B4868">_xlfn.XLOOKUP(A4868, Orders!A:A,Orders!C:C)</f>
        <v>45283.22375</v>
      </c>
      <c r="C4868" s="4">
        <f>Order_items!B4868</f>
        <v>298985</v>
      </c>
      <c r="D4868" s="4" t="str">
        <f t="array" ref="D4868">_xlfn.XLOOKUP(C4868,Products!A:A,Products!B:B,"")</f>
        <v>Vitamins</v>
      </c>
      <c r="E4868" s="4" t="str">
        <f t="array" ref="E4868">_xlfn.XLOOKUP(C4868,Products!A:A,Products!C:C,"")</f>
        <v>Pharmacy</v>
      </c>
      <c r="F4868" s="4" t="str">
        <f t="array" ref="F4868">_xlfn.XLOOKUP(C4868,Products!A:A,Products!D:D,"")</f>
        <v>Ramanathan, Joshi and Srinivasan</v>
      </c>
      <c r="G4868" s="4">
        <f>Order_items!C4868</f>
        <v>1</v>
      </c>
      <c r="H4868" s="4">
        <f>Order_items!D4868</f>
        <v>183.76</v>
      </c>
      <c r="I4868" s="4">
        <f>Order_items!E4868</f>
        <v>183.76</v>
      </c>
      <c r="J4868" s="4" t="str">
        <f t="array" ref="J4868">_xlfn.XLOOKUP(A4868,Orders!A:A,Orders!G:G,"")</f>
        <v>Cash</v>
      </c>
      <c r="K4868" s="4">
        <f t="shared" si="1"/>
        <v>2023</v>
      </c>
      <c r="L4868" s="4" t="str">
        <f t="shared" si="2"/>
        <v>Dec</v>
      </c>
    </row>
    <row r="4869" ht="22.5" customHeight="1">
      <c r="A4869" s="4">
        <f>(Orders!A4869)</f>
        <v>4902314626</v>
      </c>
      <c r="B4869" s="5">
        <f t="array" ref="B4869">_xlfn.XLOOKUP(A4869, Orders!A:A,Orders!C:C)</f>
        <v>45437.65505</v>
      </c>
      <c r="C4869" s="4">
        <f>Order_items!B4869</f>
        <v>140154</v>
      </c>
      <c r="D4869" s="4" t="str">
        <f t="array" ref="D4869">_xlfn.XLOOKUP(C4869,Products!A:A,Products!B:B,"")</f>
        <v>Shampoo</v>
      </c>
      <c r="E4869" s="4" t="str">
        <f t="array" ref="E4869">_xlfn.XLOOKUP(C4869,Products!A:A,Products!C:C,"")</f>
        <v>Personal Care</v>
      </c>
      <c r="F4869" s="4" t="str">
        <f t="array" ref="F4869">_xlfn.XLOOKUP(C4869,Products!A:A,Products!D:D,"")</f>
        <v>Malhotra LLC</v>
      </c>
      <c r="G4869" s="4">
        <f>Order_items!C4869</f>
        <v>2</v>
      </c>
      <c r="H4869" s="4">
        <f>Order_items!D4869</f>
        <v>171.2</v>
      </c>
      <c r="I4869" s="4">
        <f>Order_items!E4869</f>
        <v>342.4</v>
      </c>
      <c r="J4869" s="4" t="str">
        <f t="array" ref="J4869">_xlfn.XLOOKUP(A4869,Orders!A:A,Orders!G:G,"")</f>
        <v>Cash</v>
      </c>
      <c r="K4869" s="4">
        <f t="shared" si="1"/>
        <v>2024</v>
      </c>
      <c r="L4869" s="4" t="str">
        <f t="shared" si="2"/>
        <v>May</v>
      </c>
    </row>
    <row r="4870" ht="22.5" customHeight="1">
      <c r="A4870" s="4">
        <f>(Orders!A4870)</f>
        <v>361595059</v>
      </c>
      <c r="B4870" s="5">
        <f t="array" ref="B4870">_xlfn.XLOOKUP(A4870, Orders!A:A,Orders!C:C)</f>
        <v>45220.25865</v>
      </c>
      <c r="C4870" s="4">
        <f>Order_items!B4870</f>
        <v>700048</v>
      </c>
      <c r="D4870" s="4" t="str">
        <f t="array" ref="D4870">_xlfn.XLOOKUP(C4870,Products!A:A,Products!B:B,"")</f>
        <v>Dish Soap</v>
      </c>
      <c r="E4870" s="4" t="str">
        <f t="array" ref="E4870">_xlfn.XLOOKUP(C4870,Products!A:A,Products!C:C,"")</f>
        <v>Household Care</v>
      </c>
      <c r="F4870" s="4" t="str">
        <f t="array" ref="F4870">_xlfn.XLOOKUP(C4870,Products!A:A,Products!D:D,"")</f>
        <v>Khalsa-Bhavsar</v>
      </c>
      <c r="G4870" s="4">
        <f>Order_items!C4870</f>
        <v>1</v>
      </c>
      <c r="H4870" s="4">
        <f>Order_items!D4870</f>
        <v>141.28</v>
      </c>
      <c r="I4870" s="4">
        <f>Order_items!E4870</f>
        <v>141.28</v>
      </c>
      <c r="J4870" s="4" t="str">
        <f t="array" ref="J4870">_xlfn.XLOOKUP(A4870,Orders!A:A,Orders!G:G,"")</f>
        <v>Cash</v>
      </c>
      <c r="K4870" s="4">
        <f t="shared" si="1"/>
        <v>2023</v>
      </c>
      <c r="L4870" s="4" t="str">
        <f t="shared" si="2"/>
        <v>Oct</v>
      </c>
    </row>
    <row r="4871" ht="22.5" customHeight="1">
      <c r="A4871" s="4">
        <f>(Orders!A4871)</f>
        <v>5309683159</v>
      </c>
      <c r="B4871" s="5">
        <f t="array" ref="B4871">_xlfn.XLOOKUP(A4871, Orders!A:A,Orders!C:C)</f>
        <v>45037.21112</v>
      </c>
      <c r="C4871" s="4">
        <f>Order_items!B4871</f>
        <v>757274</v>
      </c>
      <c r="D4871" s="4" t="str">
        <f t="array" ref="D4871">_xlfn.XLOOKUP(C4871,Products!A:A,Products!B:B,"")</f>
        <v>Pet Treats</v>
      </c>
      <c r="E4871" s="4" t="str">
        <f t="array" ref="E4871">_xlfn.XLOOKUP(C4871,Products!A:A,Products!C:C,"")</f>
        <v>Pet Care</v>
      </c>
      <c r="F4871" s="4" t="str">
        <f t="array" ref="F4871">_xlfn.XLOOKUP(C4871,Products!A:A,Products!D:D,"")</f>
        <v>Minhas, Kapoor and Sethi</v>
      </c>
      <c r="G4871" s="4">
        <f>Order_items!C4871</f>
        <v>2</v>
      </c>
      <c r="H4871" s="4">
        <f>Order_items!D4871</f>
        <v>98.32</v>
      </c>
      <c r="I4871" s="4">
        <f>Order_items!E4871</f>
        <v>196.64</v>
      </c>
      <c r="J4871" s="4" t="str">
        <f t="array" ref="J4871">_xlfn.XLOOKUP(A4871,Orders!A:A,Orders!G:G,"")</f>
        <v>Wallet</v>
      </c>
      <c r="K4871" s="4">
        <f t="shared" si="1"/>
        <v>2023</v>
      </c>
      <c r="L4871" s="4" t="str">
        <f t="shared" si="2"/>
        <v>Apr</v>
      </c>
    </row>
    <row r="4872" ht="22.5" customHeight="1">
      <c r="A4872" s="4">
        <f>(Orders!A4872)</f>
        <v>2300265337</v>
      </c>
      <c r="B4872" s="5">
        <f t="array" ref="B4872">_xlfn.XLOOKUP(A4872, Orders!A:A,Orders!C:C)</f>
        <v>45292.04881</v>
      </c>
      <c r="C4872" s="4">
        <f>Order_items!B4872</f>
        <v>654623</v>
      </c>
      <c r="D4872" s="4" t="str">
        <f t="array" ref="D4872">_xlfn.XLOOKUP(C4872,Products!A:A,Products!B:B,"")</f>
        <v>Chips</v>
      </c>
      <c r="E4872" s="4" t="str">
        <f t="array" ref="E4872">_xlfn.XLOOKUP(C4872,Products!A:A,Products!C:C,"")</f>
        <v>Snacks &amp; Munchies</v>
      </c>
      <c r="F4872" s="4" t="str">
        <f t="array" ref="F4872">_xlfn.XLOOKUP(C4872,Products!A:A,Products!D:D,"")</f>
        <v>Pradhan and Sons</v>
      </c>
      <c r="G4872" s="4">
        <f>Order_items!C4872</f>
        <v>3</v>
      </c>
      <c r="H4872" s="4">
        <f>Order_items!D4872</f>
        <v>422.14</v>
      </c>
      <c r="I4872" s="4">
        <f>Order_items!E4872</f>
        <v>1266.42</v>
      </c>
      <c r="J4872" s="4" t="str">
        <f t="array" ref="J4872">_xlfn.XLOOKUP(A4872,Orders!A:A,Orders!G:G,"")</f>
        <v>Cash</v>
      </c>
      <c r="K4872" s="4">
        <f t="shared" si="1"/>
        <v>2024</v>
      </c>
      <c r="L4872" s="4" t="str">
        <f t="shared" si="2"/>
        <v>Jan</v>
      </c>
    </row>
    <row r="4873" ht="22.5" customHeight="1">
      <c r="A4873" s="4">
        <f>(Orders!A4873)</f>
        <v>199903168</v>
      </c>
      <c r="B4873" s="5">
        <f t="array" ref="B4873">_xlfn.XLOOKUP(A4873, Orders!A:A,Orders!C:C)</f>
        <v>45032.45787</v>
      </c>
      <c r="C4873" s="4">
        <f>Order_items!B4873</f>
        <v>847349</v>
      </c>
      <c r="D4873" s="4" t="str">
        <f t="array" ref="D4873">_xlfn.XLOOKUP(C4873,Products!A:A,Products!B:B,"")</f>
        <v>Potatoes</v>
      </c>
      <c r="E4873" s="4" t="str">
        <f t="array" ref="E4873">_xlfn.XLOOKUP(C4873,Products!A:A,Products!C:C,"")</f>
        <v>Fruits &amp; Vegetables</v>
      </c>
      <c r="F4873" s="4" t="str">
        <f t="array" ref="F4873">_xlfn.XLOOKUP(C4873,Products!A:A,Products!D:D,"")</f>
        <v>Chhabra-Agrawal</v>
      </c>
      <c r="G4873" s="4">
        <f>Order_items!C4873</f>
        <v>3</v>
      </c>
      <c r="H4873" s="4">
        <f>Order_items!D4873</f>
        <v>781.08</v>
      </c>
      <c r="I4873" s="4">
        <f>Order_items!E4873</f>
        <v>2343.24</v>
      </c>
      <c r="J4873" s="4" t="str">
        <f t="array" ref="J4873">_xlfn.XLOOKUP(A4873,Orders!A:A,Orders!G:G,"")</f>
        <v>UPI</v>
      </c>
      <c r="K4873" s="4">
        <f t="shared" si="1"/>
        <v>2023</v>
      </c>
      <c r="L4873" s="4" t="str">
        <f t="shared" si="2"/>
        <v>Apr</v>
      </c>
    </row>
    <row r="4874" ht="22.5" customHeight="1">
      <c r="A4874" s="4">
        <f>(Orders!A4874)</f>
        <v>4923840119</v>
      </c>
      <c r="B4874" s="5">
        <f t="array" ref="B4874">_xlfn.XLOOKUP(A4874, Orders!A:A,Orders!C:C)</f>
        <v>45539.23645</v>
      </c>
      <c r="C4874" s="4">
        <f>Order_items!B4874</f>
        <v>764014</v>
      </c>
      <c r="D4874" s="4" t="str">
        <f t="array" ref="D4874">_xlfn.XLOOKUP(C4874,Products!A:A,Products!B:B,"")</f>
        <v>Salt</v>
      </c>
      <c r="E4874" s="4" t="str">
        <f t="array" ref="E4874">_xlfn.XLOOKUP(C4874,Products!A:A,Products!C:C,"")</f>
        <v>Grocery &amp; Staples</v>
      </c>
      <c r="F4874" s="4" t="str">
        <f t="array" ref="F4874">_xlfn.XLOOKUP(C4874,Products!A:A,Products!D:D,"")</f>
        <v>Grewal, Swamy and Dayal</v>
      </c>
      <c r="G4874" s="4">
        <f>Order_items!C4874</f>
        <v>2</v>
      </c>
      <c r="H4874" s="4">
        <f>Order_items!D4874</f>
        <v>612.04</v>
      </c>
      <c r="I4874" s="4">
        <f>Order_items!E4874</f>
        <v>1224.08</v>
      </c>
      <c r="J4874" s="4" t="str">
        <f t="array" ref="J4874">_xlfn.XLOOKUP(A4874,Orders!A:A,Orders!G:G,"")</f>
        <v>UPI</v>
      </c>
      <c r="K4874" s="4">
        <f t="shared" si="1"/>
        <v>2024</v>
      </c>
      <c r="L4874" s="4" t="str">
        <f t="shared" si="2"/>
        <v>Sep</v>
      </c>
    </row>
    <row r="4875" ht="22.5" customHeight="1">
      <c r="A4875" s="4">
        <f>(Orders!A4875)</f>
        <v>2209550085</v>
      </c>
      <c r="B4875" s="5">
        <f t="array" ref="B4875">_xlfn.XLOOKUP(A4875, Orders!A:A,Orders!C:C)</f>
        <v>45542.55711</v>
      </c>
      <c r="C4875" s="4">
        <f>Order_items!B4875</f>
        <v>679865</v>
      </c>
      <c r="D4875" s="4" t="str">
        <f t="array" ref="D4875">_xlfn.XLOOKUP(C4875,Products!A:A,Products!B:B,"")</f>
        <v>Wheat Flour</v>
      </c>
      <c r="E4875" s="4" t="str">
        <f t="array" ref="E4875">_xlfn.XLOOKUP(C4875,Products!A:A,Products!C:C,"")</f>
        <v>Grocery &amp; Staples</v>
      </c>
      <c r="F4875" s="4" t="str">
        <f t="array" ref="F4875">_xlfn.XLOOKUP(C4875,Products!A:A,Products!D:D,"")</f>
        <v>Memon-Barad</v>
      </c>
      <c r="G4875" s="4">
        <f>Order_items!C4875</f>
        <v>1</v>
      </c>
      <c r="H4875" s="4">
        <f>Order_items!D4875</f>
        <v>347.91</v>
      </c>
      <c r="I4875" s="4">
        <f>Order_items!E4875</f>
        <v>347.91</v>
      </c>
      <c r="J4875" s="4" t="str">
        <f t="array" ref="J4875">_xlfn.XLOOKUP(A4875,Orders!A:A,Orders!G:G,"")</f>
        <v>Cash</v>
      </c>
      <c r="K4875" s="4">
        <f t="shared" si="1"/>
        <v>2024</v>
      </c>
      <c r="L4875" s="4" t="str">
        <f t="shared" si="2"/>
        <v>Sep</v>
      </c>
    </row>
    <row r="4876" ht="22.5" customHeight="1">
      <c r="A4876" s="4">
        <f>(Orders!A4876)</f>
        <v>120178110</v>
      </c>
      <c r="B4876" s="5">
        <f t="array" ref="B4876">_xlfn.XLOOKUP(A4876, Orders!A:A,Orders!C:C)</f>
        <v>45312.0558</v>
      </c>
      <c r="C4876" s="4">
        <f>Order_items!B4876</f>
        <v>739534</v>
      </c>
      <c r="D4876" s="4" t="str">
        <f t="array" ref="D4876">_xlfn.XLOOKUP(C4876,Products!A:A,Products!B:B,"")</f>
        <v>Toilet Cleaner</v>
      </c>
      <c r="E4876" s="4" t="str">
        <f t="array" ref="E4876">_xlfn.XLOOKUP(C4876,Products!A:A,Products!C:C,"")</f>
        <v>Household Care</v>
      </c>
      <c r="F4876" s="4" t="str">
        <f t="array" ref="F4876">_xlfn.XLOOKUP(C4876,Products!A:A,Products!D:D,"")</f>
        <v>Gera, Narang and Karpe</v>
      </c>
      <c r="G4876" s="4">
        <f>Order_items!C4876</f>
        <v>3</v>
      </c>
      <c r="H4876" s="4">
        <f>Order_items!D4876</f>
        <v>994.56</v>
      </c>
      <c r="I4876" s="4">
        <f>Order_items!E4876</f>
        <v>2983.68</v>
      </c>
      <c r="J4876" s="4" t="str">
        <f t="array" ref="J4876">_xlfn.XLOOKUP(A4876,Orders!A:A,Orders!G:G,"")</f>
        <v>Wallet</v>
      </c>
      <c r="K4876" s="4">
        <f t="shared" si="1"/>
        <v>2024</v>
      </c>
      <c r="L4876" s="4" t="str">
        <f t="shared" si="2"/>
        <v>Jan</v>
      </c>
    </row>
    <row r="4877" ht="22.5" customHeight="1">
      <c r="A4877" s="4">
        <f>(Orders!A4877)</f>
        <v>6647259959</v>
      </c>
      <c r="B4877" s="5">
        <f t="array" ref="B4877">_xlfn.XLOOKUP(A4877, Orders!A:A,Orders!C:C)</f>
        <v>45097.93758</v>
      </c>
      <c r="C4877" s="4">
        <f>Order_items!B4877</f>
        <v>39154</v>
      </c>
      <c r="D4877" s="4" t="str">
        <f t="array" ref="D4877">_xlfn.XLOOKUP(C4877,Products!A:A,Products!B:B,"")</f>
        <v>Mangoes</v>
      </c>
      <c r="E4877" s="4" t="str">
        <f t="array" ref="E4877">_xlfn.XLOOKUP(C4877,Products!A:A,Products!C:C,"")</f>
        <v>Fruits &amp; Vegetables</v>
      </c>
      <c r="F4877" s="4" t="str">
        <f t="array" ref="F4877">_xlfn.XLOOKUP(C4877,Products!A:A,Products!D:D,"")</f>
        <v>Suresh, Bose and Bajwa</v>
      </c>
      <c r="G4877" s="4">
        <f>Order_items!C4877</f>
        <v>3</v>
      </c>
      <c r="H4877" s="4">
        <f>Order_items!D4877</f>
        <v>946.86</v>
      </c>
      <c r="I4877" s="4">
        <f>Order_items!E4877</f>
        <v>2840.58</v>
      </c>
      <c r="J4877" s="4" t="str">
        <f t="array" ref="J4877">_xlfn.XLOOKUP(A4877,Orders!A:A,Orders!G:G,"")</f>
        <v>Card</v>
      </c>
      <c r="K4877" s="4">
        <f t="shared" si="1"/>
        <v>2023</v>
      </c>
      <c r="L4877" s="4" t="str">
        <f t="shared" si="2"/>
        <v>Jun</v>
      </c>
    </row>
    <row r="4878" ht="22.5" customHeight="1">
      <c r="A4878" s="4">
        <f>(Orders!A4878)</f>
        <v>3859980017</v>
      </c>
      <c r="B4878" s="5">
        <f t="array" ref="B4878">_xlfn.XLOOKUP(A4878, Orders!A:A,Orders!C:C)</f>
        <v>45061.21883</v>
      </c>
      <c r="C4878" s="4">
        <f>Order_items!B4878</f>
        <v>992178</v>
      </c>
      <c r="D4878" s="4" t="str">
        <f t="array" ref="D4878">_xlfn.XLOOKUP(C4878,Products!A:A,Products!B:B,"")</f>
        <v>Pain Reliever</v>
      </c>
      <c r="E4878" s="4" t="str">
        <f t="array" ref="E4878">_xlfn.XLOOKUP(C4878,Products!A:A,Products!C:C,"")</f>
        <v>Pharmacy</v>
      </c>
      <c r="F4878" s="4" t="str">
        <f t="array" ref="F4878">_xlfn.XLOOKUP(C4878,Products!A:A,Products!D:D,"")</f>
        <v>Basu and Sons</v>
      </c>
      <c r="G4878" s="4">
        <f>Order_items!C4878</f>
        <v>1</v>
      </c>
      <c r="H4878" s="4">
        <f>Order_items!D4878</f>
        <v>632.43</v>
      </c>
      <c r="I4878" s="4">
        <f>Order_items!E4878</f>
        <v>632.43</v>
      </c>
      <c r="J4878" s="4" t="str">
        <f t="array" ref="J4878">_xlfn.XLOOKUP(A4878,Orders!A:A,Orders!G:G,"")</f>
        <v>Card</v>
      </c>
      <c r="K4878" s="4">
        <f t="shared" si="1"/>
        <v>2023</v>
      </c>
      <c r="L4878" s="4" t="str">
        <f t="shared" si="2"/>
        <v>May</v>
      </c>
    </row>
    <row r="4879" ht="22.5" customHeight="1">
      <c r="A4879" s="4">
        <f>(Orders!A4879)</f>
        <v>9196827234</v>
      </c>
      <c r="B4879" s="5">
        <f t="array" ref="B4879">_xlfn.XLOOKUP(A4879, Orders!A:A,Orders!C:C)</f>
        <v>45230.20383</v>
      </c>
      <c r="C4879" s="4">
        <f>Order_items!B4879</f>
        <v>741341</v>
      </c>
      <c r="D4879" s="4" t="str">
        <f t="array" ref="D4879">_xlfn.XLOOKUP(C4879,Products!A:A,Products!B:B,"")</f>
        <v>Eggs</v>
      </c>
      <c r="E4879" s="4" t="str">
        <f t="array" ref="E4879">_xlfn.XLOOKUP(C4879,Products!A:A,Products!C:C,"")</f>
        <v>Dairy &amp; Breakfast</v>
      </c>
      <c r="F4879" s="4" t="str">
        <f t="array" ref="F4879">_xlfn.XLOOKUP(C4879,Products!A:A,Products!D:D,"")</f>
        <v>Prasad LLC</v>
      </c>
      <c r="G4879" s="4">
        <f>Order_items!C4879</f>
        <v>2</v>
      </c>
      <c r="H4879" s="4">
        <f>Order_items!D4879</f>
        <v>923.84</v>
      </c>
      <c r="I4879" s="4">
        <f>Order_items!E4879</f>
        <v>1847.68</v>
      </c>
      <c r="J4879" s="4" t="str">
        <f t="array" ref="J4879">_xlfn.XLOOKUP(A4879,Orders!A:A,Orders!G:G,"")</f>
        <v>Wallet</v>
      </c>
      <c r="K4879" s="4">
        <f t="shared" si="1"/>
        <v>2023</v>
      </c>
      <c r="L4879" s="4" t="str">
        <f t="shared" si="2"/>
        <v>Oct</v>
      </c>
    </row>
    <row r="4880" ht="22.5" customHeight="1">
      <c r="A4880" s="4">
        <f>(Orders!A4880)</f>
        <v>3499440849</v>
      </c>
      <c r="B4880" s="5">
        <f t="array" ref="B4880">_xlfn.XLOOKUP(A4880, Orders!A:A,Orders!C:C)</f>
        <v>45209.90043</v>
      </c>
      <c r="C4880" s="4">
        <f>Order_items!B4880</f>
        <v>965755</v>
      </c>
      <c r="D4880" s="4" t="str">
        <f t="array" ref="D4880">_xlfn.XLOOKUP(C4880,Products!A:A,Products!B:B,"")</f>
        <v>Bananas</v>
      </c>
      <c r="E4880" s="4" t="str">
        <f t="array" ref="E4880">_xlfn.XLOOKUP(C4880,Products!A:A,Products!C:C,"")</f>
        <v>Fruits &amp; Vegetables</v>
      </c>
      <c r="F4880" s="4" t="str">
        <f t="array" ref="F4880">_xlfn.XLOOKUP(C4880,Products!A:A,Products!D:D,"")</f>
        <v>Doshi, Sarraf and Sama</v>
      </c>
      <c r="G4880" s="4">
        <f>Order_items!C4880</f>
        <v>2</v>
      </c>
      <c r="H4880" s="4">
        <f>Order_items!D4880</f>
        <v>532.57</v>
      </c>
      <c r="I4880" s="4">
        <f>Order_items!E4880</f>
        <v>1065.14</v>
      </c>
      <c r="J4880" s="4" t="str">
        <f t="array" ref="J4880">_xlfn.XLOOKUP(A4880,Orders!A:A,Orders!G:G,"")</f>
        <v>Card</v>
      </c>
      <c r="K4880" s="4">
        <f t="shared" si="1"/>
        <v>2023</v>
      </c>
      <c r="L4880" s="4" t="str">
        <f t="shared" si="2"/>
        <v>Oct</v>
      </c>
    </row>
    <row r="4881" ht="22.5" customHeight="1">
      <c r="A4881" s="4">
        <f>(Orders!A4881)</f>
        <v>7114775833</v>
      </c>
      <c r="B4881" s="5">
        <f t="array" ref="B4881">_xlfn.XLOOKUP(A4881, Orders!A:A,Orders!C:C)</f>
        <v>45481.53679</v>
      </c>
      <c r="C4881" s="4">
        <f>Order_items!B4881</f>
        <v>592784</v>
      </c>
      <c r="D4881" s="4" t="str">
        <f t="array" ref="D4881">_xlfn.XLOOKUP(C4881,Products!A:A,Products!B:B,"")</f>
        <v>Biscuits</v>
      </c>
      <c r="E4881" s="4" t="str">
        <f t="array" ref="E4881">_xlfn.XLOOKUP(C4881,Products!A:A,Products!C:C,"")</f>
        <v>Snacks &amp; Munchies</v>
      </c>
      <c r="F4881" s="4" t="str">
        <f t="array" ref="F4881">_xlfn.XLOOKUP(C4881,Products!A:A,Products!D:D,"")</f>
        <v>Andra, Mander and Kari</v>
      </c>
      <c r="G4881" s="4">
        <f>Order_items!C4881</f>
        <v>1</v>
      </c>
      <c r="H4881" s="4">
        <f>Order_items!D4881</f>
        <v>280.35</v>
      </c>
      <c r="I4881" s="4">
        <f>Order_items!E4881</f>
        <v>280.35</v>
      </c>
      <c r="J4881" s="4" t="str">
        <f t="array" ref="J4881">_xlfn.XLOOKUP(A4881,Orders!A:A,Orders!G:G,"")</f>
        <v>Cash</v>
      </c>
      <c r="K4881" s="4">
        <f t="shared" si="1"/>
        <v>2024</v>
      </c>
      <c r="L4881" s="4" t="str">
        <f t="shared" si="2"/>
        <v>Jul</v>
      </c>
    </row>
    <row r="4882" ht="22.5" customHeight="1">
      <c r="A4882" s="4">
        <f>(Orders!A4882)</f>
        <v>7812364366</v>
      </c>
      <c r="B4882" s="5">
        <f t="array" ref="B4882">_xlfn.XLOOKUP(A4882, Orders!A:A,Orders!C:C)</f>
        <v>45164.98753</v>
      </c>
      <c r="C4882" s="4">
        <f>Order_items!B4882</f>
        <v>552883</v>
      </c>
      <c r="D4882" s="4" t="str">
        <f t="array" ref="D4882">_xlfn.XLOOKUP(C4882,Products!A:A,Products!B:B,"")</f>
        <v>Potatoes</v>
      </c>
      <c r="E4882" s="4" t="str">
        <f t="array" ref="E4882">_xlfn.XLOOKUP(C4882,Products!A:A,Products!C:C,"")</f>
        <v>Fruits &amp; Vegetables</v>
      </c>
      <c r="F4882" s="4" t="str">
        <f t="array" ref="F4882">_xlfn.XLOOKUP(C4882,Products!A:A,Products!D:D,"")</f>
        <v>Balan, Patel and Mall</v>
      </c>
      <c r="G4882" s="4">
        <f>Order_items!C4882</f>
        <v>1</v>
      </c>
      <c r="H4882" s="4">
        <f>Order_items!D4882</f>
        <v>888.16</v>
      </c>
      <c r="I4882" s="4">
        <f>Order_items!E4882</f>
        <v>888.16</v>
      </c>
      <c r="J4882" s="4" t="str">
        <f t="array" ref="J4882">_xlfn.XLOOKUP(A4882,Orders!A:A,Orders!G:G,"")</f>
        <v>Cash</v>
      </c>
      <c r="K4882" s="4">
        <f t="shared" si="1"/>
        <v>2023</v>
      </c>
      <c r="L4882" s="4" t="str">
        <f t="shared" si="2"/>
        <v>Aug</v>
      </c>
    </row>
    <row r="4883" ht="22.5" customHeight="1">
      <c r="A4883" s="4">
        <f>(Orders!A4883)</f>
        <v>7525899857</v>
      </c>
      <c r="B4883" s="5">
        <f t="array" ref="B4883">_xlfn.XLOOKUP(A4883, Orders!A:A,Orders!C:C)</f>
        <v>45173.17558</v>
      </c>
      <c r="C4883" s="4">
        <f>Order_items!B4883</f>
        <v>723678</v>
      </c>
      <c r="D4883" s="4" t="str">
        <f t="array" ref="D4883">_xlfn.XLOOKUP(C4883,Products!A:A,Products!B:B,"")</f>
        <v>Dog Food</v>
      </c>
      <c r="E4883" s="4" t="str">
        <f t="array" ref="E4883">_xlfn.XLOOKUP(C4883,Products!A:A,Products!C:C,"")</f>
        <v>Pet Care</v>
      </c>
      <c r="F4883" s="4" t="str">
        <f t="array" ref="F4883">_xlfn.XLOOKUP(C4883,Products!A:A,Products!D:D,"")</f>
        <v>Lall, Datta and Swamy</v>
      </c>
      <c r="G4883" s="4">
        <f>Order_items!C4883</f>
        <v>3</v>
      </c>
      <c r="H4883" s="4">
        <f>Order_items!D4883</f>
        <v>675.46</v>
      </c>
      <c r="I4883" s="4">
        <f>Order_items!E4883</f>
        <v>2026.38</v>
      </c>
      <c r="J4883" s="4" t="str">
        <f t="array" ref="J4883">_xlfn.XLOOKUP(A4883,Orders!A:A,Orders!G:G,"")</f>
        <v>Wallet</v>
      </c>
      <c r="K4883" s="4">
        <f t="shared" si="1"/>
        <v>2023</v>
      </c>
      <c r="L4883" s="4" t="str">
        <f t="shared" si="2"/>
        <v>Sep</v>
      </c>
    </row>
    <row r="4884" ht="22.5" customHeight="1">
      <c r="A4884" s="4">
        <f>(Orders!A4884)</f>
        <v>3917847107</v>
      </c>
      <c r="B4884" s="5">
        <f t="array" ref="B4884">_xlfn.XLOOKUP(A4884, Orders!A:A,Orders!C:C)</f>
        <v>45517.93128</v>
      </c>
      <c r="C4884" s="4">
        <f>Order_items!B4884</f>
        <v>587420</v>
      </c>
      <c r="D4884" s="4" t="str">
        <f t="array" ref="D4884">_xlfn.XLOOKUP(C4884,Products!A:A,Products!B:B,"")</f>
        <v>Cookies</v>
      </c>
      <c r="E4884" s="4" t="str">
        <f t="array" ref="E4884">_xlfn.XLOOKUP(C4884,Products!A:A,Products!C:C,"")</f>
        <v>Snacks &amp; Munchies</v>
      </c>
      <c r="F4884" s="4" t="str">
        <f t="array" ref="F4884">_xlfn.XLOOKUP(C4884,Products!A:A,Products!D:D,"")</f>
        <v>Raj and Sons</v>
      </c>
      <c r="G4884" s="4">
        <f>Order_items!C4884</f>
        <v>2</v>
      </c>
      <c r="H4884" s="4">
        <f>Order_items!D4884</f>
        <v>357.42</v>
      </c>
      <c r="I4884" s="4">
        <f>Order_items!E4884</f>
        <v>714.84</v>
      </c>
      <c r="J4884" s="4" t="str">
        <f t="array" ref="J4884">_xlfn.XLOOKUP(A4884,Orders!A:A,Orders!G:G,"")</f>
        <v>UPI</v>
      </c>
      <c r="K4884" s="4">
        <f t="shared" si="1"/>
        <v>2024</v>
      </c>
      <c r="L4884" s="4" t="str">
        <f t="shared" si="2"/>
        <v>Aug</v>
      </c>
    </row>
    <row r="4885" ht="22.5" customHeight="1">
      <c r="A4885" s="4">
        <f>(Orders!A4885)</f>
        <v>1229828587</v>
      </c>
      <c r="B4885" s="5">
        <f t="array" ref="B4885">_xlfn.XLOOKUP(A4885, Orders!A:A,Orders!C:C)</f>
        <v>45226.05569</v>
      </c>
      <c r="C4885" s="4">
        <f>Order_items!B4885</f>
        <v>432617</v>
      </c>
      <c r="D4885" s="4" t="str">
        <f t="array" ref="D4885">_xlfn.XLOOKUP(C4885,Products!A:A,Products!B:B,"")</f>
        <v>Baby Wipes</v>
      </c>
      <c r="E4885" s="4" t="str">
        <f t="array" ref="E4885">_xlfn.XLOOKUP(C4885,Products!A:A,Products!C:C,"")</f>
        <v>Baby Care</v>
      </c>
      <c r="F4885" s="4" t="str">
        <f t="array" ref="F4885">_xlfn.XLOOKUP(C4885,Products!A:A,Products!D:D,"")</f>
        <v>Dora-Pillai</v>
      </c>
      <c r="G4885" s="4">
        <f>Order_items!C4885</f>
        <v>2</v>
      </c>
      <c r="H4885" s="4">
        <f>Order_items!D4885</f>
        <v>863.18</v>
      </c>
      <c r="I4885" s="4">
        <f>Order_items!E4885</f>
        <v>1726.36</v>
      </c>
      <c r="J4885" s="4" t="str">
        <f t="array" ref="J4885">_xlfn.XLOOKUP(A4885,Orders!A:A,Orders!G:G,"")</f>
        <v>UPI</v>
      </c>
      <c r="K4885" s="4">
        <f t="shared" si="1"/>
        <v>2023</v>
      </c>
      <c r="L4885" s="4" t="str">
        <f t="shared" si="2"/>
        <v>Oct</v>
      </c>
    </row>
    <row r="4886" ht="22.5" customHeight="1">
      <c r="A4886" s="4">
        <f>(Orders!A4886)</f>
        <v>4249345096</v>
      </c>
      <c r="B4886" s="5">
        <f t="array" ref="B4886">_xlfn.XLOOKUP(A4886, Orders!A:A,Orders!C:C)</f>
        <v>45077.78367</v>
      </c>
      <c r="C4886" s="4">
        <f>Order_items!B4886</f>
        <v>564692</v>
      </c>
      <c r="D4886" s="4" t="str">
        <f t="array" ref="D4886">_xlfn.XLOOKUP(C4886,Products!A:A,Products!B:B,"")</f>
        <v>Cat Food</v>
      </c>
      <c r="E4886" s="4" t="str">
        <f t="array" ref="E4886">_xlfn.XLOOKUP(C4886,Products!A:A,Products!C:C,"")</f>
        <v>Pet Care</v>
      </c>
      <c r="F4886" s="4" t="str">
        <f t="array" ref="F4886">_xlfn.XLOOKUP(C4886,Products!A:A,Products!D:D,"")</f>
        <v>Krishna, Bail and Dyal</v>
      </c>
      <c r="G4886" s="4">
        <f>Order_items!C4886</f>
        <v>1</v>
      </c>
      <c r="H4886" s="4">
        <f>Order_items!D4886</f>
        <v>215.65</v>
      </c>
      <c r="I4886" s="4">
        <f>Order_items!E4886</f>
        <v>215.65</v>
      </c>
      <c r="J4886" s="4" t="str">
        <f t="array" ref="J4886">_xlfn.XLOOKUP(A4886,Orders!A:A,Orders!G:G,"")</f>
        <v>UPI</v>
      </c>
      <c r="K4886" s="4">
        <f t="shared" si="1"/>
        <v>2023</v>
      </c>
      <c r="L4886" s="4" t="str">
        <f t="shared" si="2"/>
        <v>May</v>
      </c>
    </row>
    <row r="4887" ht="22.5" customHeight="1">
      <c r="A4887" s="4">
        <f>(Orders!A4887)</f>
        <v>4002407580</v>
      </c>
      <c r="B4887" s="5">
        <f t="array" ref="B4887">_xlfn.XLOOKUP(A4887, Orders!A:A,Orders!C:C)</f>
        <v>45247.71697</v>
      </c>
      <c r="C4887" s="4">
        <f>Order_items!B4887</f>
        <v>256051</v>
      </c>
      <c r="D4887" s="4" t="str">
        <f t="array" ref="D4887">_xlfn.XLOOKUP(C4887,Products!A:A,Products!B:B,"")</f>
        <v>Lotion</v>
      </c>
      <c r="E4887" s="4" t="str">
        <f t="array" ref="E4887">_xlfn.XLOOKUP(C4887,Products!A:A,Products!C:C,"")</f>
        <v>Personal Care</v>
      </c>
      <c r="F4887" s="4" t="str">
        <f t="array" ref="F4887">_xlfn.XLOOKUP(C4887,Products!A:A,Products!D:D,"")</f>
        <v>Mannan, Naidu and Sama</v>
      </c>
      <c r="G4887" s="4">
        <f>Order_items!C4887</f>
        <v>3</v>
      </c>
      <c r="H4887" s="4">
        <f>Order_items!D4887</f>
        <v>400.92</v>
      </c>
      <c r="I4887" s="4">
        <f>Order_items!E4887</f>
        <v>1202.76</v>
      </c>
      <c r="J4887" s="4" t="str">
        <f t="array" ref="J4887">_xlfn.XLOOKUP(A4887,Orders!A:A,Orders!G:G,"")</f>
        <v>Cash</v>
      </c>
      <c r="K4887" s="4">
        <f t="shared" si="1"/>
        <v>2023</v>
      </c>
      <c r="L4887" s="4" t="str">
        <f t="shared" si="2"/>
        <v>Nov</v>
      </c>
    </row>
    <row r="4888" ht="22.5" customHeight="1">
      <c r="A4888" s="4">
        <f>(Orders!A4888)</f>
        <v>5982122427</v>
      </c>
      <c r="B4888" s="5">
        <f t="array" ref="B4888">_xlfn.XLOOKUP(A4888, Orders!A:A,Orders!C:C)</f>
        <v>45039.83311</v>
      </c>
      <c r="C4888" s="4">
        <f>Order_items!B4888</f>
        <v>707935</v>
      </c>
      <c r="D4888" s="4" t="str">
        <f t="array" ref="D4888">_xlfn.XLOOKUP(C4888,Products!A:A,Products!B:B,"")</f>
        <v>Cat Food</v>
      </c>
      <c r="E4888" s="4" t="str">
        <f t="array" ref="E4888">_xlfn.XLOOKUP(C4888,Products!A:A,Products!C:C,"")</f>
        <v>Pet Care</v>
      </c>
      <c r="F4888" s="4" t="str">
        <f t="array" ref="F4888">_xlfn.XLOOKUP(C4888,Products!A:A,Products!D:D,"")</f>
        <v>Anne, Mammen and Khatri</v>
      </c>
      <c r="G4888" s="4">
        <f>Order_items!C4888</f>
        <v>3</v>
      </c>
      <c r="H4888" s="4">
        <f>Order_items!D4888</f>
        <v>820.9</v>
      </c>
      <c r="I4888" s="4">
        <f>Order_items!E4888</f>
        <v>2462.7</v>
      </c>
      <c r="J4888" s="4" t="str">
        <f t="array" ref="J4888">_xlfn.XLOOKUP(A4888,Orders!A:A,Orders!G:G,"")</f>
        <v>Card</v>
      </c>
      <c r="K4888" s="4">
        <f t="shared" si="1"/>
        <v>2023</v>
      </c>
      <c r="L4888" s="4" t="str">
        <f t="shared" si="2"/>
        <v>Apr</v>
      </c>
    </row>
    <row r="4889" ht="22.5" customHeight="1">
      <c r="A4889" s="4">
        <f>(Orders!A4889)</f>
        <v>3280431261</v>
      </c>
      <c r="B4889" s="5">
        <f t="array" ref="B4889">_xlfn.XLOOKUP(A4889, Orders!A:A,Orders!C:C)</f>
        <v>45364.91744</v>
      </c>
      <c r="C4889" s="4">
        <f>Order_items!B4889</f>
        <v>327290</v>
      </c>
      <c r="D4889" s="4" t="str">
        <f t="array" ref="D4889">_xlfn.XLOOKUP(C4889,Products!A:A,Products!B:B,"")</f>
        <v>Sugar</v>
      </c>
      <c r="E4889" s="4" t="str">
        <f t="array" ref="E4889">_xlfn.XLOOKUP(C4889,Products!A:A,Products!C:C,"")</f>
        <v>Grocery &amp; Staples</v>
      </c>
      <c r="F4889" s="4" t="str">
        <f t="array" ref="F4889">_xlfn.XLOOKUP(C4889,Products!A:A,Products!D:D,"")</f>
        <v>Nadkarni Inc</v>
      </c>
      <c r="G4889" s="4">
        <f>Order_items!C4889</f>
        <v>2</v>
      </c>
      <c r="H4889" s="4">
        <f>Order_items!D4889</f>
        <v>862.28</v>
      </c>
      <c r="I4889" s="4">
        <f>Order_items!E4889</f>
        <v>1724.56</v>
      </c>
      <c r="J4889" s="4" t="str">
        <f t="array" ref="J4889">_xlfn.XLOOKUP(A4889,Orders!A:A,Orders!G:G,"")</f>
        <v>Cash</v>
      </c>
      <c r="K4889" s="4">
        <f t="shared" si="1"/>
        <v>2024</v>
      </c>
      <c r="L4889" s="4" t="str">
        <f t="shared" si="2"/>
        <v>Mar</v>
      </c>
    </row>
    <row r="4890" ht="22.5" customHeight="1">
      <c r="A4890" s="4">
        <f>(Orders!A4890)</f>
        <v>5066338759</v>
      </c>
      <c r="B4890" s="5">
        <f t="array" ref="B4890">_xlfn.XLOOKUP(A4890, Orders!A:A,Orders!C:C)</f>
        <v>45251.20068</v>
      </c>
      <c r="C4890" s="4">
        <f>Order_items!B4890</f>
        <v>41853</v>
      </c>
      <c r="D4890" s="4" t="str">
        <f t="array" ref="D4890">_xlfn.XLOOKUP(C4890,Products!A:A,Products!B:B,"")</f>
        <v>Curd</v>
      </c>
      <c r="E4890" s="4" t="str">
        <f t="array" ref="E4890">_xlfn.XLOOKUP(C4890,Products!A:A,Products!C:C,"")</f>
        <v>Dairy &amp; Breakfast</v>
      </c>
      <c r="F4890" s="4" t="str">
        <f t="array" ref="F4890">_xlfn.XLOOKUP(C4890,Products!A:A,Products!D:D,"")</f>
        <v>Handa PLC</v>
      </c>
      <c r="G4890" s="4">
        <f>Order_items!C4890</f>
        <v>2</v>
      </c>
      <c r="H4890" s="4">
        <f>Order_items!D4890</f>
        <v>910.44</v>
      </c>
      <c r="I4890" s="4">
        <f>Order_items!E4890</f>
        <v>1820.88</v>
      </c>
      <c r="J4890" s="4" t="str">
        <f t="array" ref="J4890">_xlfn.XLOOKUP(A4890,Orders!A:A,Orders!G:G,"")</f>
        <v>UPI</v>
      </c>
      <c r="K4890" s="4">
        <f t="shared" si="1"/>
        <v>2023</v>
      </c>
      <c r="L4890" s="4" t="str">
        <f t="shared" si="2"/>
        <v>Nov</v>
      </c>
    </row>
    <row r="4891" ht="22.5" customHeight="1">
      <c r="A4891" s="4">
        <f>(Orders!A4891)</f>
        <v>9087426355</v>
      </c>
      <c r="B4891" s="5">
        <f t="array" ref="B4891">_xlfn.XLOOKUP(A4891, Orders!A:A,Orders!C:C)</f>
        <v>45233.71235</v>
      </c>
      <c r="C4891" s="4">
        <f>Order_items!B4891</f>
        <v>114414</v>
      </c>
      <c r="D4891" s="4" t="str">
        <f t="array" ref="D4891">_xlfn.XLOOKUP(C4891,Products!A:A,Products!B:B,"")</f>
        <v>Vitamins</v>
      </c>
      <c r="E4891" s="4" t="str">
        <f t="array" ref="E4891">_xlfn.XLOOKUP(C4891,Products!A:A,Products!C:C,"")</f>
        <v>Pharmacy</v>
      </c>
      <c r="F4891" s="4" t="str">
        <f t="array" ref="F4891">_xlfn.XLOOKUP(C4891,Products!A:A,Products!D:D,"")</f>
        <v>Kara-Golla</v>
      </c>
      <c r="G4891" s="4">
        <f>Order_items!C4891</f>
        <v>2</v>
      </c>
      <c r="H4891" s="4">
        <f>Order_items!D4891</f>
        <v>832.06</v>
      </c>
      <c r="I4891" s="4">
        <f>Order_items!E4891</f>
        <v>1664.12</v>
      </c>
      <c r="J4891" s="4" t="str">
        <f t="array" ref="J4891">_xlfn.XLOOKUP(A4891,Orders!A:A,Orders!G:G,"")</f>
        <v>Wallet</v>
      </c>
      <c r="K4891" s="4">
        <f t="shared" si="1"/>
        <v>2023</v>
      </c>
      <c r="L4891" s="4" t="str">
        <f t="shared" si="2"/>
        <v>Nov</v>
      </c>
    </row>
    <row r="4892" ht="22.5" customHeight="1">
      <c r="A4892" s="4">
        <f>(Orders!A4892)</f>
        <v>5512907</v>
      </c>
      <c r="B4892" s="5">
        <f t="array" ref="B4892">_xlfn.XLOOKUP(A4892, Orders!A:A,Orders!C:C)</f>
        <v>45046.86969</v>
      </c>
      <c r="C4892" s="4">
        <f>Order_items!B4892</f>
        <v>659290</v>
      </c>
      <c r="D4892" s="4" t="str">
        <f t="array" ref="D4892">_xlfn.XLOOKUP(C4892,Products!A:A,Products!B:B,"")</f>
        <v>Cheese</v>
      </c>
      <c r="E4892" s="4" t="str">
        <f t="array" ref="E4892">_xlfn.XLOOKUP(C4892,Products!A:A,Products!C:C,"")</f>
        <v>Dairy &amp; Breakfast</v>
      </c>
      <c r="F4892" s="4" t="str">
        <f t="array" ref="F4892">_xlfn.XLOOKUP(C4892,Products!A:A,Products!D:D,"")</f>
        <v>Kapadia-D’Alia</v>
      </c>
      <c r="G4892" s="4">
        <f>Order_items!C4892</f>
        <v>3</v>
      </c>
      <c r="H4892" s="4">
        <f>Order_items!D4892</f>
        <v>319.34</v>
      </c>
      <c r="I4892" s="4">
        <f>Order_items!E4892</f>
        <v>958.02</v>
      </c>
      <c r="J4892" s="4" t="str">
        <f t="array" ref="J4892">_xlfn.XLOOKUP(A4892,Orders!A:A,Orders!G:G,"")</f>
        <v>Wallet</v>
      </c>
      <c r="K4892" s="4">
        <f t="shared" si="1"/>
        <v>2023</v>
      </c>
      <c r="L4892" s="4" t="str">
        <f t="shared" si="2"/>
        <v>Apr</v>
      </c>
    </row>
    <row r="4893" ht="22.5" customHeight="1">
      <c r="A4893" s="4">
        <f>(Orders!A4893)</f>
        <v>4174741467</v>
      </c>
      <c r="B4893" s="5">
        <f t="array" ref="B4893">_xlfn.XLOOKUP(A4893, Orders!A:A,Orders!C:C)</f>
        <v>45277.08339</v>
      </c>
      <c r="C4893" s="4">
        <f>Order_items!B4893</f>
        <v>930284</v>
      </c>
      <c r="D4893" s="4" t="str">
        <f t="array" ref="D4893">_xlfn.XLOOKUP(C4893,Products!A:A,Products!B:B,"")</f>
        <v>Baby Food</v>
      </c>
      <c r="E4893" s="4" t="str">
        <f t="array" ref="E4893">_xlfn.XLOOKUP(C4893,Products!A:A,Products!C:C,"")</f>
        <v>Baby Care</v>
      </c>
      <c r="F4893" s="4" t="str">
        <f t="array" ref="F4893">_xlfn.XLOOKUP(C4893,Products!A:A,Products!D:D,"")</f>
        <v>Garg, Saraf and Dutta</v>
      </c>
      <c r="G4893" s="4">
        <f>Order_items!C4893</f>
        <v>2</v>
      </c>
      <c r="H4893" s="4">
        <f>Order_items!D4893</f>
        <v>189.47</v>
      </c>
      <c r="I4893" s="4">
        <f>Order_items!E4893</f>
        <v>378.94</v>
      </c>
      <c r="J4893" s="4" t="str">
        <f t="array" ref="J4893">_xlfn.XLOOKUP(A4893,Orders!A:A,Orders!G:G,"")</f>
        <v>UPI</v>
      </c>
      <c r="K4893" s="4">
        <f t="shared" si="1"/>
        <v>2023</v>
      </c>
      <c r="L4893" s="4" t="str">
        <f t="shared" si="2"/>
        <v>Dec</v>
      </c>
    </row>
    <row r="4894" ht="22.5" customHeight="1">
      <c r="A4894" s="4">
        <f>(Orders!A4894)</f>
        <v>6270463968</v>
      </c>
      <c r="B4894" s="5">
        <f t="array" ref="B4894">_xlfn.XLOOKUP(A4894, Orders!A:A,Orders!C:C)</f>
        <v>45202.15134</v>
      </c>
      <c r="C4894" s="4">
        <f>Order_items!B4894</f>
        <v>883013</v>
      </c>
      <c r="D4894" s="4" t="str">
        <f t="array" ref="D4894">_xlfn.XLOOKUP(C4894,Products!A:A,Products!B:B,"")</f>
        <v>Eggs</v>
      </c>
      <c r="E4894" s="4" t="str">
        <f t="array" ref="E4894">_xlfn.XLOOKUP(C4894,Products!A:A,Products!C:C,"")</f>
        <v>Dairy &amp; Breakfast</v>
      </c>
      <c r="F4894" s="4" t="str">
        <f t="array" ref="F4894">_xlfn.XLOOKUP(C4894,Products!A:A,Products!D:D,"")</f>
        <v>Chahal Group</v>
      </c>
      <c r="G4894" s="4">
        <f>Order_items!C4894</f>
        <v>1</v>
      </c>
      <c r="H4894" s="4">
        <f>Order_items!D4894</f>
        <v>989.88</v>
      </c>
      <c r="I4894" s="4">
        <f>Order_items!E4894</f>
        <v>989.88</v>
      </c>
      <c r="J4894" s="4" t="str">
        <f t="array" ref="J4894">_xlfn.XLOOKUP(A4894,Orders!A:A,Orders!G:G,"")</f>
        <v>Wallet</v>
      </c>
      <c r="K4894" s="4">
        <f t="shared" si="1"/>
        <v>2023</v>
      </c>
      <c r="L4894" s="4" t="str">
        <f t="shared" si="2"/>
        <v>Oct</v>
      </c>
    </row>
    <row r="4895" ht="22.5" customHeight="1">
      <c r="A4895" s="4">
        <f>(Orders!A4895)</f>
        <v>1239385001</v>
      </c>
      <c r="B4895" s="5">
        <f t="array" ref="B4895">_xlfn.XLOOKUP(A4895, Orders!A:A,Orders!C:C)</f>
        <v>45196.58584</v>
      </c>
      <c r="C4895" s="4">
        <f>Order_items!B4895</f>
        <v>897083</v>
      </c>
      <c r="D4895" s="4" t="str">
        <f t="array" ref="D4895">_xlfn.XLOOKUP(C4895,Products!A:A,Products!B:B,"")</f>
        <v>Detergent</v>
      </c>
      <c r="E4895" s="4" t="str">
        <f t="array" ref="E4895">_xlfn.XLOOKUP(C4895,Products!A:A,Products!C:C,"")</f>
        <v>Household Care</v>
      </c>
      <c r="F4895" s="4" t="str">
        <f t="array" ref="F4895">_xlfn.XLOOKUP(C4895,Products!A:A,Products!D:D,"")</f>
        <v>Dutta-Halder</v>
      </c>
      <c r="G4895" s="4">
        <f>Order_items!C4895</f>
        <v>3</v>
      </c>
      <c r="H4895" s="4">
        <f>Order_items!D4895</f>
        <v>972.69</v>
      </c>
      <c r="I4895" s="4">
        <f>Order_items!E4895</f>
        <v>2918.07</v>
      </c>
      <c r="J4895" s="4" t="str">
        <f t="array" ref="J4895">_xlfn.XLOOKUP(A4895,Orders!A:A,Orders!G:G,"")</f>
        <v>UPI</v>
      </c>
      <c r="K4895" s="4">
        <f t="shared" si="1"/>
        <v>2023</v>
      </c>
      <c r="L4895" s="4" t="str">
        <f t="shared" si="2"/>
        <v>Sep</v>
      </c>
    </row>
    <row r="4896" ht="22.5" customHeight="1">
      <c r="A4896" s="4">
        <f>(Orders!A4896)</f>
        <v>5250202756</v>
      </c>
      <c r="B4896" s="5">
        <f t="array" ref="B4896">_xlfn.XLOOKUP(A4896, Orders!A:A,Orders!C:C)</f>
        <v>45179.49101</v>
      </c>
      <c r="C4896" s="4">
        <f>Order_items!B4896</f>
        <v>555121</v>
      </c>
      <c r="D4896" s="4" t="str">
        <f t="array" ref="D4896">_xlfn.XLOOKUP(C4896,Products!A:A,Products!B:B,"")</f>
        <v>Carrots</v>
      </c>
      <c r="E4896" s="4" t="str">
        <f t="array" ref="E4896">_xlfn.XLOOKUP(C4896,Products!A:A,Products!C:C,"")</f>
        <v>Fruits &amp; Vegetables</v>
      </c>
      <c r="F4896" s="4" t="str">
        <f t="array" ref="F4896">_xlfn.XLOOKUP(C4896,Products!A:A,Products!D:D,"")</f>
        <v>Subramanian, Chaudhuri and Dora</v>
      </c>
      <c r="G4896" s="4">
        <f>Order_items!C4896</f>
        <v>2</v>
      </c>
      <c r="H4896" s="4">
        <f>Order_items!D4896</f>
        <v>354.91</v>
      </c>
      <c r="I4896" s="4">
        <f>Order_items!E4896</f>
        <v>709.82</v>
      </c>
      <c r="J4896" s="4" t="str">
        <f t="array" ref="J4896">_xlfn.XLOOKUP(A4896,Orders!A:A,Orders!G:G,"")</f>
        <v>Card</v>
      </c>
      <c r="K4896" s="4">
        <f t="shared" si="1"/>
        <v>2023</v>
      </c>
      <c r="L4896" s="4" t="str">
        <f t="shared" si="2"/>
        <v>Sep</v>
      </c>
    </row>
    <row r="4897" ht="22.5" customHeight="1">
      <c r="A4897" s="4">
        <f>(Orders!A4897)</f>
        <v>4099185509</v>
      </c>
      <c r="B4897" s="5">
        <f t="array" ref="B4897">_xlfn.XLOOKUP(A4897, Orders!A:A,Orders!C:C)</f>
        <v>45315.8473</v>
      </c>
      <c r="C4897" s="4">
        <f>Order_items!B4897</f>
        <v>968887</v>
      </c>
      <c r="D4897" s="4" t="str">
        <f t="array" ref="D4897">_xlfn.XLOOKUP(C4897,Products!A:A,Products!B:B,"")</f>
        <v>Dish Soap</v>
      </c>
      <c r="E4897" s="4" t="str">
        <f t="array" ref="E4897">_xlfn.XLOOKUP(C4897,Products!A:A,Products!C:C,"")</f>
        <v>Household Care</v>
      </c>
      <c r="F4897" s="4" t="str">
        <f t="array" ref="F4897">_xlfn.XLOOKUP(C4897,Products!A:A,Products!D:D,"")</f>
        <v>Keer-Gill</v>
      </c>
      <c r="G4897" s="4">
        <f>Order_items!C4897</f>
        <v>2</v>
      </c>
      <c r="H4897" s="4">
        <f>Order_items!D4897</f>
        <v>40.7</v>
      </c>
      <c r="I4897" s="4">
        <f>Order_items!E4897</f>
        <v>81.4</v>
      </c>
      <c r="J4897" s="4" t="str">
        <f t="array" ref="J4897">_xlfn.XLOOKUP(A4897,Orders!A:A,Orders!G:G,"")</f>
        <v>Cash</v>
      </c>
      <c r="K4897" s="4">
        <f t="shared" si="1"/>
        <v>2024</v>
      </c>
      <c r="L4897" s="4" t="str">
        <f t="shared" si="2"/>
        <v>Jan</v>
      </c>
    </row>
    <row r="4898" ht="22.5" customHeight="1">
      <c r="A4898" s="4">
        <f>(Orders!A4898)</f>
        <v>7875903450</v>
      </c>
      <c r="B4898" s="5">
        <f t="array" ref="B4898">_xlfn.XLOOKUP(A4898, Orders!A:A,Orders!C:C)</f>
        <v>45365.19322</v>
      </c>
      <c r="C4898" s="4">
        <f>Order_items!B4898</f>
        <v>563740</v>
      </c>
      <c r="D4898" s="4" t="str">
        <f t="array" ref="D4898">_xlfn.XLOOKUP(C4898,Products!A:A,Products!B:B,"")</f>
        <v>Chips</v>
      </c>
      <c r="E4898" s="4" t="str">
        <f t="array" ref="E4898">_xlfn.XLOOKUP(C4898,Products!A:A,Products!C:C,"")</f>
        <v>Snacks &amp; Munchies</v>
      </c>
      <c r="F4898" s="4" t="str">
        <f t="array" ref="F4898">_xlfn.XLOOKUP(C4898,Products!A:A,Products!D:D,"")</f>
        <v>Mann-Kapadia</v>
      </c>
      <c r="G4898" s="4">
        <f>Order_items!C4898</f>
        <v>3</v>
      </c>
      <c r="H4898" s="4">
        <f>Order_items!D4898</f>
        <v>96.33</v>
      </c>
      <c r="I4898" s="4">
        <f>Order_items!E4898</f>
        <v>288.99</v>
      </c>
      <c r="J4898" s="4" t="str">
        <f t="array" ref="J4898">_xlfn.XLOOKUP(A4898,Orders!A:A,Orders!G:G,"")</f>
        <v>Wallet</v>
      </c>
      <c r="K4898" s="4">
        <f t="shared" si="1"/>
        <v>2024</v>
      </c>
      <c r="L4898" s="4" t="str">
        <f t="shared" si="2"/>
        <v>Mar</v>
      </c>
    </row>
    <row r="4899" ht="22.5" customHeight="1">
      <c r="A4899" s="4">
        <f>(Orders!A4899)</f>
        <v>7561642939</v>
      </c>
      <c r="B4899" s="5">
        <f t="array" ref="B4899">_xlfn.XLOOKUP(A4899, Orders!A:A,Orders!C:C)</f>
        <v>45497.84487</v>
      </c>
      <c r="C4899" s="4">
        <f>Order_items!B4899</f>
        <v>146840</v>
      </c>
      <c r="D4899" s="4" t="str">
        <f t="array" ref="D4899">_xlfn.XLOOKUP(C4899,Products!A:A,Products!B:B,"")</f>
        <v>Bread</v>
      </c>
      <c r="E4899" s="4" t="str">
        <f t="array" ref="E4899">_xlfn.XLOOKUP(C4899,Products!A:A,Products!C:C,"")</f>
        <v>Dairy &amp; Breakfast</v>
      </c>
      <c r="F4899" s="4" t="str">
        <f t="array" ref="F4899">_xlfn.XLOOKUP(C4899,Products!A:A,Products!D:D,"")</f>
        <v>Bains, Deol and Vaidya</v>
      </c>
      <c r="G4899" s="4">
        <f>Order_items!C4899</f>
        <v>2</v>
      </c>
      <c r="H4899" s="4">
        <f>Order_items!D4899</f>
        <v>786.85</v>
      </c>
      <c r="I4899" s="4">
        <f>Order_items!E4899</f>
        <v>1573.7</v>
      </c>
      <c r="J4899" s="4" t="str">
        <f t="array" ref="J4899">_xlfn.XLOOKUP(A4899,Orders!A:A,Orders!G:G,"")</f>
        <v>UPI</v>
      </c>
      <c r="K4899" s="4">
        <f t="shared" si="1"/>
        <v>2024</v>
      </c>
      <c r="L4899" s="4" t="str">
        <f t="shared" si="2"/>
        <v>Jul</v>
      </c>
    </row>
    <row r="4900" ht="22.5" customHeight="1">
      <c r="A4900" s="4">
        <f>(Orders!A4900)</f>
        <v>5438908316</v>
      </c>
      <c r="B4900" s="5">
        <f t="array" ref="B4900">_xlfn.XLOOKUP(A4900, Orders!A:A,Orders!C:C)</f>
        <v>45385.03118</v>
      </c>
      <c r="C4900" s="4">
        <f>Order_items!B4900</f>
        <v>942001</v>
      </c>
      <c r="D4900" s="4" t="str">
        <f t="array" ref="D4900">_xlfn.XLOOKUP(C4900,Products!A:A,Products!B:B,"")</f>
        <v>Cat Food</v>
      </c>
      <c r="E4900" s="4" t="str">
        <f t="array" ref="E4900">_xlfn.XLOOKUP(C4900,Products!A:A,Products!C:C,"")</f>
        <v>Pet Care</v>
      </c>
      <c r="F4900" s="4" t="str">
        <f t="array" ref="F4900">_xlfn.XLOOKUP(C4900,Products!A:A,Products!D:D,"")</f>
        <v>Acharya Ltd</v>
      </c>
      <c r="G4900" s="4">
        <f>Order_items!C4900</f>
        <v>1</v>
      </c>
      <c r="H4900" s="4">
        <f>Order_items!D4900</f>
        <v>671.55</v>
      </c>
      <c r="I4900" s="4">
        <f>Order_items!E4900</f>
        <v>671.55</v>
      </c>
      <c r="J4900" s="4" t="str">
        <f t="array" ref="J4900">_xlfn.XLOOKUP(A4900,Orders!A:A,Orders!G:G,"")</f>
        <v>Card</v>
      </c>
      <c r="K4900" s="4">
        <f t="shared" si="1"/>
        <v>2024</v>
      </c>
      <c r="L4900" s="4" t="str">
        <f t="shared" si="2"/>
        <v>Apr</v>
      </c>
    </row>
    <row r="4901" ht="22.5" customHeight="1">
      <c r="A4901" s="4">
        <f>(Orders!A4901)</f>
        <v>357437373</v>
      </c>
      <c r="B4901" s="5">
        <f t="array" ref="B4901">_xlfn.XLOOKUP(A4901, Orders!A:A,Orders!C:C)</f>
        <v>45056.25025</v>
      </c>
      <c r="C4901" s="4">
        <f>Order_items!B4901</f>
        <v>667163</v>
      </c>
      <c r="D4901" s="4" t="str">
        <f t="array" ref="D4901">_xlfn.XLOOKUP(C4901,Products!A:A,Products!B:B,"")</f>
        <v>Orange Juice</v>
      </c>
      <c r="E4901" s="4" t="str">
        <f t="array" ref="E4901">_xlfn.XLOOKUP(C4901,Products!A:A,Products!C:C,"")</f>
        <v>Cold Drinks &amp; Juices</v>
      </c>
      <c r="F4901" s="4" t="str">
        <f t="array" ref="F4901">_xlfn.XLOOKUP(C4901,Products!A:A,Products!D:D,"")</f>
        <v>Palla LLC</v>
      </c>
      <c r="G4901" s="4">
        <f>Order_items!C4901</f>
        <v>3</v>
      </c>
      <c r="H4901" s="4">
        <f>Order_items!D4901</f>
        <v>441.2</v>
      </c>
      <c r="I4901" s="4">
        <f>Order_items!E4901</f>
        <v>1323.6</v>
      </c>
      <c r="J4901" s="4" t="str">
        <f t="array" ref="J4901">_xlfn.XLOOKUP(A4901,Orders!A:A,Orders!G:G,"")</f>
        <v>UPI</v>
      </c>
      <c r="K4901" s="4">
        <f t="shared" si="1"/>
        <v>2023</v>
      </c>
      <c r="L4901" s="4" t="str">
        <f t="shared" si="2"/>
        <v>May</v>
      </c>
    </row>
    <row r="4902" ht="22.5" customHeight="1">
      <c r="A4902" s="4">
        <f>(Orders!A4902)</f>
        <v>8972877222</v>
      </c>
      <c r="B4902" s="5">
        <f t="array" ref="B4902">_xlfn.XLOOKUP(A4902, Orders!A:A,Orders!C:C)</f>
        <v>45591.2083</v>
      </c>
      <c r="C4902" s="4">
        <f>Order_items!B4902</f>
        <v>373536</v>
      </c>
      <c r="D4902" s="4" t="str">
        <f t="array" ref="D4902">_xlfn.XLOOKUP(C4902,Products!A:A,Products!B:B,"")</f>
        <v>Dog Food</v>
      </c>
      <c r="E4902" s="4" t="str">
        <f t="array" ref="E4902">_xlfn.XLOOKUP(C4902,Products!A:A,Products!C:C,"")</f>
        <v>Pet Care</v>
      </c>
      <c r="F4902" s="4" t="str">
        <f t="array" ref="F4902">_xlfn.XLOOKUP(C4902,Products!A:A,Products!D:D,"")</f>
        <v>Chauhan-Sabharwal</v>
      </c>
      <c r="G4902" s="4">
        <f>Order_items!C4902</f>
        <v>1</v>
      </c>
      <c r="H4902" s="4">
        <f>Order_items!D4902</f>
        <v>494.17</v>
      </c>
      <c r="I4902" s="4">
        <f>Order_items!E4902</f>
        <v>494.17</v>
      </c>
      <c r="J4902" s="4" t="str">
        <f t="array" ref="J4902">_xlfn.XLOOKUP(A4902,Orders!A:A,Orders!G:G,"")</f>
        <v>Cash</v>
      </c>
      <c r="K4902" s="4">
        <f t="shared" si="1"/>
        <v>2024</v>
      </c>
      <c r="L4902" s="4" t="str">
        <f t="shared" si="2"/>
        <v>Oct</v>
      </c>
    </row>
    <row r="4903" ht="22.5" customHeight="1">
      <c r="A4903" s="4">
        <f>(Orders!A4903)</f>
        <v>1163798451</v>
      </c>
      <c r="B4903" s="5">
        <f t="array" ref="B4903">_xlfn.XLOOKUP(A4903, Orders!A:A,Orders!C:C)</f>
        <v>45203.13162</v>
      </c>
      <c r="C4903" s="4">
        <f>Order_items!B4903</f>
        <v>954722</v>
      </c>
      <c r="D4903" s="4" t="str">
        <f t="array" ref="D4903">_xlfn.XLOOKUP(C4903,Products!A:A,Products!B:B,"")</f>
        <v>Ice Cream</v>
      </c>
      <c r="E4903" s="4" t="str">
        <f t="array" ref="E4903">_xlfn.XLOOKUP(C4903,Products!A:A,Products!C:C,"")</f>
        <v>Instant &amp; Frozen Food</v>
      </c>
      <c r="F4903" s="4" t="str">
        <f t="array" ref="F4903">_xlfn.XLOOKUP(C4903,Products!A:A,Products!D:D,"")</f>
        <v>Mohan-Virk</v>
      </c>
      <c r="G4903" s="4">
        <f>Order_items!C4903</f>
        <v>2</v>
      </c>
      <c r="H4903" s="4">
        <f>Order_items!D4903</f>
        <v>616.45</v>
      </c>
      <c r="I4903" s="4">
        <f>Order_items!E4903</f>
        <v>1232.9</v>
      </c>
      <c r="J4903" s="4" t="str">
        <f t="array" ref="J4903">_xlfn.XLOOKUP(A4903,Orders!A:A,Orders!G:G,"")</f>
        <v>Cash</v>
      </c>
      <c r="K4903" s="4">
        <f t="shared" si="1"/>
        <v>2023</v>
      </c>
      <c r="L4903" s="4" t="str">
        <f t="shared" si="2"/>
        <v>Oct</v>
      </c>
    </row>
    <row r="4904" ht="22.5" customHeight="1">
      <c r="A4904" s="4">
        <f>(Orders!A4904)</f>
        <v>3588229485</v>
      </c>
      <c r="B4904" s="5">
        <f t="array" ref="B4904">_xlfn.XLOOKUP(A4904, Orders!A:A,Orders!C:C)</f>
        <v>45505.02337</v>
      </c>
      <c r="C4904" s="4">
        <f>Order_items!B4904</f>
        <v>67197</v>
      </c>
      <c r="D4904" s="4" t="str">
        <f t="array" ref="D4904">_xlfn.XLOOKUP(C4904,Products!A:A,Products!B:B,"")</f>
        <v>Butter</v>
      </c>
      <c r="E4904" s="4" t="str">
        <f t="array" ref="E4904">_xlfn.XLOOKUP(C4904,Products!A:A,Products!C:C,"")</f>
        <v>Dairy &amp; Breakfast</v>
      </c>
      <c r="F4904" s="4" t="str">
        <f t="array" ref="F4904">_xlfn.XLOOKUP(C4904,Products!A:A,Products!D:D,"")</f>
        <v>Shetty-Bora</v>
      </c>
      <c r="G4904" s="4">
        <f>Order_items!C4904</f>
        <v>3</v>
      </c>
      <c r="H4904" s="4">
        <f>Order_items!D4904</f>
        <v>552.2</v>
      </c>
      <c r="I4904" s="4">
        <f>Order_items!E4904</f>
        <v>1656.6</v>
      </c>
      <c r="J4904" s="4" t="str">
        <f t="array" ref="J4904">_xlfn.XLOOKUP(A4904,Orders!A:A,Orders!G:G,"")</f>
        <v>Wallet</v>
      </c>
      <c r="K4904" s="4">
        <f t="shared" si="1"/>
        <v>2024</v>
      </c>
      <c r="L4904" s="4" t="str">
        <f t="shared" si="2"/>
        <v>Aug</v>
      </c>
    </row>
    <row r="4905" ht="22.5" customHeight="1">
      <c r="A4905" s="4">
        <f>(Orders!A4905)</f>
        <v>1205823348</v>
      </c>
      <c r="B4905" s="5">
        <f t="array" ref="B4905">_xlfn.XLOOKUP(A4905, Orders!A:A,Orders!C:C)</f>
        <v>45502.42633</v>
      </c>
      <c r="C4905" s="4">
        <f>Order_items!B4905</f>
        <v>707935</v>
      </c>
      <c r="D4905" s="4" t="str">
        <f t="array" ref="D4905">_xlfn.XLOOKUP(C4905,Products!A:A,Products!B:B,"")</f>
        <v>Cat Food</v>
      </c>
      <c r="E4905" s="4" t="str">
        <f t="array" ref="E4905">_xlfn.XLOOKUP(C4905,Products!A:A,Products!C:C,"")</f>
        <v>Pet Care</v>
      </c>
      <c r="F4905" s="4" t="str">
        <f t="array" ref="F4905">_xlfn.XLOOKUP(C4905,Products!A:A,Products!D:D,"")</f>
        <v>Anne, Mammen and Khatri</v>
      </c>
      <c r="G4905" s="4">
        <f>Order_items!C4905</f>
        <v>2</v>
      </c>
      <c r="H4905" s="4">
        <f>Order_items!D4905</f>
        <v>820.9</v>
      </c>
      <c r="I4905" s="4">
        <f>Order_items!E4905</f>
        <v>1641.8</v>
      </c>
      <c r="J4905" s="4" t="str">
        <f t="array" ref="J4905">_xlfn.XLOOKUP(A4905,Orders!A:A,Orders!G:G,"")</f>
        <v>UPI</v>
      </c>
      <c r="K4905" s="4">
        <f t="shared" si="1"/>
        <v>2024</v>
      </c>
      <c r="L4905" s="4" t="str">
        <f t="shared" si="2"/>
        <v>Jul</v>
      </c>
    </row>
    <row r="4906" ht="22.5" customHeight="1">
      <c r="A4906" s="4">
        <f>(Orders!A4906)</f>
        <v>2867008541</v>
      </c>
      <c r="B4906" s="5">
        <f t="array" ref="B4906">_xlfn.XLOOKUP(A4906, Orders!A:A,Orders!C:C)</f>
        <v>45280.73772</v>
      </c>
      <c r="C4906" s="4">
        <f>Order_items!B4906</f>
        <v>914071</v>
      </c>
      <c r="D4906" s="4" t="str">
        <f t="array" ref="D4906">_xlfn.XLOOKUP(C4906,Products!A:A,Products!B:B,"")</f>
        <v>Chips</v>
      </c>
      <c r="E4906" s="4" t="str">
        <f t="array" ref="E4906">_xlfn.XLOOKUP(C4906,Products!A:A,Products!C:C,"")</f>
        <v>Snacks &amp; Munchies</v>
      </c>
      <c r="F4906" s="4" t="str">
        <f t="array" ref="F4906">_xlfn.XLOOKUP(C4906,Products!A:A,Products!D:D,"")</f>
        <v>Datta Ltd</v>
      </c>
      <c r="G4906" s="4">
        <f>Order_items!C4906</f>
        <v>3</v>
      </c>
      <c r="H4906" s="4">
        <f>Order_items!D4906</f>
        <v>296.94</v>
      </c>
      <c r="I4906" s="4">
        <f>Order_items!E4906</f>
        <v>890.82</v>
      </c>
      <c r="J4906" s="4" t="str">
        <f t="array" ref="J4906">_xlfn.XLOOKUP(A4906,Orders!A:A,Orders!G:G,"")</f>
        <v>Card</v>
      </c>
      <c r="K4906" s="4">
        <f t="shared" si="1"/>
        <v>2023</v>
      </c>
      <c r="L4906" s="4" t="str">
        <f t="shared" si="2"/>
        <v>Dec</v>
      </c>
    </row>
    <row r="4907" ht="22.5" customHeight="1">
      <c r="A4907" s="4">
        <f>(Orders!A4907)</f>
        <v>5794917332</v>
      </c>
      <c r="B4907" s="5">
        <f t="array" ref="B4907">_xlfn.XLOOKUP(A4907, Orders!A:A,Orders!C:C)</f>
        <v>45338.57409</v>
      </c>
      <c r="C4907" s="4">
        <f>Order_items!B4907</f>
        <v>60619</v>
      </c>
      <c r="D4907" s="4" t="str">
        <f t="array" ref="D4907">_xlfn.XLOOKUP(C4907,Products!A:A,Products!B:B,"")</f>
        <v>Iced Tea</v>
      </c>
      <c r="E4907" s="4" t="str">
        <f t="array" ref="E4907">_xlfn.XLOOKUP(C4907,Products!A:A,Products!C:C,"")</f>
        <v>Cold Drinks &amp; Juices</v>
      </c>
      <c r="F4907" s="4" t="str">
        <f t="array" ref="F4907">_xlfn.XLOOKUP(C4907,Products!A:A,Products!D:D,"")</f>
        <v>Bhasin LLC</v>
      </c>
      <c r="G4907" s="4">
        <f>Order_items!C4907</f>
        <v>1</v>
      </c>
      <c r="H4907" s="4">
        <f>Order_items!D4907</f>
        <v>726.41</v>
      </c>
      <c r="I4907" s="4">
        <f>Order_items!E4907</f>
        <v>726.41</v>
      </c>
      <c r="J4907" s="4" t="str">
        <f t="array" ref="J4907">_xlfn.XLOOKUP(A4907,Orders!A:A,Orders!G:G,"")</f>
        <v>Cash</v>
      </c>
      <c r="K4907" s="4">
        <f t="shared" si="1"/>
        <v>2024</v>
      </c>
      <c r="L4907" s="4" t="str">
        <f t="shared" si="2"/>
        <v>Feb</v>
      </c>
    </row>
    <row r="4908" ht="22.5" customHeight="1">
      <c r="A4908" s="4">
        <f>(Orders!A4908)</f>
        <v>4726520098</v>
      </c>
      <c r="B4908" s="5">
        <f t="array" ref="B4908">_xlfn.XLOOKUP(A4908, Orders!A:A,Orders!C:C)</f>
        <v>45035.90052</v>
      </c>
      <c r="C4908" s="4">
        <f>Order_items!B4908</f>
        <v>77308</v>
      </c>
      <c r="D4908" s="4" t="str">
        <f t="array" ref="D4908">_xlfn.XLOOKUP(C4908,Products!A:A,Products!B:B,"")</f>
        <v>Onions</v>
      </c>
      <c r="E4908" s="4" t="str">
        <f t="array" ref="E4908">_xlfn.XLOOKUP(C4908,Products!A:A,Products!C:C,"")</f>
        <v>Fruits &amp; Vegetables</v>
      </c>
      <c r="F4908" s="4" t="str">
        <f t="array" ref="F4908">_xlfn.XLOOKUP(C4908,Products!A:A,Products!D:D,"")</f>
        <v>Ratta-Sagar</v>
      </c>
      <c r="G4908" s="4">
        <f>Order_items!C4908</f>
        <v>2</v>
      </c>
      <c r="H4908" s="4">
        <f>Order_items!D4908</f>
        <v>223.27</v>
      </c>
      <c r="I4908" s="4">
        <f>Order_items!E4908</f>
        <v>446.54</v>
      </c>
      <c r="J4908" s="4" t="str">
        <f t="array" ref="J4908">_xlfn.XLOOKUP(A4908,Orders!A:A,Orders!G:G,"")</f>
        <v>Cash</v>
      </c>
      <c r="K4908" s="4">
        <f t="shared" si="1"/>
        <v>2023</v>
      </c>
      <c r="L4908" s="4" t="str">
        <f t="shared" si="2"/>
        <v>Apr</v>
      </c>
    </row>
    <row r="4909" ht="22.5" customHeight="1">
      <c r="A4909" s="4">
        <f>(Orders!A4909)</f>
        <v>6251716165</v>
      </c>
      <c r="B4909" s="5">
        <f t="array" ref="B4909">_xlfn.XLOOKUP(A4909, Orders!A:A,Orders!C:C)</f>
        <v>45196.89645</v>
      </c>
      <c r="C4909" s="4">
        <f>Order_items!B4909</f>
        <v>914071</v>
      </c>
      <c r="D4909" s="4" t="str">
        <f t="array" ref="D4909">_xlfn.XLOOKUP(C4909,Products!A:A,Products!B:B,"")</f>
        <v>Chips</v>
      </c>
      <c r="E4909" s="4" t="str">
        <f t="array" ref="E4909">_xlfn.XLOOKUP(C4909,Products!A:A,Products!C:C,"")</f>
        <v>Snacks &amp; Munchies</v>
      </c>
      <c r="F4909" s="4" t="str">
        <f t="array" ref="F4909">_xlfn.XLOOKUP(C4909,Products!A:A,Products!D:D,"")</f>
        <v>Datta Ltd</v>
      </c>
      <c r="G4909" s="4">
        <f>Order_items!C4909</f>
        <v>3</v>
      </c>
      <c r="H4909" s="4">
        <f>Order_items!D4909</f>
        <v>296.94</v>
      </c>
      <c r="I4909" s="4">
        <f>Order_items!E4909</f>
        <v>890.82</v>
      </c>
      <c r="J4909" s="4" t="str">
        <f t="array" ref="J4909">_xlfn.XLOOKUP(A4909,Orders!A:A,Orders!G:G,"")</f>
        <v>Card</v>
      </c>
      <c r="K4909" s="4">
        <f t="shared" si="1"/>
        <v>2023</v>
      </c>
      <c r="L4909" s="4" t="str">
        <f t="shared" si="2"/>
        <v>Sep</v>
      </c>
    </row>
    <row r="4910" ht="22.5" customHeight="1">
      <c r="A4910" s="4">
        <f>(Orders!A4910)</f>
        <v>5991829458</v>
      </c>
      <c r="B4910" s="5">
        <f t="array" ref="B4910">_xlfn.XLOOKUP(A4910, Orders!A:A,Orders!C:C)</f>
        <v>45150.29308</v>
      </c>
      <c r="C4910" s="4">
        <f>Order_items!B4910</f>
        <v>329351</v>
      </c>
      <c r="D4910" s="4" t="str">
        <f t="array" ref="D4910">_xlfn.XLOOKUP(C4910,Products!A:A,Products!B:B,"")</f>
        <v>Cheese</v>
      </c>
      <c r="E4910" s="4" t="str">
        <f t="array" ref="E4910">_xlfn.XLOOKUP(C4910,Products!A:A,Products!C:C,"")</f>
        <v>Dairy &amp; Breakfast</v>
      </c>
      <c r="F4910" s="4" t="str">
        <f t="array" ref="F4910">_xlfn.XLOOKUP(C4910,Products!A:A,Products!D:D,"")</f>
        <v>Lala, Kalita and Sathe</v>
      </c>
      <c r="G4910" s="4">
        <f>Order_items!C4910</f>
        <v>2</v>
      </c>
      <c r="H4910" s="4">
        <f>Order_items!D4910</f>
        <v>310.87</v>
      </c>
      <c r="I4910" s="4">
        <f>Order_items!E4910</f>
        <v>621.74</v>
      </c>
      <c r="J4910" s="4" t="str">
        <f t="array" ref="J4910">_xlfn.XLOOKUP(A4910,Orders!A:A,Orders!G:G,"")</f>
        <v>UPI</v>
      </c>
      <c r="K4910" s="4">
        <f t="shared" si="1"/>
        <v>2023</v>
      </c>
      <c r="L4910" s="4" t="str">
        <f t="shared" si="2"/>
        <v>Aug</v>
      </c>
    </row>
    <row r="4911" ht="22.5" customHeight="1">
      <c r="A4911" s="4">
        <f>(Orders!A4911)</f>
        <v>1142626566</v>
      </c>
      <c r="B4911" s="5">
        <f t="array" ref="B4911">_xlfn.XLOOKUP(A4911, Orders!A:A,Orders!C:C)</f>
        <v>45443.21875</v>
      </c>
      <c r="C4911" s="4">
        <f>Order_items!B4911</f>
        <v>337168</v>
      </c>
      <c r="D4911" s="4" t="str">
        <f t="array" ref="D4911">_xlfn.XLOOKUP(C4911,Products!A:A,Products!B:B,"")</f>
        <v>Eggs</v>
      </c>
      <c r="E4911" s="4" t="str">
        <f t="array" ref="E4911">_xlfn.XLOOKUP(C4911,Products!A:A,Products!C:C,"")</f>
        <v>Dairy &amp; Breakfast</v>
      </c>
      <c r="F4911" s="4" t="str">
        <f t="array" ref="F4911">_xlfn.XLOOKUP(C4911,Products!A:A,Products!D:D,"")</f>
        <v>Dasgupta PLC</v>
      </c>
      <c r="G4911" s="4">
        <f>Order_items!C4911</f>
        <v>2</v>
      </c>
      <c r="H4911" s="4">
        <f>Order_items!D4911</f>
        <v>545.49</v>
      </c>
      <c r="I4911" s="4">
        <f>Order_items!E4911</f>
        <v>1090.98</v>
      </c>
      <c r="J4911" s="4" t="str">
        <f t="array" ref="J4911">_xlfn.XLOOKUP(A4911,Orders!A:A,Orders!G:G,"")</f>
        <v>Cash</v>
      </c>
      <c r="K4911" s="4">
        <f t="shared" si="1"/>
        <v>2024</v>
      </c>
      <c r="L4911" s="4" t="str">
        <f t="shared" si="2"/>
        <v>May</v>
      </c>
    </row>
    <row r="4912" ht="22.5" customHeight="1">
      <c r="A4912" s="4">
        <f>(Orders!A4912)</f>
        <v>2595161999</v>
      </c>
      <c r="B4912" s="5">
        <f t="array" ref="B4912">_xlfn.XLOOKUP(A4912, Orders!A:A,Orders!C:C)</f>
        <v>45150.09721</v>
      </c>
      <c r="C4912" s="4">
        <f>Order_items!B4912</f>
        <v>771228</v>
      </c>
      <c r="D4912" s="4" t="str">
        <f t="array" ref="D4912">_xlfn.XLOOKUP(C4912,Products!A:A,Products!B:B,"")</f>
        <v>Pet Treats</v>
      </c>
      <c r="E4912" s="4" t="str">
        <f t="array" ref="E4912">_xlfn.XLOOKUP(C4912,Products!A:A,Products!C:C,"")</f>
        <v>Pet Care</v>
      </c>
      <c r="F4912" s="4" t="str">
        <f t="array" ref="F4912">_xlfn.XLOOKUP(C4912,Products!A:A,Products!D:D,"")</f>
        <v>Raja and Sons</v>
      </c>
      <c r="G4912" s="4">
        <f>Order_items!C4912</f>
        <v>2</v>
      </c>
      <c r="H4912" s="4">
        <f>Order_items!D4912</f>
        <v>83.18</v>
      </c>
      <c r="I4912" s="4">
        <f>Order_items!E4912</f>
        <v>166.36</v>
      </c>
      <c r="J4912" s="4" t="str">
        <f t="array" ref="J4912">_xlfn.XLOOKUP(A4912,Orders!A:A,Orders!G:G,"")</f>
        <v>Card</v>
      </c>
      <c r="K4912" s="4">
        <f t="shared" si="1"/>
        <v>2023</v>
      </c>
      <c r="L4912" s="4" t="str">
        <f t="shared" si="2"/>
        <v>Aug</v>
      </c>
    </row>
    <row r="4913" ht="22.5" customHeight="1">
      <c r="A4913" s="4">
        <f>(Orders!A4913)</f>
        <v>8865698939</v>
      </c>
      <c r="B4913" s="5">
        <f t="array" ref="B4913">_xlfn.XLOOKUP(A4913, Orders!A:A,Orders!C:C)</f>
        <v>45178.80443</v>
      </c>
      <c r="C4913" s="4">
        <f>Order_items!B4913</f>
        <v>107548</v>
      </c>
      <c r="D4913" s="4" t="str">
        <f t="array" ref="D4913">_xlfn.XLOOKUP(C4913,Products!A:A,Products!B:B,"")</f>
        <v>Cola</v>
      </c>
      <c r="E4913" s="4" t="str">
        <f t="array" ref="E4913">_xlfn.XLOOKUP(C4913,Products!A:A,Products!C:C,"")</f>
        <v>Cold Drinks &amp; Juices</v>
      </c>
      <c r="F4913" s="4" t="str">
        <f t="array" ref="F4913">_xlfn.XLOOKUP(C4913,Products!A:A,Products!D:D,"")</f>
        <v>Bhandari, Bhasin and Palan</v>
      </c>
      <c r="G4913" s="4">
        <f>Order_items!C4913</f>
        <v>2</v>
      </c>
      <c r="H4913" s="4">
        <f>Order_items!D4913</f>
        <v>891.6</v>
      </c>
      <c r="I4913" s="4">
        <f>Order_items!E4913</f>
        <v>1783.2</v>
      </c>
      <c r="J4913" s="4" t="str">
        <f t="array" ref="J4913">_xlfn.XLOOKUP(A4913,Orders!A:A,Orders!G:G,"")</f>
        <v>UPI</v>
      </c>
      <c r="K4913" s="4">
        <f t="shared" si="1"/>
        <v>2023</v>
      </c>
      <c r="L4913" s="4" t="str">
        <f t="shared" si="2"/>
        <v>Sep</v>
      </c>
    </row>
    <row r="4914" ht="22.5" customHeight="1">
      <c r="A4914" s="4">
        <f>(Orders!A4914)</f>
        <v>1776582175</v>
      </c>
      <c r="B4914" s="5">
        <f t="array" ref="B4914">_xlfn.XLOOKUP(A4914, Orders!A:A,Orders!C:C)</f>
        <v>45380.9908</v>
      </c>
      <c r="C4914" s="4">
        <f>Order_items!B4914</f>
        <v>56589</v>
      </c>
      <c r="D4914" s="4" t="str">
        <f t="array" ref="D4914">_xlfn.XLOOKUP(C4914,Products!A:A,Products!B:B,"")</f>
        <v>Vitamins</v>
      </c>
      <c r="E4914" s="4" t="str">
        <f t="array" ref="E4914">_xlfn.XLOOKUP(C4914,Products!A:A,Products!C:C,"")</f>
        <v>Pharmacy</v>
      </c>
      <c r="F4914" s="4" t="str">
        <f t="array" ref="F4914">_xlfn.XLOOKUP(C4914,Products!A:A,Products!D:D,"")</f>
        <v>Pai, Kashyap and Ramachandran</v>
      </c>
      <c r="G4914" s="4">
        <f>Order_items!C4914</f>
        <v>2</v>
      </c>
      <c r="H4914" s="4">
        <f>Order_items!D4914</f>
        <v>517.77</v>
      </c>
      <c r="I4914" s="4">
        <f>Order_items!E4914</f>
        <v>1035.54</v>
      </c>
      <c r="J4914" s="4" t="str">
        <f t="array" ref="J4914">_xlfn.XLOOKUP(A4914,Orders!A:A,Orders!G:G,"")</f>
        <v>Wallet</v>
      </c>
      <c r="K4914" s="4">
        <f t="shared" si="1"/>
        <v>2024</v>
      </c>
      <c r="L4914" s="4" t="str">
        <f t="shared" si="2"/>
        <v>Mar</v>
      </c>
    </row>
    <row r="4915" ht="22.5" customHeight="1">
      <c r="A4915" s="4">
        <f>(Orders!A4915)</f>
        <v>7323157341</v>
      </c>
      <c r="B4915" s="5">
        <f t="array" ref="B4915">_xlfn.XLOOKUP(A4915, Orders!A:A,Orders!C:C)</f>
        <v>45474.94956</v>
      </c>
      <c r="C4915" s="4">
        <f>Order_items!B4915</f>
        <v>478531</v>
      </c>
      <c r="D4915" s="4" t="str">
        <f t="array" ref="D4915">_xlfn.XLOOKUP(C4915,Products!A:A,Products!B:B,"")</f>
        <v>Carrots</v>
      </c>
      <c r="E4915" s="4" t="str">
        <f t="array" ref="E4915">_xlfn.XLOOKUP(C4915,Products!A:A,Products!C:C,"")</f>
        <v>Fruits &amp; Vegetables</v>
      </c>
      <c r="F4915" s="4" t="str">
        <f t="array" ref="F4915">_xlfn.XLOOKUP(C4915,Products!A:A,Products!D:D,"")</f>
        <v>Uppal Group</v>
      </c>
      <c r="G4915" s="4">
        <f>Order_items!C4915</f>
        <v>1</v>
      </c>
      <c r="H4915" s="4">
        <f>Order_items!D4915</f>
        <v>825.46</v>
      </c>
      <c r="I4915" s="4">
        <f>Order_items!E4915</f>
        <v>825.46</v>
      </c>
      <c r="J4915" s="4" t="str">
        <f t="array" ref="J4915">_xlfn.XLOOKUP(A4915,Orders!A:A,Orders!G:G,"")</f>
        <v>Wallet</v>
      </c>
      <c r="K4915" s="4">
        <f t="shared" si="1"/>
        <v>2024</v>
      </c>
      <c r="L4915" s="4" t="str">
        <f t="shared" si="2"/>
        <v>Jul</v>
      </c>
    </row>
    <row r="4916" ht="22.5" customHeight="1">
      <c r="A4916" s="4">
        <f>(Orders!A4916)</f>
        <v>8997413283</v>
      </c>
      <c r="B4916" s="5">
        <f t="array" ref="B4916">_xlfn.XLOOKUP(A4916, Orders!A:A,Orders!C:C)</f>
        <v>45567.43418</v>
      </c>
      <c r="C4916" s="4">
        <f>Order_items!B4916</f>
        <v>839170</v>
      </c>
      <c r="D4916" s="4" t="str">
        <f t="array" ref="D4916">_xlfn.XLOOKUP(C4916,Products!A:A,Products!B:B,"")</f>
        <v>Curd</v>
      </c>
      <c r="E4916" s="4" t="str">
        <f t="array" ref="E4916">_xlfn.XLOOKUP(C4916,Products!A:A,Products!C:C,"")</f>
        <v>Dairy &amp; Breakfast</v>
      </c>
      <c r="F4916" s="4" t="str">
        <f t="array" ref="F4916">_xlfn.XLOOKUP(C4916,Products!A:A,Products!D:D,"")</f>
        <v>Shetty and Sons</v>
      </c>
      <c r="G4916" s="4">
        <f>Order_items!C4916</f>
        <v>2</v>
      </c>
      <c r="H4916" s="4">
        <f>Order_items!D4916</f>
        <v>481.63</v>
      </c>
      <c r="I4916" s="4">
        <f>Order_items!E4916</f>
        <v>963.26</v>
      </c>
      <c r="J4916" s="4" t="str">
        <f t="array" ref="J4916">_xlfn.XLOOKUP(A4916,Orders!A:A,Orders!G:G,"")</f>
        <v>Card</v>
      </c>
      <c r="K4916" s="4">
        <f t="shared" si="1"/>
        <v>2024</v>
      </c>
      <c r="L4916" s="4" t="str">
        <f t="shared" si="2"/>
        <v>Oct</v>
      </c>
    </row>
    <row r="4917" ht="22.5" customHeight="1">
      <c r="A4917" s="4">
        <f>(Orders!A4917)</f>
        <v>2548452255</v>
      </c>
      <c r="B4917" s="5">
        <f t="array" ref="B4917">_xlfn.XLOOKUP(A4917, Orders!A:A,Orders!C:C)</f>
        <v>45187.08988</v>
      </c>
      <c r="C4917" s="4">
        <f>Order_items!B4917</f>
        <v>131136</v>
      </c>
      <c r="D4917" s="4" t="str">
        <f t="array" ref="D4917">_xlfn.XLOOKUP(C4917,Products!A:A,Products!B:B,"")</f>
        <v>Salt</v>
      </c>
      <c r="E4917" s="4" t="str">
        <f t="array" ref="E4917">_xlfn.XLOOKUP(C4917,Products!A:A,Products!C:C,"")</f>
        <v>Grocery &amp; Staples</v>
      </c>
      <c r="F4917" s="4" t="str">
        <f t="array" ref="F4917">_xlfn.XLOOKUP(C4917,Products!A:A,Products!D:D,"")</f>
        <v>Deshpande-Rama</v>
      </c>
      <c r="G4917" s="4">
        <f>Order_items!C4917</f>
        <v>3</v>
      </c>
      <c r="H4917" s="4">
        <f>Order_items!D4917</f>
        <v>37.8</v>
      </c>
      <c r="I4917" s="4">
        <f>Order_items!E4917</f>
        <v>113.4</v>
      </c>
      <c r="J4917" s="4" t="str">
        <f t="array" ref="J4917">_xlfn.XLOOKUP(A4917,Orders!A:A,Orders!G:G,"")</f>
        <v>Wallet</v>
      </c>
      <c r="K4917" s="4">
        <f t="shared" si="1"/>
        <v>2023</v>
      </c>
      <c r="L4917" s="4" t="str">
        <f t="shared" si="2"/>
        <v>Sep</v>
      </c>
    </row>
    <row r="4918" ht="22.5" customHeight="1">
      <c r="A4918" s="4">
        <f>(Orders!A4918)</f>
        <v>7906839225</v>
      </c>
      <c r="B4918" s="5">
        <f t="array" ref="B4918">_xlfn.XLOOKUP(A4918, Orders!A:A,Orders!C:C)</f>
        <v>45227.65652</v>
      </c>
      <c r="C4918" s="4">
        <f>Order_items!B4918</f>
        <v>33955</v>
      </c>
      <c r="D4918" s="4" t="str">
        <f t="array" ref="D4918">_xlfn.XLOOKUP(C4918,Products!A:A,Products!B:B,"")</f>
        <v>Frozen Pizza</v>
      </c>
      <c r="E4918" s="4" t="str">
        <f t="array" ref="E4918">_xlfn.XLOOKUP(C4918,Products!A:A,Products!C:C,"")</f>
        <v>Instant &amp; Frozen Food</v>
      </c>
      <c r="F4918" s="4" t="str">
        <f t="array" ref="F4918">_xlfn.XLOOKUP(C4918,Products!A:A,Products!D:D,"")</f>
        <v>Baral Group</v>
      </c>
      <c r="G4918" s="4">
        <f>Order_items!C4918</f>
        <v>3</v>
      </c>
      <c r="H4918" s="4">
        <f>Order_items!D4918</f>
        <v>186.08</v>
      </c>
      <c r="I4918" s="4">
        <f>Order_items!E4918</f>
        <v>558.24</v>
      </c>
      <c r="J4918" s="4" t="str">
        <f t="array" ref="J4918">_xlfn.XLOOKUP(A4918,Orders!A:A,Orders!G:G,"")</f>
        <v>Wallet</v>
      </c>
      <c r="K4918" s="4">
        <f t="shared" si="1"/>
        <v>2023</v>
      </c>
      <c r="L4918" s="4" t="str">
        <f t="shared" si="2"/>
        <v>Oct</v>
      </c>
    </row>
    <row r="4919" ht="22.5" customHeight="1">
      <c r="A4919" s="4">
        <f>(Orders!A4919)</f>
        <v>4113927200</v>
      </c>
      <c r="B4919" s="5">
        <f t="array" ref="B4919">_xlfn.XLOOKUP(A4919, Orders!A:A,Orders!C:C)</f>
        <v>45065.22365</v>
      </c>
      <c r="C4919" s="4">
        <f>Order_items!B4919</f>
        <v>144124</v>
      </c>
      <c r="D4919" s="4" t="str">
        <f t="array" ref="D4919">_xlfn.XLOOKUP(C4919,Products!A:A,Products!B:B,"")</f>
        <v>Detergent</v>
      </c>
      <c r="E4919" s="4" t="str">
        <f t="array" ref="E4919">_xlfn.XLOOKUP(C4919,Products!A:A,Products!C:C,"")</f>
        <v>Household Care</v>
      </c>
      <c r="F4919" s="4" t="str">
        <f t="array" ref="F4919">_xlfn.XLOOKUP(C4919,Products!A:A,Products!D:D,"")</f>
        <v>Lalla-Srinivasan</v>
      </c>
      <c r="G4919" s="4">
        <f>Order_items!C4919</f>
        <v>3</v>
      </c>
      <c r="H4919" s="4">
        <f>Order_items!D4919</f>
        <v>162.67</v>
      </c>
      <c r="I4919" s="4">
        <f>Order_items!E4919</f>
        <v>488.01</v>
      </c>
      <c r="J4919" s="4" t="str">
        <f t="array" ref="J4919">_xlfn.XLOOKUP(A4919,Orders!A:A,Orders!G:G,"")</f>
        <v>Cash</v>
      </c>
      <c r="K4919" s="4">
        <f t="shared" si="1"/>
        <v>2023</v>
      </c>
      <c r="L4919" s="4" t="str">
        <f t="shared" si="2"/>
        <v>May</v>
      </c>
    </row>
    <row r="4920" ht="22.5" customHeight="1">
      <c r="A4920" s="4">
        <f>(Orders!A4920)</f>
        <v>4233626614</v>
      </c>
      <c r="B4920" s="5">
        <f t="array" ref="B4920">_xlfn.XLOOKUP(A4920, Orders!A:A,Orders!C:C)</f>
        <v>45501.21566</v>
      </c>
      <c r="C4920" s="4">
        <f>Order_items!B4920</f>
        <v>542300</v>
      </c>
      <c r="D4920" s="4" t="str">
        <f t="array" ref="D4920">_xlfn.XLOOKUP(C4920,Products!A:A,Products!B:B,"")</f>
        <v>Popcorn</v>
      </c>
      <c r="E4920" s="4" t="str">
        <f t="array" ref="E4920">_xlfn.XLOOKUP(C4920,Products!A:A,Products!C:C,"")</f>
        <v>Snacks &amp; Munchies</v>
      </c>
      <c r="F4920" s="4" t="str">
        <f t="array" ref="F4920">_xlfn.XLOOKUP(C4920,Products!A:A,Products!D:D,"")</f>
        <v>Gulati-Tandon</v>
      </c>
      <c r="G4920" s="4">
        <f>Order_items!C4920</f>
        <v>3</v>
      </c>
      <c r="H4920" s="4">
        <f>Order_items!D4920</f>
        <v>255.35</v>
      </c>
      <c r="I4920" s="4">
        <f>Order_items!E4920</f>
        <v>766.05</v>
      </c>
      <c r="J4920" s="4" t="str">
        <f t="array" ref="J4920">_xlfn.XLOOKUP(A4920,Orders!A:A,Orders!G:G,"")</f>
        <v>Card</v>
      </c>
      <c r="K4920" s="4">
        <f t="shared" si="1"/>
        <v>2024</v>
      </c>
      <c r="L4920" s="4" t="str">
        <f t="shared" si="2"/>
        <v>Jul</v>
      </c>
    </row>
    <row r="4921" ht="22.5" customHeight="1">
      <c r="A4921" s="4">
        <f>(Orders!A4921)</f>
        <v>2886463378</v>
      </c>
      <c r="B4921" s="5">
        <f t="array" ref="B4921">_xlfn.XLOOKUP(A4921, Orders!A:A,Orders!C:C)</f>
        <v>45284.80406</v>
      </c>
      <c r="C4921" s="4">
        <f>Order_items!B4921</f>
        <v>140489</v>
      </c>
      <c r="D4921" s="4" t="str">
        <f t="array" ref="D4921">_xlfn.XLOOKUP(C4921,Products!A:A,Products!B:B,"")</f>
        <v>Soap</v>
      </c>
      <c r="E4921" s="4" t="str">
        <f t="array" ref="E4921">_xlfn.XLOOKUP(C4921,Products!A:A,Products!C:C,"")</f>
        <v>Personal Care</v>
      </c>
      <c r="F4921" s="4" t="str">
        <f t="array" ref="F4921">_xlfn.XLOOKUP(C4921,Products!A:A,Products!D:D,"")</f>
        <v>Biswas, Kapoor and Patel</v>
      </c>
      <c r="G4921" s="4">
        <f>Order_items!C4921</f>
        <v>2</v>
      </c>
      <c r="H4921" s="4">
        <f>Order_items!D4921</f>
        <v>650.2</v>
      </c>
      <c r="I4921" s="4">
        <f>Order_items!E4921</f>
        <v>1300.4</v>
      </c>
      <c r="J4921" s="4" t="str">
        <f t="array" ref="J4921">_xlfn.XLOOKUP(A4921,Orders!A:A,Orders!G:G,"")</f>
        <v>UPI</v>
      </c>
      <c r="K4921" s="4">
        <f t="shared" si="1"/>
        <v>2023</v>
      </c>
      <c r="L4921" s="4" t="str">
        <f t="shared" si="2"/>
        <v>Dec</v>
      </c>
    </row>
    <row r="4922" ht="22.5" customHeight="1">
      <c r="A4922" s="4">
        <f>(Orders!A4922)</f>
        <v>1823348306</v>
      </c>
      <c r="B4922" s="5">
        <f t="array" ref="B4922">_xlfn.XLOOKUP(A4922, Orders!A:A,Orders!C:C)</f>
        <v>45104.40981</v>
      </c>
      <c r="C4922" s="4">
        <f>Order_items!B4922</f>
        <v>669378</v>
      </c>
      <c r="D4922" s="4" t="str">
        <f t="array" ref="D4922">_xlfn.XLOOKUP(C4922,Products!A:A,Products!B:B,"")</f>
        <v>Potatoes</v>
      </c>
      <c r="E4922" s="4" t="str">
        <f t="array" ref="E4922">_xlfn.XLOOKUP(C4922,Products!A:A,Products!C:C,"")</f>
        <v>Fruits &amp; Vegetables</v>
      </c>
      <c r="F4922" s="4" t="str">
        <f t="array" ref="F4922">_xlfn.XLOOKUP(C4922,Products!A:A,Products!D:D,"")</f>
        <v>Chadha and Sons</v>
      </c>
      <c r="G4922" s="4">
        <f>Order_items!C4922</f>
        <v>2</v>
      </c>
      <c r="H4922" s="4">
        <f>Order_items!D4922</f>
        <v>212.14</v>
      </c>
      <c r="I4922" s="4">
        <f>Order_items!E4922</f>
        <v>424.28</v>
      </c>
      <c r="J4922" s="4" t="str">
        <f t="array" ref="J4922">_xlfn.XLOOKUP(A4922,Orders!A:A,Orders!G:G,"")</f>
        <v>UPI</v>
      </c>
      <c r="K4922" s="4">
        <f t="shared" si="1"/>
        <v>2023</v>
      </c>
      <c r="L4922" s="4" t="str">
        <f t="shared" si="2"/>
        <v>Jun</v>
      </c>
    </row>
    <row r="4923" ht="22.5" customHeight="1">
      <c r="A4923" s="4">
        <f>(Orders!A4923)</f>
        <v>8706556166</v>
      </c>
      <c r="B4923" s="5">
        <f t="array" ref="B4923">_xlfn.XLOOKUP(A4923, Orders!A:A,Orders!C:C)</f>
        <v>45546.9661</v>
      </c>
      <c r="C4923" s="4">
        <f>Order_items!B4923</f>
        <v>567671</v>
      </c>
      <c r="D4923" s="4" t="str">
        <f t="array" ref="D4923">_xlfn.XLOOKUP(C4923,Products!A:A,Products!B:B,"")</f>
        <v>Biscuits</v>
      </c>
      <c r="E4923" s="4" t="str">
        <f t="array" ref="E4923">_xlfn.XLOOKUP(C4923,Products!A:A,Products!C:C,"")</f>
        <v>Snacks &amp; Munchies</v>
      </c>
      <c r="F4923" s="4" t="str">
        <f t="array" ref="F4923">_xlfn.XLOOKUP(C4923,Products!A:A,Products!D:D,"")</f>
        <v>Nagar LLC</v>
      </c>
      <c r="G4923" s="4">
        <f>Order_items!C4923</f>
        <v>2</v>
      </c>
      <c r="H4923" s="4">
        <f>Order_items!D4923</f>
        <v>418.48</v>
      </c>
      <c r="I4923" s="4">
        <f>Order_items!E4923</f>
        <v>836.96</v>
      </c>
      <c r="J4923" s="4" t="str">
        <f t="array" ref="J4923">_xlfn.XLOOKUP(A4923,Orders!A:A,Orders!G:G,"")</f>
        <v>Wallet</v>
      </c>
      <c r="K4923" s="4">
        <f t="shared" si="1"/>
        <v>2024</v>
      </c>
      <c r="L4923" s="4" t="str">
        <f t="shared" si="2"/>
        <v>Sep</v>
      </c>
    </row>
    <row r="4924" ht="22.5" customHeight="1">
      <c r="A4924" s="4">
        <f>(Orders!A4924)</f>
        <v>5139433840</v>
      </c>
      <c r="B4924" s="5">
        <f t="array" ref="B4924">_xlfn.XLOOKUP(A4924, Orders!A:A,Orders!C:C)</f>
        <v>45071.86852</v>
      </c>
      <c r="C4924" s="4">
        <f>Order_items!B4924</f>
        <v>123983</v>
      </c>
      <c r="D4924" s="4" t="str">
        <f t="array" ref="D4924">_xlfn.XLOOKUP(C4924,Products!A:A,Products!B:B,"")</f>
        <v>Cough Syrup</v>
      </c>
      <c r="E4924" s="4" t="str">
        <f t="array" ref="E4924">_xlfn.XLOOKUP(C4924,Products!A:A,Products!C:C,"")</f>
        <v>Pharmacy</v>
      </c>
      <c r="F4924" s="4" t="str">
        <f t="array" ref="F4924">_xlfn.XLOOKUP(C4924,Products!A:A,Products!D:D,"")</f>
        <v>Kurian-Chhabra</v>
      </c>
      <c r="G4924" s="4">
        <f>Order_items!C4924</f>
        <v>2</v>
      </c>
      <c r="H4924" s="4">
        <f>Order_items!D4924</f>
        <v>785.67</v>
      </c>
      <c r="I4924" s="4">
        <f>Order_items!E4924</f>
        <v>1571.34</v>
      </c>
      <c r="J4924" s="4" t="str">
        <f t="array" ref="J4924">_xlfn.XLOOKUP(A4924,Orders!A:A,Orders!G:G,"")</f>
        <v>Wallet</v>
      </c>
      <c r="K4924" s="4">
        <f t="shared" si="1"/>
        <v>2023</v>
      </c>
      <c r="L4924" s="4" t="str">
        <f t="shared" si="2"/>
        <v>May</v>
      </c>
    </row>
    <row r="4925" ht="22.5" customHeight="1">
      <c r="A4925" s="4">
        <f>(Orders!A4925)</f>
        <v>769731596</v>
      </c>
      <c r="B4925" s="5">
        <f t="array" ref="B4925">_xlfn.XLOOKUP(A4925, Orders!A:A,Orders!C:C)</f>
        <v>45575.27825</v>
      </c>
      <c r="C4925" s="4">
        <f>Order_items!B4925</f>
        <v>837480</v>
      </c>
      <c r="D4925" s="4" t="str">
        <f t="array" ref="D4925">_xlfn.XLOOKUP(C4925,Products!A:A,Products!B:B,"")</f>
        <v>Cough Syrup</v>
      </c>
      <c r="E4925" s="4" t="str">
        <f t="array" ref="E4925">_xlfn.XLOOKUP(C4925,Products!A:A,Products!C:C,"")</f>
        <v>Pharmacy</v>
      </c>
      <c r="F4925" s="4" t="str">
        <f t="array" ref="F4925">_xlfn.XLOOKUP(C4925,Products!A:A,Products!D:D,"")</f>
        <v>Edwin and Sons</v>
      </c>
      <c r="G4925" s="4">
        <f>Order_items!C4925</f>
        <v>1</v>
      </c>
      <c r="H4925" s="4">
        <f>Order_items!D4925</f>
        <v>217.4</v>
      </c>
      <c r="I4925" s="4">
        <f>Order_items!E4925</f>
        <v>217.4</v>
      </c>
      <c r="J4925" s="4" t="str">
        <f t="array" ref="J4925">_xlfn.XLOOKUP(A4925,Orders!A:A,Orders!G:G,"")</f>
        <v>Card</v>
      </c>
      <c r="K4925" s="4">
        <f t="shared" si="1"/>
        <v>2024</v>
      </c>
      <c r="L4925" s="4" t="str">
        <f t="shared" si="2"/>
        <v>Oct</v>
      </c>
    </row>
    <row r="4926" ht="22.5" customHeight="1">
      <c r="A4926" s="4">
        <f>(Orders!A4926)</f>
        <v>1346090496</v>
      </c>
      <c r="B4926" s="5">
        <f t="array" ref="B4926">_xlfn.XLOOKUP(A4926, Orders!A:A,Orders!C:C)</f>
        <v>45156.32553</v>
      </c>
      <c r="C4926" s="4">
        <f>Order_items!B4926</f>
        <v>659290</v>
      </c>
      <c r="D4926" s="4" t="str">
        <f t="array" ref="D4926">_xlfn.XLOOKUP(C4926,Products!A:A,Products!B:B,"")</f>
        <v>Cheese</v>
      </c>
      <c r="E4926" s="4" t="str">
        <f t="array" ref="E4926">_xlfn.XLOOKUP(C4926,Products!A:A,Products!C:C,"")</f>
        <v>Dairy &amp; Breakfast</v>
      </c>
      <c r="F4926" s="4" t="str">
        <f t="array" ref="F4926">_xlfn.XLOOKUP(C4926,Products!A:A,Products!D:D,"")</f>
        <v>Kapadia-D’Alia</v>
      </c>
      <c r="G4926" s="4">
        <f>Order_items!C4926</f>
        <v>3</v>
      </c>
      <c r="H4926" s="4">
        <f>Order_items!D4926</f>
        <v>319.34</v>
      </c>
      <c r="I4926" s="4">
        <f>Order_items!E4926</f>
        <v>958.02</v>
      </c>
      <c r="J4926" s="4" t="str">
        <f t="array" ref="J4926">_xlfn.XLOOKUP(A4926,Orders!A:A,Orders!G:G,"")</f>
        <v>Cash</v>
      </c>
      <c r="K4926" s="4">
        <f t="shared" si="1"/>
        <v>2023</v>
      </c>
      <c r="L4926" s="4" t="str">
        <f t="shared" si="2"/>
        <v>Aug</v>
      </c>
    </row>
    <row r="4927" ht="22.5" customHeight="1">
      <c r="A4927" s="4">
        <f>(Orders!A4927)</f>
        <v>9339629293</v>
      </c>
      <c r="B4927" s="5">
        <f t="array" ref="B4927">_xlfn.XLOOKUP(A4927, Orders!A:A,Orders!C:C)</f>
        <v>45074.10414</v>
      </c>
      <c r="C4927" s="4">
        <f>Order_items!B4927</f>
        <v>542300</v>
      </c>
      <c r="D4927" s="4" t="str">
        <f t="array" ref="D4927">_xlfn.XLOOKUP(C4927,Products!A:A,Products!B:B,"")</f>
        <v>Popcorn</v>
      </c>
      <c r="E4927" s="4" t="str">
        <f t="array" ref="E4927">_xlfn.XLOOKUP(C4927,Products!A:A,Products!C:C,"")</f>
        <v>Snacks &amp; Munchies</v>
      </c>
      <c r="F4927" s="4" t="str">
        <f t="array" ref="F4927">_xlfn.XLOOKUP(C4927,Products!A:A,Products!D:D,"")</f>
        <v>Gulati-Tandon</v>
      </c>
      <c r="G4927" s="4">
        <f>Order_items!C4927</f>
        <v>3</v>
      </c>
      <c r="H4927" s="4">
        <f>Order_items!D4927</f>
        <v>255.35</v>
      </c>
      <c r="I4927" s="4">
        <f>Order_items!E4927</f>
        <v>766.05</v>
      </c>
      <c r="J4927" s="4" t="str">
        <f t="array" ref="J4927">_xlfn.XLOOKUP(A4927,Orders!A:A,Orders!G:G,"")</f>
        <v>UPI</v>
      </c>
      <c r="K4927" s="4">
        <f t="shared" si="1"/>
        <v>2023</v>
      </c>
      <c r="L4927" s="4" t="str">
        <f t="shared" si="2"/>
        <v>May</v>
      </c>
    </row>
    <row r="4928" ht="22.5" customHeight="1">
      <c r="A4928" s="4">
        <f>(Orders!A4928)</f>
        <v>3043993017</v>
      </c>
      <c r="B4928" s="5">
        <f t="array" ref="B4928">_xlfn.XLOOKUP(A4928, Orders!A:A,Orders!C:C)</f>
        <v>45255.02706</v>
      </c>
      <c r="C4928" s="4">
        <f>Order_items!B4928</f>
        <v>451812</v>
      </c>
      <c r="D4928" s="4" t="str">
        <f t="array" ref="D4928">_xlfn.XLOOKUP(C4928,Products!A:A,Products!B:B,"")</f>
        <v>Pain Reliever</v>
      </c>
      <c r="E4928" s="4" t="str">
        <f t="array" ref="E4928">_xlfn.XLOOKUP(C4928,Products!A:A,Products!C:C,"")</f>
        <v>Pharmacy</v>
      </c>
      <c r="F4928" s="4" t="str">
        <f t="array" ref="F4928">_xlfn.XLOOKUP(C4928,Products!A:A,Products!D:D,"")</f>
        <v>Batra, Sant and Mandal</v>
      </c>
      <c r="G4928" s="4">
        <f>Order_items!C4928</f>
        <v>1</v>
      </c>
      <c r="H4928" s="4">
        <f>Order_items!D4928</f>
        <v>530.85</v>
      </c>
      <c r="I4928" s="4">
        <f>Order_items!E4928</f>
        <v>530.85</v>
      </c>
      <c r="J4928" s="4" t="str">
        <f t="array" ref="J4928">_xlfn.XLOOKUP(A4928,Orders!A:A,Orders!G:G,"")</f>
        <v>Wallet</v>
      </c>
      <c r="K4928" s="4">
        <f t="shared" si="1"/>
        <v>2023</v>
      </c>
      <c r="L4928" s="4" t="str">
        <f t="shared" si="2"/>
        <v>Nov</v>
      </c>
    </row>
    <row r="4929" ht="22.5" customHeight="1">
      <c r="A4929" s="4">
        <f>(Orders!A4929)</f>
        <v>274863669</v>
      </c>
      <c r="B4929" s="5">
        <f t="array" ref="B4929">_xlfn.XLOOKUP(A4929, Orders!A:A,Orders!C:C)</f>
        <v>45393.73443</v>
      </c>
      <c r="C4929" s="4">
        <f>Order_items!B4929</f>
        <v>990993</v>
      </c>
      <c r="D4929" s="4" t="str">
        <f t="array" ref="D4929">_xlfn.XLOOKUP(C4929,Products!A:A,Products!B:B,"")</f>
        <v>Chocolates</v>
      </c>
      <c r="E4929" s="4" t="str">
        <f t="array" ref="E4929">_xlfn.XLOOKUP(C4929,Products!A:A,Products!C:C,"")</f>
        <v>Snacks &amp; Munchies</v>
      </c>
      <c r="F4929" s="4" t="str">
        <f t="array" ref="F4929">_xlfn.XLOOKUP(C4929,Products!A:A,Products!D:D,"")</f>
        <v>Guha-Subramaniam</v>
      </c>
      <c r="G4929" s="4">
        <f>Order_items!C4929</f>
        <v>1</v>
      </c>
      <c r="H4929" s="4">
        <f>Order_items!D4929</f>
        <v>263.7</v>
      </c>
      <c r="I4929" s="4">
        <f>Order_items!E4929</f>
        <v>263.7</v>
      </c>
      <c r="J4929" s="4" t="str">
        <f t="array" ref="J4929">_xlfn.XLOOKUP(A4929,Orders!A:A,Orders!G:G,"")</f>
        <v>Wallet</v>
      </c>
      <c r="K4929" s="4">
        <f t="shared" si="1"/>
        <v>2024</v>
      </c>
      <c r="L4929" s="4" t="str">
        <f t="shared" si="2"/>
        <v>Apr</v>
      </c>
    </row>
    <row r="4930" ht="22.5" customHeight="1">
      <c r="A4930" s="4">
        <f>(Orders!A4930)</f>
        <v>3736611791</v>
      </c>
      <c r="B4930" s="5">
        <f t="array" ref="B4930">_xlfn.XLOOKUP(A4930, Orders!A:A,Orders!C:C)</f>
        <v>45570.32552</v>
      </c>
      <c r="C4930" s="4">
        <f>Order_items!B4930</f>
        <v>398340</v>
      </c>
      <c r="D4930" s="4" t="str">
        <f t="array" ref="D4930">_xlfn.XLOOKUP(C4930,Products!A:A,Products!B:B,"")</f>
        <v>Instant Noodles</v>
      </c>
      <c r="E4930" s="4" t="str">
        <f t="array" ref="E4930">_xlfn.XLOOKUP(C4930,Products!A:A,Products!C:C,"")</f>
        <v>Instant &amp; Frozen Food</v>
      </c>
      <c r="F4930" s="4" t="str">
        <f t="array" ref="F4930">_xlfn.XLOOKUP(C4930,Products!A:A,Products!D:D,"")</f>
        <v>Nadig, Zachariah and Soni</v>
      </c>
      <c r="G4930" s="4">
        <f>Order_items!C4930</f>
        <v>3</v>
      </c>
      <c r="H4930" s="4">
        <f>Order_items!D4930</f>
        <v>651.93</v>
      </c>
      <c r="I4930" s="4">
        <f>Order_items!E4930</f>
        <v>1955.79</v>
      </c>
      <c r="J4930" s="4" t="str">
        <f t="array" ref="J4930">_xlfn.XLOOKUP(A4930,Orders!A:A,Orders!G:G,"")</f>
        <v>Card</v>
      </c>
      <c r="K4930" s="4">
        <f t="shared" si="1"/>
        <v>2024</v>
      </c>
      <c r="L4930" s="4" t="str">
        <f t="shared" si="2"/>
        <v>Oct</v>
      </c>
    </row>
    <row r="4931" ht="22.5" customHeight="1">
      <c r="A4931" s="4">
        <f>(Orders!A4931)</f>
        <v>9628875555</v>
      </c>
      <c r="B4931" s="5">
        <f t="array" ref="B4931">_xlfn.XLOOKUP(A4931, Orders!A:A,Orders!C:C)</f>
        <v>45360.16543</v>
      </c>
      <c r="C4931" s="4">
        <f>Order_items!B4931</f>
        <v>903336</v>
      </c>
      <c r="D4931" s="4" t="str">
        <f t="array" ref="D4931">_xlfn.XLOOKUP(C4931,Products!A:A,Products!B:B,"")</f>
        <v>Pulses</v>
      </c>
      <c r="E4931" s="4" t="str">
        <f t="array" ref="E4931">_xlfn.XLOOKUP(C4931,Products!A:A,Products!C:C,"")</f>
        <v>Grocery &amp; Staples</v>
      </c>
      <c r="F4931" s="4" t="str">
        <f t="array" ref="F4931">_xlfn.XLOOKUP(C4931,Products!A:A,Products!D:D,"")</f>
        <v>Vaidya, Amble and Palla</v>
      </c>
      <c r="G4931" s="4">
        <f>Order_items!C4931</f>
        <v>1</v>
      </c>
      <c r="H4931" s="4">
        <f>Order_items!D4931</f>
        <v>551.88</v>
      </c>
      <c r="I4931" s="4">
        <f>Order_items!E4931</f>
        <v>551.88</v>
      </c>
      <c r="J4931" s="4" t="str">
        <f t="array" ref="J4931">_xlfn.XLOOKUP(A4931,Orders!A:A,Orders!G:G,"")</f>
        <v>Cash</v>
      </c>
      <c r="K4931" s="4">
        <f t="shared" si="1"/>
        <v>2024</v>
      </c>
      <c r="L4931" s="4" t="str">
        <f t="shared" si="2"/>
        <v>Mar</v>
      </c>
    </row>
    <row r="4932" ht="22.5" customHeight="1">
      <c r="A4932" s="4">
        <f>(Orders!A4932)</f>
        <v>6367306297</v>
      </c>
      <c r="B4932" s="5">
        <f t="array" ref="B4932">_xlfn.XLOOKUP(A4932, Orders!A:A,Orders!C:C)</f>
        <v>45194.46736</v>
      </c>
      <c r="C4932" s="4">
        <f>Order_items!B4932</f>
        <v>196719</v>
      </c>
      <c r="D4932" s="4" t="str">
        <f t="array" ref="D4932">_xlfn.XLOOKUP(C4932,Products!A:A,Products!B:B,"")</f>
        <v>Bananas</v>
      </c>
      <c r="E4932" s="4" t="str">
        <f t="array" ref="E4932">_xlfn.XLOOKUP(C4932,Products!A:A,Products!C:C,"")</f>
        <v>Fruits &amp; Vegetables</v>
      </c>
      <c r="F4932" s="4" t="str">
        <f t="array" ref="F4932">_xlfn.XLOOKUP(C4932,Products!A:A,Products!D:D,"")</f>
        <v>Yogi Group</v>
      </c>
      <c r="G4932" s="4">
        <f>Order_items!C4932</f>
        <v>3</v>
      </c>
      <c r="H4932" s="4">
        <f>Order_items!D4932</f>
        <v>217.5</v>
      </c>
      <c r="I4932" s="4">
        <f>Order_items!E4932</f>
        <v>652.5</v>
      </c>
      <c r="J4932" s="4" t="str">
        <f t="array" ref="J4932">_xlfn.XLOOKUP(A4932,Orders!A:A,Orders!G:G,"")</f>
        <v>Cash</v>
      </c>
      <c r="K4932" s="4">
        <f t="shared" si="1"/>
        <v>2023</v>
      </c>
      <c r="L4932" s="4" t="str">
        <f t="shared" si="2"/>
        <v>Sep</v>
      </c>
    </row>
    <row r="4933" ht="22.5" customHeight="1">
      <c r="A4933" s="4">
        <f>(Orders!A4933)</f>
        <v>4393113152</v>
      </c>
      <c r="B4933" s="5">
        <f t="array" ref="B4933">_xlfn.XLOOKUP(A4933, Orders!A:A,Orders!C:C)</f>
        <v>45445.34221</v>
      </c>
      <c r="C4933" s="4">
        <f>Order_items!B4933</f>
        <v>56589</v>
      </c>
      <c r="D4933" s="4" t="str">
        <f t="array" ref="D4933">_xlfn.XLOOKUP(C4933,Products!A:A,Products!B:B,"")</f>
        <v>Vitamins</v>
      </c>
      <c r="E4933" s="4" t="str">
        <f t="array" ref="E4933">_xlfn.XLOOKUP(C4933,Products!A:A,Products!C:C,"")</f>
        <v>Pharmacy</v>
      </c>
      <c r="F4933" s="4" t="str">
        <f t="array" ref="F4933">_xlfn.XLOOKUP(C4933,Products!A:A,Products!D:D,"")</f>
        <v>Pai, Kashyap and Ramachandran</v>
      </c>
      <c r="G4933" s="4">
        <f>Order_items!C4933</f>
        <v>1</v>
      </c>
      <c r="H4933" s="4">
        <f>Order_items!D4933</f>
        <v>517.77</v>
      </c>
      <c r="I4933" s="4">
        <f>Order_items!E4933</f>
        <v>517.77</v>
      </c>
      <c r="J4933" s="4" t="str">
        <f t="array" ref="J4933">_xlfn.XLOOKUP(A4933,Orders!A:A,Orders!G:G,"")</f>
        <v>Cash</v>
      </c>
      <c r="K4933" s="4">
        <f t="shared" si="1"/>
        <v>2024</v>
      </c>
      <c r="L4933" s="4" t="str">
        <f t="shared" si="2"/>
        <v>Jun</v>
      </c>
    </row>
    <row r="4934" ht="22.5" customHeight="1">
      <c r="A4934" s="4">
        <f>(Orders!A4934)</f>
        <v>1239928207</v>
      </c>
      <c r="B4934" s="5">
        <f t="array" ref="B4934">_xlfn.XLOOKUP(A4934, Orders!A:A,Orders!C:C)</f>
        <v>45180.02584</v>
      </c>
      <c r="C4934" s="4">
        <f>Order_items!B4934</f>
        <v>961614</v>
      </c>
      <c r="D4934" s="4" t="str">
        <f t="array" ref="D4934">_xlfn.XLOOKUP(C4934,Products!A:A,Products!B:B,"")</f>
        <v>Chocolates</v>
      </c>
      <c r="E4934" s="4" t="str">
        <f t="array" ref="E4934">_xlfn.XLOOKUP(C4934,Products!A:A,Products!C:C,"")</f>
        <v>Snacks &amp; Munchies</v>
      </c>
      <c r="F4934" s="4" t="str">
        <f t="array" ref="F4934">_xlfn.XLOOKUP(C4934,Products!A:A,Products!D:D,"")</f>
        <v>Goda Inc</v>
      </c>
      <c r="G4934" s="4">
        <f>Order_items!C4934</f>
        <v>2</v>
      </c>
      <c r="H4934" s="4">
        <f>Order_items!D4934</f>
        <v>227.22</v>
      </c>
      <c r="I4934" s="4">
        <f>Order_items!E4934</f>
        <v>454.44</v>
      </c>
      <c r="J4934" s="4" t="str">
        <f t="array" ref="J4934">_xlfn.XLOOKUP(A4934,Orders!A:A,Orders!G:G,"")</f>
        <v>UPI</v>
      </c>
      <c r="K4934" s="4">
        <f t="shared" si="1"/>
        <v>2023</v>
      </c>
      <c r="L4934" s="4" t="str">
        <f t="shared" si="2"/>
        <v>Sep</v>
      </c>
    </row>
    <row r="4935" ht="22.5" customHeight="1">
      <c r="A4935" s="4">
        <f>(Orders!A4935)</f>
        <v>5473002872</v>
      </c>
      <c r="B4935" s="5">
        <f t="array" ref="B4935">_xlfn.XLOOKUP(A4935, Orders!A:A,Orders!C:C)</f>
        <v>45480.69381</v>
      </c>
      <c r="C4935" s="4">
        <f>Order_items!B4935</f>
        <v>992178</v>
      </c>
      <c r="D4935" s="4" t="str">
        <f t="array" ref="D4935">_xlfn.XLOOKUP(C4935,Products!A:A,Products!B:B,"")</f>
        <v>Pain Reliever</v>
      </c>
      <c r="E4935" s="4" t="str">
        <f t="array" ref="E4935">_xlfn.XLOOKUP(C4935,Products!A:A,Products!C:C,"")</f>
        <v>Pharmacy</v>
      </c>
      <c r="F4935" s="4" t="str">
        <f t="array" ref="F4935">_xlfn.XLOOKUP(C4935,Products!A:A,Products!D:D,"")</f>
        <v>Basu and Sons</v>
      </c>
      <c r="G4935" s="4">
        <f>Order_items!C4935</f>
        <v>2</v>
      </c>
      <c r="H4935" s="4">
        <f>Order_items!D4935</f>
        <v>632.43</v>
      </c>
      <c r="I4935" s="4">
        <f>Order_items!E4935</f>
        <v>1264.86</v>
      </c>
      <c r="J4935" s="4" t="str">
        <f t="array" ref="J4935">_xlfn.XLOOKUP(A4935,Orders!A:A,Orders!G:G,"")</f>
        <v>Card</v>
      </c>
      <c r="K4935" s="4">
        <f t="shared" si="1"/>
        <v>2024</v>
      </c>
      <c r="L4935" s="4" t="str">
        <f t="shared" si="2"/>
        <v>Jul</v>
      </c>
    </row>
    <row r="4936" ht="22.5" customHeight="1">
      <c r="A4936" s="4">
        <f>(Orders!A4936)</f>
        <v>6536847919</v>
      </c>
      <c r="B4936" s="5">
        <f t="array" ref="B4936">_xlfn.XLOOKUP(A4936, Orders!A:A,Orders!C:C)</f>
        <v>45087.81587</v>
      </c>
      <c r="C4936" s="4">
        <f>Order_items!B4936</f>
        <v>965755</v>
      </c>
      <c r="D4936" s="4" t="str">
        <f t="array" ref="D4936">_xlfn.XLOOKUP(C4936,Products!A:A,Products!B:B,"")</f>
        <v>Bananas</v>
      </c>
      <c r="E4936" s="4" t="str">
        <f t="array" ref="E4936">_xlfn.XLOOKUP(C4936,Products!A:A,Products!C:C,"")</f>
        <v>Fruits &amp; Vegetables</v>
      </c>
      <c r="F4936" s="4" t="str">
        <f t="array" ref="F4936">_xlfn.XLOOKUP(C4936,Products!A:A,Products!D:D,"")</f>
        <v>Doshi, Sarraf and Sama</v>
      </c>
      <c r="G4936" s="4">
        <f>Order_items!C4936</f>
        <v>2</v>
      </c>
      <c r="H4936" s="4">
        <f>Order_items!D4936</f>
        <v>532.57</v>
      </c>
      <c r="I4936" s="4">
        <f>Order_items!E4936</f>
        <v>1065.14</v>
      </c>
      <c r="J4936" s="4" t="str">
        <f t="array" ref="J4936">_xlfn.XLOOKUP(A4936,Orders!A:A,Orders!G:G,"")</f>
        <v>Wallet</v>
      </c>
      <c r="K4936" s="4">
        <f t="shared" si="1"/>
        <v>2023</v>
      </c>
      <c r="L4936" s="4" t="str">
        <f t="shared" si="2"/>
        <v>Jun</v>
      </c>
    </row>
    <row r="4937" ht="22.5" customHeight="1">
      <c r="A4937" s="4">
        <f>(Orders!A4937)</f>
        <v>5480709564</v>
      </c>
      <c r="B4937" s="5">
        <f t="array" ref="B4937">_xlfn.XLOOKUP(A4937, Orders!A:A,Orders!C:C)</f>
        <v>45276.95951</v>
      </c>
      <c r="C4937" s="4">
        <f>Order_items!B4937</f>
        <v>89084</v>
      </c>
      <c r="D4937" s="4" t="str">
        <f t="array" ref="D4937">_xlfn.XLOOKUP(C4937,Products!A:A,Products!B:B,"")</f>
        <v>Milk</v>
      </c>
      <c r="E4937" s="4" t="str">
        <f t="array" ref="E4937">_xlfn.XLOOKUP(C4937,Products!A:A,Products!C:C,"")</f>
        <v>Dairy &amp; Breakfast</v>
      </c>
      <c r="F4937" s="4" t="str">
        <f t="array" ref="F4937">_xlfn.XLOOKUP(C4937,Products!A:A,Products!D:D,"")</f>
        <v>Wali, Virk and Iyer</v>
      </c>
      <c r="G4937" s="4">
        <f>Order_items!C4937</f>
        <v>1</v>
      </c>
      <c r="H4937" s="4">
        <f>Order_items!D4937</f>
        <v>598.83</v>
      </c>
      <c r="I4937" s="4">
        <f>Order_items!E4937</f>
        <v>598.83</v>
      </c>
      <c r="J4937" s="4" t="str">
        <f t="array" ref="J4937">_xlfn.XLOOKUP(A4937,Orders!A:A,Orders!G:G,"")</f>
        <v>Card</v>
      </c>
      <c r="K4937" s="4">
        <f t="shared" si="1"/>
        <v>2023</v>
      </c>
      <c r="L4937" s="4" t="str">
        <f t="shared" si="2"/>
        <v>Dec</v>
      </c>
    </row>
    <row r="4938" ht="22.5" customHeight="1">
      <c r="A4938" s="4">
        <f>(Orders!A4938)</f>
        <v>1393100618</v>
      </c>
      <c r="B4938" s="5">
        <f t="array" ref="B4938">_xlfn.XLOOKUP(A4938, Orders!A:A,Orders!C:C)</f>
        <v>45560.06789</v>
      </c>
      <c r="C4938" s="4">
        <f>Order_items!B4938</f>
        <v>723678</v>
      </c>
      <c r="D4938" s="4" t="str">
        <f t="array" ref="D4938">_xlfn.XLOOKUP(C4938,Products!A:A,Products!B:B,"")</f>
        <v>Dog Food</v>
      </c>
      <c r="E4938" s="4" t="str">
        <f t="array" ref="E4938">_xlfn.XLOOKUP(C4938,Products!A:A,Products!C:C,"")</f>
        <v>Pet Care</v>
      </c>
      <c r="F4938" s="4" t="str">
        <f t="array" ref="F4938">_xlfn.XLOOKUP(C4938,Products!A:A,Products!D:D,"")</f>
        <v>Lall, Datta and Swamy</v>
      </c>
      <c r="G4938" s="4">
        <f>Order_items!C4938</f>
        <v>3</v>
      </c>
      <c r="H4938" s="4">
        <f>Order_items!D4938</f>
        <v>675.46</v>
      </c>
      <c r="I4938" s="4">
        <f>Order_items!E4938</f>
        <v>2026.38</v>
      </c>
      <c r="J4938" s="4" t="str">
        <f t="array" ref="J4938">_xlfn.XLOOKUP(A4938,Orders!A:A,Orders!G:G,"")</f>
        <v>Cash</v>
      </c>
      <c r="K4938" s="4">
        <f t="shared" si="1"/>
        <v>2024</v>
      </c>
      <c r="L4938" s="4" t="str">
        <f t="shared" si="2"/>
        <v>Sep</v>
      </c>
    </row>
    <row r="4939" ht="22.5" customHeight="1">
      <c r="A4939" s="4">
        <f>(Orders!A4939)</f>
        <v>6999330116</v>
      </c>
      <c r="B4939" s="5">
        <f t="array" ref="B4939">_xlfn.XLOOKUP(A4939, Orders!A:A,Orders!C:C)</f>
        <v>45029.00424</v>
      </c>
      <c r="C4939" s="4">
        <f>Order_items!B4939</f>
        <v>120385</v>
      </c>
      <c r="D4939" s="4" t="str">
        <f t="array" ref="D4939">_xlfn.XLOOKUP(C4939,Products!A:A,Products!B:B,"")</f>
        <v>Pet Treats</v>
      </c>
      <c r="E4939" s="4" t="str">
        <f t="array" ref="E4939">_xlfn.XLOOKUP(C4939,Products!A:A,Products!C:C,"")</f>
        <v>Pet Care</v>
      </c>
      <c r="F4939" s="4" t="str">
        <f t="array" ref="F4939">_xlfn.XLOOKUP(C4939,Products!A:A,Products!D:D,"")</f>
        <v>Dubey-Sarin</v>
      </c>
      <c r="G4939" s="4">
        <f>Order_items!C4939</f>
        <v>3</v>
      </c>
      <c r="H4939" s="4">
        <f>Order_items!D4939</f>
        <v>597.91</v>
      </c>
      <c r="I4939" s="4">
        <f>Order_items!E4939</f>
        <v>1793.73</v>
      </c>
      <c r="J4939" s="4" t="str">
        <f t="array" ref="J4939">_xlfn.XLOOKUP(A4939,Orders!A:A,Orders!G:G,"")</f>
        <v>Card</v>
      </c>
      <c r="K4939" s="4">
        <f t="shared" si="1"/>
        <v>2023</v>
      </c>
      <c r="L4939" s="4" t="str">
        <f t="shared" si="2"/>
        <v>Apr</v>
      </c>
    </row>
    <row r="4940" ht="22.5" customHeight="1">
      <c r="A4940" s="4">
        <f>(Orders!A4940)</f>
        <v>7816842690</v>
      </c>
      <c r="B4940" s="5">
        <f t="array" ref="B4940">_xlfn.XLOOKUP(A4940, Orders!A:A,Orders!C:C)</f>
        <v>45139.80326</v>
      </c>
      <c r="C4940" s="4">
        <f>Order_items!B4940</f>
        <v>564692</v>
      </c>
      <c r="D4940" s="4" t="str">
        <f t="array" ref="D4940">_xlfn.XLOOKUP(C4940,Products!A:A,Products!B:B,"")</f>
        <v>Cat Food</v>
      </c>
      <c r="E4940" s="4" t="str">
        <f t="array" ref="E4940">_xlfn.XLOOKUP(C4940,Products!A:A,Products!C:C,"")</f>
        <v>Pet Care</v>
      </c>
      <c r="F4940" s="4" t="str">
        <f t="array" ref="F4940">_xlfn.XLOOKUP(C4940,Products!A:A,Products!D:D,"")</f>
        <v>Krishna, Bail and Dyal</v>
      </c>
      <c r="G4940" s="4">
        <f>Order_items!C4940</f>
        <v>1</v>
      </c>
      <c r="H4940" s="4">
        <f>Order_items!D4940</f>
        <v>215.65</v>
      </c>
      <c r="I4940" s="4">
        <f>Order_items!E4940</f>
        <v>215.65</v>
      </c>
      <c r="J4940" s="4" t="str">
        <f t="array" ref="J4940">_xlfn.XLOOKUP(A4940,Orders!A:A,Orders!G:G,"")</f>
        <v>Cash</v>
      </c>
      <c r="K4940" s="4">
        <f t="shared" si="1"/>
        <v>2023</v>
      </c>
      <c r="L4940" s="4" t="str">
        <f t="shared" si="2"/>
        <v>Aug</v>
      </c>
    </row>
    <row r="4941" ht="22.5" customHeight="1">
      <c r="A4941" s="4">
        <f>(Orders!A4941)</f>
        <v>3186586558</v>
      </c>
      <c r="B4941" s="5">
        <f t="array" ref="B4941">_xlfn.XLOOKUP(A4941, Orders!A:A,Orders!C:C)</f>
        <v>45343.5831</v>
      </c>
      <c r="C4941" s="4">
        <f>Order_items!B4941</f>
        <v>654297</v>
      </c>
      <c r="D4941" s="4" t="str">
        <f t="array" ref="D4941">_xlfn.XLOOKUP(C4941,Products!A:A,Products!B:B,"")</f>
        <v>Potatoes</v>
      </c>
      <c r="E4941" s="4" t="str">
        <f t="array" ref="E4941">_xlfn.XLOOKUP(C4941,Products!A:A,Products!C:C,"")</f>
        <v>Fruits &amp; Vegetables</v>
      </c>
      <c r="F4941" s="4" t="str">
        <f t="array" ref="F4941">_xlfn.XLOOKUP(C4941,Products!A:A,Products!D:D,"")</f>
        <v>Chandran-Dass</v>
      </c>
      <c r="G4941" s="4">
        <f>Order_items!C4941</f>
        <v>3</v>
      </c>
      <c r="H4941" s="4">
        <f>Order_items!D4941</f>
        <v>13.25</v>
      </c>
      <c r="I4941" s="4">
        <f>Order_items!E4941</f>
        <v>39.75</v>
      </c>
      <c r="J4941" s="4" t="str">
        <f t="array" ref="J4941">_xlfn.XLOOKUP(A4941,Orders!A:A,Orders!G:G,"")</f>
        <v>Card</v>
      </c>
      <c r="K4941" s="4">
        <f t="shared" si="1"/>
        <v>2024</v>
      </c>
      <c r="L4941" s="4" t="str">
        <f t="shared" si="2"/>
        <v>Feb</v>
      </c>
    </row>
    <row r="4942" ht="22.5" customHeight="1">
      <c r="A4942" s="4">
        <f>(Orders!A4942)</f>
        <v>7927955136</v>
      </c>
      <c r="B4942" s="5">
        <f t="array" ref="B4942">_xlfn.XLOOKUP(A4942, Orders!A:A,Orders!C:C)</f>
        <v>45165.9975</v>
      </c>
      <c r="C4942" s="4">
        <f>Order_items!B4942</f>
        <v>11422</v>
      </c>
      <c r="D4942" s="4" t="str">
        <f t="array" ref="D4942">_xlfn.XLOOKUP(C4942,Products!A:A,Products!B:B,"")</f>
        <v>Potatoes</v>
      </c>
      <c r="E4942" s="4" t="str">
        <f t="array" ref="E4942">_xlfn.XLOOKUP(C4942,Products!A:A,Products!C:C,"")</f>
        <v>Fruits &amp; Vegetables</v>
      </c>
      <c r="F4942" s="4" t="str">
        <f t="array" ref="F4942">_xlfn.XLOOKUP(C4942,Products!A:A,Products!D:D,"")</f>
        <v>Ramaswamy-Tata</v>
      </c>
      <c r="G4942" s="4">
        <f>Order_items!C4942</f>
        <v>1</v>
      </c>
      <c r="H4942" s="4">
        <f>Order_items!D4942</f>
        <v>127.16</v>
      </c>
      <c r="I4942" s="4">
        <f>Order_items!E4942</f>
        <v>127.16</v>
      </c>
      <c r="J4942" s="4" t="str">
        <f t="array" ref="J4942">_xlfn.XLOOKUP(A4942,Orders!A:A,Orders!G:G,"")</f>
        <v>Cash</v>
      </c>
      <c r="K4942" s="4">
        <f t="shared" si="1"/>
        <v>2023</v>
      </c>
      <c r="L4942" s="4" t="str">
        <f t="shared" si="2"/>
        <v>Aug</v>
      </c>
    </row>
    <row r="4943" ht="22.5" customHeight="1">
      <c r="A4943" s="4">
        <f>(Orders!A4943)</f>
        <v>3518172697</v>
      </c>
      <c r="B4943" s="5">
        <f t="array" ref="B4943">_xlfn.XLOOKUP(A4943, Orders!A:A,Orders!C:C)</f>
        <v>45059.80485</v>
      </c>
      <c r="C4943" s="4">
        <f>Order_items!B4943</f>
        <v>500633</v>
      </c>
      <c r="D4943" s="4" t="str">
        <f t="array" ref="D4943">_xlfn.XLOOKUP(C4943,Products!A:A,Products!B:B,"")</f>
        <v>Cereal</v>
      </c>
      <c r="E4943" s="4" t="str">
        <f t="array" ref="E4943">_xlfn.XLOOKUP(C4943,Products!A:A,Products!C:C,"")</f>
        <v>Dairy &amp; Breakfast</v>
      </c>
      <c r="F4943" s="4" t="str">
        <f t="array" ref="F4943">_xlfn.XLOOKUP(C4943,Products!A:A,Products!D:D,"")</f>
        <v>Trivedi-Ahluwalia</v>
      </c>
      <c r="G4943" s="4">
        <f>Order_items!C4943</f>
        <v>1</v>
      </c>
      <c r="H4943" s="4">
        <f>Order_items!D4943</f>
        <v>154.5</v>
      </c>
      <c r="I4943" s="4">
        <f>Order_items!E4943</f>
        <v>154.5</v>
      </c>
      <c r="J4943" s="4" t="str">
        <f t="array" ref="J4943">_xlfn.XLOOKUP(A4943,Orders!A:A,Orders!G:G,"")</f>
        <v>Card</v>
      </c>
      <c r="K4943" s="4">
        <f t="shared" si="1"/>
        <v>2023</v>
      </c>
      <c r="L4943" s="4" t="str">
        <f t="shared" si="2"/>
        <v>May</v>
      </c>
    </row>
    <row r="4944" ht="22.5" customHeight="1">
      <c r="A4944" s="4">
        <f>(Orders!A4944)</f>
        <v>4557188271</v>
      </c>
      <c r="B4944" s="5">
        <f t="array" ref="B4944">_xlfn.XLOOKUP(A4944, Orders!A:A,Orders!C:C)</f>
        <v>45428.27685</v>
      </c>
      <c r="C4944" s="4">
        <f>Order_items!B4944</f>
        <v>871592</v>
      </c>
      <c r="D4944" s="4" t="str">
        <f t="array" ref="D4944">_xlfn.XLOOKUP(C4944,Products!A:A,Products!B:B,"")</f>
        <v>Carrots</v>
      </c>
      <c r="E4944" s="4" t="str">
        <f t="array" ref="E4944">_xlfn.XLOOKUP(C4944,Products!A:A,Products!C:C,"")</f>
        <v>Fruits &amp; Vegetables</v>
      </c>
      <c r="F4944" s="4" t="str">
        <f t="array" ref="F4944">_xlfn.XLOOKUP(C4944,Products!A:A,Products!D:D,"")</f>
        <v>Shankar, Nadkarni and Kumer</v>
      </c>
      <c r="G4944" s="4">
        <f>Order_items!C4944</f>
        <v>1</v>
      </c>
      <c r="H4944" s="4">
        <f>Order_items!D4944</f>
        <v>870.29</v>
      </c>
      <c r="I4944" s="4">
        <f>Order_items!E4944</f>
        <v>870.29</v>
      </c>
      <c r="J4944" s="4" t="str">
        <f t="array" ref="J4944">_xlfn.XLOOKUP(A4944,Orders!A:A,Orders!G:G,"")</f>
        <v>Cash</v>
      </c>
      <c r="K4944" s="4">
        <f t="shared" si="1"/>
        <v>2024</v>
      </c>
      <c r="L4944" s="4" t="str">
        <f t="shared" si="2"/>
        <v>May</v>
      </c>
    </row>
    <row r="4945" ht="22.5" customHeight="1">
      <c r="A4945" s="4">
        <f>(Orders!A4945)</f>
        <v>2893244627</v>
      </c>
      <c r="B4945" s="5">
        <f t="array" ref="B4945">_xlfn.XLOOKUP(A4945, Orders!A:A,Orders!C:C)</f>
        <v>45575.76214</v>
      </c>
      <c r="C4945" s="4">
        <f>Order_items!B4945</f>
        <v>34200</v>
      </c>
      <c r="D4945" s="4" t="str">
        <f t="array" ref="D4945">_xlfn.XLOOKUP(C4945,Products!A:A,Products!B:B,"")</f>
        <v>Lotion</v>
      </c>
      <c r="E4945" s="4" t="str">
        <f t="array" ref="E4945">_xlfn.XLOOKUP(C4945,Products!A:A,Products!C:C,"")</f>
        <v>Personal Care</v>
      </c>
      <c r="F4945" s="4" t="str">
        <f t="array" ref="F4945">_xlfn.XLOOKUP(C4945,Products!A:A,Products!D:D,"")</f>
        <v>Munshi-Grewal</v>
      </c>
      <c r="G4945" s="4">
        <f>Order_items!C4945</f>
        <v>2</v>
      </c>
      <c r="H4945" s="4">
        <f>Order_items!D4945</f>
        <v>319.8</v>
      </c>
      <c r="I4945" s="4">
        <f>Order_items!E4945</f>
        <v>639.6</v>
      </c>
      <c r="J4945" s="4" t="str">
        <f t="array" ref="J4945">_xlfn.XLOOKUP(A4945,Orders!A:A,Orders!G:G,"")</f>
        <v>Cash</v>
      </c>
      <c r="K4945" s="4">
        <f t="shared" si="1"/>
        <v>2024</v>
      </c>
      <c r="L4945" s="4" t="str">
        <f t="shared" si="2"/>
        <v>Oct</v>
      </c>
    </row>
    <row r="4946" ht="22.5" customHeight="1">
      <c r="A4946" s="4">
        <f>(Orders!A4946)</f>
        <v>1996683408</v>
      </c>
      <c r="B4946" s="5">
        <f t="array" ref="B4946">_xlfn.XLOOKUP(A4946, Orders!A:A,Orders!C:C)</f>
        <v>45321.97588</v>
      </c>
      <c r="C4946" s="4">
        <f>Order_items!B4946</f>
        <v>39154</v>
      </c>
      <c r="D4946" s="4" t="str">
        <f t="array" ref="D4946">_xlfn.XLOOKUP(C4946,Products!A:A,Products!B:B,"")</f>
        <v>Mangoes</v>
      </c>
      <c r="E4946" s="4" t="str">
        <f t="array" ref="E4946">_xlfn.XLOOKUP(C4946,Products!A:A,Products!C:C,"")</f>
        <v>Fruits &amp; Vegetables</v>
      </c>
      <c r="F4946" s="4" t="str">
        <f t="array" ref="F4946">_xlfn.XLOOKUP(C4946,Products!A:A,Products!D:D,"")</f>
        <v>Suresh, Bose and Bajwa</v>
      </c>
      <c r="G4946" s="4">
        <f>Order_items!C4946</f>
        <v>2</v>
      </c>
      <c r="H4946" s="4">
        <f>Order_items!D4946</f>
        <v>946.86</v>
      </c>
      <c r="I4946" s="4">
        <f>Order_items!E4946</f>
        <v>1893.72</v>
      </c>
      <c r="J4946" s="4" t="str">
        <f t="array" ref="J4946">_xlfn.XLOOKUP(A4946,Orders!A:A,Orders!G:G,"")</f>
        <v>Wallet</v>
      </c>
      <c r="K4946" s="4">
        <f t="shared" si="1"/>
        <v>2024</v>
      </c>
      <c r="L4946" s="4" t="str">
        <f t="shared" si="2"/>
        <v>Jan</v>
      </c>
    </row>
    <row r="4947" ht="22.5" customHeight="1">
      <c r="A4947" s="4">
        <f>(Orders!A4947)</f>
        <v>1673794089</v>
      </c>
      <c r="B4947" s="5">
        <f t="array" ref="B4947">_xlfn.XLOOKUP(A4947, Orders!A:A,Orders!C:C)</f>
        <v>45328.67411</v>
      </c>
      <c r="C4947" s="4">
        <f>Order_items!B4947</f>
        <v>378287</v>
      </c>
      <c r="D4947" s="4" t="str">
        <f t="array" ref="D4947">_xlfn.XLOOKUP(C4947,Products!A:A,Products!B:B,"")</f>
        <v>Lemonade</v>
      </c>
      <c r="E4947" s="4" t="str">
        <f t="array" ref="E4947">_xlfn.XLOOKUP(C4947,Products!A:A,Products!C:C,"")</f>
        <v>Cold Drinks &amp; Juices</v>
      </c>
      <c r="F4947" s="4" t="str">
        <f t="array" ref="F4947">_xlfn.XLOOKUP(C4947,Products!A:A,Products!D:D,"")</f>
        <v>Ramesh-Jain</v>
      </c>
      <c r="G4947" s="4">
        <f>Order_items!C4947</f>
        <v>3</v>
      </c>
      <c r="H4947" s="4">
        <f>Order_items!D4947</f>
        <v>332.84</v>
      </c>
      <c r="I4947" s="4">
        <f>Order_items!E4947</f>
        <v>998.52</v>
      </c>
      <c r="J4947" s="4" t="str">
        <f t="array" ref="J4947">_xlfn.XLOOKUP(A4947,Orders!A:A,Orders!G:G,"")</f>
        <v>Cash</v>
      </c>
      <c r="K4947" s="4">
        <f t="shared" si="1"/>
        <v>2024</v>
      </c>
      <c r="L4947" s="4" t="str">
        <f t="shared" si="2"/>
        <v>Feb</v>
      </c>
    </row>
    <row r="4948" ht="22.5" customHeight="1">
      <c r="A4948" s="4">
        <f>(Orders!A4948)</f>
        <v>9931161723</v>
      </c>
      <c r="B4948" s="5">
        <f t="array" ref="B4948">_xlfn.XLOOKUP(A4948, Orders!A:A,Orders!C:C)</f>
        <v>45119.8315</v>
      </c>
      <c r="C4948" s="4">
        <f>Order_items!B4948</f>
        <v>679865</v>
      </c>
      <c r="D4948" s="4" t="str">
        <f t="array" ref="D4948">_xlfn.XLOOKUP(C4948,Products!A:A,Products!B:B,"")</f>
        <v>Wheat Flour</v>
      </c>
      <c r="E4948" s="4" t="str">
        <f t="array" ref="E4948">_xlfn.XLOOKUP(C4948,Products!A:A,Products!C:C,"")</f>
        <v>Grocery &amp; Staples</v>
      </c>
      <c r="F4948" s="4" t="str">
        <f t="array" ref="F4948">_xlfn.XLOOKUP(C4948,Products!A:A,Products!D:D,"")</f>
        <v>Memon-Barad</v>
      </c>
      <c r="G4948" s="4">
        <f>Order_items!C4948</f>
        <v>2</v>
      </c>
      <c r="H4948" s="4">
        <f>Order_items!D4948</f>
        <v>347.91</v>
      </c>
      <c r="I4948" s="4">
        <f>Order_items!E4948</f>
        <v>695.82</v>
      </c>
      <c r="J4948" s="4" t="str">
        <f t="array" ref="J4948">_xlfn.XLOOKUP(A4948,Orders!A:A,Orders!G:G,"")</f>
        <v>Card</v>
      </c>
      <c r="K4948" s="4">
        <f t="shared" si="1"/>
        <v>2023</v>
      </c>
      <c r="L4948" s="4" t="str">
        <f t="shared" si="2"/>
        <v>Jul</v>
      </c>
    </row>
    <row r="4949" ht="22.5" customHeight="1">
      <c r="A4949" s="4">
        <f>(Orders!A4949)</f>
        <v>856799416</v>
      </c>
      <c r="B4949" s="5">
        <f t="array" ref="B4949">_xlfn.XLOOKUP(A4949, Orders!A:A,Orders!C:C)</f>
        <v>45179.61677</v>
      </c>
      <c r="C4949" s="4">
        <f>Order_items!B4949</f>
        <v>611575</v>
      </c>
      <c r="D4949" s="4" t="str">
        <f t="array" ref="D4949">_xlfn.XLOOKUP(C4949,Products!A:A,Products!B:B,"")</f>
        <v>Frozen Pizza</v>
      </c>
      <c r="E4949" s="4" t="str">
        <f t="array" ref="E4949">_xlfn.XLOOKUP(C4949,Products!A:A,Products!C:C,"")</f>
        <v>Instant &amp; Frozen Food</v>
      </c>
      <c r="F4949" s="4" t="str">
        <f t="array" ref="F4949">_xlfn.XLOOKUP(C4949,Products!A:A,Products!D:D,"")</f>
        <v>Bhat, Nigam and Hayer</v>
      </c>
      <c r="G4949" s="4">
        <f>Order_items!C4949</f>
        <v>2</v>
      </c>
      <c r="H4949" s="4">
        <f>Order_items!D4949</f>
        <v>482.06</v>
      </c>
      <c r="I4949" s="4">
        <f>Order_items!E4949</f>
        <v>964.12</v>
      </c>
      <c r="J4949" s="4" t="str">
        <f t="array" ref="J4949">_xlfn.XLOOKUP(A4949,Orders!A:A,Orders!G:G,"")</f>
        <v>Wallet</v>
      </c>
      <c r="K4949" s="4">
        <f t="shared" si="1"/>
        <v>2023</v>
      </c>
      <c r="L4949" s="4" t="str">
        <f t="shared" si="2"/>
        <v>Sep</v>
      </c>
    </row>
    <row r="4950" ht="22.5" customHeight="1">
      <c r="A4950" s="4">
        <f>(Orders!A4950)</f>
        <v>6668508959</v>
      </c>
      <c r="B4950" s="5">
        <f t="array" ref="B4950">_xlfn.XLOOKUP(A4950, Orders!A:A,Orders!C:C)</f>
        <v>45535.81082</v>
      </c>
      <c r="C4950" s="4">
        <f>Order_items!B4950</f>
        <v>137909</v>
      </c>
      <c r="D4950" s="4" t="str">
        <f t="array" ref="D4950">_xlfn.XLOOKUP(C4950,Products!A:A,Products!B:B,"")</f>
        <v>Cough Syrup</v>
      </c>
      <c r="E4950" s="4" t="str">
        <f t="array" ref="E4950">_xlfn.XLOOKUP(C4950,Products!A:A,Products!C:C,"")</f>
        <v>Pharmacy</v>
      </c>
      <c r="F4950" s="4" t="str">
        <f t="array" ref="F4950">_xlfn.XLOOKUP(C4950,Products!A:A,Products!D:D,"")</f>
        <v>Dalal PLC</v>
      </c>
      <c r="G4950" s="4">
        <f>Order_items!C4950</f>
        <v>2</v>
      </c>
      <c r="H4950" s="4">
        <f>Order_items!D4950</f>
        <v>864.3</v>
      </c>
      <c r="I4950" s="4">
        <f>Order_items!E4950</f>
        <v>1728.6</v>
      </c>
      <c r="J4950" s="4" t="str">
        <f t="array" ref="J4950">_xlfn.XLOOKUP(A4950,Orders!A:A,Orders!G:G,"")</f>
        <v>UPI</v>
      </c>
      <c r="K4950" s="4">
        <f t="shared" si="1"/>
        <v>2024</v>
      </c>
      <c r="L4950" s="4" t="str">
        <f t="shared" si="2"/>
        <v>Aug</v>
      </c>
    </row>
    <row r="4951" ht="22.5" customHeight="1">
      <c r="A4951" s="4">
        <f>(Orders!A4951)</f>
        <v>4914874727</v>
      </c>
      <c r="B4951" s="5">
        <f t="array" ref="B4951">_xlfn.XLOOKUP(A4951, Orders!A:A,Orders!C:C)</f>
        <v>45090.81682</v>
      </c>
      <c r="C4951" s="4">
        <f>Order_items!B4951</f>
        <v>240179</v>
      </c>
      <c r="D4951" s="4" t="str">
        <f t="array" ref="D4951">_xlfn.XLOOKUP(C4951,Products!A:A,Products!B:B,"")</f>
        <v>Cough Syrup</v>
      </c>
      <c r="E4951" s="4" t="str">
        <f t="array" ref="E4951">_xlfn.XLOOKUP(C4951,Products!A:A,Products!C:C,"")</f>
        <v>Pharmacy</v>
      </c>
      <c r="F4951" s="4" t="str">
        <f t="array" ref="F4951">_xlfn.XLOOKUP(C4951,Products!A:A,Products!D:D,"")</f>
        <v>Ram-Suri</v>
      </c>
      <c r="G4951" s="4">
        <f>Order_items!C4951</f>
        <v>1</v>
      </c>
      <c r="H4951" s="4">
        <f>Order_items!D4951</f>
        <v>90.56</v>
      </c>
      <c r="I4951" s="4">
        <f>Order_items!E4951</f>
        <v>90.56</v>
      </c>
      <c r="J4951" s="4" t="str">
        <f t="array" ref="J4951">_xlfn.XLOOKUP(A4951,Orders!A:A,Orders!G:G,"")</f>
        <v>UPI</v>
      </c>
      <c r="K4951" s="4">
        <f t="shared" si="1"/>
        <v>2023</v>
      </c>
      <c r="L4951" s="4" t="str">
        <f t="shared" si="2"/>
        <v>Jun</v>
      </c>
    </row>
    <row r="4952" ht="22.5" customHeight="1">
      <c r="A4952" s="4">
        <f>(Orders!A4952)</f>
        <v>7869104895</v>
      </c>
      <c r="B4952" s="5">
        <f t="array" ref="B4952">_xlfn.XLOOKUP(A4952, Orders!A:A,Orders!C:C)</f>
        <v>45200.89628</v>
      </c>
      <c r="C4952" s="4">
        <f>Order_items!B4952</f>
        <v>820973</v>
      </c>
      <c r="D4952" s="4" t="str">
        <f t="array" ref="D4952">_xlfn.XLOOKUP(C4952,Products!A:A,Products!B:B,"")</f>
        <v>Baby Wipes</v>
      </c>
      <c r="E4952" s="4" t="str">
        <f t="array" ref="E4952">_xlfn.XLOOKUP(C4952,Products!A:A,Products!C:C,"")</f>
        <v>Baby Care</v>
      </c>
      <c r="F4952" s="4" t="str">
        <f t="array" ref="F4952">_xlfn.XLOOKUP(C4952,Products!A:A,Products!D:D,"")</f>
        <v>Lall LLC</v>
      </c>
      <c r="G4952" s="4">
        <f>Order_items!C4952</f>
        <v>1</v>
      </c>
      <c r="H4952" s="4">
        <f>Order_items!D4952</f>
        <v>114.52</v>
      </c>
      <c r="I4952" s="4">
        <f>Order_items!E4952</f>
        <v>114.52</v>
      </c>
      <c r="J4952" s="4" t="str">
        <f t="array" ref="J4952">_xlfn.XLOOKUP(A4952,Orders!A:A,Orders!G:G,"")</f>
        <v>Cash</v>
      </c>
      <c r="K4952" s="4">
        <f t="shared" si="1"/>
        <v>2023</v>
      </c>
      <c r="L4952" s="4" t="str">
        <f t="shared" si="2"/>
        <v>Oct</v>
      </c>
    </row>
    <row r="4953" ht="22.5" customHeight="1">
      <c r="A4953" s="4">
        <f>(Orders!A4953)</f>
        <v>5094989752</v>
      </c>
      <c r="B4953" s="5">
        <f t="array" ref="B4953">_xlfn.XLOOKUP(A4953, Orders!A:A,Orders!C:C)</f>
        <v>45444.5119</v>
      </c>
      <c r="C4953" s="4">
        <f>Order_items!B4953</f>
        <v>478531</v>
      </c>
      <c r="D4953" s="4" t="str">
        <f t="array" ref="D4953">_xlfn.XLOOKUP(C4953,Products!A:A,Products!B:B,"")</f>
        <v>Carrots</v>
      </c>
      <c r="E4953" s="4" t="str">
        <f t="array" ref="E4953">_xlfn.XLOOKUP(C4953,Products!A:A,Products!C:C,"")</f>
        <v>Fruits &amp; Vegetables</v>
      </c>
      <c r="F4953" s="4" t="str">
        <f t="array" ref="F4953">_xlfn.XLOOKUP(C4953,Products!A:A,Products!D:D,"")</f>
        <v>Uppal Group</v>
      </c>
      <c r="G4953" s="4">
        <f>Order_items!C4953</f>
        <v>2</v>
      </c>
      <c r="H4953" s="4">
        <f>Order_items!D4953</f>
        <v>825.46</v>
      </c>
      <c r="I4953" s="4">
        <f>Order_items!E4953</f>
        <v>1650.92</v>
      </c>
      <c r="J4953" s="4" t="str">
        <f t="array" ref="J4953">_xlfn.XLOOKUP(A4953,Orders!A:A,Orders!G:G,"")</f>
        <v>Card</v>
      </c>
      <c r="K4953" s="4">
        <f t="shared" si="1"/>
        <v>2024</v>
      </c>
      <c r="L4953" s="4" t="str">
        <f t="shared" si="2"/>
        <v>Jun</v>
      </c>
    </row>
    <row r="4954" ht="22.5" customHeight="1">
      <c r="A4954" s="4">
        <f>(Orders!A4954)</f>
        <v>4305377896</v>
      </c>
      <c r="B4954" s="5">
        <f t="array" ref="B4954">_xlfn.XLOOKUP(A4954, Orders!A:A,Orders!C:C)</f>
        <v>45512.02032</v>
      </c>
      <c r="C4954" s="4">
        <f>Order_items!B4954</f>
        <v>799952</v>
      </c>
      <c r="D4954" s="4" t="str">
        <f t="array" ref="D4954">_xlfn.XLOOKUP(C4954,Products!A:A,Products!B:B,"")</f>
        <v>Cheese</v>
      </c>
      <c r="E4954" s="4" t="str">
        <f t="array" ref="E4954">_xlfn.XLOOKUP(C4954,Products!A:A,Products!C:C,"")</f>
        <v>Dairy &amp; Breakfast</v>
      </c>
      <c r="F4954" s="4" t="str">
        <f t="array" ref="F4954">_xlfn.XLOOKUP(C4954,Products!A:A,Products!D:D,"")</f>
        <v>Padmanabhan-Virk</v>
      </c>
      <c r="G4954" s="4">
        <f>Order_items!C4954</f>
        <v>2</v>
      </c>
      <c r="H4954" s="4">
        <f>Order_items!D4954</f>
        <v>922.64</v>
      </c>
      <c r="I4954" s="4">
        <f>Order_items!E4954</f>
        <v>1845.28</v>
      </c>
      <c r="J4954" s="4" t="str">
        <f t="array" ref="J4954">_xlfn.XLOOKUP(A4954,Orders!A:A,Orders!G:G,"")</f>
        <v>Cash</v>
      </c>
      <c r="K4954" s="4">
        <f t="shared" si="1"/>
        <v>2024</v>
      </c>
      <c r="L4954" s="4" t="str">
        <f t="shared" si="2"/>
        <v>Aug</v>
      </c>
    </row>
    <row r="4955" ht="22.5" customHeight="1">
      <c r="A4955" s="4">
        <f>(Orders!A4955)</f>
        <v>7017136473</v>
      </c>
      <c r="B4955" s="5">
        <f t="array" ref="B4955">_xlfn.XLOOKUP(A4955, Orders!A:A,Orders!C:C)</f>
        <v>45362.8469</v>
      </c>
      <c r="C4955" s="4">
        <f>Order_items!B4955</f>
        <v>953175</v>
      </c>
      <c r="D4955" s="4" t="str">
        <f t="array" ref="D4955">_xlfn.XLOOKUP(C4955,Products!A:A,Products!B:B,"")</f>
        <v>Baby Food</v>
      </c>
      <c r="E4955" s="4" t="str">
        <f t="array" ref="E4955">_xlfn.XLOOKUP(C4955,Products!A:A,Products!C:C,"")</f>
        <v>Baby Care</v>
      </c>
      <c r="F4955" s="4" t="str">
        <f t="array" ref="F4955">_xlfn.XLOOKUP(C4955,Products!A:A,Products!D:D,"")</f>
        <v>Sehgal-Nagarajan</v>
      </c>
      <c r="G4955" s="4">
        <f>Order_items!C4955</f>
        <v>1</v>
      </c>
      <c r="H4955" s="4">
        <f>Order_items!D4955</f>
        <v>225.21</v>
      </c>
      <c r="I4955" s="4">
        <f>Order_items!E4955</f>
        <v>225.21</v>
      </c>
      <c r="J4955" s="4" t="str">
        <f t="array" ref="J4955">_xlfn.XLOOKUP(A4955,Orders!A:A,Orders!G:G,"")</f>
        <v>UPI</v>
      </c>
      <c r="K4955" s="4">
        <f t="shared" si="1"/>
        <v>2024</v>
      </c>
      <c r="L4955" s="4" t="str">
        <f t="shared" si="2"/>
        <v>Mar</v>
      </c>
    </row>
    <row r="4956" ht="22.5" customHeight="1">
      <c r="A4956" s="4">
        <f>(Orders!A4956)</f>
        <v>3303209513</v>
      </c>
      <c r="B4956" s="5">
        <f t="array" ref="B4956">_xlfn.XLOOKUP(A4956, Orders!A:A,Orders!C:C)</f>
        <v>45360.1515</v>
      </c>
      <c r="C4956" s="4">
        <f>Order_items!B4956</f>
        <v>183929</v>
      </c>
      <c r="D4956" s="4" t="str">
        <f t="array" ref="D4956">_xlfn.XLOOKUP(C4956,Products!A:A,Products!B:B,"")</f>
        <v>Bread</v>
      </c>
      <c r="E4956" s="4" t="str">
        <f t="array" ref="E4956">_xlfn.XLOOKUP(C4956,Products!A:A,Products!C:C,"")</f>
        <v>Dairy &amp; Breakfast</v>
      </c>
      <c r="F4956" s="4" t="str">
        <f t="array" ref="F4956">_xlfn.XLOOKUP(C4956,Products!A:A,Products!D:D,"")</f>
        <v>Nagi, Sampath and Khurana</v>
      </c>
      <c r="G4956" s="4">
        <f>Order_items!C4956</f>
        <v>3</v>
      </c>
      <c r="H4956" s="4">
        <f>Order_items!D4956</f>
        <v>738.74</v>
      </c>
      <c r="I4956" s="4">
        <f>Order_items!E4956</f>
        <v>2216.22</v>
      </c>
      <c r="J4956" s="4" t="str">
        <f t="array" ref="J4956">_xlfn.XLOOKUP(A4956,Orders!A:A,Orders!G:G,"")</f>
        <v>Wallet</v>
      </c>
      <c r="K4956" s="4">
        <f t="shared" si="1"/>
        <v>2024</v>
      </c>
      <c r="L4956" s="4" t="str">
        <f t="shared" si="2"/>
        <v>Mar</v>
      </c>
    </row>
    <row r="4957" ht="22.5" customHeight="1">
      <c r="A4957" s="4">
        <f>(Orders!A4957)</f>
        <v>8607953669</v>
      </c>
      <c r="B4957" s="5">
        <f t="array" ref="B4957">_xlfn.XLOOKUP(A4957, Orders!A:A,Orders!C:C)</f>
        <v>45087.44013</v>
      </c>
      <c r="C4957" s="4">
        <f>Order_items!B4957</f>
        <v>34186</v>
      </c>
      <c r="D4957" s="4" t="str">
        <f t="array" ref="D4957">_xlfn.XLOOKUP(C4957,Products!A:A,Products!B:B,"")</f>
        <v>Mangoes</v>
      </c>
      <c r="E4957" s="4" t="str">
        <f t="array" ref="E4957">_xlfn.XLOOKUP(C4957,Products!A:A,Products!C:C,"")</f>
        <v>Fruits &amp; Vegetables</v>
      </c>
      <c r="F4957" s="4" t="str">
        <f t="array" ref="F4957">_xlfn.XLOOKUP(C4957,Products!A:A,Products!D:D,"")</f>
        <v>Mandal-Kar</v>
      </c>
      <c r="G4957" s="4">
        <f>Order_items!C4957</f>
        <v>3</v>
      </c>
      <c r="H4957" s="4">
        <f>Order_items!D4957</f>
        <v>925.65</v>
      </c>
      <c r="I4957" s="4">
        <f>Order_items!E4957</f>
        <v>2776.95</v>
      </c>
      <c r="J4957" s="4" t="str">
        <f t="array" ref="J4957">_xlfn.XLOOKUP(A4957,Orders!A:A,Orders!G:G,"")</f>
        <v>Cash</v>
      </c>
      <c r="K4957" s="4">
        <f t="shared" si="1"/>
        <v>2023</v>
      </c>
      <c r="L4957" s="4" t="str">
        <f t="shared" si="2"/>
        <v>Jun</v>
      </c>
    </row>
    <row r="4958" ht="22.5" customHeight="1">
      <c r="A4958" s="4">
        <f>(Orders!A4958)</f>
        <v>1940918101</v>
      </c>
      <c r="B4958" s="5">
        <f t="array" ref="B4958">_xlfn.XLOOKUP(A4958, Orders!A:A,Orders!C:C)</f>
        <v>45202.77142</v>
      </c>
      <c r="C4958" s="4">
        <f>Order_items!B4958</f>
        <v>140154</v>
      </c>
      <c r="D4958" s="4" t="str">
        <f t="array" ref="D4958">_xlfn.XLOOKUP(C4958,Products!A:A,Products!B:B,"")</f>
        <v>Shampoo</v>
      </c>
      <c r="E4958" s="4" t="str">
        <f t="array" ref="E4958">_xlfn.XLOOKUP(C4958,Products!A:A,Products!C:C,"")</f>
        <v>Personal Care</v>
      </c>
      <c r="F4958" s="4" t="str">
        <f t="array" ref="F4958">_xlfn.XLOOKUP(C4958,Products!A:A,Products!D:D,"")</f>
        <v>Malhotra LLC</v>
      </c>
      <c r="G4958" s="4">
        <f>Order_items!C4958</f>
        <v>1</v>
      </c>
      <c r="H4958" s="4">
        <f>Order_items!D4958</f>
        <v>171.2</v>
      </c>
      <c r="I4958" s="4">
        <f>Order_items!E4958</f>
        <v>171.2</v>
      </c>
      <c r="J4958" s="4" t="str">
        <f t="array" ref="J4958">_xlfn.XLOOKUP(A4958,Orders!A:A,Orders!G:G,"")</f>
        <v>Card</v>
      </c>
      <c r="K4958" s="4">
        <f t="shared" si="1"/>
        <v>2023</v>
      </c>
      <c r="L4958" s="4" t="str">
        <f t="shared" si="2"/>
        <v>Oct</v>
      </c>
    </row>
    <row r="4959" ht="22.5" customHeight="1">
      <c r="A4959" s="4">
        <f>(Orders!A4959)</f>
        <v>6494615659</v>
      </c>
      <c r="B4959" s="5">
        <f t="array" ref="B4959">_xlfn.XLOOKUP(A4959, Orders!A:A,Orders!C:C)</f>
        <v>45249.78259</v>
      </c>
      <c r="C4959" s="4">
        <f>Order_items!B4959</f>
        <v>757274</v>
      </c>
      <c r="D4959" s="4" t="str">
        <f t="array" ref="D4959">_xlfn.XLOOKUP(C4959,Products!A:A,Products!B:B,"")</f>
        <v>Pet Treats</v>
      </c>
      <c r="E4959" s="4" t="str">
        <f t="array" ref="E4959">_xlfn.XLOOKUP(C4959,Products!A:A,Products!C:C,"")</f>
        <v>Pet Care</v>
      </c>
      <c r="F4959" s="4" t="str">
        <f t="array" ref="F4959">_xlfn.XLOOKUP(C4959,Products!A:A,Products!D:D,"")</f>
        <v>Minhas, Kapoor and Sethi</v>
      </c>
      <c r="G4959" s="4">
        <f>Order_items!C4959</f>
        <v>1</v>
      </c>
      <c r="H4959" s="4">
        <f>Order_items!D4959</f>
        <v>98.32</v>
      </c>
      <c r="I4959" s="4">
        <f>Order_items!E4959</f>
        <v>98.32</v>
      </c>
      <c r="J4959" s="4" t="str">
        <f t="array" ref="J4959">_xlfn.XLOOKUP(A4959,Orders!A:A,Orders!G:G,"")</f>
        <v>Card</v>
      </c>
      <c r="K4959" s="4">
        <f t="shared" si="1"/>
        <v>2023</v>
      </c>
      <c r="L4959" s="4" t="str">
        <f t="shared" si="2"/>
        <v>Nov</v>
      </c>
    </row>
    <row r="4960" ht="22.5" customHeight="1">
      <c r="A4960" s="4">
        <f>(Orders!A4960)</f>
        <v>4280890409</v>
      </c>
      <c r="B4960" s="5">
        <f t="array" ref="B4960">_xlfn.XLOOKUP(A4960, Orders!A:A,Orders!C:C)</f>
        <v>45595.60674</v>
      </c>
      <c r="C4960" s="4">
        <f>Order_items!B4960</f>
        <v>89084</v>
      </c>
      <c r="D4960" s="4" t="str">
        <f t="array" ref="D4960">_xlfn.XLOOKUP(C4960,Products!A:A,Products!B:B,"")</f>
        <v>Milk</v>
      </c>
      <c r="E4960" s="4" t="str">
        <f t="array" ref="E4960">_xlfn.XLOOKUP(C4960,Products!A:A,Products!C:C,"")</f>
        <v>Dairy &amp; Breakfast</v>
      </c>
      <c r="F4960" s="4" t="str">
        <f t="array" ref="F4960">_xlfn.XLOOKUP(C4960,Products!A:A,Products!D:D,"")</f>
        <v>Wali, Virk and Iyer</v>
      </c>
      <c r="G4960" s="4">
        <f>Order_items!C4960</f>
        <v>2</v>
      </c>
      <c r="H4960" s="4">
        <f>Order_items!D4960</f>
        <v>598.83</v>
      </c>
      <c r="I4960" s="4">
        <f>Order_items!E4960</f>
        <v>1197.66</v>
      </c>
      <c r="J4960" s="4" t="str">
        <f t="array" ref="J4960">_xlfn.XLOOKUP(A4960,Orders!A:A,Orders!G:G,"")</f>
        <v>Wallet</v>
      </c>
      <c r="K4960" s="4">
        <f t="shared" si="1"/>
        <v>2024</v>
      </c>
      <c r="L4960" s="4" t="str">
        <f t="shared" si="2"/>
        <v>Oct</v>
      </c>
    </row>
    <row r="4961" ht="22.5" customHeight="1">
      <c r="A4961" s="4">
        <f>(Orders!A4961)</f>
        <v>7598489331</v>
      </c>
      <c r="B4961" s="5">
        <f t="array" ref="B4961">_xlfn.XLOOKUP(A4961, Orders!A:A,Orders!C:C)</f>
        <v>45493.66419</v>
      </c>
      <c r="C4961" s="4">
        <f>Order_items!B4961</f>
        <v>425341</v>
      </c>
      <c r="D4961" s="4" t="str">
        <f t="array" ref="D4961">_xlfn.XLOOKUP(C4961,Products!A:A,Products!B:B,"")</f>
        <v>Pet Treats</v>
      </c>
      <c r="E4961" s="4" t="str">
        <f t="array" ref="E4961">_xlfn.XLOOKUP(C4961,Products!A:A,Products!C:C,"")</f>
        <v>Pet Care</v>
      </c>
      <c r="F4961" s="4" t="str">
        <f t="array" ref="F4961">_xlfn.XLOOKUP(C4961,Products!A:A,Products!D:D,"")</f>
        <v>Mani, Dhar and Muni</v>
      </c>
      <c r="G4961" s="4">
        <f>Order_items!C4961</f>
        <v>2</v>
      </c>
      <c r="H4961" s="4">
        <f>Order_items!D4961</f>
        <v>486.28</v>
      </c>
      <c r="I4961" s="4">
        <f>Order_items!E4961</f>
        <v>972.56</v>
      </c>
      <c r="J4961" s="4" t="str">
        <f t="array" ref="J4961">_xlfn.XLOOKUP(A4961,Orders!A:A,Orders!G:G,"")</f>
        <v>Wallet</v>
      </c>
      <c r="K4961" s="4">
        <f t="shared" si="1"/>
        <v>2024</v>
      </c>
      <c r="L4961" s="4" t="str">
        <f t="shared" si="2"/>
        <v>Jul</v>
      </c>
    </row>
    <row r="4962" ht="22.5" customHeight="1">
      <c r="A4962" s="4">
        <f>(Orders!A4962)</f>
        <v>8755280486</v>
      </c>
      <c r="B4962" s="5">
        <f t="array" ref="B4962">_xlfn.XLOOKUP(A4962, Orders!A:A,Orders!C:C)</f>
        <v>45503.73152</v>
      </c>
      <c r="C4962" s="4">
        <f>Order_items!B4962</f>
        <v>589812</v>
      </c>
      <c r="D4962" s="4" t="str">
        <f t="array" ref="D4962">_xlfn.XLOOKUP(C4962,Products!A:A,Products!B:B,"")</f>
        <v>Detergent</v>
      </c>
      <c r="E4962" s="4" t="str">
        <f t="array" ref="E4962">_xlfn.XLOOKUP(C4962,Products!A:A,Products!C:C,"")</f>
        <v>Household Care</v>
      </c>
      <c r="F4962" s="4" t="str">
        <f t="array" ref="F4962">_xlfn.XLOOKUP(C4962,Products!A:A,Products!D:D,"")</f>
        <v>Bir PLC</v>
      </c>
      <c r="G4962" s="4">
        <f>Order_items!C4962</f>
        <v>3</v>
      </c>
      <c r="H4962" s="4">
        <f>Order_items!D4962</f>
        <v>163.03</v>
      </c>
      <c r="I4962" s="4">
        <f>Order_items!E4962</f>
        <v>489.09</v>
      </c>
      <c r="J4962" s="4" t="str">
        <f t="array" ref="J4962">_xlfn.XLOOKUP(A4962,Orders!A:A,Orders!G:G,"")</f>
        <v>Cash</v>
      </c>
      <c r="K4962" s="4">
        <f t="shared" si="1"/>
        <v>2024</v>
      </c>
      <c r="L4962" s="4" t="str">
        <f t="shared" si="2"/>
        <v>Jul</v>
      </c>
    </row>
    <row r="4963" ht="22.5" customHeight="1">
      <c r="A4963" s="4">
        <f>(Orders!A4963)</f>
        <v>8281093933</v>
      </c>
      <c r="B4963" s="5">
        <f t="array" ref="B4963">_xlfn.XLOOKUP(A4963, Orders!A:A,Orders!C:C)</f>
        <v>45340.56978</v>
      </c>
      <c r="C4963" s="4">
        <f>Order_items!B4963</f>
        <v>642612</v>
      </c>
      <c r="D4963" s="4" t="str">
        <f t="array" ref="D4963">_xlfn.XLOOKUP(C4963,Products!A:A,Products!B:B,"")</f>
        <v>Pet Treats</v>
      </c>
      <c r="E4963" s="4" t="str">
        <f t="array" ref="E4963">_xlfn.XLOOKUP(C4963,Products!A:A,Products!C:C,"")</f>
        <v>Pet Care</v>
      </c>
      <c r="F4963" s="4" t="str">
        <f t="array" ref="F4963">_xlfn.XLOOKUP(C4963,Products!A:A,Products!D:D,"")</f>
        <v>Pillay-Ahuja</v>
      </c>
      <c r="G4963" s="4">
        <f>Order_items!C4963</f>
        <v>1</v>
      </c>
      <c r="H4963" s="4">
        <f>Order_items!D4963</f>
        <v>517.03</v>
      </c>
      <c r="I4963" s="4">
        <f>Order_items!E4963</f>
        <v>517.03</v>
      </c>
      <c r="J4963" s="4" t="str">
        <f t="array" ref="J4963">_xlfn.XLOOKUP(A4963,Orders!A:A,Orders!G:G,"")</f>
        <v>Cash</v>
      </c>
      <c r="K4963" s="4">
        <f t="shared" si="1"/>
        <v>2024</v>
      </c>
      <c r="L4963" s="4" t="str">
        <f t="shared" si="2"/>
        <v>Feb</v>
      </c>
    </row>
    <row r="4964" ht="22.5" customHeight="1">
      <c r="A4964" s="4">
        <f>(Orders!A4964)</f>
        <v>7415765726</v>
      </c>
      <c r="B4964" s="5">
        <f t="array" ref="B4964">_xlfn.XLOOKUP(A4964, Orders!A:A,Orders!C:C)</f>
        <v>45143.39064</v>
      </c>
      <c r="C4964" s="4">
        <f>Order_items!B4964</f>
        <v>647462</v>
      </c>
      <c r="D4964" s="4" t="str">
        <f t="array" ref="D4964">_xlfn.XLOOKUP(C4964,Products!A:A,Products!B:B,"")</f>
        <v>Lotion</v>
      </c>
      <c r="E4964" s="4" t="str">
        <f t="array" ref="E4964">_xlfn.XLOOKUP(C4964,Products!A:A,Products!C:C,"")</f>
        <v>Personal Care</v>
      </c>
      <c r="F4964" s="4" t="str">
        <f t="array" ref="F4964">_xlfn.XLOOKUP(C4964,Products!A:A,Products!D:D,"")</f>
        <v>Balan, Samra and Sekhon</v>
      </c>
      <c r="G4964" s="4">
        <f>Order_items!C4964</f>
        <v>3</v>
      </c>
      <c r="H4964" s="4">
        <f>Order_items!D4964</f>
        <v>326.42</v>
      </c>
      <c r="I4964" s="4">
        <f>Order_items!E4964</f>
        <v>979.26</v>
      </c>
      <c r="J4964" s="4" t="str">
        <f t="array" ref="J4964">_xlfn.XLOOKUP(A4964,Orders!A:A,Orders!G:G,"")</f>
        <v>Wallet</v>
      </c>
      <c r="K4964" s="4">
        <f t="shared" si="1"/>
        <v>2023</v>
      </c>
      <c r="L4964" s="4" t="str">
        <f t="shared" si="2"/>
        <v>Aug</v>
      </c>
    </row>
    <row r="4965" ht="22.5" customHeight="1">
      <c r="A4965" s="4">
        <f>(Orders!A4965)</f>
        <v>6266072804</v>
      </c>
      <c r="B4965" s="5">
        <f t="array" ref="B4965">_xlfn.XLOOKUP(A4965, Orders!A:A,Orders!C:C)</f>
        <v>45466.26183</v>
      </c>
      <c r="C4965" s="4">
        <f>Order_items!B4965</f>
        <v>196719</v>
      </c>
      <c r="D4965" s="4" t="str">
        <f t="array" ref="D4965">_xlfn.XLOOKUP(C4965,Products!A:A,Products!B:B,"")</f>
        <v>Bananas</v>
      </c>
      <c r="E4965" s="4" t="str">
        <f t="array" ref="E4965">_xlfn.XLOOKUP(C4965,Products!A:A,Products!C:C,"")</f>
        <v>Fruits &amp; Vegetables</v>
      </c>
      <c r="F4965" s="4" t="str">
        <f t="array" ref="F4965">_xlfn.XLOOKUP(C4965,Products!A:A,Products!D:D,"")</f>
        <v>Yogi Group</v>
      </c>
      <c r="G4965" s="4">
        <f>Order_items!C4965</f>
        <v>1</v>
      </c>
      <c r="H4965" s="4">
        <f>Order_items!D4965</f>
        <v>217.5</v>
      </c>
      <c r="I4965" s="4">
        <f>Order_items!E4965</f>
        <v>217.5</v>
      </c>
      <c r="J4965" s="4" t="str">
        <f t="array" ref="J4965">_xlfn.XLOOKUP(A4965,Orders!A:A,Orders!G:G,"")</f>
        <v>Card</v>
      </c>
      <c r="K4965" s="4">
        <f t="shared" si="1"/>
        <v>2024</v>
      </c>
      <c r="L4965" s="4" t="str">
        <f t="shared" si="2"/>
        <v>Jun</v>
      </c>
    </row>
    <row r="4966" ht="22.5" customHeight="1">
      <c r="A4966" s="4">
        <f>(Orders!A4966)</f>
        <v>1542448934</v>
      </c>
      <c r="B4966" s="5">
        <f t="array" ref="B4966">_xlfn.XLOOKUP(A4966, Orders!A:A,Orders!C:C)</f>
        <v>45212.34911</v>
      </c>
      <c r="C4966" s="4">
        <f>Order_items!B4966</f>
        <v>118820</v>
      </c>
      <c r="D4966" s="4" t="str">
        <f t="array" ref="D4966">_xlfn.XLOOKUP(C4966,Products!A:A,Products!B:B,"")</f>
        <v>Iced Tea</v>
      </c>
      <c r="E4966" s="4" t="str">
        <f t="array" ref="E4966">_xlfn.XLOOKUP(C4966,Products!A:A,Products!C:C,"")</f>
        <v>Cold Drinks &amp; Juices</v>
      </c>
      <c r="F4966" s="4" t="str">
        <f t="array" ref="F4966">_xlfn.XLOOKUP(C4966,Products!A:A,Products!D:D,"")</f>
        <v>Warrior, Ravel and Amble</v>
      </c>
      <c r="G4966" s="4">
        <f>Order_items!C4966</f>
        <v>3</v>
      </c>
      <c r="H4966" s="4">
        <f>Order_items!D4966</f>
        <v>12.32</v>
      </c>
      <c r="I4966" s="4">
        <f>Order_items!E4966</f>
        <v>36.96</v>
      </c>
      <c r="J4966" s="4" t="str">
        <f t="array" ref="J4966">_xlfn.XLOOKUP(A4966,Orders!A:A,Orders!G:G,"")</f>
        <v>UPI</v>
      </c>
      <c r="K4966" s="4">
        <f t="shared" si="1"/>
        <v>2023</v>
      </c>
      <c r="L4966" s="4" t="str">
        <f t="shared" si="2"/>
        <v>Oct</v>
      </c>
    </row>
    <row r="4967" ht="22.5" customHeight="1">
      <c r="A4967" s="4">
        <f>(Orders!A4967)</f>
        <v>2896979776</v>
      </c>
      <c r="B4967" s="5">
        <f t="array" ref="B4967">_xlfn.XLOOKUP(A4967, Orders!A:A,Orders!C:C)</f>
        <v>45070.24334</v>
      </c>
      <c r="C4967" s="4">
        <f>Order_items!B4967</f>
        <v>992178</v>
      </c>
      <c r="D4967" s="4" t="str">
        <f t="array" ref="D4967">_xlfn.XLOOKUP(C4967,Products!A:A,Products!B:B,"")</f>
        <v>Pain Reliever</v>
      </c>
      <c r="E4967" s="4" t="str">
        <f t="array" ref="E4967">_xlfn.XLOOKUP(C4967,Products!A:A,Products!C:C,"")</f>
        <v>Pharmacy</v>
      </c>
      <c r="F4967" s="4" t="str">
        <f t="array" ref="F4967">_xlfn.XLOOKUP(C4967,Products!A:A,Products!D:D,"")</f>
        <v>Basu and Sons</v>
      </c>
      <c r="G4967" s="4">
        <f>Order_items!C4967</f>
        <v>3</v>
      </c>
      <c r="H4967" s="4">
        <f>Order_items!D4967</f>
        <v>632.43</v>
      </c>
      <c r="I4967" s="4">
        <f>Order_items!E4967</f>
        <v>1897.29</v>
      </c>
      <c r="J4967" s="4" t="str">
        <f t="array" ref="J4967">_xlfn.XLOOKUP(A4967,Orders!A:A,Orders!G:G,"")</f>
        <v>Cash</v>
      </c>
      <c r="K4967" s="4">
        <f t="shared" si="1"/>
        <v>2023</v>
      </c>
      <c r="L4967" s="4" t="str">
        <f t="shared" si="2"/>
        <v>May</v>
      </c>
    </row>
    <row r="4968" ht="22.5" customHeight="1">
      <c r="A4968" s="4">
        <f>(Orders!A4968)</f>
        <v>169867835</v>
      </c>
      <c r="B4968" s="5">
        <f t="array" ref="B4968">_xlfn.XLOOKUP(A4968, Orders!A:A,Orders!C:C)</f>
        <v>45154.93565</v>
      </c>
      <c r="C4968" s="4">
        <f>Order_items!B4968</f>
        <v>927651</v>
      </c>
      <c r="D4968" s="4" t="str">
        <f t="array" ref="D4968">_xlfn.XLOOKUP(C4968,Products!A:A,Products!B:B,"")</f>
        <v>Baby Wipes</v>
      </c>
      <c r="E4968" s="4" t="str">
        <f t="array" ref="E4968">_xlfn.XLOOKUP(C4968,Products!A:A,Products!C:C,"")</f>
        <v>Baby Care</v>
      </c>
      <c r="F4968" s="4" t="str">
        <f t="array" ref="F4968">_xlfn.XLOOKUP(C4968,Products!A:A,Products!D:D,"")</f>
        <v>Narula Group</v>
      </c>
      <c r="G4968" s="4">
        <f>Order_items!C4968</f>
        <v>3</v>
      </c>
      <c r="H4968" s="4">
        <f>Order_items!D4968</f>
        <v>426.72</v>
      </c>
      <c r="I4968" s="4">
        <f>Order_items!E4968</f>
        <v>1280.16</v>
      </c>
      <c r="J4968" s="4" t="str">
        <f t="array" ref="J4968">_xlfn.XLOOKUP(A4968,Orders!A:A,Orders!G:G,"")</f>
        <v>Wallet</v>
      </c>
      <c r="K4968" s="4">
        <f t="shared" si="1"/>
        <v>2023</v>
      </c>
      <c r="L4968" s="4" t="str">
        <f t="shared" si="2"/>
        <v>Aug</v>
      </c>
    </row>
    <row r="4969" ht="22.5" customHeight="1">
      <c r="A4969" s="4">
        <f>(Orders!A4969)</f>
        <v>9493456526</v>
      </c>
      <c r="B4969" s="5">
        <f t="array" ref="B4969">_xlfn.XLOOKUP(A4969, Orders!A:A,Orders!C:C)</f>
        <v>45018.30006</v>
      </c>
      <c r="C4969" s="4">
        <f>Order_items!B4969</f>
        <v>516376</v>
      </c>
      <c r="D4969" s="4" t="str">
        <f t="array" ref="D4969">_xlfn.XLOOKUP(C4969,Products!A:A,Products!B:B,"")</f>
        <v>Onions</v>
      </c>
      <c r="E4969" s="4" t="str">
        <f t="array" ref="E4969">_xlfn.XLOOKUP(C4969,Products!A:A,Products!C:C,"")</f>
        <v>Fruits &amp; Vegetables</v>
      </c>
      <c r="F4969" s="4" t="str">
        <f t="array" ref="F4969">_xlfn.XLOOKUP(C4969,Products!A:A,Products!D:D,"")</f>
        <v>Agarwal-Dhar</v>
      </c>
      <c r="G4969" s="4">
        <f>Order_items!C4969</f>
        <v>3</v>
      </c>
      <c r="H4969" s="4">
        <f>Order_items!D4969</f>
        <v>877.43</v>
      </c>
      <c r="I4969" s="4">
        <f>Order_items!E4969</f>
        <v>2632.29</v>
      </c>
      <c r="J4969" s="4" t="str">
        <f t="array" ref="J4969">_xlfn.XLOOKUP(A4969,Orders!A:A,Orders!G:G,"")</f>
        <v>Card</v>
      </c>
      <c r="K4969" s="4">
        <f t="shared" si="1"/>
        <v>2023</v>
      </c>
      <c r="L4969" s="4" t="str">
        <f t="shared" si="2"/>
        <v>Apr</v>
      </c>
    </row>
    <row r="4970" ht="22.5" customHeight="1">
      <c r="A4970" s="4">
        <f>(Orders!A4970)</f>
        <v>9423261830</v>
      </c>
      <c r="B4970" s="5">
        <f t="array" ref="B4970">_xlfn.XLOOKUP(A4970, Orders!A:A,Orders!C:C)</f>
        <v>45162.26733</v>
      </c>
      <c r="C4970" s="4">
        <f>Order_items!B4970</f>
        <v>611575</v>
      </c>
      <c r="D4970" s="4" t="str">
        <f t="array" ref="D4970">_xlfn.XLOOKUP(C4970,Products!A:A,Products!B:B,"")</f>
        <v>Frozen Pizza</v>
      </c>
      <c r="E4970" s="4" t="str">
        <f t="array" ref="E4970">_xlfn.XLOOKUP(C4970,Products!A:A,Products!C:C,"")</f>
        <v>Instant &amp; Frozen Food</v>
      </c>
      <c r="F4970" s="4" t="str">
        <f t="array" ref="F4970">_xlfn.XLOOKUP(C4970,Products!A:A,Products!D:D,"")</f>
        <v>Bhat, Nigam and Hayer</v>
      </c>
      <c r="G4970" s="4">
        <f>Order_items!C4970</f>
        <v>1</v>
      </c>
      <c r="H4970" s="4">
        <f>Order_items!D4970</f>
        <v>482.06</v>
      </c>
      <c r="I4970" s="4">
        <f>Order_items!E4970</f>
        <v>482.06</v>
      </c>
      <c r="J4970" s="4" t="str">
        <f t="array" ref="J4970">_xlfn.XLOOKUP(A4970,Orders!A:A,Orders!G:G,"")</f>
        <v>Cash</v>
      </c>
      <c r="K4970" s="4">
        <f t="shared" si="1"/>
        <v>2023</v>
      </c>
      <c r="L4970" s="4" t="str">
        <f t="shared" si="2"/>
        <v>Aug</v>
      </c>
    </row>
    <row r="4971" ht="22.5" customHeight="1">
      <c r="A4971" s="4">
        <f>(Orders!A4971)</f>
        <v>5793453795</v>
      </c>
      <c r="B4971" s="5">
        <f t="array" ref="B4971">_xlfn.XLOOKUP(A4971, Orders!A:A,Orders!C:C)</f>
        <v>45395.10674</v>
      </c>
      <c r="C4971" s="4">
        <f>Order_items!B4971</f>
        <v>378676</v>
      </c>
      <c r="D4971" s="4" t="str">
        <f t="array" ref="D4971">_xlfn.XLOOKUP(C4971,Products!A:A,Products!B:B,"")</f>
        <v>Orange Juice</v>
      </c>
      <c r="E4971" s="4" t="str">
        <f t="array" ref="E4971">_xlfn.XLOOKUP(C4971,Products!A:A,Products!C:C,"")</f>
        <v>Cold Drinks &amp; Juices</v>
      </c>
      <c r="F4971" s="4" t="str">
        <f t="array" ref="F4971">_xlfn.XLOOKUP(C4971,Products!A:A,Products!D:D,"")</f>
        <v>Baral-Kamdar</v>
      </c>
      <c r="G4971" s="4">
        <f>Order_items!C4971</f>
        <v>2</v>
      </c>
      <c r="H4971" s="4">
        <f>Order_items!D4971</f>
        <v>881.42</v>
      </c>
      <c r="I4971" s="4">
        <f>Order_items!E4971</f>
        <v>1762.84</v>
      </c>
      <c r="J4971" s="4" t="str">
        <f t="array" ref="J4971">_xlfn.XLOOKUP(A4971,Orders!A:A,Orders!G:G,"")</f>
        <v>Cash</v>
      </c>
      <c r="K4971" s="4">
        <f t="shared" si="1"/>
        <v>2024</v>
      </c>
      <c r="L4971" s="4" t="str">
        <f t="shared" si="2"/>
        <v>Apr</v>
      </c>
    </row>
    <row r="4972" ht="22.5" customHeight="1">
      <c r="A4972" s="4">
        <f>(Orders!A4972)</f>
        <v>2141680269</v>
      </c>
      <c r="B4972" s="5">
        <f t="array" ref="B4972">_xlfn.XLOOKUP(A4972, Orders!A:A,Orders!C:C)</f>
        <v>45590.08711</v>
      </c>
      <c r="C4972" s="4">
        <f>Order_items!B4972</f>
        <v>820541</v>
      </c>
      <c r="D4972" s="4" t="str">
        <f t="array" ref="D4972">_xlfn.XLOOKUP(C4972,Products!A:A,Products!B:B,"")</f>
        <v>Toilet Cleaner</v>
      </c>
      <c r="E4972" s="4" t="str">
        <f t="array" ref="E4972">_xlfn.XLOOKUP(C4972,Products!A:A,Products!C:C,"")</f>
        <v>Household Care</v>
      </c>
      <c r="F4972" s="4" t="str">
        <f t="array" ref="F4972">_xlfn.XLOOKUP(C4972,Products!A:A,Products!D:D,"")</f>
        <v>Borde, Peri and Upadhyay</v>
      </c>
      <c r="G4972" s="4">
        <f>Order_items!C4972</f>
        <v>1</v>
      </c>
      <c r="H4972" s="4">
        <f>Order_items!D4972</f>
        <v>576.22</v>
      </c>
      <c r="I4972" s="4">
        <f>Order_items!E4972</f>
        <v>576.22</v>
      </c>
      <c r="J4972" s="4" t="str">
        <f t="array" ref="J4972">_xlfn.XLOOKUP(A4972,Orders!A:A,Orders!G:G,"")</f>
        <v>Cash</v>
      </c>
      <c r="K4972" s="4">
        <f t="shared" si="1"/>
        <v>2024</v>
      </c>
      <c r="L4972" s="4" t="str">
        <f t="shared" si="2"/>
        <v>Oct</v>
      </c>
    </row>
    <row r="4973" ht="22.5" customHeight="1">
      <c r="A4973" s="4">
        <f>(Orders!A4973)</f>
        <v>6457122136</v>
      </c>
      <c r="B4973" s="5">
        <f t="array" ref="B4973">_xlfn.XLOOKUP(A4973, Orders!A:A,Orders!C:C)</f>
        <v>45065.31833</v>
      </c>
      <c r="C4973" s="4">
        <f>Order_items!B4973</f>
        <v>589812</v>
      </c>
      <c r="D4973" s="4" t="str">
        <f t="array" ref="D4973">_xlfn.XLOOKUP(C4973,Products!A:A,Products!B:B,"")</f>
        <v>Detergent</v>
      </c>
      <c r="E4973" s="4" t="str">
        <f t="array" ref="E4973">_xlfn.XLOOKUP(C4973,Products!A:A,Products!C:C,"")</f>
        <v>Household Care</v>
      </c>
      <c r="F4973" s="4" t="str">
        <f t="array" ref="F4973">_xlfn.XLOOKUP(C4973,Products!A:A,Products!D:D,"")</f>
        <v>Bir PLC</v>
      </c>
      <c r="G4973" s="4">
        <f>Order_items!C4973</f>
        <v>3</v>
      </c>
      <c r="H4973" s="4">
        <f>Order_items!D4973</f>
        <v>163.03</v>
      </c>
      <c r="I4973" s="4">
        <f>Order_items!E4973</f>
        <v>489.09</v>
      </c>
      <c r="J4973" s="4" t="str">
        <f t="array" ref="J4973">_xlfn.XLOOKUP(A4973,Orders!A:A,Orders!G:G,"")</f>
        <v>Cash</v>
      </c>
      <c r="K4973" s="4">
        <f t="shared" si="1"/>
        <v>2023</v>
      </c>
      <c r="L4973" s="4" t="str">
        <f t="shared" si="2"/>
        <v>May</v>
      </c>
    </row>
    <row r="4974" ht="22.5" customHeight="1">
      <c r="A4974" s="4">
        <f>(Orders!A4974)</f>
        <v>8447536518</v>
      </c>
      <c r="B4974" s="5">
        <f t="array" ref="B4974">_xlfn.XLOOKUP(A4974, Orders!A:A,Orders!C:C)</f>
        <v>45280.99516</v>
      </c>
      <c r="C4974" s="4">
        <f>Order_items!B4974</f>
        <v>542300</v>
      </c>
      <c r="D4974" s="4" t="str">
        <f t="array" ref="D4974">_xlfn.XLOOKUP(C4974,Products!A:A,Products!B:B,"")</f>
        <v>Popcorn</v>
      </c>
      <c r="E4974" s="4" t="str">
        <f t="array" ref="E4974">_xlfn.XLOOKUP(C4974,Products!A:A,Products!C:C,"")</f>
        <v>Snacks &amp; Munchies</v>
      </c>
      <c r="F4974" s="4" t="str">
        <f t="array" ref="F4974">_xlfn.XLOOKUP(C4974,Products!A:A,Products!D:D,"")</f>
        <v>Gulati-Tandon</v>
      </c>
      <c r="G4974" s="4">
        <f>Order_items!C4974</f>
        <v>2</v>
      </c>
      <c r="H4974" s="4">
        <f>Order_items!D4974</f>
        <v>255.35</v>
      </c>
      <c r="I4974" s="4">
        <f>Order_items!E4974</f>
        <v>510.7</v>
      </c>
      <c r="J4974" s="4" t="str">
        <f t="array" ref="J4974">_xlfn.XLOOKUP(A4974,Orders!A:A,Orders!G:G,"")</f>
        <v>Cash</v>
      </c>
      <c r="K4974" s="4">
        <f t="shared" si="1"/>
        <v>2023</v>
      </c>
      <c r="L4974" s="4" t="str">
        <f t="shared" si="2"/>
        <v>Dec</v>
      </c>
    </row>
    <row r="4975" ht="22.5" customHeight="1">
      <c r="A4975" s="4">
        <f>(Orders!A4975)</f>
        <v>3191672889</v>
      </c>
      <c r="B4975" s="5">
        <f t="array" ref="B4975">_xlfn.XLOOKUP(A4975, Orders!A:A,Orders!C:C)</f>
        <v>45480.74443</v>
      </c>
      <c r="C4975" s="4">
        <f>Order_items!B4975</f>
        <v>897083</v>
      </c>
      <c r="D4975" s="4" t="str">
        <f t="array" ref="D4975">_xlfn.XLOOKUP(C4975,Products!A:A,Products!B:B,"")</f>
        <v>Detergent</v>
      </c>
      <c r="E4975" s="4" t="str">
        <f t="array" ref="E4975">_xlfn.XLOOKUP(C4975,Products!A:A,Products!C:C,"")</f>
        <v>Household Care</v>
      </c>
      <c r="F4975" s="4" t="str">
        <f t="array" ref="F4975">_xlfn.XLOOKUP(C4975,Products!A:A,Products!D:D,"")</f>
        <v>Dutta-Halder</v>
      </c>
      <c r="G4975" s="4">
        <f>Order_items!C4975</f>
        <v>2</v>
      </c>
      <c r="H4975" s="4">
        <f>Order_items!D4975</f>
        <v>972.69</v>
      </c>
      <c r="I4975" s="4">
        <f>Order_items!E4975</f>
        <v>1945.38</v>
      </c>
      <c r="J4975" s="4" t="str">
        <f t="array" ref="J4975">_xlfn.XLOOKUP(A4975,Orders!A:A,Orders!G:G,"")</f>
        <v>UPI</v>
      </c>
      <c r="K4975" s="4">
        <f t="shared" si="1"/>
        <v>2024</v>
      </c>
      <c r="L4975" s="4" t="str">
        <f t="shared" si="2"/>
        <v>Jul</v>
      </c>
    </row>
    <row r="4976" ht="22.5" customHeight="1">
      <c r="A4976" s="4">
        <f>(Orders!A4976)</f>
        <v>2521995712</v>
      </c>
      <c r="B4976" s="5">
        <f t="array" ref="B4976">_xlfn.XLOOKUP(A4976, Orders!A:A,Orders!C:C)</f>
        <v>45159.07164</v>
      </c>
      <c r="C4976" s="4">
        <f>Order_items!B4976</f>
        <v>219598</v>
      </c>
      <c r="D4976" s="4" t="str">
        <f t="array" ref="D4976">_xlfn.XLOOKUP(C4976,Products!A:A,Products!B:B,"")</f>
        <v>Shampoo</v>
      </c>
      <c r="E4976" s="4" t="str">
        <f t="array" ref="E4976">_xlfn.XLOOKUP(C4976,Products!A:A,Products!C:C,"")</f>
        <v>Personal Care</v>
      </c>
      <c r="F4976" s="4" t="str">
        <f t="array" ref="F4976">_xlfn.XLOOKUP(C4976,Products!A:A,Products!D:D,"")</f>
        <v>Arora-Magar</v>
      </c>
      <c r="G4976" s="4">
        <f>Order_items!C4976</f>
        <v>3</v>
      </c>
      <c r="H4976" s="4">
        <f>Order_items!D4976</f>
        <v>367.08</v>
      </c>
      <c r="I4976" s="4">
        <f>Order_items!E4976</f>
        <v>1101.24</v>
      </c>
      <c r="J4976" s="4" t="str">
        <f t="array" ref="J4976">_xlfn.XLOOKUP(A4976,Orders!A:A,Orders!G:G,"")</f>
        <v>Cash</v>
      </c>
      <c r="K4976" s="4">
        <f t="shared" si="1"/>
        <v>2023</v>
      </c>
      <c r="L4976" s="4" t="str">
        <f t="shared" si="2"/>
        <v>Aug</v>
      </c>
    </row>
    <row r="4977" ht="22.5" customHeight="1">
      <c r="A4977" s="4">
        <f>(Orders!A4977)</f>
        <v>8194578267</v>
      </c>
      <c r="B4977" s="5">
        <f t="array" ref="B4977">_xlfn.XLOOKUP(A4977, Orders!A:A,Orders!C:C)</f>
        <v>45210.57552</v>
      </c>
      <c r="C4977" s="4">
        <f>Order_items!B4977</f>
        <v>669378</v>
      </c>
      <c r="D4977" s="4" t="str">
        <f t="array" ref="D4977">_xlfn.XLOOKUP(C4977,Products!A:A,Products!B:B,"")</f>
        <v>Potatoes</v>
      </c>
      <c r="E4977" s="4" t="str">
        <f t="array" ref="E4977">_xlfn.XLOOKUP(C4977,Products!A:A,Products!C:C,"")</f>
        <v>Fruits &amp; Vegetables</v>
      </c>
      <c r="F4977" s="4" t="str">
        <f t="array" ref="F4977">_xlfn.XLOOKUP(C4977,Products!A:A,Products!D:D,"")</f>
        <v>Chadha and Sons</v>
      </c>
      <c r="G4977" s="4">
        <f>Order_items!C4977</f>
        <v>2</v>
      </c>
      <c r="H4977" s="4">
        <f>Order_items!D4977</f>
        <v>212.14</v>
      </c>
      <c r="I4977" s="4">
        <f>Order_items!E4977</f>
        <v>424.28</v>
      </c>
      <c r="J4977" s="4" t="str">
        <f t="array" ref="J4977">_xlfn.XLOOKUP(A4977,Orders!A:A,Orders!G:G,"")</f>
        <v>UPI</v>
      </c>
      <c r="K4977" s="4">
        <f t="shared" si="1"/>
        <v>2023</v>
      </c>
      <c r="L4977" s="4" t="str">
        <f t="shared" si="2"/>
        <v>Oct</v>
      </c>
    </row>
    <row r="4978" ht="22.5" customHeight="1">
      <c r="A4978" s="4">
        <f>(Orders!A4978)</f>
        <v>2811341619</v>
      </c>
      <c r="B4978" s="5">
        <f t="array" ref="B4978">_xlfn.XLOOKUP(A4978, Orders!A:A,Orders!C:C)</f>
        <v>45436.84581</v>
      </c>
      <c r="C4978" s="4">
        <f>Order_items!B4978</f>
        <v>762527</v>
      </c>
      <c r="D4978" s="4" t="str">
        <f t="array" ref="D4978">_xlfn.XLOOKUP(C4978,Products!A:A,Products!B:B,"")</f>
        <v>Biscuits</v>
      </c>
      <c r="E4978" s="4" t="str">
        <f t="array" ref="E4978">_xlfn.XLOOKUP(C4978,Products!A:A,Products!C:C,"")</f>
        <v>Snacks &amp; Munchies</v>
      </c>
      <c r="F4978" s="4" t="str">
        <f t="array" ref="F4978">_xlfn.XLOOKUP(C4978,Products!A:A,Products!D:D,"")</f>
        <v>Chad, Yohannan and Chopra</v>
      </c>
      <c r="G4978" s="4">
        <f>Order_items!C4978</f>
        <v>1</v>
      </c>
      <c r="H4978" s="4">
        <f>Order_items!D4978</f>
        <v>690.08</v>
      </c>
      <c r="I4978" s="4">
        <f>Order_items!E4978</f>
        <v>690.08</v>
      </c>
      <c r="J4978" s="4" t="str">
        <f t="array" ref="J4978">_xlfn.XLOOKUP(A4978,Orders!A:A,Orders!G:G,"")</f>
        <v>Cash</v>
      </c>
      <c r="K4978" s="4">
        <f t="shared" si="1"/>
        <v>2024</v>
      </c>
      <c r="L4978" s="4" t="str">
        <f t="shared" si="2"/>
        <v>May</v>
      </c>
    </row>
    <row r="4979" ht="22.5" customHeight="1">
      <c r="A4979" s="4">
        <f>(Orders!A4979)</f>
        <v>5562576298</v>
      </c>
      <c r="B4979" s="5">
        <f t="array" ref="B4979">_xlfn.XLOOKUP(A4979, Orders!A:A,Orders!C:C)</f>
        <v>45238.55795</v>
      </c>
      <c r="C4979" s="4">
        <f>Order_items!B4979</f>
        <v>578097</v>
      </c>
      <c r="D4979" s="4" t="str">
        <f t="array" ref="D4979">_xlfn.XLOOKUP(C4979,Products!A:A,Products!B:B,"")</f>
        <v>Nuts</v>
      </c>
      <c r="E4979" s="4" t="str">
        <f t="array" ref="E4979">_xlfn.XLOOKUP(C4979,Products!A:A,Products!C:C,"")</f>
        <v>Snacks &amp; Munchies</v>
      </c>
      <c r="F4979" s="4" t="str">
        <f t="array" ref="F4979">_xlfn.XLOOKUP(C4979,Products!A:A,Products!D:D,"")</f>
        <v>Jha Group</v>
      </c>
      <c r="G4979" s="4">
        <f>Order_items!C4979</f>
        <v>2</v>
      </c>
      <c r="H4979" s="4">
        <f>Order_items!D4979</f>
        <v>267.61</v>
      </c>
      <c r="I4979" s="4">
        <f>Order_items!E4979</f>
        <v>535.22</v>
      </c>
      <c r="J4979" s="4" t="str">
        <f t="array" ref="J4979">_xlfn.XLOOKUP(A4979,Orders!A:A,Orders!G:G,"")</f>
        <v>UPI</v>
      </c>
      <c r="K4979" s="4">
        <f t="shared" si="1"/>
        <v>2023</v>
      </c>
      <c r="L4979" s="4" t="str">
        <f t="shared" si="2"/>
        <v>Nov</v>
      </c>
    </row>
    <row r="4980" ht="22.5" customHeight="1">
      <c r="A4980" s="4">
        <f>(Orders!A4980)</f>
        <v>7446009755</v>
      </c>
      <c r="B4980" s="5">
        <f t="array" ref="B4980">_xlfn.XLOOKUP(A4980, Orders!A:A,Orders!C:C)</f>
        <v>45092.86801</v>
      </c>
      <c r="C4980" s="4">
        <f>Order_items!B4980</f>
        <v>954722</v>
      </c>
      <c r="D4980" s="4" t="str">
        <f t="array" ref="D4980">_xlfn.XLOOKUP(C4980,Products!A:A,Products!B:B,"")</f>
        <v>Ice Cream</v>
      </c>
      <c r="E4980" s="4" t="str">
        <f t="array" ref="E4980">_xlfn.XLOOKUP(C4980,Products!A:A,Products!C:C,"")</f>
        <v>Instant &amp; Frozen Food</v>
      </c>
      <c r="F4980" s="4" t="str">
        <f t="array" ref="F4980">_xlfn.XLOOKUP(C4980,Products!A:A,Products!D:D,"")</f>
        <v>Mohan-Virk</v>
      </c>
      <c r="G4980" s="4">
        <f>Order_items!C4980</f>
        <v>3</v>
      </c>
      <c r="H4980" s="4">
        <f>Order_items!D4980</f>
        <v>616.45</v>
      </c>
      <c r="I4980" s="4">
        <f>Order_items!E4980</f>
        <v>1849.35</v>
      </c>
      <c r="J4980" s="4" t="str">
        <f t="array" ref="J4980">_xlfn.XLOOKUP(A4980,Orders!A:A,Orders!G:G,"")</f>
        <v>Wallet</v>
      </c>
      <c r="K4980" s="4">
        <f t="shared" si="1"/>
        <v>2023</v>
      </c>
      <c r="L4980" s="4" t="str">
        <f t="shared" si="2"/>
        <v>Jun</v>
      </c>
    </row>
    <row r="4981" ht="22.5" customHeight="1">
      <c r="A4981" s="4">
        <f>(Orders!A4981)</f>
        <v>7343262659</v>
      </c>
      <c r="B4981" s="5">
        <f t="array" ref="B4981">_xlfn.XLOOKUP(A4981, Orders!A:A,Orders!C:C)</f>
        <v>45023.27506</v>
      </c>
      <c r="C4981" s="4">
        <f>Order_items!B4981</f>
        <v>492958</v>
      </c>
      <c r="D4981" s="4" t="str">
        <f t="array" ref="D4981">_xlfn.XLOOKUP(C4981,Products!A:A,Products!B:B,"")</f>
        <v>Lotion</v>
      </c>
      <c r="E4981" s="4" t="str">
        <f t="array" ref="E4981">_xlfn.XLOOKUP(C4981,Products!A:A,Products!C:C,"")</f>
        <v>Personal Care</v>
      </c>
      <c r="F4981" s="4" t="str">
        <f t="array" ref="F4981">_xlfn.XLOOKUP(C4981,Products!A:A,Products!D:D,"")</f>
        <v>Acharya PLC</v>
      </c>
      <c r="G4981" s="4">
        <f>Order_items!C4981</f>
        <v>1</v>
      </c>
      <c r="H4981" s="4">
        <f>Order_items!D4981</f>
        <v>84.2</v>
      </c>
      <c r="I4981" s="4">
        <f>Order_items!E4981</f>
        <v>84.2</v>
      </c>
      <c r="J4981" s="4" t="str">
        <f t="array" ref="J4981">_xlfn.XLOOKUP(A4981,Orders!A:A,Orders!G:G,"")</f>
        <v>Card</v>
      </c>
      <c r="K4981" s="4">
        <f t="shared" si="1"/>
        <v>2023</v>
      </c>
      <c r="L4981" s="4" t="str">
        <f t="shared" si="2"/>
        <v>Apr</v>
      </c>
    </row>
    <row r="4982" ht="22.5" customHeight="1">
      <c r="A4982" s="4">
        <f>(Orders!A4982)</f>
        <v>7147677361</v>
      </c>
      <c r="B4982" s="5">
        <f t="array" ref="B4982">_xlfn.XLOOKUP(A4982, Orders!A:A,Orders!C:C)</f>
        <v>45485.41618</v>
      </c>
      <c r="C4982" s="4">
        <f>Order_items!B4982</f>
        <v>490939</v>
      </c>
      <c r="D4982" s="4" t="str">
        <f t="array" ref="D4982">_xlfn.XLOOKUP(C4982,Products!A:A,Products!B:B,"")</f>
        <v>Lotion</v>
      </c>
      <c r="E4982" s="4" t="str">
        <f t="array" ref="E4982">_xlfn.XLOOKUP(C4982,Products!A:A,Products!C:C,"")</f>
        <v>Personal Care</v>
      </c>
      <c r="F4982" s="4" t="str">
        <f t="array" ref="F4982">_xlfn.XLOOKUP(C4982,Products!A:A,Products!D:D,"")</f>
        <v>Roy, Barad and De</v>
      </c>
      <c r="G4982" s="4">
        <f>Order_items!C4982</f>
        <v>1</v>
      </c>
      <c r="H4982" s="4">
        <f>Order_items!D4982</f>
        <v>80.25</v>
      </c>
      <c r="I4982" s="4">
        <f>Order_items!E4982</f>
        <v>80.25</v>
      </c>
      <c r="J4982" s="4" t="str">
        <f t="array" ref="J4982">_xlfn.XLOOKUP(A4982,Orders!A:A,Orders!G:G,"")</f>
        <v>Wallet</v>
      </c>
      <c r="K4982" s="4">
        <f t="shared" si="1"/>
        <v>2024</v>
      </c>
      <c r="L4982" s="4" t="str">
        <f t="shared" si="2"/>
        <v>Jul</v>
      </c>
    </row>
    <row r="4983" ht="22.5" customHeight="1">
      <c r="A4983" s="4">
        <f>(Orders!A4983)</f>
        <v>8732072897</v>
      </c>
      <c r="B4983" s="5">
        <f t="array" ref="B4983">_xlfn.XLOOKUP(A4983, Orders!A:A,Orders!C:C)</f>
        <v>45091.44249</v>
      </c>
      <c r="C4983" s="4">
        <f>Order_items!B4983</f>
        <v>366066</v>
      </c>
      <c r="D4983" s="4" t="str">
        <f t="array" ref="D4983">_xlfn.XLOOKUP(C4983,Products!A:A,Products!B:B,"")</f>
        <v>Soap</v>
      </c>
      <c r="E4983" s="4" t="str">
        <f t="array" ref="E4983">_xlfn.XLOOKUP(C4983,Products!A:A,Products!C:C,"")</f>
        <v>Personal Care</v>
      </c>
      <c r="F4983" s="4" t="str">
        <f t="array" ref="F4983">_xlfn.XLOOKUP(C4983,Products!A:A,Products!D:D,"")</f>
        <v>Mandal LLC</v>
      </c>
      <c r="G4983" s="4">
        <f>Order_items!C4983</f>
        <v>2</v>
      </c>
      <c r="H4983" s="4">
        <f>Order_items!D4983</f>
        <v>918.58</v>
      </c>
      <c r="I4983" s="4">
        <f>Order_items!E4983</f>
        <v>1837.16</v>
      </c>
      <c r="J4983" s="4" t="str">
        <f t="array" ref="J4983">_xlfn.XLOOKUP(A4983,Orders!A:A,Orders!G:G,"")</f>
        <v>UPI</v>
      </c>
      <c r="K4983" s="4">
        <f t="shared" si="1"/>
        <v>2023</v>
      </c>
      <c r="L4983" s="4" t="str">
        <f t="shared" si="2"/>
        <v>Jun</v>
      </c>
    </row>
    <row r="4984" ht="22.5" customHeight="1">
      <c r="A4984" s="4">
        <f>(Orders!A4984)</f>
        <v>6418604551</v>
      </c>
      <c r="B4984" s="5">
        <f t="array" ref="B4984">_xlfn.XLOOKUP(A4984, Orders!A:A,Orders!C:C)</f>
        <v>45132.81374</v>
      </c>
      <c r="C4984" s="4">
        <f>Order_items!B4984</f>
        <v>243235</v>
      </c>
      <c r="D4984" s="4" t="str">
        <f t="array" ref="D4984">_xlfn.XLOOKUP(C4984,Products!A:A,Products!B:B,"")</f>
        <v>Cat Food</v>
      </c>
      <c r="E4984" s="4" t="str">
        <f t="array" ref="E4984">_xlfn.XLOOKUP(C4984,Products!A:A,Products!C:C,"")</f>
        <v>Pet Care</v>
      </c>
      <c r="F4984" s="4" t="str">
        <f t="array" ref="F4984">_xlfn.XLOOKUP(C4984,Products!A:A,Products!D:D,"")</f>
        <v>Batta Inc</v>
      </c>
      <c r="G4984" s="4">
        <f>Order_items!C4984</f>
        <v>2</v>
      </c>
      <c r="H4984" s="4">
        <f>Order_items!D4984</f>
        <v>109.03</v>
      </c>
      <c r="I4984" s="4">
        <f>Order_items!E4984</f>
        <v>218.06</v>
      </c>
      <c r="J4984" s="4" t="str">
        <f t="array" ref="J4984">_xlfn.XLOOKUP(A4984,Orders!A:A,Orders!G:G,"")</f>
        <v>Wallet</v>
      </c>
      <c r="K4984" s="4">
        <f t="shared" si="1"/>
        <v>2023</v>
      </c>
      <c r="L4984" s="4" t="str">
        <f t="shared" si="2"/>
        <v>Jul</v>
      </c>
    </row>
    <row r="4985" ht="22.5" customHeight="1">
      <c r="A4985" s="4">
        <f>(Orders!A4985)</f>
        <v>4989511905</v>
      </c>
      <c r="B4985" s="5">
        <f t="array" ref="B4985">_xlfn.XLOOKUP(A4985, Orders!A:A,Orders!C:C)</f>
        <v>45019.038</v>
      </c>
      <c r="C4985" s="4">
        <f>Order_items!B4985</f>
        <v>373536</v>
      </c>
      <c r="D4985" s="4" t="str">
        <f t="array" ref="D4985">_xlfn.XLOOKUP(C4985,Products!A:A,Products!B:B,"")</f>
        <v>Dog Food</v>
      </c>
      <c r="E4985" s="4" t="str">
        <f t="array" ref="E4985">_xlfn.XLOOKUP(C4985,Products!A:A,Products!C:C,"")</f>
        <v>Pet Care</v>
      </c>
      <c r="F4985" s="4" t="str">
        <f t="array" ref="F4985">_xlfn.XLOOKUP(C4985,Products!A:A,Products!D:D,"")</f>
        <v>Chauhan-Sabharwal</v>
      </c>
      <c r="G4985" s="4">
        <f>Order_items!C4985</f>
        <v>3</v>
      </c>
      <c r="H4985" s="4">
        <f>Order_items!D4985</f>
        <v>494.17</v>
      </c>
      <c r="I4985" s="4">
        <f>Order_items!E4985</f>
        <v>1482.51</v>
      </c>
      <c r="J4985" s="4" t="str">
        <f t="array" ref="J4985">_xlfn.XLOOKUP(A4985,Orders!A:A,Orders!G:G,"")</f>
        <v>Card</v>
      </c>
      <c r="K4985" s="4">
        <f t="shared" si="1"/>
        <v>2023</v>
      </c>
      <c r="L4985" s="4" t="str">
        <f t="shared" si="2"/>
        <v>Apr</v>
      </c>
    </row>
    <row r="4986" ht="22.5" customHeight="1">
      <c r="A4986" s="4">
        <f>(Orders!A4986)</f>
        <v>2520527893</v>
      </c>
      <c r="B4986" s="5">
        <f t="array" ref="B4986">_xlfn.XLOOKUP(A4986, Orders!A:A,Orders!C:C)</f>
        <v>45567.06637</v>
      </c>
      <c r="C4986" s="4">
        <f>Order_items!B4986</f>
        <v>18035</v>
      </c>
      <c r="D4986" s="4" t="str">
        <f t="array" ref="D4986">_xlfn.XLOOKUP(C4986,Products!A:A,Products!B:B,"")</f>
        <v>Dish Soap</v>
      </c>
      <c r="E4986" s="4" t="str">
        <f t="array" ref="E4986">_xlfn.XLOOKUP(C4986,Products!A:A,Products!C:C,"")</f>
        <v>Household Care</v>
      </c>
      <c r="F4986" s="4" t="str">
        <f t="array" ref="F4986">_xlfn.XLOOKUP(C4986,Products!A:A,Products!D:D,"")</f>
        <v>Ramesh Inc</v>
      </c>
      <c r="G4986" s="4">
        <f>Order_items!C4986</f>
        <v>3</v>
      </c>
      <c r="H4986" s="4">
        <f>Order_items!D4986</f>
        <v>968.94</v>
      </c>
      <c r="I4986" s="4">
        <f>Order_items!E4986</f>
        <v>2906.82</v>
      </c>
      <c r="J4986" s="4" t="str">
        <f t="array" ref="J4986">_xlfn.XLOOKUP(A4986,Orders!A:A,Orders!G:G,"")</f>
        <v>UPI</v>
      </c>
      <c r="K4986" s="4">
        <f t="shared" si="1"/>
        <v>2024</v>
      </c>
      <c r="L4986" s="4" t="str">
        <f t="shared" si="2"/>
        <v>Oct</v>
      </c>
    </row>
    <row r="4987" ht="22.5" customHeight="1">
      <c r="A4987" s="4">
        <f>(Orders!A4987)</f>
        <v>4753989820</v>
      </c>
      <c r="B4987" s="5">
        <f t="array" ref="B4987">_xlfn.XLOOKUP(A4987, Orders!A:A,Orders!C:C)</f>
        <v>45205.82916</v>
      </c>
      <c r="C4987" s="4">
        <f>Order_items!B4987</f>
        <v>672059</v>
      </c>
      <c r="D4987" s="4" t="str">
        <f t="array" ref="D4987">_xlfn.XLOOKUP(C4987,Products!A:A,Products!B:B,"")</f>
        <v>Toothpaste</v>
      </c>
      <c r="E4987" s="4" t="str">
        <f t="array" ref="E4987">_xlfn.XLOOKUP(C4987,Products!A:A,Products!C:C,"")</f>
        <v>Personal Care</v>
      </c>
      <c r="F4987" s="4" t="str">
        <f t="array" ref="F4987">_xlfn.XLOOKUP(C4987,Products!A:A,Products!D:D,"")</f>
        <v>Kaur-Gola</v>
      </c>
      <c r="G4987" s="4">
        <f>Order_items!C4987</f>
        <v>1</v>
      </c>
      <c r="H4987" s="4">
        <f>Order_items!D4987</f>
        <v>672.73</v>
      </c>
      <c r="I4987" s="4">
        <f>Order_items!E4987</f>
        <v>672.73</v>
      </c>
      <c r="J4987" s="4" t="str">
        <f t="array" ref="J4987">_xlfn.XLOOKUP(A4987,Orders!A:A,Orders!G:G,"")</f>
        <v>Card</v>
      </c>
      <c r="K4987" s="4">
        <f t="shared" si="1"/>
        <v>2023</v>
      </c>
      <c r="L4987" s="4" t="str">
        <f t="shared" si="2"/>
        <v>Oct</v>
      </c>
    </row>
    <row r="4988" ht="22.5" customHeight="1">
      <c r="A4988" s="4">
        <f>(Orders!A4988)</f>
        <v>8285547588</v>
      </c>
      <c r="B4988" s="5">
        <f t="array" ref="B4988">_xlfn.XLOOKUP(A4988, Orders!A:A,Orders!C:C)</f>
        <v>45293.96448</v>
      </c>
      <c r="C4988" s="4">
        <f>Order_items!B4988</f>
        <v>264803</v>
      </c>
      <c r="D4988" s="4" t="str">
        <f t="array" ref="D4988">_xlfn.XLOOKUP(C4988,Products!A:A,Products!B:B,"")</f>
        <v>Vitamins</v>
      </c>
      <c r="E4988" s="4" t="str">
        <f t="array" ref="E4988">_xlfn.XLOOKUP(C4988,Products!A:A,Products!C:C,"")</f>
        <v>Pharmacy</v>
      </c>
      <c r="F4988" s="4" t="str">
        <f t="array" ref="F4988">_xlfn.XLOOKUP(C4988,Products!A:A,Products!D:D,"")</f>
        <v>Gole-Doshi</v>
      </c>
      <c r="G4988" s="4">
        <f>Order_items!C4988</f>
        <v>2</v>
      </c>
      <c r="H4988" s="4">
        <f>Order_items!D4988</f>
        <v>995.98</v>
      </c>
      <c r="I4988" s="4">
        <f>Order_items!E4988</f>
        <v>1991.96</v>
      </c>
      <c r="J4988" s="4" t="str">
        <f t="array" ref="J4988">_xlfn.XLOOKUP(A4988,Orders!A:A,Orders!G:G,"")</f>
        <v>UPI</v>
      </c>
      <c r="K4988" s="4">
        <f t="shared" si="1"/>
        <v>2024</v>
      </c>
      <c r="L4988" s="4" t="str">
        <f t="shared" si="2"/>
        <v>Jan</v>
      </c>
    </row>
    <row r="4989" ht="22.5" customHeight="1">
      <c r="A4989" s="4">
        <f>(Orders!A4989)</f>
        <v>5824924668</v>
      </c>
      <c r="B4989" s="5">
        <f t="array" ref="B4989">_xlfn.XLOOKUP(A4989, Orders!A:A,Orders!C:C)</f>
        <v>45249.71375</v>
      </c>
      <c r="C4989" s="4">
        <f>Order_items!B4989</f>
        <v>382511</v>
      </c>
      <c r="D4989" s="4" t="str">
        <f t="array" ref="D4989">_xlfn.XLOOKUP(C4989,Products!A:A,Products!B:B,"")</f>
        <v>Butter</v>
      </c>
      <c r="E4989" s="4" t="str">
        <f t="array" ref="E4989">_xlfn.XLOOKUP(C4989,Products!A:A,Products!C:C,"")</f>
        <v>Dairy &amp; Breakfast</v>
      </c>
      <c r="F4989" s="4" t="str">
        <f t="array" ref="F4989">_xlfn.XLOOKUP(C4989,Products!A:A,Products!D:D,"")</f>
        <v>Bora-Thakkar</v>
      </c>
      <c r="G4989" s="4">
        <f>Order_items!C4989</f>
        <v>3</v>
      </c>
      <c r="H4989" s="4">
        <f>Order_items!D4989</f>
        <v>702.54</v>
      </c>
      <c r="I4989" s="4">
        <f>Order_items!E4989</f>
        <v>2107.62</v>
      </c>
      <c r="J4989" s="4" t="str">
        <f t="array" ref="J4989">_xlfn.XLOOKUP(A4989,Orders!A:A,Orders!G:G,"")</f>
        <v>UPI</v>
      </c>
      <c r="K4989" s="4">
        <f t="shared" si="1"/>
        <v>2023</v>
      </c>
      <c r="L4989" s="4" t="str">
        <f t="shared" si="2"/>
        <v>Nov</v>
      </c>
    </row>
    <row r="4990" ht="22.5" customHeight="1">
      <c r="A4990" s="4">
        <f>(Orders!A4990)</f>
        <v>7703854141</v>
      </c>
      <c r="B4990" s="5">
        <f t="array" ref="B4990">_xlfn.XLOOKUP(A4990, Orders!A:A,Orders!C:C)</f>
        <v>45425.70869</v>
      </c>
      <c r="C4990" s="4">
        <f>Order_items!B4990</f>
        <v>990993</v>
      </c>
      <c r="D4990" s="4" t="str">
        <f t="array" ref="D4990">_xlfn.XLOOKUP(C4990,Products!A:A,Products!B:B,"")</f>
        <v>Chocolates</v>
      </c>
      <c r="E4990" s="4" t="str">
        <f t="array" ref="E4990">_xlfn.XLOOKUP(C4990,Products!A:A,Products!C:C,"")</f>
        <v>Snacks &amp; Munchies</v>
      </c>
      <c r="F4990" s="4" t="str">
        <f t="array" ref="F4990">_xlfn.XLOOKUP(C4990,Products!A:A,Products!D:D,"")</f>
        <v>Guha-Subramaniam</v>
      </c>
      <c r="G4990" s="4">
        <f>Order_items!C4990</f>
        <v>3</v>
      </c>
      <c r="H4990" s="4">
        <f>Order_items!D4990</f>
        <v>263.7</v>
      </c>
      <c r="I4990" s="4">
        <f>Order_items!E4990</f>
        <v>791.1</v>
      </c>
      <c r="J4990" s="4" t="str">
        <f t="array" ref="J4990">_xlfn.XLOOKUP(A4990,Orders!A:A,Orders!G:G,"")</f>
        <v>Wallet</v>
      </c>
      <c r="K4990" s="4">
        <f t="shared" si="1"/>
        <v>2024</v>
      </c>
      <c r="L4990" s="4" t="str">
        <f t="shared" si="2"/>
        <v>May</v>
      </c>
    </row>
    <row r="4991" ht="22.5" customHeight="1">
      <c r="A4991" s="4">
        <f>(Orders!A4991)</f>
        <v>7380361209</v>
      </c>
      <c r="B4991" s="5">
        <f t="array" ref="B4991">_xlfn.XLOOKUP(A4991, Orders!A:A,Orders!C:C)</f>
        <v>45104.43966</v>
      </c>
      <c r="C4991" s="4">
        <f>Order_items!B4991</f>
        <v>487065</v>
      </c>
      <c r="D4991" s="4" t="str">
        <f t="array" ref="D4991">_xlfn.XLOOKUP(C4991,Products!A:A,Products!B:B,"")</f>
        <v>Chips</v>
      </c>
      <c r="E4991" s="4" t="str">
        <f t="array" ref="E4991">_xlfn.XLOOKUP(C4991,Products!A:A,Products!C:C,"")</f>
        <v>Snacks &amp; Munchies</v>
      </c>
      <c r="F4991" s="4" t="str">
        <f t="array" ref="F4991">_xlfn.XLOOKUP(C4991,Products!A:A,Products!D:D,"")</f>
        <v>Kadakia-Yadav</v>
      </c>
      <c r="G4991" s="4">
        <f>Order_items!C4991</f>
        <v>2</v>
      </c>
      <c r="H4991" s="4">
        <f>Order_items!D4991</f>
        <v>374.68</v>
      </c>
      <c r="I4991" s="4">
        <f>Order_items!E4991</f>
        <v>749.36</v>
      </c>
      <c r="J4991" s="4" t="str">
        <f t="array" ref="J4991">_xlfn.XLOOKUP(A4991,Orders!A:A,Orders!G:G,"")</f>
        <v>Wallet</v>
      </c>
      <c r="K4991" s="4">
        <f t="shared" si="1"/>
        <v>2023</v>
      </c>
      <c r="L4991" s="4" t="str">
        <f t="shared" si="2"/>
        <v>Jun</v>
      </c>
    </row>
    <row r="4992" ht="22.5" customHeight="1">
      <c r="A4992" s="4">
        <f>(Orders!A4992)</f>
        <v>5053033745</v>
      </c>
      <c r="B4992" s="5">
        <f t="array" ref="B4992">_xlfn.XLOOKUP(A4992, Orders!A:A,Orders!C:C)</f>
        <v>45391.57188</v>
      </c>
      <c r="C4992" s="4">
        <f>Order_items!B4992</f>
        <v>803607</v>
      </c>
      <c r="D4992" s="4" t="str">
        <f t="array" ref="D4992">_xlfn.XLOOKUP(C4992,Products!A:A,Products!B:B,"")</f>
        <v>Soap</v>
      </c>
      <c r="E4992" s="4" t="str">
        <f t="array" ref="E4992">_xlfn.XLOOKUP(C4992,Products!A:A,Products!C:C,"")</f>
        <v>Personal Care</v>
      </c>
      <c r="F4992" s="4" t="str">
        <f t="array" ref="F4992">_xlfn.XLOOKUP(C4992,Products!A:A,Products!D:D,"")</f>
        <v>Kadakia, Mohan and Sathe</v>
      </c>
      <c r="G4992" s="4">
        <f>Order_items!C4992</f>
        <v>1</v>
      </c>
      <c r="H4992" s="4">
        <f>Order_items!D4992</f>
        <v>949.73</v>
      </c>
      <c r="I4992" s="4">
        <f>Order_items!E4992</f>
        <v>949.73</v>
      </c>
      <c r="J4992" s="4" t="str">
        <f t="array" ref="J4992">_xlfn.XLOOKUP(A4992,Orders!A:A,Orders!G:G,"")</f>
        <v>Card</v>
      </c>
      <c r="K4992" s="4">
        <f t="shared" si="1"/>
        <v>2024</v>
      </c>
      <c r="L4992" s="4" t="str">
        <f t="shared" si="2"/>
        <v>Apr</v>
      </c>
    </row>
    <row r="4993" ht="22.5" customHeight="1">
      <c r="A4993" s="4">
        <f>(Orders!A4993)</f>
        <v>4859489972</v>
      </c>
      <c r="B4993" s="5">
        <f t="array" ref="B4993">_xlfn.XLOOKUP(A4993, Orders!A:A,Orders!C:C)</f>
        <v>45122.73124</v>
      </c>
      <c r="C4993" s="4">
        <f>Order_items!B4993</f>
        <v>848226</v>
      </c>
      <c r="D4993" s="4" t="str">
        <f t="array" ref="D4993">_xlfn.XLOOKUP(C4993,Products!A:A,Products!B:B,"")</f>
        <v>Tomatoes</v>
      </c>
      <c r="E4993" s="4" t="str">
        <f t="array" ref="E4993">_xlfn.XLOOKUP(C4993,Products!A:A,Products!C:C,"")</f>
        <v>Fruits &amp; Vegetables</v>
      </c>
      <c r="F4993" s="4" t="str">
        <f t="array" ref="F4993">_xlfn.XLOOKUP(C4993,Products!A:A,Products!D:D,"")</f>
        <v>Barad and Sons</v>
      </c>
      <c r="G4993" s="4">
        <f>Order_items!C4993</f>
        <v>3</v>
      </c>
      <c r="H4993" s="4">
        <f>Order_items!D4993</f>
        <v>209.59</v>
      </c>
      <c r="I4993" s="4">
        <f>Order_items!E4993</f>
        <v>628.77</v>
      </c>
      <c r="J4993" s="4" t="str">
        <f t="array" ref="J4993">_xlfn.XLOOKUP(A4993,Orders!A:A,Orders!G:G,"")</f>
        <v>UPI</v>
      </c>
      <c r="K4993" s="4">
        <f t="shared" si="1"/>
        <v>2023</v>
      </c>
      <c r="L4993" s="4" t="str">
        <f t="shared" si="2"/>
        <v>Jul</v>
      </c>
    </row>
    <row r="4994" ht="22.5" customHeight="1">
      <c r="A4994" s="4">
        <f>(Orders!A4994)</f>
        <v>9690396315</v>
      </c>
      <c r="B4994" s="5">
        <f t="array" ref="B4994">_xlfn.XLOOKUP(A4994, Orders!A:A,Orders!C:C)</f>
        <v>45564.46308</v>
      </c>
      <c r="C4994" s="4">
        <f>Order_items!B4994</f>
        <v>812607</v>
      </c>
      <c r="D4994" s="4" t="str">
        <f t="array" ref="D4994">_xlfn.XLOOKUP(C4994,Products!A:A,Products!B:B,"")</f>
        <v>Potatoes</v>
      </c>
      <c r="E4994" s="4" t="str">
        <f t="array" ref="E4994">_xlfn.XLOOKUP(C4994,Products!A:A,Products!C:C,"")</f>
        <v>Fruits &amp; Vegetables</v>
      </c>
      <c r="F4994" s="4" t="str">
        <f t="array" ref="F4994">_xlfn.XLOOKUP(C4994,Products!A:A,Products!D:D,"")</f>
        <v>Rege Group</v>
      </c>
      <c r="G4994" s="4">
        <f>Order_items!C4994</f>
        <v>2</v>
      </c>
      <c r="H4994" s="4">
        <f>Order_items!D4994</f>
        <v>416.65</v>
      </c>
      <c r="I4994" s="4">
        <f>Order_items!E4994</f>
        <v>833.3</v>
      </c>
      <c r="J4994" s="4" t="str">
        <f t="array" ref="J4994">_xlfn.XLOOKUP(A4994,Orders!A:A,Orders!G:G,"")</f>
        <v>Cash</v>
      </c>
      <c r="K4994" s="4">
        <f t="shared" si="1"/>
        <v>2024</v>
      </c>
      <c r="L4994" s="4" t="str">
        <f t="shared" si="2"/>
        <v>Sep</v>
      </c>
    </row>
    <row r="4995" ht="22.5" customHeight="1">
      <c r="A4995" s="4">
        <f>(Orders!A4995)</f>
        <v>448732557</v>
      </c>
      <c r="B4995" s="5">
        <f t="array" ref="B4995">_xlfn.XLOOKUP(A4995, Orders!A:A,Orders!C:C)</f>
        <v>45260.98921</v>
      </c>
      <c r="C4995" s="4">
        <f>Order_items!B4995</f>
        <v>689769</v>
      </c>
      <c r="D4995" s="4" t="str">
        <f t="array" ref="D4995">_xlfn.XLOOKUP(C4995,Products!A:A,Products!B:B,"")</f>
        <v>Frozen Vegetables</v>
      </c>
      <c r="E4995" s="4" t="str">
        <f t="array" ref="E4995">_xlfn.XLOOKUP(C4995,Products!A:A,Products!C:C,"")</f>
        <v>Instant &amp; Frozen Food</v>
      </c>
      <c r="F4995" s="4" t="str">
        <f t="array" ref="F4995">_xlfn.XLOOKUP(C4995,Products!A:A,Products!D:D,"")</f>
        <v>Kothari-Datta</v>
      </c>
      <c r="G4995" s="4">
        <f>Order_items!C4995</f>
        <v>1</v>
      </c>
      <c r="H4995" s="4">
        <f>Order_items!D4995</f>
        <v>46.62</v>
      </c>
      <c r="I4995" s="4">
        <f>Order_items!E4995</f>
        <v>46.62</v>
      </c>
      <c r="J4995" s="4" t="str">
        <f t="array" ref="J4995">_xlfn.XLOOKUP(A4995,Orders!A:A,Orders!G:G,"")</f>
        <v>Wallet</v>
      </c>
      <c r="K4995" s="4">
        <f t="shared" si="1"/>
        <v>2023</v>
      </c>
      <c r="L4995" s="4" t="str">
        <f t="shared" si="2"/>
        <v>Nov</v>
      </c>
    </row>
    <row r="4996" ht="22.5" customHeight="1">
      <c r="A4996" s="4">
        <f>(Orders!A4996)</f>
        <v>4927306668</v>
      </c>
      <c r="B4996" s="5">
        <f t="array" ref="B4996">_xlfn.XLOOKUP(A4996, Orders!A:A,Orders!C:C)</f>
        <v>45085.97321</v>
      </c>
      <c r="C4996" s="4">
        <f>Order_items!B4996</f>
        <v>540618</v>
      </c>
      <c r="D4996" s="4" t="str">
        <f t="array" ref="D4996">_xlfn.XLOOKUP(C4996,Products!A:A,Products!B:B,"")</f>
        <v>Popcorn</v>
      </c>
      <c r="E4996" s="4" t="str">
        <f t="array" ref="E4996">_xlfn.XLOOKUP(C4996,Products!A:A,Products!C:C,"")</f>
        <v>Snacks &amp; Munchies</v>
      </c>
      <c r="F4996" s="4" t="str">
        <f t="array" ref="F4996">_xlfn.XLOOKUP(C4996,Products!A:A,Products!D:D,"")</f>
        <v>Golla-Luthra</v>
      </c>
      <c r="G4996" s="4">
        <f>Order_items!C4996</f>
        <v>2</v>
      </c>
      <c r="H4996" s="4">
        <f>Order_items!D4996</f>
        <v>317.05</v>
      </c>
      <c r="I4996" s="4">
        <f>Order_items!E4996</f>
        <v>634.1</v>
      </c>
      <c r="J4996" s="4" t="str">
        <f t="array" ref="J4996">_xlfn.XLOOKUP(A4996,Orders!A:A,Orders!G:G,"")</f>
        <v>Wallet</v>
      </c>
      <c r="K4996" s="4">
        <f t="shared" si="1"/>
        <v>2023</v>
      </c>
      <c r="L4996" s="4" t="str">
        <f t="shared" si="2"/>
        <v>Jun</v>
      </c>
    </row>
    <row r="4997" ht="22.5" customHeight="1">
      <c r="A4997" s="4">
        <f>(Orders!A4997)</f>
        <v>1669690997</v>
      </c>
      <c r="B4997" s="5">
        <f t="array" ref="B4997">_xlfn.XLOOKUP(A4997, Orders!A:A,Orders!C:C)</f>
        <v>45285.65718</v>
      </c>
      <c r="C4997" s="4">
        <f>Order_items!B4997</f>
        <v>925482</v>
      </c>
      <c r="D4997" s="4" t="str">
        <f t="array" ref="D4997">_xlfn.XLOOKUP(C4997,Products!A:A,Products!B:B,"")</f>
        <v>Frozen Biryani</v>
      </c>
      <c r="E4997" s="4" t="str">
        <f t="array" ref="E4997">_xlfn.XLOOKUP(C4997,Products!A:A,Products!C:C,"")</f>
        <v>Instant &amp; Frozen Food</v>
      </c>
      <c r="F4997" s="4" t="str">
        <f t="array" ref="F4997">_xlfn.XLOOKUP(C4997,Products!A:A,Products!D:D,"")</f>
        <v>Viswanathan-Sha</v>
      </c>
      <c r="G4997" s="4">
        <f>Order_items!C4997</f>
        <v>3</v>
      </c>
      <c r="H4997" s="4">
        <f>Order_items!D4997</f>
        <v>475.04</v>
      </c>
      <c r="I4997" s="4">
        <f>Order_items!E4997</f>
        <v>1425.12</v>
      </c>
      <c r="J4997" s="4" t="str">
        <f t="array" ref="J4997">_xlfn.XLOOKUP(A4997,Orders!A:A,Orders!G:G,"")</f>
        <v>Cash</v>
      </c>
      <c r="K4997" s="4">
        <f t="shared" si="1"/>
        <v>2023</v>
      </c>
      <c r="L4997" s="4" t="str">
        <f t="shared" si="2"/>
        <v>Dec</v>
      </c>
    </row>
    <row r="4998" ht="22.5" customHeight="1">
      <c r="A4998" s="4">
        <f>(Orders!A4998)</f>
        <v>8340761903</v>
      </c>
      <c r="B4998" s="5">
        <f t="array" ref="B4998">_xlfn.XLOOKUP(A4998, Orders!A:A,Orders!C:C)</f>
        <v>45257.388</v>
      </c>
      <c r="C4998" s="4">
        <f>Order_items!B4998</f>
        <v>124290</v>
      </c>
      <c r="D4998" s="4" t="str">
        <f t="array" ref="D4998">_xlfn.XLOOKUP(C4998,Products!A:A,Products!B:B,"")</f>
        <v>Lotion</v>
      </c>
      <c r="E4998" s="4" t="str">
        <f t="array" ref="E4998">_xlfn.XLOOKUP(C4998,Products!A:A,Products!C:C,"")</f>
        <v>Personal Care</v>
      </c>
      <c r="F4998" s="4" t="str">
        <f t="array" ref="F4998">_xlfn.XLOOKUP(C4998,Products!A:A,Products!D:D,"")</f>
        <v>Sachdev Group</v>
      </c>
      <c r="G4998" s="4">
        <f>Order_items!C4998</f>
        <v>2</v>
      </c>
      <c r="H4998" s="4">
        <f>Order_items!D4998</f>
        <v>39.65</v>
      </c>
      <c r="I4998" s="4">
        <f>Order_items!E4998</f>
        <v>79.3</v>
      </c>
      <c r="J4998" s="4" t="str">
        <f t="array" ref="J4998">_xlfn.XLOOKUP(A4998,Orders!A:A,Orders!G:G,"")</f>
        <v>Cash</v>
      </c>
      <c r="K4998" s="4">
        <f t="shared" si="1"/>
        <v>2023</v>
      </c>
      <c r="L4998" s="4" t="str">
        <f t="shared" si="2"/>
        <v>Nov</v>
      </c>
    </row>
    <row r="4999" ht="22.5" customHeight="1">
      <c r="A4999" s="4">
        <f>(Orders!A4999)</f>
        <v>5936301790</v>
      </c>
      <c r="B4999" s="5">
        <f t="array" ref="B4999">_xlfn.XLOOKUP(A4999, Orders!A:A,Orders!C:C)</f>
        <v>45464.79802</v>
      </c>
      <c r="C4999" s="4">
        <f>Order_items!B4999</f>
        <v>491314</v>
      </c>
      <c r="D4999" s="4" t="str">
        <f t="array" ref="D4999">_xlfn.XLOOKUP(C4999,Products!A:A,Products!B:B,"")</f>
        <v>Ice Cream</v>
      </c>
      <c r="E4999" s="4" t="str">
        <f t="array" ref="E4999">_xlfn.XLOOKUP(C4999,Products!A:A,Products!C:C,"")</f>
        <v>Instant &amp; Frozen Food</v>
      </c>
      <c r="F4999" s="4" t="str">
        <f t="array" ref="F4999">_xlfn.XLOOKUP(C4999,Products!A:A,Products!D:D,"")</f>
        <v>Banerjee Inc</v>
      </c>
      <c r="G4999" s="4">
        <f>Order_items!C4999</f>
        <v>3</v>
      </c>
      <c r="H4999" s="4">
        <f>Order_items!D4999</f>
        <v>973.44</v>
      </c>
      <c r="I4999" s="4">
        <f>Order_items!E4999</f>
        <v>2920.32</v>
      </c>
      <c r="J4999" s="4" t="str">
        <f t="array" ref="J4999">_xlfn.XLOOKUP(A4999,Orders!A:A,Orders!G:G,"")</f>
        <v>Cash</v>
      </c>
      <c r="K4999" s="4">
        <f t="shared" si="1"/>
        <v>2024</v>
      </c>
      <c r="L4999" s="4" t="str">
        <f t="shared" si="2"/>
        <v>Jun</v>
      </c>
    </row>
    <row r="5000" ht="22.5" customHeight="1">
      <c r="A5000" s="4">
        <f>(Orders!A5000)</f>
        <v>5710579377</v>
      </c>
      <c r="B5000" s="5">
        <f t="array" ref="B5000">_xlfn.XLOOKUP(A5000, Orders!A:A,Orders!C:C)</f>
        <v>45449.62376</v>
      </c>
      <c r="C5000" s="4">
        <f>Order_items!B5000</f>
        <v>319388</v>
      </c>
      <c r="D5000" s="4" t="str">
        <f t="array" ref="D5000">_xlfn.XLOOKUP(C5000,Products!A:A,Products!B:B,"")</f>
        <v>Orange Juice</v>
      </c>
      <c r="E5000" s="4" t="str">
        <f t="array" ref="E5000">_xlfn.XLOOKUP(C5000,Products!A:A,Products!C:C,"")</f>
        <v>Cold Drinks &amp; Juices</v>
      </c>
      <c r="F5000" s="4" t="str">
        <f t="array" ref="F5000">_xlfn.XLOOKUP(C5000,Products!A:A,Products!D:D,"")</f>
        <v>D’Alia-Dey</v>
      </c>
      <c r="G5000" s="4">
        <f>Order_items!C5000</f>
        <v>2</v>
      </c>
      <c r="H5000" s="4">
        <f>Order_items!D5000</f>
        <v>657.8</v>
      </c>
      <c r="I5000" s="4">
        <f>Order_items!E5000</f>
        <v>1315.6</v>
      </c>
      <c r="J5000" s="4" t="str">
        <f t="array" ref="J5000">_xlfn.XLOOKUP(A5000,Orders!A:A,Orders!G:G,"")</f>
        <v>UPI</v>
      </c>
      <c r="K5000" s="4">
        <f t="shared" si="1"/>
        <v>2024</v>
      </c>
      <c r="L5000" s="4" t="str">
        <f t="shared" si="2"/>
        <v>Jun</v>
      </c>
    </row>
    <row r="5001" ht="22.5" customHeight="1">
      <c r="A5001" s="4">
        <f>(Orders!A5001)</f>
        <v>2494813730</v>
      </c>
      <c r="B5001" s="5">
        <f t="array" ref="B5001">_xlfn.XLOOKUP(A5001, Orders!A:A,Orders!C:C)</f>
        <v>45161.50299</v>
      </c>
      <c r="C5001" s="4">
        <f>Order_items!B5001</f>
        <v>136533</v>
      </c>
      <c r="D5001" s="4" t="str">
        <f t="array" ref="D5001">_xlfn.XLOOKUP(C5001,Products!A:A,Products!B:B,"")</f>
        <v>Eggs</v>
      </c>
      <c r="E5001" s="4" t="str">
        <f t="array" ref="E5001">_xlfn.XLOOKUP(C5001,Products!A:A,Products!C:C,"")</f>
        <v>Dairy &amp; Breakfast</v>
      </c>
      <c r="F5001" s="4" t="str">
        <f t="array" ref="F5001">_xlfn.XLOOKUP(C5001,Products!A:A,Products!D:D,"")</f>
        <v>Raghavan, Magar and Shanker</v>
      </c>
      <c r="G5001" s="4">
        <f>Order_items!C5001</f>
        <v>1</v>
      </c>
      <c r="H5001" s="4">
        <f>Order_items!D5001</f>
        <v>826.21</v>
      </c>
      <c r="I5001" s="4">
        <f>Order_items!E5001</f>
        <v>826.21</v>
      </c>
      <c r="J5001" s="4" t="str">
        <f t="array" ref="J5001">_xlfn.XLOOKUP(A5001,Orders!A:A,Orders!G:G,"")</f>
        <v>Card</v>
      </c>
      <c r="K5001" s="4">
        <f t="shared" si="1"/>
        <v>2023</v>
      </c>
      <c r="L5001" s="4" t="str">
        <f t="shared" si="2"/>
        <v>Aug</v>
      </c>
    </row>
  </sheetData>
  <dataValidations>
    <dataValidation type="custom" allowBlank="1" showDropDown="1" sqref="B2:B500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5"/>
    <col customWidth="1" min="4" max="4" width="13.38"/>
    <col customWidth="1" min="13" max="13" width="18.13"/>
    <col customWidth="1" min="16" max="16" width="17.63"/>
    <col customWidth="1" min="17" max="17" width="14.38"/>
  </cols>
  <sheetData>
    <row r="1">
      <c r="A1" s="7" t="s">
        <v>369</v>
      </c>
      <c r="D1" s="7" t="s">
        <v>370</v>
      </c>
      <c r="G1" s="7" t="s">
        <v>371</v>
      </c>
      <c r="J1" s="7" t="s">
        <v>372</v>
      </c>
      <c r="M1" s="7" t="s">
        <v>373</v>
      </c>
      <c r="P1" s="7" t="s">
        <v>374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</sheetData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F8F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25.75"/>
    <col customWidth="1" min="3" max="3" width="28.0"/>
    <col customWidth="1" min="4" max="4" width="29.38"/>
    <col customWidth="1" min="5" max="5" width="32.38"/>
    <col customWidth="1" min="6" max="6" width="12.38"/>
  </cols>
  <sheetData>
    <row r="2">
      <c r="C2" s="9" t="s">
        <v>391</v>
      </c>
      <c r="F2" s="10"/>
      <c r="G2" s="11"/>
    </row>
    <row r="3">
      <c r="F3" s="10"/>
      <c r="G3" s="11"/>
    </row>
    <row r="4">
      <c r="B4" s="12" t="s">
        <v>392</v>
      </c>
      <c r="C4" s="13" t="s">
        <v>393</v>
      </c>
      <c r="D4" s="14" t="s">
        <v>394</v>
      </c>
      <c r="E4" s="15" t="s">
        <v>395</v>
      </c>
    </row>
    <row r="5">
      <c r="B5" s="16">
        <f>SUM(Data_Analysis!I2:I1000)</f>
        <v>4972415.43</v>
      </c>
      <c r="C5" s="17">
        <f>COUNT(Data_Analysis!A2:A1000)</f>
        <v>5000</v>
      </c>
      <c r="D5" s="18">
        <f>SUM(Data_Analysis!G2:G1000)</f>
        <v>10034</v>
      </c>
      <c r="E5" s="19">
        <f>B5/C5</f>
        <v>994.483086</v>
      </c>
    </row>
  </sheetData>
  <mergeCells count="1">
    <mergeCell ref="C2:D2"/>
  </mergeCells>
  <drawing r:id="rId1"/>
</worksheet>
</file>